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D:\Dropbox\교육기획_real\4.정책-통합심사.기관평가.고수준\2026 중소기업 인재키움 프리미엄 훈련\"/>
    </mc:Choice>
  </mc:AlternateContent>
  <xr:revisionPtr revIDLastSave="0" documentId="13_ncr:1_{669FF4DE-EEDA-4F8A-9852-79207165368E}" xr6:coauthVersionLast="47" xr6:coauthVersionMax="47" xr10:uidLastSave="{00000000-0000-0000-0000-000000000000}"/>
  <bookViews>
    <workbookView xWindow="28680" yWindow="-120" windowWidth="29040" windowHeight="15720" firstSheet="43" activeTab="43" xr2:uid="{22AE59F1-9457-4FE5-8F24-257968A29E8D}"/>
  </bookViews>
  <sheets>
    <sheet name="3. 능률" sheetId="10" state="hidden" r:id="rId1"/>
    <sheet name="4. 품질재단" sheetId="12" state="hidden" r:id="rId2"/>
    <sheet name="6. 대원전기" sheetId="16" state="hidden" r:id="rId3"/>
    <sheet name="7. 솔데스크" sheetId="18" state="hidden" r:id="rId4"/>
    <sheet name="5. 고려" sheetId="14" state="hidden" r:id="rId5"/>
    <sheet name="8. 스마트소셜" sheetId="20" state="hidden" r:id="rId6"/>
    <sheet name="9. 스팩스페이스" sheetId="22" state="hidden" r:id="rId7"/>
    <sheet name="10. 케이지에듀원" sheetId="24" state="hidden" r:id="rId8"/>
    <sheet name="11. 크라우드" sheetId="26" state="hidden" r:id="rId9"/>
    <sheet name="12. 한국에이아이" sheetId="28" state="hidden" r:id="rId10"/>
    <sheet name="13. 한국에찰디" sheetId="30" state="hidden" r:id="rId11"/>
    <sheet name="14. 인사드림" sheetId="32" state="hidden" r:id="rId12"/>
    <sheet name="15. KBC" sheetId="36" state="hidden" r:id="rId13"/>
    <sheet name="17. 대한상의" sheetId="40" state="hidden" r:id="rId14"/>
    <sheet name="16. 남천안중장비학원" sheetId="38" state="hidden" r:id="rId15"/>
    <sheet name="20. 멀캠" sheetId="42" state="hidden" r:id="rId16"/>
    <sheet name="21. 솔데스크강남" sheetId="44" state="hidden" r:id="rId17"/>
    <sheet name="22. 신한글로벌" sheetId="46" state="hidden" r:id="rId18"/>
    <sheet name="23. 씨에프오" sheetId="48" state="hidden" r:id="rId19"/>
    <sheet name="25. 에스티에이" sheetId="52" state="hidden" r:id="rId20"/>
    <sheet name="24. 아이파" sheetId="50" state="hidden" r:id="rId21"/>
    <sheet name="26. 에이블런" sheetId="54" state="hidden" r:id="rId22"/>
    <sheet name="27. 연세IT" sheetId="56" state="hidden" r:id="rId23"/>
    <sheet name="28. 영남일보" sheetId="58" state="hidden" r:id="rId24"/>
    <sheet name="29. 이나우스" sheetId="60" state="hidden" r:id="rId25"/>
    <sheet name="19. 더존평생교육원" sheetId="64" state="hidden" r:id="rId26"/>
    <sheet name="18. 더존비즈" sheetId="62" state="hidden" r:id="rId27"/>
    <sheet name="30. 인천구월" sheetId="67" state="hidden" r:id="rId28"/>
    <sheet name="31. 인천일보" sheetId="69" state="hidden" r:id="rId29"/>
    <sheet name="33. 인프랩" sheetId="73" state="hidden" r:id="rId30"/>
    <sheet name="32. 엘캠" sheetId="71" state="hidden" r:id="rId31"/>
    <sheet name="35. 중앙경제HR교육원" sheetId="77" state="hidden" r:id="rId32"/>
    <sheet name="34. 중진공 대경연수원" sheetId="75" state="hidden" r:id="rId33"/>
    <sheet name="36. 한결" sheetId="79" state="hidden" r:id="rId34"/>
    <sheet name="37. 한경닷컴" sheetId="81" state="hidden" r:id="rId35"/>
    <sheet name="39. 한국베어링산업협회" sheetId="85" state="hidden" r:id="rId36"/>
    <sheet name="38. 한국경영인증원" sheetId="83" state="hidden" r:id="rId37"/>
    <sheet name="40. 한국산업기술시험원" sheetId="87" state="hidden" r:id="rId38"/>
    <sheet name="41. KPC" sheetId="89" state="hidden" r:id="rId39"/>
    <sheet name="43. 컴플라이언스" sheetId="93" state="hidden" r:id="rId40"/>
    <sheet name="42. 한국전파진흥협회" sheetId="91" state="hidden" r:id="rId41"/>
    <sheet name="45. 현대엔지비" sheetId="97" state="hidden" r:id="rId42"/>
    <sheet name="44. 한국표준협회" sheetId="95" state="hidden" r:id="rId43"/>
    <sheet name="지원과정 풀(Pool) 리스트" sheetId="1" r:id="rId44"/>
    <sheet name="지원금" sheetId="99" r:id="rId45"/>
    <sheet name="1. 캠틱종합기술원" sheetId="6" state="hidden" r:id="rId46"/>
    <sheet name="2. 기술사업화" sheetId="8" state="hidden" r:id="rId47"/>
    <sheet name="과정요약" sheetId="90" r:id="rId48"/>
  </sheets>
  <definedNames>
    <definedName name="_xlnm._FilterDatabase" localSheetId="12" hidden="1">'15. KBC'!$A$6:$S$73</definedName>
    <definedName name="_xlnm._FilterDatabase" localSheetId="13" hidden="1">'17. 대한상의'!$A$6:$S$96</definedName>
    <definedName name="_xlnm._FilterDatabase" localSheetId="15" hidden="1">'20. 멀캠'!$A$7:$S$126</definedName>
    <definedName name="_xlnm._FilterDatabase" localSheetId="36" hidden="1">'38. 한국경영인증원'!$A$7:$S$196</definedName>
    <definedName name="_xlnm._FilterDatabase" localSheetId="1" hidden="1">'4. 품질재단'!$A$6:$S$7</definedName>
    <definedName name="_xlnm._FilterDatabase" localSheetId="41" hidden="1">'45. 현대엔지비'!$A$6:$S$185</definedName>
    <definedName name="_xlnm._FilterDatabase" localSheetId="4" hidden="1">'5. 고려'!$A$7:$S$32</definedName>
    <definedName name="_xlnm._FilterDatabase" localSheetId="43" hidden="1">'지원과정 풀(Pool) 리스트'!$A$4:$K$729</definedName>
    <definedName name="_xlnm.Print_Area" localSheetId="34">'37. 한경닷컴'!$A$1:$S$29</definedName>
    <definedName name="Z_1220303B_A154_486E_B460_875754B4FA34_.wvu.FilterData" localSheetId="15" hidden="1">'20. 멀캠'!$A$7:$S$80</definedName>
    <definedName name="Z_A4D901E8_6B24_47B2_8BE3_CB7E2E888B45_.wvu.FilterData" localSheetId="15" hidden="1">'20. 멀캠'!$A$7:$S$80</definedName>
    <definedName name="리스트">#REF!</definedName>
    <definedName name="이차">#REF!</definedName>
    <definedName name="전첵">#REF!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85" i="97" l="1"/>
  <c r="D185" i="97"/>
  <c r="O184" i="97"/>
  <c r="D184" i="97"/>
  <c r="O183" i="97"/>
  <c r="D183" i="97"/>
  <c r="O182" i="97"/>
  <c r="D182" i="97"/>
  <c r="O181" i="97"/>
  <c r="D181" i="97"/>
  <c r="O180" i="97"/>
  <c r="D180" i="97"/>
  <c r="O179" i="97"/>
  <c r="D179" i="97"/>
  <c r="O178" i="97"/>
  <c r="D178" i="97"/>
  <c r="O177" i="97"/>
  <c r="D177" i="97"/>
  <c r="O176" i="97"/>
  <c r="D176" i="97"/>
  <c r="O175" i="97"/>
  <c r="D175" i="97"/>
  <c r="O174" i="97"/>
  <c r="D174" i="97"/>
  <c r="O173" i="97"/>
  <c r="D173" i="97"/>
  <c r="O172" i="97"/>
  <c r="D172" i="97"/>
  <c r="O171" i="97"/>
  <c r="D171" i="97"/>
  <c r="O170" i="97"/>
  <c r="D170" i="97"/>
  <c r="O169" i="97"/>
  <c r="D169" i="97"/>
  <c r="O168" i="97"/>
  <c r="D168" i="97"/>
  <c r="O167" i="97"/>
  <c r="D167" i="97"/>
  <c r="O166" i="97"/>
  <c r="D166" i="97"/>
  <c r="O165" i="97"/>
  <c r="D165" i="97"/>
  <c r="O164" i="97"/>
  <c r="D164" i="97"/>
  <c r="O163" i="97"/>
  <c r="D163" i="97"/>
  <c r="O162" i="97"/>
  <c r="D162" i="97"/>
  <c r="O161" i="97"/>
  <c r="D161" i="97"/>
  <c r="O160" i="97"/>
  <c r="D160" i="97"/>
  <c r="O159" i="97"/>
  <c r="D159" i="97"/>
  <c r="O158" i="97"/>
  <c r="D158" i="97"/>
  <c r="O157" i="97"/>
  <c r="D157" i="97"/>
  <c r="O156" i="97"/>
  <c r="D156" i="97"/>
  <c r="O155" i="97"/>
  <c r="D155" i="97"/>
  <c r="O154" i="97"/>
  <c r="D154" i="97"/>
  <c r="O153" i="97"/>
  <c r="D153" i="97"/>
  <c r="O152" i="97"/>
  <c r="D152" i="97"/>
  <c r="O151" i="97"/>
  <c r="D151" i="97"/>
  <c r="O150" i="97"/>
  <c r="D150" i="97"/>
  <c r="O149" i="97"/>
  <c r="D149" i="97"/>
  <c r="O148" i="97"/>
  <c r="D148" i="97"/>
  <c r="O147" i="97"/>
  <c r="D147" i="97"/>
  <c r="O146" i="97"/>
  <c r="D146" i="97"/>
  <c r="O145" i="97"/>
  <c r="D145" i="97"/>
  <c r="O144" i="97"/>
  <c r="D144" i="97"/>
  <c r="O143" i="97"/>
  <c r="D143" i="97"/>
  <c r="O142" i="97"/>
  <c r="D142" i="97"/>
  <c r="O141" i="97"/>
  <c r="D141" i="97"/>
  <c r="O140" i="97"/>
  <c r="D140" i="97"/>
  <c r="O139" i="97"/>
  <c r="D139" i="97"/>
  <c r="O138" i="97"/>
  <c r="D138" i="97"/>
  <c r="O137" i="97"/>
  <c r="D137" i="97"/>
  <c r="O136" i="97"/>
  <c r="D136" i="97"/>
  <c r="O135" i="97"/>
  <c r="D135" i="97"/>
  <c r="O134" i="97"/>
  <c r="D134" i="97"/>
  <c r="O133" i="97"/>
  <c r="D133" i="97"/>
  <c r="O132" i="97"/>
  <c r="D132" i="97"/>
  <c r="O131" i="97"/>
  <c r="D131" i="97"/>
  <c r="O130" i="97"/>
  <c r="D130" i="97"/>
  <c r="O129" i="97"/>
  <c r="D129" i="97"/>
  <c r="O128" i="97"/>
  <c r="D128" i="97"/>
  <c r="O127" i="97"/>
  <c r="D127" i="97"/>
  <c r="O126" i="97"/>
  <c r="D126" i="97"/>
  <c r="O125" i="97"/>
  <c r="D125" i="97"/>
  <c r="O124" i="97"/>
  <c r="D124" i="97"/>
  <c r="O123" i="97"/>
  <c r="D123" i="97"/>
  <c r="O122" i="97"/>
  <c r="D122" i="97"/>
  <c r="O121" i="97"/>
  <c r="D121" i="97"/>
  <c r="O120" i="97"/>
  <c r="D120" i="97"/>
  <c r="O119" i="97"/>
  <c r="D119" i="97"/>
  <c r="O118" i="97"/>
  <c r="D118" i="97"/>
  <c r="O117" i="97"/>
  <c r="D117" i="97"/>
  <c r="O116" i="97"/>
  <c r="D116" i="97"/>
  <c r="O115" i="97"/>
  <c r="D115" i="97"/>
  <c r="O114" i="97"/>
  <c r="D114" i="97"/>
  <c r="O113" i="97"/>
  <c r="D113" i="97"/>
  <c r="O112" i="97"/>
  <c r="D112" i="97"/>
  <c r="O111" i="97"/>
  <c r="D111" i="97"/>
  <c r="O110" i="97"/>
  <c r="D110" i="97"/>
  <c r="O109" i="97"/>
  <c r="D109" i="97"/>
  <c r="O108" i="97"/>
  <c r="D108" i="97"/>
  <c r="O107" i="97"/>
  <c r="D107" i="97"/>
  <c r="O106" i="97"/>
  <c r="D106" i="97"/>
  <c r="O105" i="97"/>
  <c r="D105" i="97"/>
  <c r="O104" i="97"/>
  <c r="D104" i="97"/>
  <c r="O103" i="97"/>
  <c r="D103" i="97"/>
  <c r="O102" i="97"/>
  <c r="D102" i="97"/>
  <c r="O101" i="97"/>
  <c r="D101" i="97"/>
  <c r="O100" i="97"/>
  <c r="D100" i="97"/>
  <c r="O99" i="97"/>
  <c r="D99" i="97"/>
  <c r="O98" i="97"/>
  <c r="D98" i="97"/>
  <c r="O97" i="97"/>
  <c r="D97" i="97"/>
  <c r="O96" i="97"/>
  <c r="D96" i="97"/>
  <c r="O95" i="97"/>
  <c r="D95" i="97"/>
  <c r="O94" i="97"/>
  <c r="D94" i="97"/>
  <c r="O93" i="97"/>
  <c r="D93" i="97"/>
  <c r="O92" i="97"/>
  <c r="D92" i="97"/>
  <c r="O91" i="97"/>
  <c r="D91" i="97"/>
  <c r="O90" i="97"/>
  <c r="D90" i="97"/>
  <c r="O89" i="97"/>
  <c r="D89" i="97"/>
  <c r="O88" i="97"/>
  <c r="D88" i="97"/>
  <c r="O87" i="97"/>
  <c r="D87" i="97"/>
  <c r="O86" i="97"/>
  <c r="D86" i="97"/>
  <c r="O85" i="97"/>
  <c r="D85" i="97"/>
  <c r="O84" i="97"/>
  <c r="D84" i="97"/>
  <c r="O83" i="97"/>
  <c r="D83" i="97"/>
  <c r="O82" i="97"/>
  <c r="D82" i="97"/>
  <c r="O81" i="97"/>
  <c r="D81" i="97"/>
  <c r="O80" i="97"/>
  <c r="D80" i="97"/>
  <c r="O79" i="97"/>
  <c r="D79" i="97"/>
  <c r="O78" i="97"/>
  <c r="D78" i="97"/>
  <c r="O77" i="97"/>
  <c r="D77" i="97"/>
  <c r="O76" i="97"/>
  <c r="D76" i="97"/>
  <c r="O75" i="97"/>
  <c r="D75" i="97"/>
  <c r="O74" i="97"/>
  <c r="D74" i="97"/>
  <c r="O73" i="97"/>
  <c r="D73" i="97"/>
  <c r="O72" i="97"/>
  <c r="D72" i="97"/>
  <c r="O71" i="97"/>
  <c r="D71" i="97"/>
  <c r="O70" i="97"/>
  <c r="D70" i="97"/>
  <c r="O69" i="97"/>
  <c r="D69" i="97"/>
  <c r="O68" i="97"/>
  <c r="D68" i="97"/>
  <c r="O67" i="97"/>
  <c r="D67" i="97"/>
  <c r="O66" i="97"/>
  <c r="D66" i="97"/>
  <c r="O65" i="97"/>
  <c r="D65" i="97"/>
  <c r="O64" i="97"/>
  <c r="D64" i="97"/>
  <c r="O63" i="97"/>
  <c r="D63" i="97"/>
  <c r="O62" i="97"/>
  <c r="D62" i="97"/>
  <c r="O61" i="97"/>
  <c r="D61" i="97"/>
  <c r="O60" i="97"/>
  <c r="D60" i="97"/>
  <c r="O59" i="97"/>
  <c r="D59" i="97"/>
  <c r="O58" i="97"/>
  <c r="D58" i="97"/>
  <c r="O57" i="97"/>
  <c r="D57" i="97"/>
  <c r="O56" i="97"/>
  <c r="D56" i="97"/>
  <c r="O55" i="97"/>
  <c r="D55" i="97"/>
  <c r="O54" i="97"/>
  <c r="D54" i="97"/>
  <c r="O53" i="97"/>
  <c r="D53" i="97"/>
  <c r="O52" i="97"/>
  <c r="D52" i="97"/>
  <c r="O51" i="97"/>
  <c r="D51" i="97"/>
  <c r="O50" i="97"/>
  <c r="D50" i="97"/>
  <c r="O49" i="97"/>
  <c r="D49" i="97"/>
  <c r="O48" i="97"/>
  <c r="D48" i="97"/>
  <c r="O47" i="97"/>
  <c r="D47" i="97"/>
  <c r="O46" i="97"/>
  <c r="D46" i="97"/>
  <c r="O45" i="97"/>
  <c r="D45" i="97"/>
  <c r="O44" i="97"/>
  <c r="D44" i="97"/>
  <c r="O43" i="97"/>
  <c r="D43" i="97"/>
  <c r="O42" i="97"/>
  <c r="D42" i="97"/>
  <c r="O41" i="97"/>
  <c r="D41" i="97"/>
  <c r="O40" i="97"/>
  <c r="D40" i="97"/>
  <c r="O39" i="97"/>
  <c r="D39" i="97"/>
  <c r="O38" i="97"/>
  <c r="D38" i="97"/>
  <c r="O37" i="97"/>
  <c r="D37" i="97"/>
  <c r="O36" i="97"/>
  <c r="D36" i="97"/>
  <c r="O35" i="97"/>
  <c r="D35" i="97"/>
  <c r="O34" i="97"/>
  <c r="D34" i="97"/>
  <c r="O33" i="97"/>
  <c r="D33" i="97"/>
  <c r="O32" i="97"/>
  <c r="D32" i="97"/>
  <c r="O31" i="97"/>
  <c r="D31" i="97"/>
  <c r="O30" i="97"/>
  <c r="D30" i="97"/>
  <c r="O29" i="97"/>
  <c r="D29" i="97"/>
  <c r="O28" i="97"/>
  <c r="D28" i="97"/>
  <c r="O27" i="97"/>
  <c r="D27" i="97"/>
  <c r="O26" i="97"/>
  <c r="D26" i="97"/>
  <c r="O25" i="97"/>
  <c r="D25" i="97"/>
  <c r="O24" i="97"/>
  <c r="D24" i="97"/>
  <c r="O23" i="97"/>
  <c r="D23" i="97"/>
  <c r="O22" i="97"/>
  <c r="D22" i="97"/>
  <c r="O21" i="97"/>
  <c r="D21" i="97"/>
  <c r="O20" i="97"/>
  <c r="D20" i="97"/>
  <c r="O19" i="97"/>
  <c r="D19" i="97"/>
  <c r="O18" i="97"/>
  <c r="D18" i="97"/>
  <c r="O17" i="97"/>
  <c r="D17" i="97"/>
  <c r="O16" i="97"/>
  <c r="D16" i="97"/>
  <c r="O15" i="97"/>
  <c r="D15" i="97"/>
  <c r="O14" i="97"/>
  <c r="D14" i="97"/>
  <c r="O13" i="97"/>
  <c r="D13" i="97"/>
  <c r="O12" i="97"/>
  <c r="D12" i="97"/>
  <c r="O11" i="97"/>
  <c r="D11" i="97"/>
  <c r="O10" i="97"/>
  <c r="D10" i="97"/>
  <c r="O9" i="97"/>
  <c r="D9" i="97"/>
  <c r="O8" i="97"/>
  <c r="D8" i="97"/>
  <c r="O507" i="95" l="1"/>
  <c r="D507" i="95"/>
  <c r="O506" i="95"/>
  <c r="D506" i="95"/>
  <c r="O505" i="95"/>
  <c r="D505" i="95"/>
  <c r="O504" i="95"/>
  <c r="D504" i="95"/>
  <c r="O503" i="95"/>
  <c r="D503" i="95"/>
  <c r="O502" i="95"/>
  <c r="D502" i="95"/>
  <c r="O501" i="95"/>
  <c r="D501" i="95"/>
  <c r="R500" i="95"/>
  <c r="O500" i="95"/>
  <c r="D500" i="95"/>
  <c r="R499" i="95"/>
  <c r="O499" i="95"/>
  <c r="D499" i="95"/>
  <c r="R498" i="95"/>
  <c r="O498" i="95"/>
  <c r="D498" i="95"/>
  <c r="R497" i="95"/>
  <c r="O497" i="95"/>
  <c r="D497" i="95"/>
  <c r="R496" i="95"/>
  <c r="O496" i="95"/>
  <c r="D496" i="95"/>
  <c r="R495" i="95"/>
  <c r="O495" i="95"/>
  <c r="D495" i="95"/>
  <c r="R494" i="95"/>
  <c r="O494" i="95"/>
  <c r="D494" i="95"/>
  <c r="R493" i="95"/>
  <c r="O493" i="95"/>
  <c r="D493" i="95"/>
  <c r="R492" i="95"/>
  <c r="O492" i="95"/>
  <c r="D492" i="95"/>
  <c r="R491" i="95"/>
  <c r="O491" i="95"/>
  <c r="D491" i="95"/>
  <c r="R490" i="95"/>
  <c r="O490" i="95"/>
  <c r="D490" i="95"/>
  <c r="R489" i="95"/>
  <c r="O489" i="95"/>
  <c r="D489" i="95"/>
  <c r="R488" i="95"/>
  <c r="O488" i="95"/>
  <c r="D488" i="95"/>
  <c r="R487" i="95"/>
  <c r="O487" i="95"/>
  <c r="D487" i="95"/>
  <c r="R486" i="95"/>
  <c r="O486" i="95"/>
  <c r="D486" i="95"/>
  <c r="R485" i="95"/>
  <c r="O485" i="95"/>
  <c r="D485" i="95"/>
  <c r="R484" i="95"/>
  <c r="O484" i="95"/>
  <c r="D484" i="95"/>
  <c r="R483" i="95"/>
  <c r="O483" i="95"/>
  <c r="D483" i="95"/>
  <c r="R482" i="95"/>
  <c r="O482" i="95"/>
  <c r="D482" i="95"/>
  <c r="R481" i="95"/>
  <c r="O481" i="95"/>
  <c r="D481" i="95"/>
  <c r="R480" i="95"/>
  <c r="O480" i="95"/>
  <c r="D480" i="95"/>
  <c r="R479" i="95"/>
  <c r="O479" i="95"/>
  <c r="D479" i="95"/>
  <c r="R478" i="95"/>
  <c r="O478" i="95"/>
  <c r="D478" i="95"/>
  <c r="R477" i="95"/>
  <c r="O477" i="95"/>
  <c r="D477" i="95"/>
  <c r="R476" i="95"/>
  <c r="O476" i="95"/>
  <c r="D476" i="95"/>
  <c r="R475" i="95"/>
  <c r="O475" i="95"/>
  <c r="D475" i="95"/>
  <c r="R474" i="95"/>
  <c r="O474" i="95"/>
  <c r="D474" i="95"/>
  <c r="R473" i="95"/>
  <c r="O473" i="95"/>
  <c r="D473" i="95"/>
  <c r="R472" i="95"/>
  <c r="O472" i="95"/>
  <c r="D472" i="95"/>
  <c r="R471" i="95"/>
  <c r="O471" i="95"/>
  <c r="D471" i="95"/>
  <c r="R470" i="95"/>
  <c r="O470" i="95"/>
  <c r="D470" i="95"/>
  <c r="R469" i="95"/>
  <c r="O469" i="95"/>
  <c r="D469" i="95"/>
  <c r="R468" i="95"/>
  <c r="O468" i="95"/>
  <c r="D468" i="95"/>
  <c r="R467" i="95"/>
  <c r="O467" i="95"/>
  <c r="D467" i="95"/>
  <c r="R466" i="95"/>
  <c r="O466" i="95"/>
  <c r="D466" i="95"/>
  <c r="R465" i="95"/>
  <c r="O465" i="95"/>
  <c r="D465" i="95"/>
  <c r="R464" i="95"/>
  <c r="O464" i="95"/>
  <c r="D464" i="95"/>
  <c r="R463" i="95"/>
  <c r="O463" i="95"/>
  <c r="D463" i="95"/>
  <c r="R462" i="95"/>
  <c r="O462" i="95"/>
  <c r="D462" i="95"/>
  <c r="R461" i="95"/>
  <c r="O461" i="95"/>
  <c r="D461" i="95"/>
  <c r="R460" i="95"/>
  <c r="O460" i="95"/>
  <c r="D460" i="95"/>
  <c r="R459" i="95"/>
  <c r="O459" i="95"/>
  <c r="D459" i="95"/>
  <c r="R458" i="95"/>
  <c r="O458" i="95"/>
  <c r="D458" i="95"/>
  <c r="R457" i="95"/>
  <c r="O457" i="95"/>
  <c r="D457" i="95"/>
  <c r="R456" i="95"/>
  <c r="O456" i="95"/>
  <c r="D456" i="95"/>
  <c r="R455" i="95"/>
  <c r="O455" i="95"/>
  <c r="D455" i="95"/>
  <c r="R454" i="95"/>
  <c r="O454" i="95"/>
  <c r="D454" i="95"/>
  <c r="R453" i="95"/>
  <c r="O453" i="95"/>
  <c r="D453" i="95"/>
  <c r="R452" i="95"/>
  <c r="O452" i="95"/>
  <c r="D452" i="95"/>
  <c r="R451" i="95"/>
  <c r="O451" i="95"/>
  <c r="D451" i="95"/>
  <c r="R450" i="95"/>
  <c r="O450" i="95"/>
  <c r="D450" i="95"/>
  <c r="R449" i="95"/>
  <c r="O449" i="95"/>
  <c r="D449" i="95"/>
  <c r="R448" i="95"/>
  <c r="O448" i="95"/>
  <c r="D448" i="95"/>
  <c r="R447" i="95"/>
  <c r="O447" i="95"/>
  <c r="D447" i="95"/>
  <c r="R446" i="95"/>
  <c r="O446" i="95"/>
  <c r="D446" i="95"/>
  <c r="R445" i="95"/>
  <c r="O445" i="95"/>
  <c r="D445" i="95"/>
  <c r="R444" i="95"/>
  <c r="O444" i="95"/>
  <c r="D444" i="95"/>
  <c r="R443" i="95"/>
  <c r="O443" i="95"/>
  <c r="D443" i="95"/>
  <c r="R442" i="95"/>
  <c r="O442" i="95"/>
  <c r="D442" i="95"/>
  <c r="R441" i="95"/>
  <c r="O441" i="95"/>
  <c r="D441" i="95"/>
  <c r="R440" i="95"/>
  <c r="O440" i="95"/>
  <c r="D440" i="95"/>
  <c r="R439" i="95"/>
  <c r="O439" i="95"/>
  <c r="D439" i="95"/>
  <c r="R438" i="95"/>
  <c r="O438" i="95"/>
  <c r="D438" i="95"/>
  <c r="R437" i="95"/>
  <c r="O437" i="95"/>
  <c r="D437" i="95"/>
  <c r="R436" i="95"/>
  <c r="O436" i="95"/>
  <c r="D436" i="95"/>
  <c r="R435" i="95"/>
  <c r="O435" i="95"/>
  <c r="D435" i="95"/>
  <c r="R434" i="95"/>
  <c r="O434" i="95"/>
  <c r="D434" i="95"/>
  <c r="R433" i="95"/>
  <c r="O433" i="95"/>
  <c r="D433" i="95"/>
  <c r="R432" i="95"/>
  <c r="O432" i="95"/>
  <c r="D432" i="95"/>
  <c r="R431" i="95"/>
  <c r="O431" i="95"/>
  <c r="D431" i="95"/>
  <c r="R430" i="95"/>
  <c r="O430" i="95"/>
  <c r="D430" i="95"/>
  <c r="R429" i="95"/>
  <c r="O429" i="95"/>
  <c r="D429" i="95"/>
  <c r="R428" i="95"/>
  <c r="O428" i="95"/>
  <c r="D428" i="95"/>
  <c r="R427" i="95"/>
  <c r="O427" i="95"/>
  <c r="D427" i="95"/>
  <c r="R426" i="95"/>
  <c r="O426" i="95"/>
  <c r="D426" i="95"/>
  <c r="R425" i="95"/>
  <c r="O425" i="95"/>
  <c r="D425" i="95"/>
  <c r="R424" i="95"/>
  <c r="O424" i="95"/>
  <c r="D424" i="95"/>
  <c r="R423" i="95"/>
  <c r="O423" i="95"/>
  <c r="D423" i="95"/>
  <c r="R422" i="95"/>
  <c r="O422" i="95"/>
  <c r="D422" i="95"/>
  <c r="R421" i="95"/>
  <c r="O421" i="95"/>
  <c r="D421" i="95"/>
  <c r="R420" i="95"/>
  <c r="O420" i="95"/>
  <c r="D420" i="95"/>
  <c r="R419" i="95"/>
  <c r="O419" i="95"/>
  <c r="D419" i="95"/>
  <c r="R418" i="95"/>
  <c r="O418" i="95"/>
  <c r="D418" i="95"/>
  <c r="R417" i="95"/>
  <c r="O417" i="95"/>
  <c r="D417" i="95"/>
  <c r="R416" i="95"/>
  <c r="O416" i="95"/>
  <c r="D416" i="95"/>
  <c r="R415" i="95"/>
  <c r="O415" i="95"/>
  <c r="D415" i="95"/>
  <c r="R414" i="95"/>
  <c r="O414" i="95"/>
  <c r="D414" i="95"/>
  <c r="R413" i="95"/>
  <c r="O413" i="95"/>
  <c r="D413" i="95"/>
  <c r="R412" i="95"/>
  <c r="O412" i="95"/>
  <c r="D412" i="95"/>
  <c r="R411" i="95"/>
  <c r="O411" i="95"/>
  <c r="D411" i="95"/>
  <c r="R410" i="95"/>
  <c r="O410" i="95"/>
  <c r="D410" i="95"/>
  <c r="R409" i="95"/>
  <c r="O409" i="95"/>
  <c r="D409" i="95"/>
  <c r="R408" i="95"/>
  <c r="O408" i="95"/>
  <c r="D408" i="95"/>
  <c r="R407" i="95"/>
  <c r="O407" i="95"/>
  <c r="D407" i="95"/>
  <c r="R406" i="95"/>
  <c r="O406" i="95"/>
  <c r="D406" i="95"/>
  <c r="R405" i="95"/>
  <c r="O405" i="95"/>
  <c r="D405" i="95"/>
  <c r="O404" i="95"/>
  <c r="D404" i="95"/>
  <c r="O403" i="95"/>
  <c r="D403" i="95"/>
  <c r="O402" i="95"/>
  <c r="D402" i="95"/>
  <c r="O401" i="95"/>
  <c r="D401" i="95"/>
  <c r="O400" i="95"/>
  <c r="D400" i="95"/>
  <c r="O399" i="95"/>
  <c r="D399" i="95"/>
  <c r="O398" i="95"/>
  <c r="D398" i="95"/>
  <c r="O397" i="95"/>
  <c r="D397" i="95"/>
  <c r="O396" i="95"/>
  <c r="D396" i="95"/>
  <c r="R395" i="95"/>
  <c r="O395" i="95"/>
  <c r="D395" i="95"/>
  <c r="R394" i="95"/>
  <c r="O394" i="95"/>
  <c r="D394" i="95"/>
  <c r="R393" i="95"/>
  <c r="O393" i="95"/>
  <c r="D393" i="95"/>
  <c r="R392" i="95"/>
  <c r="O392" i="95"/>
  <c r="D392" i="95"/>
  <c r="R391" i="95"/>
  <c r="O391" i="95"/>
  <c r="D391" i="95"/>
  <c r="R390" i="95"/>
  <c r="O390" i="95"/>
  <c r="D390" i="95"/>
  <c r="R389" i="95"/>
  <c r="O389" i="95"/>
  <c r="D389" i="95"/>
  <c r="R388" i="95"/>
  <c r="O388" i="95"/>
  <c r="D388" i="95"/>
  <c r="R387" i="95"/>
  <c r="O387" i="95"/>
  <c r="D387" i="95"/>
  <c r="R386" i="95"/>
  <c r="O386" i="95"/>
  <c r="D386" i="95"/>
  <c r="R385" i="95"/>
  <c r="O385" i="95"/>
  <c r="D385" i="95"/>
  <c r="R384" i="95"/>
  <c r="O384" i="95"/>
  <c r="D384" i="95"/>
  <c r="R383" i="95"/>
  <c r="O383" i="95"/>
  <c r="D383" i="95"/>
  <c r="R382" i="95"/>
  <c r="O382" i="95"/>
  <c r="D382" i="95"/>
  <c r="R381" i="95"/>
  <c r="O381" i="95"/>
  <c r="D381" i="95"/>
  <c r="R380" i="95"/>
  <c r="O380" i="95"/>
  <c r="D380" i="95"/>
  <c r="R379" i="95"/>
  <c r="O379" i="95"/>
  <c r="D379" i="95"/>
  <c r="R378" i="95"/>
  <c r="O378" i="95"/>
  <c r="D378" i="95"/>
  <c r="R377" i="95"/>
  <c r="O377" i="95"/>
  <c r="D377" i="95"/>
  <c r="R376" i="95"/>
  <c r="O376" i="95"/>
  <c r="D376" i="95"/>
  <c r="R375" i="95"/>
  <c r="O375" i="95"/>
  <c r="D375" i="95"/>
  <c r="R374" i="95"/>
  <c r="O374" i="95"/>
  <c r="D374" i="95"/>
  <c r="R373" i="95"/>
  <c r="O373" i="95"/>
  <c r="D373" i="95"/>
  <c r="R372" i="95"/>
  <c r="O372" i="95"/>
  <c r="D372" i="95"/>
  <c r="R371" i="95"/>
  <c r="O371" i="95"/>
  <c r="D371" i="95"/>
  <c r="R370" i="95"/>
  <c r="O370" i="95"/>
  <c r="D370" i="95"/>
  <c r="R369" i="95"/>
  <c r="O369" i="95"/>
  <c r="D369" i="95"/>
  <c r="R368" i="95"/>
  <c r="O368" i="95"/>
  <c r="D368" i="95"/>
  <c r="R367" i="95"/>
  <c r="O367" i="95"/>
  <c r="D367" i="95"/>
  <c r="R366" i="95"/>
  <c r="O366" i="95"/>
  <c r="D366" i="95"/>
  <c r="R365" i="95"/>
  <c r="O365" i="95"/>
  <c r="D365" i="95"/>
  <c r="R364" i="95"/>
  <c r="O364" i="95"/>
  <c r="D364" i="95"/>
  <c r="R363" i="95"/>
  <c r="O363" i="95"/>
  <c r="D363" i="95"/>
  <c r="R362" i="95"/>
  <c r="O362" i="95"/>
  <c r="D362" i="95"/>
  <c r="R361" i="95"/>
  <c r="O361" i="95"/>
  <c r="D361" i="95"/>
  <c r="R360" i="95"/>
  <c r="O360" i="95"/>
  <c r="D360" i="95"/>
  <c r="R359" i="95"/>
  <c r="O359" i="95"/>
  <c r="D359" i="95"/>
  <c r="R358" i="95"/>
  <c r="O358" i="95"/>
  <c r="D358" i="95"/>
  <c r="R357" i="95"/>
  <c r="O357" i="95"/>
  <c r="D357" i="95"/>
  <c r="R356" i="95"/>
  <c r="O356" i="95"/>
  <c r="D356" i="95"/>
  <c r="R355" i="95"/>
  <c r="O355" i="95"/>
  <c r="D355" i="95"/>
  <c r="R354" i="95"/>
  <c r="O354" i="95"/>
  <c r="D354" i="95"/>
  <c r="R353" i="95"/>
  <c r="O353" i="95"/>
  <c r="D353" i="95"/>
  <c r="R352" i="95"/>
  <c r="O352" i="95"/>
  <c r="D352" i="95"/>
  <c r="R351" i="95"/>
  <c r="O351" i="95"/>
  <c r="D351" i="95"/>
  <c r="R350" i="95"/>
  <c r="O350" i="95"/>
  <c r="D350" i="95"/>
  <c r="R349" i="95"/>
  <c r="O349" i="95"/>
  <c r="D349" i="95"/>
  <c r="R348" i="95"/>
  <c r="O348" i="95"/>
  <c r="D348" i="95"/>
  <c r="R347" i="95"/>
  <c r="O347" i="95"/>
  <c r="D347" i="95"/>
  <c r="R346" i="95"/>
  <c r="O346" i="95"/>
  <c r="D346" i="95"/>
  <c r="R345" i="95"/>
  <c r="O345" i="95"/>
  <c r="D345" i="95"/>
  <c r="R344" i="95"/>
  <c r="O344" i="95"/>
  <c r="D344" i="95"/>
  <c r="R343" i="95"/>
  <c r="O343" i="95"/>
  <c r="D343" i="95"/>
  <c r="R342" i="95"/>
  <c r="O342" i="95"/>
  <c r="D342" i="95"/>
  <c r="R341" i="95"/>
  <c r="O341" i="95"/>
  <c r="D341" i="95"/>
  <c r="R340" i="95"/>
  <c r="O340" i="95"/>
  <c r="D340" i="95"/>
  <c r="R339" i="95"/>
  <c r="O339" i="95"/>
  <c r="D339" i="95"/>
  <c r="R338" i="95"/>
  <c r="O338" i="95"/>
  <c r="D338" i="95"/>
  <c r="R337" i="95"/>
  <c r="O337" i="95"/>
  <c r="D337" i="95"/>
  <c r="R336" i="95"/>
  <c r="O336" i="95"/>
  <c r="D336" i="95"/>
  <c r="R335" i="95"/>
  <c r="O335" i="95"/>
  <c r="D335" i="95"/>
  <c r="R334" i="95"/>
  <c r="O334" i="95"/>
  <c r="D334" i="95"/>
  <c r="R333" i="95"/>
  <c r="O333" i="95"/>
  <c r="D333" i="95"/>
  <c r="R332" i="95"/>
  <c r="O332" i="95"/>
  <c r="D332" i="95"/>
  <c r="R331" i="95"/>
  <c r="O331" i="95"/>
  <c r="D331" i="95"/>
  <c r="R330" i="95"/>
  <c r="O330" i="95"/>
  <c r="D330" i="95"/>
  <c r="R329" i="95"/>
  <c r="O329" i="95"/>
  <c r="D329" i="95"/>
  <c r="R328" i="95"/>
  <c r="O328" i="95"/>
  <c r="D328" i="95"/>
  <c r="R327" i="95"/>
  <c r="O327" i="95"/>
  <c r="D327" i="95"/>
  <c r="R326" i="95"/>
  <c r="O326" i="95"/>
  <c r="D326" i="95"/>
  <c r="R325" i="95"/>
  <c r="O325" i="95"/>
  <c r="D325" i="95"/>
  <c r="R324" i="95"/>
  <c r="O324" i="95"/>
  <c r="D324" i="95"/>
  <c r="R323" i="95"/>
  <c r="O323" i="95"/>
  <c r="D323" i="95"/>
  <c r="R322" i="95"/>
  <c r="O322" i="95"/>
  <c r="D322" i="95"/>
  <c r="R321" i="95"/>
  <c r="O321" i="95"/>
  <c r="D321" i="95"/>
  <c r="R320" i="95"/>
  <c r="O320" i="95"/>
  <c r="D320" i="95"/>
  <c r="R319" i="95"/>
  <c r="O319" i="95"/>
  <c r="D319" i="95"/>
  <c r="R318" i="95"/>
  <c r="O318" i="95"/>
  <c r="D318" i="95"/>
  <c r="R317" i="95"/>
  <c r="O317" i="95"/>
  <c r="D317" i="95"/>
  <c r="R316" i="95"/>
  <c r="O316" i="95"/>
  <c r="D316" i="95"/>
  <c r="R315" i="95"/>
  <c r="O315" i="95"/>
  <c r="D315" i="95"/>
  <c r="R314" i="95"/>
  <c r="O314" i="95"/>
  <c r="D314" i="95"/>
  <c r="R313" i="95"/>
  <c r="O313" i="95"/>
  <c r="D313" i="95"/>
  <c r="R312" i="95"/>
  <c r="O312" i="95"/>
  <c r="D312" i="95"/>
  <c r="R311" i="95"/>
  <c r="O311" i="95"/>
  <c r="D311" i="95"/>
  <c r="R310" i="95"/>
  <c r="O310" i="95"/>
  <c r="D310" i="95"/>
  <c r="R309" i="95"/>
  <c r="O309" i="95"/>
  <c r="D309" i="95"/>
  <c r="R308" i="95"/>
  <c r="O308" i="95"/>
  <c r="D308" i="95"/>
  <c r="R307" i="95"/>
  <c r="O307" i="95"/>
  <c r="D307" i="95"/>
  <c r="R306" i="95"/>
  <c r="O306" i="95"/>
  <c r="D306" i="95"/>
  <c r="R305" i="95"/>
  <c r="O305" i="95"/>
  <c r="D305" i="95"/>
  <c r="R304" i="95"/>
  <c r="O304" i="95"/>
  <c r="D304" i="95"/>
  <c r="R303" i="95"/>
  <c r="O303" i="95"/>
  <c r="D303" i="95"/>
  <c r="R302" i="95"/>
  <c r="O302" i="95"/>
  <c r="D302" i="95"/>
  <c r="R301" i="95"/>
  <c r="O301" i="95"/>
  <c r="D301" i="95"/>
  <c r="R300" i="95"/>
  <c r="O300" i="95"/>
  <c r="D300" i="95"/>
  <c r="R299" i="95"/>
  <c r="O299" i="95"/>
  <c r="D299" i="95"/>
  <c r="R298" i="95"/>
  <c r="O298" i="95"/>
  <c r="D298" i="95"/>
  <c r="R297" i="95"/>
  <c r="O297" i="95"/>
  <c r="D297" i="95"/>
  <c r="R296" i="95"/>
  <c r="O296" i="95"/>
  <c r="D296" i="95"/>
  <c r="R295" i="95"/>
  <c r="O295" i="95"/>
  <c r="D295" i="95"/>
  <c r="R294" i="95"/>
  <c r="O294" i="95"/>
  <c r="D294" i="95"/>
  <c r="R293" i="95"/>
  <c r="O293" i="95"/>
  <c r="D293" i="95"/>
  <c r="R292" i="95"/>
  <c r="O292" i="95"/>
  <c r="D292" i="95"/>
  <c r="R291" i="95"/>
  <c r="O291" i="95"/>
  <c r="D291" i="95"/>
  <c r="R290" i="95"/>
  <c r="O290" i="95"/>
  <c r="D290" i="95"/>
  <c r="R289" i="95"/>
  <c r="O289" i="95"/>
  <c r="D289" i="95"/>
  <c r="R288" i="95"/>
  <c r="O288" i="95"/>
  <c r="D288" i="95"/>
  <c r="R287" i="95"/>
  <c r="O287" i="95"/>
  <c r="D287" i="95"/>
  <c r="R286" i="95"/>
  <c r="O286" i="95"/>
  <c r="D286" i="95"/>
  <c r="R285" i="95"/>
  <c r="O285" i="95"/>
  <c r="D285" i="95"/>
  <c r="R284" i="95"/>
  <c r="O284" i="95"/>
  <c r="D284" i="95"/>
  <c r="R283" i="95"/>
  <c r="O283" i="95"/>
  <c r="D283" i="95"/>
  <c r="R282" i="95"/>
  <c r="O282" i="95"/>
  <c r="D282" i="95"/>
  <c r="R281" i="95"/>
  <c r="O281" i="95"/>
  <c r="D281" i="95"/>
  <c r="R280" i="95"/>
  <c r="O280" i="95"/>
  <c r="D280" i="95"/>
  <c r="R279" i="95"/>
  <c r="O279" i="95"/>
  <c r="D279" i="95"/>
  <c r="R278" i="95"/>
  <c r="O278" i="95"/>
  <c r="D278" i="95"/>
  <c r="R277" i="95"/>
  <c r="O277" i="95"/>
  <c r="D277" i="95"/>
  <c r="R276" i="95"/>
  <c r="O276" i="95"/>
  <c r="D276" i="95"/>
  <c r="R275" i="95"/>
  <c r="O275" i="95"/>
  <c r="D275" i="95"/>
  <c r="R274" i="95"/>
  <c r="O274" i="95"/>
  <c r="D274" i="95"/>
  <c r="R273" i="95"/>
  <c r="O273" i="95"/>
  <c r="D273" i="95"/>
  <c r="R272" i="95"/>
  <c r="O272" i="95"/>
  <c r="D272" i="95"/>
  <c r="R271" i="95"/>
  <c r="O271" i="95"/>
  <c r="D271" i="95"/>
  <c r="R270" i="95"/>
  <c r="O270" i="95"/>
  <c r="D270" i="95"/>
  <c r="R269" i="95"/>
  <c r="O269" i="95"/>
  <c r="D269" i="95"/>
  <c r="R268" i="95"/>
  <c r="O268" i="95"/>
  <c r="D268" i="95"/>
  <c r="R267" i="95"/>
  <c r="O267" i="95"/>
  <c r="D267" i="95"/>
  <c r="R266" i="95"/>
  <c r="O266" i="95"/>
  <c r="D266" i="95"/>
  <c r="R265" i="95"/>
  <c r="O265" i="95"/>
  <c r="D265" i="95"/>
  <c r="R264" i="95"/>
  <c r="O264" i="95"/>
  <c r="D264" i="95"/>
  <c r="R263" i="95"/>
  <c r="O263" i="95"/>
  <c r="D263" i="95"/>
  <c r="R262" i="95"/>
  <c r="O262" i="95"/>
  <c r="D262" i="95"/>
  <c r="R261" i="95"/>
  <c r="O261" i="95"/>
  <c r="D261" i="95"/>
  <c r="R260" i="95"/>
  <c r="O260" i="95"/>
  <c r="D260" i="95"/>
  <c r="R259" i="95"/>
  <c r="O259" i="95"/>
  <c r="D259" i="95"/>
  <c r="R258" i="95"/>
  <c r="O258" i="95"/>
  <c r="D258" i="95"/>
  <c r="R257" i="95"/>
  <c r="O257" i="95"/>
  <c r="D257" i="95"/>
  <c r="R256" i="95"/>
  <c r="O256" i="95"/>
  <c r="D256" i="95"/>
  <c r="R255" i="95"/>
  <c r="O255" i="95"/>
  <c r="D255" i="95"/>
  <c r="R254" i="95"/>
  <c r="O254" i="95"/>
  <c r="D254" i="95"/>
  <c r="R253" i="95"/>
  <c r="O253" i="95"/>
  <c r="D253" i="95"/>
  <c r="R252" i="95"/>
  <c r="O252" i="95"/>
  <c r="D252" i="95"/>
  <c r="R251" i="95"/>
  <c r="O251" i="95"/>
  <c r="D251" i="95"/>
  <c r="R250" i="95"/>
  <c r="O250" i="95"/>
  <c r="D250" i="95"/>
  <c r="R249" i="95"/>
  <c r="O249" i="95"/>
  <c r="D249" i="95"/>
  <c r="R248" i="95"/>
  <c r="O248" i="95"/>
  <c r="D248" i="95"/>
  <c r="R247" i="95"/>
  <c r="O247" i="95"/>
  <c r="D247" i="95"/>
  <c r="R246" i="95"/>
  <c r="O246" i="95"/>
  <c r="D246" i="95"/>
  <c r="R245" i="95"/>
  <c r="O245" i="95"/>
  <c r="D245" i="95"/>
  <c r="R244" i="95"/>
  <c r="O244" i="95"/>
  <c r="D244" i="95"/>
  <c r="R243" i="95"/>
  <c r="O243" i="95"/>
  <c r="D243" i="95"/>
  <c r="R242" i="95"/>
  <c r="O242" i="95"/>
  <c r="D242" i="95"/>
  <c r="R241" i="95"/>
  <c r="O241" i="95"/>
  <c r="D241" i="95"/>
  <c r="R240" i="95"/>
  <c r="O240" i="95"/>
  <c r="D240" i="95"/>
  <c r="R239" i="95"/>
  <c r="O239" i="95"/>
  <c r="D239" i="95"/>
  <c r="O238" i="95"/>
  <c r="D238" i="95"/>
  <c r="O237" i="95"/>
  <c r="D237" i="95"/>
  <c r="O236" i="95"/>
  <c r="D236" i="95"/>
  <c r="O235" i="95"/>
  <c r="D235" i="95"/>
  <c r="O234" i="95"/>
  <c r="D234" i="95"/>
  <c r="O233" i="95"/>
  <c r="D233" i="95"/>
  <c r="O232" i="95"/>
  <c r="D232" i="95"/>
  <c r="O231" i="95"/>
  <c r="D231" i="95"/>
  <c r="O230" i="95"/>
  <c r="D230" i="95"/>
  <c r="O229" i="95"/>
  <c r="D229" i="95"/>
  <c r="R228" i="95"/>
  <c r="O228" i="95"/>
  <c r="D228" i="95"/>
  <c r="R227" i="95"/>
  <c r="O227" i="95"/>
  <c r="D227" i="95"/>
  <c r="R226" i="95"/>
  <c r="O226" i="95"/>
  <c r="D226" i="95"/>
  <c r="R225" i="95"/>
  <c r="O225" i="95"/>
  <c r="D225" i="95"/>
  <c r="R224" i="95"/>
  <c r="O224" i="95"/>
  <c r="D224" i="95"/>
  <c r="R223" i="95"/>
  <c r="O223" i="95"/>
  <c r="D223" i="95"/>
  <c r="R222" i="95"/>
  <c r="O222" i="95"/>
  <c r="D222" i="95"/>
  <c r="R221" i="95"/>
  <c r="O221" i="95"/>
  <c r="D221" i="95"/>
  <c r="R220" i="95"/>
  <c r="O220" i="95"/>
  <c r="D220" i="95"/>
  <c r="R219" i="95"/>
  <c r="O219" i="95"/>
  <c r="D219" i="95"/>
  <c r="R218" i="95"/>
  <c r="O218" i="95"/>
  <c r="D218" i="95"/>
  <c r="R217" i="95"/>
  <c r="O217" i="95"/>
  <c r="D217" i="95"/>
  <c r="R216" i="95"/>
  <c r="O216" i="95"/>
  <c r="D216" i="95"/>
  <c r="R215" i="95"/>
  <c r="O215" i="95"/>
  <c r="D215" i="95"/>
  <c r="R214" i="95"/>
  <c r="O214" i="95"/>
  <c r="D214" i="95"/>
  <c r="R213" i="95"/>
  <c r="O213" i="95"/>
  <c r="D213" i="95"/>
  <c r="R212" i="95"/>
  <c r="O212" i="95"/>
  <c r="D212" i="95"/>
  <c r="R211" i="95"/>
  <c r="O211" i="95"/>
  <c r="D211" i="95"/>
  <c r="R210" i="95"/>
  <c r="O210" i="95"/>
  <c r="D210" i="95"/>
  <c r="R209" i="95"/>
  <c r="O209" i="95"/>
  <c r="D209" i="95"/>
  <c r="R208" i="95"/>
  <c r="O208" i="95"/>
  <c r="D208" i="95"/>
  <c r="R207" i="95"/>
  <c r="O207" i="95"/>
  <c r="D207" i="95"/>
  <c r="R206" i="95"/>
  <c r="O206" i="95"/>
  <c r="D206" i="95"/>
  <c r="R205" i="95"/>
  <c r="O205" i="95"/>
  <c r="D205" i="95"/>
  <c r="R204" i="95"/>
  <c r="O204" i="95"/>
  <c r="D204" i="95"/>
  <c r="R203" i="95"/>
  <c r="O203" i="95"/>
  <c r="D203" i="95"/>
  <c r="R202" i="95"/>
  <c r="O202" i="95"/>
  <c r="D202" i="95"/>
  <c r="R201" i="95"/>
  <c r="O201" i="95"/>
  <c r="D201" i="95"/>
  <c r="R200" i="95"/>
  <c r="O200" i="95"/>
  <c r="D200" i="95"/>
  <c r="R199" i="95"/>
  <c r="O199" i="95"/>
  <c r="D199" i="95"/>
  <c r="R198" i="95"/>
  <c r="O198" i="95"/>
  <c r="D198" i="95"/>
  <c r="R197" i="95"/>
  <c r="O197" i="95"/>
  <c r="D197" i="95"/>
  <c r="R196" i="95"/>
  <c r="O196" i="95"/>
  <c r="D196" i="95"/>
  <c r="R195" i="95"/>
  <c r="O195" i="95"/>
  <c r="D195" i="95"/>
  <c r="R194" i="95"/>
  <c r="O194" i="95"/>
  <c r="D194" i="95"/>
  <c r="R193" i="95"/>
  <c r="O193" i="95"/>
  <c r="D193" i="95"/>
  <c r="R192" i="95"/>
  <c r="O192" i="95"/>
  <c r="D192" i="95"/>
  <c r="R191" i="95"/>
  <c r="O191" i="95"/>
  <c r="D191" i="95"/>
  <c r="R190" i="95"/>
  <c r="O190" i="95"/>
  <c r="D190" i="95"/>
  <c r="R189" i="95"/>
  <c r="O189" i="95"/>
  <c r="D189" i="95"/>
  <c r="R188" i="95"/>
  <c r="O188" i="95"/>
  <c r="D188" i="95"/>
  <c r="R187" i="95"/>
  <c r="O187" i="95"/>
  <c r="D187" i="95"/>
  <c r="R186" i="95"/>
  <c r="O186" i="95"/>
  <c r="D186" i="95"/>
  <c r="R185" i="95"/>
  <c r="O185" i="95"/>
  <c r="D185" i="95"/>
  <c r="R184" i="95"/>
  <c r="O184" i="95"/>
  <c r="D184" i="95"/>
  <c r="R183" i="95"/>
  <c r="O183" i="95"/>
  <c r="D183" i="95"/>
  <c r="R182" i="95"/>
  <c r="O182" i="95"/>
  <c r="D182" i="95"/>
  <c r="R181" i="95"/>
  <c r="O181" i="95"/>
  <c r="D181" i="95"/>
  <c r="R180" i="95"/>
  <c r="O180" i="95"/>
  <c r="D180" i="95"/>
  <c r="R179" i="95"/>
  <c r="O179" i="95"/>
  <c r="D179" i="95"/>
  <c r="R178" i="95"/>
  <c r="O178" i="95"/>
  <c r="D178" i="95"/>
  <c r="R177" i="95"/>
  <c r="O177" i="95"/>
  <c r="D177" i="95"/>
  <c r="R176" i="95"/>
  <c r="O176" i="95"/>
  <c r="D176" i="95"/>
  <c r="R175" i="95"/>
  <c r="O175" i="95"/>
  <c r="D175" i="95"/>
  <c r="R174" i="95"/>
  <c r="O174" i="95"/>
  <c r="D174" i="95"/>
  <c r="R173" i="95"/>
  <c r="O173" i="95"/>
  <c r="D173" i="95"/>
  <c r="R172" i="95"/>
  <c r="O172" i="95"/>
  <c r="D172" i="95"/>
  <c r="R171" i="95"/>
  <c r="O171" i="95"/>
  <c r="D171" i="95"/>
  <c r="R170" i="95"/>
  <c r="O170" i="95"/>
  <c r="D170" i="95"/>
  <c r="R169" i="95"/>
  <c r="O169" i="95"/>
  <c r="D169" i="95"/>
  <c r="R168" i="95"/>
  <c r="O168" i="95"/>
  <c r="D168" i="95"/>
  <c r="R167" i="95"/>
  <c r="O167" i="95"/>
  <c r="D167" i="95"/>
  <c r="R166" i="95"/>
  <c r="O166" i="95"/>
  <c r="D166" i="95"/>
  <c r="R165" i="95"/>
  <c r="O165" i="95"/>
  <c r="D165" i="95"/>
  <c r="R164" i="95"/>
  <c r="O164" i="95"/>
  <c r="D164" i="95"/>
  <c r="R163" i="95"/>
  <c r="O163" i="95"/>
  <c r="D163" i="95"/>
  <c r="R162" i="95"/>
  <c r="O162" i="95"/>
  <c r="D162" i="95"/>
  <c r="R161" i="95"/>
  <c r="O161" i="95"/>
  <c r="D161" i="95"/>
  <c r="R160" i="95"/>
  <c r="O160" i="95"/>
  <c r="D160" i="95"/>
  <c r="R159" i="95"/>
  <c r="O159" i="95"/>
  <c r="D159" i="95"/>
  <c r="R158" i="95"/>
  <c r="O158" i="95"/>
  <c r="D158" i="95"/>
  <c r="R157" i="95"/>
  <c r="O157" i="95"/>
  <c r="D157" i="95"/>
  <c r="R156" i="95"/>
  <c r="O156" i="95"/>
  <c r="D156" i="95"/>
  <c r="R155" i="95"/>
  <c r="O155" i="95"/>
  <c r="D155" i="95"/>
  <c r="R154" i="95"/>
  <c r="O154" i="95"/>
  <c r="D154" i="95"/>
  <c r="R153" i="95"/>
  <c r="O153" i="95"/>
  <c r="D153" i="95"/>
  <c r="R152" i="95"/>
  <c r="O152" i="95"/>
  <c r="D152" i="95"/>
  <c r="R151" i="95"/>
  <c r="O151" i="95"/>
  <c r="D151" i="95"/>
  <c r="R150" i="95"/>
  <c r="O150" i="95"/>
  <c r="D150" i="95"/>
  <c r="R149" i="95"/>
  <c r="O149" i="95"/>
  <c r="D149" i="95"/>
  <c r="R148" i="95"/>
  <c r="O148" i="95"/>
  <c r="D148" i="95"/>
  <c r="R147" i="95"/>
  <c r="O147" i="95"/>
  <c r="D147" i="95"/>
  <c r="R146" i="95"/>
  <c r="O146" i="95"/>
  <c r="D146" i="95"/>
  <c r="R145" i="95"/>
  <c r="O145" i="95"/>
  <c r="D145" i="95"/>
  <c r="R144" i="95"/>
  <c r="O144" i="95"/>
  <c r="D144" i="95"/>
  <c r="R143" i="95"/>
  <c r="O143" i="95"/>
  <c r="D143" i="95"/>
  <c r="R142" i="95"/>
  <c r="O142" i="95"/>
  <c r="D142" i="95"/>
  <c r="R141" i="95"/>
  <c r="O141" i="95"/>
  <c r="D141" i="95"/>
  <c r="R140" i="95"/>
  <c r="O140" i="95"/>
  <c r="D140" i="95"/>
  <c r="R139" i="95"/>
  <c r="O139" i="95"/>
  <c r="D139" i="95"/>
  <c r="R138" i="95"/>
  <c r="O138" i="95"/>
  <c r="D138" i="95"/>
  <c r="R137" i="95"/>
  <c r="O137" i="95"/>
  <c r="D137" i="95"/>
  <c r="R136" i="95"/>
  <c r="O136" i="95"/>
  <c r="D136" i="95"/>
  <c r="R135" i="95"/>
  <c r="O135" i="95"/>
  <c r="D135" i="95"/>
  <c r="R134" i="95"/>
  <c r="O134" i="95"/>
  <c r="D134" i="95"/>
  <c r="R133" i="95"/>
  <c r="O133" i="95"/>
  <c r="D133" i="95"/>
  <c r="R132" i="95"/>
  <c r="O132" i="95"/>
  <c r="D132" i="95"/>
  <c r="R131" i="95"/>
  <c r="O131" i="95"/>
  <c r="D131" i="95"/>
  <c r="R130" i="95"/>
  <c r="O130" i="95"/>
  <c r="D130" i="95"/>
  <c r="R129" i="95"/>
  <c r="O129" i="95"/>
  <c r="D129" i="95"/>
  <c r="R128" i="95"/>
  <c r="O128" i="95"/>
  <c r="D128" i="95"/>
  <c r="R127" i="95"/>
  <c r="O127" i="95"/>
  <c r="D127" i="95"/>
  <c r="R126" i="95"/>
  <c r="O126" i="95"/>
  <c r="D126" i="95"/>
  <c r="R125" i="95"/>
  <c r="O125" i="95"/>
  <c r="D125" i="95"/>
  <c r="R124" i="95"/>
  <c r="O124" i="95"/>
  <c r="D124" i="95"/>
  <c r="R123" i="95"/>
  <c r="O123" i="95"/>
  <c r="D123" i="95"/>
  <c r="R122" i="95"/>
  <c r="O122" i="95"/>
  <c r="D122" i="95"/>
  <c r="R121" i="95"/>
  <c r="O121" i="95"/>
  <c r="D121" i="95"/>
  <c r="R120" i="95"/>
  <c r="O120" i="95"/>
  <c r="D120" i="95"/>
  <c r="R119" i="95"/>
  <c r="O119" i="95"/>
  <c r="D119" i="95"/>
  <c r="R118" i="95"/>
  <c r="O118" i="95"/>
  <c r="D118" i="95"/>
  <c r="R117" i="95"/>
  <c r="O117" i="95"/>
  <c r="D117" i="95"/>
  <c r="R116" i="95"/>
  <c r="O116" i="95"/>
  <c r="D116" i="95"/>
  <c r="R115" i="95"/>
  <c r="O115" i="95"/>
  <c r="D115" i="95"/>
  <c r="R114" i="95"/>
  <c r="O114" i="95"/>
  <c r="D114" i="95"/>
  <c r="R113" i="95"/>
  <c r="O113" i="95"/>
  <c r="D113" i="95"/>
  <c r="R112" i="95"/>
  <c r="O112" i="95"/>
  <c r="D112" i="95"/>
  <c r="R111" i="95"/>
  <c r="O111" i="95"/>
  <c r="D111" i="95"/>
  <c r="R110" i="95"/>
  <c r="O110" i="95"/>
  <c r="D110" i="95"/>
  <c r="R109" i="95"/>
  <c r="O109" i="95"/>
  <c r="D109" i="95"/>
  <c r="R108" i="95"/>
  <c r="O108" i="95"/>
  <c r="D108" i="95"/>
  <c r="R107" i="95"/>
  <c r="O107" i="95"/>
  <c r="D107" i="95"/>
  <c r="R106" i="95"/>
  <c r="O106" i="95"/>
  <c r="D106" i="95"/>
  <c r="R105" i="95"/>
  <c r="O105" i="95"/>
  <c r="D105" i="95"/>
  <c r="R104" i="95"/>
  <c r="O104" i="95"/>
  <c r="D104" i="95"/>
  <c r="R103" i="95"/>
  <c r="O103" i="95"/>
  <c r="D103" i="95"/>
  <c r="R102" i="95"/>
  <c r="O102" i="95"/>
  <c r="D102" i="95"/>
  <c r="R101" i="95"/>
  <c r="O101" i="95"/>
  <c r="D101" i="95"/>
  <c r="R100" i="95"/>
  <c r="O100" i="95"/>
  <c r="D100" i="95"/>
  <c r="R99" i="95"/>
  <c r="O99" i="95"/>
  <c r="D99" i="95"/>
  <c r="R98" i="95"/>
  <c r="O98" i="95"/>
  <c r="D98" i="95"/>
  <c r="R97" i="95"/>
  <c r="O97" i="95"/>
  <c r="D97" i="95"/>
  <c r="R96" i="95"/>
  <c r="O96" i="95"/>
  <c r="D96" i="95"/>
  <c r="R95" i="95"/>
  <c r="O95" i="95"/>
  <c r="D95" i="95"/>
  <c r="R94" i="95"/>
  <c r="O94" i="95"/>
  <c r="D94" i="95"/>
  <c r="R93" i="95"/>
  <c r="O93" i="95"/>
  <c r="D93" i="95"/>
  <c r="R92" i="95"/>
  <c r="O92" i="95"/>
  <c r="D92" i="95"/>
  <c r="R91" i="95"/>
  <c r="O91" i="95"/>
  <c r="D91" i="95"/>
  <c r="R90" i="95"/>
  <c r="O90" i="95"/>
  <c r="D90" i="95"/>
  <c r="R89" i="95"/>
  <c r="O89" i="95"/>
  <c r="D89" i="95"/>
  <c r="R88" i="95"/>
  <c r="O88" i="95"/>
  <c r="D88" i="95"/>
  <c r="R87" i="95"/>
  <c r="O87" i="95"/>
  <c r="D87" i="95"/>
  <c r="R86" i="95"/>
  <c r="O86" i="95"/>
  <c r="D86" i="95"/>
  <c r="R85" i="95"/>
  <c r="O85" i="95"/>
  <c r="D85" i="95"/>
  <c r="R84" i="95"/>
  <c r="O84" i="95"/>
  <c r="D84" i="95"/>
  <c r="R83" i="95"/>
  <c r="O83" i="95"/>
  <c r="D83" i="95"/>
  <c r="R82" i="95"/>
  <c r="O82" i="95"/>
  <c r="D82" i="95"/>
  <c r="R81" i="95"/>
  <c r="O81" i="95"/>
  <c r="D81" i="95"/>
  <c r="R80" i="95"/>
  <c r="O80" i="95"/>
  <c r="D80" i="95"/>
  <c r="R79" i="95"/>
  <c r="O79" i="95"/>
  <c r="D79" i="95"/>
  <c r="R78" i="95"/>
  <c r="O78" i="95"/>
  <c r="D78" i="95"/>
  <c r="R77" i="95"/>
  <c r="O77" i="95"/>
  <c r="D77" i="95"/>
  <c r="R76" i="95"/>
  <c r="O76" i="95"/>
  <c r="D76" i="95"/>
  <c r="R75" i="95"/>
  <c r="O75" i="95"/>
  <c r="D75" i="95"/>
  <c r="R74" i="95"/>
  <c r="O74" i="95"/>
  <c r="D74" i="95"/>
  <c r="R73" i="95"/>
  <c r="O73" i="95"/>
  <c r="D73" i="95"/>
  <c r="R72" i="95"/>
  <c r="O72" i="95"/>
  <c r="D72" i="95"/>
  <c r="R71" i="95"/>
  <c r="O71" i="95"/>
  <c r="D71" i="95"/>
  <c r="R70" i="95"/>
  <c r="O70" i="95"/>
  <c r="D70" i="95"/>
  <c r="R69" i="95"/>
  <c r="O69" i="95"/>
  <c r="D69" i="95"/>
  <c r="R68" i="95"/>
  <c r="O68" i="95"/>
  <c r="D68" i="95"/>
  <c r="R67" i="95"/>
  <c r="O67" i="95"/>
  <c r="D67" i="95"/>
  <c r="R66" i="95"/>
  <c r="O66" i="95"/>
  <c r="D66" i="95"/>
  <c r="R65" i="95"/>
  <c r="O65" i="95"/>
  <c r="D65" i="95"/>
  <c r="R64" i="95"/>
  <c r="O64" i="95"/>
  <c r="D64" i="95"/>
  <c r="R63" i="95"/>
  <c r="O63" i="95"/>
  <c r="D63" i="95"/>
  <c r="R62" i="95"/>
  <c r="O62" i="95"/>
  <c r="D62" i="95"/>
  <c r="R61" i="95"/>
  <c r="O61" i="95"/>
  <c r="D61" i="95"/>
  <c r="R60" i="95"/>
  <c r="O60" i="95"/>
  <c r="D60" i="95"/>
  <c r="R59" i="95"/>
  <c r="O59" i="95"/>
  <c r="D59" i="95"/>
  <c r="R58" i="95"/>
  <c r="O58" i="95"/>
  <c r="D58" i="95"/>
  <c r="R57" i="95"/>
  <c r="O57" i="95"/>
  <c r="D57" i="95"/>
  <c r="R56" i="95"/>
  <c r="O56" i="95"/>
  <c r="D56" i="95"/>
  <c r="R55" i="95"/>
  <c r="O55" i="95"/>
  <c r="D55" i="95"/>
  <c r="R54" i="95"/>
  <c r="O54" i="95"/>
  <c r="D54" i="95"/>
  <c r="R53" i="95"/>
  <c r="O53" i="95"/>
  <c r="D53" i="95"/>
  <c r="R52" i="95"/>
  <c r="O52" i="95"/>
  <c r="D52" i="95"/>
  <c r="R51" i="95"/>
  <c r="O51" i="95"/>
  <c r="D51" i="95"/>
  <c r="R50" i="95"/>
  <c r="O50" i="95"/>
  <c r="D50" i="95"/>
  <c r="R49" i="95"/>
  <c r="O49" i="95"/>
  <c r="D49" i="95"/>
  <c r="R48" i="95"/>
  <c r="O48" i="95"/>
  <c r="D48" i="95"/>
  <c r="R47" i="95"/>
  <c r="O47" i="95"/>
  <c r="D47" i="95"/>
  <c r="R46" i="95"/>
  <c r="O46" i="95"/>
  <c r="D46" i="95"/>
  <c r="R45" i="95"/>
  <c r="O45" i="95"/>
  <c r="D45" i="95"/>
  <c r="R44" i="95"/>
  <c r="O44" i="95"/>
  <c r="D44" i="95"/>
  <c r="R43" i="95"/>
  <c r="O43" i="95"/>
  <c r="D43" i="95"/>
  <c r="R42" i="95"/>
  <c r="O42" i="95"/>
  <c r="D42" i="95"/>
  <c r="R41" i="95"/>
  <c r="O41" i="95"/>
  <c r="D41" i="95"/>
  <c r="R40" i="95"/>
  <c r="O40" i="95"/>
  <c r="D40" i="95"/>
  <c r="R39" i="95"/>
  <c r="O39" i="95"/>
  <c r="D39" i="95"/>
  <c r="R38" i="95"/>
  <c r="O38" i="95"/>
  <c r="D38" i="95"/>
  <c r="R37" i="95"/>
  <c r="O37" i="95"/>
  <c r="D37" i="95"/>
  <c r="R36" i="95"/>
  <c r="O36" i="95"/>
  <c r="D36" i="95"/>
  <c r="R35" i="95"/>
  <c r="O35" i="95"/>
  <c r="D35" i="95"/>
  <c r="R34" i="95"/>
  <c r="O34" i="95"/>
  <c r="D34" i="95"/>
  <c r="R33" i="95"/>
  <c r="O33" i="95"/>
  <c r="D33" i="95"/>
  <c r="R32" i="95"/>
  <c r="O32" i="95"/>
  <c r="D32" i="95"/>
  <c r="R31" i="95"/>
  <c r="O31" i="95"/>
  <c r="D31" i="95"/>
  <c r="R30" i="95"/>
  <c r="O30" i="95"/>
  <c r="D30" i="95"/>
  <c r="R29" i="95"/>
  <c r="O29" i="95"/>
  <c r="D29" i="95"/>
  <c r="R28" i="95"/>
  <c r="O28" i="95"/>
  <c r="D28" i="95"/>
  <c r="R27" i="95"/>
  <c r="O27" i="95"/>
  <c r="D27" i="95"/>
  <c r="R26" i="95"/>
  <c r="O26" i="95"/>
  <c r="D26" i="95"/>
  <c r="R25" i="95"/>
  <c r="O25" i="95"/>
  <c r="D25" i="95"/>
  <c r="R24" i="95"/>
  <c r="O24" i="95"/>
  <c r="D24" i="95"/>
  <c r="R23" i="95"/>
  <c r="O23" i="95"/>
  <c r="D23" i="95"/>
  <c r="R22" i="95"/>
  <c r="O22" i="95"/>
  <c r="D22" i="95"/>
  <c r="R21" i="95"/>
  <c r="O21" i="95"/>
  <c r="D21" i="95"/>
  <c r="R20" i="95"/>
  <c r="O20" i="95"/>
  <c r="D20" i="95"/>
  <c r="R19" i="95"/>
  <c r="O19" i="95"/>
  <c r="D19" i="95"/>
  <c r="R18" i="95"/>
  <c r="O18" i="95"/>
  <c r="D18" i="95"/>
  <c r="R17" i="95"/>
  <c r="O17" i="95"/>
  <c r="D17" i="95"/>
  <c r="R16" i="95"/>
  <c r="O16" i="95"/>
  <c r="D16" i="95"/>
  <c r="R15" i="95"/>
  <c r="O15" i="95"/>
  <c r="D15" i="95"/>
  <c r="R14" i="95"/>
  <c r="O14" i="95"/>
  <c r="D14" i="95"/>
  <c r="R13" i="95"/>
  <c r="O13" i="95"/>
  <c r="D13" i="95"/>
  <c r="R12" i="95"/>
  <c r="O12" i="95"/>
  <c r="D12" i="95"/>
  <c r="R11" i="95"/>
  <c r="O11" i="95"/>
  <c r="D11" i="95"/>
  <c r="R10" i="95"/>
  <c r="O10" i="95"/>
  <c r="D10" i="95"/>
  <c r="R9" i="95"/>
  <c r="O9" i="95"/>
  <c r="D9" i="95"/>
  <c r="R8" i="95"/>
  <c r="O8" i="95"/>
  <c r="D8" i="95"/>
  <c r="R7" i="95"/>
  <c r="O7" i="95"/>
  <c r="D7" i="95"/>
  <c r="R6" i="95"/>
  <c r="O6" i="95"/>
  <c r="D6" i="95"/>
  <c r="R5" i="95"/>
  <c r="O5" i="95"/>
  <c r="D5" i="95"/>
  <c r="R4" i="95"/>
  <c r="O4" i="95"/>
  <c r="D4" i="95"/>
  <c r="D35" i="93"/>
  <c r="D34" i="93"/>
  <c r="D33" i="93"/>
  <c r="D32" i="93"/>
  <c r="D31" i="93"/>
  <c r="D30" i="93"/>
  <c r="D29" i="93"/>
  <c r="D28" i="93"/>
  <c r="D27" i="93"/>
  <c r="D26" i="93"/>
  <c r="D25" i="93"/>
  <c r="D24" i="93"/>
  <c r="D23" i="93"/>
  <c r="D22" i="93"/>
  <c r="D21" i="93"/>
  <c r="D20" i="93"/>
  <c r="D19" i="93"/>
  <c r="D18" i="93"/>
  <c r="D17" i="93"/>
  <c r="D16" i="93"/>
  <c r="D15" i="93"/>
  <c r="D14" i="93"/>
  <c r="D13" i="93"/>
  <c r="D12" i="93"/>
  <c r="D11" i="93"/>
  <c r="D10" i="93"/>
  <c r="D9" i="93"/>
  <c r="D8" i="93"/>
  <c r="D7" i="93"/>
  <c r="D6" i="93"/>
  <c r="D5" i="93"/>
  <c r="O14" i="91" l="1"/>
  <c r="O13" i="91"/>
  <c r="O12" i="91"/>
  <c r="O11" i="91"/>
  <c r="O10" i="91"/>
  <c r="O9" i="91"/>
  <c r="O8" i="91"/>
  <c r="B1039" i="90" l="1"/>
  <c r="B1028" i="90"/>
  <c r="B1032" i="90" s="1"/>
  <c r="B1017" i="90"/>
  <c r="B1021" i="90" s="1"/>
  <c r="B1006" i="90"/>
  <c r="B1010" i="90" s="1"/>
  <c r="B995" i="90"/>
  <c r="B999" i="90" s="1"/>
  <c r="O731" i="89"/>
  <c r="D731" i="89"/>
  <c r="O730" i="89"/>
  <c r="D730" i="89"/>
  <c r="O729" i="89"/>
  <c r="D729" i="89"/>
  <c r="O728" i="89"/>
  <c r="D728" i="89"/>
  <c r="O727" i="89"/>
  <c r="D727" i="89"/>
  <c r="O726" i="89"/>
  <c r="D726" i="89"/>
  <c r="O725" i="89"/>
  <c r="D725" i="89"/>
  <c r="O724" i="89"/>
  <c r="D724" i="89"/>
  <c r="O723" i="89"/>
  <c r="D723" i="89"/>
  <c r="O722" i="89"/>
  <c r="D722" i="89"/>
  <c r="O721" i="89"/>
  <c r="D721" i="89"/>
  <c r="O720" i="89"/>
  <c r="D720" i="89"/>
  <c r="O719" i="89"/>
  <c r="D719" i="89"/>
  <c r="D718" i="89"/>
  <c r="D717" i="89"/>
  <c r="O716" i="89"/>
  <c r="D716" i="89"/>
  <c r="O715" i="89"/>
  <c r="D715" i="89"/>
  <c r="O714" i="89"/>
  <c r="D714" i="89"/>
  <c r="O713" i="89"/>
  <c r="D713" i="89"/>
  <c r="O712" i="89"/>
  <c r="D712" i="89"/>
  <c r="O711" i="89"/>
  <c r="D711" i="89"/>
  <c r="O710" i="89"/>
  <c r="D710" i="89"/>
  <c r="O709" i="89"/>
  <c r="D709" i="89"/>
  <c r="O708" i="89"/>
  <c r="D708" i="89"/>
  <c r="O707" i="89"/>
  <c r="D707" i="89"/>
  <c r="O706" i="89"/>
  <c r="D706" i="89"/>
  <c r="O705" i="89"/>
  <c r="D705" i="89"/>
  <c r="O704" i="89"/>
  <c r="D704" i="89"/>
  <c r="O703" i="89"/>
  <c r="D703" i="89"/>
  <c r="O702" i="89"/>
  <c r="D702" i="89"/>
  <c r="O701" i="89"/>
  <c r="D701" i="89"/>
  <c r="O700" i="89"/>
  <c r="D700" i="89"/>
  <c r="O699" i="89"/>
  <c r="D699" i="89"/>
  <c r="O698" i="89"/>
  <c r="D698" i="89"/>
  <c r="O697" i="89"/>
  <c r="D697" i="89"/>
  <c r="O696" i="89"/>
  <c r="D696" i="89"/>
  <c r="O695" i="89"/>
  <c r="D695" i="89"/>
  <c r="O694" i="89"/>
  <c r="D694" i="89"/>
  <c r="O693" i="89"/>
  <c r="D693" i="89"/>
  <c r="O692" i="89"/>
  <c r="D692" i="89"/>
  <c r="O691" i="89"/>
  <c r="D691" i="89"/>
  <c r="O690" i="89"/>
  <c r="D690" i="89"/>
  <c r="O689" i="89"/>
  <c r="D689" i="89"/>
  <c r="O688" i="89"/>
  <c r="D688" i="89"/>
  <c r="O687" i="89"/>
  <c r="D687" i="89"/>
  <c r="O686" i="89"/>
  <c r="D686" i="89"/>
  <c r="O685" i="89"/>
  <c r="D685" i="89"/>
  <c r="O684" i="89"/>
  <c r="D684" i="89"/>
  <c r="O683" i="89"/>
  <c r="D683" i="89"/>
  <c r="O682" i="89"/>
  <c r="D682" i="89"/>
  <c r="O681" i="89"/>
  <c r="D681" i="89"/>
  <c r="O680" i="89"/>
  <c r="D680" i="89"/>
  <c r="O679" i="89"/>
  <c r="D679" i="89"/>
  <c r="O678" i="89"/>
  <c r="D678" i="89"/>
  <c r="O677" i="89"/>
  <c r="D677" i="89"/>
  <c r="O676" i="89"/>
  <c r="D676" i="89"/>
  <c r="O675" i="89"/>
  <c r="D675" i="89"/>
  <c r="O674" i="89"/>
  <c r="D674" i="89"/>
  <c r="O673" i="89"/>
  <c r="D673" i="89"/>
  <c r="O672" i="89"/>
  <c r="D672" i="89"/>
  <c r="O671" i="89"/>
  <c r="D671" i="89"/>
  <c r="O670" i="89"/>
  <c r="D670" i="89"/>
  <c r="O669" i="89"/>
  <c r="D669" i="89"/>
  <c r="O668" i="89"/>
  <c r="D668" i="89"/>
  <c r="O667" i="89"/>
  <c r="D667" i="89"/>
  <c r="O666" i="89"/>
  <c r="D666" i="89"/>
  <c r="O665" i="89"/>
  <c r="D665" i="89"/>
  <c r="O664" i="89"/>
  <c r="D664" i="89"/>
  <c r="O663" i="89"/>
  <c r="D663" i="89"/>
  <c r="O662" i="89"/>
  <c r="D662" i="89"/>
  <c r="O661" i="89"/>
  <c r="D661" i="89"/>
  <c r="O660" i="89"/>
  <c r="D660" i="89"/>
  <c r="O659" i="89"/>
  <c r="D659" i="89"/>
  <c r="O658" i="89"/>
  <c r="D658" i="89"/>
  <c r="O657" i="89"/>
  <c r="D657" i="89"/>
  <c r="O656" i="89"/>
  <c r="D656" i="89"/>
  <c r="O655" i="89"/>
  <c r="D655" i="89"/>
  <c r="O654" i="89"/>
  <c r="D654" i="89"/>
  <c r="O653" i="89"/>
  <c r="D653" i="89"/>
  <c r="O652" i="89"/>
  <c r="D652" i="89"/>
  <c r="O651" i="89"/>
  <c r="D651" i="89"/>
  <c r="O650" i="89"/>
  <c r="D650" i="89"/>
  <c r="O649" i="89"/>
  <c r="D649" i="89"/>
  <c r="O648" i="89"/>
  <c r="D648" i="89"/>
  <c r="O647" i="89"/>
  <c r="D647" i="89"/>
  <c r="O646" i="89"/>
  <c r="D646" i="89"/>
  <c r="O645" i="89"/>
  <c r="D645" i="89"/>
  <c r="O644" i="89"/>
  <c r="D644" i="89"/>
  <c r="O643" i="89"/>
  <c r="D643" i="89"/>
  <c r="O642" i="89"/>
  <c r="D642" i="89"/>
  <c r="O641" i="89"/>
  <c r="D641" i="89"/>
  <c r="O640" i="89"/>
  <c r="D640" i="89"/>
  <c r="O639" i="89"/>
  <c r="D639" i="89"/>
  <c r="O638" i="89"/>
  <c r="D638" i="89"/>
  <c r="O637" i="89"/>
  <c r="D637" i="89"/>
  <c r="O636" i="89"/>
  <c r="D636" i="89"/>
  <c r="O635" i="89"/>
  <c r="D635" i="89"/>
  <c r="O634" i="89"/>
  <c r="D634" i="89"/>
  <c r="O633" i="89"/>
  <c r="D633" i="89"/>
  <c r="O632" i="89"/>
  <c r="D632" i="89"/>
  <c r="O631" i="89"/>
  <c r="D631" i="89"/>
  <c r="O630" i="89"/>
  <c r="D630" i="89"/>
  <c r="O629" i="89"/>
  <c r="D629" i="89"/>
  <c r="O628" i="89"/>
  <c r="D628" i="89"/>
  <c r="D627" i="89"/>
  <c r="D626" i="89"/>
  <c r="D625" i="89"/>
  <c r="D624" i="89"/>
  <c r="O623" i="89"/>
  <c r="D623" i="89"/>
  <c r="O622" i="89"/>
  <c r="D622" i="89"/>
  <c r="O621" i="89"/>
  <c r="D621" i="89"/>
  <c r="O620" i="89"/>
  <c r="D620" i="89"/>
  <c r="O619" i="89"/>
  <c r="D619" i="89"/>
  <c r="O618" i="89"/>
  <c r="D618" i="89"/>
  <c r="O617" i="89"/>
  <c r="D617" i="89"/>
  <c r="O616" i="89"/>
  <c r="D616" i="89"/>
  <c r="O615" i="89"/>
  <c r="D615" i="89"/>
  <c r="O614" i="89"/>
  <c r="D614" i="89"/>
  <c r="O613" i="89"/>
  <c r="D613" i="89"/>
  <c r="O612" i="89"/>
  <c r="D612" i="89"/>
  <c r="O611" i="89"/>
  <c r="D611" i="89"/>
  <c r="O610" i="89"/>
  <c r="D610" i="89"/>
  <c r="O609" i="89"/>
  <c r="D609" i="89"/>
  <c r="O608" i="89"/>
  <c r="D608" i="89"/>
  <c r="O607" i="89"/>
  <c r="D607" i="89"/>
  <c r="O606" i="89"/>
  <c r="D606" i="89"/>
  <c r="O605" i="89"/>
  <c r="D605" i="89"/>
  <c r="O604" i="89"/>
  <c r="D604" i="89"/>
  <c r="O603" i="89"/>
  <c r="D603" i="89"/>
  <c r="O602" i="89"/>
  <c r="D602" i="89"/>
  <c r="O601" i="89"/>
  <c r="D601" i="89"/>
  <c r="O600" i="89"/>
  <c r="D600" i="89"/>
  <c r="O599" i="89"/>
  <c r="D599" i="89"/>
  <c r="O598" i="89"/>
  <c r="D598" i="89"/>
  <c r="O597" i="89"/>
  <c r="D597" i="89"/>
  <c r="O596" i="89"/>
  <c r="D596" i="89"/>
  <c r="O595" i="89"/>
  <c r="D595" i="89"/>
  <c r="O594" i="89"/>
  <c r="D594" i="89"/>
  <c r="O593" i="89"/>
  <c r="D593" i="89"/>
  <c r="O592" i="89"/>
  <c r="D592" i="89"/>
  <c r="O591" i="89"/>
  <c r="D591" i="89"/>
  <c r="O590" i="89"/>
  <c r="D590" i="89"/>
  <c r="O589" i="89"/>
  <c r="D589" i="89"/>
  <c r="O588" i="89"/>
  <c r="D588" i="89"/>
  <c r="O587" i="89"/>
  <c r="D587" i="89"/>
  <c r="O586" i="89"/>
  <c r="D586" i="89"/>
  <c r="O585" i="89"/>
  <c r="D585" i="89"/>
  <c r="O584" i="89"/>
  <c r="D584" i="89"/>
  <c r="O583" i="89"/>
  <c r="D583" i="89"/>
  <c r="O582" i="89"/>
  <c r="D582" i="89"/>
  <c r="O581" i="89"/>
  <c r="D581" i="89"/>
  <c r="O580" i="89"/>
  <c r="D580" i="89"/>
  <c r="O579" i="89"/>
  <c r="D579" i="89"/>
  <c r="O578" i="89"/>
  <c r="D578" i="89"/>
  <c r="O577" i="89"/>
  <c r="D577" i="89"/>
  <c r="O576" i="89"/>
  <c r="D576" i="89"/>
  <c r="O575" i="89"/>
  <c r="D575" i="89"/>
  <c r="O574" i="89"/>
  <c r="D574" i="89"/>
  <c r="O573" i="89"/>
  <c r="D573" i="89"/>
  <c r="O572" i="89"/>
  <c r="D572" i="89"/>
  <c r="O571" i="89"/>
  <c r="D571" i="89"/>
  <c r="O570" i="89"/>
  <c r="D570" i="89"/>
  <c r="O569" i="89"/>
  <c r="D569" i="89"/>
  <c r="O568" i="89"/>
  <c r="D568" i="89"/>
  <c r="O567" i="89"/>
  <c r="D567" i="89"/>
  <c r="O566" i="89"/>
  <c r="D566" i="89"/>
  <c r="O565" i="89"/>
  <c r="D565" i="89"/>
  <c r="O564" i="89"/>
  <c r="D564" i="89"/>
  <c r="O563" i="89"/>
  <c r="D563" i="89"/>
  <c r="O562" i="89"/>
  <c r="D562" i="89"/>
  <c r="O561" i="89"/>
  <c r="D561" i="89"/>
  <c r="O560" i="89"/>
  <c r="D560" i="89"/>
  <c r="O559" i="89"/>
  <c r="D559" i="89"/>
  <c r="O558" i="89"/>
  <c r="D558" i="89"/>
  <c r="O557" i="89"/>
  <c r="D557" i="89"/>
  <c r="O556" i="89"/>
  <c r="D556" i="89"/>
  <c r="O555" i="89"/>
  <c r="D555" i="89"/>
  <c r="O554" i="89"/>
  <c r="D554" i="89"/>
  <c r="O553" i="89"/>
  <c r="D553" i="89"/>
  <c r="O552" i="89"/>
  <c r="D552" i="89"/>
  <c r="O551" i="89"/>
  <c r="D551" i="89"/>
  <c r="O550" i="89"/>
  <c r="D550" i="89"/>
  <c r="O549" i="89"/>
  <c r="D549" i="89"/>
  <c r="O548" i="89"/>
  <c r="D548" i="89"/>
  <c r="O547" i="89"/>
  <c r="D547" i="89"/>
  <c r="O546" i="89"/>
  <c r="D546" i="89"/>
  <c r="O545" i="89"/>
  <c r="D545" i="89"/>
  <c r="O544" i="89"/>
  <c r="D544" i="89"/>
  <c r="O543" i="89"/>
  <c r="D543" i="89"/>
  <c r="O542" i="89"/>
  <c r="D542" i="89"/>
  <c r="O541" i="89"/>
  <c r="D541" i="89"/>
  <c r="O540" i="89"/>
  <c r="D540" i="89"/>
  <c r="O539" i="89"/>
  <c r="D539" i="89"/>
  <c r="O538" i="89"/>
  <c r="D538" i="89"/>
  <c r="O537" i="89"/>
  <c r="D537" i="89"/>
  <c r="O536" i="89"/>
  <c r="D536" i="89"/>
  <c r="O535" i="89"/>
  <c r="D535" i="89"/>
  <c r="O534" i="89"/>
  <c r="D534" i="89"/>
  <c r="O533" i="89"/>
  <c r="D533" i="89"/>
  <c r="O532" i="89"/>
  <c r="D532" i="89"/>
  <c r="O531" i="89"/>
  <c r="D531" i="89"/>
  <c r="O530" i="89"/>
  <c r="D530" i="89"/>
  <c r="O529" i="89"/>
  <c r="D529" i="89"/>
  <c r="O528" i="89"/>
  <c r="D528" i="89"/>
  <c r="O527" i="89"/>
  <c r="D527" i="89"/>
  <c r="O526" i="89"/>
  <c r="D526" i="89"/>
  <c r="O525" i="89"/>
  <c r="D525" i="89"/>
  <c r="O524" i="89"/>
  <c r="D524" i="89"/>
  <c r="O523" i="89"/>
  <c r="D523" i="89"/>
  <c r="O522" i="89"/>
  <c r="D522" i="89"/>
  <c r="O521" i="89"/>
  <c r="D521" i="89"/>
  <c r="O520" i="89"/>
  <c r="D520" i="89"/>
  <c r="O519" i="89"/>
  <c r="D519" i="89"/>
  <c r="O518" i="89"/>
  <c r="D518" i="89"/>
  <c r="O517" i="89"/>
  <c r="D517" i="89"/>
  <c r="O516" i="89"/>
  <c r="D516" i="89"/>
  <c r="O515" i="89"/>
  <c r="D515" i="89"/>
  <c r="O514" i="89"/>
  <c r="D514" i="89"/>
  <c r="O513" i="89"/>
  <c r="D513" i="89"/>
  <c r="O512" i="89"/>
  <c r="D512" i="89"/>
  <c r="O511" i="89"/>
  <c r="D511" i="89"/>
  <c r="O510" i="89"/>
  <c r="D510" i="89"/>
  <c r="O509" i="89"/>
  <c r="D509" i="89"/>
  <c r="O508" i="89"/>
  <c r="D508" i="89"/>
  <c r="O507" i="89"/>
  <c r="D507" i="89"/>
  <c r="O506" i="89"/>
  <c r="D506" i="89"/>
  <c r="O505" i="89"/>
  <c r="D505" i="89"/>
  <c r="O504" i="89"/>
  <c r="D504" i="89"/>
  <c r="O503" i="89"/>
  <c r="D503" i="89"/>
  <c r="O502" i="89"/>
  <c r="D502" i="89"/>
  <c r="O501" i="89"/>
  <c r="D501" i="89"/>
  <c r="O500" i="89"/>
  <c r="D500" i="89"/>
  <c r="O499" i="89"/>
  <c r="D499" i="89"/>
  <c r="O498" i="89"/>
  <c r="D498" i="89"/>
  <c r="O497" i="89"/>
  <c r="D497" i="89"/>
  <c r="O496" i="89"/>
  <c r="D496" i="89"/>
  <c r="O495" i="89"/>
  <c r="D495" i="89"/>
  <c r="O494" i="89"/>
  <c r="D494" i="89"/>
  <c r="O493" i="89"/>
  <c r="D493" i="89"/>
  <c r="O492" i="89"/>
  <c r="D492" i="89"/>
  <c r="O491" i="89"/>
  <c r="D491" i="89"/>
  <c r="O490" i="89"/>
  <c r="D490" i="89"/>
  <c r="O489" i="89"/>
  <c r="D489" i="89"/>
  <c r="O488" i="89"/>
  <c r="D488" i="89"/>
  <c r="O487" i="89"/>
  <c r="D487" i="89"/>
  <c r="O486" i="89"/>
  <c r="D486" i="89"/>
  <c r="O485" i="89"/>
  <c r="D485" i="89"/>
  <c r="O484" i="89"/>
  <c r="D484" i="89"/>
  <c r="O483" i="89"/>
  <c r="D483" i="89"/>
  <c r="O482" i="89"/>
  <c r="D482" i="89"/>
  <c r="O481" i="89"/>
  <c r="D481" i="89"/>
  <c r="O480" i="89"/>
  <c r="D480" i="89"/>
  <c r="O479" i="89"/>
  <c r="D479" i="89"/>
  <c r="O478" i="89"/>
  <c r="D478" i="89"/>
  <c r="O477" i="89"/>
  <c r="D477" i="89"/>
  <c r="O476" i="89"/>
  <c r="D476" i="89"/>
  <c r="O475" i="89"/>
  <c r="D475" i="89"/>
  <c r="O474" i="89"/>
  <c r="D474" i="89"/>
  <c r="O473" i="89"/>
  <c r="D473" i="89"/>
  <c r="O472" i="89"/>
  <c r="D472" i="89"/>
  <c r="O471" i="89"/>
  <c r="D471" i="89"/>
  <c r="O470" i="89"/>
  <c r="D470" i="89"/>
  <c r="O469" i="89"/>
  <c r="D469" i="89"/>
  <c r="O468" i="89"/>
  <c r="D468" i="89"/>
  <c r="O467" i="89"/>
  <c r="D467" i="89"/>
  <c r="O466" i="89"/>
  <c r="D466" i="89"/>
  <c r="O465" i="89"/>
  <c r="D465" i="89"/>
  <c r="O464" i="89"/>
  <c r="D464" i="89"/>
  <c r="O463" i="89"/>
  <c r="D463" i="89"/>
  <c r="O462" i="89"/>
  <c r="D462" i="89"/>
  <c r="O461" i="89"/>
  <c r="D461" i="89"/>
  <c r="O460" i="89"/>
  <c r="D460" i="89"/>
  <c r="O459" i="89"/>
  <c r="D459" i="89"/>
  <c r="O458" i="89"/>
  <c r="D458" i="89"/>
  <c r="O457" i="89"/>
  <c r="D457" i="89"/>
  <c r="O456" i="89"/>
  <c r="D456" i="89"/>
  <c r="O455" i="89"/>
  <c r="D455" i="89"/>
  <c r="O454" i="89"/>
  <c r="D454" i="89"/>
  <c r="O453" i="89"/>
  <c r="D453" i="89"/>
  <c r="O452" i="89"/>
  <c r="D452" i="89"/>
  <c r="O451" i="89"/>
  <c r="D451" i="89"/>
  <c r="O450" i="89"/>
  <c r="D450" i="89"/>
  <c r="O449" i="89"/>
  <c r="D449" i="89"/>
  <c r="O448" i="89"/>
  <c r="D448" i="89"/>
  <c r="O447" i="89"/>
  <c r="D447" i="89"/>
  <c r="O446" i="89"/>
  <c r="D446" i="89"/>
  <c r="O445" i="89"/>
  <c r="D445" i="89"/>
  <c r="O444" i="89"/>
  <c r="D444" i="89"/>
  <c r="O443" i="89"/>
  <c r="D443" i="89"/>
  <c r="O442" i="89"/>
  <c r="D442" i="89"/>
  <c r="O441" i="89"/>
  <c r="D441" i="89"/>
  <c r="O440" i="89"/>
  <c r="D440" i="89"/>
  <c r="O439" i="89"/>
  <c r="D439" i="89"/>
  <c r="O415" i="89"/>
  <c r="D415" i="89"/>
  <c r="O414" i="89"/>
  <c r="D414" i="89"/>
  <c r="O413" i="89"/>
  <c r="D413" i="89"/>
  <c r="O412" i="89"/>
  <c r="D412" i="89"/>
  <c r="O411" i="89"/>
  <c r="D411" i="89"/>
  <c r="O410" i="89"/>
  <c r="D410" i="89"/>
  <c r="O409" i="89"/>
  <c r="D409" i="89"/>
  <c r="O408" i="89"/>
  <c r="D408" i="89"/>
  <c r="O407" i="89"/>
  <c r="D407" i="89"/>
  <c r="O406" i="89"/>
  <c r="D406" i="89"/>
  <c r="O405" i="89"/>
  <c r="D405" i="89"/>
  <c r="O404" i="89"/>
  <c r="D404" i="89"/>
  <c r="O403" i="89"/>
  <c r="D403" i="89"/>
  <c r="O402" i="89"/>
  <c r="D402" i="89"/>
  <c r="O401" i="89"/>
  <c r="D401" i="89"/>
  <c r="O400" i="89"/>
  <c r="D400" i="89"/>
  <c r="O399" i="89"/>
  <c r="D399" i="89"/>
  <c r="O398" i="89"/>
  <c r="D398" i="89"/>
  <c r="O397" i="89"/>
  <c r="D397" i="89"/>
  <c r="O396" i="89"/>
  <c r="D396" i="89"/>
  <c r="O395" i="89"/>
  <c r="D395" i="89"/>
  <c r="O394" i="89"/>
  <c r="D394" i="89"/>
  <c r="O393" i="89"/>
  <c r="D393" i="89"/>
  <c r="O392" i="89"/>
  <c r="D392" i="89"/>
  <c r="O391" i="89"/>
  <c r="D391" i="89"/>
  <c r="O390" i="89"/>
  <c r="D390" i="89"/>
  <c r="O389" i="89"/>
  <c r="D389" i="89"/>
  <c r="O388" i="89"/>
  <c r="D388" i="89"/>
  <c r="O387" i="89"/>
  <c r="D387" i="89"/>
  <c r="O386" i="89"/>
  <c r="D386" i="89"/>
  <c r="O385" i="89"/>
  <c r="D385" i="89"/>
  <c r="O384" i="89"/>
  <c r="D384" i="89"/>
  <c r="O383" i="89"/>
  <c r="D383" i="89"/>
  <c r="O382" i="89"/>
  <c r="D382" i="89"/>
  <c r="O381" i="89"/>
  <c r="D381" i="89"/>
  <c r="O380" i="89"/>
  <c r="D380" i="89"/>
  <c r="O379" i="89"/>
  <c r="D379" i="89"/>
  <c r="O378" i="89"/>
  <c r="D378" i="89"/>
  <c r="O377" i="89"/>
  <c r="D377" i="89"/>
  <c r="O376" i="89"/>
  <c r="D376" i="89"/>
  <c r="O375" i="89"/>
  <c r="D375" i="89"/>
  <c r="O374" i="89"/>
  <c r="D374" i="89"/>
  <c r="O373" i="89"/>
  <c r="D373" i="89"/>
  <c r="O372" i="89"/>
  <c r="D372" i="89"/>
  <c r="O371" i="89"/>
  <c r="D371" i="89"/>
  <c r="O370" i="89"/>
  <c r="D370" i="89"/>
  <c r="O369" i="89"/>
  <c r="D369" i="89"/>
  <c r="O368" i="89"/>
  <c r="D368" i="89"/>
  <c r="O367" i="89"/>
  <c r="D367" i="89"/>
  <c r="O366" i="89"/>
  <c r="D366" i="89"/>
  <c r="O365" i="89"/>
  <c r="D365" i="89"/>
  <c r="O364" i="89"/>
  <c r="D364" i="89"/>
  <c r="O363" i="89"/>
  <c r="D363" i="89"/>
  <c r="O362" i="89"/>
  <c r="D362" i="89"/>
  <c r="O361" i="89"/>
  <c r="D361" i="89"/>
  <c r="O360" i="89"/>
  <c r="D360" i="89"/>
  <c r="O359" i="89"/>
  <c r="D359" i="89"/>
  <c r="O358" i="89"/>
  <c r="D358" i="89"/>
  <c r="O357" i="89"/>
  <c r="D357" i="89"/>
  <c r="O356" i="89"/>
  <c r="D356" i="89"/>
  <c r="O355" i="89"/>
  <c r="D355" i="89"/>
  <c r="O354" i="89"/>
  <c r="D354" i="89"/>
  <c r="O353" i="89"/>
  <c r="D353" i="89"/>
  <c r="O352" i="89"/>
  <c r="D352" i="89"/>
  <c r="O351" i="89"/>
  <c r="D351" i="89"/>
  <c r="O350" i="89"/>
  <c r="D350" i="89"/>
  <c r="O349" i="89"/>
  <c r="D349" i="89"/>
  <c r="O348" i="89"/>
  <c r="D348" i="89"/>
  <c r="O347" i="89"/>
  <c r="D347" i="89"/>
  <c r="O346" i="89"/>
  <c r="D346" i="89"/>
  <c r="O345" i="89"/>
  <c r="D345" i="89"/>
  <c r="O344" i="89"/>
  <c r="D344" i="89"/>
  <c r="O343" i="89"/>
  <c r="D343" i="89"/>
  <c r="O342" i="89"/>
  <c r="D342" i="89"/>
  <c r="O341" i="89"/>
  <c r="D341" i="89"/>
  <c r="O340" i="89"/>
  <c r="D340" i="89"/>
  <c r="O339" i="89"/>
  <c r="D339" i="89"/>
  <c r="O338" i="89"/>
  <c r="D338" i="89"/>
  <c r="O337" i="89"/>
  <c r="D337" i="89"/>
  <c r="O336" i="89"/>
  <c r="D336" i="89"/>
  <c r="O335" i="89"/>
  <c r="D335" i="89"/>
  <c r="O334" i="89"/>
  <c r="D334" i="89"/>
  <c r="O333" i="89"/>
  <c r="D333" i="89"/>
  <c r="O332" i="89"/>
  <c r="D332" i="89"/>
  <c r="O331" i="89"/>
  <c r="D331" i="89"/>
  <c r="O330" i="89"/>
  <c r="D330" i="89"/>
  <c r="O329" i="89"/>
  <c r="D329" i="89"/>
  <c r="O328" i="89"/>
  <c r="D328" i="89"/>
  <c r="O327" i="89"/>
  <c r="D327" i="89"/>
  <c r="O326" i="89"/>
  <c r="D326" i="89"/>
  <c r="O325" i="89"/>
  <c r="D325" i="89"/>
  <c r="O324" i="89"/>
  <c r="D324" i="89"/>
  <c r="O323" i="89"/>
  <c r="D323" i="89"/>
  <c r="O322" i="89"/>
  <c r="D322" i="89"/>
  <c r="O321" i="89"/>
  <c r="D321" i="89"/>
  <c r="O320" i="89"/>
  <c r="D320" i="89"/>
  <c r="O319" i="89"/>
  <c r="D319" i="89"/>
  <c r="O318" i="89"/>
  <c r="D318" i="89"/>
  <c r="O317" i="89"/>
  <c r="D317" i="89"/>
  <c r="O316" i="89"/>
  <c r="D316" i="89"/>
  <c r="O315" i="89"/>
  <c r="D315" i="89"/>
  <c r="O314" i="89"/>
  <c r="D314" i="89"/>
  <c r="O313" i="89"/>
  <c r="D313" i="89"/>
  <c r="O312" i="89"/>
  <c r="D312" i="89"/>
  <c r="O311" i="89"/>
  <c r="D311" i="89"/>
  <c r="O310" i="89"/>
  <c r="D310" i="89"/>
  <c r="O309" i="89"/>
  <c r="D309" i="89"/>
  <c r="O308" i="89"/>
  <c r="D308" i="89"/>
  <c r="O307" i="89"/>
  <c r="D307" i="89"/>
  <c r="O147" i="89"/>
  <c r="D147" i="89"/>
  <c r="O146" i="89"/>
  <c r="D146" i="89"/>
  <c r="O145" i="89"/>
  <c r="D145" i="89"/>
  <c r="O144" i="89"/>
  <c r="D144" i="89"/>
  <c r="O143" i="89"/>
  <c r="D143" i="89"/>
  <c r="O142" i="89"/>
  <c r="D142" i="89"/>
  <c r="O141" i="89"/>
  <c r="D141" i="89"/>
  <c r="O140" i="89"/>
  <c r="D140" i="89"/>
  <c r="O139" i="89"/>
  <c r="D139" i="89"/>
  <c r="O138" i="89"/>
  <c r="D138" i="89"/>
  <c r="O137" i="89"/>
  <c r="D137" i="89"/>
  <c r="O136" i="89"/>
  <c r="D136" i="89"/>
  <c r="O135" i="89"/>
  <c r="D135" i="89"/>
  <c r="O134" i="89"/>
  <c r="D134" i="89"/>
  <c r="O133" i="89"/>
  <c r="D133" i="89"/>
  <c r="O132" i="89"/>
  <c r="D132" i="89"/>
  <c r="O131" i="89"/>
  <c r="D131" i="89"/>
  <c r="O130" i="89"/>
  <c r="D130" i="89"/>
  <c r="O129" i="89"/>
  <c r="D129" i="89"/>
  <c r="O128" i="89"/>
  <c r="D128" i="89"/>
  <c r="O127" i="89"/>
  <c r="D127" i="89"/>
  <c r="O126" i="89"/>
  <c r="D126" i="89"/>
  <c r="O125" i="89"/>
  <c r="D125" i="89"/>
  <c r="O124" i="89"/>
  <c r="D124" i="89"/>
  <c r="O123" i="89"/>
  <c r="D123" i="89"/>
  <c r="O122" i="89"/>
  <c r="D122" i="89"/>
  <c r="O121" i="89"/>
  <c r="D121" i="89"/>
  <c r="O120" i="89"/>
  <c r="D120" i="89"/>
  <c r="O119" i="89"/>
  <c r="D119" i="89"/>
  <c r="O118" i="89"/>
  <c r="D118" i="89"/>
  <c r="O117" i="89"/>
  <c r="D117" i="89"/>
  <c r="O116" i="89"/>
  <c r="D116" i="89"/>
  <c r="O115" i="89"/>
  <c r="D115" i="89"/>
  <c r="O114" i="89"/>
  <c r="D114" i="89"/>
  <c r="O113" i="89"/>
  <c r="D113" i="89"/>
  <c r="O112" i="89"/>
  <c r="D112" i="89"/>
  <c r="O111" i="89"/>
  <c r="D111" i="89"/>
  <c r="O110" i="89"/>
  <c r="D110" i="89"/>
  <c r="O109" i="89"/>
  <c r="D109" i="89"/>
  <c r="O108" i="89"/>
  <c r="D108" i="89"/>
  <c r="O107" i="89"/>
  <c r="D107" i="89"/>
  <c r="O106" i="89"/>
  <c r="D106" i="89"/>
  <c r="O105" i="89"/>
  <c r="D105" i="89"/>
  <c r="O104" i="89"/>
  <c r="D104" i="89"/>
  <c r="O103" i="89"/>
  <c r="D103" i="89"/>
  <c r="O102" i="89"/>
  <c r="D102" i="89"/>
  <c r="O101" i="89"/>
  <c r="D101" i="89"/>
  <c r="O100" i="89"/>
  <c r="D100" i="89"/>
  <c r="O99" i="89"/>
  <c r="D99" i="89"/>
  <c r="O98" i="89"/>
  <c r="D98" i="89"/>
  <c r="O97" i="89"/>
  <c r="D97" i="89"/>
  <c r="O96" i="89"/>
  <c r="D96" i="89"/>
  <c r="O95" i="89"/>
  <c r="D95" i="89"/>
  <c r="O94" i="89"/>
  <c r="D94" i="89"/>
  <c r="O93" i="89"/>
  <c r="D93" i="89"/>
  <c r="O92" i="89"/>
  <c r="D92" i="89"/>
  <c r="O91" i="89"/>
  <c r="D91" i="89"/>
  <c r="O90" i="89"/>
  <c r="D90" i="89"/>
  <c r="O89" i="89"/>
  <c r="D89" i="89"/>
  <c r="O88" i="89"/>
  <c r="D88" i="89"/>
  <c r="O87" i="89"/>
  <c r="D87" i="89"/>
  <c r="O86" i="89"/>
  <c r="D86" i="89"/>
  <c r="O85" i="89"/>
  <c r="D85" i="89"/>
  <c r="O84" i="89"/>
  <c r="D84" i="89"/>
  <c r="O83" i="89"/>
  <c r="D83" i="89"/>
  <c r="O82" i="89"/>
  <c r="D82" i="89"/>
  <c r="O81" i="89"/>
  <c r="D81" i="89"/>
  <c r="O80" i="89"/>
  <c r="D80" i="89"/>
  <c r="O79" i="89"/>
  <c r="D79" i="89"/>
  <c r="O78" i="89"/>
  <c r="D78" i="89"/>
  <c r="O77" i="89"/>
  <c r="D77" i="89"/>
  <c r="O76" i="89"/>
  <c r="D76" i="89"/>
  <c r="O75" i="89"/>
  <c r="D75" i="89"/>
  <c r="O74" i="89"/>
  <c r="D74" i="89"/>
  <c r="O73" i="89"/>
  <c r="D73" i="89"/>
  <c r="O72" i="89"/>
  <c r="D72" i="89"/>
  <c r="O71" i="89"/>
  <c r="D71" i="89"/>
  <c r="O70" i="89"/>
  <c r="D70" i="89"/>
  <c r="O69" i="89"/>
  <c r="D69" i="89"/>
  <c r="O68" i="89"/>
  <c r="D68" i="89"/>
  <c r="O67" i="89"/>
  <c r="D67" i="89"/>
  <c r="O66" i="89"/>
  <c r="D66" i="89"/>
  <c r="O65" i="89"/>
  <c r="D65" i="89"/>
  <c r="O64" i="89"/>
  <c r="D64" i="89"/>
  <c r="O63" i="89"/>
  <c r="D63" i="89"/>
  <c r="O62" i="89"/>
  <c r="D62" i="89"/>
  <c r="O61" i="89"/>
  <c r="D61" i="89"/>
  <c r="O60" i="89"/>
  <c r="D60" i="89"/>
  <c r="O59" i="89"/>
  <c r="D59" i="89"/>
  <c r="O58" i="89"/>
  <c r="D58" i="89"/>
  <c r="O57" i="89"/>
  <c r="D57" i="89"/>
  <c r="O56" i="89"/>
  <c r="D56" i="89"/>
  <c r="O55" i="89"/>
  <c r="D55" i="89"/>
  <c r="O54" i="89"/>
  <c r="D54" i="89"/>
  <c r="O53" i="89"/>
  <c r="D53" i="89"/>
  <c r="O52" i="89"/>
  <c r="D52" i="89"/>
  <c r="O51" i="89"/>
  <c r="D51" i="89"/>
  <c r="O50" i="89"/>
  <c r="D50" i="89"/>
  <c r="O49" i="89"/>
  <c r="D49" i="89"/>
  <c r="O48" i="89"/>
  <c r="D48" i="89"/>
  <c r="O47" i="89"/>
  <c r="D47" i="89"/>
  <c r="O46" i="89"/>
  <c r="D46" i="89"/>
  <c r="O45" i="89"/>
  <c r="D45" i="89"/>
  <c r="O44" i="89"/>
  <c r="D44" i="89"/>
  <c r="O43" i="89"/>
  <c r="D43" i="89"/>
  <c r="O42" i="89"/>
  <c r="D42" i="89"/>
  <c r="O41" i="89"/>
  <c r="D41" i="89"/>
  <c r="O40" i="89"/>
  <c r="D40" i="89"/>
  <c r="O39" i="89"/>
  <c r="D39" i="89"/>
  <c r="O38" i="89"/>
  <c r="D38" i="89"/>
  <c r="O37" i="89"/>
  <c r="D37" i="89"/>
  <c r="O36" i="89"/>
  <c r="D36" i="89"/>
  <c r="O35" i="89"/>
  <c r="D35" i="89"/>
  <c r="O34" i="89"/>
  <c r="D34" i="89"/>
  <c r="O33" i="89"/>
  <c r="D33" i="89"/>
  <c r="O32" i="89"/>
  <c r="D32" i="89"/>
  <c r="O31" i="89"/>
  <c r="D31" i="89"/>
  <c r="O30" i="89"/>
  <c r="D30" i="89"/>
  <c r="O29" i="89"/>
  <c r="D29" i="89"/>
  <c r="O28" i="89"/>
  <c r="D28" i="89"/>
  <c r="O27" i="89"/>
  <c r="D27" i="89"/>
  <c r="O26" i="89"/>
  <c r="D26" i="89"/>
  <c r="O25" i="89"/>
  <c r="D25" i="89"/>
  <c r="O24" i="89"/>
  <c r="D24" i="89"/>
  <c r="O23" i="89"/>
  <c r="D23" i="89"/>
  <c r="O22" i="89"/>
  <c r="D22" i="89"/>
  <c r="O21" i="89"/>
  <c r="D21" i="89"/>
  <c r="O20" i="89"/>
  <c r="D20" i="89"/>
  <c r="O19" i="89"/>
  <c r="D19" i="89"/>
  <c r="O18" i="89"/>
  <c r="D18" i="89"/>
  <c r="O17" i="89"/>
  <c r="D17" i="89"/>
  <c r="O16" i="89"/>
  <c r="D16" i="89"/>
  <c r="O15" i="89"/>
  <c r="D15" i="89"/>
  <c r="O14" i="89"/>
  <c r="D14" i="89"/>
  <c r="O13" i="89"/>
  <c r="D13" i="89"/>
  <c r="O12" i="89"/>
  <c r="D12" i="89"/>
  <c r="O11" i="89"/>
  <c r="D11" i="89"/>
  <c r="O10" i="89"/>
  <c r="D10" i="89"/>
  <c r="O9" i="89"/>
  <c r="D9" i="89"/>
  <c r="O8" i="89"/>
  <c r="D8" i="89"/>
  <c r="B1000" i="90" l="1"/>
  <c r="B1011" i="90"/>
  <c r="B1022" i="90"/>
  <c r="B1033" i="90"/>
  <c r="B1044" i="90"/>
  <c r="B1043" i="90"/>
  <c r="B998" i="90"/>
  <c r="B1009" i="90"/>
  <c r="B1020" i="90"/>
  <c r="B1031" i="90"/>
  <c r="B1042" i="90"/>
  <c r="O20" i="87" l="1"/>
  <c r="O19" i="87"/>
  <c r="O18" i="87"/>
  <c r="O17" i="87"/>
  <c r="O16" i="87"/>
  <c r="O15" i="87"/>
  <c r="O14" i="87"/>
  <c r="O13" i="87"/>
  <c r="O12" i="87"/>
  <c r="O11" i="87"/>
  <c r="O10" i="87"/>
  <c r="O9" i="87"/>
  <c r="O8" i="87"/>
  <c r="D32" i="85" l="1"/>
  <c r="D31" i="85"/>
  <c r="D30" i="85"/>
  <c r="D29" i="85"/>
  <c r="D28" i="85"/>
  <c r="D27" i="85"/>
  <c r="D26" i="85"/>
  <c r="D25" i="85"/>
  <c r="D24" i="85"/>
  <c r="D23" i="85"/>
  <c r="D22" i="85"/>
  <c r="D21" i="85"/>
  <c r="O20" i="85"/>
  <c r="D20" i="85"/>
  <c r="O19" i="85"/>
  <c r="D19" i="85"/>
  <c r="O18" i="85"/>
  <c r="D18" i="85"/>
  <c r="O17" i="85"/>
  <c r="D17" i="85"/>
  <c r="O16" i="85"/>
  <c r="D16" i="85"/>
  <c r="O15" i="85"/>
  <c r="D15" i="85"/>
  <c r="O14" i="85"/>
  <c r="D14" i="85"/>
  <c r="O13" i="85"/>
  <c r="D13" i="85"/>
  <c r="O12" i="85"/>
  <c r="D12" i="85"/>
  <c r="O11" i="85"/>
  <c r="D11" i="85"/>
  <c r="O10" i="85"/>
  <c r="D10" i="85"/>
  <c r="O9" i="85"/>
  <c r="D9" i="85"/>
  <c r="O8" i="85"/>
  <c r="D8" i="85"/>
  <c r="O196" i="83" l="1"/>
  <c r="D196" i="83"/>
  <c r="O195" i="83"/>
  <c r="D195" i="83"/>
  <c r="O194" i="83"/>
  <c r="D194" i="83"/>
  <c r="O193" i="83"/>
  <c r="D193" i="83"/>
  <c r="O192" i="83"/>
  <c r="D192" i="83"/>
  <c r="O191" i="83"/>
  <c r="D191" i="83"/>
  <c r="O190" i="83"/>
  <c r="D190" i="83"/>
  <c r="O189" i="83"/>
  <c r="D189" i="83"/>
  <c r="O188" i="83"/>
  <c r="D188" i="83"/>
  <c r="O187" i="83"/>
  <c r="D187" i="83"/>
  <c r="O186" i="83"/>
  <c r="D186" i="83"/>
  <c r="O185" i="83"/>
  <c r="D185" i="83"/>
  <c r="O184" i="83"/>
  <c r="D184" i="83"/>
  <c r="O183" i="83"/>
  <c r="D183" i="83"/>
  <c r="O182" i="83"/>
  <c r="D182" i="83"/>
  <c r="O181" i="83"/>
  <c r="D181" i="83"/>
  <c r="O180" i="83"/>
  <c r="D180" i="83"/>
  <c r="O179" i="83"/>
  <c r="D179" i="83"/>
  <c r="O178" i="83"/>
  <c r="D178" i="83"/>
  <c r="O177" i="83"/>
  <c r="D177" i="83"/>
  <c r="O176" i="83"/>
  <c r="D176" i="83"/>
  <c r="O175" i="83"/>
  <c r="D175" i="83"/>
  <c r="O174" i="83"/>
  <c r="D174" i="83"/>
  <c r="O173" i="83"/>
  <c r="D173" i="83"/>
  <c r="O172" i="83"/>
  <c r="D172" i="83"/>
  <c r="O171" i="83"/>
  <c r="D171" i="83"/>
  <c r="O170" i="83"/>
  <c r="D170" i="83"/>
  <c r="O169" i="83"/>
  <c r="D169" i="83"/>
  <c r="O168" i="83"/>
  <c r="D168" i="83"/>
  <c r="O167" i="83"/>
  <c r="D167" i="83"/>
  <c r="O166" i="83"/>
  <c r="D166" i="83"/>
  <c r="O165" i="83"/>
  <c r="D165" i="83"/>
  <c r="O164" i="83"/>
  <c r="D164" i="83"/>
  <c r="O163" i="83"/>
  <c r="D163" i="83"/>
  <c r="O162" i="83"/>
  <c r="D162" i="83"/>
  <c r="O161" i="83"/>
  <c r="D161" i="83"/>
  <c r="O160" i="83"/>
  <c r="D160" i="83"/>
  <c r="O159" i="83"/>
  <c r="D159" i="83"/>
  <c r="O158" i="83"/>
  <c r="D158" i="83"/>
  <c r="O157" i="83"/>
  <c r="D157" i="83"/>
  <c r="O156" i="83"/>
  <c r="D156" i="83"/>
  <c r="O155" i="83"/>
  <c r="D155" i="83"/>
  <c r="O154" i="83"/>
  <c r="D154" i="83"/>
  <c r="O153" i="83"/>
  <c r="D153" i="83"/>
  <c r="O152" i="83"/>
  <c r="D152" i="83"/>
  <c r="O151" i="83"/>
  <c r="D151" i="83"/>
  <c r="O150" i="83"/>
  <c r="D150" i="83"/>
  <c r="O149" i="83"/>
  <c r="D149" i="83"/>
  <c r="O148" i="83"/>
  <c r="D148" i="83"/>
  <c r="O147" i="83"/>
  <c r="D147" i="83"/>
  <c r="O146" i="83"/>
  <c r="D146" i="83"/>
  <c r="O145" i="83"/>
  <c r="D145" i="83"/>
  <c r="O144" i="83"/>
  <c r="D144" i="83"/>
  <c r="O143" i="83"/>
  <c r="D143" i="83"/>
  <c r="O142" i="83"/>
  <c r="D142" i="83"/>
  <c r="O141" i="83"/>
  <c r="D141" i="83"/>
  <c r="O140" i="83"/>
  <c r="D140" i="83"/>
  <c r="O139" i="83"/>
  <c r="D139" i="83"/>
  <c r="O138" i="83"/>
  <c r="D138" i="83"/>
  <c r="O137" i="83"/>
  <c r="D137" i="83"/>
  <c r="O136" i="83"/>
  <c r="D136" i="83"/>
  <c r="O135" i="83"/>
  <c r="D135" i="83"/>
  <c r="O134" i="83"/>
  <c r="D134" i="83"/>
  <c r="O133" i="83"/>
  <c r="D133" i="83"/>
  <c r="O132" i="83"/>
  <c r="D132" i="83"/>
  <c r="O131" i="83"/>
  <c r="D131" i="83"/>
  <c r="O130" i="83"/>
  <c r="D130" i="83"/>
  <c r="O129" i="83"/>
  <c r="D129" i="83"/>
  <c r="O128" i="83"/>
  <c r="D128" i="83"/>
  <c r="O127" i="83"/>
  <c r="D127" i="83"/>
  <c r="O126" i="83"/>
  <c r="D126" i="83"/>
  <c r="O125" i="83"/>
  <c r="D125" i="83"/>
  <c r="O124" i="83"/>
  <c r="D124" i="83"/>
  <c r="O123" i="83"/>
  <c r="D123" i="83"/>
  <c r="O122" i="83"/>
  <c r="D122" i="83"/>
  <c r="O121" i="83"/>
  <c r="D121" i="83"/>
  <c r="O120" i="83"/>
  <c r="D120" i="83"/>
  <c r="O119" i="83"/>
  <c r="D119" i="83"/>
  <c r="O118" i="83"/>
  <c r="D118" i="83"/>
  <c r="O117" i="83"/>
  <c r="D117" i="83"/>
  <c r="O116" i="83"/>
  <c r="D116" i="83"/>
  <c r="O115" i="83"/>
  <c r="D115" i="83"/>
  <c r="O114" i="83"/>
  <c r="D114" i="83"/>
  <c r="O113" i="83"/>
  <c r="D113" i="83"/>
  <c r="O112" i="83"/>
  <c r="D112" i="83"/>
  <c r="O111" i="83"/>
  <c r="D111" i="83"/>
  <c r="O110" i="83"/>
  <c r="D110" i="83"/>
  <c r="O109" i="83"/>
  <c r="D109" i="83"/>
  <c r="O108" i="83"/>
  <c r="D108" i="83"/>
  <c r="O107" i="83"/>
  <c r="D107" i="83"/>
  <c r="O106" i="83"/>
  <c r="D106" i="83"/>
  <c r="O105" i="83"/>
  <c r="D105" i="83"/>
  <c r="O104" i="83"/>
  <c r="D104" i="83"/>
  <c r="O103" i="83"/>
  <c r="D103" i="83"/>
  <c r="O102" i="83"/>
  <c r="D102" i="83"/>
  <c r="O101" i="83"/>
  <c r="D101" i="83"/>
  <c r="O100" i="83"/>
  <c r="D100" i="83"/>
  <c r="O99" i="83"/>
  <c r="D99" i="83"/>
  <c r="O98" i="83"/>
  <c r="D98" i="83"/>
  <c r="O97" i="83"/>
  <c r="D97" i="83"/>
  <c r="O96" i="83"/>
  <c r="D96" i="83"/>
  <c r="O95" i="83"/>
  <c r="D95" i="83"/>
  <c r="O94" i="83"/>
  <c r="D94" i="83"/>
  <c r="O93" i="83"/>
  <c r="D93" i="83"/>
  <c r="O92" i="83"/>
  <c r="D92" i="83"/>
  <c r="O91" i="83"/>
  <c r="D91" i="83"/>
  <c r="O90" i="83"/>
  <c r="D90" i="83"/>
  <c r="O89" i="83"/>
  <c r="D89" i="83"/>
  <c r="O88" i="83"/>
  <c r="D88" i="83"/>
  <c r="O87" i="83"/>
  <c r="D87" i="83"/>
  <c r="O86" i="83"/>
  <c r="D86" i="83"/>
  <c r="O85" i="83"/>
  <c r="D85" i="83"/>
  <c r="O84" i="83"/>
  <c r="D84" i="83"/>
  <c r="O83" i="83"/>
  <c r="D83" i="83"/>
  <c r="O82" i="83"/>
  <c r="D82" i="83"/>
  <c r="O81" i="83"/>
  <c r="D81" i="83"/>
  <c r="O80" i="83"/>
  <c r="D80" i="83"/>
  <c r="O79" i="83"/>
  <c r="D79" i="83"/>
  <c r="O78" i="83"/>
  <c r="D78" i="83"/>
  <c r="O77" i="83"/>
  <c r="D77" i="83"/>
  <c r="O76" i="83"/>
  <c r="D76" i="83"/>
  <c r="O75" i="83"/>
  <c r="D75" i="83"/>
  <c r="O74" i="83"/>
  <c r="D74" i="83"/>
  <c r="O73" i="83"/>
  <c r="D73" i="83"/>
  <c r="O72" i="83"/>
  <c r="D72" i="83"/>
  <c r="O71" i="83"/>
  <c r="D71" i="83"/>
  <c r="O70" i="83"/>
  <c r="D70" i="83"/>
  <c r="O69" i="83"/>
  <c r="D69" i="83"/>
  <c r="O68" i="83"/>
  <c r="D68" i="83"/>
  <c r="O67" i="83"/>
  <c r="D67" i="83"/>
  <c r="O66" i="83"/>
  <c r="D66" i="83"/>
  <c r="O65" i="83"/>
  <c r="D65" i="83"/>
  <c r="O64" i="83"/>
  <c r="D64" i="83"/>
  <c r="O63" i="83"/>
  <c r="D63" i="83"/>
  <c r="O62" i="83"/>
  <c r="D62" i="83"/>
  <c r="O61" i="83"/>
  <c r="D61" i="83"/>
  <c r="O60" i="83"/>
  <c r="D60" i="83"/>
  <c r="O59" i="83"/>
  <c r="D59" i="83"/>
  <c r="O58" i="83"/>
  <c r="D58" i="83"/>
  <c r="O57" i="83"/>
  <c r="D57" i="83"/>
  <c r="O56" i="83"/>
  <c r="D56" i="83"/>
  <c r="O55" i="83"/>
  <c r="D55" i="83"/>
  <c r="O54" i="83"/>
  <c r="D54" i="83"/>
  <c r="O53" i="83"/>
  <c r="D53" i="83"/>
  <c r="O52" i="83"/>
  <c r="D52" i="83"/>
  <c r="O51" i="83"/>
  <c r="D51" i="83"/>
  <c r="O50" i="83"/>
  <c r="D50" i="83"/>
  <c r="O49" i="83"/>
  <c r="D49" i="83"/>
  <c r="O48" i="83"/>
  <c r="D48" i="83"/>
  <c r="O47" i="83"/>
  <c r="D47" i="83"/>
  <c r="O46" i="83"/>
  <c r="D46" i="83"/>
  <c r="O45" i="83"/>
  <c r="D45" i="83"/>
  <c r="O44" i="83"/>
  <c r="D44" i="83"/>
  <c r="O43" i="83"/>
  <c r="D43" i="83"/>
  <c r="O42" i="83"/>
  <c r="D42" i="83"/>
  <c r="O41" i="83"/>
  <c r="D41" i="83"/>
  <c r="O40" i="83"/>
  <c r="D40" i="83"/>
  <c r="O39" i="83"/>
  <c r="D39" i="83"/>
  <c r="O38" i="83"/>
  <c r="D38" i="83"/>
  <c r="O37" i="83"/>
  <c r="D37" i="83"/>
  <c r="O36" i="83"/>
  <c r="D36" i="83"/>
  <c r="O35" i="83"/>
  <c r="D35" i="83"/>
  <c r="O34" i="83"/>
  <c r="D34" i="83"/>
  <c r="O33" i="83"/>
  <c r="D33" i="83"/>
  <c r="O32" i="83"/>
  <c r="D32" i="83"/>
  <c r="O31" i="83"/>
  <c r="D31" i="83"/>
  <c r="O30" i="83"/>
  <c r="D30" i="83"/>
  <c r="O29" i="83"/>
  <c r="D29" i="83"/>
  <c r="O28" i="83"/>
  <c r="D28" i="83"/>
  <c r="O27" i="83"/>
  <c r="D27" i="83"/>
  <c r="O26" i="83"/>
  <c r="D26" i="83"/>
  <c r="O25" i="83"/>
  <c r="D25" i="83"/>
  <c r="O24" i="83"/>
  <c r="D24" i="83"/>
  <c r="O23" i="83"/>
  <c r="D23" i="83"/>
  <c r="O22" i="83"/>
  <c r="D22" i="83"/>
  <c r="O21" i="83"/>
  <c r="D21" i="83"/>
  <c r="O20" i="83"/>
  <c r="D20" i="83"/>
  <c r="O19" i="83"/>
  <c r="D19" i="83"/>
  <c r="O18" i="83"/>
  <c r="D18" i="83"/>
  <c r="O17" i="83"/>
  <c r="D17" i="83"/>
  <c r="O16" i="83"/>
  <c r="D16" i="83"/>
  <c r="O15" i="83"/>
  <c r="D15" i="83"/>
  <c r="O14" i="83"/>
  <c r="D14" i="83"/>
  <c r="O13" i="83"/>
  <c r="D13" i="83"/>
  <c r="O12" i="83"/>
  <c r="D12" i="83"/>
  <c r="O11" i="83"/>
  <c r="D11" i="83"/>
  <c r="O10" i="83"/>
  <c r="D10" i="83"/>
  <c r="O9" i="83"/>
  <c r="D9" i="83"/>
  <c r="O8" i="83"/>
  <c r="D8" i="83"/>
  <c r="D29" i="81" l="1"/>
  <c r="D28" i="81"/>
  <c r="D27" i="81"/>
  <c r="D26" i="81"/>
  <c r="D25" i="81"/>
  <c r="D24" i="81"/>
  <c r="D23" i="81"/>
  <c r="D22" i="81"/>
  <c r="D21" i="81"/>
  <c r="D20" i="81"/>
  <c r="D19" i="81"/>
  <c r="D18" i="81"/>
  <c r="D17" i="81"/>
  <c r="D16" i="81"/>
  <c r="D15" i="81"/>
  <c r="D14" i="81"/>
  <c r="D13" i="81"/>
  <c r="D12" i="81"/>
  <c r="O11" i="81"/>
  <c r="D11" i="81"/>
  <c r="O10" i="81"/>
  <c r="D10" i="81"/>
  <c r="O9" i="81"/>
  <c r="D9" i="81"/>
  <c r="O8" i="81"/>
  <c r="D8" i="81"/>
  <c r="O7" i="81"/>
  <c r="D7" i="81"/>
  <c r="O6" i="81"/>
  <c r="D6" i="81"/>
  <c r="O5" i="81"/>
  <c r="D5" i="81"/>
  <c r="A4" i="90"/>
  <c r="A15" i="90"/>
  <c r="A26" i="90"/>
  <c r="A37" i="90"/>
  <c r="A48" i="90"/>
  <c r="A59" i="90"/>
  <c r="A70" i="90"/>
  <c r="A81" i="90"/>
  <c r="A92" i="90"/>
  <c r="A103" i="90"/>
  <c r="A114" i="90"/>
  <c r="A125" i="90"/>
  <c r="A136" i="90"/>
  <c r="A147" i="90"/>
  <c r="A158" i="90"/>
  <c r="A169" i="90"/>
  <c r="A180" i="90"/>
  <c r="A191" i="90"/>
  <c r="A202" i="90"/>
  <c r="A213" i="90"/>
  <c r="A224" i="90"/>
  <c r="A235" i="90"/>
  <c r="A246" i="90"/>
  <c r="A257" i="90"/>
  <c r="A268" i="90"/>
  <c r="A279" i="90"/>
  <c r="A290" i="90"/>
  <c r="A301" i="90"/>
  <c r="A312" i="90"/>
  <c r="A324" i="90"/>
  <c r="A335" i="90"/>
  <c r="A346" i="90"/>
  <c r="A357" i="90"/>
  <c r="A368" i="90"/>
  <c r="A379" i="90"/>
  <c r="A390" i="90"/>
  <c r="A401" i="90"/>
  <c r="A412" i="90"/>
  <c r="A423" i="90"/>
  <c r="A434" i="90"/>
  <c r="A445" i="90"/>
  <c r="A456" i="90"/>
  <c r="A467" i="90"/>
  <c r="A478" i="90"/>
  <c r="A489" i="90"/>
  <c r="A500" i="90"/>
  <c r="A511" i="90"/>
  <c r="A522" i="90"/>
  <c r="A533" i="90"/>
  <c r="A544" i="90"/>
  <c r="A555" i="90"/>
  <c r="A566" i="90"/>
  <c r="A577" i="90"/>
  <c r="A588" i="90"/>
  <c r="A599" i="90"/>
  <c r="A610" i="90"/>
  <c r="A621" i="90"/>
  <c r="A632" i="90"/>
  <c r="A643" i="90"/>
  <c r="A654" i="90"/>
  <c r="A665" i="90"/>
  <c r="A676" i="90"/>
  <c r="A687" i="90"/>
  <c r="A698" i="90"/>
  <c r="A709" i="90"/>
  <c r="A720" i="90"/>
  <c r="A731" i="90"/>
  <c r="A742" i="90"/>
  <c r="A753" i="90"/>
  <c r="A764" i="90"/>
  <c r="A775" i="90"/>
  <c r="A786" i="90"/>
  <c r="A797" i="90"/>
  <c r="A808" i="90"/>
  <c r="A819" i="90"/>
  <c r="A830" i="90"/>
  <c r="A841" i="90"/>
  <c r="A852" i="90"/>
  <c r="A863" i="90"/>
  <c r="A874" i="90"/>
  <c r="A885" i="90"/>
  <c r="A896" i="90"/>
  <c r="A907" i="90"/>
  <c r="A918" i="90"/>
  <c r="A929" i="90"/>
  <c r="A940" i="90"/>
  <c r="A951" i="90"/>
  <c r="A962" i="90"/>
  <c r="A973" i="90"/>
  <c r="A984" i="90"/>
  <c r="A1050" i="90"/>
  <c r="A1061" i="90"/>
  <c r="A1072" i="90"/>
  <c r="A1083" i="90"/>
  <c r="A1094" i="90"/>
  <c r="A1105" i="90"/>
  <c r="A1116" i="90"/>
  <c r="A1127" i="90"/>
  <c r="A1138" i="90"/>
  <c r="A1149" i="90"/>
  <c r="A1160" i="90"/>
  <c r="A1171" i="90"/>
  <c r="A1182" i="90"/>
  <c r="A1193" i="90"/>
  <c r="A1204" i="90"/>
  <c r="A1215" i="90"/>
  <c r="A1226" i="90"/>
  <c r="A1237" i="90"/>
  <c r="A1248" i="90"/>
  <c r="A1259" i="90"/>
  <c r="A1270" i="90"/>
  <c r="A1281" i="90"/>
  <c r="A1292" i="90"/>
  <c r="A1303" i="90"/>
  <c r="A1314" i="90"/>
  <c r="A1325" i="90"/>
  <c r="A1336" i="90"/>
  <c r="A1347" i="90"/>
  <c r="A1358" i="90"/>
  <c r="A1369" i="90"/>
  <c r="A1380" i="90"/>
  <c r="A1391" i="90"/>
  <c r="A1402" i="90"/>
  <c r="A1413" i="90"/>
  <c r="A1424" i="90"/>
  <c r="A1435" i="90"/>
  <c r="A1446" i="90"/>
  <c r="A1457" i="90"/>
  <c r="A1468" i="90"/>
  <c r="A1479" i="90"/>
  <c r="A1490" i="90"/>
  <c r="A1501" i="90"/>
  <c r="A1514" i="90"/>
  <c r="A1525" i="90"/>
  <c r="A1536" i="90"/>
  <c r="A1547" i="90"/>
  <c r="A1558" i="90"/>
  <c r="A1569" i="90"/>
  <c r="A1580" i="90"/>
  <c r="A1591" i="90"/>
  <c r="A1602" i="90"/>
  <c r="A1613" i="90"/>
  <c r="A1624" i="90"/>
  <c r="A1635" i="90"/>
  <c r="A1646" i="90"/>
  <c r="A1657" i="90"/>
  <c r="A1668" i="90"/>
  <c r="A1679" i="90"/>
  <c r="A1690" i="90"/>
  <c r="A1701" i="90"/>
  <c r="A1712" i="90"/>
  <c r="A1723" i="90"/>
  <c r="A1734" i="90"/>
  <c r="A1745" i="90"/>
  <c r="A1756" i="90"/>
  <c r="A1767" i="90"/>
  <c r="A1778" i="90"/>
  <c r="A1789" i="90"/>
  <c r="A1800" i="90"/>
  <c r="A1811" i="90"/>
  <c r="A1822" i="90"/>
  <c r="A1833" i="90"/>
  <c r="A1844" i="90"/>
  <c r="A1855" i="90"/>
  <c r="A1866" i="90"/>
  <c r="A1877" i="90"/>
  <c r="A1888" i="90"/>
  <c r="A1899" i="90"/>
  <c r="A1910" i="90"/>
  <c r="A1921" i="90"/>
  <c r="A1932" i="90"/>
  <c r="A1943" i="90"/>
  <c r="A1954" i="90"/>
  <c r="A1965" i="90"/>
  <c r="A1976" i="90"/>
  <c r="A1987" i="90"/>
  <c r="A1998" i="90"/>
  <c r="A2009" i="90"/>
  <c r="A2020" i="90"/>
  <c r="A2031" i="90"/>
  <c r="A2042" i="90"/>
  <c r="A2053" i="90"/>
  <c r="A2064" i="90"/>
  <c r="A2075" i="90"/>
  <c r="A2086" i="90"/>
  <c r="A2097" i="90"/>
  <c r="A2108" i="90"/>
  <c r="A2119" i="90"/>
  <c r="A2130" i="90"/>
  <c r="A2141" i="90"/>
  <c r="A2152" i="90"/>
  <c r="A2163" i="90"/>
  <c r="A2174" i="90"/>
  <c r="A2185" i="90"/>
  <c r="A2196" i="90"/>
  <c r="A2207" i="90"/>
  <c r="A2218" i="90"/>
  <c r="A2229" i="90"/>
  <c r="A2240" i="90"/>
  <c r="A2251" i="90"/>
  <c r="A2262" i="90"/>
  <c r="A2273" i="90"/>
  <c r="A2284" i="90"/>
  <c r="A2295" i="90"/>
  <c r="A2306" i="90"/>
  <c r="A2317" i="90"/>
  <c r="A2328" i="90"/>
  <c r="A2339" i="90"/>
  <c r="A2350" i="90"/>
  <c r="A2361" i="90"/>
  <c r="A2372" i="90"/>
  <c r="A2383" i="90"/>
  <c r="A2394" i="90"/>
  <c r="A2405" i="90"/>
  <c r="A2416" i="90"/>
  <c r="A2427" i="90"/>
  <c r="A2440" i="90"/>
  <c r="A2451" i="90"/>
  <c r="A2462" i="90"/>
  <c r="A2473" i="90"/>
  <c r="A2484" i="90"/>
  <c r="A2495" i="90"/>
  <c r="A2506" i="90"/>
  <c r="A2517" i="90"/>
  <c r="A2528" i="90"/>
  <c r="A2539" i="90"/>
  <c r="A2550" i="90"/>
  <c r="A2561" i="90"/>
  <c r="A2572" i="90"/>
  <c r="A2583" i="90"/>
  <c r="A2594" i="90"/>
  <c r="A2605" i="90"/>
  <c r="A2616" i="90"/>
  <c r="A2627" i="90"/>
  <c r="A2638" i="90"/>
  <c r="A2649" i="90"/>
  <c r="A2660" i="90"/>
  <c r="A2671" i="90"/>
  <c r="A2682" i="90"/>
  <c r="A2693" i="90"/>
  <c r="A2704" i="90"/>
  <c r="A2715" i="90"/>
  <c r="A2726" i="90"/>
  <c r="A2737" i="90"/>
  <c r="A2748" i="90"/>
  <c r="A2759" i="90"/>
  <c r="A2770" i="90"/>
  <c r="A2781" i="90"/>
  <c r="A2792" i="90"/>
  <c r="A2803" i="90"/>
  <c r="A2814" i="90"/>
  <c r="A2825" i="90"/>
  <c r="A2836" i="90"/>
  <c r="A2847" i="90"/>
  <c r="A2858" i="90"/>
  <c r="A2869" i="90"/>
  <c r="A2880" i="90"/>
  <c r="A2891" i="90"/>
  <c r="A2902" i="90"/>
  <c r="A2913" i="90"/>
  <c r="A2924" i="90"/>
  <c r="A2935" i="90"/>
  <c r="A2946" i="90"/>
  <c r="A2957" i="90"/>
  <c r="A2968" i="90"/>
  <c r="A2979" i="90"/>
  <c r="A2990" i="90"/>
  <c r="A3001" i="90"/>
  <c r="A3012" i="90"/>
  <c r="A3023" i="90"/>
  <c r="A3034" i="90"/>
  <c r="A3045" i="90"/>
  <c r="A3056" i="90"/>
  <c r="A3067" i="90"/>
  <c r="A3078" i="90"/>
  <c r="A3089" i="90"/>
  <c r="A3100" i="90"/>
  <c r="A3111" i="90"/>
  <c r="A3122" i="90"/>
  <c r="A3133" i="90"/>
  <c r="A3144" i="90"/>
  <c r="A3155" i="90"/>
  <c r="A3166" i="90"/>
  <c r="A3177" i="90"/>
  <c r="A3188" i="90"/>
  <c r="A3199" i="90"/>
  <c r="A3210" i="90"/>
  <c r="A3221" i="90"/>
  <c r="A3232" i="90"/>
  <c r="A3243" i="90"/>
  <c r="A3254" i="90"/>
  <c r="A3265" i="90"/>
  <c r="A3276" i="90"/>
  <c r="A3288" i="90"/>
  <c r="A3299" i="90"/>
  <c r="A3310" i="90"/>
  <c r="A3321" i="90"/>
  <c r="A3332" i="90"/>
  <c r="A3343" i="90"/>
  <c r="A3354" i="90"/>
  <c r="A3365" i="90"/>
  <c r="A3376" i="90"/>
  <c r="A3387" i="90"/>
  <c r="A3398" i="90"/>
  <c r="A3409" i="90"/>
  <c r="A3420" i="90"/>
  <c r="A3431" i="90"/>
  <c r="A3442" i="90"/>
  <c r="A3453" i="90"/>
  <c r="A3464" i="90"/>
  <c r="A3475" i="90"/>
  <c r="A3486" i="90"/>
  <c r="A3497" i="90"/>
  <c r="A3508" i="90"/>
  <c r="A3519" i="90"/>
  <c r="A3530" i="90"/>
  <c r="A3541" i="90"/>
  <c r="A3552" i="90"/>
  <c r="A3563" i="90"/>
  <c r="A3575" i="90"/>
  <c r="A3586" i="90"/>
  <c r="A3597" i="90"/>
  <c r="A3608" i="90"/>
  <c r="A3619" i="90"/>
  <c r="A3630" i="90"/>
  <c r="A3641" i="90"/>
  <c r="A3652" i="90"/>
  <c r="A3663" i="90"/>
  <c r="A3674" i="90"/>
  <c r="A3685" i="90"/>
  <c r="A3696" i="90"/>
  <c r="A3707" i="90"/>
  <c r="A3718" i="90"/>
  <c r="A3729" i="90"/>
  <c r="A3740" i="90"/>
  <c r="A3751" i="90"/>
  <c r="A3762" i="90"/>
  <c r="A3773" i="90"/>
  <c r="A3784" i="90"/>
  <c r="A3795" i="90"/>
  <c r="A3806" i="90"/>
  <c r="A3817" i="90"/>
  <c r="A3828" i="90"/>
  <c r="A3839" i="90"/>
  <c r="A3850" i="90"/>
  <c r="A3861" i="90"/>
  <c r="A3872" i="90"/>
  <c r="A3883" i="90"/>
  <c r="A3894" i="90"/>
  <c r="A3905" i="90"/>
  <c r="A3916" i="90"/>
  <c r="A3928" i="90"/>
  <c r="A3939" i="90"/>
  <c r="A3950" i="90"/>
  <c r="A3961" i="90"/>
  <c r="A3972" i="90"/>
  <c r="A3983" i="90"/>
  <c r="A3994" i="90"/>
  <c r="A4005" i="90"/>
  <c r="A4016" i="90"/>
  <c r="A4027" i="90"/>
  <c r="A4038" i="90"/>
  <c r="A4049" i="90"/>
  <c r="A4060" i="90"/>
  <c r="A4071" i="90"/>
  <c r="A4082" i="90"/>
  <c r="A4093" i="90"/>
  <c r="A4105" i="90"/>
  <c r="A4116" i="90"/>
  <c r="A4127" i="90"/>
  <c r="A4138" i="90"/>
  <c r="A4149" i="90"/>
  <c r="A4160" i="90"/>
  <c r="A4171" i="90"/>
  <c r="A4182" i="90"/>
  <c r="A4193" i="90"/>
  <c r="A4204" i="90"/>
  <c r="A4215" i="90"/>
  <c r="A4226" i="90"/>
  <c r="A4237" i="90"/>
  <c r="A4248" i="90"/>
  <c r="A4259" i="90"/>
  <c r="A4270" i="90"/>
  <c r="A4281" i="90"/>
  <c r="A4292" i="90"/>
  <c r="A4303" i="90"/>
  <c r="A4314" i="90"/>
  <c r="A4325" i="90"/>
  <c r="A4336" i="90"/>
  <c r="A4347" i="90"/>
  <c r="A4358" i="90"/>
  <c r="A4369" i="90"/>
  <c r="A4380" i="90"/>
  <c r="A4391" i="90"/>
  <c r="A4402" i="90"/>
  <c r="A4413" i="90"/>
  <c r="A4424" i="90"/>
  <c r="A4435" i="90"/>
  <c r="A4446" i="90"/>
  <c r="A4457" i="90"/>
  <c r="A4468" i="90"/>
  <c r="A4479" i="90"/>
  <c r="A4490" i="90"/>
  <c r="A4501" i="90"/>
  <c r="A4512" i="90"/>
  <c r="A4523" i="90"/>
  <c r="A4534" i="90"/>
  <c r="A4545" i="90"/>
  <c r="A4556" i="90"/>
  <c r="A4567" i="90"/>
  <c r="A4578" i="90"/>
  <c r="A4589" i="90"/>
  <c r="A4600" i="90"/>
  <c r="A4611" i="90"/>
  <c r="A4622" i="90"/>
  <c r="A4633" i="90"/>
  <c r="A4644" i="90"/>
  <c r="A4655" i="90"/>
  <c r="A4666" i="90"/>
  <c r="A4677" i="90"/>
  <c r="A4688" i="90"/>
  <c r="A4699" i="90"/>
  <c r="A4710" i="90"/>
  <c r="A4721" i="90"/>
  <c r="A4732" i="90"/>
  <c r="A4743" i="90"/>
  <c r="A4754" i="90"/>
  <c r="A4765" i="90"/>
  <c r="A4776" i="90"/>
  <c r="A4787" i="90"/>
  <c r="A4798" i="90"/>
  <c r="A4809" i="90"/>
  <c r="A4820" i="90"/>
  <c r="A4831" i="90"/>
  <c r="A4842" i="90"/>
  <c r="A4853" i="90"/>
  <c r="A4864" i="90"/>
  <c r="A4875" i="90"/>
  <c r="A4886" i="90"/>
  <c r="A4897" i="90"/>
  <c r="A4908" i="90"/>
  <c r="A4919" i="90"/>
  <c r="A4930" i="90"/>
  <c r="A4941" i="90"/>
  <c r="A4952" i="90"/>
  <c r="A4963" i="90"/>
  <c r="A4974" i="90"/>
  <c r="A4985" i="90"/>
  <c r="A4996" i="90"/>
  <c r="A5007" i="90"/>
  <c r="A5018" i="90"/>
  <c r="A5029" i="90"/>
  <c r="A5040" i="90"/>
  <c r="A5051" i="90"/>
  <c r="A5062" i="90"/>
  <c r="A5073" i="90"/>
  <c r="A5084" i="90"/>
  <c r="A5095" i="90"/>
  <c r="A5106" i="90"/>
  <c r="A5117" i="90"/>
  <c r="A5128" i="90"/>
  <c r="A5139" i="90"/>
  <c r="A5150" i="90"/>
  <c r="A5161" i="90"/>
  <c r="A5172" i="90"/>
  <c r="A5183" i="90"/>
  <c r="A5194" i="90"/>
  <c r="A5205" i="90"/>
  <c r="A5216" i="90"/>
  <c r="A5227" i="90"/>
  <c r="A5238" i="90"/>
  <c r="A5249" i="90"/>
  <c r="A5260" i="90"/>
  <c r="A5271" i="90"/>
  <c r="A5282" i="90"/>
  <c r="A5293" i="90"/>
  <c r="A5304" i="90"/>
  <c r="A5315" i="90"/>
  <c r="A5326" i="90"/>
  <c r="A5337" i="90"/>
  <c r="A5348" i="90"/>
  <c r="A5359" i="90"/>
  <c r="A5370" i="90"/>
  <c r="A5381" i="90"/>
  <c r="A5392" i="90"/>
  <c r="A5403" i="90"/>
  <c r="A5414" i="90"/>
  <c r="A5425" i="90"/>
  <c r="A5436" i="90"/>
  <c r="A5447" i="90"/>
  <c r="A5458" i="90"/>
  <c r="A5469" i="90"/>
  <c r="A5480" i="90"/>
  <c r="A5492" i="90"/>
  <c r="A5503" i="90"/>
  <c r="A5514" i="90"/>
  <c r="A5525" i="90"/>
  <c r="A5536" i="90"/>
  <c r="A5547" i="90"/>
  <c r="A5558" i="90"/>
  <c r="A5569" i="90"/>
  <c r="A5580" i="90"/>
  <c r="A5591" i="90"/>
  <c r="A5602" i="90"/>
  <c r="A5613" i="90"/>
  <c r="A5624" i="90"/>
  <c r="A5635" i="90"/>
  <c r="A5646" i="90"/>
  <c r="A5657" i="90"/>
  <c r="A5668" i="90"/>
  <c r="A5679" i="90"/>
  <c r="A5690" i="90"/>
  <c r="A5701" i="90"/>
  <c r="A5712" i="90"/>
  <c r="A5723" i="90"/>
  <c r="A5734" i="90"/>
  <c r="A5745" i="90"/>
  <c r="A5756" i="90"/>
  <c r="A5767" i="90"/>
  <c r="A5778" i="90"/>
  <c r="A5789" i="90"/>
  <c r="A5800" i="90"/>
  <c r="A5811" i="90"/>
  <c r="A5822" i="90"/>
  <c r="A5833" i="90"/>
  <c r="A5844" i="90"/>
  <c r="A5855" i="90"/>
  <c r="A5866" i="90"/>
  <c r="A5877" i="90"/>
  <c r="A5888" i="90"/>
  <c r="A5899" i="90"/>
  <c r="A5910" i="90"/>
  <c r="A5921" i="90"/>
  <c r="A5932" i="90"/>
  <c r="A5943" i="90"/>
  <c r="A5954" i="90"/>
  <c r="A5965" i="90"/>
  <c r="A5976" i="90"/>
  <c r="A5987" i="90"/>
  <c r="A5998" i="90"/>
  <c r="A6009" i="90"/>
  <c r="A6020" i="90"/>
  <c r="A6031" i="90"/>
  <c r="A6042" i="90"/>
  <c r="A6053" i="90"/>
  <c r="A6064" i="90"/>
  <c r="A6075" i="90"/>
  <c r="A6086" i="90"/>
  <c r="A6097" i="90"/>
  <c r="A6108" i="90"/>
  <c r="A6119" i="90"/>
  <c r="A6130" i="90"/>
  <c r="A6141" i="90"/>
  <c r="A6152" i="90"/>
  <c r="A6163" i="90"/>
  <c r="A6174" i="90"/>
  <c r="A6185" i="90"/>
  <c r="A6196" i="90"/>
  <c r="A6207" i="90"/>
  <c r="A6218" i="90"/>
  <c r="A6229" i="90"/>
  <c r="A6240" i="90"/>
  <c r="A6251" i="90"/>
  <c r="A6262" i="90"/>
  <c r="A6274" i="90"/>
  <c r="A6285" i="90"/>
  <c r="A6296" i="90"/>
  <c r="A6307" i="90"/>
  <c r="A6318" i="90"/>
  <c r="A6329" i="90"/>
  <c r="A6340" i="90"/>
  <c r="A6351" i="90"/>
  <c r="A6362" i="90"/>
  <c r="A6373" i="90"/>
  <c r="A6384" i="90"/>
  <c r="A6395" i="90"/>
  <c r="A6406" i="90"/>
  <c r="A6417" i="90"/>
  <c r="A6428" i="90"/>
  <c r="A6439" i="90"/>
  <c r="A6450" i="90"/>
  <c r="A6461" i="90"/>
  <c r="A6472" i="90"/>
  <c r="A6483" i="90"/>
  <c r="A6494" i="90"/>
  <c r="A6505" i="90"/>
  <c r="A6516" i="90"/>
  <c r="A6528" i="90"/>
  <c r="A6539" i="90"/>
  <c r="A6550" i="90"/>
  <c r="A6561" i="90"/>
  <c r="A6572" i="90"/>
  <c r="A6583" i="90"/>
  <c r="A6594" i="90"/>
  <c r="A6605" i="90"/>
  <c r="A6616" i="90"/>
  <c r="A6627" i="90"/>
  <c r="A6638" i="90"/>
  <c r="A6649" i="90"/>
  <c r="A6660" i="90"/>
  <c r="A6671" i="90"/>
  <c r="A6682" i="90"/>
  <c r="A6693" i="90"/>
  <c r="A6704" i="90"/>
  <c r="A6715" i="90"/>
  <c r="A6726" i="90"/>
  <c r="A6737" i="90"/>
  <c r="A6748" i="90"/>
  <c r="A6759" i="90"/>
  <c r="A6770" i="90"/>
  <c r="A6781" i="90"/>
  <c r="A6792" i="90"/>
  <c r="A6803" i="90"/>
  <c r="A6814" i="90"/>
  <c r="A6825" i="90"/>
  <c r="A6836" i="90"/>
  <c r="A6847" i="90"/>
  <c r="A6858" i="90"/>
  <c r="A6869" i="90"/>
  <c r="A6880" i="90"/>
  <c r="A6891" i="90"/>
  <c r="A6902" i="90"/>
  <c r="A6913" i="90"/>
  <c r="A6924" i="90"/>
  <c r="A6935" i="90"/>
  <c r="A6946" i="90"/>
  <c r="A6957" i="90"/>
  <c r="A6968" i="90"/>
  <c r="A6979" i="90"/>
  <c r="A6990" i="90"/>
  <c r="A7001" i="90"/>
  <c r="A7012" i="90"/>
  <c r="A7023" i="90"/>
  <c r="A7034" i="90"/>
  <c r="A7045" i="90"/>
  <c r="A7056" i="90"/>
  <c r="A7067" i="90"/>
  <c r="A7078" i="90"/>
  <c r="A7089" i="90"/>
  <c r="A7100" i="90"/>
  <c r="A7111" i="90"/>
  <c r="A7122" i="90"/>
  <c r="A7133" i="90"/>
  <c r="A7144" i="90"/>
  <c r="A7155" i="90"/>
  <c r="A7166" i="90"/>
  <c r="A7177" i="90"/>
  <c r="A7188" i="90"/>
  <c r="A7199" i="90"/>
  <c r="A7210" i="90"/>
  <c r="A7221" i="90"/>
  <c r="A7232" i="90"/>
  <c r="A7243" i="90"/>
  <c r="A7254" i="90"/>
  <c r="A7265" i="90"/>
  <c r="A7278" i="90"/>
  <c r="A7289" i="90"/>
  <c r="A7300" i="90"/>
  <c r="A7311" i="90"/>
  <c r="A7322" i="90"/>
  <c r="A7333" i="90"/>
  <c r="A7344" i="90"/>
  <c r="A7355" i="90"/>
  <c r="A7366" i="90"/>
  <c r="A7377" i="90"/>
  <c r="A7388" i="90"/>
  <c r="A7399" i="90"/>
  <c r="A7410" i="90"/>
  <c r="A7421" i="90"/>
  <c r="A7432" i="90"/>
  <c r="A7443" i="90"/>
  <c r="A7454" i="90"/>
  <c r="A7465" i="90"/>
  <c r="A7476" i="90"/>
  <c r="A7487" i="90"/>
  <c r="A7498" i="90"/>
  <c r="A7509" i="90"/>
  <c r="A7520" i="90"/>
  <c r="A7531" i="90"/>
  <c r="A7542" i="90"/>
  <c r="A7554" i="90"/>
  <c r="A7565" i="90"/>
  <c r="A7576" i="90"/>
  <c r="A7587" i="90"/>
  <c r="A7598" i="90"/>
  <c r="A7609" i="90"/>
  <c r="A7620" i="90"/>
  <c r="A7631" i="90"/>
  <c r="A7642" i="90"/>
  <c r="A7653" i="90"/>
  <c r="A7664" i="90"/>
  <c r="A7676" i="90"/>
  <c r="A7687" i="90"/>
  <c r="A7698" i="90"/>
  <c r="A7709" i="90"/>
  <c r="A7720" i="90"/>
  <c r="A7731" i="90"/>
  <c r="A7742" i="90"/>
  <c r="A7753" i="90"/>
  <c r="A7764" i="90"/>
  <c r="A7775" i="90"/>
  <c r="A7786" i="90"/>
  <c r="A7797" i="90"/>
  <c r="A7808" i="90"/>
  <c r="A7819" i="90"/>
  <c r="A7830" i="90"/>
  <c r="A7841" i="90"/>
  <c r="A7852" i="90"/>
  <c r="A7863" i="90"/>
  <c r="A7874" i="90"/>
  <c r="A7885" i="90"/>
  <c r="A7896" i="90"/>
  <c r="A7907" i="90"/>
  <c r="A7918" i="90"/>
  <c r="A7929" i="90"/>
  <c r="B7929" i="90" l="1"/>
  <c r="B7934" i="90" s="1"/>
  <c r="B7918" i="90"/>
  <c r="B7922" i="90" s="1"/>
  <c r="B7907" i="90"/>
  <c r="B7910" i="90" s="1"/>
  <c r="B7896" i="90"/>
  <c r="B7900" i="90" s="1"/>
  <c r="B7885" i="90"/>
  <c r="B7888" i="90" s="1"/>
  <c r="B7874" i="90"/>
  <c r="B7878" i="90" s="1"/>
  <c r="B7863" i="90"/>
  <c r="B7867" i="90" s="1"/>
  <c r="B7852" i="90"/>
  <c r="B7855" i="90" s="1"/>
  <c r="B7841" i="90"/>
  <c r="B7844" i="90" s="1"/>
  <c r="B7830" i="90"/>
  <c r="B7834" i="90" s="1"/>
  <c r="B7819" i="90"/>
  <c r="B7823" i="90" s="1"/>
  <c r="B7808" i="90"/>
  <c r="B7811" i="90" s="1"/>
  <c r="B7797" i="90"/>
  <c r="B7801" i="90" s="1"/>
  <c r="B7786" i="90"/>
  <c r="B7791" i="90" s="1"/>
  <c r="B7775" i="90"/>
  <c r="B7778" i="90" s="1"/>
  <c r="B7764" i="90"/>
  <c r="B7769" i="90" s="1"/>
  <c r="B7753" i="90"/>
  <c r="B7757" i="90" s="1"/>
  <c r="B7742" i="90"/>
  <c r="B7746" i="90" s="1"/>
  <c r="B7731" i="90"/>
  <c r="B7734" i="90" s="1"/>
  <c r="B7720" i="90"/>
  <c r="B7723" i="90" s="1"/>
  <c r="B7709" i="90"/>
  <c r="B7712" i="90" s="1"/>
  <c r="B7698" i="90"/>
  <c r="B7703" i="90" s="1"/>
  <c r="B7687" i="90"/>
  <c r="B7691" i="90" s="1"/>
  <c r="B7676" i="90"/>
  <c r="B7680" i="90" s="1"/>
  <c r="B7664" i="90"/>
  <c r="B7669" i="90" s="1"/>
  <c r="B7653" i="90"/>
  <c r="B7658" i="90" s="1"/>
  <c r="B7642" i="90"/>
  <c r="B7645" i="90" s="1"/>
  <c r="B7631" i="90"/>
  <c r="B7635" i="90" s="1"/>
  <c r="B7620" i="90"/>
  <c r="B7624" i="90" s="1"/>
  <c r="B7609" i="90"/>
  <c r="B7613" i="90" s="1"/>
  <c r="B7598" i="90"/>
  <c r="B7603" i="90" s="1"/>
  <c r="B7587" i="90"/>
  <c r="B7591" i="90" s="1"/>
  <c r="B7576" i="90"/>
  <c r="B7580" i="90" s="1"/>
  <c r="B7565" i="90"/>
  <c r="B7569" i="90" s="1"/>
  <c r="B7554" i="90"/>
  <c r="B7558" i="90" s="1"/>
  <c r="B7542" i="90"/>
  <c r="B7546" i="90" s="1"/>
  <c r="B7531" i="90"/>
  <c r="B7534" i="90" s="1"/>
  <c r="B7520" i="90"/>
  <c r="B7525" i="90" s="1"/>
  <c r="B7509" i="90"/>
  <c r="B7513" i="90" s="1"/>
  <c r="B7498" i="90"/>
  <c r="B7501" i="90" s="1"/>
  <c r="B7487" i="90"/>
  <c r="B7492" i="90" s="1"/>
  <c r="B7476" i="90"/>
  <c r="B7479" i="90" s="1"/>
  <c r="B7465" i="90"/>
  <c r="B7468" i="90" s="1"/>
  <c r="B7454" i="90"/>
  <c r="B7457" i="90" s="1"/>
  <c r="B7443" i="90"/>
  <c r="B7447" i="90" s="1"/>
  <c r="B7432" i="90"/>
  <c r="B7435" i="90" s="1"/>
  <c r="B7421" i="90"/>
  <c r="B7424" i="90" s="1"/>
  <c r="B7410" i="90"/>
  <c r="B7413" i="90" s="1"/>
  <c r="B7399" i="90"/>
  <c r="B7403" i="90" s="1"/>
  <c r="B7388" i="90"/>
  <c r="B7392" i="90" s="1"/>
  <c r="B7377" i="90"/>
  <c r="B7382" i="90" s="1"/>
  <c r="B7366" i="90"/>
  <c r="B7371" i="90" s="1"/>
  <c r="B7355" i="90"/>
  <c r="B7358" i="90" s="1"/>
  <c r="B7344" i="90"/>
  <c r="B7347" i="90" s="1"/>
  <c r="B7333" i="90"/>
  <c r="B7336" i="90" s="1"/>
  <c r="B7322" i="90"/>
  <c r="B7327" i="90" s="1"/>
  <c r="B7311" i="90"/>
  <c r="B7314" i="90" s="1"/>
  <c r="B7300" i="90"/>
  <c r="B7305" i="90" s="1"/>
  <c r="B7289" i="90"/>
  <c r="B7294" i="90" s="1"/>
  <c r="B7278" i="90"/>
  <c r="B7283" i="90" s="1"/>
  <c r="B7265" i="90"/>
  <c r="B7269" i="90" s="1"/>
  <c r="B7254" i="90"/>
  <c r="B7258" i="90" s="1"/>
  <c r="B7243" i="90"/>
  <c r="B7248" i="90" s="1"/>
  <c r="B7232" i="90"/>
  <c r="B7237" i="90" s="1"/>
  <c r="B7221" i="90"/>
  <c r="B7225" i="90" s="1"/>
  <c r="B7210" i="90"/>
  <c r="B7213" i="90" s="1"/>
  <c r="B7199" i="90"/>
  <c r="B7204" i="90" s="1"/>
  <c r="B7188" i="90"/>
  <c r="B7192" i="90" s="1"/>
  <c r="B7177" i="90"/>
  <c r="B7181" i="90" s="1"/>
  <c r="B7166" i="90"/>
  <c r="B7169" i="90" s="1"/>
  <c r="B7155" i="90"/>
  <c r="B7159" i="90" s="1"/>
  <c r="B7144" i="90"/>
  <c r="B7147" i="90" s="1"/>
  <c r="B7133" i="90"/>
  <c r="B7138" i="90" s="1"/>
  <c r="B7122" i="90"/>
  <c r="B7127" i="90" s="1"/>
  <c r="B7111" i="90"/>
  <c r="B7116" i="90" s="1"/>
  <c r="B7100" i="90"/>
  <c r="B7104" i="90" s="1"/>
  <c r="B7089" i="90"/>
  <c r="B7094" i="90" s="1"/>
  <c r="B7078" i="90"/>
  <c r="B7082" i="90" s="1"/>
  <c r="B7067" i="90"/>
  <c r="B7070" i="90" s="1"/>
  <c r="B7056" i="90"/>
  <c r="B7061" i="90" s="1"/>
  <c r="B7045" i="90"/>
  <c r="B7050" i="90" s="1"/>
  <c r="B7034" i="90"/>
  <c r="B7037" i="90" s="1"/>
  <c r="B7023" i="90"/>
  <c r="B7028" i="90" s="1"/>
  <c r="B7012" i="90"/>
  <c r="B7015" i="90" s="1"/>
  <c r="B7001" i="90"/>
  <c r="B7005" i="90" s="1"/>
  <c r="B6990" i="90"/>
  <c r="B6994" i="90" s="1"/>
  <c r="B6979" i="90"/>
  <c r="B6983" i="90" s="1"/>
  <c r="B6968" i="90"/>
  <c r="B6973" i="90" s="1"/>
  <c r="B6957" i="90"/>
  <c r="B6961" i="90" s="1"/>
  <c r="B6946" i="90"/>
  <c r="B6951" i="90" s="1"/>
  <c r="B6935" i="90"/>
  <c r="B6940" i="90" s="1"/>
  <c r="B6924" i="90"/>
  <c r="B6927" i="90" s="1"/>
  <c r="B6913" i="90"/>
  <c r="B6918" i="90" s="1"/>
  <c r="B6902" i="90"/>
  <c r="B6906" i="90" s="1"/>
  <c r="B6891" i="90"/>
  <c r="B6896" i="90" s="1"/>
  <c r="B6880" i="90"/>
  <c r="B6885" i="90" s="1"/>
  <c r="B6869" i="90"/>
  <c r="B6874" i="90" s="1"/>
  <c r="B6858" i="90"/>
  <c r="B6862" i="90" s="1"/>
  <c r="B6847" i="90"/>
  <c r="B6851" i="90" s="1"/>
  <c r="B6836" i="90"/>
  <c r="B6840" i="90" s="1"/>
  <c r="B6825" i="90"/>
  <c r="B6830" i="90" s="1"/>
  <c r="B6814" i="90"/>
  <c r="B6818" i="90" s="1"/>
  <c r="B6803" i="90"/>
  <c r="B6806" i="90" s="1"/>
  <c r="B6792" i="90"/>
  <c r="B6796" i="90" s="1"/>
  <c r="B6781" i="90"/>
  <c r="B6784" i="90" s="1"/>
  <c r="B6770" i="90"/>
  <c r="B6774" i="90" s="1"/>
  <c r="B6759" i="90"/>
  <c r="B6764" i="90" s="1"/>
  <c r="B6748" i="90"/>
  <c r="B6752" i="90" s="1"/>
  <c r="B6737" i="90"/>
  <c r="B6742" i="90" s="1"/>
  <c r="B6726" i="90"/>
  <c r="B6729" i="90" s="1"/>
  <c r="B6715" i="90"/>
  <c r="B6720" i="90" s="1"/>
  <c r="B6704" i="90"/>
  <c r="B6708" i="90" s="1"/>
  <c r="B6693" i="90"/>
  <c r="B6698" i="90" s="1"/>
  <c r="B6682" i="90"/>
  <c r="B6686" i="90" s="1"/>
  <c r="B6671" i="90"/>
  <c r="B6676" i="90" s="1"/>
  <c r="B6660" i="90"/>
  <c r="B6664" i="90" s="1"/>
  <c r="B6649" i="90"/>
  <c r="B6654" i="90" s="1"/>
  <c r="B6638" i="90"/>
  <c r="B6642" i="90" s="1"/>
  <c r="B6627" i="90"/>
  <c r="B6631" i="90" s="1"/>
  <c r="B6616" i="90"/>
  <c r="B6620" i="90" s="1"/>
  <c r="B6605" i="90"/>
  <c r="B6610" i="90" s="1"/>
  <c r="B6594" i="90"/>
  <c r="B6597" i="90" s="1"/>
  <c r="B6583" i="90"/>
  <c r="B6588" i="90" s="1"/>
  <c r="B6572" i="90"/>
  <c r="B6577" i="90" s="1"/>
  <c r="B6561" i="90"/>
  <c r="B6566" i="90" s="1"/>
  <c r="B6550" i="90"/>
  <c r="B6555" i="90" s="1"/>
  <c r="B6539" i="90"/>
  <c r="B6543" i="90" s="1"/>
  <c r="B6528" i="90"/>
  <c r="B6533" i="90" s="1"/>
  <c r="B6516" i="90"/>
  <c r="B6521" i="90" s="1"/>
  <c r="B6505" i="90"/>
  <c r="B6508" i="90" s="1"/>
  <c r="B6494" i="90"/>
  <c r="B6499" i="90" s="1"/>
  <c r="B6483" i="90"/>
  <c r="B6487" i="90" s="1"/>
  <c r="B6472" i="90"/>
  <c r="B6476" i="90" s="1"/>
  <c r="B6461" i="90"/>
  <c r="B6464" i="90" s="1"/>
  <c r="B6450" i="90"/>
  <c r="B6453" i="90" s="1"/>
  <c r="B6439" i="90"/>
  <c r="B6444" i="90" s="1"/>
  <c r="B6428" i="90"/>
  <c r="B6432" i="90" s="1"/>
  <c r="B6417" i="90"/>
  <c r="B6421" i="90" s="1"/>
  <c r="B6406" i="90"/>
  <c r="B6411" i="90" s="1"/>
  <c r="B6395" i="90"/>
  <c r="B6399" i="90" s="1"/>
  <c r="B6384" i="90"/>
  <c r="B6389" i="90" s="1"/>
  <c r="B6373" i="90"/>
  <c r="B6378" i="90" s="1"/>
  <c r="B6362" i="90"/>
  <c r="B6367" i="90" s="1"/>
  <c r="B6351" i="90"/>
  <c r="B6355" i="90" s="1"/>
  <c r="B6340" i="90"/>
  <c r="B6343" i="90" s="1"/>
  <c r="B6329" i="90"/>
  <c r="B6334" i="90" s="1"/>
  <c r="B6318" i="90"/>
  <c r="B6323" i="90" s="1"/>
  <c r="B6307" i="90"/>
  <c r="B6311" i="90" s="1"/>
  <c r="B6296" i="90"/>
  <c r="B6299" i="90" s="1"/>
  <c r="B6285" i="90"/>
  <c r="B6290" i="90" s="1"/>
  <c r="B6274" i="90"/>
  <c r="B6277" i="90" s="1"/>
  <c r="B6262" i="90"/>
  <c r="B6265" i="90" s="1"/>
  <c r="B6251" i="90"/>
  <c r="B6254" i="90" s="1"/>
  <c r="B6240" i="90"/>
  <c r="B6245" i="90" s="1"/>
  <c r="B6229" i="90"/>
  <c r="B6233" i="90" s="1"/>
  <c r="B6218" i="90"/>
  <c r="B6222" i="90" s="1"/>
  <c r="B6207" i="90"/>
  <c r="B6211" i="90" s="1"/>
  <c r="B6196" i="90"/>
  <c r="B6199" i="90" s="1"/>
  <c r="B6185" i="90"/>
  <c r="B6189" i="90" s="1"/>
  <c r="B6174" i="90"/>
  <c r="B6179" i="90" s="1"/>
  <c r="B6163" i="90"/>
  <c r="B6167" i="90" s="1"/>
  <c r="B6152" i="90"/>
  <c r="B6156" i="90" s="1"/>
  <c r="B6141" i="90"/>
  <c r="B6145" i="90" s="1"/>
  <c r="B6130" i="90"/>
  <c r="B6133" i="90" s="1"/>
  <c r="B6119" i="90"/>
  <c r="B6122" i="90" s="1"/>
  <c r="B6108" i="90"/>
  <c r="B6113" i="90" s="1"/>
  <c r="B6097" i="90"/>
  <c r="B6102" i="90" s="1"/>
  <c r="B6086" i="90"/>
  <c r="B6091" i="90" s="1"/>
  <c r="B6075" i="90"/>
  <c r="B6080" i="90" s="1"/>
  <c r="B6064" i="90"/>
  <c r="B6067" i="90" s="1"/>
  <c r="B6053" i="90"/>
  <c r="B6056" i="90" s="1"/>
  <c r="B6042" i="90"/>
  <c r="B6047" i="90" s="1"/>
  <c r="B6031" i="90"/>
  <c r="B6034" i="90" s="1"/>
  <c r="B6020" i="90"/>
  <c r="B6024" i="90" s="1"/>
  <c r="B6009" i="90"/>
  <c r="B6014" i="90" s="1"/>
  <c r="B5998" i="90"/>
  <c r="B6001" i="90" s="1"/>
  <c r="B5987" i="90"/>
  <c r="B5991" i="90" s="1"/>
  <c r="B5976" i="90"/>
  <c r="B5980" i="90" s="1"/>
  <c r="B5965" i="90"/>
  <c r="B5969" i="90" s="1"/>
  <c r="B5954" i="90"/>
  <c r="B5958" i="90" s="1"/>
  <c r="B5943" i="90"/>
  <c r="B5946" i="90" s="1"/>
  <c r="B5932" i="90"/>
  <c r="B5937" i="90" s="1"/>
  <c r="B5921" i="90"/>
  <c r="B5926" i="90" s="1"/>
  <c r="B5910" i="90"/>
  <c r="B5914" i="90" s="1"/>
  <c r="B5899" i="90"/>
  <c r="B5904" i="90" s="1"/>
  <c r="B5888" i="90"/>
  <c r="B5892" i="90" s="1"/>
  <c r="B5877" i="90"/>
  <c r="B5882" i="90" s="1"/>
  <c r="B5866" i="90"/>
  <c r="B5870" i="90" s="1"/>
  <c r="B5855" i="90"/>
  <c r="B5858" i="90" s="1"/>
  <c r="B5844" i="90"/>
  <c r="B5849" i="90" s="1"/>
  <c r="B5833" i="90"/>
  <c r="B5836" i="90" s="1"/>
  <c r="B5822" i="90"/>
  <c r="B5825" i="90" s="1"/>
  <c r="B5811" i="90"/>
  <c r="B5814" i="90" s="1"/>
  <c r="B5800" i="90"/>
  <c r="B5804" i="90" s="1"/>
  <c r="B5789" i="90"/>
  <c r="B5794" i="90" s="1"/>
  <c r="B5778" i="90"/>
  <c r="B5783" i="90" s="1"/>
  <c r="B5767" i="90"/>
  <c r="B5771" i="90" s="1"/>
  <c r="B5756" i="90"/>
  <c r="B5759" i="90" s="1"/>
  <c r="B5745" i="90"/>
  <c r="B5750" i="90" s="1"/>
  <c r="B5734" i="90"/>
  <c r="B5739" i="90" s="1"/>
  <c r="B5723" i="90"/>
  <c r="B5726" i="90" s="1"/>
  <c r="B5712" i="90"/>
  <c r="B5717" i="90" s="1"/>
  <c r="B5701" i="90"/>
  <c r="B5704" i="90" s="1"/>
  <c r="B5690" i="90"/>
  <c r="B5694" i="90" s="1"/>
  <c r="B5679" i="90"/>
  <c r="B5682" i="90" s="1"/>
  <c r="B5668" i="90"/>
  <c r="B5672" i="90" s="1"/>
  <c r="B5657" i="90"/>
  <c r="B5662" i="90" s="1"/>
  <c r="B5646" i="90"/>
  <c r="B5650" i="90" s="1"/>
  <c r="B5635" i="90"/>
  <c r="B5640" i="90" s="1"/>
  <c r="B5624" i="90"/>
  <c r="B5629" i="90" s="1"/>
  <c r="B5613" i="90"/>
  <c r="B5616" i="90" s="1"/>
  <c r="B5602" i="90"/>
  <c r="B5607" i="90" s="1"/>
  <c r="B5591" i="90"/>
  <c r="B5596" i="90" s="1"/>
  <c r="B5580" i="90"/>
  <c r="B5583" i="90" s="1"/>
  <c r="B5569" i="90"/>
  <c r="B5572" i="90" s="1"/>
  <c r="B5558" i="90"/>
  <c r="B5561" i="90" s="1"/>
  <c r="B5547" i="90"/>
  <c r="B5551" i="90" s="1"/>
  <c r="B5536" i="90"/>
  <c r="B5541" i="90" s="1"/>
  <c r="B5525" i="90"/>
  <c r="B5529" i="90" s="1"/>
  <c r="B5514" i="90"/>
  <c r="B5518" i="90" s="1"/>
  <c r="B5503" i="90"/>
  <c r="B5507" i="90" s="1"/>
  <c r="B5492" i="90"/>
  <c r="B5497" i="90" s="1"/>
  <c r="B5480" i="90"/>
  <c r="B5484" i="90" s="1"/>
  <c r="B5469" i="90"/>
  <c r="B5473" i="90" s="1"/>
  <c r="B5458" i="90"/>
  <c r="B5461" i="90" s="1"/>
  <c r="B5447" i="90"/>
  <c r="B5450" i="90" s="1"/>
  <c r="B5436" i="90"/>
  <c r="B5440" i="90" s="1"/>
  <c r="B5425" i="90"/>
  <c r="B5429" i="90" s="1"/>
  <c r="B5414" i="90"/>
  <c r="B5418" i="90" s="1"/>
  <c r="B5403" i="90"/>
  <c r="B5407" i="90" s="1"/>
  <c r="B5392" i="90"/>
  <c r="B5395" i="90" s="1"/>
  <c r="B5381" i="90"/>
  <c r="B5384" i="90" s="1"/>
  <c r="B5370" i="90"/>
  <c r="B5374" i="90" s="1"/>
  <c r="B5359" i="90"/>
  <c r="B5364" i="90" s="1"/>
  <c r="B5348" i="90"/>
  <c r="B5352" i="90" s="1"/>
  <c r="B5337" i="90"/>
  <c r="B5340" i="90" s="1"/>
  <c r="B5326" i="90"/>
  <c r="B5329" i="90" s="1"/>
  <c r="B5315" i="90"/>
  <c r="B5320" i="90" s="1"/>
  <c r="B5304" i="90"/>
  <c r="B5307" i="90" s="1"/>
  <c r="B5293" i="90"/>
  <c r="B5296" i="90" s="1"/>
  <c r="B5282" i="90"/>
  <c r="B5287" i="90" s="1"/>
  <c r="B5271" i="90"/>
  <c r="B5275" i="90" s="1"/>
  <c r="B5260" i="90"/>
  <c r="B5264" i="90" s="1"/>
  <c r="B5249" i="90"/>
  <c r="B5254" i="90" s="1"/>
  <c r="B5238" i="90"/>
  <c r="B5242" i="90" s="1"/>
  <c r="B7789" i="90"/>
  <c r="B7126" i="90"/>
  <c r="B5227" i="90"/>
  <c r="B5216" i="90"/>
  <c r="B5205" i="90"/>
  <c r="B5194" i="90"/>
  <c r="B5183" i="90"/>
  <c r="B5172" i="90"/>
  <c r="B5161" i="90"/>
  <c r="B5150" i="90"/>
  <c r="B5139" i="90"/>
  <c r="B5128" i="90"/>
  <c r="B5117" i="90"/>
  <c r="B5106" i="90"/>
  <c r="B5095" i="90"/>
  <c r="B5084" i="90"/>
  <c r="B5073" i="90"/>
  <c r="B5062" i="90"/>
  <c r="B5051" i="90"/>
  <c r="B5040" i="90"/>
  <c r="B5029" i="90"/>
  <c r="B5018" i="90"/>
  <c r="B5007" i="90"/>
  <c r="B4996" i="90"/>
  <c r="B4985" i="90"/>
  <c r="B4974" i="90"/>
  <c r="B4963" i="90"/>
  <c r="B4952" i="90"/>
  <c r="B4941" i="90"/>
  <c r="B4930" i="90"/>
  <c r="B4919" i="90"/>
  <c r="B4908" i="90"/>
  <c r="B4897" i="90"/>
  <c r="B4886" i="90"/>
  <c r="B4875" i="90"/>
  <c r="B4864" i="90"/>
  <c r="B4853" i="90"/>
  <c r="B4842" i="90"/>
  <c r="B4831" i="90"/>
  <c r="B4820" i="90"/>
  <c r="B4809" i="90"/>
  <c r="B4798" i="90"/>
  <c r="B4787" i="90"/>
  <c r="B4776" i="90"/>
  <c r="B4765" i="90"/>
  <c r="B4754" i="90"/>
  <c r="B4743" i="90"/>
  <c r="B4732" i="90"/>
  <c r="B4721" i="90"/>
  <c r="B4710" i="90"/>
  <c r="B4699" i="90"/>
  <c r="B4688" i="90"/>
  <c r="B4677" i="90"/>
  <c r="B4666" i="90"/>
  <c r="B4655" i="90"/>
  <c r="B4644" i="90"/>
  <c r="B4633" i="90"/>
  <c r="B4622" i="90"/>
  <c r="B4611" i="90"/>
  <c r="B4600" i="90"/>
  <c r="B4589" i="90"/>
  <c r="B4578" i="90"/>
  <c r="B4567" i="90"/>
  <c r="B4556" i="90"/>
  <c r="B4545" i="90"/>
  <c r="B4534" i="90"/>
  <c r="B4523" i="90"/>
  <c r="B4512" i="90"/>
  <c r="B4501" i="90"/>
  <c r="B4490" i="90"/>
  <c r="B4479" i="90"/>
  <c r="B4468" i="90"/>
  <c r="B4457" i="90"/>
  <c r="B4446" i="90"/>
  <c r="B4435" i="90"/>
  <c r="B4424" i="90"/>
  <c r="B4413" i="90"/>
  <c r="B4402" i="90"/>
  <c r="B4391" i="90"/>
  <c r="B4380" i="90"/>
  <c r="B4369" i="90"/>
  <c r="B4358" i="90"/>
  <c r="B4347" i="90"/>
  <c r="B4336" i="90"/>
  <c r="B4325" i="90"/>
  <c r="B4314" i="90"/>
  <c r="B4303" i="90"/>
  <c r="B4292" i="90"/>
  <c r="B4281" i="90"/>
  <c r="B4270" i="90"/>
  <c r="B4259" i="90"/>
  <c r="B4248" i="90"/>
  <c r="B4237" i="90"/>
  <c r="B4226" i="90"/>
  <c r="B4215" i="90"/>
  <c r="B4204" i="90"/>
  <c r="B4193" i="90"/>
  <c r="B4182" i="90"/>
  <c r="B4171" i="90"/>
  <c r="B4160" i="90"/>
  <c r="B4149" i="90"/>
  <c r="B4138" i="90"/>
  <c r="B4127" i="90"/>
  <c r="B4116" i="90"/>
  <c r="B4105" i="90"/>
  <c r="B4093" i="90"/>
  <c r="B4082" i="90"/>
  <c r="B4071" i="90"/>
  <c r="B4060" i="90"/>
  <c r="B4049" i="90"/>
  <c r="B4038" i="90"/>
  <c r="B4027" i="90"/>
  <c r="B4016" i="90"/>
  <c r="B4005" i="90"/>
  <c r="B3994" i="90"/>
  <c r="B3983" i="90"/>
  <c r="B3972" i="90"/>
  <c r="B3961" i="90"/>
  <c r="B3950" i="90"/>
  <c r="B3939" i="90"/>
  <c r="B3928" i="90"/>
  <c r="B3916" i="90"/>
  <c r="B3905" i="90"/>
  <c r="B3894" i="90"/>
  <c r="B3883" i="90"/>
  <c r="B3872" i="90"/>
  <c r="B3861" i="90"/>
  <c r="B3850" i="90"/>
  <c r="B3839" i="90"/>
  <c r="B3828" i="90"/>
  <c r="B3817" i="90"/>
  <c r="B3806" i="90"/>
  <c r="B3795" i="90"/>
  <c r="B3784" i="90"/>
  <c r="B3773" i="90"/>
  <c r="B3762" i="90"/>
  <c r="B3751" i="90"/>
  <c r="B3740" i="90"/>
  <c r="B3729" i="90"/>
  <c r="B3718" i="90"/>
  <c r="B3707" i="90"/>
  <c r="B3696" i="90"/>
  <c r="B3685" i="90"/>
  <c r="B3674" i="90"/>
  <c r="B3663" i="90"/>
  <c r="B3652" i="90"/>
  <c r="B3641" i="90"/>
  <c r="B3630" i="90"/>
  <c r="B3619" i="90"/>
  <c r="B3608" i="90"/>
  <c r="B3597" i="90"/>
  <c r="B3586" i="90"/>
  <c r="B3575" i="90"/>
  <c r="B3563" i="90"/>
  <c r="B3552" i="90"/>
  <c r="B3541" i="90"/>
  <c r="B3530" i="90"/>
  <c r="B3519" i="90"/>
  <c r="B3508" i="90"/>
  <c r="B3497" i="90"/>
  <c r="B3486" i="90"/>
  <c r="B3475" i="90"/>
  <c r="B3464" i="90"/>
  <c r="B3453" i="90"/>
  <c r="B3442" i="90"/>
  <c r="B3431" i="90"/>
  <c r="B3420" i="90"/>
  <c r="B3409" i="90"/>
  <c r="B3398" i="90"/>
  <c r="B3387" i="90"/>
  <c r="B3376" i="90"/>
  <c r="B3365" i="90"/>
  <c r="B3354" i="90"/>
  <c r="B3343" i="90"/>
  <c r="B3332" i="90"/>
  <c r="B3321" i="90"/>
  <c r="B3310" i="90"/>
  <c r="B3299" i="90"/>
  <c r="B3288" i="90"/>
  <c r="B3276" i="90"/>
  <c r="B3265" i="90"/>
  <c r="B3254" i="90"/>
  <c r="B3243" i="90"/>
  <c r="B3232" i="90"/>
  <c r="B3221" i="90"/>
  <c r="B3210" i="90"/>
  <c r="B3199" i="90"/>
  <c r="B3188" i="90"/>
  <c r="B3177" i="90"/>
  <c r="B3166" i="90"/>
  <c r="B3155" i="90"/>
  <c r="B3144" i="90"/>
  <c r="B3133" i="90"/>
  <c r="B3122" i="90"/>
  <c r="B3111" i="90"/>
  <c r="B3100" i="90"/>
  <c r="B3089" i="90"/>
  <c r="B3078" i="90"/>
  <c r="B3067" i="90"/>
  <c r="B3056" i="90"/>
  <c r="B3045" i="90"/>
  <c r="B3034" i="90"/>
  <c r="B3023" i="90"/>
  <c r="B3012" i="90"/>
  <c r="B3001" i="90"/>
  <c r="B2990" i="90"/>
  <c r="B2979" i="90"/>
  <c r="B2968" i="90"/>
  <c r="B2957" i="90"/>
  <c r="B2946" i="90"/>
  <c r="B2935" i="90"/>
  <c r="B2924" i="90"/>
  <c r="B2913" i="90"/>
  <c r="B2902" i="90"/>
  <c r="B2891" i="90"/>
  <c r="B2880" i="90"/>
  <c r="B2869" i="90"/>
  <c r="B2858" i="90"/>
  <c r="B2847" i="90"/>
  <c r="B2836" i="90"/>
  <c r="B2825" i="90"/>
  <c r="B2814" i="90"/>
  <c r="B2803" i="90"/>
  <c r="B2792" i="90"/>
  <c r="B2781" i="90"/>
  <c r="B2770" i="90"/>
  <c r="B2759" i="90"/>
  <c r="B2748" i="90"/>
  <c r="B2737" i="90"/>
  <c r="B2726" i="90"/>
  <c r="B2715" i="90"/>
  <c r="B2704" i="90"/>
  <c r="B2693" i="90"/>
  <c r="B2682" i="90"/>
  <c r="B2671" i="90"/>
  <c r="B2660" i="90"/>
  <c r="B2649" i="90"/>
  <c r="B2638" i="90"/>
  <c r="B2627" i="90"/>
  <c r="B2616" i="90"/>
  <c r="B2605" i="90"/>
  <c r="B2594" i="90"/>
  <c r="B2583" i="90"/>
  <c r="B2572" i="90"/>
  <c r="B2561" i="90"/>
  <c r="B2550" i="90"/>
  <c r="B2539" i="90"/>
  <c r="B2528" i="90"/>
  <c r="B2517" i="90"/>
  <c r="B2506" i="90"/>
  <c r="B2495" i="90"/>
  <c r="B2484" i="90"/>
  <c r="B2473" i="90"/>
  <c r="B2462" i="90"/>
  <c r="B2451" i="90"/>
  <c r="B2440" i="90"/>
  <c r="B2427" i="90"/>
  <c r="B2416" i="90"/>
  <c r="B2405" i="90"/>
  <c r="B2394" i="90"/>
  <c r="B2383" i="90"/>
  <c r="B2372" i="90"/>
  <c r="B2361" i="90"/>
  <c r="B2350" i="90"/>
  <c r="B2339" i="90"/>
  <c r="B2328" i="90"/>
  <c r="B2317" i="90"/>
  <c r="B2306" i="90"/>
  <c r="B2295" i="90"/>
  <c r="B2284" i="90"/>
  <c r="B2273" i="90"/>
  <c r="B2262" i="90"/>
  <c r="B2251" i="90"/>
  <c r="B2240" i="90"/>
  <c r="B2229" i="90"/>
  <c r="B2218" i="90"/>
  <c r="B2207" i="90"/>
  <c r="B2196" i="90"/>
  <c r="B2185" i="90"/>
  <c r="B2174" i="90"/>
  <c r="B2163" i="90"/>
  <c r="B2152" i="90"/>
  <c r="B2141" i="90"/>
  <c r="B2130" i="90"/>
  <c r="B2119" i="90"/>
  <c r="B2108" i="90"/>
  <c r="B2097" i="90"/>
  <c r="B2086" i="90"/>
  <c r="B2075" i="90"/>
  <c r="B2064" i="90"/>
  <c r="B2053" i="90"/>
  <c r="B2042" i="90"/>
  <c r="B2031" i="90"/>
  <c r="B2020" i="90"/>
  <c r="B2009" i="90"/>
  <c r="B1998" i="90"/>
  <c r="B1987" i="90"/>
  <c r="B1976" i="90"/>
  <c r="B1965" i="90"/>
  <c r="B1954" i="90"/>
  <c r="B1943" i="90"/>
  <c r="B1932" i="90"/>
  <c r="B1921" i="90"/>
  <c r="B1910" i="90"/>
  <c r="B1899" i="90"/>
  <c r="B1888" i="90"/>
  <c r="B1877" i="90"/>
  <c r="B1866" i="90"/>
  <c r="B1855" i="90"/>
  <c r="B1844" i="90"/>
  <c r="B1833" i="90"/>
  <c r="B1822" i="90"/>
  <c r="B1811" i="90"/>
  <c r="B1800" i="90"/>
  <c r="B1789" i="90"/>
  <c r="B1778" i="90"/>
  <c r="B1767" i="90"/>
  <c r="B1756" i="90"/>
  <c r="B1745" i="90"/>
  <c r="B1734" i="90"/>
  <c r="B1723" i="90"/>
  <c r="B1712" i="90"/>
  <c r="B1701" i="90"/>
  <c r="B1690" i="90"/>
  <c r="B1679" i="90"/>
  <c r="B1668" i="90"/>
  <c r="B1657" i="90"/>
  <c r="B1646" i="90"/>
  <c r="B1635" i="90"/>
  <c r="B1624" i="90"/>
  <c r="B1613" i="90"/>
  <c r="B1602" i="90"/>
  <c r="B1591" i="90"/>
  <c r="B1580" i="90"/>
  <c r="B1569" i="90"/>
  <c r="B1558" i="90"/>
  <c r="B1547" i="90"/>
  <c r="B1536" i="90"/>
  <c r="B1525" i="90"/>
  <c r="B1514" i="90"/>
  <c r="B1501" i="90"/>
  <c r="B1490" i="90"/>
  <c r="B1479" i="90"/>
  <c r="B1468" i="90"/>
  <c r="B1457" i="90"/>
  <c r="B1446" i="90"/>
  <c r="B1435" i="90"/>
  <c r="B1424" i="90"/>
  <c r="B1413" i="90"/>
  <c r="B1402" i="90"/>
  <c r="B1391" i="90"/>
  <c r="B1380" i="90"/>
  <c r="B1369" i="90"/>
  <c r="B1358" i="90"/>
  <c r="B1347" i="90"/>
  <c r="B1336" i="90"/>
  <c r="B1325" i="90"/>
  <c r="B1314" i="90"/>
  <c r="B1303" i="90"/>
  <c r="B1292" i="90"/>
  <c r="B1281" i="90"/>
  <c r="B1270" i="90"/>
  <c r="B1259" i="90"/>
  <c r="B1248" i="90"/>
  <c r="B1237" i="90"/>
  <c r="B1226" i="90"/>
  <c r="B1215" i="90"/>
  <c r="B1204" i="90"/>
  <c r="B1193" i="90"/>
  <c r="B1182" i="90"/>
  <c r="B1171" i="90"/>
  <c r="B1160" i="90"/>
  <c r="B1149" i="90"/>
  <c r="B1138" i="90"/>
  <c r="B1127" i="90"/>
  <c r="B1116" i="90"/>
  <c r="B1105" i="90"/>
  <c r="B1094" i="90"/>
  <c r="B1083" i="90"/>
  <c r="B1072" i="90"/>
  <c r="B1061" i="90"/>
  <c r="B1050" i="90"/>
  <c r="B984" i="90"/>
  <c r="B973" i="90"/>
  <c r="B962" i="90"/>
  <c r="B951" i="90"/>
  <c r="B940" i="90"/>
  <c r="B929" i="90"/>
  <c r="B918" i="90"/>
  <c r="B907" i="90"/>
  <c r="B896" i="90"/>
  <c r="B885" i="90"/>
  <c r="B874" i="90"/>
  <c r="B863" i="90"/>
  <c r="B852" i="90"/>
  <c r="B841" i="90"/>
  <c r="B830" i="90"/>
  <c r="B819" i="90"/>
  <c r="B808" i="90"/>
  <c r="B797" i="90"/>
  <c r="B786" i="90"/>
  <c r="B775" i="90"/>
  <c r="B764" i="90"/>
  <c r="B753" i="90"/>
  <c r="B742" i="90"/>
  <c r="B731" i="90"/>
  <c r="B720" i="90"/>
  <c r="B709" i="90"/>
  <c r="B698" i="90"/>
  <c r="B687" i="90"/>
  <c r="B676" i="90"/>
  <c r="B665" i="90"/>
  <c r="B654" i="90"/>
  <c r="B643" i="90"/>
  <c r="B632" i="90"/>
  <c r="B621" i="90"/>
  <c r="B610" i="90"/>
  <c r="B599" i="90"/>
  <c r="B588" i="90"/>
  <c r="B577" i="90"/>
  <c r="B566" i="90"/>
  <c r="B555" i="90"/>
  <c r="B544" i="90"/>
  <c r="B533" i="90"/>
  <c r="B522" i="90"/>
  <c r="B511" i="90"/>
  <c r="B500" i="90"/>
  <c r="B489" i="90"/>
  <c r="B478" i="90"/>
  <c r="B467" i="90"/>
  <c r="B456" i="90"/>
  <c r="B445" i="90"/>
  <c r="B434" i="90"/>
  <c r="B423" i="90"/>
  <c r="B412" i="90"/>
  <c r="B401" i="90"/>
  <c r="B390" i="90"/>
  <c r="B379" i="90"/>
  <c r="B368" i="90"/>
  <c r="B357" i="90"/>
  <c r="B346" i="90"/>
  <c r="B335" i="90"/>
  <c r="B324" i="90"/>
  <c r="B312" i="90"/>
  <c r="B301" i="90"/>
  <c r="B290" i="90"/>
  <c r="B279" i="90"/>
  <c r="B268" i="90"/>
  <c r="B257" i="90"/>
  <c r="B246" i="90"/>
  <c r="B235" i="90"/>
  <c r="B224" i="90"/>
  <c r="B213" i="90"/>
  <c r="B202" i="90"/>
  <c r="B191" i="90"/>
  <c r="B180" i="90"/>
  <c r="B169" i="90"/>
  <c r="B158" i="90"/>
  <c r="B147" i="90"/>
  <c r="B136" i="90"/>
  <c r="B125" i="90"/>
  <c r="B114" i="90"/>
  <c r="B103" i="90"/>
  <c r="B92" i="90"/>
  <c r="B81" i="90"/>
  <c r="B70" i="90"/>
  <c r="B59" i="90"/>
  <c r="B48" i="90"/>
  <c r="B37" i="90"/>
  <c r="B26" i="90"/>
  <c r="B15" i="90"/>
  <c r="B4" i="90"/>
  <c r="A7940" i="90"/>
  <c r="A7951" i="90"/>
  <c r="A7962" i="90"/>
  <c r="A7973" i="90"/>
  <c r="B7745" i="90" l="1"/>
  <c r="B7481" i="90"/>
  <c r="B7747" i="90"/>
  <c r="B7877" i="90"/>
  <c r="B7833" i="90"/>
  <c r="B7835" i="90"/>
  <c r="B7480" i="90"/>
  <c r="B7845" i="90"/>
  <c r="B7612" i="90"/>
  <c r="B7303" i="90"/>
  <c r="B7436" i="90"/>
  <c r="B7304" i="90"/>
  <c r="B7602" i="90"/>
  <c r="B7736" i="90"/>
  <c r="B7568" i="90"/>
  <c r="B7557" i="90"/>
  <c r="B7824" i="90"/>
  <c r="B7570" i="90"/>
  <c r="B7702" i="90"/>
  <c r="B7962" i="90"/>
  <c r="B7951" i="90"/>
  <c r="B7955" i="90" s="1"/>
  <c r="B7940" i="90"/>
  <c r="B7944" i="90" s="1"/>
  <c r="B7921" i="90"/>
  <c r="B7780" i="90"/>
  <c r="B7779" i="90"/>
  <c r="B7973" i="90"/>
  <c r="B7977" i="90" s="1"/>
  <c r="B7923" i="90"/>
  <c r="B7393" i="90"/>
  <c r="B7790" i="90"/>
  <c r="B7514" i="90"/>
  <c r="B7656" i="90"/>
  <c r="B7866" i="90"/>
  <c r="B7657" i="90"/>
  <c r="B7292" i="90"/>
  <c r="B7426" i="90"/>
  <c r="B7601" i="90"/>
  <c r="B7337" i="90"/>
  <c r="B7470" i="90"/>
  <c r="B7735" i="90"/>
  <c r="B7512" i="90"/>
  <c r="B6058" i="90"/>
  <c r="B5782" i="90"/>
  <c r="B6542" i="90"/>
  <c r="B6984" i="90"/>
  <c r="B6322" i="90"/>
  <c r="B5673" i="90"/>
  <c r="B6718" i="90"/>
  <c r="B6012" i="90"/>
  <c r="B6497" i="90"/>
  <c r="B6895" i="90"/>
  <c r="B5847" i="90"/>
  <c r="B6279" i="90"/>
  <c r="B6674" i="90"/>
  <c r="B7203" i="90"/>
  <c r="B7158" i="90"/>
  <c r="B5309" i="90"/>
  <c r="B5793" i="90"/>
  <c r="B6188" i="90"/>
  <c r="B6365" i="90"/>
  <c r="B6587" i="90"/>
  <c r="B6808" i="90"/>
  <c r="B7026" i="90"/>
  <c r="B7381" i="90"/>
  <c r="B7559" i="90"/>
  <c r="B7692" i="90"/>
  <c r="B7822" i="90"/>
  <c r="B7868" i="90"/>
  <c r="B7202" i="90"/>
  <c r="B7425" i="90"/>
  <c r="B7646" i="90"/>
  <c r="B7911" i="90"/>
  <c r="B5826" i="90"/>
  <c r="B5925" i="90"/>
  <c r="B6234" i="90"/>
  <c r="B6410" i="90"/>
  <c r="B6675" i="90"/>
  <c r="B6852" i="90"/>
  <c r="B7027" i="90"/>
  <c r="B7469" i="90"/>
  <c r="B7690" i="90"/>
  <c r="B7246" i="90"/>
  <c r="B7647" i="90"/>
  <c r="B7912" i="90"/>
  <c r="B5627" i="90"/>
  <c r="B5970" i="90"/>
  <c r="B6101" i="90"/>
  <c r="B5428" i="90"/>
  <c r="B5893" i="90"/>
  <c r="B5705" i="90"/>
  <c r="B5968" i="90"/>
  <c r="B6144" i="90"/>
  <c r="B6321" i="90"/>
  <c r="B6454" i="90"/>
  <c r="B6630" i="90"/>
  <c r="B6762" i="90"/>
  <c r="B6939" i="90"/>
  <c r="B7071" i="90"/>
  <c r="B5827" i="90"/>
  <c r="B5430" i="90"/>
  <c r="B5891" i="90"/>
  <c r="B5848" i="90"/>
  <c r="B5628" i="90"/>
  <c r="B5792" i="90"/>
  <c r="B6057" i="90"/>
  <c r="B6146" i="90"/>
  <c r="B6190" i="90"/>
  <c r="B6278" i="90"/>
  <c r="B6366" i="90"/>
  <c r="B6455" i="90"/>
  <c r="B6498" i="90"/>
  <c r="B6586" i="90"/>
  <c r="B6763" i="90"/>
  <c r="B6850" i="90"/>
  <c r="B6894" i="90"/>
  <c r="B6982" i="90"/>
  <c r="B7072" i="90"/>
  <c r="B7293" i="90"/>
  <c r="B7247" i="90"/>
  <c r="B7160" i="90"/>
  <c r="B5308" i="90"/>
  <c r="B5706" i="90"/>
  <c r="B5924" i="90"/>
  <c r="B6013" i="90"/>
  <c r="B6100" i="90"/>
  <c r="B6232" i="90"/>
  <c r="B6409" i="90"/>
  <c r="B6544" i="90"/>
  <c r="B6632" i="90"/>
  <c r="B6719" i="90"/>
  <c r="B6807" i="90"/>
  <c r="B6938" i="90"/>
  <c r="B7380" i="90"/>
  <c r="B7338" i="90"/>
  <c r="B5671" i="90"/>
  <c r="B5496" i="90"/>
  <c r="B7115" i="90"/>
  <c r="B5860" i="90"/>
  <c r="B5331" i="90"/>
  <c r="B5552" i="90"/>
  <c r="B7391" i="90"/>
  <c r="B7523" i="90"/>
  <c r="B7614" i="90"/>
  <c r="B7701" i="90"/>
  <c r="B7879" i="90"/>
  <c r="B5781" i="90"/>
  <c r="B5618" i="90"/>
  <c r="B5495" i="90"/>
  <c r="B5550" i="90"/>
  <c r="B7214" i="90"/>
  <c r="B5760" i="90"/>
  <c r="B5297" i="90"/>
  <c r="B6023" i="90"/>
  <c r="B5979" i="90"/>
  <c r="B5406" i="90"/>
  <c r="B6554" i="90"/>
  <c r="B5749" i="90"/>
  <c r="B6817" i="90"/>
  <c r="B5936" i="90"/>
  <c r="B5761" i="90"/>
  <c r="B5385" i="90"/>
  <c r="B5252" i="90"/>
  <c r="B6422" i="90"/>
  <c r="B6333" i="90"/>
  <c r="B6731" i="90"/>
  <c r="B6200" i="90"/>
  <c r="B6863" i="90"/>
  <c r="B6553" i="90"/>
  <c r="B6201" i="90"/>
  <c r="B5617" i="90"/>
  <c r="B6687" i="90"/>
  <c r="B6376" i="90"/>
  <c r="B6112" i="90"/>
  <c r="B6685" i="90"/>
  <c r="B6510" i="90"/>
  <c r="B6289" i="90"/>
  <c r="B6068" i="90"/>
  <c r="B6773" i="90"/>
  <c r="B6643" i="90"/>
  <c r="B6465" i="90"/>
  <c r="B6332" i="90"/>
  <c r="B6157" i="90"/>
  <c r="B5981" i="90"/>
  <c r="B5408" i="90"/>
  <c r="B5594" i="90"/>
  <c r="B5748" i="90"/>
  <c r="B5880" i="90"/>
  <c r="B6949" i="90"/>
  <c r="B6861" i="90"/>
  <c r="B6730" i="90"/>
  <c r="B6599" i="90"/>
  <c r="B6509" i="90"/>
  <c r="B6377" i="90"/>
  <c r="B6243" i="90"/>
  <c r="B6155" i="90"/>
  <c r="B6025" i="90"/>
  <c r="B5716" i="90"/>
  <c r="B5439" i="90"/>
  <c r="B7081" i="90"/>
  <c r="B5462" i="90"/>
  <c r="B6819" i="90"/>
  <c r="B6775" i="90"/>
  <c r="B6641" i="90"/>
  <c r="B6598" i="90"/>
  <c r="B6466" i="90"/>
  <c r="B6420" i="90"/>
  <c r="B6288" i="90"/>
  <c r="B6244" i="90"/>
  <c r="B6111" i="90"/>
  <c r="B6069" i="90"/>
  <c r="B5935" i="90"/>
  <c r="B5715" i="90"/>
  <c r="B5441" i="90"/>
  <c r="B5463" i="90"/>
  <c r="B5595" i="90"/>
  <c r="B5881" i="90"/>
  <c r="B6905" i="90"/>
  <c r="B7083" i="90"/>
  <c r="B6993" i="90"/>
  <c r="B7257" i="90"/>
  <c r="B7349" i="90"/>
  <c r="B5362" i="90"/>
  <c r="B6907" i="90"/>
  <c r="B7125" i="90"/>
  <c r="B6950" i="90"/>
  <c r="B6995" i="90"/>
  <c r="B7215" i="90"/>
  <c r="B7259" i="90"/>
  <c r="B7348" i="90"/>
  <c r="B7437" i="90"/>
  <c r="B7524" i="90"/>
  <c r="B5241" i="90"/>
  <c r="B7038" i="90"/>
  <c r="B5363" i="90"/>
  <c r="B5869" i="90"/>
  <c r="B7889" i="90"/>
  <c r="B7932" i="90"/>
  <c r="B7668" i="90"/>
  <c r="B5274" i="90"/>
  <c r="B5276" i="90"/>
  <c r="B5243" i="90"/>
  <c r="B7170" i="90"/>
  <c r="B7039" i="90"/>
  <c r="B7171" i="90"/>
  <c r="B5639" i="90"/>
  <c r="B5506" i="90"/>
  <c r="B7802" i="90"/>
  <c r="B5472" i="90"/>
  <c r="B5684" i="90"/>
  <c r="B5638" i="90"/>
  <c r="B5386" i="90"/>
  <c r="B7890" i="90"/>
  <c r="B5957" i="90"/>
  <c r="B5485" i="90"/>
  <c r="B5342" i="90"/>
  <c r="B7636" i="90"/>
  <c r="B6354" i="90"/>
  <c r="B6178" i="90"/>
  <c r="B5693" i="90"/>
  <c r="B6531" i="90"/>
  <c r="B6177" i="90"/>
  <c r="B6398" i="90"/>
  <c r="B6002" i="90"/>
  <c r="B6532" i="90"/>
  <c r="B6312" i="90"/>
  <c r="B6089" i="90"/>
  <c r="B5915" i="90"/>
  <c r="B5737" i="90"/>
  <c r="B5397" i="90"/>
  <c r="B7857" i="90"/>
  <c r="B6486" i="90"/>
  <c r="B6266" i="90"/>
  <c r="B6045" i="90"/>
  <c r="B5396" i="90"/>
  <c r="B7414" i="90"/>
  <c r="B6442" i="90"/>
  <c r="B6310" i="90"/>
  <c r="B6135" i="90"/>
  <c r="B5959" i="90"/>
  <c r="B5649" i="90"/>
  <c r="B5285" i="90"/>
  <c r="B5651" i="90"/>
  <c r="B5585" i="90"/>
  <c r="B5517" i="90"/>
  <c r="B6665" i="90"/>
  <c r="B7148" i="90"/>
  <c r="B6576" i="90"/>
  <c r="B6488" i="90"/>
  <c r="B6356" i="90"/>
  <c r="B6221" i="90"/>
  <c r="B6134" i="90"/>
  <c r="B6003" i="90"/>
  <c r="B5738" i="90"/>
  <c r="B5519" i="90"/>
  <c r="B5265" i="90"/>
  <c r="B6839" i="90"/>
  <c r="B7458" i="90"/>
  <c r="B7681" i="90"/>
  <c r="B6929" i="90"/>
  <c r="B7281" i="90"/>
  <c r="B7503" i="90"/>
  <c r="B7768" i="90"/>
  <c r="B6619" i="90"/>
  <c r="B7103" i="90"/>
  <c r="B5319" i="90"/>
  <c r="B7325" i="90"/>
  <c r="B7592" i="90"/>
  <c r="B7812" i="90"/>
  <c r="B5341" i="90"/>
  <c r="B5286" i="90"/>
  <c r="B6753" i="90"/>
  <c r="B6971" i="90"/>
  <c r="B7191" i="90"/>
  <c r="B5375" i="90"/>
  <c r="B7236" i="90"/>
  <c r="B6795" i="90"/>
  <c r="B7017" i="90"/>
  <c r="B5563" i="90"/>
  <c r="B6575" i="90"/>
  <c r="B6443" i="90"/>
  <c r="B6400" i="90"/>
  <c r="B6267" i="90"/>
  <c r="B6223" i="90"/>
  <c r="B6090" i="90"/>
  <c r="B6046" i="90"/>
  <c r="B5913" i="90"/>
  <c r="B5584" i="90"/>
  <c r="B5263" i="90"/>
  <c r="B6621" i="90"/>
  <c r="B6709" i="90"/>
  <c r="B6751" i="90"/>
  <c r="B6797" i="90"/>
  <c r="B6884" i="90"/>
  <c r="B6928" i="90"/>
  <c r="B6972" i="90"/>
  <c r="B7060" i="90"/>
  <c r="B7105" i="90"/>
  <c r="B7149" i="90"/>
  <c r="B5540" i="90"/>
  <c r="B5353" i="90"/>
  <c r="B5373" i="90"/>
  <c r="B5562" i="90"/>
  <c r="B7235" i="90"/>
  <c r="B7282" i="90"/>
  <c r="B7369" i="90"/>
  <c r="B7415" i="90"/>
  <c r="B7459" i="90"/>
  <c r="B7545" i="90"/>
  <c r="B7590" i="90"/>
  <c r="B7634" i="90"/>
  <c r="B7725" i="90"/>
  <c r="B7767" i="90"/>
  <c r="B7813" i="90"/>
  <c r="B7901" i="90"/>
  <c r="B5770" i="90"/>
  <c r="B6663" i="90"/>
  <c r="B6707" i="90"/>
  <c r="B6841" i="90"/>
  <c r="B6883" i="90"/>
  <c r="B7016" i="90"/>
  <c r="B7059" i="90"/>
  <c r="B7193" i="90"/>
  <c r="B5539" i="90"/>
  <c r="B5318" i="90"/>
  <c r="B5351" i="90"/>
  <c r="B7326" i="90"/>
  <c r="B7370" i="90"/>
  <c r="B7502" i="90"/>
  <c r="B7547" i="90"/>
  <c r="B7679" i="90"/>
  <c r="B7724" i="90"/>
  <c r="B7856" i="90"/>
  <c r="B7899" i="90"/>
  <c r="B5772" i="90"/>
  <c r="B5683" i="90"/>
  <c r="B7714" i="90"/>
  <c r="B7535" i="90"/>
  <c r="B7625" i="90"/>
  <c r="B7491" i="90"/>
  <c r="B7579" i="90"/>
  <c r="B7713" i="90"/>
  <c r="B7800" i="90"/>
  <c r="B5815" i="90"/>
  <c r="B7536" i="90"/>
  <c r="B7623" i="90"/>
  <c r="B7756" i="90"/>
  <c r="B7404" i="90"/>
  <c r="B7093" i="90"/>
  <c r="B7446" i="90"/>
  <c r="B7137" i="90"/>
  <c r="B7268" i="90"/>
  <c r="B7359" i="90"/>
  <c r="B7182" i="90"/>
  <c r="B7315" i="90"/>
  <c r="B7448" i="90"/>
  <c r="B7048" i="90"/>
  <c r="B7180" i="90"/>
  <c r="B7136" i="90"/>
  <c r="B7092" i="90"/>
  <c r="B7224" i="90"/>
  <c r="B6962" i="90"/>
  <c r="B7270" i="90"/>
  <c r="B7360" i="90"/>
  <c r="B6916" i="90"/>
  <c r="B7114" i="90"/>
  <c r="B7226" i="90"/>
  <c r="B7316" i="90"/>
  <c r="B7402" i="90"/>
  <c r="B7490" i="90"/>
  <c r="B7581" i="90"/>
  <c r="B7667" i="90"/>
  <c r="B7758" i="90"/>
  <c r="B7846" i="90"/>
  <c r="B7933" i="90"/>
  <c r="B7004" i="90"/>
  <c r="B6873" i="90"/>
  <c r="B7049" i="90"/>
  <c r="B6960" i="90"/>
  <c r="B5816" i="90"/>
  <c r="B5728" i="90"/>
  <c r="B6785" i="90"/>
  <c r="B6872" i="90"/>
  <c r="B6786" i="90"/>
  <c r="B6828" i="90"/>
  <c r="B5838" i="90"/>
  <c r="B5871" i="90"/>
  <c r="B5695" i="90"/>
  <c r="B5483" i="90"/>
  <c r="B5837" i="90"/>
  <c r="B5803" i="90"/>
  <c r="B5605" i="90"/>
  <c r="B5606" i="90"/>
  <c r="B5530" i="90"/>
  <c r="B5661" i="90"/>
  <c r="B5805" i="90"/>
  <c r="B5573" i="90"/>
  <c r="B5528" i="90"/>
  <c r="B5660" i="90"/>
  <c r="B5574" i="90"/>
  <c r="B6741" i="90"/>
  <c r="B6519" i="90"/>
  <c r="B6035" i="90"/>
  <c r="B6387" i="90"/>
  <c r="B5903" i="90"/>
  <c r="B6255" i="90"/>
  <c r="B6608" i="90"/>
  <c r="B6168" i="90"/>
  <c r="B6697" i="90"/>
  <c r="B6609" i="90"/>
  <c r="B6477" i="90"/>
  <c r="B6345" i="90"/>
  <c r="B6256" i="90"/>
  <c r="B6124" i="90"/>
  <c r="B5990" i="90"/>
  <c r="B5902" i="90"/>
  <c r="B6696" i="90"/>
  <c r="B6564" i="90"/>
  <c r="B6431" i="90"/>
  <c r="B6344" i="90"/>
  <c r="B6212" i="90"/>
  <c r="B6078" i="90"/>
  <c r="B5992" i="90"/>
  <c r="B6653" i="90"/>
  <c r="B6520" i="90"/>
  <c r="B6433" i="90"/>
  <c r="B6301" i="90"/>
  <c r="B6166" i="90"/>
  <c r="B6079" i="90"/>
  <c r="B5947" i="90"/>
  <c r="B7006" i="90"/>
  <c r="B6917" i="90"/>
  <c r="B6829" i="90"/>
  <c r="B6740" i="90"/>
  <c r="B6652" i="90"/>
  <c r="B6565" i="90"/>
  <c r="B6475" i="90"/>
  <c r="B6388" i="90"/>
  <c r="B6300" i="90"/>
  <c r="B6210" i="90"/>
  <c r="B6123" i="90"/>
  <c r="B6036" i="90"/>
  <c r="B5948" i="90"/>
  <c r="B5859" i="90"/>
  <c r="B5727" i="90"/>
  <c r="B5417" i="90"/>
  <c r="B5474" i="90"/>
  <c r="B5452" i="90"/>
  <c r="B5419" i="90"/>
  <c r="B5451" i="90"/>
  <c r="B5298" i="90"/>
  <c r="B5508" i="90"/>
  <c r="B5330" i="90"/>
  <c r="B5253" i="90"/>
  <c r="B7" i="90"/>
  <c r="B8" i="90"/>
  <c r="B9" i="90"/>
  <c r="B18" i="90"/>
  <c r="B20" i="90"/>
  <c r="B19" i="90"/>
  <c r="B30" i="90"/>
  <c r="B29" i="90"/>
  <c r="B31" i="90"/>
  <c r="B42" i="90"/>
  <c r="B40" i="90"/>
  <c r="B41" i="90"/>
  <c r="B51" i="90"/>
  <c r="B53" i="90"/>
  <c r="B52" i="90"/>
  <c r="B62" i="90"/>
  <c r="B63" i="90"/>
  <c r="B64" i="90"/>
  <c r="B73" i="90"/>
  <c r="B74" i="90"/>
  <c r="B75" i="90"/>
  <c r="B84" i="90"/>
  <c r="B85" i="90"/>
  <c r="B86" i="90"/>
  <c r="B97" i="90"/>
  <c r="B96" i="90"/>
  <c r="B95" i="90"/>
  <c r="B107" i="90"/>
  <c r="B108" i="90"/>
  <c r="B106" i="90"/>
  <c r="B117" i="90"/>
  <c r="B118" i="90"/>
  <c r="B119" i="90"/>
  <c r="B130" i="90"/>
  <c r="B129" i="90"/>
  <c r="B128" i="90"/>
  <c r="B139" i="90"/>
  <c r="B141" i="90"/>
  <c r="B140" i="90"/>
  <c r="B151" i="90"/>
  <c r="B150" i="90"/>
  <c r="B152" i="90"/>
  <c r="B161" i="90"/>
  <c r="B163" i="90"/>
  <c r="B162" i="90"/>
  <c r="B174" i="90"/>
  <c r="B173" i="90"/>
  <c r="B172" i="90"/>
  <c r="B183" i="90"/>
  <c r="B184" i="90"/>
  <c r="B185" i="90"/>
  <c r="B196" i="90"/>
  <c r="B195" i="90"/>
  <c r="B194" i="90"/>
  <c r="B206" i="90"/>
  <c r="B205" i="90"/>
  <c r="B207" i="90"/>
  <c r="B216" i="90"/>
  <c r="B217" i="90"/>
  <c r="B218" i="90"/>
  <c r="B228" i="90"/>
  <c r="B227" i="90"/>
  <c r="B229" i="90"/>
  <c r="B239" i="90"/>
  <c r="B238" i="90"/>
  <c r="B240" i="90"/>
  <c r="B249" i="90"/>
  <c r="B251" i="90"/>
  <c r="B250" i="90"/>
  <c r="B262" i="90"/>
  <c r="B261" i="90"/>
  <c r="B260" i="90"/>
  <c r="B273" i="90"/>
  <c r="B272" i="90"/>
  <c r="B271" i="90"/>
  <c r="B282" i="90"/>
  <c r="B284" i="90"/>
  <c r="B283" i="90"/>
  <c r="B293" i="90"/>
  <c r="B294" i="90"/>
  <c r="B295" i="90"/>
  <c r="B304" i="90"/>
  <c r="B305" i="90"/>
  <c r="B306" i="90"/>
  <c r="B317" i="90"/>
  <c r="B315" i="90"/>
  <c r="B316" i="90"/>
  <c r="B328" i="90"/>
  <c r="B327" i="90"/>
  <c r="B329" i="90"/>
  <c r="B338" i="90"/>
  <c r="B339" i="90"/>
  <c r="B340" i="90"/>
  <c r="B349" i="90"/>
  <c r="B350" i="90"/>
  <c r="B351" i="90"/>
  <c r="B362" i="90"/>
  <c r="B361" i="90"/>
  <c r="B360" i="90"/>
  <c r="B372" i="90"/>
  <c r="B371" i="90"/>
  <c r="B373" i="90"/>
  <c r="B384" i="90"/>
  <c r="B383" i="90"/>
  <c r="B382" i="90"/>
  <c r="B393" i="90"/>
  <c r="B395" i="90"/>
  <c r="B394" i="90"/>
  <c r="B406" i="90"/>
  <c r="B404" i="90"/>
  <c r="B405" i="90"/>
  <c r="B417" i="90"/>
  <c r="B415" i="90"/>
  <c r="B416" i="90"/>
  <c r="B427" i="90"/>
  <c r="B428" i="90"/>
  <c r="B426" i="90"/>
  <c r="B439" i="90"/>
  <c r="B438" i="90"/>
  <c r="B437" i="90"/>
  <c r="B448" i="90"/>
  <c r="B450" i="90"/>
  <c r="B449" i="90"/>
  <c r="B459" i="90"/>
  <c r="B460" i="90"/>
  <c r="B461" i="90"/>
  <c r="B472" i="90"/>
  <c r="B470" i="90"/>
  <c r="B471" i="90"/>
  <c r="B482" i="90"/>
  <c r="B481" i="90"/>
  <c r="B483" i="90"/>
  <c r="B492" i="90"/>
  <c r="B493" i="90"/>
  <c r="B494" i="90"/>
  <c r="B503" i="90"/>
  <c r="B504" i="90"/>
  <c r="B505" i="90"/>
  <c r="B516" i="90"/>
  <c r="B515" i="90"/>
  <c r="B514" i="90"/>
  <c r="B525" i="90"/>
  <c r="B527" i="90"/>
  <c r="B526" i="90"/>
  <c r="B538" i="90"/>
  <c r="B537" i="90"/>
  <c r="B536" i="90"/>
  <c r="B549" i="90"/>
  <c r="B547" i="90"/>
  <c r="B548" i="90"/>
  <c r="B560" i="90"/>
  <c r="B559" i="90"/>
  <c r="B558" i="90"/>
  <c r="B570" i="90"/>
  <c r="B569" i="90"/>
  <c r="B571" i="90"/>
  <c r="B581" i="90"/>
  <c r="B580" i="90"/>
  <c r="B582" i="90"/>
  <c r="B592" i="90"/>
  <c r="B591" i="90"/>
  <c r="B593" i="90"/>
  <c r="B602" i="90"/>
  <c r="B604" i="90"/>
  <c r="B603" i="90"/>
  <c r="B613" i="90"/>
  <c r="B614" i="90"/>
  <c r="B615" i="90"/>
  <c r="B624" i="90"/>
  <c r="B625" i="90"/>
  <c r="B626" i="90"/>
  <c r="B637" i="90"/>
  <c r="B636" i="90"/>
  <c r="B635" i="90"/>
  <c r="B647" i="90"/>
  <c r="B648" i="90"/>
  <c r="B646" i="90"/>
  <c r="B658" i="90"/>
  <c r="B657" i="90"/>
  <c r="B659" i="90"/>
  <c r="B670" i="90"/>
  <c r="B669" i="90"/>
  <c r="B668" i="90"/>
  <c r="B679" i="90"/>
  <c r="B681" i="90"/>
  <c r="B680" i="90"/>
  <c r="B690" i="90"/>
  <c r="B691" i="90"/>
  <c r="B692" i="90"/>
  <c r="B702" i="90"/>
  <c r="B703" i="90"/>
  <c r="B701" i="90"/>
  <c r="B712" i="90"/>
  <c r="B713" i="90"/>
  <c r="B714" i="90"/>
  <c r="B724" i="90"/>
  <c r="B723" i="90"/>
  <c r="B725" i="90"/>
  <c r="B736" i="90"/>
  <c r="B735" i="90"/>
  <c r="B734" i="90"/>
  <c r="B747" i="90"/>
  <c r="B746" i="90"/>
  <c r="B745" i="90"/>
  <c r="B757" i="90"/>
  <c r="B758" i="90"/>
  <c r="B756" i="90"/>
  <c r="B767" i="90"/>
  <c r="B769" i="90"/>
  <c r="B768" i="90"/>
  <c r="B779" i="90"/>
  <c r="B780" i="90"/>
  <c r="B778" i="90"/>
  <c r="B791" i="90"/>
  <c r="B789" i="90"/>
  <c r="B790" i="90"/>
  <c r="B800" i="90"/>
  <c r="B801" i="90"/>
  <c r="B802" i="90"/>
  <c r="B812" i="90"/>
  <c r="B811" i="90"/>
  <c r="B813" i="90"/>
  <c r="B823" i="90"/>
  <c r="B822" i="90"/>
  <c r="B824" i="90"/>
  <c r="B834" i="90"/>
  <c r="B833" i="90"/>
  <c r="B835" i="90"/>
  <c r="B844" i="90"/>
  <c r="B845" i="90"/>
  <c r="B846" i="90"/>
  <c r="B856" i="90"/>
  <c r="B857" i="90"/>
  <c r="B855" i="90"/>
  <c r="B866" i="90"/>
  <c r="B867" i="90"/>
  <c r="B868" i="90"/>
  <c r="B878" i="90"/>
  <c r="B879" i="90"/>
  <c r="B877" i="90"/>
  <c r="B889" i="90"/>
  <c r="B888" i="90"/>
  <c r="B890" i="90"/>
  <c r="B899" i="90"/>
  <c r="B900" i="90"/>
  <c r="B901" i="90"/>
  <c r="B910" i="90"/>
  <c r="B911" i="90"/>
  <c r="B912" i="90"/>
  <c r="B923" i="90"/>
  <c r="B922" i="90"/>
  <c r="B921" i="90"/>
  <c r="B933" i="90"/>
  <c r="B934" i="90"/>
  <c r="B932" i="90"/>
  <c r="B943" i="90"/>
  <c r="B944" i="90"/>
  <c r="B945" i="90"/>
  <c r="B955" i="90"/>
  <c r="B956" i="90"/>
  <c r="B954" i="90"/>
  <c r="B965" i="90"/>
  <c r="B967" i="90"/>
  <c r="B966" i="90"/>
  <c r="B978" i="90"/>
  <c r="B976" i="90"/>
  <c r="B977" i="90"/>
  <c r="B988" i="90"/>
  <c r="B989" i="90"/>
  <c r="B987" i="90"/>
  <c r="B1055" i="90"/>
  <c r="B1054" i="90"/>
  <c r="B1053" i="90"/>
  <c r="B1065" i="90"/>
  <c r="B1066" i="90"/>
  <c r="B1064" i="90"/>
  <c r="B1076" i="90"/>
  <c r="B1075" i="90"/>
  <c r="B1077" i="90"/>
  <c r="B1088" i="90"/>
  <c r="B1086" i="90"/>
  <c r="B1087" i="90"/>
  <c r="B1099" i="90"/>
  <c r="B1098" i="90"/>
  <c r="B1097" i="90"/>
  <c r="B1108" i="90"/>
  <c r="B1109" i="90"/>
  <c r="B1110" i="90"/>
  <c r="B1120" i="90"/>
  <c r="B1121" i="90"/>
  <c r="B1119" i="90"/>
  <c r="B1131" i="90"/>
  <c r="B1132" i="90"/>
  <c r="B1130" i="90"/>
  <c r="B1143" i="90"/>
  <c r="B1141" i="90"/>
  <c r="B1142" i="90"/>
  <c r="B1154" i="90"/>
  <c r="B1153" i="90"/>
  <c r="B1152" i="90"/>
  <c r="B1163" i="90"/>
  <c r="B1165" i="90"/>
  <c r="B1164" i="90"/>
  <c r="B1174" i="90"/>
  <c r="B1176" i="90"/>
  <c r="B1175" i="90"/>
  <c r="B1187" i="90"/>
  <c r="B1185" i="90"/>
  <c r="B1186" i="90"/>
  <c r="B1196" i="90"/>
  <c r="B1198" i="90"/>
  <c r="B1197" i="90"/>
  <c r="B1209" i="90"/>
  <c r="B1208" i="90"/>
  <c r="B1207" i="90"/>
  <c r="B1220" i="90"/>
  <c r="B1218" i="90"/>
  <c r="B1219" i="90"/>
  <c r="B1229" i="90"/>
  <c r="B1231" i="90"/>
  <c r="B1230" i="90"/>
  <c r="B1240" i="90"/>
  <c r="B1241" i="90"/>
  <c r="B1242" i="90"/>
  <c r="B1253" i="90"/>
  <c r="B1252" i="90"/>
  <c r="B1251" i="90"/>
  <c r="B1263" i="90"/>
  <c r="B1264" i="90"/>
  <c r="B1262" i="90"/>
  <c r="B1275" i="90"/>
  <c r="B1274" i="90"/>
  <c r="B1273" i="90"/>
  <c r="B1286" i="90"/>
  <c r="B1285" i="90"/>
  <c r="B1284" i="90"/>
  <c r="B1295" i="90"/>
  <c r="B1297" i="90"/>
  <c r="B1296" i="90"/>
  <c r="B1308" i="90"/>
  <c r="B1306" i="90"/>
  <c r="B1307" i="90"/>
  <c r="B1318" i="90"/>
  <c r="B1317" i="90"/>
  <c r="B1319" i="90"/>
  <c r="B1329" i="90"/>
  <c r="B1330" i="90"/>
  <c r="B1328" i="90"/>
  <c r="B1340" i="90"/>
  <c r="B1339" i="90"/>
  <c r="B1341" i="90"/>
  <c r="B1352" i="90"/>
  <c r="B1351" i="90"/>
  <c r="B1350" i="90"/>
  <c r="B1363" i="90"/>
  <c r="B1362" i="90"/>
  <c r="B1361" i="90"/>
  <c r="B1372" i="90"/>
  <c r="B1374" i="90"/>
  <c r="B1373" i="90"/>
  <c r="B1385" i="90"/>
  <c r="B1383" i="90"/>
  <c r="B1384" i="90"/>
  <c r="B1395" i="90"/>
  <c r="B1396" i="90"/>
  <c r="B1394" i="90"/>
  <c r="B1405" i="90"/>
  <c r="B1406" i="90"/>
  <c r="B1407" i="90"/>
  <c r="B1417" i="90"/>
  <c r="B1418" i="90"/>
  <c r="B1416" i="90"/>
  <c r="B1429" i="90"/>
  <c r="B1428" i="90"/>
  <c r="B1427" i="90"/>
  <c r="B1438" i="90"/>
  <c r="B1440" i="90"/>
  <c r="B1439" i="90"/>
  <c r="B1450" i="90"/>
  <c r="B1449" i="90"/>
  <c r="B1451" i="90"/>
  <c r="B1460" i="90"/>
  <c r="B1461" i="90"/>
  <c r="B1462" i="90"/>
  <c r="B1473" i="90"/>
  <c r="B1472" i="90"/>
  <c r="B1471" i="90"/>
  <c r="B1483" i="90"/>
  <c r="B1482" i="90"/>
  <c r="B1484" i="90"/>
  <c r="B1495" i="90"/>
  <c r="B1494" i="90"/>
  <c r="B1493" i="90"/>
  <c r="B1504" i="90"/>
  <c r="B1506" i="90"/>
  <c r="B1505" i="90"/>
  <c r="B1519" i="90"/>
  <c r="B1518" i="90"/>
  <c r="B1517" i="90"/>
  <c r="B1529" i="90"/>
  <c r="B1528" i="90"/>
  <c r="B1530" i="90"/>
  <c r="B1539" i="90"/>
  <c r="B1540" i="90"/>
  <c r="B1541" i="90"/>
  <c r="B1552" i="90"/>
  <c r="B1551" i="90"/>
  <c r="B1550" i="90"/>
  <c r="B1563" i="90"/>
  <c r="B1561" i="90"/>
  <c r="B1562" i="90"/>
  <c r="B1573" i="90"/>
  <c r="B1572" i="90"/>
  <c r="B1574" i="90"/>
  <c r="B1584" i="90"/>
  <c r="B1585" i="90"/>
  <c r="B1583" i="90"/>
  <c r="B1594" i="90"/>
  <c r="B1596" i="90"/>
  <c r="B1595" i="90"/>
  <c r="B1607" i="90"/>
  <c r="B1606" i="90"/>
  <c r="B1605" i="90"/>
  <c r="B1618" i="90"/>
  <c r="B1616" i="90"/>
  <c r="B1617" i="90"/>
  <c r="B1629" i="90"/>
  <c r="B1628" i="90"/>
  <c r="B1627" i="90"/>
  <c r="B1638" i="90"/>
  <c r="B1639" i="90"/>
  <c r="B1640" i="90"/>
  <c r="B1651" i="90"/>
  <c r="B1650" i="90"/>
  <c r="B1649" i="90"/>
  <c r="B1660" i="90"/>
  <c r="B1661" i="90"/>
  <c r="B1662" i="90"/>
  <c r="B1672" i="90"/>
  <c r="B1671" i="90"/>
  <c r="B1673" i="90"/>
  <c r="B1683" i="90"/>
  <c r="B1684" i="90"/>
  <c r="B1682" i="90"/>
  <c r="B1695" i="90"/>
  <c r="B1694" i="90"/>
  <c r="B1693" i="90"/>
  <c r="B1705" i="90"/>
  <c r="B1706" i="90"/>
  <c r="B1704" i="90"/>
  <c r="B1717" i="90"/>
  <c r="B1716" i="90"/>
  <c r="B1715" i="90"/>
  <c r="B1728" i="90"/>
  <c r="B1726" i="90"/>
  <c r="B1727" i="90"/>
  <c r="B1737" i="90"/>
  <c r="B1739" i="90"/>
  <c r="B1738" i="90"/>
  <c r="B1748" i="90"/>
  <c r="B1750" i="90"/>
  <c r="B1749" i="90"/>
  <c r="B1761" i="90"/>
  <c r="B1759" i="90"/>
  <c r="B1760" i="90"/>
  <c r="B1770" i="90"/>
  <c r="B1772" i="90"/>
  <c r="B1771" i="90"/>
  <c r="B1781" i="90"/>
  <c r="B1782" i="90"/>
  <c r="B1783" i="90"/>
  <c r="B1793" i="90"/>
  <c r="B1792" i="90"/>
  <c r="B1794" i="90"/>
  <c r="B1804" i="90"/>
  <c r="B1805" i="90"/>
  <c r="B1803" i="90"/>
  <c r="B1814" i="90"/>
  <c r="B1816" i="90"/>
  <c r="B1815" i="90"/>
  <c r="B1826" i="90"/>
  <c r="B1825" i="90"/>
  <c r="B1827" i="90"/>
  <c r="B1836" i="90"/>
  <c r="B1837" i="90"/>
  <c r="B1838" i="90"/>
  <c r="B1847" i="90"/>
  <c r="B1849" i="90"/>
  <c r="B1848" i="90"/>
  <c r="B1859" i="90"/>
  <c r="B1860" i="90"/>
  <c r="B1858" i="90"/>
  <c r="B1869" i="90"/>
  <c r="B1871" i="90"/>
  <c r="B1870" i="90"/>
  <c r="B1880" i="90"/>
  <c r="B1881" i="90"/>
  <c r="B1882" i="90"/>
  <c r="B1891" i="90"/>
  <c r="B1892" i="90"/>
  <c r="B1893" i="90"/>
  <c r="B1903" i="90"/>
  <c r="B1902" i="90"/>
  <c r="B1904" i="90"/>
  <c r="B1915" i="90"/>
  <c r="B1913" i="90"/>
  <c r="B1914" i="90"/>
  <c r="B1924" i="90"/>
  <c r="B1926" i="90"/>
  <c r="B1925" i="90"/>
  <c r="B1935" i="90"/>
  <c r="B1936" i="90"/>
  <c r="B1937" i="90"/>
  <c r="B1948" i="90"/>
  <c r="B1947" i="90"/>
  <c r="B1946" i="90"/>
  <c r="B1959" i="90"/>
  <c r="B1957" i="90"/>
  <c r="B1958" i="90"/>
  <c r="B1969" i="90"/>
  <c r="B1968" i="90"/>
  <c r="B1970" i="90"/>
  <c r="B1981" i="90"/>
  <c r="B1980" i="90"/>
  <c r="B1979" i="90"/>
  <c r="B1990" i="90"/>
  <c r="B1992" i="90"/>
  <c r="B1991" i="90"/>
  <c r="B2001" i="90"/>
  <c r="B2003" i="90"/>
  <c r="B2002" i="90"/>
  <c r="B2012" i="90"/>
  <c r="B2014" i="90"/>
  <c r="B2013" i="90"/>
  <c r="B2023" i="90"/>
  <c r="B2024" i="90"/>
  <c r="B2025" i="90"/>
  <c r="B2034" i="90"/>
  <c r="B2035" i="90"/>
  <c r="B2036" i="90"/>
  <c r="B2045" i="90"/>
  <c r="B2046" i="90"/>
  <c r="B2047" i="90"/>
  <c r="B2057" i="90"/>
  <c r="B2058" i="90"/>
  <c r="B2056" i="90"/>
  <c r="B2067" i="90"/>
  <c r="B2069" i="90"/>
  <c r="B2068" i="90"/>
  <c r="B2078" i="90"/>
  <c r="B2080" i="90"/>
  <c r="B2079" i="90"/>
  <c r="B2091" i="90"/>
  <c r="B2090" i="90"/>
  <c r="B2089" i="90"/>
  <c r="B2102" i="90"/>
  <c r="B2101" i="90"/>
  <c r="B2100" i="90"/>
  <c r="B2111" i="90"/>
  <c r="B2112" i="90"/>
  <c r="B2113" i="90"/>
  <c r="B2123" i="90"/>
  <c r="B2124" i="90"/>
  <c r="B2122" i="90"/>
  <c r="B2135" i="90"/>
  <c r="B2133" i="90"/>
  <c r="B2134" i="90"/>
  <c r="B2145" i="90"/>
  <c r="B2144" i="90"/>
  <c r="B2146" i="90"/>
  <c r="B2157" i="90"/>
  <c r="B2156" i="90"/>
  <c r="B2155" i="90"/>
  <c r="B2166" i="90"/>
  <c r="B2167" i="90"/>
  <c r="B2168" i="90"/>
  <c r="B2179" i="90"/>
  <c r="B2178" i="90"/>
  <c r="B2177" i="90"/>
  <c r="B2190" i="90"/>
  <c r="B2189" i="90"/>
  <c r="B2188" i="90"/>
  <c r="B2201" i="90"/>
  <c r="B2199" i="90"/>
  <c r="B2200" i="90"/>
  <c r="B2210" i="90"/>
  <c r="B2211" i="90"/>
  <c r="B2212" i="90"/>
  <c r="B2222" i="90"/>
  <c r="B2223" i="90"/>
  <c r="B2221" i="90"/>
  <c r="B2233" i="90"/>
  <c r="B2232" i="90"/>
  <c r="B2234" i="90"/>
  <c r="B2245" i="90"/>
  <c r="B2243" i="90"/>
  <c r="B2244" i="90"/>
  <c r="B2255" i="90"/>
  <c r="B2256" i="90"/>
  <c r="B2254" i="90"/>
  <c r="B2267" i="90"/>
  <c r="B2266" i="90"/>
  <c r="B2265" i="90"/>
  <c r="B2278" i="90"/>
  <c r="B2276" i="90"/>
  <c r="B2277" i="90"/>
  <c r="B2289" i="90"/>
  <c r="B2287" i="90"/>
  <c r="B2288" i="90"/>
  <c r="B2298" i="90"/>
  <c r="B2299" i="90"/>
  <c r="B2300" i="90"/>
  <c r="B2310" i="90"/>
  <c r="B2311" i="90"/>
  <c r="B2309" i="90"/>
  <c r="B2322" i="90"/>
  <c r="B2320" i="90"/>
  <c r="B2321" i="90"/>
  <c r="B2332" i="90"/>
  <c r="B2333" i="90"/>
  <c r="B2331" i="90"/>
  <c r="B2342" i="90"/>
  <c r="B2344" i="90"/>
  <c r="B2343" i="90"/>
  <c r="B2355" i="90"/>
  <c r="B2354" i="90"/>
  <c r="B2353" i="90"/>
  <c r="B2365" i="90"/>
  <c r="B2364" i="90"/>
  <c r="B2366" i="90"/>
  <c r="B2377" i="90"/>
  <c r="B2376" i="90"/>
  <c r="B2375" i="90"/>
  <c r="B2388" i="90"/>
  <c r="B2387" i="90"/>
  <c r="B2386" i="90"/>
  <c r="B2399" i="90"/>
  <c r="B2397" i="90"/>
  <c r="B2398" i="90"/>
  <c r="B2409" i="90"/>
  <c r="B2408" i="90"/>
  <c r="B2410" i="90"/>
  <c r="B2421" i="90"/>
  <c r="B2419" i="90"/>
  <c r="B2420" i="90"/>
  <c r="B2430" i="90"/>
  <c r="B2431" i="90"/>
  <c r="B2432" i="90"/>
  <c r="B2443" i="90"/>
  <c r="B2445" i="90"/>
  <c r="B2444" i="90"/>
  <c r="B2456" i="90"/>
  <c r="B2454" i="90"/>
  <c r="B2455" i="90"/>
  <c r="B2466" i="90"/>
  <c r="B2467" i="90"/>
  <c r="B2465" i="90"/>
  <c r="B2476" i="90"/>
  <c r="B2478" i="90"/>
  <c r="B2477" i="90"/>
  <c r="B2489" i="90"/>
  <c r="B2487" i="90"/>
  <c r="B2488" i="90"/>
  <c r="B2498" i="90"/>
  <c r="B2499" i="90"/>
  <c r="B2500" i="90"/>
  <c r="B2510" i="90"/>
  <c r="B2509" i="90"/>
  <c r="B2511" i="90"/>
  <c r="B2521" i="90"/>
  <c r="B2522" i="90"/>
  <c r="B2520" i="90"/>
  <c r="B2532" i="90"/>
  <c r="B2531" i="90"/>
  <c r="B2533" i="90"/>
  <c r="B2544" i="90"/>
  <c r="B2542" i="90"/>
  <c r="B2543" i="90"/>
  <c r="B2553" i="90"/>
  <c r="B2554" i="90"/>
  <c r="B2555" i="90"/>
  <c r="B2565" i="90"/>
  <c r="B2564" i="90"/>
  <c r="B2566" i="90"/>
  <c r="B2577" i="90"/>
  <c r="B2575" i="90"/>
  <c r="B2576" i="90"/>
  <c r="B2586" i="90"/>
  <c r="B2588" i="90"/>
  <c r="B2587" i="90"/>
  <c r="B2598" i="90"/>
  <c r="B2597" i="90"/>
  <c r="B2599" i="90"/>
  <c r="B2609" i="90"/>
  <c r="B2610" i="90"/>
  <c r="B2608" i="90"/>
  <c r="B2621" i="90"/>
  <c r="B2619" i="90"/>
  <c r="B2620" i="90"/>
  <c r="B2631" i="90"/>
  <c r="B2632" i="90"/>
  <c r="B2630" i="90"/>
  <c r="B2643" i="90"/>
  <c r="B2642" i="90"/>
  <c r="B2641" i="90"/>
  <c r="B2653" i="90"/>
  <c r="B2654" i="90"/>
  <c r="B2652" i="90"/>
  <c r="B2665" i="90"/>
  <c r="B2663" i="90"/>
  <c r="B2664" i="90"/>
  <c r="B2675" i="90"/>
  <c r="B2674" i="90"/>
  <c r="B2676" i="90"/>
  <c r="B2687" i="90"/>
  <c r="B2686" i="90"/>
  <c r="B2685" i="90"/>
  <c r="B2697" i="90"/>
  <c r="B2696" i="90"/>
  <c r="B2698" i="90"/>
  <c r="B2709" i="90"/>
  <c r="B2708" i="90"/>
  <c r="B2707" i="90"/>
  <c r="B2719" i="90"/>
  <c r="B2720" i="90"/>
  <c r="B2718" i="90"/>
  <c r="B2731" i="90"/>
  <c r="B2729" i="90"/>
  <c r="B2730" i="90"/>
  <c r="B2742" i="90"/>
  <c r="B2740" i="90"/>
  <c r="B2741" i="90"/>
  <c r="B2751" i="90"/>
  <c r="B2752" i="90"/>
  <c r="B2753" i="90"/>
  <c r="B2763" i="90"/>
  <c r="B2762" i="90"/>
  <c r="B2764" i="90"/>
  <c r="B2773" i="90"/>
  <c r="B2775" i="90"/>
  <c r="B2774" i="90"/>
  <c r="B2785" i="90"/>
  <c r="B2784" i="90"/>
  <c r="B2786" i="90"/>
  <c r="B2797" i="90"/>
  <c r="B2796" i="90"/>
  <c r="B2795" i="90"/>
  <c r="B2807" i="90"/>
  <c r="B2806" i="90"/>
  <c r="B2808" i="90"/>
  <c r="B2818" i="90"/>
  <c r="B2819" i="90"/>
  <c r="B2817" i="90"/>
  <c r="B2828" i="90"/>
  <c r="B2830" i="90"/>
  <c r="B2829" i="90"/>
  <c r="B2841" i="90"/>
  <c r="B2840" i="90"/>
  <c r="B2839" i="90"/>
  <c r="B2851" i="90"/>
  <c r="B2850" i="90"/>
  <c r="B2852" i="90"/>
  <c r="B2862" i="90"/>
  <c r="B2863" i="90"/>
  <c r="B2861" i="90"/>
  <c r="B2872" i="90"/>
  <c r="B2874" i="90"/>
  <c r="B2873" i="90"/>
  <c r="B2884" i="90"/>
  <c r="B2883" i="90"/>
  <c r="B2885" i="90"/>
  <c r="B2894" i="90"/>
  <c r="B2895" i="90"/>
  <c r="B2896" i="90"/>
  <c r="B2907" i="90"/>
  <c r="B2906" i="90"/>
  <c r="B2905" i="90"/>
  <c r="B2918" i="90"/>
  <c r="B2917" i="90"/>
  <c r="B2916" i="90"/>
  <c r="B2927" i="90"/>
  <c r="B2928" i="90"/>
  <c r="B2929" i="90"/>
  <c r="B2938" i="90"/>
  <c r="B2940" i="90"/>
  <c r="B2939" i="90"/>
  <c r="B2951" i="90"/>
  <c r="B2949" i="90"/>
  <c r="B2950" i="90"/>
  <c r="B2960" i="90"/>
  <c r="B2962" i="90"/>
  <c r="B2961" i="90"/>
  <c r="B2972" i="90"/>
  <c r="B2973" i="90"/>
  <c r="B2971" i="90"/>
  <c r="B2982" i="90"/>
  <c r="B2984" i="90"/>
  <c r="B2983" i="90"/>
  <c r="B2994" i="90"/>
  <c r="B2995" i="90"/>
  <c r="B2993" i="90"/>
  <c r="B3006" i="90"/>
  <c r="B3004" i="90"/>
  <c r="B3005" i="90"/>
  <c r="B3017" i="90"/>
  <c r="B3016" i="90"/>
  <c r="B3015" i="90"/>
  <c r="B3026" i="90"/>
  <c r="B3027" i="90"/>
  <c r="B3028" i="90"/>
  <c r="B3039" i="90"/>
  <c r="B3038" i="90"/>
  <c r="B3037" i="90"/>
  <c r="B3050" i="90"/>
  <c r="B3049" i="90"/>
  <c r="B3048" i="90"/>
  <c r="B3059" i="90"/>
  <c r="B3061" i="90"/>
  <c r="B3060" i="90"/>
  <c r="B3071" i="90"/>
  <c r="B3070" i="90"/>
  <c r="B3072" i="90"/>
  <c r="B3081" i="90"/>
  <c r="B3082" i="90"/>
  <c r="B3083" i="90"/>
  <c r="B3092" i="90"/>
  <c r="B3094" i="90"/>
  <c r="B3093" i="90"/>
  <c r="B3105" i="90"/>
  <c r="B3103" i="90"/>
  <c r="B3104" i="90"/>
  <c r="B3114" i="90"/>
  <c r="B3116" i="90"/>
  <c r="B3115" i="90"/>
  <c r="B3125" i="90"/>
  <c r="B3126" i="90"/>
  <c r="B3127" i="90"/>
  <c r="B3138" i="90"/>
  <c r="B3137" i="90"/>
  <c r="B3136" i="90"/>
  <c r="B3147" i="90"/>
  <c r="B3149" i="90"/>
  <c r="B3148" i="90"/>
  <c r="B3159" i="90"/>
  <c r="B3158" i="90"/>
  <c r="B3160" i="90"/>
  <c r="B3169" i="90"/>
  <c r="B3170" i="90"/>
  <c r="B3171" i="90"/>
  <c r="B3182" i="90"/>
  <c r="B3180" i="90"/>
  <c r="B3181" i="90"/>
  <c r="B3191" i="90"/>
  <c r="B3193" i="90"/>
  <c r="B3192" i="90"/>
  <c r="B3203" i="90"/>
  <c r="B3202" i="90"/>
  <c r="B3204" i="90"/>
  <c r="B3215" i="90"/>
  <c r="B3213" i="90"/>
  <c r="B3214" i="90"/>
  <c r="B3226" i="90"/>
  <c r="B3224" i="90"/>
  <c r="B3225" i="90"/>
  <c r="B3235" i="90"/>
  <c r="B3237" i="90"/>
  <c r="B3236" i="90"/>
  <c r="B3248" i="90"/>
  <c r="B3247" i="90"/>
  <c r="B3246" i="90"/>
  <c r="B3258" i="90"/>
  <c r="B3259" i="90"/>
  <c r="B3257" i="90"/>
  <c r="B3269" i="90"/>
  <c r="B3268" i="90"/>
  <c r="B3270" i="90"/>
  <c r="B3281" i="90"/>
  <c r="B3279" i="90"/>
  <c r="B3280" i="90"/>
  <c r="B3291" i="90"/>
  <c r="B3292" i="90"/>
  <c r="B3293" i="90"/>
  <c r="B3302" i="90"/>
  <c r="B3303" i="90"/>
  <c r="B3304" i="90"/>
  <c r="B3313" i="90"/>
  <c r="B3314" i="90"/>
  <c r="B3315" i="90"/>
  <c r="B3326" i="90"/>
  <c r="B3325" i="90"/>
  <c r="B3324" i="90"/>
  <c r="B3335" i="90"/>
  <c r="B3336" i="90"/>
  <c r="B3337" i="90"/>
  <c r="B3346" i="90"/>
  <c r="B3347" i="90"/>
  <c r="B3348" i="90"/>
  <c r="B3359" i="90"/>
  <c r="B3357" i="90"/>
  <c r="B3358" i="90"/>
  <c r="B3369" i="90"/>
  <c r="B3368" i="90"/>
  <c r="B3370" i="90"/>
  <c r="B3379" i="90"/>
  <c r="B3380" i="90"/>
  <c r="B3381" i="90"/>
  <c r="B3392" i="90"/>
  <c r="B3391" i="90"/>
  <c r="B3390" i="90"/>
  <c r="B3401" i="90"/>
  <c r="B3402" i="90"/>
  <c r="B3403" i="90"/>
  <c r="B3414" i="90"/>
  <c r="B3413" i="90"/>
  <c r="B3412" i="90"/>
  <c r="B3424" i="90"/>
  <c r="B3425" i="90"/>
  <c r="B3423" i="90"/>
  <c r="B3436" i="90"/>
  <c r="B3434" i="90"/>
  <c r="B3435" i="90"/>
  <c r="B3446" i="90"/>
  <c r="B3445" i="90"/>
  <c r="B3447" i="90"/>
  <c r="B3457" i="90"/>
  <c r="B3458" i="90"/>
  <c r="B3456" i="90"/>
  <c r="B3469" i="90"/>
  <c r="B3467" i="90"/>
  <c r="B3468" i="90"/>
  <c r="B3480" i="90"/>
  <c r="B3479" i="90"/>
  <c r="B3478" i="90"/>
  <c r="B3489" i="90"/>
  <c r="B3491" i="90"/>
  <c r="B3490" i="90"/>
  <c r="B3500" i="90"/>
  <c r="B3501" i="90"/>
  <c r="B3502" i="90"/>
  <c r="B3513" i="90"/>
  <c r="B3512" i="90"/>
  <c r="B3511" i="90"/>
  <c r="B3523" i="90"/>
  <c r="B3524" i="90"/>
  <c r="B3522" i="90"/>
  <c r="B3533" i="90"/>
  <c r="B3535" i="90"/>
  <c r="B3534" i="90"/>
  <c r="B3546" i="90"/>
  <c r="B3544" i="90"/>
  <c r="B3545" i="90"/>
  <c r="B3555" i="90"/>
  <c r="B3556" i="90"/>
  <c r="B3557" i="90"/>
  <c r="B3567" i="90"/>
  <c r="D3563" i="90"/>
  <c r="B3568" i="90"/>
  <c r="B3566" i="90"/>
  <c r="G3563" i="90" s="1"/>
  <c r="E3563" i="90"/>
  <c r="D3575" i="90"/>
  <c r="B3579" i="90"/>
  <c r="B3580" i="90"/>
  <c r="B3578" i="90"/>
  <c r="G3575" i="90" s="1"/>
  <c r="E3575" i="90"/>
  <c r="E3586" i="90"/>
  <c r="B3591" i="90"/>
  <c r="D3586" i="90"/>
  <c r="B3589" i="90"/>
  <c r="G3586" i="90" s="1"/>
  <c r="B3590" i="90"/>
  <c r="B3602" i="90"/>
  <c r="B3601" i="90"/>
  <c r="B3600" i="90"/>
  <c r="G3597" i="90" s="1"/>
  <c r="E3597" i="90"/>
  <c r="D3597" i="90"/>
  <c r="E3608" i="90"/>
  <c r="B3613" i="90"/>
  <c r="B3611" i="90"/>
  <c r="G3608" i="90" s="1"/>
  <c r="B3612" i="90"/>
  <c r="D3608" i="90"/>
  <c r="D3619" i="90"/>
  <c r="B3623" i="90"/>
  <c r="B3622" i="90"/>
  <c r="G3619" i="90" s="1"/>
  <c r="B3624" i="90"/>
  <c r="E3619" i="90"/>
  <c r="B3633" i="90"/>
  <c r="G3630" i="90" s="1"/>
  <c r="B3634" i="90"/>
  <c r="D3630" i="90"/>
  <c r="E3630" i="90"/>
  <c r="B3635" i="90"/>
  <c r="B3644" i="90"/>
  <c r="G3641" i="90" s="1"/>
  <c r="B3645" i="90"/>
  <c r="E3641" i="90"/>
  <c r="B3646" i="90"/>
  <c r="D3641" i="90"/>
  <c r="E3652" i="90"/>
  <c r="B3656" i="90"/>
  <c r="B3655" i="90"/>
  <c r="G3652" i="90" s="1"/>
  <c r="B3657" i="90"/>
  <c r="D3652" i="90"/>
  <c r="E3663" i="90"/>
  <c r="B3668" i="90"/>
  <c r="B3667" i="90"/>
  <c r="D3663" i="90"/>
  <c r="B3666" i="90"/>
  <c r="G3663" i="90" s="1"/>
  <c r="D3674" i="90"/>
  <c r="E3674" i="90"/>
  <c r="B3678" i="90"/>
  <c r="B3679" i="90"/>
  <c r="B3677" i="90"/>
  <c r="G3674" i="90" s="1"/>
  <c r="D3685" i="90"/>
  <c r="E3685" i="90"/>
  <c r="B3690" i="90"/>
  <c r="B3688" i="90"/>
  <c r="G3685" i="90" s="1"/>
  <c r="B3689" i="90"/>
  <c r="E3696" i="90"/>
  <c r="D3696" i="90"/>
  <c r="B3700" i="90"/>
  <c r="B3699" i="90"/>
  <c r="G3696" i="90" s="1"/>
  <c r="B3701" i="90"/>
  <c r="B3710" i="90"/>
  <c r="G3707" i="90" s="1"/>
  <c r="B3711" i="90"/>
  <c r="D3707" i="90"/>
  <c r="E3707" i="90"/>
  <c r="B3712" i="90"/>
  <c r="B3722" i="90"/>
  <c r="E3718" i="90"/>
  <c r="B3721" i="90"/>
  <c r="G3718" i="90" s="1"/>
  <c r="B3723" i="90"/>
  <c r="D3718" i="90"/>
  <c r="E3729" i="90"/>
  <c r="B3733" i="90"/>
  <c r="B3732" i="90"/>
  <c r="G3729" i="90" s="1"/>
  <c r="B3734" i="90"/>
  <c r="D3729" i="90"/>
  <c r="B3743" i="90"/>
  <c r="G3740" i="90" s="1"/>
  <c r="B3745" i="90"/>
  <c r="D3740" i="90"/>
  <c r="B3744" i="90"/>
  <c r="E3740" i="90"/>
  <c r="B3756" i="90"/>
  <c r="D3751" i="90"/>
  <c r="E3751" i="90"/>
  <c r="B3755" i="90"/>
  <c r="B3754" i="90"/>
  <c r="G3751" i="90" s="1"/>
  <c r="B3765" i="90"/>
  <c r="G3762" i="90" s="1"/>
  <c r="E3762" i="90"/>
  <c r="B3767" i="90"/>
  <c r="D3762" i="90"/>
  <c r="B3766" i="90"/>
  <c r="B3778" i="90"/>
  <c r="B3776" i="90"/>
  <c r="G3773" i="90" s="1"/>
  <c r="B3777" i="90"/>
  <c r="E3773" i="90"/>
  <c r="D3773" i="90"/>
  <c r="B3789" i="90"/>
  <c r="D3784" i="90"/>
  <c r="B3788" i="90"/>
  <c r="B3787" i="90"/>
  <c r="G3784" i="90" s="1"/>
  <c r="E3784" i="90"/>
  <c r="B3799" i="90"/>
  <c r="D3795" i="90"/>
  <c r="E3795" i="90"/>
  <c r="B3798" i="90"/>
  <c r="G3795" i="90" s="1"/>
  <c r="B3800" i="90"/>
  <c r="B3811" i="90"/>
  <c r="D3806" i="90"/>
  <c r="B3809" i="90"/>
  <c r="G3806" i="90" s="1"/>
  <c r="B3810" i="90"/>
  <c r="E3806" i="90"/>
  <c r="B3820" i="90"/>
  <c r="G3817" i="90" s="1"/>
  <c r="E3817" i="90"/>
  <c r="B3822" i="90"/>
  <c r="D3817" i="90"/>
  <c r="B3821" i="90"/>
  <c r="E3828" i="90"/>
  <c r="B3832" i="90"/>
  <c r="D3828" i="90"/>
  <c r="B3833" i="90"/>
  <c r="B3831" i="90"/>
  <c r="G3828" i="90" s="1"/>
  <c r="E3839" i="90"/>
  <c r="D3839" i="90"/>
  <c r="B3842" i="90"/>
  <c r="G3839" i="90" s="1"/>
  <c r="B3844" i="90"/>
  <c r="B3843" i="90"/>
  <c r="B3853" i="90"/>
  <c r="G3850" i="90" s="1"/>
  <c r="D3850" i="90"/>
  <c r="B3854" i="90"/>
  <c r="E3850" i="90"/>
  <c r="B3855" i="90"/>
  <c r="B3864" i="90"/>
  <c r="G3861" i="90" s="1"/>
  <c r="D3861" i="90"/>
  <c r="B3866" i="90"/>
  <c r="B3865" i="90"/>
  <c r="E3861" i="90"/>
  <c r="B3876" i="90"/>
  <c r="B3877" i="90"/>
  <c r="E3872" i="90"/>
  <c r="D3872" i="90"/>
  <c r="B3875" i="90"/>
  <c r="G3872" i="90" s="1"/>
  <c r="D3883" i="90"/>
  <c r="B3887" i="90"/>
  <c r="E3883" i="90"/>
  <c r="B3888" i="90"/>
  <c r="B3886" i="90"/>
  <c r="G3883" i="90" s="1"/>
  <c r="B3897" i="90"/>
  <c r="G3894" i="90" s="1"/>
  <c r="D3894" i="90"/>
  <c r="B3899" i="90"/>
  <c r="E3894" i="90"/>
  <c r="B3898" i="90"/>
  <c r="E3905" i="90"/>
  <c r="B3909" i="90"/>
  <c r="B3910" i="90"/>
  <c r="B3908" i="90"/>
  <c r="G3905" i="90" s="1"/>
  <c r="D3905" i="90"/>
  <c r="B3921" i="90"/>
  <c r="D3916" i="90"/>
  <c r="E3916" i="90"/>
  <c r="B3919" i="90"/>
  <c r="G3916" i="90" s="1"/>
  <c r="B3920" i="90"/>
  <c r="B3931" i="90"/>
  <c r="B3932" i="90"/>
  <c r="B3933" i="90"/>
  <c r="B3943" i="90"/>
  <c r="B3944" i="90"/>
  <c r="B3942" i="90"/>
  <c r="B3955" i="90"/>
  <c r="B3953" i="90"/>
  <c r="B3954" i="90"/>
  <c r="B3965" i="90"/>
  <c r="B3964" i="90"/>
  <c r="B3966" i="90"/>
  <c r="B3975" i="90"/>
  <c r="B3977" i="90"/>
  <c r="B3976" i="90"/>
  <c r="B3986" i="90"/>
  <c r="B3987" i="90"/>
  <c r="B3988" i="90"/>
  <c r="B3997" i="90"/>
  <c r="B3998" i="90"/>
  <c r="B3999" i="90"/>
  <c r="B4008" i="90"/>
  <c r="B4009" i="90"/>
  <c r="B4010" i="90"/>
  <c r="B4019" i="90"/>
  <c r="B4021" i="90"/>
  <c r="B4020" i="90"/>
  <c r="B4032" i="90"/>
  <c r="B4030" i="90"/>
  <c r="B4031" i="90"/>
  <c r="B4041" i="90"/>
  <c r="B4043" i="90"/>
  <c r="B4042" i="90"/>
  <c r="B4054" i="90"/>
  <c r="B4052" i="90"/>
  <c r="B4053" i="90"/>
  <c r="B4063" i="90"/>
  <c r="B4064" i="90"/>
  <c r="B4065" i="90"/>
  <c r="B4075" i="90"/>
  <c r="B4076" i="90"/>
  <c r="B4074" i="90"/>
  <c r="B4087" i="90"/>
  <c r="B4085" i="90"/>
  <c r="B4086" i="90"/>
  <c r="B4097" i="90"/>
  <c r="B4096" i="90"/>
  <c r="B4098" i="90"/>
  <c r="B4110" i="90"/>
  <c r="B4109" i="90"/>
  <c r="B4108" i="90"/>
  <c r="B4121" i="90"/>
  <c r="B4120" i="90"/>
  <c r="B4119" i="90"/>
  <c r="B4130" i="90"/>
  <c r="B4132" i="90"/>
  <c r="B4131" i="90"/>
  <c r="B4141" i="90"/>
  <c r="B4143" i="90"/>
  <c r="B4142" i="90"/>
  <c r="B4153" i="90"/>
  <c r="B4154" i="90"/>
  <c r="B4152" i="90"/>
  <c r="B4163" i="90"/>
  <c r="B4165" i="90"/>
  <c r="B4164" i="90"/>
  <c r="B4174" i="90"/>
  <c r="B4175" i="90"/>
  <c r="B4176" i="90"/>
  <c r="B4187" i="90"/>
  <c r="B4185" i="90"/>
  <c r="B4186" i="90"/>
  <c r="B4197" i="90"/>
  <c r="B4198" i="90"/>
  <c r="B4196" i="90"/>
  <c r="B4209" i="90"/>
  <c r="B4207" i="90"/>
  <c r="B4208" i="90"/>
  <c r="B4219" i="90"/>
  <c r="B4218" i="90"/>
  <c r="B4220" i="90"/>
  <c r="B4229" i="90"/>
  <c r="B4231" i="90"/>
  <c r="B4230" i="90"/>
  <c r="B4241" i="90"/>
  <c r="B4240" i="90"/>
  <c r="B4242" i="90"/>
  <c r="B4252" i="90"/>
  <c r="B4253" i="90"/>
  <c r="B4251" i="90"/>
  <c r="B4264" i="90"/>
  <c r="B4262" i="90"/>
  <c r="B4263" i="90"/>
  <c r="B4275" i="90"/>
  <c r="B4273" i="90"/>
  <c r="B4274" i="90"/>
  <c r="B4285" i="90"/>
  <c r="B4284" i="90"/>
  <c r="B4286" i="90"/>
  <c r="B4296" i="90"/>
  <c r="B4295" i="90"/>
  <c r="B4297" i="90"/>
  <c r="B4306" i="90"/>
  <c r="B4307" i="90"/>
  <c r="B4308" i="90"/>
  <c r="B4317" i="90"/>
  <c r="B4318" i="90"/>
  <c r="B4319" i="90"/>
  <c r="B4329" i="90"/>
  <c r="B4330" i="90"/>
  <c r="B4328" i="90"/>
  <c r="B4341" i="90"/>
  <c r="B4340" i="90"/>
  <c r="B4339" i="90"/>
  <c r="B4351" i="90"/>
  <c r="B4350" i="90"/>
  <c r="B4352" i="90"/>
  <c r="B4361" i="90"/>
  <c r="B4363" i="90"/>
  <c r="B4362" i="90"/>
  <c r="B4374" i="90"/>
  <c r="B4373" i="90"/>
  <c r="B4372" i="90"/>
  <c r="B4383" i="90"/>
  <c r="B4384" i="90"/>
  <c r="B4385" i="90"/>
  <c r="B4394" i="90"/>
  <c r="B4395" i="90"/>
  <c r="B4396" i="90"/>
  <c r="B4405" i="90"/>
  <c r="B4406" i="90"/>
  <c r="B4407" i="90"/>
  <c r="B4417" i="90"/>
  <c r="B4416" i="90"/>
  <c r="B4418" i="90"/>
  <c r="B4427" i="90"/>
  <c r="B4429" i="90"/>
  <c r="B4428" i="90"/>
  <c r="B4440" i="90"/>
  <c r="B4439" i="90"/>
  <c r="B4438" i="90"/>
  <c r="B4449" i="90"/>
  <c r="B4451" i="90"/>
  <c r="B4450" i="90"/>
  <c r="B4462" i="90"/>
  <c r="B4460" i="90"/>
  <c r="B4461" i="90"/>
  <c r="B4473" i="90"/>
  <c r="B4471" i="90"/>
  <c r="B4472" i="90"/>
  <c r="B4484" i="90"/>
  <c r="B4483" i="90"/>
  <c r="B4482" i="90"/>
  <c r="B4494" i="90"/>
  <c r="B4495" i="90"/>
  <c r="B4493" i="90"/>
  <c r="B5033" i="90"/>
  <c r="B5034" i="90"/>
  <c r="B5032" i="90"/>
  <c r="B5045" i="90"/>
  <c r="B5043" i="90"/>
  <c r="B5044" i="90"/>
  <c r="B5056" i="90"/>
  <c r="B5055" i="90"/>
  <c r="B5054" i="90"/>
  <c r="B5065" i="90"/>
  <c r="B5067" i="90"/>
  <c r="B5066" i="90"/>
  <c r="B5078" i="90"/>
  <c r="B5076" i="90"/>
  <c r="B5077" i="90"/>
  <c r="B5088" i="90"/>
  <c r="B5087" i="90"/>
  <c r="B5089" i="90"/>
  <c r="B5100" i="90"/>
  <c r="B5098" i="90"/>
  <c r="B5099" i="90"/>
  <c r="B5110" i="90"/>
  <c r="B5109" i="90"/>
  <c r="B5111" i="90"/>
  <c r="B5122" i="90"/>
  <c r="B5120" i="90"/>
  <c r="B5121" i="90"/>
  <c r="B5131" i="90"/>
  <c r="B5133" i="90"/>
  <c r="B5132" i="90"/>
  <c r="B5144" i="90"/>
  <c r="B5143" i="90"/>
  <c r="B5142" i="90"/>
  <c r="B5155" i="90"/>
  <c r="B5154" i="90"/>
  <c r="B5153" i="90"/>
  <c r="B5166" i="90"/>
  <c r="B5164" i="90"/>
  <c r="B5165" i="90"/>
  <c r="B5176" i="90"/>
  <c r="B5175" i="90"/>
  <c r="B5177" i="90"/>
  <c r="B5187" i="90"/>
  <c r="B5186" i="90"/>
  <c r="B5188" i="90"/>
  <c r="B5198" i="90"/>
  <c r="B5199" i="90"/>
  <c r="B5197" i="90"/>
  <c r="B5208" i="90"/>
  <c r="B5209" i="90"/>
  <c r="B5210" i="90"/>
  <c r="B5221" i="90"/>
  <c r="B5220" i="90"/>
  <c r="B5219" i="90"/>
  <c r="B5231" i="90"/>
  <c r="B5230" i="90"/>
  <c r="B5232" i="90"/>
  <c r="B7954" i="90" l="1"/>
  <c r="B7945" i="90"/>
  <c r="B7943" i="90"/>
  <c r="B7976" i="90"/>
  <c r="B7978" i="90"/>
  <c r="B7965" i="90"/>
  <c r="B7966" i="90"/>
  <c r="B7967" i="90"/>
  <c r="B7956" i="90"/>
  <c r="D29" i="79"/>
  <c r="D28" i="79"/>
  <c r="D27" i="79"/>
  <c r="D26" i="79"/>
  <c r="D25" i="79"/>
  <c r="D24" i="79"/>
  <c r="D23" i="79"/>
  <c r="D22" i="79"/>
  <c r="D21" i="79"/>
  <c r="D20" i="79"/>
  <c r="D19" i="79"/>
  <c r="D18" i="79"/>
  <c r="D17" i="79"/>
  <c r="D16" i="79"/>
  <c r="D15" i="79"/>
  <c r="D14" i="79"/>
  <c r="D13" i="79"/>
  <c r="D12" i="79"/>
  <c r="O10" i="79"/>
  <c r="O9" i="79"/>
  <c r="O8" i="79"/>
  <c r="O7" i="79"/>
  <c r="O6" i="79"/>
  <c r="O5" i="79"/>
  <c r="O43" i="77"/>
  <c r="D43" i="77"/>
  <c r="O42" i="77"/>
  <c r="D42" i="77"/>
  <c r="O41" i="77"/>
  <c r="D41" i="77"/>
  <c r="O40" i="77"/>
  <c r="D40" i="77"/>
  <c r="O39" i="77"/>
  <c r="D39" i="77"/>
  <c r="O38" i="77"/>
  <c r="D38" i="77"/>
  <c r="O37" i="77"/>
  <c r="D37" i="77"/>
  <c r="O36" i="77"/>
  <c r="D36" i="77"/>
  <c r="O35" i="77"/>
  <c r="D35" i="77"/>
  <c r="O34" i="77"/>
  <c r="D34" i="77"/>
  <c r="O33" i="77"/>
  <c r="D33" i="77"/>
  <c r="O32" i="77"/>
  <c r="D32" i="77"/>
  <c r="O31" i="77"/>
  <c r="D31" i="77"/>
  <c r="O30" i="77"/>
  <c r="D30" i="77"/>
  <c r="O29" i="77"/>
  <c r="D29" i="77"/>
  <c r="O28" i="77"/>
  <c r="D28" i="77"/>
  <c r="O27" i="77"/>
  <c r="D27" i="77"/>
  <c r="O26" i="77"/>
  <c r="D26" i="77"/>
  <c r="O25" i="77"/>
  <c r="D25" i="77"/>
  <c r="O24" i="77"/>
  <c r="D24" i="77"/>
  <c r="O23" i="77"/>
  <c r="D23" i="77"/>
  <c r="O22" i="77"/>
  <c r="D22" i="77"/>
  <c r="O21" i="77"/>
  <c r="D21" i="77"/>
  <c r="O20" i="77"/>
  <c r="D20" i="77"/>
  <c r="O19" i="77"/>
  <c r="D19" i="77"/>
  <c r="O18" i="77"/>
  <c r="D18" i="77"/>
  <c r="O17" i="77"/>
  <c r="D17" i="77"/>
  <c r="O16" i="77"/>
  <c r="D16" i="77"/>
  <c r="O15" i="77"/>
  <c r="D15" i="77"/>
  <c r="O14" i="77"/>
  <c r="D14" i="77"/>
  <c r="O13" i="77"/>
  <c r="D13" i="77"/>
  <c r="O12" i="77"/>
  <c r="D12" i="77"/>
  <c r="O11" i="77"/>
  <c r="D11" i="77"/>
  <c r="O10" i="77"/>
  <c r="D10" i="77"/>
  <c r="O9" i="77"/>
  <c r="D9" i="77"/>
  <c r="O8" i="77"/>
  <c r="D8" i="77"/>
  <c r="O36" i="75" l="1"/>
  <c r="O35" i="75"/>
  <c r="O34" i="75"/>
  <c r="O33" i="75"/>
  <c r="O32" i="75"/>
  <c r="O31" i="75"/>
  <c r="O30" i="75"/>
  <c r="O29" i="75"/>
  <c r="O28" i="75"/>
  <c r="O27" i="75"/>
  <c r="O26" i="75"/>
  <c r="O25" i="75"/>
  <c r="O24" i="75"/>
  <c r="O23" i="75"/>
  <c r="O22" i="75"/>
  <c r="O21" i="75"/>
  <c r="O20" i="75"/>
  <c r="O19" i="75"/>
  <c r="O18" i="75"/>
  <c r="O17" i="75"/>
  <c r="O16" i="75"/>
  <c r="O15" i="75"/>
  <c r="O14" i="75"/>
  <c r="O13" i="75"/>
  <c r="O12" i="75"/>
  <c r="O11" i="75"/>
  <c r="O10" i="75"/>
  <c r="O9" i="75"/>
  <c r="O8" i="75"/>
  <c r="D28" i="73" l="1"/>
  <c r="D27" i="73"/>
  <c r="D26" i="73"/>
  <c r="D25" i="73"/>
  <c r="D24" i="73"/>
  <c r="D23" i="73"/>
  <c r="D22" i="73"/>
  <c r="D21" i="73"/>
  <c r="D20" i="73"/>
  <c r="D19" i="73"/>
  <c r="D18" i="73"/>
  <c r="D17" i="73"/>
  <c r="D16" i="73"/>
  <c r="D15" i="73"/>
  <c r="D14" i="73"/>
  <c r="D13" i="73"/>
  <c r="D12" i="73"/>
  <c r="D11" i="73"/>
  <c r="D10" i="73"/>
  <c r="D9" i="73"/>
  <c r="D8" i="73"/>
  <c r="D7" i="73"/>
  <c r="D6" i="73"/>
  <c r="O5" i="73"/>
  <c r="D5" i="73"/>
  <c r="O4" i="73"/>
  <c r="D4" i="73"/>
  <c r="D32" i="71" l="1"/>
  <c r="D31" i="71"/>
  <c r="D30" i="71"/>
  <c r="D29" i="71"/>
  <c r="D28" i="71"/>
  <c r="D27" i="71"/>
  <c r="D26" i="71"/>
  <c r="D25" i="71"/>
  <c r="D24" i="71"/>
  <c r="D23" i="71"/>
  <c r="D22" i="71"/>
  <c r="D21" i="71"/>
  <c r="D20" i="71"/>
  <c r="D19" i="71"/>
  <c r="D18" i="71"/>
  <c r="D17" i="71"/>
  <c r="D16" i="71"/>
  <c r="D15" i="71"/>
  <c r="D14" i="71"/>
  <c r="D13" i="71"/>
  <c r="D12" i="71"/>
  <c r="D11" i="71"/>
  <c r="D10" i="71"/>
  <c r="D9" i="71"/>
  <c r="O8" i="71"/>
  <c r="D8" i="71"/>
  <c r="D32" i="69" l="1"/>
  <c r="D31" i="69"/>
  <c r="D30" i="69"/>
  <c r="D29" i="69"/>
  <c r="D28" i="69"/>
  <c r="D27" i="69"/>
  <c r="D26" i="69"/>
  <c r="D25" i="69"/>
  <c r="D24" i="69"/>
  <c r="D23" i="69"/>
  <c r="D22" i="69"/>
  <c r="D21" i="69"/>
  <c r="D20" i="69"/>
  <c r="D19" i="69"/>
  <c r="D18" i="69"/>
  <c r="D17" i="69"/>
  <c r="D16" i="69"/>
  <c r="D15" i="69"/>
  <c r="O14" i="69"/>
  <c r="D14" i="69"/>
  <c r="O13" i="69"/>
  <c r="D13" i="69"/>
  <c r="O12" i="69"/>
  <c r="D12" i="69"/>
  <c r="O11" i="69"/>
  <c r="D11" i="69"/>
  <c r="O10" i="69"/>
  <c r="D10" i="69"/>
  <c r="O9" i="69"/>
  <c r="D9" i="69"/>
  <c r="O8" i="69"/>
  <c r="D8" i="69"/>
  <c r="O18" i="67" l="1"/>
  <c r="D18" i="67"/>
  <c r="O17" i="67"/>
  <c r="D17" i="67"/>
  <c r="O16" i="67"/>
  <c r="D16" i="67"/>
  <c r="O15" i="67"/>
  <c r="D15" i="67"/>
  <c r="O14" i="67"/>
  <c r="D14" i="67"/>
  <c r="O13" i="67"/>
  <c r="D13" i="67"/>
  <c r="O12" i="67"/>
  <c r="D12" i="67"/>
  <c r="O11" i="67"/>
  <c r="D11" i="67"/>
  <c r="O10" i="67"/>
  <c r="D10" i="67"/>
  <c r="O9" i="67"/>
  <c r="D9" i="67"/>
  <c r="O8" i="67"/>
  <c r="D8" i="67"/>
  <c r="O7" i="67"/>
  <c r="D7" i="67"/>
  <c r="O6" i="67"/>
  <c r="D6" i="67"/>
  <c r="O5" i="67"/>
  <c r="D5" i="67"/>
  <c r="O4" i="67"/>
  <c r="D4" i="67"/>
  <c r="O35" i="64" l="1"/>
  <c r="O34" i="64"/>
  <c r="O33" i="64"/>
  <c r="O32" i="64"/>
  <c r="O31" i="64"/>
  <c r="O30" i="64"/>
  <c r="O29" i="64"/>
  <c r="O28" i="64"/>
  <c r="M27" i="64"/>
  <c r="O27" i="64" s="1"/>
  <c r="O26" i="64"/>
  <c r="O25" i="64"/>
  <c r="O24" i="64"/>
  <c r="O23" i="64"/>
  <c r="O22" i="64"/>
  <c r="O21" i="64"/>
  <c r="O20" i="64"/>
  <c r="O19" i="64"/>
  <c r="O18" i="64"/>
  <c r="O17" i="64"/>
  <c r="O16" i="64"/>
  <c r="O15" i="64"/>
  <c r="O14" i="64"/>
  <c r="O13" i="64"/>
  <c r="O12" i="64"/>
  <c r="O11" i="64"/>
  <c r="O10" i="64"/>
  <c r="O9" i="64"/>
  <c r="O8" i="64"/>
  <c r="O13" i="62" l="1"/>
  <c r="O12" i="62"/>
  <c r="O11" i="62"/>
  <c r="O10" i="62"/>
  <c r="O9" i="62"/>
  <c r="O8" i="62"/>
  <c r="O125" i="60" l="1"/>
  <c r="O124" i="60"/>
  <c r="O123" i="60"/>
  <c r="O122" i="60"/>
  <c r="O121" i="60"/>
  <c r="O120" i="60"/>
  <c r="O119" i="60"/>
  <c r="O118" i="60"/>
  <c r="O117" i="60"/>
  <c r="O116" i="60"/>
  <c r="O115" i="60"/>
  <c r="O114" i="60"/>
  <c r="O113" i="60"/>
  <c r="O112" i="60"/>
  <c r="O111" i="60"/>
  <c r="O110" i="60"/>
  <c r="O109" i="60"/>
  <c r="O108" i="60"/>
  <c r="O107" i="60"/>
  <c r="O106" i="60"/>
  <c r="O52" i="60"/>
  <c r="O51" i="60"/>
  <c r="O50" i="60"/>
  <c r="O49" i="60"/>
  <c r="O48" i="60"/>
  <c r="O47" i="60"/>
  <c r="O46" i="60"/>
  <c r="O45" i="60"/>
  <c r="O44" i="60"/>
  <c r="O43" i="60"/>
  <c r="O42" i="60"/>
  <c r="O41" i="60"/>
  <c r="O40" i="60"/>
  <c r="O39" i="60"/>
  <c r="O38" i="60"/>
  <c r="O37" i="60"/>
  <c r="O36" i="60"/>
  <c r="O35" i="60"/>
  <c r="O34" i="60"/>
  <c r="O33" i="60"/>
  <c r="O32" i="60"/>
  <c r="O31" i="60"/>
  <c r="O30" i="60"/>
  <c r="O29" i="60"/>
  <c r="O28" i="60"/>
  <c r="O27" i="60"/>
  <c r="O26" i="60"/>
  <c r="O25" i="60"/>
  <c r="O24" i="60"/>
  <c r="O23" i="60"/>
  <c r="O22" i="60"/>
  <c r="O21" i="60"/>
  <c r="O20" i="60"/>
  <c r="O19" i="60"/>
  <c r="O18" i="60"/>
  <c r="O17" i="60"/>
  <c r="O16" i="60"/>
  <c r="O15" i="60"/>
  <c r="O14" i="60"/>
  <c r="O13" i="60"/>
  <c r="O12" i="60"/>
  <c r="O11" i="60"/>
  <c r="O10" i="60"/>
  <c r="O9" i="60"/>
  <c r="O8" i="60"/>
  <c r="O36" i="58" l="1"/>
  <c r="D36" i="58"/>
  <c r="O35" i="58"/>
  <c r="D35" i="58"/>
  <c r="O34" i="58"/>
  <c r="D34" i="58"/>
  <c r="O33" i="58"/>
  <c r="D33" i="58"/>
  <c r="O32" i="58"/>
  <c r="D32" i="58"/>
  <c r="O31" i="58"/>
  <c r="D31" i="58"/>
  <c r="O30" i="58"/>
  <c r="D30" i="58"/>
  <c r="O29" i="58"/>
  <c r="D29" i="58"/>
  <c r="O28" i="58"/>
  <c r="D28" i="58"/>
  <c r="O27" i="58"/>
  <c r="D27" i="58"/>
  <c r="O26" i="58"/>
  <c r="D26" i="58"/>
  <c r="O25" i="58"/>
  <c r="D25" i="58"/>
  <c r="O24" i="58"/>
  <c r="D24" i="58"/>
  <c r="O23" i="58"/>
  <c r="D23" i="58"/>
  <c r="O22" i="58"/>
  <c r="D22" i="58"/>
  <c r="O21" i="58"/>
  <c r="D21" i="58"/>
  <c r="O20" i="58"/>
  <c r="D20" i="58"/>
  <c r="O19" i="58"/>
  <c r="D19" i="58"/>
  <c r="O18" i="58"/>
  <c r="D18" i="58"/>
  <c r="O17" i="58"/>
  <c r="D17" i="58"/>
  <c r="O16" i="58"/>
  <c r="D16" i="58"/>
  <c r="O15" i="58"/>
  <c r="D15" i="58"/>
  <c r="O14" i="58"/>
  <c r="D14" i="58"/>
  <c r="O13" i="58"/>
  <c r="D13" i="58"/>
  <c r="O12" i="58"/>
  <c r="D12" i="58"/>
  <c r="O11" i="58"/>
  <c r="D11" i="58"/>
  <c r="O10" i="58"/>
  <c r="D10" i="58"/>
  <c r="O9" i="58"/>
  <c r="D9" i="58"/>
  <c r="O8" i="58"/>
  <c r="D8" i="58"/>
  <c r="O7" i="58"/>
  <c r="D7" i="58"/>
  <c r="O6" i="58"/>
  <c r="D6" i="58"/>
  <c r="O5" i="58"/>
  <c r="D5" i="58"/>
  <c r="O4" i="58"/>
  <c r="D4" i="58"/>
  <c r="O25" i="56" l="1"/>
  <c r="D25" i="56"/>
  <c r="O24" i="56"/>
  <c r="D24" i="56"/>
  <c r="O23" i="56"/>
  <c r="D23" i="56"/>
  <c r="O22" i="56"/>
  <c r="D22" i="56"/>
  <c r="O21" i="56"/>
  <c r="D21" i="56"/>
  <c r="O20" i="56"/>
  <c r="D20" i="56"/>
  <c r="O19" i="56"/>
  <c r="D19" i="56"/>
  <c r="O18" i="56"/>
  <c r="D18" i="56"/>
  <c r="O17" i="56"/>
  <c r="D17" i="56"/>
  <c r="O16" i="56"/>
  <c r="D16" i="56"/>
  <c r="O15" i="56"/>
  <c r="D15" i="56"/>
  <c r="O14" i="56"/>
  <c r="D14" i="56"/>
  <c r="O13" i="56"/>
  <c r="D13" i="56"/>
  <c r="O12" i="56"/>
  <c r="D12" i="56"/>
  <c r="O11" i="56"/>
  <c r="D11" i="56"/>
  <c r="O10" i="56"/>
  <c r="D10" i="56"/>
  <c r="O9" i="56"/>
  <c r="D9" i="56"/>
  <c r="O8" i="56"/>
  <c r="D8" i="56"/>
  <c r="D32" i="54" l="1"/>
  <c r="D31" i="54"/>
  <c r="D30" i="54"/>
  <c r="O29" i="54"/>
  <c r="D29" i="54"/>
  <c r="O28" i="54"/>
  <c r="D28" i="54"/>
  <c r="O27" i="54"/>
  <c r="D27" i="54"/>
  <c r="O26" i="54"/>
  <c r="D26" i="54"/>
  <c r="O25" i="54"/>
  <c r="D25" i="54"/>
  <c r="O24" i="54"/>
  <c r="D24" i="54"/>
  <c r="O23" i="54"/>
  <c r="D23" i="54"/>
  <c r="O22" i="54"/>
  <c r="D22" i="54"/>
  <c r="O21" i="54"/>
  <c r="D21" i="54"/>
  <c r="O20" i="54"/>
  <c r="D20" i="54"/>
  <c r="O19" i="54"/>
  <c r="D19" i="54"/>
  <c r="O18" i="54"/>
  <c r="D18" i="54"/>
  <c r="O17" i="54"/>
  <c r="D17" i="54"/>
  <c r="O16" i="54"/>
  <c r="D16" i="54"/>
  <c r="O15" i="54"/>
  <c r="D15" i="54"/>
  <c r="O14" i="54"/>
  <c r="D14" i="54"/>
  <c r="O13" i="54"/>
  <c r="D13" i="54"/>
  <c r="O12" i="54"/>
  <c r="D12" i="54"/>
  <c r="O11" i="54"/>
  <c r="D11" i="54"/>
  <c r="O10" i="54"/>
  <c r="D10" i="54"/>
  <c r="O9" i="54"/>
  <c r="D9" i="54"/>
  <c r="O8" i="54"/>
  <c r="D8" i="54"/>
  <c r="O6" i="52" l="1"/>
  <c r="O5" i="52"/>
  <c r="O4" i="52"/>
  <c r="O3" i="52"/>
  <c r="O35" i="50" l="1"/>
  <c r="D35" i="50"/>
  <c r="O34" i="50"/>
  <c r="D34" i="50"/>
  <c r="O33" i="50"/>
  <c r="D33" i="50"/>
  <c r="O32" i="50"/>
  <c r="D32" i="50"/>
  <c r="O31" i="50"/>
  <c r="D31" i="50"/>
  <c r="O30" i="50"/>
  <c r="D30" i="50"/>
  <c r="O29" i="50"/>
  <c r="D29" i="50"/>
  <c r="O28" i="50"/>
  <c r="D28" i="50"/>
  <c r="O27" i="50"/>
  <c r="D27" i="50"/>
  <c r="O26" i="50"/>
  <c r="D26" i="50"/>
  <c r="O25" i="50"/>
  <c r="D25" i="50"/>
  <c r="O24" i="50"/>
  <c r="D24" i="50"/>
  <c r="O23" i="50"/>
  <c r="D23" i="50"/>
  <c r="O22" i="50"/>
  <c r="D22" i="50"/>
  <c r="O21" i="50"/>
  <c r="O20" i="50"/>
  <c r="O19" i="50"/>
  <c r="O18" i="50"/>
  <c r="O17" i="50"/>
  <c r="O16" i="50"/>
  <c r="O15" i="50"/>
  <c r="O14" i="50"/>
  <c r="O13" i="50"/>
  <c r="O12" i="50"/>
  <c r="O11" i="50"/>
  <c r="O10" i="50"/>
  <c r="O9" i="50"/>
  <c r="O8" i="50"/>
  <c r="O60" i="48" l="1"/>
  <c r="D60" i="48"/>
  <c r="O59" i="48"/>
  <c r="D59" i="48"/>
  <c r="O58" i="48"/>
  <c r="D58" i="48"/>
  <c r="O57" i="48"/>
  <c r="D57" i="48"/>
  <c r="O56" i="48"/>
  <c r="D56" i="48"/>
  <c r="O55" i="48"/>
  <c r="D55" i="48"/>
  <c r="O54" i="48"/>
  <c r="D54" i="48"/>
  <c r="O53" i="48"/>
  <c r="D53" i="48"/>
  <c r="O52" i="48"/>
  <c r="D52" i="48"/>
  <c r="O51" i="48"/>
  <c r="D51" i="48"/>
  <c r="O50" i="48"/>
  <c r="D50" i="48"/>
  <c r="O49" i="48"/>
  <c r="D49" i="48"/>
  <c r="O48" i="48"/>
  <c r="D48" i="48"/>
  <c r="O47" i="48"/>
  <c r="D47" i="48"/>
  <c r="O46" i="48"/>
  <c r="D46" i="48"/>
  <c r="O45" i="48"/>
  <c r="D45" i="48"/>
  <c r="O44" i="48"/>
  <c r="D44" i="48"/>
  <c r="O43" i="48"/>
  <c r="D43" i="48"/>
  <c r="O42" i="48"/>
  <c r="D42" i="48"/>
  <c r="O41" i="48"/>
  <c r="D41" i="48"/>
  <c r="O40" i="48"/>
  <c r="D40" i="48"/>
  <c r="O39" i="48"/>
  <c r="D39" i="48"/>
  <c r="O38" i="48"/>
  <c r="D38" i="48"/>
  <c r="O37" i="48"/>
  <c r="D37" i="48"/>
  <c r="O36" i="48"/>
  <c r="D36" i="48"/>
  <c r="O35" i="48"/>
  <c r="D35" i="48"/>
  <c r="O34" i="48"/>
  <c r="D34" i="48"/>
  <c r="O33" i="48"/>
  <c r="D33" i="48"/>
  <c r="O32" i="48"/>
  <c r="D32" i="48"/>
  <c r="O31" i="48"/>
  <c r="D31" i="48"/>
  <c r="O30" i="48"/>
  <c r="D30" i="48"/>
  <c r="O29" i="48"/>
  <c r="D29" i="48"/>
  <c r="O28" i="48"/>
  <c r="D28" i="48"/>
  <c r="O27" i="48"/>
  <c r="D27" i="48"/>
  <c r="O26" i="48"/>
  <c r="D26" i="48"/>
  <c r="O25" i="48"/>
  <c r="D25" i="48"/>
  <c r="O24" i="48"/>
  <c r="D24" i="48"/>
  <c r="O23" i="48"/>
  <c r="D23" i="48"/>
  <c r="O22" i="48"/>
  <c r="D22" i="48"/>
  <c r="O21" i="48"/>
  <c r="D21" i="48"/>
  <c r="O20" i="48"/>
  <c r="D20" i="48"/>
  <c r="O19" i="48"/>
  <c r="D19" i="48"/>
  <c r="O18" i="48"/>
  <c r="D18" i="48"/>
  <c r="O17" i="48"/>
  <c r="D17" i="48"/>
  <c r="O16" i="48"/>
  <c r="D16" i="48"/>
  <c r="O15" i="48"/>
  <c r="D15" i="48"/>
  <c r="O14" i="48"/>
  <c r="D14" i="48"/>
  <c r="O13" i="48"/>
  <c r="D13" i="48"/>
  <c r="O12" i="48"/>
  <c r="D12" i="48"/>
  <c r="O11" i="48"/>
  <c r="D11" i="48"/>
  <c r="O10" i="48"/>
  <c r="D10" i="48"/>
  <c r="O9" i="48"/>
  <c r="D9" i="48"/>
  <c r="O8" i="48"/>
  <c r="D8" i="48"/>
  <c r="D32" i="46" l="1"/>
  <c r="D31" i="46"/>
  <c r="D30" i="46"/>
  <c r="D29" i="46"/>
  <c r="D28" i="46"/>
  <c r="D27" i="46"/>
  <c r="D26" i="46"/>
  <c r="D25" i="46"/>
  <c r="D24" i="46"/>
  <c r="O23" i="46"/>
  <c r="D23" i="46"/>
  <c r="O22" i="46"/>
  <c r="D22" i="46"/>
  <c r="O21" i="46"/>
  <c r="D21" i="46"/>
  <c r="O20" i="46"/>
  <c r="D20" i="46"/>
  <c r="O19" i="46"/>
  <c r="D19" i="46"/>
  <c r="O18" i="46"/>
  <c r="D18" i="46"/>
  <c r="O17" i="46"/>
  <c r="D17" i="46"/>
  <c r="O16" i="46"/>
  <c r="D16" i="46"/>
  <c r="O15" i="46"/>
  <c r="D15" i="46"/>
  <c r="O14" i="46"/>
  <c r="D14" i="46"/>
  <c r="O13" i="46"/>
  <c r="D13" i="46"/>
  <c r="O12" i="46"/>
  <c r="D12" i="46"/>
  <c r="O11" i="46"/>
  <c r="D11" i="46"/>
  <c r="O10" i="46"/>
  <c r="D10" i="46"/>
  <c r="O9" i="46"/>
  <c r="D9" i="46"/>
  <c r="O8" i="46"/>
  <c r="D8" i="46"/>
  <c r="D32" i="44" l="1"/>
  <c r="D31" i="44"/>
  <c r="D30" i="44"/>
  <c r="D29" i="44"/>
  <c r="D28" i="44"/>
  <c r="D27" i="44"/>
  <c r="D26" i="44"/>
  <c r="D25" i="44"/>
  <c r="D24" i="44"/>
  <c r="D23" i="44"/>
  <c r="D22" i="44"/>
  <c r="D21" i="44"/>
  <c r="D20" i="44"/>
  <c r="D19" i="44"/>
  <c r="D18" i="44"/>
  <c r="D17" i="44"/>
  <c r="D16" i="44"/>
  <c r="D15" i="44"/>
  <c r="D14" i="44"/>
  <c r="D13" i="44"/>
  <c r="O12" i="44"/>
  <c r="D12" i="44"/>
  <c r="O11" i="44"/>
  <c r="D11" i="44"/>
  <c r="O10" i="44"/>
  <c r="D10" i="44"/>
  <c r="O9" i="44"/>
  <c r="D9" i="44"/>
  <c r="O8" i="44"/>
  <c r="D8" i="44"/>
  <c r="O126" i="42" l="1"/>
  <c r="O125" i="42"/>
  <c r="O124" i="42"/>
  <c r="O123" i="42"/>
  <c r="O122" i="42"/>
  <c r="O121" i="42"/>
  <c r="O120" i="42"/>
  <c r="O119" i="42"/>
  <c r="O118" i="42"/>
  <c r="O117" i="42"/>
  <c r="O116" i="42"/>
  <c r="O115" i="42"/>
  <c r="O114" i="42"/>
  <c r="O113" i="42"/>
  <c r="O112" i="42"/>
  <c r="O111" i="42"/>
  <c r="O110" i="42"/>
  <c r="O109" i="42"/>
  <c r="O108" i="42"/>
  <c r="O107" i="42"/>
  <c r="O106" i="42"/>
  <c r="O105" i="42"/>
  <c r="O104" i="42"/>
  <c r="O103" i="42"/>
  <c r="O102" i="42"/>
  <c r="O101" i="42"/>
  <c r="O100" i="42"/>
  <c r="O99" i="42"/>
  <c r="O98" i="42"/>
  <c r="O97" i="42"/>
  <c r="O96" i="42"/>
  <c r="O95" i="42"/>
  <c r="O94" i="42"/>
  <c r="O93" i="42"/>
  <c r="O92" i="42"/>
  <c r="O91" i="42"/>
  <c r="O90" i="42"/>
  <c r="O89" i="42"/>
  <c r="O88" i="42"/>
  <c r="O87" i="42"/>
  <c r="O86" i="42"/>
  <c r="O85" i="42"/>
  <c r="O84" i="42"/>
  <c r="O83" i="42"/>
  <c r="O82" i="42"/>
  <c r="O81" i="42"/>
  <c r="O80" i="42"/>
  <c r="O79" i="42"/>
  <c r="O78" i="42"/>
  <c r="O77" i="42"/>
  <c r="O76" i="42"/>
  <c r="O75" i="42"/>
  <c r="O74" i="42"/>
  <c r="O73" i="42"/>
  <c r="O72" i="42"/>
  <c r="O71" i="42"/>
  <c r="O70" i="42"/>
  <c r="O69" i="42"/>
  <c r="O68" i="42"/>
  <c r="O67" i="42"/>
  <c r="O66" i="42"/>
  <c r="O65" i="42"/>
  <c r="O64" i="42"/>
  <c r="O63" i="42"/>
  <c r="O62" i="42"/>
  <c r="O61" i="42"/>
  <c r="O60" i="42"/>
  <c r="O59" i="42"/>
  <c r="O58" i="42"/>
  <c r="O57" i="42"/>
  <c r="O56" i="42"/>
  <c r="O55" i="42"/>
  <c r="O54" i="42"/>
  <c r="O53" i="42"/>
  <c r="O52" i="42"/>
  <c r="O51" i="42"/>
  <c r="O50" i="42"/>
  <c r="O49" i="42"/>
  <c r="O48" i="42"/>
  <c r="O47" i="42"/>
  <c r="O46" i="42"/>
  <c r="O45" i="42"/>
  <c r="O44" i="42"/>
  <c r="O43" i="42"/>
  <c r="O42" i="42"/>
  <c r="O41" i="42"/>
  <c r="O40" i="42"/>
  <c r="O39" i="42"/>
  <c r="O38" i="42"/>
  <c r="O37" i="42"/>
  <c r="O36" i="42"/>
  <c r="O35" i="42"/>
  <c r="O34" i="42"/>
  <c r="O33" i="42"/>
  <c r="O32" i="42"/>
  <c r="O31" i="42"/>
  <c r="O30" i="42"/>
  <c r="O29" i="42"/>
  <c r="O28" i="42"/>
  <c r="O27" i="42"/>
  <c r="O26" i="42"/>
  <c r="O25" i="42"/>
  <c r="O24" i="42"/>
  <c r="O23" i="42"/>
  <c r="O22" i="42"/>
  <c r="O21" i="42"/>
  <c r="O20" i="42"/>
  <c r="O19" i="42"/>
  <c r="O18" i="42"/>
  <c r="O17" i="42"/>
  <c r="O16" i="42"/>
  <c r="O15" i="42"/>
  <c r="O14" i="42"/>
  <c r="O13" i="42"/>
  <c r="O12" i="42"/>
  <c r="O11" i="42"/>
  <c r="O10" i="42"/>
  <c r="O9" i="42"/>
  <c r="O8" i="42"/>
  <c r="O96" i="40" l="1"/>
  <c r="O95" i="40"/>
  <c r="O94" i="40"/>
  <c r="O93" i="40"/>
  <c r="O92" i="40"/>
  <c r="O91" i="40"/>
  <c r="O90" i="40"/>
  <c r="O89" i="40"/>
  <c r="O88" i="40"/>
  <c r="O87" i="40"/>
  <c r="O86" i="40"/>
  <c r="O85" i="40"/>
  <c r="O84" i="40"/>
  <c r="O83" i="40"/>
  <c r="O82" i="40"/>
  <c r="O81" i="40"/>
  <c r="O80" i="40"/>
  <c r="O79" i="40"/>
  <c r="O78" i="40"/>
  <c r="O77" i="40"/>
  <c r="O76" i="40"/>
  <c r="O75" i="40"/>
  <c r="O74" i="40"/>
  <c r="O73" i="40"/>
  <c r="O72" i="40"/>
  <c r="O71" i="40"/>
  <c r="O70" i="40"/>
  <c r="O69" i="40"/>
  <c r="O68" i="40"/>
  <c r="O67" i="40"/>
  <c r="O66" i="40"/>
  <c r="O65" i="40"/>
  <c r="O64" i="40"/>
  <c r="O63" i="40"/>
  <c r="O62" i="40"/>
  <c r="O61" i="40"/>
  <c r="O60" i="40"/>
  <c r="O59" i="40"/>
  <c r="O58" i="40"/>
  <c r="O57" i="40"/>
  <c r="O56" i="40"/>
  <c r="O55" i="40"/>
  <c r="O54" i="40"/>
  <c r="O53" i="40"/>
  <c r="O52" i="40"/>
  <c r="O51" i="40"/>
  <c r="O50" i="40"/>
  <c r="O49" i="40"/>
  <c r="O48" i="40"/>
  <c r="O47" i="40"/>
  <c r="O46" i="40"/>
  <c r="O45" i="40"/>
  <c r="O44" i="40"/>
  <c r="O43" i="40"/>
  <c r="O42" i="40"/>
  <c r="O41" i="40"/>
  <c r="O40" i="40"/>
  <c r="O39" i="40"/>
  <c r="O38" i="40"/>
  <c r="O37" i="40"/>
  <c r="O36" i="40"/>
  <c r="O35" i="40"/>
  <c r="O34" i="40"/>
  <c r="O33" i="40"/>
  <c r="O32" i="40"/>
  <c r="O31" i="40"/>
  <c r="O30" i="40"/>
  <c r="O29" i="40"/>
  <c r="O28" i="40"/>
  <c r="O27" i="40"/>
  <c r="O26" i="40"/>
  <c r="O25" i="40"/>
  <c r="O24" i="40"/>
  <c r="O23" i="40"/>
  <c r="O22" i="40"/>
  <c r="O21" i="40"/>
  <c r="O20" i="40"/>
  <c r="O19" i="40"/>
  <c r="O18" i="40"/>
  <c r="O17" i="40"/>
  <c r="O16" i="40"/>
  <c r="O15" i="40"/>
  <c r="O14" i="40"/>
  <c r="O13" i="40"/>
  <c r="O12" i="40"/>
  <c r="O11" i="40"/>
  <c r="O10" i="40"/>
  <c r="O9" i="40"/>
  <c r="O8" i="40"/>
  <c r="O8" i="38" l="1"/>
  <c r="D8" i="38"/>
  <c r="O73" i="36" l="1"/>
  <c r="O72" i="36"/>
  <c r="O71" i="36"/>
  <c r="O70" i="36"/>
  <c r="O69" i="36"/>
  <c r="O68" i="36"/>
  <c r="O67" i="36"/>
  <c r="O66" i="36"/>
  <c r="O65" i="36"/>
  <c r="O64" i="36"/>
  <c r="O63" i="36"/>
  <c r="O62" i="36"/>
  <c r="O61" i="36"/>
  <c r="O60" i="36"/>
  <c r="O59" i="36"/>
  <c r="O58" i="36"/>
  <c r="O57" i="36"/>
  <c r="O56" i="36"/>
  <c r="O55" i="36"/>
  <c r="O54" i="36"/>
  <c r="O53" i="36"/>
  <c r="O52" i="36"/>
  <c r="O51" i="36"/>
  <c r="O50" i="36"/>
  <c r="O49" i="36"/>
  <c r="O48" i="36"/>
  <c r="O47" i="36"/>
  <c r="O46" i="36"/>
  <c r="O45" i="36"/>
  <c r="O44" i="36"/>
  <c r="O43" i="36"/>
  <c r="O42" i="36"/>
  <c r="O41" i="36"/>
  <c r="O40" i="36"/>
  <c r="O39" i="36"/>
  <c r="O38" i="36"/>
  <c r="O37" i="36"/>
  <c r="O36" i="36"/>
  <c r="O35" i="36"/>
  <c r="O34" i="36"/>
  <c r="O33" i="36"/>
  <c r="O32" i="36"/>
  <c r="O31" i="36"/>
  <c r="O30" i="36"/>
  <c r="O29" i="36"/>
  <c r="O28" i="36"/>
  <c r="O27" i="36"/>
  <c r="O26" i="36"/>
  <c r="O25" i="36"/>
  <c r="O24" i="36"/>
  <c r="O23" i="36"/>
  <c r="O22" i="36"/>
  <c r="O21" i="36"/>
  <c r="O20" i="36"/>
  <c r="O19" i="36"/>
  <c r="O18" i="36"/>
  <c r="O17" i="36"/>
  <c r="O16" i="36"/>
  <c r="O15" i="36"/>
  <c r="O14" i="36"/>
  <c r="O13" i="36"/>
  <c r="O12" i="36"/>
  <c r="O11" i="36"/>
  <c r="O10" i="36"/>
  <c r="O9" i="36"/>
  <c r="O8" i="36"/>
  <c r="O74" i="32" l="1"/>
  <c r="M74" i="32"/>
  <c r="D74" i="32"/>
  <c r="O73" i="32"/>
  <c r="M73" i="32"/>
  <c r="D73" i="32"/>
  <c r="O72" i="32"/>
  <c r="M72" i="32"/>
  <c r="D72" i="32"/>
  <c r="O71" i="32"/>
  <c r="M71" i="32"/>
  <c r="D71" i="32"/>
  <c r="O70" i="32"/>
  <c r="M70" i="32"/>
  <c r="D70" i="32"/>
  <c r="O69" i="32"/>
  <c r="M69" i="32"/>
  <c r="D69" i="32"/>
  <c r="O68" i="32"/>
  <c r="M68" i="32"/>
  <c r="D68" i="32"/>
  <c r="O67" i="32"/>
  <c r="M67" i="32"/>
  <c r="D67" i="32"/>
  <c r="O66" i="32"/>
  <c r="M66" i="32"/>
  <c r="D66" i="32"/>
  <c r="O65" i="32"/>
  <c r="M65" i="32"/>
  <c r="D65" i="32"/>
  <c r="O64" i="32"/>
  <c r="M64" i="32"/>
  <c r="D64" i="32"/>
  <c r="O63" i="32"/>
  <c r="M63" i="32"/>
  <c r="D63" i="32"/>
  <c r="O62" i="32"/>
  <c r="M62" i="32"/>
  <c r="D62" i="32"/>
  <c r="O61" i="32"/>
  <c r="M61" i="32"/>
  <c r="D61" i="32"/>
  <c r="O60" i="32"/>
  <c r="M60" i="32"/>
  <c r="D60" i="32"/>
  <c r="O59" i="32"/>
  <c r="M59" i="32"/>
  <c r="D59" i="32"/>
  <c r="O58" i="32"/>
  <c r="M58" i="32"/>
  <c r="D58" i="32"/>
  <c r="O57" i="32"/>
  <c r="M57" i="32"/>
  <c r="D57" i="32"/>
  <c r="O56" i="32"/>
  <c r="M56" i="32"/>
  <c r="D56" i="32"/>
  <c r="O55" i="32"/>
  <c r="M55" i="32"/>
  <c r="D55" i="32"/>
  <c r="O54" i="32"/>
  <c r="M54" i="32"/>
  <c r="D54" i="32"/>
  <c r="O53" i="32"/>
  <c r="M53" i="32"/>
  <c r="D53" i="32"/>
  <c r="O52" i="32"/>
  <c r="M52" i="32"/>
  <c r="D52" i="32"/>
  <c r="O51" i="32"/>
  <c r="M51" i="32"/>
  <c r="D51" i="32"/>
  <c r="O50" i="32"/>
  <c r="M50" i="32"/>
  <c r="D50" i="32"/>
  <c r="O49" i="32"/>
  <c r="M49" i="32"/>
  <c r="D49" i="32"/>
  <c r="O48" i="32"/>
  <c r="M48" i="32"/>
  <c r="D48" i="32"/>
  <c r="O47" i="32"/>
  <c r="M47" i="32"/>
  <c r="D47" i="32"/>
  <c r="O46" i="32"/>
  <c r="M46" i="32"/>
  <c r="D46" i="32"/>
  <c r="O45" i="32"/>
  <c r="M45" i="32"/>
  <c r="D45" i="32"/>
  <c r="O44" i="32"/>
  <c r="M44" i="32"/>
  <c r="D44" i="32"/>
  <c r="O43" i="32"/>
  <c r="D43" i="32"/>
  <c r="O42" i="32"/>
  <c r="D42" i="32"/>
  <c r="O41" i="32"/>
  <c r="M41" i="32"/>
  <c r="D41" i="32"/>
  <c r="O40" i="32"/>
  <c r="D40" i="32"/>
  <c r="O39" i="32"/>
  <c r="D39" i="32"/>
  <c r="O38" i="32"/>
  <c r="D38" i="32"/>
  <c r="O37" i="32"/>
  <c r="D37" i="32"/>
  <c r="O36" i="32"/>
  <c r="D36" i="32"/>
  <c r="O35" i="32"/>
  <c r="D35" i="32"/>
  <c r="O34" i="32"/>
  <c r="D34" i="32"/>
  <c r="O33" i="32"/>
  <c r="D33" i="32"/>
  <c r="O32" i="32"/>
  <c r="M32" i="32"/>
  <c r="D32" i="32"/>
  <c r="O31" i="32"/>
  <c r="M31" i="32"/>
  <c r="D31" i="32"/>
  <c r="O30" i="32"/>
  <c r="D30" i="32"/>
  <c r="O29" i="32"/>
  <c r="D29" i="32"/>
  <c r="O28" i="32"/>
  <c r="D28" i="32"/>
  <c r="O27" i="32"/>
  <c r="D27" i="32"/>
  <c r="O26" i="32"/>
  <c r="D26" i="32"/>
  <c r="O25" i="32"/>
  <c r="D25" i="32"/>
  <c r="O24" i="32"/>
  <c r="D24" i="32"/>
  <c r="O23" i="32"/>
  <c r="D23" i="32"/>
  <c r="O22" i="32"/>
  <c r="D22" i="32"/>
  <c r="O21" i="32"/>
  <c r="D21" i="32"/>
  <c r="O20" i="32"/>
  <c r="D20" i="32"/>
  <c r="O19" i="32"/>
  <c r="D19" i="32"/>
  <c r="O18" i="32"/>
  <c r="D18" i="32"/>
  <c r="O17" i="32"/>
  <c r="D17" i="32"/>
  <c r="O16" i="32"/>
  <c r="D16" i="32"/>
  <c r="O15" i="32"/>
  <c r="D15" i="32"/>
  <c r="O14" i="32"/>
  <c r="D14" i="32"/>
  <c r="O13" i="32"/>
  <c r="D13" i="32"/>
  <c r="O12" i="32"/>
  <c r="D12" i="32"/>
  <c r="O11" i="32"/>
  <c r="D11" i="32"/>
  <c r="O10" i="32"/>
  <c r="D10" i="32"/>
  <c r="O9" i="32"/>
  <c r="D9" i="32"/>
  <c r="O8" i="32"/>
  <c r="D8" i="32"/>
  <c r="O149" i="30" l="1"/>
  <c r="O148" i="30"/>
  <c r="O147" i="30"/>
  <c r="O146" i="30"/>
  <c r="O145" i="30"/>
  <c r="O144" i="30"/>
  <c r="O143" i="30"/>
  <c r="O142" i="30"/>
  <c r="O141" i="30"/>
  <c r="O140" i="30"/>
  <c r="O139" i="30"/>
  <c r="O138" i="30"/>
  <c r="O137" i="30"/>
  <c r="O136" i="30"/>
  <c r="O135" i="30"/>
  <c r="O134" i="30"/>
  <c r="O133" i="30"/>
  <c r="O132" i="30"/>
  <c r="O131" i="30"/>
  <c r="O130" i="30"/>
  <c r="O129" i="30"/>
  <c r="O128" i="30"/>
  <c r="O127" i="30"/>
  <c r="O126" i="30"/>
  <c r="O125" i="30"/>
  <c r="O124" i="30"/>
  <c r="O123" i="30"/>
  <c r="O122" i="30"/>
  <c r="O121" i="30"/>
  <c r="O120" i="30"/>
  <c r="O119" i="30"/>
  <c r="O118" i="30"/>
  <c r="O117" i="30"/>
  <c r="O116" i="30"/>
  <c r="O115" i="30"/>
  <c r="O114" i="30"/>
  <c r="O113" i="30"/>
  <c r="O112" i="30"/>
  <c r="O111" i="30"/>
  <c r="O110" i="30"/>
  <c r="O109" i="30"/>
  <c r="O108" i="30"/>
  <c r="O107" i="30"/>
  <c r="O106" i="30"/>
  <c r="O105" i="30"/>
  <c r="O104" i="30"/>
  <c r="O103" i="30"/>
  <c r="O102" i="30"/>
  <c r="O101" i="30"/>
  <c r="O100" i="30"/>
  <c r="O99" i="30"/>
  <c r="O98" i="30"/>
  <c r="O97" i="30"/>
  <c r="O96" i="30"/>
  <c r="O95" i="30"/>
  <c r="O94" i="30"/>
  <c r="O93" i="30"/>
  <c r="O92" i="30"/>
  <c r="O91" i="30"/>
  <c r="O90" i="30"/>
  <c r="O89" i="30"/>
  <c r="O88" i="30"/>
  <c r="O87" i="30"/>
  <c r="O86" i="30"/>
  <c r="O85" i="30"/>
  <c r="O84" i="30"/>
  <c r="O83" i="30"/>
  <c r="O82" i="30"/>
  <c r="O81" i="30"/>
  <c r="O80" i="30"/>
  <c r="O79" i="30"/>
  <c r="O78" i="30"/>
  <c r="O77" i="30"/>
  <c r="O76" i="30"/>
  <c r="O75" i="30"/>
  <c r="O74" i="30"/>
  <c r="O73" i="30"/>
  <c r="O72" i="30"/>
  <c r="O71" i="30"/>
  <c r="O70" i="30"/>
  <c r="O69" i="30"/>
  <c r="O68" i="30"/>
  <c r="O67" i="30"/>
  <c r="O66" i="30"/>
  <c r="O65" i="30"/>
  <c r="O64" i="30"/>
  <c r="O63" i="30"/>
  <c r="O62" i="30"/>
  <c r="O61" i="30"/>
  <c r="O60" i="30"/>
  <c r="O59" i="30"/>
  <c r="O58" i="30"/>
  <c r="O57" i="30"/>
  <c r="O56" i="30"/>
  <c r="O55" i="30"/>
  <c r="O54" i="30"/>
  <c r="O53" i="30"/>
  <c r="O52" i="30"/>
  <c r="O51" i="30"/>
  <c r="O50" i="30"/>
  <c r="O49" i="30"/>
  <c r="O48" i="30"/>
  <c r="O47" i="30"/>
  <c r="O46" i="30"/>
  <c r="O45" i="30"/>
  <c r="O44" i="30"/>
  <c r="O43" i="30"/>
  <c r="O42" i="30"/>
  <c r="O41" i="30"/>
  <c r="O40" i="30"/>
  <c r="O39" i="30"/>
  <c r="O38" i="30"/>
  <c r="O37" i="30"/>
  <c r="O36" i="30"/>
  <c r="O35" i="30"/>
  <c r="O34" i="30"/>
  <c r="O33" i="30"/>
  <c r="O32" i="30"/>
  <c r="O31" i="30"/>
  <c r="O30" i="30"/>
  <c r="O29" i="30"/>
  <c r="O28" i="30"/>
  <c r="O27" i="30"/>
  <c r="O26" i="30"/>
  <c r="O25" i="30"/>
  <c r="O24" i="30"/>
  <c r="O23" i="30"/>
  <c r="O22" i="30"/>
  <c r="O21" i="30"/>
  <c r="O20" i="30"/>
  <c r="O19" i="30"/>
  <c r="O18" i="30"/>
  <c r="O17" i="30"/>
  <c r="O16" i="30"/>
  <c r="O15" i="30"/>
  <c r="O14" i="30"/>
  <c r="O13" i="30"/>
  <c r="O12" i="30"/>
  <c r="O11" i="30"/>
  <c r="O10" i="30"/>
  <c r="O9" i="30"/>
  <c r="O8" i="30"/>
  <c r="O9" i="28" l="1"/>
  <c r="D9" i="28"/>
  <c r="O8" i="28"/>
  <c r="D8" i="28"/>
  <c r="O34" i="26" l="1"/>
  <c r="O33" i="26"/>
  <c r="O32" i="26"/>
  <c r="O31" i="26"/>
  <c r="O30" i="26"/>
  <c r="O29" i="26"/>
  <c r="O28" i="26"/>
  <c r="O27" i="26"/>
  <c r="O26" i="26"/>
  <c r="O25" i="26"/>
  <c r="O24" i="26"/>
  <c r="O23" i="26"/>
  <c r="O22" i="26"/>
  <c r="O21" i="26"/>
  <c r="O20" i="26"/>
  <c r="O19" i="26"/>
  <c r="O18" i="26"/>
  <c r="O17" i="26"/>
  <c r="O16" i="26"/>
  <c r="O15" i="26"/>
  <c r="O14" i="26"/>
  <c r="O13" i="26"/>
  <c r="O12" i="26"/>
  <c r="O11" i="26"/>
  <c r="O10" i="26"/>
  <c r="O9" i="26"/>
  <c r="O8" i="26"/>
  <c r="O7" i="24" l="1"/>
  <c r="O6" i="24"/>
  <c r="D6" i="24"/>
  <c r="O5" i="24"/>
  <c r="O4" i="24"/>
  <c r="D4" i="24"/>
  <c r="O3" i="24"/>
  <c r="D32" i="22" l="1"/>
  <c r="D31" i="22"/>
  <c r="D30" i="22"/>
  <c r="D29" i="22"/>
  <c r="D28" i="22"/>
  <c r="D27" i="22"/>
  <c r="D26" i="22"/>
  <c r="D25" i="22"/>
  <c r="D24" i="22"/>
  <c r="D23" i="22"/>
  <c r="D22" i="22"/>
  <c r="D21" i="22"/>
  <c r="D20" i="22"/>
  <c r="D19" i="22"/>
  <c r="D18" i="22"/>
  <c r="D17" i="22"/>
  <c r="D16" i="22"/>
  <c r="D15" i="22"/>
  <c r="D14" i="22"/>
  <c r="D13" i="22"/>
  <c r="D12" i="22"/>
  <c r="D11" i="22"/>
  <c r="O10" i="22"/>
  <c r="D10" i="22"/>
  <c r="O9" i="22"/>
  <c r="D9" i="22"/>
  <c r="O8" i="22"/>
  <c r="D8" i="22"/>
  <c r="O16" i="20" l="1"/>
  <c r="D16" i="20"/>
  <c r="O15" i="20"/>
  <c r="D15" i="20"/>
  <c r="O14" i="20"/>
  <c r="D14" i="20"/>
  <c r="O13" i="20"/>
  <c r="D13" i="20"/>
  <c r="O12" i="20"/>
  <c r="D12" i="20"/>
  <c r="O11" i="20"/>
  <c r="D11" i="20"/>
  <c r="O10" i="20"/>
  <c r="D10" i="20"/>
  <c r="O9" i="20"/>
  <c r="D9" i="20"/>
  <c r="O8" i="20"/>
  <c r="D8" i="20"/>
  <c r="D42" i="18" l="1"/>
  <c r="D41" i="18"/>
  <c r="D40" i="18"/>
  <c r="D39" i="18"/>
  <c r="D38" i="18"/>
  <c r="D37" i="18"/>
  <c r="O36" i="18"/>
  <c r="D36" i="18"/>
  <c r="O35" i="18"/>
  <c r="D35" i="18"/>
  <c r="O34" i="18"/>
  <c r="D34" i="18"/>
  <c r="O33" i="18"/>
  <c r="D33" i="18"/>
  <c r="O32" i="18"/>
  <c r="D32" i="18"/>
  <c r="O31" i="18"/>
  <c r="D31" i="18"/>
  <c r="O30" i="18"/>
  <c r="D30" i="18"/>
  <c r="O29" i="18"/>
  <c r="D29" i="18"/>
  <c r="O28" i="18"/>
  <c r="D28" i="18"/>
  <c r="O27" i="18"/>
  <c r="D27" i="18"/>
  <c r="O26" i="18"/>
  <c r="D26" i="18"/>
  <c r="O25" i="18"/>
  <c r="D25" i="18"/>
  <c r="O24" i="18"/>
  <c r="D24" i="18"/>
  <c r="O23" i="18"/>
  <c r="D23" i="18"/>
  <c r="O22" i="18"/>
  <c r="D22" i="18"/>
  <c r="O21" i="18"/>
  <c r="D21" i="18"/>
  <c r="O20" i="18"/>
  <c r="D20" i="18"/>
  <c r="O19" i="18"/>
  <c r="D19" i="18"/>
  <c r="O18" i="18"/>
  <c r="D18" i="18"/>
  <c r="O17" i="18"/>
  <c r="D17" i="18"/>
  <c r="O16" i="18"/>
  <c r="D16" i="18"/>
  <c r="O15" i="18"/>
  <c r="D15" i="18"/>
  <c r="O14" i="18"/>
  <c r="D14" i="18"/>
  <c r="O13" i="18"/>
  <c r="D13" i="18"/>
  <c r="O12" i="18"/>
  <c r="D12" i="18"/>
  <c r="O11" i="18"/>
  <c r="D11" i="18"/>
  <c r="O10" i="18"/>
  <c r="D10" i="18"/>
  <c r="O9" i="18"/>
  <c r="D9" i="18"/>
  <c r="O8" i="18"/>
  <c r="D8" i="18"/>
  <c r="O7" i="18"/>
  <c r="D7" i="18"/>
  <c r="O6" i="18"/>
  <c r="D6" i="18"/>
  <c r="O5" i="18"/>
  <c r="D5" i="18"/>
  <c r="O40" i="16" l="1"/>
  <c r="O39" i="16"/>
  <c r="O38" i="16"/>
  <c r="O37" i="16"/>
  <c r="O36" i="16"/>
  <c r="O35" i="16"/>
  <c r="O34" i="16"/>
  <c r="O33" i="16"/>
  <c r="O32" i="16"/>
  <c r="O31" i="16"/>
  <c r="O30" i="16"/>
  <c r="O29" i="16"/>
  <c r="O28" i="16"/>
  <c r="O27" i="16"/>
  <c r="O26" i="16"/>
  <c r="O25" i="16"/>
  <c r="O24" i="16"/>
  <c r="O23" i="16"/>
  <c r="O22" i="16"/>
  <c r="O21" i="16"/>
  <c r="O20" i="16"/>
  <c r="O19" i="16"/>
  <c r="O18" i="16"/>
  <c r="O17" i="16"/>
  <c r="O16" i="16"/>
  <c r="O15" i="16"/>
  <c r="O14" i="16"/>
  <c r="O32" i="14" l="1"/>
  <c r="D32" i="14"/>
  <c r="O31" i="14"/>
  <c r="D31" i="14"/>
  <c r="O30" i="14"/>
  <c r="D30" i="14"/>
  <c r="O29" i="14"/>
  <c r="D29" i="14"/>
  <c r="O28" i="14"/>
  <c r="D28" i="14"/>
  <c r="O27" i="14"/>
  <c r="D27" i="14"/>
  <c r="O26" i="14"/>
  <c r="D26" i="14"/>
  <c r="O25" i="14"/>
  <c r="D25" i="14"/>
  <c r="O24" i="14"/>
  <c r="D24" i="14"/>
  <c r="O23" i="14"/>
  <c r="D23" i="14"/>
  <c r="O22" i="14"/>
  <c r="D22" i="14"/>
  <c r="O21" i="14"/>
  <c r="D21" i="14"/>
  <c r="O20" i="14"/>
  <c r="D20" i="14"/>
  <c r="O19" i="14"/>
  <c r="D19" i="14"/>
  <c r="O18" i="14"/>
  <c r="D18" i="14"/>
  <c r="O17" i="14"/>
  <c r="D17" i="14"/>
  <c r="O16" i="14"/>
  <c r="D16" i="14"/>
  <c r="O15" i="14"/>
  <c r="D15" i="14"/>
  <c r="O14" i="14"/>
  <c r="D14" i="14"/>
  <c r="O13" i="14"/>
  <c r="D13" i="14"/>
  <c r="O12" i="14"/>
  <c r="D12" i="14"/>
  <c r="O11" i="14"/>
  <c r="D11" i="14"/>
  <c r="O10" i="14"/>
  <c r="D10" i="14"/>
  <c r="O9" i="14"/>
  <c r="D9" i="14"/>
  <c r="O8" i="14"/>
  <c r="D8" i="14"/>
  <c r="O123" i="12" l="1"/>
  <c r="D123" i="12"/>
  <c r="B123" i="12"/>
  <c r="O122" i="12"/>
  <c r="D122" i="12"/>
  <c r="B122" i="12"/>
  <c r="O121" i="12"/>
  <c r="D121" i="12"/>
  <c r="B121" i="12"/>
  <c r="O120" i="12"/>
  <c r="D120" i="12"/>
  <c r="B120" i="12"/>
  <c r="O119" i="12"/>
  <c r="D119" i="12"/>
  <c r="B119" i="12"/>
  <c r="O118" i="12"/>
  <c r="D118" i="12"/>
  <c r="B118" i="12"/>
  <c r="O117" i="12"/>
  <c r="D117" i="12"/>
  <c r="B117" i="12"/>
  <c r="O116" i="12"/>
  <c r="D116" i="12"/>
  <c r="B116" i="12"/>
  <c r="O115" i="12"/>
  <c r="D115" i="12"/>
  <c r="B115" i="12"/>
  <c r="O114" i="12"/>
  <c r="D114" i="12"/>
  <c r="B114" i="12"/>
  <c r="O113" i="12"/>
  <c r="D113" i="12"/>
  <c r="B113" i="12"/>
  <c r="O112" i="12"/>
  <c r="D112" i="12"/>
  <c r="B112" i="12"/>
  <c r="O111" i="12"/>
  <c r="D111" i="12"/>
  <c r="B111" i="12"/>
  <c r="O110" i="12"/>
  <c r="D110" i="12"/>
  <c r="B110" i="12"/>
  <c r="O109" i="12"/>
  <c r="D109" i="12"/>
  <c r="B109" i="12"/>
  <c r="O108" i="12"/>
  <c r="D108" i="12"/>
  <c r="B108" i="12"/>
  <c r="O107" i="12"/>
  <c r="D107" i="12"/>
  <c r="B107" i="12"/>
  <c r="O106" i="12"/>
  <c r="D106" i="12"/>
  <c r="B106" i="12"/>
  <c r="O105" i="12"/>
  <c r="D105" i="12"/>
  <c r="B105" i="12"/>
  <c r="O104" i="12"/>
  <c r="D104" i="12"/>
  <c r="B104" i="12"/>
  <c r="O103" i="12"/>
  <c r="D103" i="12"/>
  <c r="B103" i="12"/>
  <c r="O102" i="12"/>
  <c r="D102" i="12"/>
  <c r="B102" i="12"/>
  <c r="O101" i="12"/>
  <c r="D101" i="12"/>
  <c r="B101" i="12"/>
  <c r="O100" i="12"/>
  <c r="D100" i="12"/>
  <c r="B100" i="12"/>
  <c r="O99" i="12"/>
  <c r="D99" i="12"/>
  <c r="B99" i="12"/>
  <c r="O98" i="12"/>
  <c r="D98" i="12"/>
  <c r="B98" i="12"/>
  <c r="O97" i="12"/>
  <c r="D97" i="12"/>
  <c r="B97" i="12"/>
  <c r="O96" i="12"/>
  <c r="D96" i="12"/>
  <c r="B96" i="12"/>
  <c r="O95" i="12"/>
  <c r="D95" i="12"/>
  <c r="B95" i="12"/>
  <c r="O94" i="12"/>
  <c r="D94" i="12"/>
  <c r="B94" i="12"/>
  <c r="O93" i="12"/>
  <c r="D93" i="12"/>
  <c r="B93" i="12"/>
  <c r="O92" i="12"/>
  <c r="D92" i="12"/>
  <c r="B92" i="12"/>
  <c r="O91" i="12"/>
  <c r="D91" i="12"/>
  <c r="B91" i="12"/>
  <c r="O90" i="12"/>
  <c r="D90" i="12"/>
  <c r="B90" i="12"/>
  <c r="O89" i="12"/>
  <c r="D89" i="12"/>
  <c r="B89" i="12"/>
  <c r="O88" i="12"/>
  <c r="D88" i="12"/>
  <c r="B88" i="12"/>
  <c r="O87" i="12"/>
  <c r="D87" i="12"/>
  <c r="B87" i="12"/>
  <c r="O86" i="12"/>
  <c r="D86" i="12"/>
  <c r="B86" i="12"/>
  <c r="O85" i="12"/>
  <c r="D85" i="12"/>
  <c r="B85" i="12"/>
  <c r="O84" i="12"/>
  <c r="D84" i="12"/>
  <c r="B84" i="12"/>
  <c r="O83" i="12"/>
  <c r="D83" i="12"/>
  <c r="B83" i="12"/>
  <c r="O82" i="12"/>
  <c r="D82" i="12"/>
  <c r="B82" i="12"/>
  <c r="O81" i="12"/>
  <c r="D81" i="12"/>
  <c r="B81" i="12"/>
  <c r="O80" i="12"/>
  <c r="D80" i="12"/>
  <c r="B80" i="12"/>
  <c r="O79" i="12"/>
  <c r="D79" i="12"/>
  <c r="B79" i="12"/>
  <c r="O78" i="12"/>
  <c r="D78" i="12"/>
  <c r="B78" i="12"/>
  <c r="O77" i="12"/>
  <c r="D77" i="12"/>
  <c r="B77" i="12"/>
  <c r="O76" i="12"/>
  <c r="D76" i="12"/>
  <c r="B76" i="12"/>
  <c r="O75" i="12"/>
  <c r="D75" i="12"/>
  <c r="B75" i="12"/>
  <c r="O74" i="12"/>
  <c r="D74" i="12"/>
  <c r="B74" i="12"/>
  <c r="O73" i="12"/>
  <c r="D73" i="12"/>
  <c r="B73" i="12"/>
  <c r="O72" i="12"/>
  <c r="D72" i="12"/>
  <c r="B72" i="12"/>
  <c r="O71" i="12"/>
  <c r="D71" i="12"/>
  <c r="B71" i="12"/>
  <c r="O70" i="12"/>
  <c r="D70" i="12"/>
  <c r="B70" i="12"/>
  <c r="O69" i="12"/>
  <c r="D69" i="12"/>
  <c r="B69" i="12"/>
  <c r="O68" i="12"/>
  <c r="D68" i="12"/>
  <c r="B68" i="12"/>
  <c r="O67" i="12"/>
  <c r="D67" i="12"/>
  <c r="B67" i="12"/>
  <c r="O66" i="12"/>
  <c r="D66" i="12"/>
  <c r="B66" i="12"/>
  <c r="O65" i="12"/>
  <c r="D65" i="12"/>
  <c r="B65" i="12"/>
  <c r="O64" i="12"/>
  <c r="D64" i="12"/>
  <c r="B64" i="12"/>
  <c r="O63" i="12"/>
  <c r="D63" i="12"/>
  <c r="B63" i="12"/>
  <c r="O62" i="12"/>
  <c r="D62" i="12"/>
  <c r="B62" i="12"/>
  <c r="O61" i="12"/>
  <c r="D61" i="12"/>
  <c r="B61" i="12"/>
  <c r="O60" i="12"/>
  <c r="D60" i="12"/>
  <c r="B60" i="12"/>
  <c r="O59" i="12"/>
  <c r="D59" i="12"/>
  <c r="B59" i="12"/>
  <c r="O58" i="12"/>
  <c r="D58" i="12"/>
  <c r="B58" i="12"/>
  <c r="O57" i="12"/>
  <c r="D57" i="12"/>
  <c r="B57" i="12"/>
  <c r="O56" i="12"/>
  <c r="D56" i="12"/>
  <c r="B56" i="12"/>
  <c r="O55" i="12"/>
  <c r="D55" i="12"/>
  <c r="B55" i="12"/>
  <c r="O54" i="12"/>
  <c r="D54" i="12"/>
  <c r="B54" i="12"/>
  <c r="O53" i="12"/>
  <c r="D53" i="12"/>
  <c r="B53" i="12"/>
  <c r="O52" i="12"/>
  <c r="D52" i="12"/>
  <c r="B52" i="12"/>
  <c r="O51" i="12"/>
  <c r="D51" i="12"/>
  <c r="B51" i="12"/>
  <c r="O50" i="12"/>
  <c r="D50" i="12"/>
  <c r="B50" i="12"/>
  <c r="O49" i="12"/>
  <c r="D49" i="12"/>
  <c r="B49" i="12"/>
  <c r="O48" i="12"/>
  <c r="D48" i="12"/>
  <c r="B48" i="12"/>
  <c r="O47" i="12"/>
  <c r="D47" i="12"/>
  <c r="B47" i="12"/>
  <c r="O46" i="12"/>
  <c r="D46" i="12"/>
  <c r="B46" i="12"/>
  <c r="O45" i="12"/>
  <c r="D45" i="12"/>
  <c r="B45" i="12"/>
  <c r="O44" i="12"/>
  <c r="D44" i="12"/>
  <c r="B44" i="12"/>
  <c r="O43" i="12"/>
  <c r="D43" i="12"/>
  <c r="B43" i="12"/>
  <c r="O42" i="12"/>
  <c r="D42" i="12"/>
  <c r="B42" i="12"/>
  <c r="O41" i="12"/>
  <c r="D41" i="12"/>
  <c r="B41" i="12"/>
  <c r="O40" i="12"/>
  <c r="D40" i="12"/>
  <c r="B40" i="12"/>
  <c r="O39" i="12"/>
  <c r="D39" i="12"/>
  <c r="B39" i="12"/>
  <c r="O38" i="12"/>
  <c r="D38" i="12"/>
  <c r="B38" i="12"/>
  <c r="O37" i="12"/>
  <c r="D37" i="12"/>
  <c r="B37" i="12"/>
  <c r="O36" i="12"/>
  <c r="D36" i="12"/>
  <c r="B36" i="12"/>
  <c r="O35" i="12"/>
  <c r="D35" i="12"/>
  <c r="B35" i="12"/>
  <c r="O34" i="12"/>
  <c r="D34" i="12"/>
  <c r="B34" i="12"/>
  <c r="O33" i="12"/>
  <c r="D33" i="12"/>
  <c r="B33" i="12"/>
  <c r="O32" i="12"/>
  <c r="D32" i="12"/>
  <c r="B32" i="12"/>
  <c r="O31" i="12"/>
  <c r="D31" i="12"/>
  <c r="B31" i="12"/>
  <c r="O30" i="12"/>
  <c r="D30" i="12"/>
  <c r="B30" i="12"/>
  <c r="O29" i="12"/>
  <c r="D29" i="12"/>
  <c r="B29" i="12"/>
  <c r="O28" i="12"/>
  <c r="D28" i="12"/>
  <c r="B28" i="12"/>
  <c r="O27" i="12"/>
  <c r="D27" i="12"/>
  <c r="B27" i="12"/>
  <c r="O26" i="12"/>
  <c r="D26" i="12"/>
  <c r="B26" i="12"/>
  <c r="O25" i="12"/>
  <c r="D25" i="12"/>
  <c r="B25" i="12"/>
  <c r="O24" i="12"/>
  <c r="D24" i="12"/>
  <c r="B24" i="12"/>
  <c r="O23" i="12"/>
  <c r="D23" i="12"/>
  <c r="B23" i="12"/>
  <c r="O22" i="12"/>
  <c r="D22" i="12"/>
  <c r="B22" i="12"/>
  <c r="O21" i="12"/>
  <c r="D21" i="12"/>
  <c r="B21" i="12"/>
  <c r="O20" i="12"/>
  <c r="D20" i="12"/>
  <c r="B20" i="12"/>
  <c r="O19" i="12"/>
  <c r="D19" i="12"/>
  <c r="B19" i="12"/>
  <c r="O18" i="12"/>
  <c r="D18" i="12"/>
  <c r="B18" i="12"/>
  <c r="O17" i="12"/>
  <c r="D17" i="12"/>
  <c r="B17" i="12"/>
  <c r="O16" i="12"/>
  <c r="D16" i="12"/>
  <c r="B16" i="12"/>
  <c r="O15" i="12"/>
  <c r="D15" i="12"/>
  <c r="B15" i="12"/>
  <c r="O14" i="12"/>
  <c r="D14" i="12"/>
  <c r="B14" i="12"/>
  <c r="O13" i="12"/>
  <c r="D13" i="12"/>
  <c r="B13" i="12"/>
  <c r="O12" i="12"/>
  <c r="D12" i="12"/>
  <c r="B12" i="12"/>
  <c r="O11" i="12"/>
  <c r="D11" i="12"/>
  <c r="B11" i="12"/>
  <c r="O10" i="12"/>
  <c r="D10" i="12"/>
  <c r="B10" i="12"/>
  <c r="O9" i="12"/>
  <c r="D9" i="12"/>
  <c r="B9" i="12"/>
  <c r="O8" i="12"/>
  <c r="D8" i="12"/>
  <c r="B8" i="12"/>
  <c r="O28" i="10" l="1"/>
  <c r="O27" i="10"/>
  <c r="O26" i="10"/>
  <c r="O25" i="10"/>
  <c r="O24" i="10"/>
  <c r="O23" i="10"/>
  <c r="O22" i="10"/>
  <c r="O21" i="10"/>
  <c r="O20" i="10"/>
  <c r="O19" i="10"/>
  <c r="O18" i="10"/>
  <c r="O17" i="10"/>
  <c r="O16" i="10"/>
  <c r="O15" i="10"/>
  <c r="O14" i="10"/>
  <c r="O13" i="10"/>
  <c r="O12" i="10"/>
  <c r="O11" i="10"/>
  <c r="O10" i="10"/>
  <c r="O9" i="10"/>
  <c r="O8" i="10"/>
  <c r="D8" i="10"/>
  <c r="O79" i="8" l="1"/>
  <c r="D79" i="8"/>
  <c r="O78" i="8"/>
  <c r="D78" i="8"/>
  <c r="O77" i="8"/>
  <c r="D77" i="8"/>
  <c r="O76" i="8"/>
  <c r="D76" i="8"/>
  <c r="O75" i="8"/>
  <c r="D75" i="8"/>
  <c r="O74" i="8"/>
  <c r="D74" i="8"/>
  <c r="O73" i="8"/>
  <c r="D73" i="8"/>
  <c r="O72" i="8"/>
  <c r="D72" i="8"/>
  <c r="O71" i="8"/>
  <c r="D71" i="8"/>
  <c r="O70" i="8"/>
  <c r="D70" i="8"/>
  <c r="O69" i="8"/>
  <c r="D69" i="8"/>
  <c r="O68" i="8"/>
  <c r="D68" i="8"/>
  <c r="O67" i="8"/>
  <c r="D67" i="8"/>
  <c r="O66" i="8"/>
  <c r="D66" i="8"/>
  <c r="O65" i="8"/>
  <c r="D65" i="8"/>
  <c r="O64" i="8"/>
  <c r="D64" i="8"/>
  <c r="O63" i="8"/>
  <c r="D63" i="8"/>
  <c r="O62" i="8"/>
  <c r="D62" i="8"/>
  <c r="O61" i="8"/>
  <c r="D61" i="8"/>
  <c r="O60" i="8"/>
  <c r="D60" i="8"/>
  <c r="O59" i="8"/>
  <c r="D59" i="8"/>
  <c r="O58" i="8"/>
  <c r="D58" i="8"/>
  <c r="O57" i="8"/>
  <c r="D57" i="8"/>
  <c r="O56" i="8"/>
  <c r="D56" i="8"/>
  <c r="O55" i="8"/>
  <c r="D55" i="8"/>
  <c r="O54" i="8"/>
  <c r="D54" i="8"/>
  <c r="O53" i="8"/>
  <c r="D53" i="8"/>
  <c r="O52" i="8"/>
  <c r="D52" i="8"/>
  <c r="O51" i="8"/>
  <c r="D51" i="8"/>
  <c r="O50" i="8"/>
  <c r="D50" i="8"/>
  <c r="O49" i="8"/>
  <c r="D49" i="8"/>
  <c r="O48" i="8"/>
  <c r="D48" i="8"/>
  <c r="O47" i="8"/>
  <c r="D47" i="8"/>
  <c r="O46" i="8"/>
  <c r="D46" i="8"/>
  <c r="O45" i="8"/>
  <c r="D45" i="8"/>
  <c r="O44" i="8"/>
  <c r="D44" i="8"/>
  <c r="O43" i="8"/>
  <c r="D43" i="8"/>
  <c r="O42" i="8"/>
  <c r="D42" i="8"/>
  <c r="O41" i="8"/>
  <c r="D41" i="8"/>
  <c r="O40" i="8"/>
  <c r="D40" i="8"/>
  <c r="O39" i="8"/>
  <c r="D39" i="8"/>
  <c r="O38" i="8"/>
  <c r="D38" i="8"/>
  <c r="O37" i="8"/>
  <c r="D37" i="8"/>
  <c r="O36" i="8"/>
  <c r="D36" i="8"/>
  <c r="O35" i="8"/>
  <c r="D35" i="8"/>
  <c r="O34" i="8"/>
  <c r="D34" i="8"/>
  <c r="O33" i="8"/>
  <c r="D33" i="8"/>
  <c r="O32" i="8"/>
  <c r="D32" i="8"/>
  <c r="O31" i="8"/>
  <c r="D31" i="8"/>
  <c r="O30" i="8"/>
  <c r="D30" i="8"/>
  <c r="O29" i="8"/>
  <c r="D29" i="8"/>
  <c r="O28" i="8"/>
  <c r="D28" i="8"/>
  <c r="O27" i="8"/>
  <c r="D27" i="8"/>
  <c r="O26" i="8"/>
  <c r="D26" i="8"/>
  <c r="O25" i="8"/>
  <c r="D25" i="8"/>
  <c r="O24" i="8"/>
  <c r="D24" i="8"/>
  <c r="O23" i="8"/>
  <c r="D23" i="8"/>
  <c r="O22" i="8"/>
  <c r="D22" i="8"/>
  <c r="O21" i="8"/>
  <c r="D21" i="8"/>
  <c r="O20" i="8"/>
  <c r="D20" i="8"/>
  <c r="O19" i="8"/>
  <c r="D19" i="8"/>
  <c r="O18" i="8"/>
  <c r="D18" i="8"/>
  <c r="O17" i="8"/>
  <c r="D17" i="8"/>
  <c r="O16" i="8"/>
  <c r="D16" i="8"/>
  <c r="O15" i="8"/>
  <c r="D15" i="8"/>
  <c r="O14" i="8"/>
  <c r="D14" i="8"/>
  <c r="O13" i="8"/>
  <c r="D13" i="8"/>
  <c r="O12" i="8"/>
  <c r="D12" i="8"/>
  <c r="O11" i="8"/>
  <c r="D11" i="8"/>
  <c r="O10" i="8"/>
  <c r="D10" i="8"/>
  <c r="O9" i="8"/>
  <c r="D9" i="8"/>
  <c r="O8" i="8"/>
  <c r="D8" i="8"/>
  <c r="D29" i="6"/>
  <c r="D28" i="6"/>
  <c r="D27" i="6"/>
  <c r="D26" i="6"/>
  <c r="D25" i="6"/>
  <c r="D24" i="6"/>
  <c r="D23" i="6"/>
  <c r="D22" i="6"/>
  <c r="D21" i="6"/>
  <c r="D20" i="6"/>
  <c r="D19" i="6"/>
  <c r="D18" i="6"/>
  <c r="O17" i="6"/>
  <c r="D17" i="6"/>
  <c r="O16" i="6"/>
  <c r="D16" i="6"/>
  <c r="O15" i="6"/>
  <c r="D15" i="6"/>
  <c r="O14" i="6"/>
  <c r="D14" i="6"/>
  <c r="O13" i="6"/>
  <c r="D13" i="6"/>
  <c r="O12" i="6"/>
  <c r="D12" i="6"/>
  <c r="O11" i="6"/>
  <c r="D11" i="6"/>
  <c r="O10" i="6"/>
  <c r="D10" i="6"/>
  <c r="O9" i="6"/>
  <c r="D9" i="6"/>
  <c r="O8" i="6"/>
  <c r="D8" i="6"/>
  <c r="O7" i="6"/>
  <c r="D7" i="6"/>
  <c r="O6" i="6"/>
  <c r="D6" i="6"/>
  <c r="O5" i="6"/>
  <c r="D5"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B7035" authorId="0" shapeId="0" xr:uid="{A678ED20-ED8A-462A-8845-E5E05B720D0C}">
      <text>
        <r>
          <rPr>
            <sz val="11"/>
            <color theme="1"/>
            <rFont val="맑은 고딕"/>
            <family val="2"/>
            <scheme val="minor"/>
          </rPr>
          <t>[스레드 댓글]
사용 중인 버전의 Excel에서 이 스레드 댓글을 읽을 수 있지만 파일을 이후 버전의 Excel에서 열면 편집 내용이 모두 제거됩니다. 자세한 정보: https://go.microsoft.com/fwlink/?linkid=870924.
댓글:
    풍산 '학습목표' 기입</t>
        </r>
      </text>
    </comment>
    <comment ref="B7036" authorId="0" shapeId="0" xr:uid="{D3B31576-FF69-4E31-8555-6180E1279D4D}">
      <text>
        <r>
          <rPr>
            <sz val="11"/>
            <color theme="1"/>
            <rFont val="맑은 고딕"/>
            <family val="2"/>
            <scheme val="minor"/>
          </rPr>
          <t>[스레드 댓글]
사용 중인 버전의 Excel에서 이 스레드 댓글을 읽을 수 있지만 파일을 이후 버전의 Excel에서 열면 편집 내용이 모두 제거됩니다. 자세한 정보: https://go.microsoft.com/fwlink/?linkid=870924.
댓글:
    풍산 '교육대상' 기입</t>
        </r>
      </text>
    </comment>
  </commentList>
</comments>
</file>

<file path=xl/sharedStrings.xml><?xml version="1.0" encoding="utf-8"?>
<sst xmlns="http://schemas.openxmlformats.org/spreadsheetml/2006/main" count="62686" uniqueCount="11666">
  <si>
    <t>대</t>
    <phoneticPr fontId="1" type="noConversion"/>
  </si>
  <si>
    <t>중</t>
    <phoneticPr fontId="1" type="noConversion"/>
  </si>
  <si>
    <t>소</t>
    <phoneticPr fontId="1" type="noConversion"/>
  </si>
  <si>
    <t>NCS 대분류명</t>
    <phoneticPr fontId="1" type="noConversion"/>
  </si>
  <si>
    <t>훈련과정명</t>
    <phoneticPr fontId="1" type="noConversion"/>
  </si>
  <si>
    <t>교과목</t>
    <phoneticPr fontId="1" type="noConversion"/>
  </si>
  <si>
    <t>편성시간</t>
    <phoneticPr fontId="1" type="noConversion"/>
  </si>
  <si>
    <t>연번</t>
    <phoneticPr fontId="1" type="noConversion"/>
  </si>
  <si>
    <t>훈련기간
(일수)</t>
    <phoneticPr fontId="1" type="noConversion"/>
  </si>
  <si>
    <t>훈련 실시 장소</t>
    <phoneticPr fontId="1" type="noConversion"/>
  </si>
  <si>
    <t>시/도 단위</t>
    <phoneticPr fontId="1" type="noConversion"/>
  </si>
  <si>
    <t>단원(과제명)</t>
    <phoneticPr fontId="1" type="noConversion"/>
  </si>
  <si>
    <t>세부내용</t>
    <phoneticPr fontId="1" type="noConversion"/>
  </si>
  <si>
    <t>훈련대상</t>
    <phoneticPr fontId="1" type="noConversion"/>
  </si>
  <si>
    <t>총 훈련비(원)</t>
    <phoneticPr fontId="1" type="noConversion"/>
  </si>
  <si>
    <t>비대면 실시간
운영 여부</t>
    <phoneticPr fontId="1" type="noConversion"/>
  </si>
  <si>
    <t>O</t>
  </si>
  <si>
    <t>훈련시간
(H)</t>
    <phoneticPr fontId="1" type="noConversion"/>
  </si>
  <si>
    <t>과정 유형</t>
    <phoneticPr fontId="1" type="noConversion"/>
  </si>
  <si>
    <t>일반형</t>
  </si>
  <si>
    <t>AI융합형</t>
  </si>
  <si>
    <t>NCS 분류코드</t>
    <phoneticPr fontId="1" type="noConversion"/>
  </si>
  <si>
    <t>1~12월</t>
    <phoneticPr fontId="1" type="noConversion"/>
  </si>
  <si>
    <t>최근 3년 이내('23~'25) 
훈련과정 운영 이력</t>
    <phoneticPr fontId="1" type="noConversion"/>
  </si>
  <si>
    <t>훈련인원(명)
[예상 수요]</t>
    <phoneticPr fontId="1" type="noConversion"/>
  </si>
  <si>
    <t>훈련일정</t>
    <phoneticPr fontId="1" type="noConversion"/>
  </si>
  <si>
    <t>X</t>
  </si>
  <si>
    <t>훈련비 단가(원)</t>
    <phoneticPr fontId="1" type="noConversion"/>
  </si>
  <si>
    <t>훈련목표(목적 등)</t>
    <phoneticPr fontId="1" type="noConversion"/>
  </si>
  <si>
    <t>시설, 장비, 교재</t>
    <phoneticPr fontId="1" type="noConversion"/>
  </si>
  <si>
    <t>훈련기관명</t>
    <phoneticPr fontId="1" type="noConversion"/>
  </si>
  <si>
    <t>비대면 실시간 가능 여부</t>
    <phoneticPr fontId="1" type="noConversion"/>
  </si>
  <si>
    <t>훈련시간(H)</t>
    <phoneticPr fontId="1" type="noConversion"/>
  </si>
  <si>
    <t>과정 소개(요약) 또는 
부가 안내</t>
    <phoneticPr fontId="1" type="noConversion"/>
  </si>
  <si>
    <t>01</t>
    <phoneticPr fontId="1" type="noConversion"/>
  </si>
  <si>
    <t>07</t>
    <phoneticPr fontId="1" type="noConversion"/>
  </si>
  <si>
    <t>정보통신</t>
  </si>
  <si>
    <t>경영ㆍ회계ㆍ사무</t>
  </si>
  <si>
    <t>사업관리</t>
  </si>
  <si>
    <t>농림어업</t>
  </si>
  <si>
    <t>주소지</t>
    <phoneticPr fontId="1" type="noConversion"/>
  </si>
  <si>
    <t>문의처</t>
    <phoneticPr fontId="1" type="noConversion"/>
  </si>
  <si>
    <r>
      <rPr>
        <b/>
        <sz val="18"/>
        <color rgb="FFFF0000"/>
        <rFont val="맑은 고딕"/>
        <family val="3"/>
        <charset val="129"/>
        <scheme val="minor"/>
      </rPr>
      <t xml:space="preserve">[작성방법(필독!)]
</t>
    </r>
    <r>
      <rPr>
        <sz val="15"/>
        <color theme="1"/>
        <rFont val="맑은 고딕"/>
        <family val="3"/>
        <charset val="129"/>
        <scheme val="minor"/>
      </rPr>
      <t>0. 모든 항목을 반드시 작성해야 하며, 미기재 항목이 있을 경우 심사대상에서 제외, 훈련기관명은 1번 시트 값이 자동입력되므로 직접입력 X
1. NCS 분류코드 : 해당 과정에 가장 주요하거나 많은 비중을 차지하는 내용을 토대로 각 분류상 가장 부합하는 코드를 작성(훈련기관 자체 판단)
  - NCS대분류명 기재 시 데이터박스 목록으로 설정, 대분류 숫자는 대분류명 선택시 자동입력되므로 직접입력 X
2. 비대면 실시간 운영 여부 : 집체형태 외 비대면 실시간 형태 운영 희망 시 'O' 체크(집체 형태는 기본적으로 모두 가능하며, 비대면 실시간 형태는 승인 과정에 한해 가능)
3. 훈련인원 : 기관에서 예상하는 해당 과정의 연간 훈련 실시인원 추정치
4. 훈련비 단가 : 1인, 1회 기준 훈련비용
5. 총 훈련비 : 총 훈련인원 X 훈련비 단가
6. 훈련일정 : 회차별 개설 예정 시기를 월 단위로 모두 기재('0월' 형태로 기재하거나 "연중 상시" 등 근로자 대상 충분히 안내 가능한 내용으로 작성)
7. 훈련실시장소 : 시/도 단위 및 정확한 주소를 각각 입력, 여러 장소에서 실시할 경우 셀 한개에 모두 입력(셀 구분 시 누락될 수 있음)</t>
    </r>
    <phoneticPr fontId="1" type="noConversion"/>
  </si>
  <si>
    <t>비고</t>
    <phoneticPr fontId="1" type="noConversion"/>
  </si>
  <si>
    <t>기관별
연번</t>
    <phoneticPr fontId="1" type="noConversion"/>
  </si>
  <si>
    <t>02</t>
    <phoneticPr fontId="1" type="noConversion"/>
  </si>
  <si>
    <t>인사관리 실무 종합과정</t>
    <phoneticPr fontId="1" type="noConversion"/>
  </si>
  <si>
    <t>연중상시</t>
    <phoneticPr fontId="1" type="noConversion"/>
  </si>
  <si>
    <t>전북 전주시</t>
    <phoneticPr fontId="1" type="noConversion"/>
  </si>
  <si>
    <t>(54852) 전북 전주시 덕진구 유상로 67</t>
    <phoneticPr fontId="1" type="noConversion"/>
  </si>
  <si>
    <t>063-219-0350</t>
    <phoneticPr fontId="1" type="noConversion"/>
  </si>
  <si>
    <t>인사평가 스킬업 과정</t>
    <phoneticPr fontId="1" type="noConversion"/>
  </si>
  <si>
    <t>조직성과향상을 위한 성과관리체계 스킬업 과정</t>
    <phoneticPr fontId="1" type="noConversion"/>
  </si>
  <si>
    <t>역량모델링 및 역량평가체계 실무과정</t>
    <phoneticPr fontId="1" type="noConversion"/>
  </si>
  <si>
    <t>동기부여형 보상체계 구축 및 실무과정</t>
    <phoneticPr fontId="1" type="noConversion"/>
  </si>
  <si>
    <t>03</t>
    <phoneticPr fontId="1" type="noConversion"/>
  </si>
  <si>
    <t>세무회계와 한번에 끝내는 원천징수 실무</t>
    <phoneticPr fontId="1" type="noConversion"/>
  </si>
  <si>
    <t>세무회계와 한번에 끝내는 부가가치세 실무</t>
    <phoneticPr fontId="1" type="noConversion"/>
  </si>
  <si>
    <t>세무회계와 한번에 끝내는 법인세 실무</t>
    <phoneticPr fontId="1" type="noConversion"/>
  </si>
  <si>
    <t>AI 활용 주요 3대 세법 과세당국의 주요 추징사례 연구와 대응방안 실무</t>
    <phoneticPr fontId="1" type="noConversion"/>
  </si>
  <si>
    <t>세무조사 대응 실무</t>
    <phoneticPr fontId="1" type="noConversion"/>
  </si>
  <si>
    <t>성과와 신뢰를 만드는 리더</t>
    <phoneticPr fontId="1" type="noConversion"/>
  </si>
  <si>
    <t>중간관리자를 위한 효과적인 커뮤니케이션 전략</t>
    <phoneticPr fontId="1" type="noConversion"/>
  </si>
  <si>
    <t>신입사원 온보딩 교육</t>
    <phoneticPr fontId="1" type="noConversion"/>
  </si>
  <si>
    <t>연중 상시</t>
  </si>
  <si>
    <t>연중 상시</t>
    <phoneticPr fontId="1" type="noConversion"/>
  </si>
  <si>
    <t>연번</t>
  </si>
  <si>
    <t>훈련과정명</t>
  </si>
  <si>
    <t>훈련목표(목적 등)</t>
  </si>
  <si>
    <t>훈련대상</t>
  </si>
  <si>
    <t>훈련시간(H)</t>
  </si>
  <si>
    <t>비대면 실시간 가능 여부</t>
  </si>
  <si>
    <t>훈련일정</t>
  </si>
  <si>
    <t>과정 소개(요약) 또는 
부가 안내</t>
  </si>
  <si>
    <r>
      <rPr>
        <b/>
        <sz val="18"/>
        <color rgb="FFFF0000"/>
        <rFont val="맑은 고딕"/>
        <family val="3"/>
        <charset val="129"/>
      </rPr>
      <t xml:space="preserve">[작성방법(필독!)]
</t>
    </r>
    <r>
      <rPr>
        <sz val="15"/>
        <color rgb="FF000000"/>
        <rFont val="맑은 고딕"/>
        <family val="3"/>
        <charset val="129"/>
      </rPr>
      <t>0. 모든 항목을 반드시 작성해야 하며, 미기재 항목이 있을 경우 심사대상에서 제외, 훈련기관명은 1번 시트 값이 자동입력되므로 직접입력 X
1. NCS 분류코드 : 해당 과정에 가장 주요하거나 많은 비중을 차지하는 내용을 토대로 각 분류상 가장 부합하는 코드를 작성(훈련기관 자체 판단)
  - NCS대분류명 기재 시 데이터박스 목록으로 설정, 대분류 숫자는 대분류명 선택시 자동입력되므로 직접입력 X
2. 비대면 실시간 운영 여부 : 집체형태 외 비대면 실시간 형태 운영 희망 시 'O' 체크(집체 형태는 기본적으로 모두 가능하며, 비대면 실시간 형태는 승인 과정에 한해 가능)
3. 훈련인원 : 기관에서 예상하는 해당 과정의 연간 훈련 실시인원 추정치
4. 훈련비 단가 : 1인, 1회 기준 훈련비용
5. 총 훈련비 : 총 훈련인원 X 훈련비 단가
6. 훈련일정 : 회차별 개설 예정 시기를 월 단위로 모두 기재('0월' 형태로 기재하거나 "연중 상시" 등 근로자 대상 충분히 안내 가능한 내용으로 작성)
7. 훈련실시장소 : 시/도 단위 및 정확한 주소를 각각 입력, 여러 장소에서 실시할 경우 셀 한개에 모두 입력(셀 구분 시 누락될 수 있음)</t>
    </r>
  </si>
  <si>
    <t>훈련기관명</t>
  </si>
  <si>
    <t>NCS 대분류명</t>
  </si>
  <si>
    <t>NCS 분류코드</t>
  </si>
  <si>
    <t>과정 유형</t>
  </si>
  <si>
    <t>비대면 실시간
운영 여부</t>
  </si>
  <si>
    <t>훈련시간
(H)</t>
  </si>
  <si>
    <t>훈련기간
(일수)</t>
  </si>
  <si>
    <t>훈련인원(명)
[예상 수요]</t>
  </si>
  <si>
    <t>훈련비 단가(원)</t>
  </si>
  <si>
    <t>총 훈련비(원)</t>
  </si>
  <si>
    <t>최근 3년 이내('23~'25) 
훈련과정 운영 이력</t>
  </si>
  <si>
    <t>훈련 실시 장소</t>
  </si>
  <si>
    <t>대</t>
  </si>
  <si>
    <t>중</t>
  </si>
  <si>
    <t>소</t>
  </si>
  <si>
    <t>시/도 단위</t>
  </si>
  <si>
    <t>주소지</t>
  </si>
  <si>
    <t>문의처</t>
  </si>
  <si>
    <t>04</t>
  </si>
  <si>
    <t>02</t>
  </si>
  <si>
    <t>AI 기반, 6시그마로 배우는 업무개선 실무</t>
  </si>
  <si>
    <t>대구, 서울</t>
  </si>
  <si>
    <t>(42620) 대구 달서구 이곡동로 23, 성서타임스퀘어 5층 502호 및 인근 강의장 대관 /
(08501) 서울 금천구 가산디지털1로 225, 12층 1222호 및 인근 강의장 대관 등</t>
  </si>
  <si>
    <t>053-721-6558</t>
  </si>
  <si>
    <t>AI로 배우는 문제해결을 통한 업무혁신 과정</t>
  </si>
  <si>
    <t>1일 완성! AI 기반, 6시그마로 배우는 업무개선 실무</t>
  </si>
  <si>
    <t>하루 만에 배우는 AI 사무자동화 실무</t>
  </si>
  <si>
    <t>AI로 배우는 제조 데이터 분석 및 품질개선 실무</t>
  </si>
  <si>
    <t>(심화)AI로 배우는 제조 데이터 분석 및 품질개선 실무</t>
  </si>
  <si>
    <t>6시그마 리더</t>
  </si>
  <si>
    <t>8D리포트를 활용한 품질관리 실무</t>
  </si>
  <si>
    <t>자동차부품업종 SQ대응 실무 및 이해</t>
  </si>
  <si>
    <t>환경ㆍ에너지ㆍ안전</t>
  </si>
  <si>
    <t>01</t>
  </si>
  <si>
    <t>ISO 50001(에너지경영시스템) 이해 및 실무</t>
  </si>
  <si>
    <t>사내 품질능력 개선 및 품질마인드 향상 과정</t>
  </si>
  <si>
    <t>자동차품질경영시스템(IATF 16949) 내부심사 실무</t>
  </si>
  <si>
    <t>기계</t>
  </si>
  <si>
    <t>Core Tool(핵심부속서) 핵심 실무</t>
  </si>
  <si>
    <t>FMEA 사내 적용 실무</t>
  </si>
  <si>
    <t>APQP+FMEA 통합 사내적용 실무</t>
  </si>
  <si>
    <t>불량률 제로를 위한 생산관리 실무</t>
  </si>
  <si>
    <t>협력업체 지도 개선 및 품질 실무</t>
  </si>
  <si>
    <t>APQP 사내 적용 실무</t>
  </si>
  <si>
    <t>실습 중심! CP(관리계획서) 작성 실무</t>
  </si>
  <si>
    <t>ISO 9001(품질경영시스템) 심사원</t>
  </si>
  <si>
    <t>ISO 14001(환경경영시스템) 심사원</t>
  </si>
  <si>
    <t>ISO 45001(안전보건경영시스템) 심사원</t>
  </si>
  <si>
    <t>ISO 9001·14001·45001(품질·환경·안전) 통합 심사원</t>
  </si>
  <si>
    <t>6시그마 전문가</t>
  </si>
  <si>
    <t>6시그마 기초</t>
  </si>
  <si>
    <t>ISO 9001(품질) 요구사항 실무</t>
  </si>
  <si>
    <t>ISO 14001(환경) 요구사항 실무</t>
  </si>
  <si>
    <t>ISO 45001(안전보건) 요구사항 실무</t>
  </si>
  <si>
    <t>IATF 16949(자동차 품질) 요구사항 실무</t>
  </si>
  <si>
    <t>ISO 9001(품질) 내부심사 실무</t>
  </si>
  <si>
    <t>ISO 14001(환경) 내부심사 실무</t>
  </si>
  <si>
    <t>ISO 45001(안전보건) 내부심사 실무</t>
  </si>
  <si>
    <t>ISO 9001·14001·45001(품질·환경·안전) 통합 내부심사 실무</t>
  </si>
  <si>
    <t>ISO 9001·14001(품질·환경) 통합 내부심사 실무</t>
  </si>
  <si>
    <t>ISO 14001·45001(환경·안전) 통합 내부심사 실무</t>
  </si>
  <si>
    <t>하루로 끝내는 ISO 인증 대응 실무</t>
  </si>
  <si>
    <t>사내 품질마인드 개선 실무</t>
  </si>
  <si>
    <t>(1일 완성!)AI 시대 필요한 스마트한 공정분석과 관리</t>
  </si>
  <si>
    <t>생산성 향상을 위한 준비교체 개선 실무</t>
  </si>
  <si>
    <t>실습 중심! TPS 생산혁신 실무</t>
  </si>
  <si>
    <t>실습 중심! 제조원가 절감 개선 실무</t>
  </si>
  <si>
    <t>UNECE Automotive Life Cycle Assessment</t>
  </si>
  <si>
    <t>ESG경영 이해와 적용</t>
  </si>
  <si>
    <t>07</t>
  </si>
  <si>
    <t xml:space="preserve">LLM 원리 이해와 AI 프롬프트 설계 </t>
  </si>
  <si>
    <t>사내 데이터 학습 및 GPTs &amp; n8n 실무 적용</t>
  </si>
  <si>
    <t>파이썬을 활용한 데이터 처리 및 사무 자동화(심화)</t>
  </si>
  <si>
    <t>AI 기반 PoC 설계 &amp; 부서별 파일럿 구현</t>
  </si>
  <si>
    <t>AI 기반 설비 예지보전 기술</t>
  </si>
  <si>
    <t>VDA 6.3 &amp; IATF 16949 통합 요구사항 실무</t>
  </si>
  <si>
    <t>VDA 6.3 요구사항 이해 및 실무적용</t>
  </si>
  <si>
    <t>VDA Core Tool 기초</t>
  </si>
  <si>
    <t>MLA(신규부품 성숙도) 이해 및 실무 적용</t>
  </si>
  <si>
    <t>(실습 중심)AIAG-VDA FMEA 실무 적용</t>
  </si>
  <si>
    <t>(1일 완성) 필드 클레임(FFA) 분석 및 재발방지 실무</t>
  </si>
  <si>
    <t>(1일 완성) VDA 2(PPA) 준비 실무</t>
  </si>
  <si>
    <t>VDA 5 기반, 측정시스템 분석 및 검사 개선 실무</t>
  </si>
  <si>
    <t>VDA 6.8 요구사항 이해 및 실무적용</t>
  </si>
  <si>
    <t>통계적 공정관리(SPC) 실무</t>
  </si>
  <si>
    <t>(1일 완성!)측성시스템 분석(MSA) 실무</t>
  </si>
  <si>
    <t>현장 개선을 위한 3정 5S 사내 적용</t>
  </si>
  <si>
    <t>(1일 완성!)실험계획법 실무</t>
  </si>
  <si>
    <t>품질분임조 및 문제해결 실무</t>
  </si>
  <si>
    <t>하루로 끝내는 IATF 인증 대응 실무</t>
  </si>
  <si>
    <t>인증담당자를 위한 IATF 16949 Rull(6판) 설명</t>
  </si>
  <si>
    <t>검사 표준 및 검사 실무자 양성</t>
  </si>
  <si>
    <t>스마트공장 이해 및 제조실행시스템(MES) 실무</t>
  </si>
  <si>
    <t>ISO 22000(식품안전경영시스템) 심사원</t>
  </si>
  <si>
    <t>FSSC 22000 사내 적용 및 내부심사 실무</t>
  </si>
  <si>
    <t>코딩 한 줄 몰라도 시작하는 바이브 코딩</t>
  </si>
  <si>
    <t>AI와 같이 만드는 나만의 앱: 바이브 코딩 프로젝트</t>
  </si>
  <si>
    <t>코바이브 코딩으로 만드는 나만의 챗봇</t>
  </si>
  <si>
    <t>코딩 없이 끌어다 놓기만으로 하는 데이터 분석</t>
  </si>
  <si>
    <t>AX 시대, AI 활용 업무 방식의 이해</t>
    <phoneticPr fontId="1" type="noConversion"/>
  </si>
  <si>
    <t>2월, 4월, 6월, 8월, 10월, 12월</t>
    <phoneticPr fontId="1" type="noConversion"/>
  </si>
  <si>
    <t>서울특별시</t>
    <phoneticPr fontId="1" type="noConversion"/>
  </si>
  <si>
    <t>(07236) 서울특별시 영등포구 여의도동 의사당대로 22 이룸센터 10층(공개교육센터)</t>
    <phoneticPr fontId="1" type="noConversion"/>
  </si>
  <si>
    <t>02-3274-9215</t>
    <phoneticPr fontId="1" type="noConversion"/>
  </si>
  <si>
    <t>교육ㆍ자연ㆍ사회과학</t>
  </si>
  <si>
    <t>04</t>
    <phoneticPr fontId="1" type="noConversion"/>
  </si>
  <si>
    <t>다양성 조직문화와 리더십</t>
  </si>
  <si>
    <t>1월, 3월, 5월, 7월, 8월, 9월, 11월</t>
    <phoneticPr fontId="1" type="noConversion"/>
  </si>
  <si>
    <t>AI 블로그 콘텐츠와 스마트워크 자동화 완전정복</t>
  </si>
  <si>
    <t>2월, 5월, 8월, 10월, 12월</t>
    <phoneticPr fontId="1" type="noConversion"/>
  </si>
  <si>
    <t>맥킨지컨설팅 방식의 비즈니스 보고서 작성 실무</t>
    <phoneticPr fontId="1" type="noConversion"/>
  </si>
  <si>
    <t>4월, 6월, 9월, 12월</t>
    <phoneticPr fontId="1" type="noConversion"/>
  </si>
  <si>
    <t>실행력 강화 스킬 UP</t>
  </si>
  <si>
    <t>2월, 3월, 5월, 8월, 9월, 10월, 12월</t>
    <phoneticPr fontId="1" type="noConversion"/>
  </si>
  <si>
    <t>Smart 전문비서 역량개발</t>
  </si>
  <si>
    <t>1월, 3월, 5월, 8월, 10월, 11월</t>
    <phoneticPr fontId="1" type="noConversion"/>
  </si>
  <si>
    <t>GPT-5 ∙ 구글애널리틱스(GA4)를 활용한 인사이트 도출</t>
  </si>
  <si>
    <t>6월, 11월</t>
    <phoneticPr fontId="1" type="noConversion"/>
  </si>
  <si>
    <t>신사업 기회 발굴과 기획</t>
  </si>
  <si>
    <t>2월, 4월, 6월, 7월, 9월, 11월, 12월</t>
    <phoneticPr fontId="1" type="noConversion"/>
  </si>
  <si>
    <t>경영·회계·사무</t>
    <phoneticPr fontId="1" type="noConversion"/>
  </si>
  <si>
    <t>생성형AI 실무 완벽 활용! 프롬프트부터 파인튜닝까지</t>
  </si>
  <si>
    <t>1월, 5월, 8월, 11월</t>
    <phoneticPr fontId="1" type="noConversion"/>
  </si>
  <si>
    <t>파이썬, ChatGPT로 배우는 엑셀 자동화 입문 (with 바이브코딩)</t>
    <phoneticPr fontId="1" type="noConversion"/>
  </si>
  <si>
    <t>3월, 5월, 8월, 12월</t>
    <phoneticPr fontId="1" type="noConversion"/>
  </si>
  <si>
    <t>업무와 일상을 혁신하는 ChatGPT와 생성형AI 활용법</t>
  </si>
  <si>
    <t>2월, 3월, 6월, 8월, 10월, 11월, 12월</t>
    <phoneticPr fontId="1" type="noConversion"/>
  </si>
  <si>
    <t>생성형AI ∙ 노션을 활용한 스마트워크 마스터</t>
  </si>
  <si>
    <t>3월, 5월, 6월, 7월, 9월, 12월</t>
    <phoneticPr fontId="1" type="noConversion"/>
  </si>
  <si>
    <t>교육·자연·사회과학</t>
    <phoneticPr fontId="1" type="noConversion"/>
  </si>
  <si>
    <t>HR 담당자를 위한 직무분석 실무</t>
  </si>
  <si>
    <t>3월, 5월, 7월, 9월, 11월</t>
    <phoneticPr fontId="1" type="noConversion"/>
  </si>
  <si>
    <t>관리자의 팀 빌딩 필수 스킬</t>
  </si>
  <si>
    <t>3월, 10월, 12월</t>
    <phoneticPr fontId="1" type="noConversion"/>
  </si>
  <si>
    <t>Culture Transformation, 조직문화 담당자 기본</t>
  </si>
  <si>
    <t>1월, 3월, 5월, 7월, 11월</t>
    <phoneticPr fontId="1" type="noConversion"/>
  </si>
  <si>
    <t>핵심 실무자 역량개발</t>
  </si>
  <si>
    <t>1월, 2월, 3월, 4월, 5월, 6월, 7월, 8월, 9월, 10월, 11월, 12월</t>
    <phoneticPr fontId="1" type="noConversion"/>
  </si>
  <si>
    <t>마음을 얻는 리더의 소통 Skill</t>
  </si>
  <si>
    <t xml:space="preserve"> 2월, 3월, 4월, 5월, 6월, 7월, 8월, 9월, 10월, 11월, 12월</t>
    <phoneticPr fontId="1" type="noConversion"/>
  </si>
  <si>
    <t>교육효과 측정과 평가</t>
  </si>
  <si>
    <t>2월, 5월, 7월, 9월, 12월</t>
    <phoneticPr fontId="1" type="noConversion"/>
  </si>
  <si>
    <t>GPT-5 ∙ 엑셀을 활용한 데이터 분석</t>
    <phoneticPr fontId="1" type="noConversion"/>
  </si>
  <si>
    <t>1월, 3월, 6월, 8월, 10월, 12월</t>
    <phoneticPr fontId="1" type="noConversion"/>
  </si>
  <si>
    <t>엑셀 VBA를 활용한 자동화문서 실무</t>
  </si>
  <si>
    <t>4월, 6월, 10월</t>
    <phoneticPr fontId="1" type="noConversion"/>
  </si>
  <si>
    <t>엑셀 VBA를 활용한 자동화문서 기초</t>
  </si>
  <si>
    <t>1월, 3월, 5월, 7월, 8월, 9월, 10월, 11월, 12월</t>
    <phoneticPr fontId="1" type="noConversion"/>
  </si>
  <si>
    <t>6시그마 기초(WB)</t>
    <phoneticPr fontId="1" type="noConversion"/>
  </si>
  <si>
    <t>서울 / 대구 / 부산</t>
    <phoneticPr fontId="1" type="noConversion"/>
  </si>
  <si>
    <t>서울특별시 송파구 삼전로 78, Q타워
대구광역시 달서구 성서공단로 217 대구비지니스센터 8층
부산광역시 사상구 모라로 22 8층 813호</t>
    <phoneticPr fontId="1" type="noConversion"/>
  </si>
  <si>
    <t>(서울) 02-6277-9397
(대구) 053-719-3526
(부산) 051-831-0472</t>
    <phoneticPr fontId="1" type="noConversion"/>
  </si>
  <si>
    <t>6시그마 리더(GB)</t>
  </si>
  <si>
    <t>6시그마 전문가(BB)</t>
  </si>
  <si>
    <t>8D 리포트를 활용한 품질문제 개선</t>
    <phoneticPr fontId="1" type="noConversion"/>
  </si>
  <si>
    <t>APQP &amp; CP의 개념과 활용</t>
    <phoneticPr fontId="1" type="noConversion"/>
  </si>
  <si>
    <t>Big Sigma를 활용한 품질 관리 향상과정</t>
    <phoneticPr fontId="1" type="noConversion"/>
  </si>
  <si>
    <t>CORE TOOL(핵심 부속서) 개념과 실무 활용</t>
    <phoneticPr fontId="1" type="noConversion"/>
  </si>
  <si>
    <t>ESG 체제 구축 실무(중급)</t>
    <phoneticPr fontId="1" type="noConversion"/>
  </si>
  <si>
    <t>ESG 플러스</t>
  </si>
  <si>
    <t>4</t>
    <phoneticPr fontId="1" type="noConversion"/>
  </si>
  <si>
    <t>2</t>
    <phoneticPr fontId="1" type="noConversion"/>
  </si>
  <si>
    <t>IATF 16949 &amp; 14001 통합 내부심사원 역량강화</t>
    <phoneticPr fontId="1" type="noConversion"/>
  </si>
  <si>
    <t>IATF 16949 내부심사원 역량강화</t>
    <phoneticPr fontId="1" type="noConversion"/>
  </si>
  <si>
    <t>ISCC 인증 제도의 이해</t>
    <phoneticPr fontId="1" type="noConversion"/>
  </si>
  <si>
    <t>ISO 14001 환경영향평가 이해 및 실무 적용</t>
  </si>
  <si>
    <t>ISO 14001&amp;45001 통합 내부심사원 역량강화</t>
    <phoneticPr fontId="1" type="noConversion"/>
  </si>
  <si>
    <t>ISO 14001(환경경영시스템) 시스템 구축 및 운영 실무</t>
  </si>
  <si>
    <t>06</t>
    <phoneticPr fontId="1" type="noConversion"/>
  </si>
  <si>
    <t>ISO 45001(안전보건경영시스템) 내부심사원 역량강화</t>
    <phoneticPr fontId="1" type="noConversion"/>
  </si>
  <si>
    <t>ISO 45001(안전보건경영시스템) 요구사항 이해와 적용</t>
  </si>
  <si>
    <t>ISO 50001(에너지경영시스템) 추진 실무 및 내부심사원 양성</t>
  </si>
  <si>
    <t>ISO 9001&amp;14001 통합 내부심사원 역량강화</t>
    <phoneticPr fontId="1" type="noConversion"/>
  </si>
  <si>
    <t>ISO 9001&amp;14001 통합시스템 구축 및 운영 실무</t>
  </si>
  <si>
    <t>ISO 9001&amp;14001&amp;45001 통합 내부심사원 역량강화</t>
    <phoneticPr fontId="1" type="noConversion"/>
  </si>
  <si>
    <t>ISO 9001(품질경영시스템) 내부심사원 역량강화</t>
    <phoneticPr fontId="1" type="noConversion"/>
  </si>
  <si>
    <t>MSA(측정시스템 분석) 개념과 실무 활용</t>
    <phoneticPr fontId="1" type="noConversion"/>
  </si>
  <si>
    <t>RoHS 분석 및 환경규제 대응 실무</t>
  </si>
  <si>
    <t>SCOPE 3 온실가스 배출량 산정 실무</t>
    <phoneticPr fontId="1" type="noConversion"/>
  </si>
  <si>
    <t>SQ 인증 실무과정</t>
    <phoneticPr fontId="1" type="noConversion"/>
  </si>
  <si>
    <t>SQC(통계적 품질관리) 실무</t>
    <phoneticPr fontId="1" type="noConversion"/>
  </si>
  <si>
    <t>VDA 6.3 요구사항 개념과 활용</t>
    <phoneticPr fontId="1" type="noConversion"/>
  </si>
  <si>
    <t>개인정보보호경영시스템(ISO 27701) 인증심사원 양성 (MODULE Ⅰ: 심사기준 + MODULE Ⅱ : 심사활동</t>
    <phoneticPr fontId="1" type="noConversion"/>
  </si>
  <si>
    <t>개인정보보호경영시스템(ISO 27701) 인증심사원 양성 (MODULE Ⅰ: 심사기준) / 자격확대</t>
    <phoneticPr fontId="1" type="noConversion"/>
  </si>
  <si>
    <t>공급망 ESG 평가 (에코바디스) 이해</t>
    <phoneticPr fontId="1" type="noConversion"/>
  </si>
  <si>
    <t>국제 에너지 M&amp;V 전문가(PMVA) 양성 과정</t>
    <phoneticPr fontId="1" type="noConversion"/>
  </si>
  <si>
    <t>낮은 원가 달성을 위한 생산 관리 기초</t>
    <phoneticPr fontId="1" type="noConversion"/>
  </si>
  <si>
    <t>다구치 DOE</t>
    <phoneticPr fontId="1" type="noConversion"/>
  </si>
  <si>
    <t>도로교통안전경영시스템(ISO 39001) 인증심사원 양성 (MODULE Ⅰ: 심사기준 + MODULE Ⅱ : 심사활동)</t>
    <phoneticPr fontId="1" type="noConversion"/>
  </si>
  <si>
    <t>명쾌한 불량해결! 샤이닌 기법 실무</t>
  </si>
  <si>
    <t>목표관리제 및 배출권거래제 실무와 내부심사(SCOPE 1+2)</t>
    <phoneticPr fontId="1" type="noConversion"/>
  </si>
  <si>
    <t>바로 실천하는 3정 5S 추진 실무</t>
    <phoneticPr fontId="1" type="noConversion"/>
  </si>
  <si>
    <t>부패방지경영시스템(ISO 37001) 인증심사원 양성 (MODULE Ⅰ: 심사기준 + MODULE Ⅱ : 심사활동)</t>
    <phoneticPr fontId="1" type="noConversion"/>
  </si>
  <si>
    <t>부패방지경영시스템(ISO 37001) 인증심사원 양성 (MODULE Ⅰ: 심사기준) / 자격확대</t>
    <phoneticPr fontId="1" type="noConversion"/>
  </si>
  <si>
    <t>비즈니스연속성경영시스템(ISO 22301) 인증심사원 양성 (MODULE Ⅰ: 심사기준 + MODULE Ⅱ : 심사활동)</t>
    <phoneticPr fontId="1" type="noConversion"/>
  </si>
  <si>
    <t>비즈니스연속성경영시스템(ISO 22301) 인증심사원 양성 (MODULE Ⅰ: 심사기준) / 자격확대</t>
    <phoneticPr fontId="1" type="noConversion"/>
  </si>
  <si>
    <t>사전 예방 품질관리 및 3차원 품질확보 전략 실무</t>
  </si>
  <si>
    <t>생산성 측정 및 관리 실무</t>
    <phoneticPr fontId="1" type="noConversion"/>
  </si>
  <si>
    <t>설계에 기반한 품질관리체계 구축 및 품질비용 절감</t>
  </si>
  <si>
    <t>신뢰성 실무</t>
    <phoneticPr fontId="1" type="noConversion"/>
  </si>
  <si>
    <t>실험계획법</t>
  </si>
  <si>
    <t>에너지경영시스템(ISO 50001) 인증심사원 양성 (MODULE Ⅰ: 심사기준 + MODULE Ⅱ : 심사활동)</t>
    <phoneticPr fontId="1" type="noConversion"/>
  </si>
  <si>
    <t>에너지경영시스템(ISO 50001) 인증심사원 양성 (MODULE Ⅰ: 심사기준)/ 자격확대</t>
    <phoneticPr fontId="1" type="noConversion"/>
  </si>
  <si>
    <t>엑셀을 활용한(Power Query) 품질생산 보고서 만들기</t>
  </si>
  <si>
    <t>온실가스 배출권거래제 대응 실무</t>
  </si>
  <si>
    <t>인공지능경영시스템(ISO/IEC 42001) 인증심사원 양성 (MODULE Ⅰ: 심사기준 MODULE Ⅱ : 심사활동)</t>
    <phoneticPr fontId="1" type="noConversion"/>
  </si>
  <si>
    <t>인공지능경영시스템(ISO/IEC 42001) 인증심사원 양성(MODULE Ⅰ: 심사기준) / 자격확대</t>
    <phoneticPr fontId="1" type="noConversion"/>
  </si>
  <si>
    <t>자동차 사이버보안 및 정보보안 기본</t>
  </si>
  <si>
    <t>자재재고 및 구매물류 관리 실무</t>
    <phoneticPr fontId="1" type="noConversion"/>
  </si>
  <si>
    <t>전과정평가 실무(LCA, Life Cycle Assessment)</t>
  </si>
  <si>
    <t>전략적 ISO 14001(환경경영시스템) 심사대응법</t>
    <phoneticPr fontId="1" type="noConversion"/>
  </si>
  <si>
    <t>전략적 ISO 45001(안전경영시스템) 심사대응법</t>
    <phoneticPr fontId="1" type="noConversion"/>
  </si>
  <si>
    <t>전략적 ISO 9001(품질경영시스템) 심사대응법</t>
    <phoneticPr fontId="1" type="noConversion"/>
  </si>
  <si>
    <t>정보보안경영시스템(ISO 27001) 인증심사원 양성 (MODULE Ⅰ: 심사기준 + MODULE Ⅱ : 심사활동)</t>
    <phoneticPr fontId="1" type="noConversion"/>
  </si>
  <si>
    <t>정보보안경영시스템(ISO 27001) 인증심사원 양성 (MODULE Ⅰ: 심사기준) / 자격확대</t>
    <phoneticPr fontId="1" type="noConversion"/>
  </si>
  <si>
    <t>제조 품질관리 실무</t>
  </si>
  <si>
    <t>제조업을 위한 원가절감 성과창출 노하우</t>
    <phoneticPr fontId="1" type="noConversion"/>
  </si>
  <si>
    <t>제조현장 원가절감 및 개선 실무</t>
    <phoneticPr fontId="1" type="noConversion"/>
  </si>
  <si>
    <t>제품개발 및 제품설계 최적화 실무</t>
    <phoneticPr fontId="1" type="noConversion"/>
  </si>
  <si>
    <t>중대재해법 완벽대비</t>
  </si>
  <si>
    <t>처음 시작하는 FSC® CoC 요구사항</t>
    <phoneticPr fontId="1" type="noConversion"/>
  </si>
  <si>
    <t>탄소국경조정제도(CBAM) 대응을 위한 배출량 산정 실무</t>
    <phoneticPr fontId="1" type="noConversion"/>
  </si>
  <si>
    <t>품질 4.0과 6시그마 전개(AI 활용)</t>
    <phoneticPr fontId="1" type="noConversion"/>
  </si>
  <si>
    <t>품질검사 실무</t>
  </si>
  <si>
    <t>품질불량분석 및 불량제로 실천</t>
  </si>
  <si>
    <t>품질전략 수립 및 실행</t>
  </si>
  <si>
    <t>환경유해물질 관리 및 규제 대응 실무</t>
  </si>
  <si>
    <t>[2일]ISO 14001(환경경영시스템) 내부심사원 양성 기본과정</t>
    <phoneticPr fontId="1" type="noConversion"/>
  </si>
  <si>
    <t>[2일]ISO 14001(환경경영시스템) 시스템 구축 및 운영 실무</t>
    <phoneticPr fontId="1" type="noConversion"/>
  </si>
  <si>
    <t>[2일]ISO 45001(안전보건경영시스템) 내부심사원 양성 기본과정</t>
    <phoneticPr fontId="1" type="noConversion"/>
  </si>
  <si>
    <t>[2일]ISO 45001(안전보건경영시스템) 시스템 구축 및 운영 실무</t>
    <phoneticPr fontId="1" type="noConversion"/>
  </si>
  <si>
    <t>[2일]ISO 9001(품질경영시스템) 내부심사원 양성 기본과정</t>
    <phoneticPr fontId="1" type="noConversion"/>
  </si>
  <si>
    <t>[2일]ISO 9001(품질경영시스템) 시스템 구축 및 운영 실무</t>
    <phoneticPr fontId="1" type="noConversion"/>
  </si>
  <si>
    <t>AI를 활용한 데이터 분석</t>
    <phoneticPr fontId="1" type="noConversion"/>
  </si>
  <si>
    <t>AI를 활용한 품질 문제 해결</t>
    <phoneticPr fontId="1" type="noConversion"/>
  </si>
  <si>
    <t>APQP &amp; New FMEA 개념과 실무 활용_기업맞춤형</t>
    <phoneticPr fontId="1" type="noConversion"/>
  </si>
  <si>
    <t>CORE TOOL(핵심 부속서) 개념과 실무 활용_기업맞춤형</t>
    <phoneticPr fontId="1" type="noConversion"/>
  </si>
  <si>
    <t>FSSC 22000 추진 실무 및 내부심사원 역량강화</t>
    <phoneticPr fontId="1" type="noConversion"/>
  </si>
  <si>
    <t>FSSC 22000 추진 실무 및 내부심사원 역량강화_기업맞춤형</t>
    <phoneticPr fontId="1" type="noConversion"/>
  </si>
  <si>
    <t>IATF 16949 &amp; 14001 통합 내부심사원 역량강화_기업맞춤형</t>
    <phoneticPr fontId="1" type="noConversion"/>
  </si>
  <si>
    <t>IATF 16949 내부심사원 역량강화_기업맞춤형</t>
    <phoneticPr fontId="1" type="noConversion"/>
  </si>
  <si>
    <t>ISO 14001&amp;45001 통합 내부심사원 역량강화_기업맞춤형</t>
    <phoneticPr fontId="1" type="noConversion"/>
  </si>
  <si>
    <t>ISO 45001(안전보건경영시스템) 내부심사원 역량강화_기업맞춤형</t>
    <phoneticPr fontId="1" type="noConversion"/>
  </si>
  <si>
    <t>ISO 50001(에너지경영시스템) 추진 실무 및 내부심사원 양성_기업맞춤형</t>
    <phoneticPr fontId="1" type="noConversion"/>
  </si>
  <si>
    <t>ISO 9001&amp;14001 통합 내부심사원 역량강화_기업맞춤형</t>
    <phoneticPr fontId="1" type="noConversion"/>
  </si>
  <si>
    <t>ISO 9001&amp;14001 통합시스템 구축 및 운영 실무_기업맞춤형</t>
    <phoneticPr fontId="1" type="noConversion"/>
  </si>
  <si>
    <t>ISO 9001&amp;14001&amp;45001 통합 내부심사원 역량강화_기업맞춤형</t>
    <phoneticPr fontId="1" type="noConversion"/>
  </si>
  <si>
    <t>ISO 9001(품질경영시스템) 내부심사원 역량강화_기업맞춤형</t>
    <phoneticPr fontId="1" type="noConversion"/>
  </si>
  <si>
    <t>ISO/SAE 21434 (자동차 사이버보안 엔지니어링) 내부심사원 양성 과정</t>
    <phoneticPr fontId="1" type="noConversion"/>
  </si>
  <si>
    <t>ISO/SAE 21434 (자동차 사이버보안 엔지니어링) 내부심사원 양성 과정_기업맞춤형</t>
    <phoneticPr fontId="1" type="noConversion"/>
  </si>
  <si>
    <t>SD TOOL 이해 및 적용</t>
    <phoneticPr fontId="1" type="noConversion"/>
  </si>
  <si>
    <t>SPC(공정품질관리) 실무</t>
    <phoneticPr fontId="1" type="noConversion"/>
  </si>
  <si>
    <t>SPC(공정품질관리) 실무_기업맞춤형</t>
    <phoneticPr fontId="1" type="noConversion"/>
  </si>
  <si>
    <t>SQC(통계적 품질관리) 실무_기업맞춤형</t>
    <phoneticPr fontId="1" type="noConversion"/>
  </si>
  <si>
    <t>근본원인 탐색을 위한 샤이닌 기법 심화</t>
    <phoneticPr fontId="1" type="noConversion"/>
  </si>
  <si>
    <t>목표관리제 및 배출권거래제 실무와 내부심사(SCOPE 1+2)_기업맞춤형</t>
    <phoneticPr fontId="1" type="noConversion"/>
  </si>
  <si>
    <t>생산성 측정 및 관리 실무_기업맞춤형</t>
    <phoneticPr fontId="1" type="noConversion"/>
  </si>
  <si>
    <t>설계에 기반한 품질관리체계 구축 및 품질비용 절감_기업맞춤형</t>
    <phoneticPr fontId="1" type="noConversion"/>
  </si>
  <si>
    <t>식품제조 HACCP 운용업체 FSSC 22000 도입 방법 이해</t>
    <phoneticPr fontId="1" type="noConversion"/>
  </si>
  <si>
    <t>신규 자동차고객사 심사대응 실무</t>
    <phoneticPr fontId="1" type="noConversion"/>
  </si>
  <si>
    <t>신뢰성 실무_기업맞춤형</t>
    <phoneticPr fontId="1" type="noConversion"/>
  </si>
  <si>
    <t>제조 품질관리 실무_기업맞춤형</t>
    <phoneticPr fontId="1" type="noConversion"/>
  </si>
  <si>
    <t>제품개발 및 제품설계 최적화 실무_기업맞춤형</t>
    <phoneticPr fontId="1" type="noConversion"/>
  </si>
  <si>
    <t>조립품의 누적공차설계 실무</t>
    <phoneticPr fontId="1" type="noConversion"/>
  </si>
  <si>
    <t>파리협정 6.4조 사업 추진 실무자 양성</t>
    <phoneticPr fontId="1" type="noConversion"/>
  </si>
  <si>
    <t>품질 4.0과 6시그마 전개(AI 활용)_기업맞춤형</t>
    <phoneticPr fontId="1" type="noConversion"/>
  </si>
  <si>
    <t>품질 4.0에서 SPC 활용 전개</t>
    <phoneticPr fontId="1" type="noConversion"/>
  </si>
  <si>
    <t>품질검사 실무_기업맞춤형</t>
    <phoneticPr fontId="1" type="noConversion"/>
  </si>
  <si>
    <t>품질불량분석 및 불량제로 실천_기업맞춤형</t>
    <phoneticPr fontId="1" type="noConversion"/>
  </si>
  <si>
    <t>품질코스트(Q-COST) 분석 및 활용 실무</t>
    <phoneticPr fontId="1" type="noConversion"/>
  </si>
  <si>
    <t>VDA 6.3 요구사항 이해와 적용</t>
    <phoneticPr fontId="1" type="noConversion"/>
  </si>
  <si>
    <t>(재)한국품질재단</t>
  </si>
  <si>
    <t>23</t>
  </si>
  <si>
    <t>06</t>
  </si>
  <si>
    <t>재무제표 및 보고서 읽는 방법</t>
    <phoneticPr fontId="1" type="noConversion"/>
  </si>
  <si>
    <t>1~12월 (연중상시)</t>
    <phoneticPr fontId="1" type="noConversion"/>
  </si>
  <si>
    <t>서울시</t>
    <phoneticPr fontId="1" type="noConversion"/>
  </si>
  <si>
    <t>(08512) 서울시 금천구 디지털로9길 32 갑을그레이트밸리 B동 17층</t>
    <phoneticPr fontId="1" type="noConversion"/>
  </si>
  <si>
    <t>02-2106-8800</t>
    <phoneticPr fontId="1" type="noConversion"/>
  </si>
  <si>
    <t>재무제표 보는 법과 재무보고서 활용 실무</t>
    <phoneticPr fontId="1" type="noConversion"/>
  </si>
  <si>
    <t>AI 활용한 기획 및 보고서 작성 과정</t>
    <phoneticPr fontId="1" type="noConversion"/>
  </si>
  <si>
    <t>스마트워크: 생각정리스킬</t>
    <phoneticPr fontId="1" type="noConversion"/>
  </si>
  <si>
    <t>FIRO-B를 활용한 리더십 테라피</t>
    <phoneticPr fontId="1" type="noConversion"/>
  </si>
  <si>
    <t>발표자로 거듭나는 실전 노하우 『프레젠테이션 스킬업』</t>
    <phoneticPr fontId="1" type="noConversion"/>
  </si>
  <si>
    <t xml:space="preserve">AI 시대, 일잘러가 문제를 해결하는 법 </t>
    <phoneticPr fontId="1" type="noConversion"/>
  </si>
  <si>
    <t>디자인씽킹과 문제해결 과정</t>
    <phoneticPr fontId="1" type="noConversion"/>
  </si>
  <si>
    <t>효과적 업무관리 IPO과정</t>
    <phoneticPr fontId="1" type="noConversion"/>
  </si>
  <si>
    <t>생성형 AI활용한 AＩ리더십과정</t>
    <phoneticPr fontId="1" type="noConversion"/>
  </si>
  <si>
    <t>사내강사양성과정</t>
    <phoneticPr fontId="1" type="noConversion"/>
  </si>
  <si>
    <t>생성형 인공지능 실무 활용</t>
    <phoneticPr fontId="1" type="noConversion"/>
  </si>
  <si>
    <t>스마트워크 : 시간관리 혁신</t>
    <phoneticPr fontId="1" type="noConversion"/>
  </si>
  <si>
    <t xml:space="preserve">KIUM리더십 과정  </t>
    <phoneticPr fontId="1" type="noConversion"/>
  </si>
  <si>
    <t xml:space="preserve">Team Maker 시뮬레이션 과정  </t>
    <phoneticPr fontId="1" type="noConversion"/>
  </si>
  <si>
    <t>핵사그램 진단을 활용한 FIT리더십 과정</t>
    <phoneticPr fontId="1" type="noConversion"/>
  </si>
  <si>
    <t>허리가 강한 조직 Linker Ship 과정</t>
    <phoneticPr fontId="1" type="noConversion"/>
  </si>
  <si>
    <t xml:space="preserve">델리게이션 업무 코칭 과정  </t>
    <phoneticPr fontId="1" type="noConversion"/>
  </si>
  <si>
    <t xml:space="preserve">성과관리 피드백스킬 과정  </t>
    <phoneticPr fontId="1" type="noConversion"/>
  </si>
  <si>
    <t xml:space="preserve">설득스킬_TAG 과정  </t>
    <phoneticPr fontId="1" type="noConversion"/>
  </si>
  <si>
    <t>건강한 조직을 만드는 함께 성장 팔로워십</t>
    <phoneticPr fontId="1" type="noConversion"/>
  </si>
  <si>
    <t>실무 스파르타 파워포인트</t>
    <phoneticPr fontId="1" type="noConversion"/>
  </si>
  <si>
    <t>스마트한 관계형성을 위한 갈등관리 심리게임 과정</t>
    <phoneticPr fontId="1" type="noConversion"/>
  </si>
  <si>
    <t>새롭게 일하는 방식, 리워크 과정</t>
    <phoneticPr fontId="1" type="noConversion"/>
  </si>
  <si>
    <t>협업과 소통 장벽제거_ 협업리더십 과정</t>
    <phoneticPr fontId="1" type="noConversion"/>
  </si>
  <si>
    <t>직무분야</t>
  </si>
  <si>
    <t>코드</t>
  </si>
  <si>
    <t>금융ㆍ보험</t>
  </si>
  <si>
    <t>법률ㆍ경찰ㆍ소방ㆍ교도ㆍ국방</t>
  </si>
  <si>
    <t>보건ㆍ의료</t>
  </si>
  <si>
    <t>사회복지ㆍ종교</t>
  </si>
  <si>
    <t>문화ㆍ예술ㆍ디자인ㆍ방송</t>
  </si>
  <si>
    <t>운전ㆍ운송</t>
  </si>
  <si>
    <t>영업판매</t>
  </si>
  <si>
    <t>경비ㆍ청소</t>
  </si>
  <si>
    <t>이용ㆍ숙박ㆍ여행ㆍ오락ㆍ스포츠</t>
  </si>
  <si>
    <t>음식서비스</t>
  </si>
  <si>
    <t>건설</t>
  </si>
  <si>
    <t>재료</t>
  </si>
  <si>
    <t>화학ㆍ바이오</t>
  </si>
  <si>
    <t>섬유ㆍ의복</t>
  </si>
  <si>
    <t>전기ㆍ전자</t>
  </si>
  <si>
    <t>식품가공</t>
  </si>
  <si>
    <t>인쇄ㆍ목재ㆍ가구ㆍ공예</t>
  </si>
  <si>
    <t>㈜고려아카데미컨설팅</t>
  </si>
  <si>
    <t>03</t>
  </si>
  <si>
    <t>서울시</t>
  </si>
  <si>
    <t>(사)캠틱종합기술원</t>
  </si>
  <si>
    <t>(사)한국기술사업화진흥협회 대구평생교육원</t>
  </si>
  <si>
    <t>20</t>
  </si>
  <si>
    <t>(사)한국능률협회</t>
  </si>
  <si>
    <t>배전전문회사 신입사원교육</t>
    <phoneticPr fontId="1" type="noConversion"/>
  </si>
  <si>
    <t>3월</t>
  </si>
  <si>
    <t>충북</t>
  </si>
  <si>
    <t>(27913) 충북 증평군 증평읍 반여울길 32</t>
    <phoneticPr fontId="1" type="noConversion"/>
  </si>
  <si>
    <t>043-835-4372</t>
  </si>
  <si>
    <t>배전전문회사 전문실무자교육(주임/대리)</t>
    <phoneticPr fontId="1" type="noConversion"/>
  </si>
  <si>
    <t>배전전문회사 중간관리자교육(과장)</t>
    <phoneticPr fontId="1" type="noConversion"/>
  </si>
  <si>
    <t>배전전문회사 중간관리자교육(차장/부장)</t>
    <phoneticPr fontId="1" type="noConversion"/>
  </si>
  <si>
    <t>4월</t>
  </si>
  <si>
    <t>배전전문회사 팀장리더십교육</t>
    <phoneticPr fontId="1" type="noConversion"/>
  </si>
  <si>
    <t>대전광역시</t>
  </si>
  <si>
    <t>(35287) 대전광역시 서구 갈마로 160(괴정동, KT인재개발원)</t>
    <phoneticPr fontId="1" type="noConversion"/>
  </si>
  <si>
    <t>배전전문회사 현장관리자교육</t>
    <phoneticPr fontId="1" type="noConversion"/>
  </si>
  <si>
    <t>2월</t>
  </si>
  <si>
    <t>신입사원역량강화 과정</t>
  </si>
  <si>
    <t>3~12월</t>
    <phoneticPr fontId="1" type="noConversion"/>
  </si>
  <si>
    <t xml:space="preserve">충북 </t>
    <phoneticPr fontId="1" type="noConversion"/>
  </si>
  <si>
    <t>043-835-4362</t>
    <phoneticPr fontId="1" type="noConversion"/>
  </si>
  <si>
    <t>중간관리자역량강화교육</t>
  </si>
  <si>
    <t>팀장리더십역량강화교육</t>
  </si>
  <si>
    <t>사내강사양성과정 교육</t>
  </si>
  <si>
    <t>채용에서 퇴직까지 핵심노동법 실무교육</t>
  </si>
  <si>
    <t>인사평가시스템 구축 실무교육</t>
  </si>
  <si>
    <t>총무업무 종합실무 역량강화교육</t>
  </si>
  <si>
    <t>기업회계 종합 실무교육</t>
    <phoneticPr fontId="1" type="noConversion"/>
  </si>
  <si>
    <t>연말정산 실무교육</t>
  </si>
  <si>
    <t>퍼실리테이션 스킬교육</t>
  </si>
  <si>
    <t>효과적인 회의운영 스킬UP 교육</t>
  </si>
  <si>
    <t>건축물전기공사 현장공무 실무</t>
    <phoneticPr fontId="1" type="noConversion"/>
  </si>
  <si>
    <t>X</t>
    <phoneticPr fontId="1" type="noConversion"/>
  </si>
  <si>
    <t>2~12월</t>
    <phoneticPr fontId="1" type="noConversion"/>
  </si>
  <si>
    <t>전기ㆍ전자</t>
    <phoneticPr fontId="1" type="noConversion"/>
  </si>
  <si>
    <t>일반형</t>
    <phoneticPr fontId="1" type="noConversion"/>
  </si>
  <si>
    <t>외선공사 현장공무 실무</t>
    <phoneticPr fontId="1" type="noConversion"/>
  </si>
  <si>
    <t>한국전기설비(KEC)규정 및 실무</t>
    <phoneticPr fontId="1" type="noConversion"/>
  </si>
  <si>
    <t>KEC 고압·특고압 전기설비 실무</t>
    <phoneticPr fontId="1" type="noConversion"/>
  </si>
  <si>
    <t>KEC 저압 전기설비 안전을 위한 보호</t>
    <phoneticPr fontId="1" type="noConversion"/>
  </si>
  <si>
    <t>보호계전기정정 및 보호협조</t>
    <phoneticPr fontId="1" type="noConversion"/>
  </si>
  <si>
    <t>수변전설비 및 예비전원설비실무</t>
    <phoneticPr fontId="1" type="noConversion"/>
  </si>
  <si>
    <t>전기설비진단실무</t>
    <phoneticPr fontId="1" type="noConversion"/>
  </si>
  <si>
    <t>KEC 배선설비 설계 및 공사 실무</t>
    <phoneticPr fontId="1" type="noConversion"/>
  </si>
  <si>
    <t>05</t>
    <phoneticPr fontId="1" type="noConversion"/>
  </si>
  <si>
    <t>소방설비시공실무</t>
    <phoneticPr fontId="1" type="noConversion"/>
  </si>
  <si>
    <t>중대재해처벌법 및 공사업법 실무</t>
    <phoneticPr fontId="1" type="noConversion"/>
  </si>
  <si>
    <t>환경ㆍ에너지ㆍ안전</t>
    <phoneticPr fontId="1" type="noConversion"/>
  </si>
  <si>
    <t>태양광발전 사업개발 실무</t>
    <phoneticPr fontId="1" type="noConversion"/>
  </si>
  <si>
    <t>전기공사 입찰계약실무</t>
    <phoneticPr fontId="1" type="noConversion"/>
  </si>
  <si>
    <t>법인세.세무조정실무 완전정복</t>
    <phoneticPr fontId="1" type="noConversion"/>
  </si>
  <si>
    <t>현장에서 바로 쓰이는 생성형AI업무 활용
(ChatGPT,Claude,Gemini 등)</t>
    <phoneticPr fontId="1" type="noConversion"/>
  </si>
  <si>
    <t>정보통신</t>
    <phoneticPr fontId="1" type="noConversion"/>
  </si>
  <si>
    <t>AI융합형</t>
    <phoneticPr fontId="1" type="noConversion"/>
  </si>
  <si>
    <t>생성형 AI &amp; Canva활용 문서기획실무</t>
    <phoneticPr fontId="1" type="noConversion"/>
  </si>
  <si>
    <t>O</t>
    <phoneticPr fontId="1" type="noConversion"/>
  </si>
  <si>
    <t>중간관리자</t>
    <phoneticPr fontId="1" type="noConversion"/>
  </si>
  <si>
    <t>팀장</t>
    <phoneticPr fontId="1" type="noConversion"/>
  </si>
  <si>
    <t>부가가치세 실무</t>
  </si>
  <si>
    <t>㈜대원전기교육원</t>
  </si>
  <si>
    <t>3~12월</t>
  </si>
  <si>
    <t>2~12월</t>
  </si>
  <si>
    <t>05</t>
  </si>
  <si>
    <t>On-Premise Local LLM 기반 IaC 자동화 실습</t>
  </si>
  <si>
    <t>3월 ~ 12월 수시(기업 수요기반 수시 운영)</t>
    <phoneticPr fontId="1" type="noConversion"/>
  </si>
  <si>
    <t>서울</t>
    <phoneticPr fontId="1" type="noConversion"/>
  </si>
  <si>
    <t>(03190) 서울특별시 종로구 종로12길 15(관철동, 종로코아) 2층, 5층, 8층, 9층</t>
    <phoneticPr fontId="1" type="noConversion"/>
  </si>
  <si>
    <t>02-6901-7033</t>
    <phoneticPr fontId="1" type="noConversion"/>
  </si>
  <si>
    <t>OpenStack &amp; Kubernetes 기반 폐쇄형 LLM 플랫폼 구축</t>
  </si>
  <si>
    <t>3월 ~ 12월 수시(기업 수요기반 수시 운영)</t>
  </si>
  <si>
    <t>서울</t>
  </si>
  <si>
    <t>02-6901-7033</t>
  </si>
  <si>
    <t>폐쇄형 LLM 기반 IaC 활용</t>
  </si>
  <si>
    <t>Kafka 기반 작은 LLM 스트리밍 ML 파이프라인</t>
  </si>
  <si>
    <t>Spark/Flink 기반 실시간 데이터 엔지니어링</t>
  </si>
  <si>
    <t>systemd 기반 표준 리눅스 통합 운영 실무(어드민)</t>
  </si>
  <si>
    <t>systemd 기반 표준 리눅스 통합 운영·자동화 실무(엔지니어)</t>
  </si>
  <si>
    <t>컨버전스 리눅스(마이그레이션)</t>
  </si>
  <si>
    <t>표준 쉘 스크립트</t>
  </si>
  <si>
    <t>표준 리눅스 클러스터링 시스템</t>
  </si>
  <si>
    <t>표준 리눅스 트러블 슈팅</t>
  </si>
  <si>
    <t>대형 리눅스 노드 관리 자동화</t>
  </si>
  <si>
    <t>리눅스 하드닝(보안)</t>
  </si>
  <si>
    <t>Podman 컨테이너 어드민</t>
  </si>
  <si>
    <t>표준 Kubernetes(컨테이너/가상화)</t>
  </si>
  <si>
    <t>수세 컨테이너/가상화 클라우드 어드민</t>
  </si>
  <si>
    <t>클라우드 네이티브를 위한 MSA 구현</t>
  </si>
  <si>
    <t>Libvirtd 가상화</t>
  </si>
  <si>
    <t>KubeVirt / 가상머신 운영</t>
  </si>
  <si>
    <t>OpenStack 서비스 설치 (오픈스택 어드민)</t>
  </si>
  <si>
    <t>Harvester 운영/자동화</t>
  </si>
  <si>
    <t>앤서블 코어 기반 시스템 자동화 실습</t>
  </si>
  <si>
    <t>테크톤 기반으로 CI/CD 자동화</t>
  </si>
  <si>
    <t>OpenTofu(오픈토푸, 오픈소스)</t>
  </si>
  <si>
    <t>CEPH 분산 스토리지 구성 및 운영 실습</t>
  </si>
  <si>
    <t>GlusterFS 클러스터 구성 및 운영 실습</t>
  </si>
  <si>
    <t>LLM 에이전트 구현을 위한 Go 언어 실습</t>
  </si>
  <si>
    <t>인프라 자동화를 위한 파이썬 실습</t>
  </si>
  <si>
    <t>v0와 MCP를 활용한 업무용 AI 에이전트 서비스 구현</t>
  </si>
  <si>
    <t>Airflow 및 BigQuery를 활용한 데이터 수집 자동화 및 시각화 실습</t>
  </si>
  <si>
    <t>n8n과 로컬 LLM을 활용한 사내 업무 자동화 워크플로우 구축</t>
  </si>
  <si>
    <t>AI Agent로 구현하는 기업분석 자동화 서비스</t>
    <phoneticPr fontId="1" type="noConversion"/>
  </si>
  <si>
    <t>리눅스 기초</t>
  </si>
  <si>
    <t>사용자 및 권한 관리</t>
  </si>
  <si>
    <t>종합 실습</t>
  </si>
  <si>
    <t>보안 개요</t>
  </si>
  <si>
    <t>서비스</t>
  </si>
  <si>
    <t>㈜솔데스크</t>
  </si>
  <si>
    <t xml:space="preserve">Canva &amp; AWS Partyrock 활용을 통한 노코드 AI 앱 빌딩 </t>
    <phoneticPr fontId="1" type="noConversion"/>
  </si>
  <si>
    <t>부산시</t>
    <phoneticPr fontId="1" type="noConversion"/>
  </si>
  <si>
    <t>부산시 해운대구 수영강변대로 140 BCC 726호</t>
    <phoneticPr fontId="1" type="noConversion"/>
  </si>
  <si>
    <t>051-717-0160</t>
    <phoneticPr fontId="1" type="noConversion"/>
  </si>
  <si>
    <t>Slack &amp; Runbear를 활용한 AI 에이전트 구축 &amp; 커스텀 AI 앱 제작</t>
    <phoneticPr fontId="1" type="noConversion"/>
  </si>
  <si>
    <t>팀 빌딩 및 비즈니스 브랜딩</t>
    <phoneticPr fontId="1" type="noConversion"/>
  </si>
  <si>
    <t>비전공자를 위한 실무 AI 사용법(ChatGPT, Google Gemini)</t>
    <phoneticPr fontId="1" type="noConversion"/>
  </si>
  <si>
    <t>사무직을 위한 AI 업무 자동화</t>
    <phoneticPr fontId="1" type="noConversion"/>
  </si>
  <si>
    <t>리더를 위한 AI 전략 이해</t>
    <phoneticPr fontId="1" type="noConversion"/>
  </si>
  <si>
    <t>팀 생산성을 높이는 AI 활용 전략(Slack)</t>
    <phoneticPr fontId="1" type="noConversion"/>
  </si>
  <si>
    <t>AI로 만드는 콘텐츠 &amp; 광고 문구(Canva)</t>
    <phoneticPr fontId="1" type="noConversion"/>
  </si>
  <si>
    <t>제조업 생산성 제고를 위한 AI 기반 업무 혁신 과정(Slack)</t>
    <phoneticPr fontId="1" type="noConversion"/>
  </si>
  <si>
    <t>㈜스마트소셜</t>
  </si>
  <si>
    <t>1~12월</t>
  </si>
  <si>
    <t>회의가 바로 끝나는 데이터·문서 AI요약 실무 과정</t>
    <phoneticPr fontId="1" type="noConversion"/>
  </si>
  <si>
    <t>(07807) 서울시 강서구 마곡중앙로 59-5</t>
  </si>
  <si>
    <t>02-6217-1133</t>
  </si>
  <si>
    <t>팀장이라면 반드시 알아야 할 회계의 진짜 쓰임</t>
    <phoneticPr fontId="1" type="noConversion"/>
  </si>
  <si>
    <t>기업 데이터 보호 실전: 피싱·공유·AI사용수칙·사고대응</t>
    <phoneticPr fontId="1" type="noConversion"/>
  </si>
  <si>
    <t>AI 브랜드 콘텐츠 기초과정</t>
    <phoneticPr fontId="1" type="noConversion"/>
  </si>
  <si>
    <t>(06928) 서울 동작구 장승배기로 171, 3층</t>
    <phoneticPr fontId="1" type="noConversion"/>
  </si>
  <si>
    <t>02-3672-9200</t>
    <phoneticPr fontId="1" type="noConversion"/>
  </si>
  <si>
    <t>AWS 기초 및 아키텍처 설계 과정</t>
    <phoneticPr fontId="1" type="noConversion"/>
  </si>
  <si>
    <t>네트워크 기초 운영 실무 과정</t>
    <phoneticPr fontId="1" type="noConversion"/>
  </si>
  <si>
    <t>리눅스 서버 운영 기초 과정</t>
    <phoneticPr fontId="1" type="noConversion"/>
  </si>
  <si>
    <t>리눅스 서버 실무 심화 과정</t>
    <phoneticPr fontId="1" type="noConversion"/>
  </si>
  <si>
    <r>
      <rPr>
        <b/>
        <sz val="18"/>
        <color rgb="FFFF0000"/>
        <rFont val="Arial"/>
        <family val="2"/>
      </rPr>
      <t xml:space="preserve">[작성방법(필독!)]
</t>
    </r>
    <r>
      <rPr>
        <sz val="15"/>
        <color theme="1"/>
        <rFont val="Arial"/>
        <family val="2"/>
      </rPr>
      <t>0. 모든 항목을 반드시 작성해야 하며, 미기재 항목이 있을 경우 심사대상에서 제외, 훈련기관명은 1번 시트 값이 자동입력되므로 직접입력 X
1. NCS 분류코드 : 해당 과정에 가장 주요하거나 많은 비중을 차지하는 내용을 토대로 각 분류상 가장 부합하는 코드를 작성(훈련기관 자체 판단)
  - NCS대분류명 기재 시 데이터박스 목록으로 설정, 대분류 숫자는 대분류명 선택시 자동입력되므로 직접입력 X
2. 비대면 실시간 운영 여부 : 집체형태 외 비대면 실시간 형태 운영 희망 시 'O' 체크(집체 형태는 기본적으로 모두 가능하며, 비대면 실시간 형태는 승인 과정에 한해 가능)
3. 훈련인원 : 기관에서 예상하는 해당 과정의 연간 훈련 실시인원 추정치
4. 훈련비 단가 : 1인, 1회 기준 훈련비용
5. 총 훈련비 : 총 훈련인원 X 훈련비 단가
6. 훈련일정 : 회차별 개설 예정 시기를 월 단위로 모두 기재('0월' 형태로 기재하거나 "연중 상시" 등 근로자 대상 충분히 안내 가능한 내용으로 작성)
7. 훈련실시장소 : 시/도 단위 및 정확한 주소를 각각 입력, 여러 장소에서 실시할 경우 셀 한개에 모두 입력(셀 구분 시 누락될 수 있음)</t>
    </r>
  </si>
  <si>
    <t>(주)크라우드아카데미</t>
  </si>
  <si>
    <t>비개발자를 위한 AI 활용 [초급] : 상품 기획부터 자동화 도구 활용까지, 업무에 바로 쓰는 AI</t>
  </si>
  <si>
    <t>(06151) 서울특별시 강남구 테헤란로 309, 5층</t>
  </si>
  <si>
    <t>02-6958-7010</t>
  </si>
  <si>
    <t>비개발자를 위한 AI 활용 [중급] : 서비스 구조부터 기획 전략까지, AI 핵심기술 활용법</t>
  </si>
  <si>
    <t>비개발자를 위한 AI 활용 [마스터 클래스] : 임베딩·벡터화·RAG 원리와 실무 적용 완전정복</t>
  </si>
  <si>
    <t>마케팅에 AI를 더하다: 트랜드 예측·전략·콘텐츠 자동화·성과 최적화까지 실무에 바로 쓰는 전략</t>
  </si>
  <si>
    <t>디자인에 AI를 더하다: 텍스트·이미지·영상까지, AI로 디자인 크리에이티브 확장</t>
  </si>
  <si>
    <t>세일즈에 AI를 더하다: 고객 분석부터 응대 자동화, 맞춤형 공략, 매출 향상 전략까지</t>
  </si>
  <si>
    <t>AI 크리에이티브 콘텐츠 제작: 텍스트, 이미지, 멀티미디어 과정</t>
  </si>
  <si>
    <t>생성형 AI를 활용한 업무 자동화 기초와 이해</t>
  </si>
  <si>
    <t>AI 리터러시 마스터 과정: 생성형 AI로 시작하는 AX 전환</t>
  </si>
  <si>
    <t>조직 혁신을 위한 생성형 AI 활용과 도입 전략</t>
  </si>
  <si>
    <t>AI 기반 UX 디자인 마스터클래스</t>
  </si>
  <si>
    <t>바이브 코딩 실전 워크숍 – 실무자가 직접 만드는 우리 회사 맞춤 웹도구</t>
  </si>
  <si>
    <t>Vibe Coding 실전: AI 코딩으로 만드는 나만의 업무 자동화 솔루션 (시민 개발자 양성 과정)</t>
  </si>
  <si>
    <t>ChatGPT 활용 마스터 과정</t>
  </si>
  <si>
    <t>ChatGPT 활용 기초 과정</t>
  </si>
  <si>
    <t>ChatGPT 실무 활용 과정 - 업무 효율 극대화</t>
  </si>
  <si>
    <t>Chat GPT 고급 활용 과정 - ChatGPT 심화 활용부터 나만의 웹앱 제작까지</t>
  </si>
  <si>
    <t>AI 챗봇 제작을 통한 머신러닝의 이해 과정</t>
  </si>
  <si>
    <t>AI 윤리·규제 대응 집중 과정: 한국 AI 기본법 완전정복</t>
  </si>
  <si>
    <t>기업 AI 윤리·보안 기초</t>
  </si>
  <si>
    <t>ChatGPT 실전 입문: 하루에 끝내는 생성형 AI 기본기</t>
  </si>
  <si>
    <t>노코드 AI 자동화 입문 워크숍</t>
  </si>
  <si>
    <t>업무효율 극대화를 위한 AI 질문의 기술, 프롬프트 엔지니어링</t>
  </si>
  <si>
    <t>문서 자동화 첫걸음: 보고서·메일·제안서 작성</t>
  </si>
  <si>
    <t>우리 데이터로 만드는 미니 챗봇</t>
  </si>
  <si>
    <t>AI 협업툴 탐험: Gemini·Otter·Notion·Slack·Figma</t>
  </si>
  <si>
    <t>팀장 AI 리더십 베이직</t>
  </si>
  <si>
    <t>㈜한국에이아이스마트기술원</t>
    <phoneticPr fontId="1" type="noConversion"/>
  </si>
  <si>
    <t>8시간 완성 GPT &amp; AI 실뭄역량 강화</t>
    <phoneticPr fontId="1" type="noConversion"/>
  </si>
  <si>
    <t>부천</t>
    <phoneticPr fontId="1" type="noConversion"/>
  </si>
  <si>
    <t>(우편번호) 경기도 부천시 조마루로385번길 122. 부천IOT혁신센터</t>
    <phoneticPr fontId="1" type="noConversion"/>
  </si>
  <si>
    <t>032-651-6500</t>
    <phoneticPr fontId="1" type="noConversion"/>
  </si>
  <si>
    <t>08</t>
    <phoneticPr fontId="1" type="noConversion"/>
  </si>
  <si>
    <t>8시간 만에 완성하는 AI재품 광고</t>
    <phoneticPr fontId="1" type="noConversion"/>
  </si>
  <si>
    <t>08</t>
  </si>
  <si>
    <t>(주)한국에이치알디교육센터</t>
    <phoneticPr fontId="1" type="noConversion"/>
  </si>
  <si>
    <t>팀장 승진자 고도화 과정</t>
    <phoneticPr fontId="1" type="noConversion"/>
  </si>
  <si>
    <t>경기도 성남시</t>
  </si>
  <si>
    <t>(13590) 경기도 성남시 분당구 황새울로359번길 7, 2층</t>
  </si>
  <si>
    <t>031-705-0911</t>
  </si>
  <si>
    <t>차-부장 승진자 고도화 과정</t>
    <phoneticPr fontId="1" type="noConversion"/>
  </si>
  <si>
    <t>과장 승진자 성장 가속화</t>
    <phoneticPr fontId="1" type="noConversion"/>
  </si>
  <si>
    <t>대리 승진자 실무 전문가 성장 과정</t>
    <phoneticPr fontId="1" type="noConversion"/>
  </si>
  <si>
    <t>신임 팀장 핵심과정</t>
    <phoneticPr fontId="1" type="noConversion"/>
  </si>
  <si>
    <t>신임 차-부장 핵심과정</t>
    <phoneticPr fontId="1" type="noConversion"/>
  </si>
  <si>
    <t>신임 과장 핵심과정</t>
    <phoneticPr fontId="1" type="noConversion"/>
  </si>
  <si>
    <t>신임 대리 핵심과정</t>
    <phoneticPr fontId="1" type="noConversion"/>
  </si>
  <si>
    <t>팀장(Team Leader) 능력개발 Essential</t>
    <phoneticPr fontId="1" type="noConversion"/>
  </si>
  <si>
    <t>The 팀장리더십 (목표·피드백 중심)</t>
    <phoneticPr fontId="1" type="noConversion"/>
  </si>
  <si>
    <t>위 아래를 움직이는 중간관리자 Essential</t>
    <phoneticPr fontId="1" type="noConversion"/>
  </si>
  <si>
    <t>관리자 첫걸음, 초급관리자 Motivate</t>
    <phoneticPr fontId="1" type="noConversion"/>
  </si>
  <si>
    <t>리더 전환을 위한, 차세대 리더십 역량 강화</t>
    <phoneticPr fontId="1" type="noConversion"/>
  </si>
  <si>
    <t>중견사원 역량강화</t>
  </si>
  <si>
    <t>신입사원 &amp; 신규입사자 Good Start</t>
    <phoneticPr fontId="1" type="noConversion"/>
  </si>
  <si>
    <t>성과를 만드는 Performance Leadership</t>
    <phoneticPr fontId="1" type="noConversion"/>
  </si>
  <si>
    <t>코칭형 관리자 리더십</t>
    <phoneticPr fontId="1" type="noConversion"/>
  </si>
  <si>
    <t>핵심인재 역량 고도화 과정</t>
    <phoneticPr fontId="1" type="noConversion"/>
  </si>
  <si>
    <t>팀장 리더십 고도화 과정</t>
    <phoneticPr fontId="1" type="noConversion"/>
  </si>
  <si>
    <t>조직을 이끄는 핵심리더의 소통 기술</t>
    <phoneticPr fontId="1" type="noConversion"/>
  </si>
  <si>
    <t>부하육성 관리자 리더십</t>
    <phoneticPr fontId="1" type="noConversion"/>
  </si>
  <si>
    <t>Leadership &amp; Followership Collaboration</t>
    <phoneticPr fontId="1" type="noConversion"/>
  </si>
  <si>
    <t>사원급 역량 강화 (계장, 주임, 사원)</t>
  </si>
  <si>
    <t>공감 대화법을 통한 마법의 코칭</t>
  </si>
  <si>
    <t>리더십 개발 Advanced</t>
    <phoneticPr fontId="1" type="noConversion"/>
  </si>
  <si>
    <t>후배직원을 키우는 업무지시스킬</t>
  </si>
  <si>
    <t>조직화합을 이끄는 관계관리 리더십</t>
  </si>
  <si>
    <t>Leadership Core Skills</t>
    <phoneticPr fontId="1" type="noConversion"/>
  </si>
  <si>
    <t>LOFT (Loyalty, Ownership, Followership, Teamwork)</t>
  </si>
  <si>
    <t>고성과 리더의 조직관리 매뉴얼</t>
    <phoneticPr fontId="1" type="noConversion"/>
  </si>
  <si>
    <t>미들파워 리더십</t>
  </si>
  <si>
    <t>셀프코칭과 자기관리 Excellence</t>
    <phoneticPr fontId="1" type="noConversion"/>
  </si>
  <si>
    <t>성장형 자기 리더십</t>
    <phoneticPr fontId="1" type="noConversion"/>
  </si>
  <si>
    <t>공감과 경청의 기술</t>
    <phoneticPr fontId="1" type="noConversion"/>
  </si>
  <si>
    <t>일 잘하는 직원의 핵심 업무 역량</t>
    <phoneticPr fontId="1" type="noConversion"/>
  </si>
  <si>
    <t>핵심사원 성장 가속화 프로그램</t>
    <phoneticPr fontId="1" type="noConversion"/>
  </si>
  <si>
    <t>성과를 내는 관리자의 핵심 노하우</t>
    <phoneticPr fontId="1" type="noConversion"/>
  </si>
  <si>
    <t>부하육성 면담스킬</t>
  </si>
  <si>
    <t>코칭형 리더의 성과 창출 기술</t>
    <phoneticPr fontId="1" type="noConversion"/>
  </si>
  <si>
    <t>팀 성과를 만드는 인재육성 기술</t>
    <phoneticPr fontId="1" type="noConversion"/>
  </si>
  <si>
    <t>Senior 팀 멤버</t>
  </si>
  <si>
    <t>Junior 팀 멤버</t>
  </si>
  <si>
    <t>팀 성과를 높이는 토론 기반 소통법</t>
  </si>
  <si>
    <t>상·하를 잇는 연결형 교량(Bridge) 리더십</t>
    <phoneticPr fontId="1" type="noConversion"/>
  </si>
  <si>
    <t>실행력 중심의 핵심 리더십 Level Up</t>
    <phoneticPr fontId="1" type="noConversion"/>
  </si>
  <si>
    <t>일 잘하는 사람들의 Smart Work 방식</t>
    <phoneticPr fontId="1" type="noConversion"/>
  </si>
  <si>
    <t>내외부 고객을 위한 비즈니스 에티튜드</t>
    <phoneticPr fontId="1" type="noConversion"/>
  </si>
  <si>
    <t>팀 시너지를 만드는 감성 소통</t>
    <phoneticPr fontId="1" type="noConversion"/>
  </si>
  <si>
    <t>일 잘하는 사람들의 핵심 업무 노트</t>
    <phoneticPr fontId="1" type="noConversion"/>
  </si>
  <si>
    <t>업무 효율을 높이는 스마트 BIZ 스킬</t>
    <phoneticPr fontId="1" type="noConversion"/>
  </si>
  <si>
    <t>혁신적 사고를 만드는 Design Thinking 매뉴얼</t>
    <phoneticPr fontId="1" type="noConversion"/>
  </si>
  <si>
    <t>설득과 협업을 이끄는 퍼실리테이션 스킬</t>
  </si>
  <si>
    <t>업무 상황별 Communication Skill</t>
    <phoneticPr fontId="1" type="noConversion"/>
  </si>
  <si>
    <t>관리자의 조율 역량, 협력적 갈등관리</t>
    <phoneticPr fontId="1" type="noConversion"/>
  </si>
  <si>
    <t>성공적인 회사생활을 위한 대인관계스킬</t>
  </si>
  <si>
    <t>차세대 핵심인재 실무 스킬 업그레이드</t>
    <phoneticPr fontId="1" type="noConversion"/>
  </si>
  <si>
    <t>업무다이어트스킬과 우선순위경영</t>
  </si>
  <si>
    <t>대인관계 능력향상</t>
  </si>
  <si>
    <t>성과창출을 위한 협력적 소통</t>
  </si>
  <si>
    <t>전략적 사고와 기획력 향상</t>
  </si>
  <si>
    <t>실무 중심 기획력 Level Up 과정</t>
    <phoneticPr fontId="1" type="noConversion"/>
  </si>
  <si>
    <t>퇴근을 앞당기는 AI 문서 작성법</t>
  </si>
  <si>
    <t>창의적 사고혁신</t>
  </si>
  <si>
    <t>주도적 업무수행을 위한 자기주도 리더십</t>
  </si>
  <si>
    <t>일 잘하는 사람들의 회의 방법</t>
    <phoneticPr fontId="1" type="noConversion"/>
  </si>
  <si>
    <t>영화로 배우는 소통과 리더십</t>
  </si>
  <si>
    <t>행복한 직장생활을 위한 감정경영</t>
    <phoneticPr fontId="1" type="noConversion"/>
  </si>
  <si>
    <t>실행력 중심 자기 혁신 역량 강화</t>
    <phoneticPr fontId="1" type="noConversion"/>
  </si>
  <si>
    <t>잡크래프팅 (Job Crafting)</t>
  </si>
  <si>
    <t>직장인을 위한 비전관리와 생애설계</t>
    <phoneticPr fontId="1" type="noConversion"/>
  </si>
  <si>
    <t>1 page 기획·보고 정석</t>
    <phoneticPr fontId="1" type="noConversion"/>
  </si>
  <si>
    <t>업무 성과를 높이는 문제해결 솔루션</t>
    <phoneticPr fontId="1" type="noConversion"/>
  </si>
  <si>
    <t>직무 스트레스 Down 힐링 Up</t>
    <phoneticPr fontId="1" type="noConversion"/>
  </si>
  <si>
    <t>마음촉촉! 감성능력강화 &amp; 공감레벨 높이기</t>
  </si>
  <si>
    <t>열정적인 조직 만들기</t>
  </si>
  <si>
    <t>자기혁신과 조직활성화</t>
  </si>
  <si>
    <t>행동유형분석을 통한 내 안의 긍정에너지 높이기</t>
  </si>
  <si>
    <t>원가 구조 이해와 분석 실무</t>
    <phoneticPr fontId="1" type="noConversion"/>
  </si>
  <si>
    <t>구매 원가 구조 이해와 분석</t>
    <phoneticPr fontId="1" type="noConversion"/>
  </si>
  <si>
    <t>구매 담당자 역량강화</t>
    <phoneticPr fontId="1" type="noConversion"/>
  </si>
  <si>
    <t>구매 성과 극대화를 위한 전략 설계</t>
    <phoneticPr fontId="1" type="noConversion"/>
  </si>
  <si>
    <t xml:space="preserve">구매계약과 공정거래하도급법의 이해 </t>
  </si>
  <si>
    <t>구매협력사 파트너십 관리 역량</t>
    <phoneticPr fontId="1" type="noConversion"/>
  </si>
  <si>
    <t>자재재고 담당자 역량강화</t>
    <phoneticPr fontId="1" type="noConversion"/>
  </si>
  <si>
    <t>전략적 재고운영 및 자재계획수립</t>
  </si>
  <si>
    <t>적정재고 산출기법 실무</t>
  </si>
  <si>
    <t>재고관리기법 활용실무</t>
  </si>
  <si>
    <t>현장리더 직무능력 향상</t>
    <phoneticPr fontId="1" type="noConversion"/>
  </si>
  <si>
    <t>현장사원 능력향상</t>
  </si>
  <si>
    <t>현장관리자 능력향상</t>
  </si>
  <si>
    <t>품질관리(Quality Management) 스텐다드</t>
    <phoneticPr fontId="1" type="noConversion"/>
  </si>
  <si>
    <t>품질관리 담당자 교육</t>
  </si>
  <si>
    <t>생산관리 담당자 필수역량</t>
    <phoneticPr fontId="1" type="noConversion"/>
  </si>
  <si>
    <t>생산현장에서 알아야 할 원가절감, 원가혁신</t>
    <phoneticPr fontId="1" type="noConversion"/>
  </si>
  <si>
    <t>생산관리(Production Management) 업무 Level Up</t>
    <phoneticPr fontId="1" type="noConversion"/>
  </si>
  <si>
    <t>생산성과 품질을 높이는 현장관리기술</t>
    <phoneticPr fontId="1" type="noConversion"/>
  </si>
  <si>
    <t>현장 기초환경 개선 교육</t>
  </si>
  <si>
    <t>3정5S 현장개선 실행과정</t>
  </si>
  <si>
    <t>생산 현장 운영 기본 실무</t>
    <phoneticPr fontId="1" type="noConversion"/>
  </si>
  <si>
    <t>기본으로 다지는 현장 품질관리</t>
    <phoneticPr fontId="1" type="noConversion"/>
  </si>
  <si>
    <t>품질 문제 예방·개선 핵심 실무</t>
    <phoneticPr fontId="1" type="noConversion"/>
  </si>
  <si>
    <t>현장개선QC기법 활용</t>
  </si>
  <si>
    <t>품질검사 기본실무</t>
  </si>
  <si>
    <t>생산 운영 관리 실무 과정</t>
    <phoneticPr fontId="1" type="noConversion"/>
  </si>
  <si>
    <t>생산 현장개선 5대 노하우</t>
  </si>
  <si>
    <t>제조현장 개선제안</t>
  </si>
  <si>
    <t>품질개선 Skill-Up과정</t>
  </si>
  <si>
    <t>SPC 통계적 공정관리 이해 및 활용</t>
    <phoneticPr fontId="1" type="noConversion"/>
  </si>
  <si>
    <t>품질보증 핵심</t>
  </si>
  <si>
    <t>사원급 전화예절 및 전화응대</t>
    <phoneticPr fontId="1" type="noConversion"/>
  </si>
  <si>
    <t>CS 매니저 과정</t>
  </si>
  <si>
    <t>Service Excellence Program</t>
    <phoneticPr fontId="1" type="noConversion"/>
  </si>
  <si>
    <t>AI 시대에도 필요한 직장 에티켓</t>
    <phoneticPr fontId="1" type="noConversion"/>
  </si>
  <si>
    <t>SMART 전화응대법</t>
    <phoneticPr fontId="1" type="noConversion"/>
  </si>
  <si>
    <t>CS스탠다드, 고객 친절서비스</t>
    <phoneticPr fontId="1" type="noConversion"/>
  </si>
  <si>
    <t>고객접점 CS 실무자</t>
  </si>
  <si>
    <t>고객접점 서비스(CS) 스킬</t>
  </si>
  <si>
    <t>직장예절 비즈매너 기본</t>
  </si>
  <si>
    <t>Service Advance과정</t>
  </si>
  <si>
    <t>CS 고객관리 역량강화</t>
  </si>
  <si>
    <t>컴플레인 Recovery</t>
  </si>
  <si>
    <t>고객관리 CS/CRM 실무</t>
    <phoneticPr fontId="1" type="noConversion"/>
  </si>
  <si>
    <t>영업사원 Level Up 프로그램</t>
    <phoneticPr fontId="1" type="noConversion"/>
  </si>
  <si>
    <t>영업사원 입문교육</t>
  </si>
  <si>
    <t>영업관리자 역량강화</t>
    <phoneticPr fontId="1" type="noConversion"/>
  </si>
  <si>
    <t>영업관리입문(영업지원부서대상)</t>
  </si>
  <si>
    <t>영업상담 및 협상능력</t>
  </si>
  <si>
    <t>영업사원을 위한 재무 및 손익관리</t>
    <phoneticPr fontId="1" type="noConversion"/>
  </si>
  <si>
    <t>갑질 고객 대응전략</t>
    <phoneticPr fontId="1" type="noConversion"/>
  </si>
  <si>
    <t>영업전략 및 기획실무</t>
  </si>
  <si>
    <t>신규고객개척전략 및 기존고객관리</t>
  </si>
  <si>
    <t>영업력 강화와 영업활동 계획수립</t>
  </si>
  <si>
    <t>영업목표 및 세일즈 활동관리</t>
  </si>
  <si>
    <t>B2B 영업·마케팅 실무</t>
    <phoneticPr fontId="1" type="noConversion"/>
  </si>
  <si>
    <t>설득 커뮤니케이션 스킬</t>
  </si>
  <si>
    <t>성과를 2배로 올리는 세일즈 프로의 성공 전략</t>
  </si>
  <si>
    <t>영업사원 Mind &amp; Sales Skill</t>
    <phoneticPr fontId="1" type="noConversion"/>
  </si>
  <si>
    <t>상대를 훅 끌어당기는 Sales Skill</t>
    <phoneticPr fontId="1" type="noConversion"/>
  </si>
  <si>
    <t>마음을 움직이는 고객 응대 방법</t>
    <phoneticPr fontId="1" type="noConversion"/>
  </si>
  <si>
    <t>서비스 마인드와 고객 응대 기술</t>
    <phoneticPr fontId="1" type="noConversion"/>
  </si>
  <si>
    <t>고객 상담 스킬업</t>
    <phoneticPr fontId="1" type="noConversion"/>
  </si>
  <si>
    <t>Win-Win 비즈니스 협상 Tip</t>
    <phoneticPr fontId="1" type="noConversion"/>
  </si>
  <si>
    <t>노무관리 입문과정(유노조,비노조 관리 및 리스크대응)</t>
    <phoneticPr fontId="1" type="noConversion"/>
  </si>
  <si>
    <t>1~12월(연중 상시)</t>
  </si>
  <si>
    <t>서울특별시</t>
  </si>
  <si>
    <t>(06677) 서울특별시 서초구 동작대로 50(방배2동 440-7) 대일빌딩 4층</t>
  </si>
  <si>
    <t>02-6925-0047</t>
  </si>
  <si>
    <t>퇴직시 분쟁예방 노무관리 완전정복</t>
    <phoneticPr fontId="1" type="noConversion"/>
  </si>
  <si>
    <t>1~12월(연중 상시)</t>
    <phoneticPr fontId="1" type="noConversion"/>
  </si>
  <si>
    <t>AI를 활용한 교육과정개발 실무과정</t>
    <phoneticPr fontId="1" type="noConversion"/>
  </si>
  <si>
    <t>노조법 개정이 신설노조 설립 및 노사관계에 미치는 영향</t>
    <phoneticPr fontId="1" type="noConversion"/>
  </si>
  <si>
    <t>인사/총무/노무 담당자가 꼭 알아야 할 ESG 경영</t>
  </si>
  <si>
    <t>임신,출산,육아의 모성보호제도 완전정복</t>
    <phoneticPr fontId="1" type="noConversion"/>
  </si>
  <si>
    <t>적정인원산정실무</t>
  </si>
  <si>
    <t>조직문화/조직 개발 담당자 실무과정</t>
  </si>
  <si>
    <t>복잡한 직장내 괴롭힘, 분쟁, 성희롱 조사실무 완전정복</t>
    <phoneticPr fontId="1" type="noConversion"/>
  </si>
  <si>
    <t>HRD실무 담당자 입문과정</t>
  </si>
  <si>
    <t>AI 시대, HRD의 전략적 역할과 인재육성 전략</t>
  </si>
  <si>
    <t>근로계약서 취업규칙 작성 실무</t>
  </si>
  <si>
    <t>급여·4대보험, 헷갈리지 말고 한 번에 끝내자! 급여담당자를 위한 실무 특강</t>
    <phoneticPr fontId="1" type="noConversion"/>
  </si>
  <si>
    <t>기업 구조조정과 인력감축</t>
  </si>
  <si>
    <t>단체교섭 체결과 부당노동행위</t>
  </si>
  <si>
    <t>비정규직 노무관리 체크포인트</t>
  </si>
  <si>
    <t>유연근무제 도입과 운영의 모든 것(실무운영 체크포인트)</t>
  </si>
  <si>
    <t>노란봉투법 이후 쟁의행위·단체행동 대응 실무</t>
    <phoneticPr fontId="1" type="noConversion"/>
  </si>
  <si>
    <t>저성과자 성과향상과 관리 이슈사례과정</t>
  </si>
  <si>
    <t>중소기업 맞춤형 목표설정 및 평가제도 교육</t>
  </si>
  <si>
    <t>직무교육체계 수립방법</t>
  </si>
  <si>
    <t>직원의 문제행동 유형과 효과적인 노무관리방안</t>
  </si>
  <si>
    <t>징계 및 노동위원회 구제신청 대응 실무</t>
  </si>
  <si>
    <t>채용 단계에서 반드시 지켜야 할 노동법 교육</t>
  </si>
  <si>
    <t>평가자교육</t>
  </si>
  <si>
    <t>인사의 정석</t>
  </si>
  <si>
    <t xml:space="preserve"> 인재육성체계 수립 실무교육</t>
  </si>
  <si>
    <t>새 정부시대 중소기업의 중대재해 예방 안전보건관리체계</t>
  </si>
  <si>
    <t>AI를 활용한 손쉬운 교육효과 측정 방법</t>
  </si>
  <si>
    <t>HR/HRD를 위한 AI 활용 실습 위주 HRD 실무교육</t>
  </si>
  <si>
    <t>‘2026’ AI 전환기, 경영관리(인사,노무,총무) 리더의 GPT실무역량 리부팅</t>
    <phoneticPr fontId="1" type="noConversion"/>
  </si>
  <si>
    <t>2026년 노동정책 방향과 노사관계 전망 – 기업 대응 전략</t>
  </si>
  <si>
    <t>220,000</t>
  </si>
  <si>
    <t>4.5일제 도입과 운영실무</t>
  </si>
  <si>
    <t>B2B 법인영업  전문가과정</t>
  </si>
  <si>
    <t>BEI 기반의 구조화된 면접관 스킬</t>
  </si>
  <si>
    <t>180,000</t>
  </si>
  <si>
    <t>chatGPT로 작성하는 신제품 마케팅 기획안</t>
  </si>
  <si>
    <t>MQ 핵심인재 조직관리향상과정</t>
    <phoneticPr fontId="1" type="noConversion"/>
  </si>
  <si>
    <t>MZ세대가 몰입하는 조직의 비밀 : 인사트렌드 분석에서 직무분석 실무까지</t>
  </si>
  <si>
    <t>300,000</t>
  </si>
  <si>
    <t>Company fit_OKR 도입 및 개선</t>
    <phoneticPr fontId="1" type="noConversion"/>
  </si>
  <si>
    <t>갈등 관리와 소통 역량 향상 과정</t>
  </si>
  <si>
    <t>경영목적 이해와 임원의 역할</t>
  </si>
  <si>
    <t>근로시간 관리와 포괄임금제 관리전략 이해</t>
  </si>
  <si>
    <t>150,000</t>
  </si>
  <si>
    <t>근로시간 단축에 따른 임금체계 개편 - 실OT감소 및 고정OT 개선, 소정근로시간 단축 등</t>
    <phoneticPr fontId="1" type="noConversion"/>
  </si>
  <si>
    <t>250,000</t>
  </si>
  <si>
    <t>리더십 마인드셋 향상 과정</t>
  </si>
  <si>
    <t>사장이 붙잡는 팀장 되기_팀장의 조직, 성과관리 강화 과정</t>
  </si>
  <si>
    <t>성과관리 및 피드백 역량 향상 과정</t>
  </si>
  <si>
    <t>성과코칭 리더십</t>
  </si>
  <si>
    <t>신입/경력사원 온보딩 프로그램 기획 실무과정</t>
    <phoneticPr fontId="1" type="noConversion"/>
  </si>
  <si>
    <t>신입사원에게 꼭 필요한 비즈니스 스킬</t>
  </si>
  <si>
    <t>실습으로 배우는 임금계산 완전정복</t>
  </si>
  <si>
    <t>실제 사건과 컨설팅 사례로 배우는 중대재해처벌법 진단 및 개선 실무</t>
  </si>
  <si>
    <t>인사노무담당자를 위한 필수 종합 노동법</t>
  </si>
  <si>
    <t>저성과자 관리방안 실무</t>
  </si>
  <si>
    <t>적합한 인재 채용, 면접관 교육</t>
  </si>
  <si>
    <t>전략적 인사기획_컨설턴트와의 실습을 통한 HR 과제 해결_2days</t>
  </si>
  <si>
    <t>500,000</t>
  </si>
  <si>
    <t>조직 KPI자산 구축을 위한 직무분석 워크숍</t>
  </si>
  <si>
    <t>조직 내 갈등 상담 및 조정, 조사 실무</t>
  </si>
  <si>
    <t xml:space="preserve">조직역량(행동.리더십.경쟁력) 진단사과정 </t>
  </si>
  <si>
    <t>990,000</t>
  </si>
  <si>
    <t>직원이 퇴사할 때 놓쳐서는 안되는 노동법</t>
  </si>
  <si>
    <t>120,000</t>
  </si>
  <si>
    <t>책으로 배우는 알기 쉬운 노동법 1일 핵심 과정</t>
  </si>
  <si>
    <t>총무업무 매뉴얼 따라하기(총무실무)</t>
  </si>
  <si>
    <t>최근 판례와 노동부 지침을 반영한 불법파견 실무대응 방안</t>
  </si>
  <si>
    <t>최신 Trend를 반영한 코칭형 평가제도 개선(구축) 과정</t>
  </si>
  <si>
    <t>포괄임금제 폐지_ 기업 대응 전략</t>
  </si>
  <si>
    <t>하루만에 끝내는 연말정산 실무 가이드</t>
  </si>
  <si>
    <t>휴일, 휴가, 연차휴가 및 다양한 실무 완전정복</t>
  </si>
  <si>
    <t>합리적 회사 임금인상률 결정 방법론</t>
  </si>
  <si>
    <t>HR에듀센터 인사드림</t>
  </si>
  <si>
    <t>10</t>
  </si>
  <si>
    <t>IATF 16949 표준해설 및 시스템 전환 실무과정</t>
    <phoneticPr fontId="1" type="noConversion"/>
  </si>
  <si>
    <t>서울, 용인,시흥,안산,대전,대구,인천,충주,부산</t>
    <phoneticPr fontId="1" type="noConversion"/>
  </si>
  <si>
    <t>(08507)서울시 금천구 가산디지털 1로 168 우림라이온스밸리 A동 318호 
KBC제조기술핵심역량강화센터
(17806)경기 용인시 기흥구 기흥단지로 46 HL인재개발원
(15073)경기도 시흥시 산기대학로 237 시흥비즈니스센터 2층
(15432)경기도 안산시 단원구 연수원로 87 (원곡동) 중소벤처기업연수원
(35287)대전광역시 서구 갈마로 160(괴정동) KT인재개발원
(42713)대구 달서구 성서공단로11길 62(호산동) 대구테크노파크 벤처공장 2호관 8층
(21633)인천광역시 남동구 남동대로215번길 30 인천종합비즈니스센터 3층 강의장
(27323) 충청북도 충주시 동량면 화암양목길 12 충주 IBK 연수원
(48060) 부산광역시 해운대구 APEC로 55 BEXCO 강의장</t>
    <phoneticPr fontId="1" type="noConversion"/>
  </si>
  <si>
    <t>02-2082-2960</t>
    <phoneticPr fontId="1" type="noConversion"/>
  </si>
  <si>
    <t>ISO 9001 표준해설 및 심사대응 스킬업 과정</t>
    <phoneticPr fontId="1" type="noConversion"/>
  </si>
  <si>
    <t>APQP/PPAP(최신3판) 실무 과정</t>
    <phoneticPr fontId="1" type="noConversion"/>
  </si>
  <si>
    <t>FMEA(최신5판)/CP(최신3판) 실무 과정</t>
    <phoneticPr fontId="1" type="noConversion"/>
  </si>
  <si>
    <t>SPC &amp; MSA 추진 실무 과정</t>
    <phoneticPr fontId="1" type="noConversion"/>
  </si>
  <si>
    <t>제조원가절감 추진 실무 과정</t>
    <phoneticPr fontId="1" type="noConversion"/>
  </si>
  <si>
    <t>TPS로 배우는 생산 관리 과정</t>
    <phoneticPr fontId="1" type="noConversion"/>
  </si>
  <si>
    <t>6시그마 GB 과정</t>
    <phoneticPr fontId="1" type="noConversion"/>
  </si>
  <si>
    <t>ESG 경영과 지속가능성장</t>
    <phoneticPr fontId="1" type="noConversion"/>
  </si>
  <si>
    <t>Excel를 활용한 업무능력 스킬업 과정</t>
    <phoneticPr fontId="1" type="noConversion"/>
  </si>
  <si>
    <t>신입사원 입문 과정</t>
    <phoneticPr fontId="1" type="noConversion"/>
  </si>
  <si>
    <t>중간관리자 역량 향상 과정</t>
    <phoneticPr fontId="1" type="noConversion"/>
  </si>
  <si>
    <t>현장 사원 셀프 리더십 과정</t>
    <phoneticPr fontId="1" type="noConversion"/>
  </si>
  <si>
    <t>팀장 리더십 향상 과정</t>
    <phoneticPr fontId="1" type="noConversion"/>
  </si>
  <si>
    <t>창의적 사고와 문제해결과정</t>
    <phoneticPr fontId="1" type="noConversion"/>
  </si>
  <si>
    <t>비전과 목표 수립을 위한 핵심가치 내재화 과정</t>
    <phoneticPr fontId="1" type="noConversion"/>
  </si>
  <si>
    <t>20</t>
    <phoneticPr fontId="1" type="noConversion"/>
  </si>
  <si>
    <t>생성형 AI 활용 업무 능률 향상 과정</t>
    <phoneticPr fontId="1" type="noConversion"/>
  </si>
  <si>
    <t>경영자 리더십 과정</t>
    <phoneticPr fontId="1" type="noConversion"/>
  </si>
  <si>
    <t>현장관리자 리더십</t>
    <phoneticPr fontId="1" type="noConversion"/>
  </si>
  <si>
    <t>실무자 팔로워십</t>
    <phoneticPr fontId="1" type="noConversion"/>
  </si>
  <si>
    <t xml:space="preserve">퍼실리테이션 스킬업 </t>
    <phoneticPr fontId="1" type="noConversion"/>
  </si>
  <si>
    <t>소통과 공감 리더십</t>
    <phoneticPr fontId="1" type="noConversion"/>
  </si>
  <si>
    <t>전략적 사고와 의사결정</t>
    <phoneticPr fontId="1" type="noConversion"/>
  </si>
  <si>
    <t>부서원 코칭 리더십</t>
    <phoneticPr fontId="1" type="noConversion"/>
  </si>
  <si>
    <t>IATF 16949 내부 심사원 양성 과정</t>
    <phoneticPr fontId="1" type="noConversion"/>
  </si>
  <si>
    <t>제조현장 관리실무</t>
    <phoneticPr fontId="1" type="noConversion"/>
  </si>
  <si>
    <t xml:space="preserve"> 4차산업혁명과 생산관리 </t>
    <phoneticPr fontId="1" type="noConversion"/>
  </si>
  <si>
    <t>AI활용 보고서 작성</t>
    <phoneticPr fontId="1" type="noConversion"/>
  </si>
  <si>
    <t>스마트워크 매니지먼트</t>
    <phoneticPr fontId="1" type="noConversion"/>
  </si>
  <si>
    <t>교육담당자 역량 향상</t>
    <phoneticPr fontId="1" type="noConversion"/>
  </si>
  <si>
    <t xml:space="preserve">효율적 업무와 AI 리터러시 (Chat GPT / 미리캔버스) </t>
    <phoneticPr fontId="1" type="noConversion"/>
  </si>
  <si>
    <t>MSA &amp; SPC &amp; CP를 활용한 현장분석실무</t>
    <phoneticPr fontId="1" type="noConversion"/>
  </si>
  <si>
    <t>품질 Key Man 역량강화</t>
    <phoneticPr fontId="1" type="noConversion"/>
  </si>
  <si>
    <t>제조혁신을 위한 SMART FACTORY 구축</t>
    <phoneticPr fontId="1" type="noConversion"/>
  </si>
  <si>
    <t>Gate Review 작성 실습과정</t>
    <phoneticPr fontId="1" type="noConversion"/>
  </si>
  <si>
    <t>미니탭을 활용한 만성불량의 과학적 개선 실무 적용실습과정</t>
    <phoneticPr fontId="1" type="noConversion"/>
  </si>
  <si>
    <t>품질 Cost 활용 및 실무</t>
    <phoneticPr fontId="1" type="noConversion"/>
  </si>
  <si>
    <t>현장에서 알아야 할 원가 절감 기본</t>
    <phoneticPr fontId="1" type="noConversion"/>
  </si>
  <si>
    <t>공장 혁신 5S와 눈으로 보는 관리</t>
    <phoneticPr fontId="1" type="noConversion"/>
  </si>
  <si>
    <t>23</t>
    <phoneticPr fontId="1" type="noConversion"/>
  </si>
  <si>
    <t>중대재해 처벌법의 이해</t>
    <phoneticPr fontId="1" type="noConversion"/>
  </si>
  <si>
    <t>자동차 사이버 보안 이해</t>
    <phoneticPr fontId="1" type="noConversion"/>
  </si>
  <si>
    <t>지속 가능한 조직 성장의 기반의 윤리경영과 사회 책임</t>
    <phoneticPr fontId="1" type="noConversion"/>
  </si>
  <si>
    <t xml:space="preserve">ISO-14001&amp;45001 통합 요구사항 이해 </t>
    <phoneticPr fontId="1" type="noConversion"/>
  </si>
  <si>
    <t>8D 레포트 활용한 품질문제 원인분석 기법</t>
    <phoneticPr fontId="1" type="noConversion"/>
  </si>
  <si>
    <t>15</t>
    <phoneticPr fontId="1" type="noConversion"/>
  </si>
  <si>
    <t>기하공차(독도법) 기본</t>
    <phoneticPr fontId="1" type="noConversion"/>
  </si>
  <si>
    <t>실험계획법(DOE)</t>
    <phoneticPr fontId="1" type="noConversion"/>
  </si>
  <si>
    <t>탄소중립 동향 및 온실가스 배출량 산정방법</t>
    <phoneticPr fontId="1" type="noConversion"/>
  </si>
  <si>
    <t>엑셀 AI 스마트엑셀</t>
    <phoneticPr fontId="1" type="noConversion"/>
  </si>
  <si>
    <t>회계와 세무 기초</t>
    <phoneticPr fontId="1" type="noConversion"/>
  </si>
  <si>
    <t>보고서 작성 및 프리젠테이션 스킬 업</t>
    <phoneticPr fontId="1" type="noConversion"/>
  </si>
  <si>
    <t>MBTI를 활용한 조직 소통능력 향상</t>
    <phoneticPr fontId="1" type="noConversion"/>
  </si>
  <si>
    <t xml:space="preserve"> FMEA 현업적용 작성 실무 과정</t>
    <phoneticPr fontId="1" type="noConversion"/>
  </si>
  <si>
    <t>경영ㆍ회계ㆍ사무</t>
    <phoneticPr fontId="1" type="noConversion"/>
  </si>
  <si>
    <t xml:space="preserve">2일만에 마스터하는 
IATF16949 내부심사원 </t>
    <phoneticPr fontId="1" type="noConversion"/>
  </si>
  <si>
    <t>승진자 역량 강화 과정</t>
    <phoneticPr fontId="1" type="noConversion"/>
  </si>
  <si>
    <t>직책자 리더십 과정</t>
    <phoneticPr fontId="1" type="noConversion"/>
  </si>
  <si>
    <t>신규 입사자 입문 과정</t>
    <phoneticPr fontId="1" type="noConversion"/>
  </si>
  <si>
    <t>사원/대리 역량 강화 과정</t>
    <phoneticPr fontId="1" type="noConversion"/>
  </si>
  <si>
    <t>과장/차장 역량 강화 과정</t>
    <phoneticPr fontId="1" type="noConversion"/>
  </si>
  <si>
    <t>부장/임원 역량 강화 과정</t>
    <phoneticPr fontId="1" type="noConversion"/>
  </si>
  <si>
    <t>AI활용 영업 스킬 마스터 하기</t>
    <phoneticPr fontId="1" type="noConversion"/>
  </si>
  <si>
    <t>AI활용 컨설팅형 영업전문가(CSP) 양성 과정</t>
    <phoneticPr fontId="1" type="noConversion"/>
  </si>
  <si>
    <t>AI와 미니탭을 활용한 통계적 데이터 분석 실무</t>
    <phoneticPr fontId="1" type="noConversion"/>
  </si>
  <si>
    <t xml:space="preserve">AI를 활용한 FMEA </t>
    <phoneticPr fontId="1" type="noConversion"/>
  </si>
  <si>
    <t>AI를 황용한 신뢰성 분석</t>
    <phoneticPr fontId="1" type="noConversion"/>
  </si>
  <si>
    <t>KBC한국비지니스컨설팅㈜</t>
  </si>
  <si>
    <t>소통과 공감 리더십</t>
  </si>
  <si>
    <t>전략적 사고와 의사결정</t>
  </si>
  <si>
    <t>좌식·입식 지게차 교차 운용 및 정밀 조종 실무</t>
    <phoneticPr fontId="1" type="noConversion"/>
  </si>
  <si>
    <t>충남 천안시</t>
    <phoneticPr fontId="1" type="noConversion"/>
  </si>
  <si>
    <t>충남 천안시 동남구 풍세면 가송로 130-33, 남천안중장비학원</t>
    <phoneticPr fontId="1" type="noConversion"/>
  </si>
  <si>
    <t>041-555-9829</t>
    <phoneticPr fontId="1" type="noConversion"/>
  </si>
  <si>
    <t>남천안중장비학원</t>
  </si>
  <si>
    <t>14</t>
  </si>
  <si>
    <t>대한상공회의소</t>
  </si>
  <si>
    <t xml:space="preserve">[SK AX] AI를 활용한 제안전략 수립 및 제안서 작성 기본 </t>
    <phoneticPr fontId="1" type="noConversion"/>
  </si>
  <si>
    <t>상시</t>
    <phoneticPr fontId="1" type="noConversion"/>
  </si>
  <si>
    <t>(13558) 경기도 성남시 분당구 성남대로343번길 9(에스케이유타워)</t>
  </si>
  <si>
    <t>02-6050-7342/7343</t>
  </si>
  <si>
    <t xml:space="preserve">[SK AX] AI를 활용한 제안발표 프레젠테이션 기획 및 스피치 </t>
    <phoneticPr fontId="1" type="noConversion"/>
  </si>
  <si>
    <t xml:space="preserve">[SK AX] 서비스 기획자를 위한 AI 노코드 개발 (AI Vibe Coding) </t>
  </si>
  <si>
    <t xml:space="preserve">[SK AX] 개발자를 위한 Vibe 실전 코딩 (AI Vibe Coding) </t>
    <phoneticPr fontId="1" type="noConversion"/>
  </si>
  <si>
    <t>[SK AX] 생성형 AI를 활용한 서비스기획(디자인씽킹) 워크숍</t>
    <phoneticPr fontId="1" type="noConversion"/>
  </si>
  <si>
    <t>[SK AX] 생성형 AI를 활용한 실전 데이터분석</t>
    <phoneticPr fontId="1" type="noConversion"/>
  </si>
  <si>
    <t>[SK AX] AI와 일하는 법 : 나의 업무에 바로쓰는 생성형 AI</t>
  </si>
  <si>
    <t>[Microsoft] 생성형 AI 실무교육(기획마케팅)</t>
  </si>
  <si>
    <t>성남/서울/부산/인천/광주/파주/공주/천안/군산/화성/동탄/대전/청주/진천</t>
  </si>
  <si>
    <t xml:space="preserve">(13558)경기도 성남시 분당구 성남대로343번길 9
(04513)서울시 중구 세종대로 39 (48822)부산광역시 동구 중앙대로 176 (21634)인천광역시 남동구 남동서로205번길 32 (62383)광주광역시 광산구 소촌로152번길 37 
(10901)경기도 파주시 와석순환로172번길 16 (32517)충청남도 공주시 의당면 의당전의로 415 (31105)충청남도 천안시 서북구 봉정로 345 
(54004)전라북도 군산시 동장산로 119 (07702)서울특별시 강서구 화곡로 179 (04147)서울 마포구 백범로31길 21
(47354)부산광역시 부산진구 황령대로 24 (21632)인천광역시 남동구 은봉로 60번길 46 (22883)인천광역시 서구 염곡로 464번길 15 (21999)인천 연수구 갯벌로 12 
(22004)인천 연수구 아트센터대로 175 (34839)대전광역시 중구 중앙로 119 (34014)대전광역시 유성구 테크노 6로 40-17 (35235)대전광역시 서구 대덕대로 176번길 51 
(18590)경기도 화성시 향남읍 토성로 14 (61981)광주광역시 서구 대남대로 486
(28514) 충청북도 청주시 상당구 상당로 106 (28578) 충북 청주시 흥덕구 직지대로 530 (28452) 충청북도 청주시 흥덕구 주현로41번길 18
(27840) 충청북도 진천군 진천읍 남산길 34 (28530) 충청북도 청주시 상당구 상당로 55번길 21 </t>
  </si>
  <si>
    <t>[Microsoft] 생성형 AI 실무교육(제조/건설)</t>
  </si>
  <si>
    <t>[Microsoft] 생성형 AI 실무교육(유통서비스)</t>
  </si>
  <si>
    <t>[Microsoft] 경영지원팀을 위한 AI 실전 활용</t>
  </si>
  <si>
    <t>[Microsoft] 사무직을 위한 AI 실무테크닉</t>
  </si>
  <si>
    <t>AI로 완성하는 데이터수집 업무 자동화</t>
    <phoneticPr fontId="1" type="noConversion"/>
  </si>
  <si>
    <t>서울/부산/인천/광주/파주/공주/천안/군산/화성/동탄/대전/청주/진천</t>
  </si>
  <si>
    <t>(04513)서울시 중구 세종대로 39 (48822)부산광역시 동구 중앙대로 176 (21634)인천광역시 남동구 남동서로205번길 32 (62383)광주광역시 광산구 소촌로152번길 37 
(10901)경기도 파주시 와석순환로172번길 16 (32517)충청남도 공주시 의당면 의당전의로 415 (31105)충청남도 천안시 서북구 봉정로 345 
(54004)전라북도 군산시 동장산로 119 (07702)서울특별시 강서구 화곡로 179 (04147)서울 마포구 백범로31길 21
(47354)부산광역시 부산진구 황령대로 24 (21632)인천광역시 남동구 은봉로 60번길 46 (22883)인천광역시 서구 염곡로 464번길 15 (21999)인천 연수구 갯벌로 12 
(22004)인천 연수구 아트센터대로 175 (34839)대전광역시 중구 중앙로 119 (34014)대전광역시 유성구 테크노 6로 40-17 (35235)대전광역시 서구 대덕대로 176번길 51 
(18590)경기도 화성시 향남읍 토성로 14 (61981)광주광역시 서구 대남대로 465
(28514) 충청북도 청주시 상당구 상당로 106 (28578) 충북 청주시 흥덕구 직지대로 530 (28452) 충청북도 청주시 흥덕구 주현로41번길 18
(27840) 충청북도 진천군 진천읍 남산길 34 (28530) 충청북도 청주시 상당구 상당로 55번길 26</t>
  </si>
  <si>
    <t>[Microsoft] 생성형 AI &amp; Azure OpenAI 프롬프트 심화</t>
  </si>
  <si>
    <t>[Microsoft] Microsoft 365 AI 협업 입문</t>
  </si>
  <si>
    <t>(04513)서울시 중구 세종대로 39 (48822)부산광역시 동구 중앙대로 176 (21634)인천광역시 남동구 남동서로205번길 32 (62383)광주광역시 광산구 소촌로152번길 37 
(10901)경기도 파주시 와석순환로172번길 16 (32517)충청남도 공주시 의당면 의당전의로 415 (31105)충청남도 천안시 서북구 봉정로 345 
(54004)전라북도 군산시 동장산로 119 (07702)서울특별시 강서구 화곡로 179 (04147)서울 마포구 백범로31길 21
(47354)부산광역시 부산진구 황령대로 24 (21632)인천광역시 남동구 은봉로 60번길 46 (22883)인천광역시 서구 염곡로 464번길 15 (21999)인천 연수구 갯벌로 12 
(22004)인천 연수구 아트센터대로 175 (34839)대전광역시 중구 중앙로 119 (34014)대전광역시 유성구 테크노 6로 40-17 (35235)대전광역시 서구 대덕대로 176번길 51 
(18590)경기도 화성시 향남읍 토성로 14 (61981)광주광역시 서구 대남대로 465
(28514) 충청북도 청주시 상당구 상당로 106 (28578) 충북 청주시 흥덕구 직지대로 530 (28452) 충청북도 청주시 흥덕구 주현로41번길 18
(27840) 충청북도 진천군 진천읍 남산길 34 (28530) 충청북도 청주시 상당구 상당로 55번길 28</t>
  </si>
  <si>
    <t>[Microsoft] Power Apps 앱 개발 초급</t>
  </si>
  <si>
    <t>(04513)서울시 중구 세종대로 39 (48822)부산광역시 동구 중앙대로 176 (21634)인천광역시 남동구 남동서로205번길 32 (62383)광주광역시 광산구 소촌로152번길 37 
(10901)경기도 파주시 와석순환로172번길 16 (32517)충청남도 공주시 의당면 의당전의로 415 (31105)충청남도 천안시 서북구 봉정로 345 
(54004)전라북도 군산시 동장산로 119 (07702)서울특별시 강서구 화곡로 179 (04147)서울 마포구 백범로31길 21
(47354)부산광역시 부산진구 황령대로 24 (21632)인천광역시 남동구 은봉로 60번길 46 (22883)인천광역시 서구 염곡로 464번길 15 (21999)인천 연수구 갯벌로 12 
(22004)인천 연수구 아트센터대로 175 (34839)대전광역시 중구 중앙로 119 (34014)대전광역시 유성구 테크노 6로 40-17 (35235)대전광역시 서구 대덕대로 176번길 51 
(18590)경기도 화성시 향남읍 토성로 14 (61981)광주광역시 서구 대남대로 465
(28514) 충청북도 청주시 상당구 상당로 106 (28578) 충북 청주시 흥덕구 직지대로 530 (28452) 충청북도 청주시 흥덕구 주현로41번길 18
(27840) 충청북도 진천군 진천읍 남산길 34 (28530) 충청북도 청주시 상당구 상당로 55번길 29</t>
  </si>
  <si>
    <t>[Microsoft] Power Automate 업무 자동화 초급</t>
  </si>
  <si>
    <t>(04513)서울시 중구 세종대로 39 (48822)부산광역시 동구 중앙대로 176 (21634)인천광역시 남동구 남동서로205번길 32 (62383)광주광역시 광산구 소촌로152번길 37 
(10901)경기도 파주시 와석순환로172번길 16 (32517)충청남도 공주시 의당면 의당전의로 415 (31105)충청남도 천안시 서북구 봉정로 345 
(54004)전라북도 군산시 동장산로 119 (07702)서울특별시 강서구 화곡로 179 (04147)서울 마포구 백범로31길 21
(47354)부산광역시 부산진구 황령대로 24 (21632)인천광역시 남동구 은봉로 60번길 46 (22883)인천광역시 서구 염곡로 464번길 15 (21999)인천 연수구 갯벌로 12 
(22004)인천 연수구 아트센터대로 175 (34839)대전광역시 중구 중앙로 119 (34014)대전광역시 유성구 테크노 6로 40-17 (35235)대전광역시 서구 대덕대로 176번길 51 
(18590)경기도 화성시 향남읍 토성로 14 (61981)광주광역시 서구 대남대로 465
(28514) 충청북도 청주시 상당구 상당로 106 (28578) 충북 청주시 흥덕구 직지대로 530 (28452) 충청북도 청주시 흥덕구 주현로41번길 18
(27840) 충청북도 진천군 진천읍 남산길 34 (28530) 충청북도 청주시 상당구 상당로 55번길 30</t>
  </si>
  <si>
    <t>[Microsoft] Copilot Studio로 나만의 AI 챗봇 만들기 첫걸음</t>
  </si>
  <si>
    <t>[Microsoft] Power BI로 배우는 데이터 시각화 초급</t>
  </si>
  <si>
    <t>[Microsoft] Microsoft 365 Copilot 활용 고급</t>
  </si>
  <si>
    <t>(04513)서울시 중구 세종대로 39 (48822)부산광역시 동구 중앙대로 176 (21634)인천광역시 남동구 남동서로205번길 32 (62383)광주광역시 광산구 소촌로152번길 37 
(10901)경기도 파주시 와석순환로172번길 16 (32517)충청남도 공주시 의당면 의당전의로 415 (31105)충청남도 천안시 서북구 봉정로 345 
(54004)전라북도 군산시 동장산로 119 (07702)서울특별시 강서구 화곡로 179 (04147)서울 마포구 백범로31길 21
(47354)부산광역시 부산진구 황령대로 24 (21632)인천광역시 남동구 은봉로 60번길 46 (22883)인천광역시 서구 염곡로 464번길 15 (21999)인천 연수구 갯벌로 12 
(22004)인천 연수구 아트센터대로 175 (34839)대전광역시 중구 중앙로 119 (34014)대전광역시 유성구 테크노 6로 40-17 (35235)대전광역시 서구 대덕대로 176번길 51 
(18590)경기도 화성시 향남읍 토성로 14 (61981)광주광역시 서구 대남대로 465
(28514) 충청북도 청주시 상당구 상당로 106 (28578) 충북 청주시 흥덕구 직지대로 530 (28452) 충청북도 청주시 흥덕구 주현로41번길 18
(27840) 충청북도 진천군 진천읍 남산길 34 (28530) 충청북도 청주시 상당구 상당로 55번길 33</t>
  </si>
  <si>
    <t>[Microsoft] Power Apps 실무 앱 개발 고급</t>
  </si>
  <si>
    <t>(04513)서울시 중구 세종대로 39 (48822)부산광역시 동구 중앙대로 176 (21634)인천광역시 남동구 남동서로205번길 32 (62383)광주광역시 광산구 소촌로152번길 37 
(10901)경기도 파주시 와석순환로172번길 16 (32517)충청남도 공주시 의당면 의당전의로 415 (31105)충청남도 천안시 서북구 봉정로 345 
(54004)전라북도 군산시 동장산로 119 (07702)서울특별시 강서구 화곡로 179 (04147)서울 마포구 백범로31길 21
(47354)부산광역시 부산진구 황령대로 24 (21632)인천광역시 남동구 은봉로 60번길 46 (22883)인천광역시 서구 염곡로 464번길 15 (21999)인천 연수구 갯벌로 12 
(22004)인천 연수구 아트센터대로 175 (34839)대전광역시 중구 중앙로 119 (34014)대전광역시 유성구 테크노 6로 40-17 (35235)대전광역시 서구 대덕대로 176번길 51 
(18590)경기도 화성시 향남읍 토성로 14 (61981)광주광역시 서구 대남대로 465
(28514) 충청북도 청주시 상당구 상당로 106 (28578) 충북 청주시 흥덕구 직지대로 530 (28452) 충청북도 청주시 흥덕구 주현로41번길 18
(27840) 충청북도 진천군 진천읍 남산길 34 (28530) 충청북도 청주시 상당구 상당로 55번길 34</t>
  </si>
  <si>
    <t>[Microsoft] Power Automate 업무 자동화 고급</t>
  </si>
  <si>
    <t>(04513)서울시 중구 세종대로 39 (48822)부산광역시 동구 중앙대로 176 (21634)인천광역시 남동구 남동서로205번길 32 (62383)광주광역시 광산구 소촌로152번길 37 
(10901)경기도 파주시 와석순환로172번길 16 (32517)충청남도 공주시 의당면 의당전의로 415 (31105)충청남도 천안시 서북구 봉정로 345 
(54004)전라북도 군산시 동장산로 119 (07702)서울특별시 강서구 화곡로 179 (04147)서울 마포구 백범로31길 21
(47354)부산광역시 부산진구 황령대로 24 (21632)인천광역시 남동구 은봉로 60번길 46 (22883)인천광역시 서구 염곡로 464번길 15 (21999)인천 연수구 갯벌로 12 
(22004)인천 연수구 아트센터대로 175 (34839)대전광역시 중구 중앙로 119 (34014)대전광역시 유성구 테크노 6로 40-17 (35235)대전광역시 서구 대덕대로 176번길 51 
(18590)경기도 화성시 향남읍 토성로 14 (61981)광주광역시 서구 대남대로 465
(28514) 충청북도 청주시 상당구 상당로 106 (28578) 충북 청주시 흥덕구 직지대로 530 (28452) 충청북도 청주시 흥덕구 주현로41번길 18
(27840) 충청북도 진천군 진천읍 남산길 34 (28530) 충청북도 청주시 상당구 상당로 55번길 35</t>
  </si>
  <si>
    <t>[Microsoft] Copilot Studio AI 챗봇·에이전트 만들기 고급</t>
    <phoneticPr fontId="1" type="noConversion"/>
  </si>
  <si>
    <t>[Microsoft] Power BI 데이터 분석·시각화 실전 통합 과정</t>
  </si>
  <si>
    <t>[Microsoft] Power Platform 비즈니스 자동화 전문가</t>
  </si>
  <si>
    <t>(04513)서울시 중구 세종대로 39 (48822)부산광역시 동구 중앙대로 176 (21634)인천광역시 남동구 남동서로205번길 32 (62383)광주광역시 광산구 소촌로152번길 37 
(10901)경기도 파주시 와석순환로172번길 16 (32517)충청남도 공주시 의당면 의당전의로 415 (31105)충청남도 천안시 서북구 봉정로 345 
(54004)전라북도 군산시 동장산로 119 (07702)서울특별시 강서구 화곡로 179 (04147)서울 마포구 백범로31길 21
(47354)부산광역시 부산진구 황령대로 24 (21632)인천광역시 남동구 은봉로 60번길 46 (22883)인천광역시 서구 염곡로 464번길 15 (21999)인천 연수구 갯벌로 12 
(22004)인천 연수구 아트센터대로 175 (34839)대전광역시 중구 중앙로 119 (34014)대전광역시 유성구 테크노 6로 40-17 (35235)대전광역시 서구 대덕대로 176번길 51 
(18590)경기도 화성시 향남읍 토성로 14 (61981)광주광역시 서구 대남대로 465
(28514) 충청북도 청주시 상당구 상당로 106 (28578) 충북 청주시 흥덕구 직지대로 530 (28452) 충청북도 청주시 흥덕구 주현로41번길 18
(27840) 충청북도 진천군 진천읍 남산길 34 (28530) 충청북도 청주시 상당구 상당로 55번길 38</t>
  </si>
  <si>
    <t>[Microsoft] 생성형 AI 기반 Excel 데이터 분석 및 자동화 과정</t>
  </si>
  <si>
    <t>(04513)서울시 중구 세종대로 39 (48822)부산광역시 동구 중앙대로 176 (21634)인천광역시 남동구 남동서로205번길 32 (62383)광주광역시 광산구 소촌로152번길 37 
(10901)경기도 파주시 와석순환로172번길 16 (32517)충청남도 공주시 의당면 의당전의로 415 (31105)충청남도 천안시 서북구 봉정로 345 
(54004)전라북도 군산시 동장산로 119 (07702)서울특별시 강서구 화곡로 179 (04147)서울 마포구 백범로31길 21
(47354)부산광역시 부산진구 황령대로 24 (21632)인천광역시 남동구 은봉로 60번길 46 (22883)인천광역시 서구 염곡로 464번길 15 (21999)인천 연수구 갯벌로 12 
(22004)인천 연수구 아트센터대로 175 (34839)대전광역시 중구 중앙로 119 (34014)대전광역시 유성구 테크노 6로 40-17 (35235)대전광역시 서구 대덕대로 176번길 51 
(18590)경기도 화성시 향남읍 토성로 14 (61981)광주광역시 서구 대남대로 465
(28514) 충청북도 청주시 상당구 상당로 106 (28578) 충북 청주시 흥덕구 직지대로 530 (28452) 충청북도 청주시 흥덕구 주현로41번길 18
(27840) 충청북도 진천군 진천읍 남산길 34 (28530) 충청북도 청주시 상당구 상당로 55번길 39</t>
  </si>
  <si>
    <t>[Microsoft] 바이브 코딩 입문 - AI와 함께하는 프로그램 개발 통합과정</t>
  </si>
  <si>
    <t>[Microsoft] 이미지 처리와 함께 배우는 Microsoft Azure</t>
    <phoneticPr fontId="1" type="noConversion"/>
  </si>
  <si>
    <t>(04513)서울시 중구 세종대로 39 (48822)부산광역시 동구 중앙대로 176 (21634)인천광역시 남동구 남동서로205번길 32 (62383)광주광역시 광산구 소촌로152번길 37 
(10901)경기도 파주시 와석순환로172번길 16 (32517)충청남도 공주시 의당면 의당전의로 415 (31105)충청남도 천안시 서북구 봉정로 345 
(54004)전라북도 군산시 동장산로 119 (07702)서울특별시 강서구 화곡로 179 (04147)서울 마포구 백범로31길 21
(47354)부산광역시 부산진구 황령대로 24 (21632)인천광역시 남동구 은봉로 60번길 46 (22883)인천광역시 서구 염곡로 464번길 15 (21999)인천 연수구 갯벌로 12 
(22004)인천 연수구 아트센터대로 175 (34839)대전광역시 중구 중앙로 119 (34014)대전광역시 유성구 테크노 6로 40-17 (35235)대전광역시 서구 대덕대로 176번길 51 
(18590)경기도 화성시 향남읍 토성로 14 (61981)광주광역시 서구 대남대로 465
(28514) 충청북도 청주시 상당구 상당로 106 (28578) 충북 청주시 흥덕구 직지대로 530 (28452) 충청북도 청주시 흥덕구 주현로41번길 18
(27840) 충청북도 진천군 진천읍 남산길 34 (28530) 충청북도 청주시 상당구 상당로 55번길 41</t>
  </si>
  <si>
    <t>[Microsoft] Azure AI 전문가 양성과정</t>
    <phoneticPr fontId="1" type="noConversion"/>
  </si>
  <si>
    <t>(04513)서울시 중구 세종대로 39 (48822)부산광역시 동구 중앙대로 176 (21634)인천광역시 남동구 남동서로205번길 32 (62383)광주광역시 광산구 소촌로152번길 37 
(10901)경기도 파주시 와석순환로172번길 16 (32517)충청남도 공주시 의당면 의당전의로 415 (31105)충청남도 천안시 서북구 봉정로 345 
(54004)전라북도 군산시 동장산로 119 (07702)서울특별시 강서구 화곡로 179 (04147)서울 마포구 백범로31길 21
(47354)부산광역시 부산진구 황령대로 24 (21632)인천광역시 남동구 은봉로 60번길 46 (22883)인천광역시 서구 염곡로 464번길 15 (21999)인천 연수구 갯벌로 12 
(22004)인천 연수구 아트센터대로 175 (34839)대전광역시 중구 중앙로 119 (34014)대전광역시 유성구 테크노 6로 40-17 (35235)대전광역시 서구 대덕대로 176번길 51 
(18590)경기도 화성시 향남읍 토성로 14 (61981)광주광역시 서구 대남대로 465
(28514) 충청북도 청주시 상당구 상당로 106 (28578) 충북 청주시 흥덕구 직지대로 530 (28452) 충청북도 청주시 흥덕구 주현로41번길 18
(27840) 충청북도 진천군 진천읍 남산길 34 (28530) 충청북도 청주시 상당구 상당로 55번길 42</t>
  </si>
  <si>
    <t>[IT 비개발 직무] 주니어 개발자와 협업 실무자를 위한 웹서비스 구조 이해와 실습</t>
  </si>
  <si>
    <t>[IT 비개발 직무] 디자인, 초급 퍼블리셔를 위한 프론트엔드 실습</t>
  </si>
  <si>
    <t>(04513)서울시 중구 세종대로 39 (48822)부산광역시 동구 중앙대로 176 (21634)인천광역시 남동구 남동서로205번길 32 (62383)광주광역시 광산구 소촌로152번길 37 
(10901)경기도 파주시 와석순환로172번길 16 (32517)충청남도 공주시 의당면 의당전의로 415 (31105)충청남도 천안시 서북구 봉정로 345 
(54004)전라북도 군산시 동장산로 119 (07702)서울특별시 강서구 화곡로 179 (04147)서울 마포구 백범로31길 21
(47354)부산광역시 부산진구 황령대로 24 (21632)인천광역시 남동구 은봉로 60번길 46 (22883)인천광역시 서구 염곡로 464번길 15 (21999)인천 연수구 갯벌로 12 
(22004)인천 연수구 아트센터대로 175 (34839)대전광역시 중구 중앙로 119 (34014)대전광역시 유성구 테크노 6로 40-17 (35235)대전광역시 서구 대덕대로 176번길 51 
(18590)경기도 화성시 향남읍 토성로 14 (61981)광주광역시 서구 대남대로 465
(28514) 충청북도 청주시 상당구 상당로 106 (28578) 충북 청주시 흥덕구 직지대로 530 (28452) 충청북도 청주시 흥덕구 주현로41번길 18
(27840) 충청북도 진천군 진천읍 남산길 34 (28530) 충청북도 청주시 상당구 상당로 55번길 44</t>
  </si>
  <si>
    <t>[IT 비개발 직무] 누구나 쉽게 배우는 생성형 AI를 활용한 서비스 기획</t>
  </si>
  <si>
    <t>(04513)서울시 중구 세종대로 39 (48822)부산광역시 동구 중앙대로 176 (21634)인천광역시 남동구 남동서로205번길 32 (62383)광주광역시 광산구 소촌로152번길 37 
(10901)경기도 파주시 와석순환로172번길 16 (32517)충청남도 공주시 의당면 의당전의로 415 (31105)충청남도 천안시 서북구 봉정로 345 
(54004)전라북도 군산시 동장산로 119 (07702)서울특별시 강서구 화곡로 179 (04147)서울 마포구 백범로31길 21
(47354)부산광역시 부산진구 황령대로 24 (21632)인천광역시 남동구 은봉로 60번길 46 (22883)인천광역시 서구 염곡로 464번길 15 (21999)인천 연수구 갯벌로 12 
(22004)인천 연수구 아트센터대로 175 (34839)대전광역시 중구 중앙로 119 (34014)대전광역시 유성구 테크노 6로 40-17 (35235)대전광역시 서구 대덕대로 176번길 51 
(18590)경기도 화성시 향남읍 토성로 14 (61981)광주광역시 서구 대남대로 465
(28514) 충청북도 청주시 상당구 상당로 106 (28578) 충북 청주시 흥덕구 직지대로 530 (28452) 충청북도 청주시 흥덕구 주현로41번길 18
(27840) 충청북도 진천군 진천읍 남산길 34 (28530) 충청북도 청주시 상당구 상당로 55번길 45</t>
  </si>
  <si>
    <t>[IT 비개발 직무] 개발자, 기획자, 데이터 실무자를 위한 인공지능 딥러닝 모델 훈련 첫걸음</t>
  </si>
  <si>
    <t>(04513)서울시 중구 세종대로 39 (48822)부산광역시 동구 중앙대로 176 (21634)인천광역시 남동구 남동서로205번길 32 (62383)광주광역시 광산구 소촌로152번길 37 
(10901)경기도 파주시 와석순환로172번길 16 (32517)충청남도 공주시 의당면 의당전의로 415 (31105)충청남도 천안시 서북구 봉정로 345 
(54004)전라북도 군산시 동장산로 119 (07702)서울특별시 강서구 화곡로 179 (04147)서울 마포구 백범로31길 21
(47354)부산광역시 부산진구 황령대로 24 (21632)인천광역시 남동구 은봉로 60번길 46 (22883)인천광역시 서구 염곡로 464번길 15 (21999)인천 연수구 갯벌로 12 
(22004)인천 연수구 아트센터대로 175 (34839)대전광역시 중구 중앙로 119 (34014)대전광역시 유성구 테크노 6로 40-17 (35235)대전광역시 서구 대덕대로 176번길 51 
(18590)경기도 화성시 향남읍 토성로 14 (61981)광주광역시 서구 대남대로 465
(28514) 충청북도 청주시 상당구 상당로 106 (28578) 충북 청주시 흥덕구 직지대로 530 (28452) 충청북도 청주시 흥덕구 주현로41번길 18
(27840) 충청북도 진천군 진천읍 남산길 34 (28530) 충청북도 청주시 상당구 상당로 55번길 46</t>
  </si>
  <si>
    <t>[IT 개발 직무] Azure로 Pretrain 파인튜닝과 AI 모델 배포하기</t>
  </si>
  <si>
    <t>(04513)서울시 중구 세종대로 39 (48822)부산광역시 동구 중앙대로 176 (21634)인천광역시 남동구 남동서로205번길 32 (62383)광주광역시 광산구 소촌로152번길 37 
(10901)경기도 파주시 와석순환로172번길 16 (32517)충청남도 공주시 의당면 의당전의로 415 (31105)충청남도 천안시 서북구 봉정로 345 
(54004)전라북도 군산시 동장산로 119 (07702)서울특별시 강서구 화곡로 179 (04147)서울 마포구 백범로31길 21
(47354)부산광역시 부산진구 황령대로 24 (21632)인천광역시 남동구 은봉로 60번길 46 (22883)인천광역시 서구 염곡로 464번길 15 (21999)인천 연수구 갯벌로 12 
(22004)인천 연수구 아트센터대로 175 (34839)대전광역시 중구 중앙로 119 (34014)대전광역시 유성구 테크노 6로 40-17 (35235)대전광역시 서구 대덕대로 176번길 51 
(18590)경기도 화성시 향남읍 토성로 14 (61981)광주광역시 서구 대남대로 465
(28514) 충청북도 청주시 상당구 상당로 106 (28578) 충북 청주시 흥덕구 직지대로 530 (28452) 충청북도 청주시 흥덕구 주현로41번길 18
(27840) 충청북도 진천군 진천읍 남산길 34 (28530) 충청북도 청주시 상당구 상당로 55번길 47</t>
  </si>
  <si>
    <t>[IT 개발 직무] 중소기업 개발자를 위한 Azure 서버 구축 및 배포 자동화 완전정복</t>
  </si>
  <si>
    <t>(04513)서울시 중구 세종대로 39 (48822)부산광역시 동구 중앙대로 176 (21634)인천광역시 남동구 남동서로205번길 32 (62383)광주광역시 광산구 소촌로152번길 37 
(10901)경기도 파주시 와석순환로172번길 16 (32517)충청남도 공주시 의당면 의당전의로 415 (31105)충청남도 천안시 서북구 봉정로 345 
(54004)전라북도 군산시 동장산로 119 (07702)서울특별시 강서구 화곡로 179 (04147)서울 마포구 백범로31길 21
(47354)부산광역시 부산진구 황령대로 24 (21632)인천광역시 남동구 은봉로 60번길 46 (22883)인천광역시 서구 염곡로 464번길 15 (21999)인천 연수구 갯벌로 12 
(22004)인천 연수구 아트센터대로 175 (34839)대전광역시 중구 중앙로 119 (34014)대전광역시 유성구 테크노 6로 40-17 (35235)대전광역시 서구 대덕대로 176번길 51 
(18590)경기도 화성시 향남읍 토성로 14 (61981)광주광역시 서구 대남대로 465
(28514) 충청북도 청주시 상당구 상당로 106 (28578) 충북 청주시 흥덕구 직지대로 530 (28452) 충청북도 청주시 흥덕구 주현로41번길 18
(27840) 충청북도 진천군 진천읍 남산길 34 (28530) 충청북도 청주시 상당구 상당로 55번길 48</t>
  </si>
  <si>
    <t>[IT 개발 직무] 주니어 AI 개발자를 위한 Langchain 실습: RAG · LLM 첫 걸음</t>
  </si>
  <si>
    <t>(04513)서울시 중구 세종대로 39 (48822)부산광역시 동구 중앙대로 176 (21634)인천광역시 남동구 남동서로205번길 32 (62383)광주광역시 광산구 소촌로152번길 37 
(10901)경기도 파주시 와석순환로172번길 16 (32517)충청남도 공주시 의당면 의당전의로 415 (31105)충청남도 천안시 서북구 봉정로 345 
(54004)전라북도 군산시 동장산로 119 (07702)서울특별시 강서구 화곡로 179 (04147)서울 마포구 백범로31길 21
(47354)부산광역시 부산진구 황령대로 24 (21632)인천광역시 남동구 은봉로 60번길 46 (22883)인천광역시 서구 염곡로 464번길 15 (21999)인천 연수구 갯벌로 12 
(22004)인천 연수구 아트센터대로 175 (34839)대전광역시 중구 중앙로 119 (34014)대전광역시 유성구 테크노 6로 40-17 (35235)대전광역시 서구 대덕대로 176번길 51 
(18590)경기도 화성시 향남읍 토성로 14 (61981)광주광역시 서구 대남대로 465
(28514) 충청북도 청주시 상당구 상당로 106 (28578) 충북 청주시 흥덕구 직지대로 530 (28452) 충청북도 청주시 흥덕구 주현로41번길 18
(27840) 충청북도 진천군 진천읍 남산길 34 (28530) 충청북도 청주시 상당구 상당로 55번길 49</t>
  </si>
  <si>
    <t>[일반 직무] 초보도 3일 만에 끝내는 데이터 분석 · 시각화 실습 A to Z</t>
  </si>
  <si>
    <t>(04513)서울시 중구 세종대로 39 (48822)부산광역시 동구 중앙대로 176 (21634)인천광역시 남동구 남동서로205번길 32 (62383)광주광역시 광산구 소촌로152번길 37 
(10901)경기도 파주시 와석순환로172번길 16 (32517)충청남도 공주시 의당면 의당전의로 415 (31105)충청남도 천안시 서북구 봉정로 345 
(54004)전라북도 군산시 동장산로 119 (07702)서울특별시 강서구 화곡로 179 (04147)서울 마포구 백범로31길 21
(47354)부산광역시 부산진구 황령대로 24 (21632)인천광역시 남동구 은봉로 60번길 46 (22883)인천광역시 서구 염곡로 464번길 15 (21999)인천 연수구 갯벌로 12 
(22004)인천 연수구 아트센터대로 175 (34839)대전광역시 중구 중앙로 119 (34014)대전광역시 유성구 테크노 6로 40-17 (35235)대전광역시 서구 대덕대로 176번길 51 
(18590)경기도 화성시 향남읍 토성로 14 (61981)광주광역시 서구 대남대로 465
(28514) 충청북도 청주시 상당구 상당로 106 (28578) 충북 청주시 흥덕구 직지대로 530 (28452) 충청북도 청주시 흥덕구 주현로41번길 18
(27840) 충청북도 진천군 진천읍 남산길 34 (28530) 충청북도 청주시 상당구 상당로 55번길 50</t>
  </si>
  <si>
    <t>[일반 직무] 반복 업무 0%! 사무직을 위한 필수 생성형 AI 자동화 스킬업</t>
  </si>
  <si>
    <t>(04513)서울시 중구 세종대로 39 (48822)부산광역시 동구 중앙대로 176 (21634)인천광역시 남동구 남동서로205번길 32 (62383)광주광역시 광산구 소촌로152번길 37 
(10901)경기도 파주시 와석순환로172번길 16 (32517)충청남도 공주시 의당면 의당전의로 415 (31105)충청남도 천안시 서북구 봉정로 345 
(54004)전라북도 군산시 동장산로 119 (07702)서울특별시 강서구 화곡로 179 (04147)서울 마포구 백범로31길 21
(47354)부산광역시 부산진구 황령대로 24 (21632)인천광역시 남동구 은봉로 60번길 46 (22883)인천광역시 서구 염곡로 464번길 15 (21999)인천 연수구 갯벌로 12 
(22004)인천 연수구 아트센터대로 175 (34839)대전광역시 중구 중앙로 119 (34014)대전광역시 유성구 테크노 6로 40-17 (35235)대전광역시 서구 대덕대로 176번길 51 
(18590)경기도 화성시 향남읍 토성로 14 (61981)광주광역시 서구 대남대로 465
(28514) 충청북도 청주시 상당구 상당로 106 (28578) 충북 청주시 흥덕구 직지대로 530 (28452) 충청북도 청주시 흥덕구 주현로41번길 18
(27840) 충청북도 진천군 진천읍 남산길 34 (28530) 충청북도 청주시 상당구 상당로 55번길 51</t>
  </si>
  <si>
    <t>[SAP] AI를 활용한 UI5 어플리케이션 개발(AI코딩지원과 AI PDF 판독)</t>
  </si>
  <si>
    <t>(04104)서울시 마포구 신촌로 176 (04513)서울시 중구 세종대로 39 (48822)부산광역시 동구 중앙대로 176 (21634)인천광역시 남동구 남동서로205번길 32 (62383)광주광역시 광산구 소촌로152번길 37 
(10901)경기도 파주시 와석순환로172번길 16 (32517)충청남도 공주시 의당면 의당전의로 415 (31105)충청남도 천안시 서북구 봉정로 345 
(54004)전라북도 군산시 동장산로 119 (07702)서울특별시 강서구 화곡로 179 (04147)서울 마포구 백범로31길 21
(47354)부산광역시 부산진구 황령대로 24 (21632)인천광역시 남동구 은봉로 60번길 46 (22883)인천광역시 서구 염곡로 464번길 15 (21999)인천 연수구 갯벌로 12 
(22004)인천 연수구 아트센터대로 175 (34839)대전광역시 중구 중앙로 119 (34014)대전광역시 유성구 테크노 6로 40-17 (35235)대전광역시 서구 대덕대로 176번길 51 
(18590)경기도 화성시 향남읍 토성로 14 (61981)광주광역시 서구 대남대로 465
(28514) 충청북도 청주시 상당구 상당로 106 (28578) 충북 청주시 흥덕구 직지대로 530 (28452) 충청북도 청주시 흥덕구 주현로41번길 18
(27840) 충청북도 진천군 진천읍 남산길 34 (28530) 충청북도 청주시 상당구 상당로 55번길 52</t>
  </si>
  <si>
    <t>[KT] AI Literacy 과정</t>
    <phoneticPr fontId="1" type="noConversion"/>
  </si>
  <si>
    <t>성남시</t>
  </si>
  <si>
    <t>경기도 성남시 수정구 금토로 32 kt 판교빌딩 4층</t>
  </si>
  <si>
    <t>[KT] Gen AI 활용 과정</t>
  </si>
  <si>
    <t>[KT] Gen AI Workshop_AI Agent</t>
  </si>
  <si>
    <t>[KT] Gen AI Workshop_Vibe Coding</t>
  </si>
  <si>
    <t>[네이버클라우드] 아키텍처 이해와 Clova Studio AI 실무 활용</t>
  </si>
  <si>
    <t xml:space="preserve">(04513)서울시 중구 세종대로 39 (48822)부산광역시 동구 중앙대로 176 (21634)인천광역시 남동구 남동서로205번길 32 (62383)광주광역시 광산구 소촌로152번길 37 
(10901)경기도 파주시 와석순환로172번길 16 (32517)충청남도 공주시 의당면 의당전의로 415 (31105)충청남도 천안시 서북구 봉정로 345 
(54004)전라북도 군산시 동장산로 119 (07702)서울특별시 강서구 화곡로 179 (04147)서울 마포구 백범로31길 21
(47354)부산광역시 부산진구 황령대로 24 (21632)인천광역시 남동구 은봉로 60번길 46 (22883)인천광역시 서구 염곡로 464번길 15 (21999)인천 연수구 갯벌로 12 
(22004)인천 연수구 아트센터대로 175 (34839)대전광역시 중구 중앙로 119 (34014)대전광역시 유성구 테크노 6로 40-17 (35235)대전광역시 서구 대덕대로 176번길 51 
(18590)경기도 화성시 향남읍 토성로 14 (61981)광주광역시 서구 대남대로 485
(28514) 충청북도 청주시 상당구 상당로 106 (28578) 충북 청주시 흥덕구 직지대로 530 (28452) 충청북도 청주시 흥덕구 주현로41번길 18
(27840) 충청북도 진천군 진천읍 남산길 34 (28530) 충청북도 청주시 상당구 상당로 55번길 21 </t>
  </si>
  <si>
    <t>[Microsoft] 생성형 AI로 배우는 HR 실무(인사,노무)</t>
  </si>
  <si>
    <t>(04513)서울시 중구 세종대로 39 (48822)부산광역시 동구 중앙대로 176 (21634)인천광역시 남동구 남동서로205번길 32 (62383)광주광역시 광산구 소촌로152번길 37 
(10901)경기도 파주시 와석순환로172번길 16 (32517)충청남도 공주시 의당면 의당전의로 415 (31105)충청남도 천안시 서북구 봉정로 345 
(54004)전라북도 군산시 동장산로 119 (07702)서울특별시 강서구 화곡로 179 (04147)서울 마포구 백범로31길 21
(47354)부산광역시 부산진구 황령대로 24 (21632)인천광역시 남동구 은봉로 60번길 46 (22883)인천광역시 서구 염곡로 464번길 15 (21999)인천 연수구 갯벌로 12 
(22004)인천 연수구 아트센터대로 175 (34839)대전광역시 중구 중앙로 119 (34014)대전광역시 유성구 테크노 6로 40-17 (35235)대전광역시 서구 대덕대로 176번길 51 
(18590)경기도 화성시 향남읍 토성로 14 (61981)광주광역시 서구 대남대로 465
(28514) 충청북도 청주시 상당구 상당로 106 (28578) 충북 청주시 흥덕구 직지대로 530 (28452) 충청북도 청주시 흥덕구 주현로41번길 18
(27840) 충청북도 진천군 진천읍 남산길 34 (28530) 충청북도 청주시 상당구 상당로 55번길 21</t>
  </si>
  <si>
    <t>[Microsoft] 회계 실무자를 위한 생성형 AI 활용</t>
  </si>
  <si>
    <t>AI로 완성하는 기획보고서</t>
    <phoneticPr fontId="1" type="noConversion"/>
  </si>
  <si>
    <t>AI로 완성하는 마케팅 자동화</t>
    <phoneticPr fontId="1" type="noConversion"/>
  </si>
  <si>
    <t>[Microsoft] 사내 교육 업무 효율화를 위한 생성형 AI 활용법</t>
  </si>
  <si>
    <t>[IT 비개발 직무] 인사담당자를 위한 HR 직무 역량 스킬업 과정: 채용·평가·보상에 바로 쓰는 생성형 AI</t>
  </si>
  <si>
    <t>[Adobe·AI 크리에이티브 입문] Adobe Firefly와 생성형 AI로 시작하는 비주얼 및 비디오 콘텐츠 제작</t>
    <phoneticPr fontId="1" type="noConversion"/>
  </si>
  <si>
    <t>[Microsoft] 초심자를 위한 생성AI 활용</t>
  </si>
  <si>
    <t>[Microsoft] 생성AI 위크플로우 설계 및 자동화 심화 과정</t>
  </si>
  <si>
    <t>생성형 AI 활용 실무(HR행정)</t>
    <phoneticPr fontId="1" type="noConversion"/>
  </si>
  <si>
    <t>[Microsoft] 생성형 AI 활용 실무</t>
  </si>
  <si>
    <t>[Microsoft] 생성형 AI 활용 심화(워크플로우 설계 및 자동화)</t>
  </si>
  <si>
    <t>대한상공회의소</t>
    <phoneticPr fontId="1" type="noConversion"/>
  </si>
  <si>
    <t>AI 실무 완성, 업무 자동화 (with AI 에이전트)</t>
    <phoneticPr fontId="1" type="noConversion"/>
  </si>
  <si>
    <t>AI 실무 완성, 스프레드시트 활용</t>
    <phoneticPr fontId="1" type="noConversion"/>
  </si>
  <si>
    <t>AI 실무 완성, 프롬프트 설계</t>
    <phoneticPr fontId="1" type="noConversion"/>
  </si>
  <si>
    <t>AI 실무 완성, 마케팅 콘텐츠 심화</t>
    <phoneticPr fontId="1" type="noConversion"/>
  </si>
  <si>
    <t>AI 실무 완성, 채용.평가.보상</t>
    <phoneticPr fontId="1" type="noConversion"/>
  </si>
  <si>
    <t>AI 실무 완성, 퍼포먼스 마케팅</t>
    <phoneticPr fontId="1" type="noConversion"/>
  </si>
  <si>
    <t>AI 실무 완성, 영업 직무 특화</t>
    <phoneticPr fontId="1" type="noConversion"/>
  </si>
  <si>
    <t>[Microsoft] 다양한 AI 활용 입문</t>
    <phoneticPr fontId="1" type="noConversion"/>
  </si>
  <si>
    <t>(04513)서울시 중구 세종대로 39 (48822)부산광역시 동구 중앙대로 176 (21634)인천광역시 남동구 남동서로205번길 32 (62383)광주광역시 광산구 소촌로152번길 37 
(10901)경기도 파주시 와석순환로172번길 16 (32517)충청남도 공주시 의당면 의당전의로 415 (31105)충청남도 천안시 서북구 봉정로 345 
(54004)전라북도 군산시 동장산로 119 (07702)서울특별시 강서구 화곡로 179 (04147)서울 마포구 백범로31길 21
(47354)부산광역시 부산진구 황령대로 24 (21632)인천광역시 남동구 은봉로 60번길 46 (22883)인천광역시 서구 염곡로 464번길 15 (21999)인천 연수구 갯벌로 12 
(22004)인천 연수구 아트센터대로 175 (34839)대전광역시 중구 중앙로 119 (34014)대전광역시 유성구 테크노 6로 40-17 (35235)대전광역시 서구 대덕대로 176번길 51 
(18590)경기도 화성시 향남읍 토성로 14 (61981)광주광역시 서구 대남대로 485
(28514) 충청북도 청주시 상당구 상당로 106 (28578) 충북 청주시 흥덕구 직지대로 530 (28452) 충청북도 청주시 흥덕구 주현로41번길 18
(27840) 충청북도 진천군 진천읍 남산길 34 (28530) 충청북도 청주시 상당구 상당로 55번길 22</t>
  </si>
  <si>
    <t>[Microsoft] 생성형 AI 실무 활용</t>
    <phoneticPr fontId="1" type="noConversion"/>
  </si>
  <si>
    <t>[Microsoft] 생성형 AI 실무, 브랜드마케팅</t>
  </si>
  <si>
    <t>[Microsoft] 생성형 AI 실무, 제조</t>
  </si>
  <si>
    <t>[Microsoft] 생성형 AI 실무, 재무회계</t>
  </si>
  <si>
    <t>[Microsoft] 생성형 AI 실무, 인사</t>
  </si>
  <si>
    <t>[Microsoft] Microsoft 365 활용 스마트 협업</t>
    <phoneticPr fontId="1" type="noConversion"/>
  </si>
  <si>
    <t>[Microsoft] AI로 Power BI 데이터 시각화 &amp; 리포트 작성</t>
    <phoneticPr fontId="1" type="noConversion"/>
  </si>
  <si>
    <t>(04513)서울시 중구 세종대로 39 (48822)부산광역시 동구 중앙대로 176 (21634)인천광역시 남동구 남동서로205번길 32 (62383)광주광역시 광산구 소촌로152번길 37 
(10901)경기도 파주시 와석순환로172번길 16 (32517)충청남도 공주시 의당면 의당전의로 415 (31105)충청남도 천안시 서북구 봉정로 345 
(54004)전라북도 군산시 동장산로 119 (07702)서울특별시 강서구 화곡로 179 (04147)서울 마포구 백범로31길 21
(47354)부산광역시 부산진구 황령대로 24 (21632)인천광역시 남동구 은봉로 60번길 46 (22883)인천광역시 서구 염곡로 464번길 15 (21999)인천 연수구 갯벌로 12 
(22004)인천 연수구 아트센터대로 175 (34839)대전광역시 중구 중앙로 119 (34014)대전광역시 유성구 테크노 6로 40-17 (35235)대전광역시 서구 대덕대로 176번길 51 
(18590)경기도 화성시 향남읍 토성로 14 (61981)광주광역시 서구 대남대로 485
(28514) 충청북도 청주시 상당구 상당로 106 (28578) 충북 청주시 흥덕구 직지대로 530 (28452) 충청북도 청주시 흥덕구 주현로41번길 18
(27840) 충청북도 진천군 진천읍 남산길 34 (28530) 충청북도 청주시 상당구 상당로 55번길 23</t>
  </si>
  <si>
    <t>[Microsoft] AI기반 Excel 활용 심화</t>
    <phoneticPr fontId="1" type="noConversion"/>
  </si>
  <si>
    <t>[Microsoft] Azure Open Al 기반 기업 맞춤 챗봇 생성</t>
    <phoneticPr fontId="1" type="noConversion"/>
  </si>
  <si>
    <t>[Microsoft] Azure 머신러닝 및 Azure Cloud 시스템 구축 과정</t>
    <phoneticPr fontId="1" type="noConversion"/>
  </si>
  <si>
    <t>[두산로보틱스] 협동로봇 초급 교육 (Basic)</t>
    <phoneticPr fontId="1" type="noConversion"/>
  </si>
  <si>
    <t>성남/대전/부산</t>
    <phoneticPr fontId="1" type="noConversion"/>
  </si>
  <si>
    <t>(13557) 경기 성남시 분당구 정자일로 155 분당두산타워 S동 24층, (34025) 대전 유성구 테크노2로 187 C동 B133호, (46559) 부산 북구 만덕1로 104번가길 24 (만덕동 696번지)</t>
    <phoneticPr fontId="1" type="noConversion"/>
  </si>
  <si>
    <t>[두산로보틱스] 협동로봇 중급 교육 (Core)</t>
    <phoneticPr fontId="1" type="noConversion"/>
  </si>
  <si>
    <t>AI 활용, 웹 프레젠테이션 만들기</t>
    <phoneticPr fontId="1" type="noConversion"/>
  </si>
  <si>
    <t>AI 활용, 구글 스프레드시트 자동화 기초</t>
    <phoneticPr fontId="1" type="noConversion"/>
  </si>
  <si>
    <t>AI 프롬프트 마스터 : 질문의 기술</t>
    <phoneticPr fontId="1" type="noConversion"/>
  </si>
  <si>
    <t>AI 활용, SNS 홍보 실무</t>
    <phoneticPr fontId="1" type="noConversion"/>
  </si>
  <si>
    <t>AI 활용, 고객 데이터 수집 및 분석</t>
    <phoneticPr fontId="1" type="noConversion"/>
  </si>
  <si>
    <t>[Unreal Engine] 클릭 한번으로 게임맵 설계, PCG 레벨디자인</t>
    <phoneticPr fontId="1" type="noConversion"/>
  </si>
  <si>
    <t>[Unreal Engine] 게임컷신 7시간 완성, UE5 레벨 시퀀스</t>
    <phoneticPr fontId="1" type="noConversion"/>
  </si>
  <si>
    <t>C++로 AI 챗봇 구축</t>
    <phoneticPr fontId="1" type="noConversion"/>
  </si>
  <si>
    <t>기업 맞춤형, AI 실무</t>
    <phoneticPr fontId="1" type="noConversion"/>
  </si>
  <si>
    <t>기업 맞춤형, AI 실무 with 데이터 분석</t>
    <phoneticPr fontId="1" type="noConversion"/>
  </si>
  <si>
    <t>[SAP] UI5 어플리케이션 개발과 AI 개발 활용</t>
    <phoneticPr fontId="1" type="noConversion"/>
  </si>
  <si>
    <t>(04104) 서울특별시 마포구 신촌로 176</t>
    <phoneticPr fontId="1" type="noConversion"/>
  </si>
  <si>
    <t>[SAP] Clean Core를 위한 ABAP RESTful Application Programming 개발</t>
    <phoneticPr fontId="1" type="noConversion"/>
  </si>
  <si>
    <t>더존평생교육원</t>
    <phoneticPr fontId="1" type="noConversion"/>
  </si>
  <si>
    <t>데이터 모델링 기본</t>
    <phoneticPr fontId="1" type="noConversion"/>
  </si>
  <si>
    <t>1월, 4월, 7월, 10월, 12월</t>
  </si>
  <si>
    <t>(06192) 서울특별시 강남구 선릉로 428</t>
  </si>
  <si>
    <t>1544-9001</t>
    <phoneticPr fontId="1" type="noConversion"/>
  </si>
  <si>
    <t>기존</t>
    <phoneticPr fontId="1" type="noConversion"/>
  </si>
  <si>
    <t>실전! 데이터 아키텍처 전문가 되기</t>
    <phoneticPr fontId="1" type="noConversion"/>
  </si>
  <si>
    <t>3월, 6월, 8월, 11월</t>
  </si>
  <si>
    <t>JPA 프로그래밍 with 스프링부트</t>
    <phoneticPr fontId="1" type="noConversion"/>
  </si>
  <si>
    <t>3월, 4월, 6월, 8월, 10월</t>
  </si>
  <si>
    <t>Java Framework - Spring, iBatis, MyBatis 연동</t>
    <phoneticPr fontId="1" type="noConversion"/>
  </si>
  <si>
    <t>1월, 2월, 3월, 4월, 6월, 7월, 8월, 9월, 10월, 11월, 12월</t>
  </si>
  <si>
    <t>알고리즘으로 풀어보는 신경망, 딥러닝 첫걸음 with 파이썬</t>
    <phoneticPr fontId="1" type="noConversion"/>
  </si>
  <si>
    <t>1월, 2월, 3월, 4월, 5월, 6월, 7월, 8월, 9월, 11월</t>
  </si>
  <si>
    <t>파이썬과 오픈소스를 활용한 딥러닝</t>
    <phoneticPr fontId="1" type="noConversion"/>
  </si>
  <si>
    <t>1월, 2월, 3월, 7월, 8월, 9월, 11월, 12월</t>
  </si>
  <si>
    <t>DBMS 이론과 실무 활용</t>
    <phoneticPr fontId="1" type="noConversion"/>
  </si>
  <si>
    <t>3월, 5월, 9월, 10월, 11월</t>
  </si>
  <si>
    <t>업무에 바로 쓰는 SQL 활용실습</t>
    <phoneticPr fontId="1" type="noConversion"/>
  </si>
  <si>
    <t>1월, 2월, 3월, 4월, 5월, 6월, 7월, 8월, 9월, 10월, 11월, 12월</t>
  </si>
  <si>
    <t>업무에 바로 쓰는 SQL 튜닝</t>
    <phoneticPr fontId="1" type="noConversion"/>
  </si>
  <si>
    <t>Visual C++/OOP</t>
    <phoneticPr fontId="1" type="noConversion"/>
  </si>
  <si>
    <t>1월, 3월, 4월, 6월, 7월, 8월, 10월, 12월</t>
  </si>
  <si>
    <t>LLM 파인튜닝 마스터, sLLM 기반의 어플리케이션 만들기</t>
    <phoneticPr fontId="1" type="noConversion"/>
  </si>
  <si>
    <t>LLM 파인튜닝 마스터, 생성형 AI 기초부터 SFT, PEFT까지</t>
    <phoneticPr fontId="1" type="noConversion"/>
  </si>
  <si>
    <t>실전! AI 추천 시스템 알고리즘 이해 및 구현</t>
    <phoneticPr fontId="1" type="noConversion"/>
  </si>
  <si>
    <t>강화학습, 기본개념에서 자율주행 레이싱까지</t>
    <phoneticPr fontId="1" type="noConversion"/>
  </si>
  <si>
    <t>3월, 11월</t>
  </si>
  <si>
    <t>어떤 데이터도 자유롭게 with 파이썬</t>
    <phoneticPr fontId="1" type="noConversion"/>
  </si>
  <si>
    <t>1월, 3월, 4월, 7월, 8월, 9월, 11월, 12월</t>
  </si>
  <si>
    <t>LLM 마스터, LangGraph와 MCP로 AI Agent 개발하기</t>
    <phoneticPr fontId="1" type="noConversion"/>
  </si>
  <si>
    <t>3월, 4월, 5월, 6월, 7월, 8월, 9월, 10월, 11월, 12월</t>
  </si>
  <si>
    <t>LLM 파인튜닝 마스터, 주요 예제로 배우는 LLM 응용 기술</t>
    <phoneticPr fontId="1" type="noConversion"/>
  </si>
  <si>
    <t>1월, 4월, 6월, 7월, 8월, 10월, 11월, 12월</t>
  </si>
  <si>
    <t>딥러닝 컴퓨터 비전 - OpenCV 부터 최신 기술까지</t>
    <phoneticPr fontId="1" type="noConversion"/>
  </si>
  <si>
    <t>3월, 5월, 7월, 11월, 12월</t>
  </si>
  <si>
    <t>Linux System Administration</t>
    <phoneticPr fontId="1" type="noConversion"/>
  </si>
  <si>
    <t>1월, 3월, 8월, 10월, 12월</t>
  </si>
  <si>
    <t>실전! 초보자를 위한 Linux</t>
    <phoneticPr fontId="1" type="noConversion"/>
  </si>
  <si>
    <t>1월, 4월, 5월, 6월, 7월, 8월, 10월, 11월, 12월</t>
  </si>
  <si>
    <t>실습으로 배우는 핵심 네트워크 기술</t>
    <phoneticPr fontId="1" type="noConversion"/>
  </si>
  <si>
    <t>2월, 3월, 4월, 5월, 6월, 8월, 9월, 10월</t>
  </si>
  <si>
    <t>프로젝트로 완성하는 쌩기초 네트워크</t>
    <phoneticPr fontId="1" type="noConversion"/>
  </si>
  <si>
    <t>2월, 3월, 6월, 8월, 10월, 12월</t>
  </si>
  <si>
    <t>경영·회계·사무</t>
  </si>
  <si>
    <t>프로젝트 리더십 : 스몰-팀부터 빅-프로젝트까지</t>
    <phoneticPr fontId="1" type="noConversion"/>
  </si>
  <si>
    <t>4월, 8월, 10월, 12월</t>
  </si>
  <si>
    <t>[3일 통합] 데이터 분석을 위한 통계와 전처리 with 파워 쿼리</t>
    <phoneticPr fontId="1" type="noConversion"/>
  </si>
  <si>
    <t>3월, 5월, 7월, 9월, 12월</t>
  </si>
  <si>
    <t>데이터 분석을 위한 전처리 with 파워 쿼리</t>
    <phoneticPr fontId="1" type="noConversion"/>
  </si>
  <si>
    <t>데이터 분석을 위한 기초 통계</t>
    <phoneticPr fontId="1" type="noConversion"/>
  </si>
  <si>
    <t>IT 비전공자를 위한 데이터 시각화 with Power BI</t>
    <phoneticPr fontId="1" type="noConversion"/>
  </si>
  <si>
    <t>2월, 6월, 10월, 12월</t>
  </si>
  <si>
    <t>ChatGPT로 업무생산성 높이기 with 엑셀 VBA</t>
    <phoneticPr fontId="1" type="noConversion"/>
  </si>
  <si>
    <t>1월, 3월, 4월, 7월, 8월, 10월, 12월</t>
  </si>
  <si>
    <t>엑셀 매크로와 VBA를 활용한 업무 자동화</t>
    <phoneticPr fontId="1" type="noConversion"/>
  </si>
  <si>
    <t>2월, 5월, 11월</t>
  </si>
  <si>
    <t>PM 양성 - 프로젝트 관리 실무</t>
    <phoneticPr fontId="1" type="noConversion"/>
  </si>
  <si>
    <t>1월, 3월, 4월, 6월, 7월, 8월, 10월, 11월, 12월</t>
  </si>
  <si>
    <t>Spring Framework를 활용한 OpenAPI 서비스 개발</t>
    <phoneticPr fontId="1" type="noConversion"/>
  </si>
  <si>
    <t>1월, 2월, 3월, 4월, 5월, 6월, 8월, 9월, 10월, 11월, 12월</t>
  </si>
  <si>
    <t>[Ctrl+AI] 직장인들의 무기가 되는 AI 활용법</t>
    <phoneticPr fontId="1" type="noConversion"/>
  </si>
  <si>
    <t>1월, 2월, 4월, 5월, 6월, 7월, 8월, 9월, 10월, 12월</t>
  </si>
  <si>
    <t>빅데이터 분석에서 시각화까지, 태블로(Tableau)</t>
    <phoneticPr fontId="1" type="noConversion"/>
  </si>
  <si>
    <t>5월, 9월</t>
  </si>
  <si>
    <t>데이터 시각화 with 파이썬</t>
    <phoneticPr fontId="1" type="noConversion"/>
  </si>
  <si>
    <t>1월, 6월, 7월, 10월, 11월</t>
  </si>
  <si>
    <t>Try IT! 비전공자를 위한 IT 기초 입문 : DB</t>
    <phoneticPr fontId="1" type="noConversion"/>
  </si>
  <si>
    <t>2월, 4월, 6월, 8월, 11월</t>
  </si>
  <si>
    <t>원샷! 파이썬을 활용한 웹 크롤링과 데이터 분석</t>
    <phoneticPr fontId="1" type="noConversion"/>
  </si>
  <si>
    <t>3월, 5월, 6월, 8월, 12월</t>
  </si>
  <si>
    <t>빅데이터를 위한 파이썬</t>
    <phoneticPr fontId="1" type="noConversion"/>
  </si>
  <si>
    <t>2월, 3월, 4월, 6월, 8월, 10월, 11월</t>
  </si>
  <si>
    <t>핵심! 빅데이터 분석 전문가</t>
    <phoneticPr fontId="1" type="noConversion"/>
  </si>
  <si>
    <t>파이썬을 활용한 머신러닝</t>
    <phoneticPr fontId="1" type="noConversion"/>
  </si>
  <si>
    <t>1월, 2월, 3월, 6월, 7월, 8월, 9월, 10월, 11월</t>
  </si>
  <si>
    <t>Network 보안 Essentials</t>
    <phoneticPr fontId="1" type="noConversion"/>
  </si>
  <si>
    <t>1월, 2월, 3월, 4월, 5월, 6월, 9월, 10월, 11월</t>
  </si>
  <si>
    <t>[Ctrl+AI] 2일만에 끝내는 파이썬 업무 자동화 프로젝트 with ChatGPT</t>
    <phoneticPr fontId="1" type="noConversion"/>
  </si>
  <si>
    <t>2월, 3월, 4월, 5월, 6월, 7월, 9월, 10월, 11월, 12월</t>
  </si>
  <si>
    <t>Java Programming 기본</t>
    <phoneticPr fontId="1" type="noConversion"/>
  </si>
  <si>
    <t>JavaScript 기초부터 시작하는 웹 개발</t>
    <phoneticPr fontId="1" type="noConversion"/>
  </si>
  <si>
    <t>1월, 2월, 3월, 4월, 5월, 6월, 7월, 8월, 11월</t>
  </si>
  <si>
    <t>ReactJS 프로그래밍</t>
    <phoneticPr fontId="1" type="noConversion"/>
  </si>
  <si>
    <t>1월, 2월, 6월, 7월, 9월, 10월, 11월</t>
  </si>
  <si>
    <t>Advanced C programming</t>
    <phoneticPr fontId="1" type="noConversion"/>
  </si>
  <si>
    <t>4월, 8월, 11월, 12월</t>
  </si>
  <si>
    <t>파이썬 퀵 스타트 - 업무에 바로 쓰는 파이썬</t>
    <phoneticPr fontId="1" type="noConversion"/>
  </si>
  <si>
    <t>1월, 2월, 3월, 4월, 6월, 7월, 8월, 9월, 10월, 11월</t>
  </si>
  <si>
    <t>원샷! Java Project-웹역량 강화(실습)</t>
    <phoneticPr fontId="1" type="noConversion"/>
  </si>
  <si>
    <t>1월, 3월, 6월, 9월, 11월</t>
  </si>
  <si>
    <t>스프링부트 퀵 스타트</t>
    <phoneticPr fontId="1" type="noConversion"/>
  </si>
  <si>
    <t>1월, 4월, 6월, 8월, 9월, 10월, 12월</t>
  </si>
  <si>
    <t>Java Programming 핵심</t>
    <phoneticPr fontId="1" type="noConversion"/>
  </si>
  <si>
    <t>2월, 3월, 4월, 6월, 11월</t>
  </si>
  <si>
    <t>[Ctrl+AI] SW 개발 생산성 향상 with ChatGPT</t>
    <phoneticPr fontId="1" type="noConversion"/>
  </si>
  <si>
    <t>4월, 6월, 8월, 10월</t>
  </si>
  <si>
    <t>[Ctrl+AI] ChatGPT를 활용한 SQL 쿼리 작성비법</t>
    <phoneticPr fontId="1" type="noConversion"/>
  </si>
  <si>
    <t>3월, 6월, 7월, 9월, 11월</t>
  </si>
  <si>
    <t>성능을 고려한 SQL 작성비법</t>
    <phoneticPr fontId="1" type="noConversion"/>
  </si>
  <si>
    <t>1월, 3월, 4월, 5월, 7월, 8월, 9월, 10월, 11월</t>
  </si>
  <si>
    <t>1Day AI 완전정복</t>
    <phoneticPr fontId="1" type="noConversion"/>
  </si>
  <si>
    <t>업무에 바로 활용하는 프롬프트 엔지니어링 with 파이썬</t>
    <phoneticPr fontId="1" type="noConversion"/>
  </si>
  <si>
    <t>2월, 4월, 6월</t>
  </si>
  <si>
    <t>Vue.js Quick Start</t>
    <phoneticPr fontId="1" type="noConversion"/>
  </si>
  <si>
    <t>1월, 2월, 3월, 4월, 5월, 6월, 8월, 9월, 10월, 12월</t>
  </si>
  <si>
    <t>실전! 시스템 관리자를 위한 Shell Programming</t>
    <phoneticPr fontId="1" type="noConversion"/>
  </si>
  <si>
    <t>일정 편성중</t>
    <phoneticPr fontId="1" type="noConversion"/>
  </si>
  <si>
    <t>업무에 바로쓰는 네트워크 기술</t>
    <phoneticPr fontId="1" type="noConversion"/>
  </si>
  <si>
    <t>3월, 5월, 7월, 8월, 9월, 11월, 12월</t>
  </si>
  <si>
    <t>네트워크 TCP/IP 핵심 기술 이해</t>
    <phoneticPr fontId="1" type="noConversion"/>
  </si>
  <si>
    <t>인프라엔지니어를 위한 온프레미스 쿠버네티스 구축 입문</t>
    <phoneticPr fontId="1" type="noConversion"/>
  </si>
  <si>
    <t>4월, 7월, 10월, 12월</t>
  </si>
  <si>
    <t>1Day 클라우드 네이티브 이해</t>
    <phoneticPr fontId="1" type="noConversion"/>
  </si>
  <si>
    <t>4월, 7월, 10월</t>
  </si>
  <si>
    <t>클라우드 컴퓨팅 이해와 분석</t>
    <phoneticPr fontId="1" type="noConversion"/>
  </si>
  <si>
    <t>2월, 3월, 4월, 5월, 6월, 8월, 10월, 11월, 12월</t>
  </si>
  <si>
    <t>정보보호 기본 - Information Security Essentials</t>
    <phoneticPr fontId="1" type="noConversion"/>
  </si>
  <si>
    <t>1월, 2월, 3월, 4월, 6월, 8월, 9월, 10월, 11월, 12월</t>
  </si>
  <si>
    <t>시스템 보안 구조 및 해킹 원리 실습</t>
    <phoneticPr fontId="1" type="noConversion"/>
  </si>
  <si>
    <t>3월, 5월, 8월, 9월, 10월</t>
  </si>
  <si>
    <t>개발자를 위한 웹 해킹 보안 및 취약점 분석</t>
    <phoneticPr fontId="1" type="noConversion"/>
  </si>
  <si>
    <t>2월, 4월, 6월, 8월, 9월, 12월</t>
  </si>
  <si>
    <t>업무에 바로 쓰는 엑셀 기본</t>
    <phoneticPr fontId="1" type="noConversion"/>
  </si>
  <si>
    <t>1월, 6월, 9월, 12월</t>
  </si>
  <si>
    <t>실무자를 위한 Power Excel</t>
    <phoneticPr fontId="1" type="noConversion"/>
  </si>
  <si>
    <t>4월, 8월, 12월</t>
  </si>
  <si>
    <t>시작하는 IT PM을 위한 프로젝트 매니저 A to Z</t>
    <phoneticPr fontId="1" type="noConversion"/>
  </si>
  <si>
    <t>PMP 대비반</t>
    <phoneticPr fontId="1" type="noConversion"/>
  </si>
  <si>
    <t>5월, 6월, 7월, 8월, 10월, 11월</t>
  </si>
  <si>
    <t>[Ctrl+AI] 생성형AI를 활용한 실무 문서작성 AtoZ</t>
    <phoneticPr fontId="1" type="noConversion"/>
  </si>
  <si>
    <t>[Ctrl+AI] 하루 만에 마스터하는 5가지 이미지&amp;영상 AI 툴</t>
    <phoneticPr fontId="1" type="noConversion"/>
  </si>
  <si>
    <t>1월, 2월, 3월, 4월, 5월, 6월, 7월, 8월, 9월, 10월, 11월</t>
  </si>
  <si>
    <t>[Ctrl+AI] 누구나 쉽게 배우는 생성형 AI 콘텐츠 제작</t>
    <phoneticPr fontId="1" type="noConversion"/>
  </si>
  <si>
    <t>2월, 4월, 6월, 8월, 10월</t>
  </si>
  <si>
    <t>[Shift+AI] 업무 생산성 향상을 위한 AI AGENT 활용법</t>
    <phoneticPr fontId="1" type="noConversion"/>
  </si>
  <si>
    <t>2월, 6월, 8월, 10월, 12월</t>
  </si>
  <si>
    <t>[Shift+AI] 마케터의 무기가 되는 AI 활용법</t>
    <phoneticPr fontId="1" type="noConversion"/>
  </si>
  <si>
    <t>3월, 6월, 10월</t>
  </si>
  <si>
    <t>멀티캠퍼스</t>
    <phoneticPr fontId="1" type="noConversion"/>
  </si>
  <si>
    <t>[패스트트랙] 시니어 승진자 과정</t>
    <phoneticPr fontId="1" type="noConversion"/>
  </si>
  <si>
    <t>1월, 4월, 7월</t>
    <phoneticPr fontId="1" type="noConversion"/>
  </si>
  <si>
    <t>[패스트트랙] 신임 팀장 과정</t>
    <phoneticPr fontId="1" type="noConversion"/>
  </si>
  <si>
    <t>2월, 4월, 6월, 11월</t>
    <phoneticPr fontId="1" type="noConversion"/>
  </si>
  <si>
    <t>[패스트트랙] 신입 온보딩 과정</t>
    <phoneticPr fontId="1" type="noConversion"/>
  </si>
  <si>
    <t>1월, 9월</t>
    <phoneticPr fontId="1" type="noConversion"/>
  </si>
  <si>
    <t>[패스트트랙] 주니어 승진자 과정</t>
    <phoneticPr fontId="1" type="noConversion"/>
  </si>
  <si>
    <t>2월, 10월</t>
    <phoneticPr fontId="1" type="noConversion"/>
  </si>
  <si>
    <t>한 장 보고서 작성의 기술</t>
    <phoneticPr fontId="1" type="noConversion"/>
  </si>
  <si>
    <t>1월, 3월, 5월, 7월, 9월, 11월</t>
    <phoneticPr fontId="1" type="noConversion"/>
  </si>
  <si>
    <t>ESG전략 수립 및 체계 구축</t>
    <phoneticPr fontId="1" type="noConversion"/>
  </si>
  <si>
    <t>1월, 3월, 5월</t>
    <phoneticPr fontId="1" type="noConversion"/>
  </si>
  <si>
    <t>ESG평가/등급 대응전략(에코바디스)</t>
    <phoneticPr fontId="1" type="noConversion"/>
  </si>
  <si>
    <t>ISO 31000:2018 리스크 관리 마스터</t>
    <phoneticPr fontId="1" type="noConversion"/>
  </si>
  <si>
    <t>3월, 7월</t>
    <phoneticPr fontId="1" type="noConversion"/>
  </si>
  <si>
    <t>인적 자본의 GPS, ISO 30414 이해와 실습</t>
    <phoneticPr fontId="1" type="noConversion"/>
  </si>
  <si>
    <t>4월, 11월</t>
    <phoneticPr fontId="1" type="noConversion"/>
  </si>
  <si>
    <t>지속가능경영보고서 실전 워크샵</t>
    <phoneticPr fontId="1" type="noConversion"/>
  </si>
  <si>
    <t>1월, 3월</t>
    <phoneticPr fontId="1" type="noConversion"/>
  </si>
  <si>
    <t>회계기초 완전정복-직장인이여, 회계하라!</t>
    <phoneticPr fontId="1" type="noConversion"/>
  </si>
  <si>
    <t>1월, 4월, 8월, 11월</t>
    <phoneticPr fontId="1" type="noConversion"/>
  </si>
  <si>
    <t>조직의 혁신을 창조하는 디지털 리더십</t>
    <phoneticPr fontId="1" type="noConversion"/>
  </si>
  <si>
    <t>1월, 3월, 9월</t>
    <phoneticPr fontId="1" type="noConversion"/>
  </si>
  <si>
    <t>AI로 완성하는 B2B세일즈 스킬업</t>
    <phoneticPr fontId="1" type="noConversion"/>
  </si>
  <si>
    <t>2월, 6월</t>
    <phoneticPr fontId="1" type="noConversion"/>
  </si>
  <si>
    <t>무관심을 기회로 만드는 프로스펙팅 스킬</t>
    <phoneticPr fontId="1" type="noConversion"/>
  </si>
  <si>
    <t>1월, 4월</t>
    <phoneticPr fontId="1" type="noConversion"/>
  </si>
  <si>
    <t>세일즈 고수의 남다른 질문 스킬</t>
    <phoneticPr fontId="1" type="noConversion"/>
  </si>
  <si>
    <t>2월, 7월</t>
    <phoneticPr fontId="1" type="noConversion"/>
  </si>
  <si>
    <t>이기는 제안서 작성과 PT스킬업</t>
    <phoneticPr fontId="1" type="noConversion"/>
  </si>
  <si>
    <t>1월, 3월, 6월</t>
    <phoneticPr fontId="1" type="noConversion"/>
  </si>
  <si>
    <t>고객을 움직이는 설득과 협상 전략</t>
    <phoneticPr fontId="1" type="noConversion"/>
  </si>
  <si>
    <t>[레벨업트랙] 셀프 리더 과정</t>
    <phoneticPr fontId="1" type="noConversion"/>
  </si>
  <si>
    <t>1월, 4월, 9월</t>
    <phoneticPr fontId="1" type="noConversion"/>
  </si>
  <si>
    <t>신규</t>
    <phoneticPr fontId="1" type="noConversion"/>
  </si>
  <si>
    <t>[레벨업트랙] 중간 리더 과정</t>
    <phoneticPr fontId="1" type="noConversion"/>
  </si>
  <si>
    <t>2월, 4월, 9월</t>
    <phoneticPr fontId="1" type="noConversion"/>
  </si>
  <si>
    <t>[레벨업트랙] 팀 리더 과정</t>
    <phoneticPr fontId="1" type="noConversion"/>
  </si>
  <si>
    <t>2월, 5월, 9월</t>
    <phoneticPr fontId="1" type="noConversion"/>
  </si>
  <si>
    <t>하루만에 끝내는 팀장 리더십</t>
    <phoneticPr fontId="1" type="noConversion"/>
  </si>
  <si>
    <t>[RE:Play] 시니어 리텐션 과정</t>
    <phoneticPr fontId="1" type="noConversion"/>
  </si>
  <si>
    <t>1월, 6월, 11월</t>
    <phoneticPr fontId="1" type="noConversion"/>
  </si>
  <si>
    <t>[RE:Play] 미들레벨 리텐션 과정</t>
    <phoneticPr fontId="1" type="noConversion"/>
  </si>
  <si>
    <t>3월, 11월</t>
    <phoneticPr fontId="1" type="noConversion"/>
  </si>
  <si>
    <t>[RE:Play] 주니어 리텐션 과정</t>
    <phoneticPr fontId="1" type="noConversion"/>
  </si>
  <si>
    <t>1월, 6월, 10월</t>
    <phoneticPr fontId="1" type="noConversion"/>
  </si>
  <si>
    <t>멘탈 피트니스</t>
    <phoneticPr fontId="1" type="noConversion"/>
  </si>
  <si>
    <t>3월, 9월</t>
    <phoneticPr fontId="1" type="noConversion"/>
  </si>
  <si>
    <t>리더의 멘탈 피트니스</t>
    <phoneticPr fontId="1" type="noConversion"/>
  </si>
  <si>
    <t>2월, 4월, 6월, 10월</t>
    <phoneticPr fontId="1" type="noConversion"/>
  </si>
  <si>
    <t>품격있는 리더의 말하기</t>
    <phoneticPr fontId="1" type="noConversion"/>
  </si>
  <si>
    <t>2월, 6월, 10월</t>
    <phoneticPr fontId="1" type="noConversion"/>
  </si>
  <si>
    <t>품격있는 리더의 글쓰기</t>
    <phoneticPr fontId="1" type="noConversion"/>
  </si>
  <si>
    <t>[AI리더십스쿨]AI Biz. 적용 워크숍</t>
    <phoneticPr fontId="1" type="noConversion"/>
  </si>
  <si>
    <t>[AI리더십스쿨]AI활용 리더십 시뮬레이션</t>
    <phoneticPr fontId="1" type="noConversion"/>
  </si>
  <si>
    <t>2월, 3월, 5월</t>
    <phoneticPr fontId="1" type="noConversion"/>
  </si>
  <si>
    <t>[AI리더십스쿨]AI Driven 의사결정</t>
    <phoneticPr fontId="1" type="noConversion"/>
  </si>
  <si>
    <t>AX 이해와 혁신 기회 발굴</t>
    <phoneticPr fontId="1" type="noConversion"/>
  </si>
  <si>
    <t>2월, 8월, 10월</t>
    <phoneticPr fontId="1" type="noConversion"/>
  </si>
  <si>
    <t>리더를 위한 AI협업 워크플로우 설계</t>
    <phoneticPr fontId="1" type="noConversion"/>
  </si>
  <si>
    <t>2월, 4월, 6월, 8월, 10월</t>
    <phoneticPr fontId="1" type="noConversion"/>
  </si>
  <si>
    <t>AI활용 고객경험 재설계</t>
    <phoneticPr fontId="1" type="noConversion"/>
  </si>
  <si>
    <t>2월, 4월, 6월, 9월</t>
    <phoneticPr fontId="1" type="noConversion"/>
  </si>
  <si>
    <t>데이터 기반 이기는 가격 전략</t>
    <phoneticPr fontId="1" type="noConversion"/>
  </si>
  <si>
    <t>4월, 10월</t>
    <phoneticPr fontId="1" type="noConversion"/>
  </si>
  <si>
    <t>재무회계, AI로 업그레이드</t>
    <phoneticPr fontId="1" type="noConversion"/>
  </si>
  <si>
    <t>연구개발, AI로 업그레이드</t>
    <phoneticPr fontId="1" type="noConversion"/>
  </si>
  <si>
    <t>전략기획, AI로 업그레이드</t>
    <phoneticPr fontId="1" type="noConversion"/>
  </si>
  <si>
    <t>AI보고서 피드백 솔루션</t>
    <phoneticPr fontId="1" type="noConversion"/>
  </si>
  <si>
    <t>AI시대 리더의 질문법</t>
    <phoneticPr fontId="1" type="noConversion"/>
  </si>
  <si>
    <t>AI로 완성하는 리더의 성과관리</t>
    <phoneticPr fontId="1" type="noConversion"/>
  </si>
  <si>
    <t xml:space="preserve">개발자를 위한 클린 코드처럼 소통하기 </t>
    <phoneticPr fontId="1" type="noConversion"/>
  </si>
  <si>
    <t>3월, 6월</t>
    <phoneticPr fontId="1" type="noConversion"/>
  </si>
  <si>
    <t>개발팀 리더를 위한 커뮤니케이션 파인 튜닝</t>
    <phoneticPr fontId="1" type="noConversion"/>
  </si>
  <si>
    <t>4월, 7월</t>
    <phoneticPr fontId="1" type="noConversion"/>
  </si>
  <si>
    <t>포텐셜 플러스</t>
    <phoneticPr fontId="1" type="noConversion"/>
  </si>
  <si>
    <t>3월, 5월, 10월</t>
    <phoneticPr fontId="1" type="noConversion"/>
  </si>
  <si>
    <t>S/4HANA 핵심 실무</t>
    <phoneticPr fontId="1" type="noConversion"/>
  </si>
  <si>
    <t>6월, 7월, 8월, 10월, 11월</t>
  </si>
  <si>
    <t>ABAP 프로그래밍 실무</t>
    <phoneticPr fontId="1" type="noConversion"/>
  </si>
  <si>
    <t>3월, 4월, 5월, 10월, 11월</t>
  </si>
  <si>
    <t>전 직원</t>
  </si>
  <si>
    <t>OpenAI API</t>
  </si>
  <si>
    <t>기본 명령어</t>
  </si>
  <si>
    <t>데이터 전처리</t>
    <phoneticPr fontId="1" type="noConversion"/>
  </si>
  <si>
    <t>시스템 보안 기술</t>
  </si>
  <si>
    <t>웹 취약점 분석</t>
  </si>
  <si>
    <t>멀티캠퍼스</t>
  </si>
  <si>
    <t>실습으로 배우는 핵심 네트워크 기술</t>
  </si>
  <si>
    <t>2월, 4월, 6월, 11월</t>
  </si>
  <si>
    <t>4월, 11월</t>
  </si>
  <si>
    <t>2월, 6월</t>
  </si>
  <si>
    <t>1월, 4월</t>
  </si>
  <si>
    <t>2월, 7월</t>
  </si>
  <si>
    <t>2월, 5월, 9월</t>
  </si>
  <si>
    <t>3월, 9월</t>
  </si>
  <si>
    <t>2월, 6월, 10월</t>
  </si>
  <si>
    <t>4월, 10월</t>
  </si>
  <si>
    <t>3월, 5월, 10월</t>
  </si>
  <si>
    <t>클라우드·컨테이너 기반 인프라 운영 실무 입문 과정 운영 입문</t>
    <phoneticPr fontId="1" type="noConversion"/>
  </si>
  <si>
    <t>1월, 3~6월, 10~12월</t>
    <phoneticPr fontId="1" type="noConversion"/>
  </si>
  <si>
    <t>(06120) 서울시 강남구 봉은사로 119, 5층, 6층, 7층</t>
    <phoneticPr fontId="1" type="noConversion"/>
  </si>
  <si>
    <t>02-2138-3275</t>
    <phoneticPr fontId="1" type="noConversion"/>
  </si>
  <si>
    <t>지능형 리눅스 시스템 운영·장애·성능 분석 과정</t>
    <phoneticPr fontId="1" type="noConversion"/>
  </si>
  <si>
    <t>AI 기반 클라우드 네이티브 Kubernetes 클러스터 운영 심화</t>
    <phoneticPr fontId="1" type="noConversion"/>
  </si>
  <si>
    <t>LLM 기반 지능형 인프라 자동화 부트캠프 (Podman·Local LLM 기반)</t>
    <phoneticPr fontId="1" type="noConversion"/>
  </si>
  <si>
    <t>\</t>
    <phoneticPr fontId="1" type="noConversion"/>
  </si>
  <si>
    <t>컨테이너 기반 LLM 서비스 플랫폼 구축 과정</t>
    <phoneticPr fontId="1" type="noConversion"/>
  </si>
  <si>
    <t>솔데스크강남학원</t>
  </si>
  <si>
    <t>PLC .센서 ,HMI, INVERTER(융합형)제어 기술 과정</t>
  </si>
  <si>
    <t>경기도 의정부시</t>
    <phoneticPr fontId="1" type="noConversion"/>
  </si>
  <si>
    <t>(11643) 경기도 의정부시 망월사로 10, 신일스카이빌4층</t>
    <phoneticPr fontId="1" type="noConversion"/>
  </si>
  <si>
    <t>031-878-2253</t>
    <phoneticPr fontId="1" type="noConversion"/>
  </si>
  <si>
    <t>수배전 및 비상전원 설비 운용 실무</t>
  </si>
  <si>
    <t>경기도 의정부시</t>
  </si>
  <si>
    <t>031-878-2253</t>
  </si>
  <si>
    <t>입식·좌식지게차 운전 실무 및 안전관리 교육</t>
    <phoneticPr fontId="1" type="noConversion"/>
  </si>
  <si>
    <t>경기도 동두천시</t>
    <phoneticPr fontId="1" type="noConversion"/>
  </si>
  <si>
    <t>(11340) 경기도 동두천시 삼육사로 774</t>
    <phoneticPr fontId="1" type="noConversion"/>
  </si>
  <si>
    <t>스마트 물류운반설비 운용 및 안전관리 실무과정</t>
  </si>
  <si>
    <t>드론을 활용한 지적정보 데이터 구축</t>
  </si>
  <si>
    <t>(11643) 경기도 의정부시 호암로 143-1</t>
    <phoneticPr fontId="1" type="noConversion"/>
  </si>
  <si>
    <t>드론을 활용한 건축 구조물 외관점검</t>
  </si>
  <si>
    <t>GEO·SEO 기반 AI 콘텐츠 혁신 과정</t>
    <phoneticPr fontId="1" type="noConversion"/>
  </si>
  <si>
    <t>경기도 의정부시
서울시 종로구</t>
    <phoneticPr fontId="1" type="noConversion"/>
  </si>
  <si>
    <t>(11643) 경기도 의정부시 호암로 143-1
(03088) 서울시 종로구 동숭동 199-16</t>
    <phoneticPr fontId="1" type="noConversion"/>
  </si>
  <si>
    <t>031-878-2253
02-742-2253</t>
    <phoneticPr fontId="1" type="noConversion"/>
  </si>
  <si>
    <t>ESG 공시 및 규제 대응 실무집중 과정</t>
    <phoneticPr fontId="1" type="noConversion"/>
  </si>
  <si>
    <t>AI 실무 적용: 재직자 역량 강화 과정</t>
    <phoneticPr fontId="1" type="noConversion"/>
  </si>
  <si>
    <t xml:space="preserve">진로이론과 사례개념화 </t>
    <phoneticPr fontId="1" type="noConversion"/>
  </si>
  <si>
    <t>드론 Pix4Dmapper 3차원 지형정보 획득 및 분석(baic)</t>
    <phoneticPr fontId="1" type="noConversion"/>
  </si>
  <si>
    <t>드론 Pix4Dmapper 3차원 지형정보 획득 및 분석(응용)</t>
    <phoneticPr fontId="1" type="noConversion"/>
  </si>
  <si>
    <t>리얼리티 캡쳐(Reality Capture) 활용</t>
    <phoneticPr fontId="1" type="noConversion"/>
  </si>
  <si>
    <t>소방 설비 실무(발신기 및 수신기외)</t>
    <phoneticPr fontId="1" type="noConversion"/>
  </si>
  <si>
    <t>소방 설비 실무 (화재감지기)</t>
    <phoneticPr fontId="1" type="noConversion"/>
  </si>
  <si>
    <t>소방 설비 실무 (P형 수신기, 분산형 중계기와 수신기)</t>
    <phoneticPr fontId="1" type="noConversion"/>
  </si>
  <si>
    <t>전직원</t>
  </si>
  <si>
    <t>신한글로벌인재교육원</t>
  </si>
  <si>
    <t>중급회계세무실무</t>
    <phoneticPr fontId="1" type="noConversion"/>
  </si>
  <si>
    <t>4~10월</t>
    <phoneticPr fontId="1" type="noConversion"/>
  </si>
  <si>
    <t>서울
서울
서울
서울</t>
    <phoneticPr fontId="1" type="noConversion"/>
  </si>
  <si>
    <t>(06237) 서울 강남구 논현로 79길 8 4,5층
(07320) 서울 영등포구 여의대로 24 FKI타워
(06129) 서울 강남구 테헤란로 1길 48 YBM the Biz
(06180) 서울 강남구 테헤란로 518 2층 A3 Room</t>
    <phoneticPr fontId="1" type="noConversion"/>
  </si>
  <si>
    <t>02-501-2322</t>
    <phoneticPr fontId="1" type="noConversion"/>
  </si>
  <si>
    <t>엑셀을 활용한 회계실무자의 
결산 core-point 과정</t>
  </si>
  <si>
    <t>4~6월, 10월~12월</t>
    <phoneticPr fontId="1" type="noConversion"/>
  </si>
  <si>
    <t>재무제표 요소별 세무조정과 서식작성 종합실무</t>
  </si>
  <si>
    <t>11월, 12월</t>
    <phoneticPr fontId="1" type="noConversion"/>
  </si>
  <si>
    <t>(06237) 서울 강남구 논현로 79길 8 4,5층
(06129) 서울 강남구 테헤란로 1길 48 YBM the Biz
(06180) 서울 강남구 테헤란로 518 2층 A3 Room
(03929) 서울 마포구 성암로 189 중소기업 DMC 타워</t>
    <phoneticPr fontId="1" type="noConversion"/>
  </si>
  <si>
    <t>부가가치세 리스크관리와 신고시 체크포인트</t>
  </si>
  <si>
    <t>3월, 6월, 9월, 12월</t>
    <phoneticPr fontId="1" type="noConversion"/>
  </si>
  <si>
    <t>smartsheet를 활용한 내부회계관리제도의 운영과 평가실무</t>
  </si>
  <si>
    <t>소득유형(근로/퇴직/사업/기타)별 core-point 세무관리</t>
  </si>
  <si>
    <t>3~10월</t>
    <phoneticPr fontId="1" type="noConversion"/>
  </si>
  <si>
    <t>재무회계입문과정</t>
  </si>
  <si>
    <t>1월, 3~5월, 7월, 9월, 11월</t>
    <phoneticPr fontId="1" type="noConversion"/>
  </si>
  <si>
    <t>세무조사대응전략실무</t>
  </si>
  <si>
    <t>서울
부산
창원</t>
    <phoneticPr fontId="1" type="noConversion"/>
  </si>
  <si>
    <t>(06237) 서울 강남구 논현로 79길 8 4,5층
(48936) 부산 중구 충장대로9번길 46
(51430)경남 창원시 성산구 중앙대로 227번길 16</t>
    <phoneticPr fontId="1" type="noConversion"/>
  </si>
  <si>
    <t xml:space="preserve">엑셀을 활용한 법인세회계의 계산과 회계처리 </t>
  </si>
  <si>
    <t>4월, 6월, 8월, 11~12월</t>
    <phoneticPr fontId="1" type="noConversion"/>
  </si>
  <si>
    <t>(06237) 서울 강남구 논현로 79길 8 4,5층</t>
    <phoneticPr fontId="1" type="noConversion"/>
  </si>
  <si>
    <t>중소기업의 세무리스크 관리와 절세방안_법인세편</t>
  </si>
  <si>
    <t>6월, 10월, 11월, 12월</t>
    <phoneticPr fontId="1" type="noConversion"/>
  </si>
  <si>
    <t>중소기업의 세무리스크 관리와 절세방안_부가가치세편</t>
  </si>
  <si>
    <t>3월, 4월, 6월, 7월, 9월, 10월</t>
    <phoneticPr fontId="1" type="noConversion"/>
  </si>
  <si>
    <t>Case 중심 에센스 인건비 특강</t>
  </si>
  <si>
    <t>5월, 9월</t>
    <phoneticPr fontId="1" type="noConversion"/>
  </si>
  <si>
    <t>Case 중심 에센스 퇴직정산관리 특강</t>
  </si>
  <si>
    <t>4월, 8월</t>
    <phoneticPr fontId="1" type="noConversion"/>
  </si>
  <si>
    <t>에센스 근로시간과 임금관리 마스터</t>
  </si>
  <si>
    <t>조직 성과향상을 위한 전략적 HR실무</t>
  </si>
  <si>
    <t>4월, 7월, 10월</t>
    <phoneticPr fontId="1" type="noConversion"/>
  </si>
  <si>
    <t>중소기업 채용과 퇴사관리 마스터</t>
  </si>
  <si>
    <t>2~4월, 6~8월, 10~11월</t>
    <phoneticPr fontId="1" type="noConversion"/>
  </si>
  <si>
    <t>연말정산실무 초급 중소기업 특화과정</t>
  </si>
  <si>
    <t>10~12월, 27년 1월</t>
    <phoneticPr fontId="1" type="noConversion"/>
  </si>
  <si>
    <t>서울
서울
서울
부산
대전
대구</t>
    <phoneticPr fontId="1" type="noConversion"/>
  </si>
  <si>
    <t>(06237) 서울 강남구 논현로 79길 8 4,5층
(07320) 서울 영등포구 여의대로 24 FKI타워
(06180) 서울 강남구 테헤란로 518 2층 A3 Room
(48936) 부산 중구 충장대로9번길 46
(34903) 대전 중구 계룡로 814 예람인재교육센터
(41260) 대구 동구 동대구로 461 대구경북디자인센터</t>
    <phoneticPr fontId="1" type="noConversion"/>
  </si>
  <si>
    <t>연말정산실무 중급 중소기업 특화과정</t>
  </si>
  <si>
    <t>경영활동별 현금흐름 분석과 작성실무 실습과정</t>
  </si>
  <si>
    <t>2~6월,8월,10~12월</t>
    <phoneticPr fontId="1" type="noConversion"/>
  </si>
  <si>
    <t>연결대상 법인의 지분법 및 연결 재무제표 작성 실습과정</t>
  </si>
  <si>
    <t>3~5월,7~9월,11~12월</t>
    <phoneticPr fontId="1" type="noConversion"/>
  </si>
  <si>
    <t>엑셀을 활용한 주요 계정별 주석작성과 체크포인트</t>
  </si>
  <si>
    <t>4월, 6월, 9월, 11~12월</t>
    <phoneticPr fontId="1" type="noConversion"/>
  </si>
  <si>
    <t>계정과목별 회계세무 쟁점 및 리스크관리</t>
  </si>
  <si>
    <t>엑셀을 활용한 회계실무자의 결산 core-point 과정</t>
  </si>
  <si>
    <t>부가가치세의 세무관리와 신고시 체크포인트</t>
  </si>
  <si>
    <t>3월,6월,9월,12월</t>
    <phoneticPr fontId="1" type="noConversion"/>
  </si>
  <si>
    <t>소득유형별 원천징수의 세무관리실무</t>
  </si>
  <si>
    <t>4월,10월</t>
    <phoneticPr fontId="1" type="noConversion"/>
  </si>
  <si>
    <t>엑셀을 활용한 이연법인세의 회계세무</t>
  </si>
  <si>
    <t>4월,6월,8월,11~12월</t>
    <phoneticPr fontId="1" type="noConversion"/>
  </si>
  <si>
    <t>인건비의 관리실무 첫걸음</t>
    <phoneticPr fontId="1" type="noConversion"/>
  </si>
  <si>
    <t>2월, 5월, 8월, 9월, 11월</t>
    <phoneticPr fontId="1" type="noConversion"/>
  </si>
  <si>
    <t>퇴직소득 및 퇴직연금의 세무관리 마스터</t>
    <phoneticPr fontId="1" type="noConversion"/>
  </si>
  <si>
    <t>3월~8월, 11월~12월</t>
    <phoneticPr fontId="1" type="noConversion"/>
  </si>
  <si>
    <t>인사노무 마스터 시리즈_근로시간 및 임금</t>
  </si>
  <si>
    <t>인사노무임금 리스크 체크포인트</t>
  </si>
  <si>
    <t>2월~8월, 10월, 11월</t>
    <phoneticPr fontId="1" type="noConversion"/>
  </si>
  <si>
    <t>4월,7월,9월,11~12월</t>
    <phoneticPr fontId="1" type="noConversion"/>
  </si>
  <si>
    <t>지방세의 세무해설과 사례실무</t>
  </si>
  <si>
    <t>4월,6월,10월</t>
    <phoneticPr fontId="1" type="noConversion"/>
  </si>
  <si>
    <t>법인세 해설과 세무관리 기초</t>
  </si>
  <si>
    <t>4월, 6월, 8월, 10월</t>
    <phoneticPr fontId="1" type="noConversion"/>
  </si>
  <si>
    <t>부가가치세의 세무관리 기초</t>
  </si>
  <si>
    <t>2월, 3월, 5월, 7월, 8월, 11월, 12월</t>
    <phoneticPr fontId="1" type="noConversion"/>
  </si>
  <si>
    <t>내부회계의 운영과 실무이슈 기본과정</t>
  </si>
  <si>
    <t>지출증명서류의 세무관리와 사례연습</t>
  </si>
  <si>
    <t>3월, 5월, 7월, 9월</t>
    <phoneticPr fontId="1" type="noConversion"/>
  </si>
  <si>
    <t>세무회계입문과정</t>
  </si>
  <si>
    <t>3월, 4월, 6월, 8월, 10월</t>
    <phoneticPr fontId="1" type="noConversion"/>
  </si>
  <si>
    <t>국제조세실무</t>
  </si>
  <si>
    <t>엑셀을 활용한 원가계산 및 분석과 관리회계실무</t>
  </si>
  <si>
    <t>3월, 5월, 7월, 9월 11월</t>
    <phoneticPr fontId="1" type="noConversion"/>
  </si>
  <si>
    <t>재무분석과 원가관리회계 기초과정</t>
  </si>
  <si>
    <t>2월, 4월, 5월, 6월, 7월, 9월, 11월, 12월</t>
    <phoneticPr fontId="1" type="noConversion"/>
  </si>
  <si>
    <t>자격취득에서 상실까지의 4대보험관리 마스터</t>
  </si>
  <si>
    <t>3월, 4월, 5월, 6월, 8월, 9월, 10월</t>
    <phoneticPr fontId="1" type="noConversion"/>
  </si>
  <si>
    <t>4대보험 정산실무와 보수총액신고서 작성실습</t>
  </si>
  <si>
    <t>2월, 3월</t>
    <phoneticPr fontId="1" type="noConversion"/>
  </si>
  <si>
    <t>입문자를 위한 인사노무관리 기초과정</t>
  </si>
  <si>
    <t>엑셀을 활용한 근로시간과 임금계산 사례실습</t>
  </si>
  <si>
    <t>인사노무 1DAY 마스터 시리즈_근로감독 대응</t>
  </si>
  <si>
    <t>인사노무 1DAY 마스터 시리즈_근로기준법</t>
  </si>
  <si>
    <t>3월, 6월, 9월, 11월</t>
    <phoneticPr fontId="1" type="noConversion"/>
  </si>
  <si>
    <t>내부회계관리제도와 AI를 활용한 Risk Management</t>
  </si>
  <si>
    <t>5월, 7월, 10월, 11월</t>
    <phoneticPr fontId="1" type="noConversion"/>
  </si>
  <si>
    <t>AI로 앞서가는 스마트재무(엑셀자동화부터 데이터시각화까지)</t>
  </si>
  <si>
    <t>5월, 6월, 9월</t>
    <phoneticPr fontId="1" type="noConversion"/>
  </si>
  <si>
    <t>AI를 활용한 Financial Modeling</t>
  </si>
  <si>
    <t>7월, 10월</t>
    <phoneticPr fontId="1" type="noConversion"/>
  </si>
  <si>
    <t>AI를 활용한 인사노무관리 실무</t>
  </si>
  <si>
    <t>재무제표의 이해</t>
    <phoneticPr fontId="1" type="noConversion"/>
  </si>
  <si>
    <t>씨에프오아카데미평생교육원</t>
  </si>
  <si>
    <t>4~10월</t>
  </si>
  <si>
    <t>3월, 6월, 9월, 12월</t>
  </si>
  <si>
    <t>3~10월</t>
  </si>
  <si>
    <t>1월, 3~5월, 7월, 9월, 11월</t>
  </si>
  <si>
    <t>4월, 8월</t>
  </si>
  <si>
    <t>3월, 5월, 7월, 9월</t>
  </si>
  <si>
    <t>6월, 11월</t>
  </si>
  <si>
    <t>3월, 5월, 7월, 9월 11월</t>
  </si>
  <si>
    <t>3월, 5월, 7월, 9월, 11월</t>
  </si>
  <si>
    <t>3월, 6월, 9월, 11월</t>
  </si>
  <si>
    <t>5월, 7월, 10월, 11월</t>
  </si>
  <si>
    <t>7월, 10월</t>
  </si>
  <si>
    <t>기업 절세 전략 수립을 위한 법인세 문제해결 실무</t>
  </si>
  <si>
    <t>서울시 서초구 서초중앙로22길 108 동원빌딩 5층</t>
  </si>
  <si>
    <t>02-522-8273</t>
    <phoneticPr fontId="1" type="noConversion"/>
  </si>
  <si>
    <t>[부산] 기업 절세 전략 수립을 위한 법인세 문제해결 실무</t>
  </si>
  <si>
    <t>부산</t>
    <phoneticPr fontId="1" type="noConversion"/>
  </si>
  <si>
    <t>(47542) 부산시 중앙대로1043번길 50 목림빌딩 2층</t>
  </si>
  <si>
    <t>일반기업회계 결산과 상법 관련 회계관리 실무</t>
  </si>
  <si>
    <t>[부산] 일반기업회계 결산과 상법 관련 회계관리 실무</t>
  </si>
  <si>
    <t>AI 기반 세무회계 실무 마스터클래스</t>
  </si>
  <si>
    <t>일반기업 관련 상속증여세 관리 실무</t>
  </si>
  <si>
    <t>임금관련 세무와 노무관리 실무</t>
  </si>
  <si>
    <t>중소기업과 함께하는 연말정산 실무</t>
  </si>
  <si>
    <t>[부산] 중소기업과 함께하는 연말정산 실무</t>
  </si>
  <si>
    <t>(47542) 부산시 중앙대로1043번길 50 목림빌딩 2층</t>
    <phoneticPr fontId="1" type="noConversion"/>
  </si>
  <si>
    <t>[중소주도훈련] 대구- 중소기업과 함께하는 연말정산 실무</t>
  </si>
  <si>
    <t>대구</t>
    <phoneticPr fontId="1" type="noConversion"/>
  </si>
  <si>
    <t>(41263) 대구 동구 동부로 29 101동</t>
    <phoneticPr fontId="1" type="noConversion"/>
  </si>
  <si>
    <t>[인천] 중소기업과 함께하는 연말정산 실무</t>
  </si>
  <si>
    <t>인천</t>
    <phoneticPr fontId="1" type="noConversion"/>
  </si>
  <si>
    <t>(21633) 인천 남동구 남동대로215번길 30 인천비즈니스센터</t>
    <phoneticPr fontId="1" type="noConversion"/>
  </si>
  <si>
    <t>중소기업과 함께하는 일반기업회계기준 법인결산 실무</t>
  </si>
  <si>
    <t>[중소주도훈련] -대구 기업 절세 전략 수립을 위한 법인세 문제해결 실무</t>
  </si>
  <si>
    <t>[중소주도훈련] -대구 일반기업회계 결산과 상법 관련 회계관리 실무</t>
  </si>
  <si>
    <t>기적의 매출을 만드는 영업상담기술 활용능력 향상 과정</t>
    <phoneticPr fontId="1" type="noConversion"/>
  </si>
  <si>
    <t>기적의 매출을 만드는 혁신적인 영업 마인드 향상 과정</t>
    <phoneticPr fontId="1" type="noConversion"/>
  </si>
  <si>
    <t>성과향상을 위한 인사혁신과 조직관리</t>
  </si>
  <si>
    <t>조직혁신을 위한 참여적 리더십 양성 과정</t>
  </si>
  <si>
    <t>중소기업과 함께하는 부가가치세 신고 실무</t>
    <phoneticPr fontId="1" type="noConversion"/>
  </si>
  <si>
    <t>중소기업과 함께하는 원천징수 신고 실무</t>
    <phoneticPr fontId="1" type="noConversion"/>
  </si>
  <si>
    <t>중소기업과 함께하는 수출입 회계 세무 실무</t>
    <phoneticPr fontId="1" type="noConversion"/>
  </si>
  <si>
    <t>중소기업과 함께하는 인사노무관리 실무</t>
    <phoneticPr fontId="1" type="noConversion"/>
  </si>
  <si>
    <t>AI 시대의 지속가능 경영보고와 세무전략</t>
    <phoneticPr fontId="1" type="noConversion"/>
  </si>
  <si>
    <t>중소기업과 함께하는 세무회계 실무</t>
    <phoneticPr fontId="1" type="noConversion"/>
  </si>
  <si>
    <t xml:space="preserve">세무회계 신입 직원 직무역량 강화 </t>
    <phoneticPr fontId="1" type="noConversion"/>
  </si>
  <si>
    <t>재무회계 규정·법령 최신 업데이트 실무</t>
    <phoneticPr fontId="1" type="noConversion"/>
  </si>
  <si>
    <t>알면 든든한 세무조사 실무</t>
  </si>
  <si>
    <t>중소기업 맞춤형 세무컨설팅과 전략 수립 실무</t>
    <phoneticPr fontId="1" type="noConversion"/>
  </si>
  <si>
    <t>회계의 순환과정</t>
    <phoneticPr fontId="1" type="noConversion"/>
  </si>
  <si>
    <t>아이파경영학원</t>
  </si>
  <si>
    <t>부산</t>
  </si>
  <si>
    <t>대구</t>
  </si>
  <si>
    <t>ISTQB AI Testing 교육</t>
    <phoneticPr fontId="1" type="noConversion"/>
  </si>
  <si>
    <t>1/28~1/30, 5/20~5/22, 11/18~11/20</t>
    <phoneticPr fontId="1" type="noConversion"/>
  </si>
  <si>
    <t>서울특별시 광진구 자양동 자양강변길 115 2층 (자양동, STA타워)</t>
    <phoneticPr fontId="1" type="noConversion"/>
  </si>
  <si>
    <t>02-6101-3619</t>
    <phoneticPr fontId="1" type="noConversion"/>
  </si>
  <si>
    <t>테스터도 알아두면 쓸모 있는 요구공학</t>
    <phoneticPr fontId="1" type="noConversion"/>
  </si>
  <si>
    <t>1/19~1/21, 4/27~4/29, 8/31~9/2</t>
    <phoneticPr fontId="1" type="noConversion"/>
  </si>
  <si>
    <t>서울특별시 광진구 자양동 자양강변길 115 2층 (자양동, STA타워)</t>
  </si>
  <si>
    <t>02-6101-3619</t>
  </si>
  <si>
    <t>애자일 입문(Agile Fundamentals) 교육</t>
    <phoneticPr fontId="1" type="noConversion"/>
  </si>
  <si>
    <t>2/2~2/3, 11/26~11/27</t>
    <phoneticPr fontId="1" type="noConversion"/>
  </si>
  <si>
    <t>실무 중심의 테스트 기초 교육</t>
    <phoneticPr fontId="1" type="noConversion"/>
  </si>
  <si>
    <t>2/4, 7/1, 11/4</t>
    <phoneticPr fontId="1" type="noConversion"/>
  </si>
  <si>
    <t>`</t>
    <phoneticPr fontId="1" type="noConversion"/>
  </si>
  <si>
    <t>에스티에이교육센터평생교육원</t>
  </si>
  <si>
    <t>AI드리븐 디자인씽킹</t>
  </si>
  <si>
    <t>1월 ~ 12월 中</t>
    <phoneticPr fontId="1" type="noConversion"/>
  </si>
  <si>
    <t>서울특별시 마포구 성암로 330 첨단산업센터</t>
    <phoneticPr fontId="1" type="noConversion"/>
  </si>
  <si>
    <t>02-589-2021</t>
    <phoneticPr fontId="1" type="noConversion"/>
  </si>
  <si>
    <t>생성형 AI 입문과정</t>
  </si>
  <si>
    <t>생성형 AI 마케팅</t>
  </si>
  <si>
    <t>생성형 AI 개발자, 엔지니어</t>
  </si>
  <si>
    <t>생성형 AI 영업</t>
  </si>
  <si>
    <t>생성형 AI 인사</t>
  </si>
  <si>
    <t>생성형 AI 리더</t>
  </si>
  <si>
    <t>생성형 AI 글로벌 비지니스</t>
  </si>
  <si>
    <t>생성형 AI GPTs</t>
  </si>
  <si>
    <t>생성형 AI 데이터 분석</t>
    <phoneticPr fontId="1" type="noConversion"/>
  </si>
  <si>
    <t>생성형 AI 코파일럿</t>
  </si>
  <si>
    <t>생성형 AI 콘텐츠 제작</t>
    <phoneticPr fontId="1" type="noConversion"/>
  </si>
  <si>
    <t>1월 ~ 12월 中</t>
  </si>
  <si>
    <t>서울특별시 마포구 성암로 330 첨단산업센터</t>
  </si>
  <si>
    <t>02-589-2021</t>
  </si>
  <si>
    <t>노코드 머신러닝</t>
    <phoneticPr fontId="1" type="noConversion"/>
  </si>
  <si>
    <t>GPT &amp; Python 업무 자동화</t>
    <phoneticPr fontId="1" type="noConversion"/>
  </si>
  <si>
    <t>데이터 기반 문제해결</t>
    <phoneticPr fontId="1" type="noConversion"/>
  </si>
  <si>
    <t>데이터 기반 행정</t>
    <phoneticPr fontId="1" type="noConversion"/>
  </si>
  <si>
    <t>생성형 AI 고객 페르소나</t>
    <phoneticPr fontId="1" type="noConversion"/>
  </si>
  <si>
    <t>데이터 드리븐 서비스 기획</t>
    <phoneticPr fontId="1" type="noConversion"/>
  </si>
  <si>
    <t>데이터 시각화</t>
    <phoneticPr fontId="1" type="noConversion"/>
  </si>
  <si>
    <t>RPA with GPT 스마트 자동화</t>
    <phoneticPr fontId="1" type="noConversion"/>
  </si>
  <si>
    <t>노코드 웹개발</t>
    <phoneticPr fontId="1" type="noConversion"/>
  </si>
  <si>
    <t>02-589-2022</t>
  </si>
  <si>
    <t>데이터 시각화</t>
  </si>
  <si>
    <t>에이블런</t>
  </si>
  <si>
    <t>일잘러의 시작, 파이썬(Python)을 활용한 사무 업무 자동화</t>
  </si>
  <si>
    <t>경기도 수원시</t>
    <phoneticPr fontId="1" type="noConversion"/>
  </si>
  <si>
    <t>(16269) 경기도 수원시 장안구 정조로 940-1</t>
    <phoneticPr fontId="1" type="noConversion"/>
  </si>
  <si>
    <t>031-252-2662</t>
    <phoneticPr fontId="1" type="noConversion"/>
  </si>
  <si>
    <t>요즘 시대 마케팅의 정석, AI로 끝내는 콘텐츠&amp;데이터 실전</t>
  </si>
  <si>
    <t>일잘러 개발자의 첫걸음, Docker로 배우는 AI 서비스 배포</t>
    <phoneticPr fontId="1" type="noConversion"/>
  </si>
  <si>
    <t>클라우드 실무 완전정복: AWS·Azure 운영부터 보안까지</t>
  </si>
  <si>
    <t>불필요한 감정 비용을 줄이는 문제해결형 협업 커뮤니케이션</t>
    <phoneticPr fontId="1" type="noConversion"/>
  </si>
  <si>
    <t>Smart Work: AI와 함께하는 엑셀 자동화 &amp; 비주얼 스토리텔링</t>
    <phoneticPr fontId="1" type="noConversion"/>
  </si>
  <si>
    <t>두 번 보고 없는 '핵심 요약' 브리핑 및 논리적 보고 기술</t>
    <phoneticPr fontId="1" type="noConversion"/>
  </si>
  <si>
    <t>IT 인프라 효율화를 위한 '무중단 컨테이너 운영 및 장애 대응'</t>
    <phoneticPr fontId="1" type="noConversion"/>
  </si>
  <si>
    <t>엔터프라이즈를 위한 '고가용성 클러스터 아키텍처' 마스터</t>
    <phoneticPr fontId="1" type="noConversion"/>
  </si>
  <si>
    <t>SRE를 위한 '트래픽 제어 및 데이터 관리' 실무</t>
    <phoneticPr fontId="1" type="noConversion"/>
  </si>
  <si>
    <t>잠들지 않는 인프라, '장애 대응 및 DR' 마스터</t>
    <phoneticPr fontId="1" type="noConversion"/>
  </si>
  <si>
    <t>배포의 자동화 혁명, 'GitOps &amp; DevOps' 마스터</t>
  </si>
  <si>
    <t>AI 인프라의 핵심, 'GPU 비용 절감 및 모니터링' 마스터</t>
  </si>
  <si>
    <t>벤더 종속 탈피, '멀티 클라우드 통합 운영' 마스터</t>
    <phoneticPr fontId="1" type="noConversion"/>
  </si>
  <si>
    <t>주니어 보안 담당자를 위한 'AI 침해사고 대응'</t>
  </si>
  <si>
    <t>코딩 못해도 OK, 'AI를 활용한 나만의 취약점 점검 툴' 만들기</t>
    <phoneticPr fontId="1" type="noConversion"/>
  </si>
  <si>
    <t>뚫어봐야 막는다, 'OWASP Top 10 실전 방어'</t>
    <phoneticPr fontId="1" type="noConversion"/>
  </si>
  <si>
    <t>연세IT미래교육원</t>
    <phoneticPr fontId="1" type="noConversion"/>
  </si>
  <si>
    <t>무선으로 뚫고 유선으로 턴다, '유무선 통합 해킹' 실전</t>
    <phoneticPr fontId="1" type="noConversion"/>
  </si>
  <si>
    <t>연세IT미래교육원</t>
  </si>
  <si>
    <t>Smart Facrory 공정 운영 출하제품 부가가치 창출</t>
  </si>
  <si>
    <t>대구광역시</t>
    <phoneticPr fontId="1" type="noConversion"/>
  </si>
  <si>
    <t>(41260) 대구광역시 동구 동대구로 441(신천동, 영남타워) 4층</t>
    <phoneticPr fontId="1" type="noConversion"/>
  </si>
  <si>
    <t>053-757-5141~3</t>
    <phoneticPr fontId="1" type="noConversion"/>
  </si>
  <si>
    <t>Smart Factory 운영 현장 4M활동 추진</t>
  </si>
  <si>
    <t>현장 안전시스템 정착 신바람 공정 운영</t>
  </si>
  <si>
    <t>현장의 쉽게 실천 할 수 있는 원가절감 기법</t>
  </si>
  <si>
    <t>자주적 보전활동 추진 설비효율 최적화</t>
  </si>
  <si>
    <t>모두가 참여하는 New Clean 3정5S활동 추진</t>
  </si>
  <si>
    <t>업무에 안전시스템 코칭 생산활동 최적화</t>
  </si>
  <si>
    <t>사전예방형 FP 활용 고객품질 달성</t>
  </si>
  <si>
    <t>QC도구 활용 Data 분석과 공정능력 추진</t>
  </si>
  <si>
    <t>회사의 역동적인 키 맨인 사원 역량강화</t>
  </si>
  <si>
    <t>모두가 할 수 있는 개선활동 큰 자존감 형성</t>
  </si>
  <si>
    <t>현장 낭비개선 5대 노하우 생산혁신 달성</t>
  </si>
  <si>
    <t>현장 문제해결 스킬 5단계 Process 추진</t>
  </si>
  <si>
    <t>창의력 발상을 활용한 개선제안 쉽게하기</t>
  </si>
  <si>
    <t>혼신을 다한 최고제품 만들기 관리감독자 역할</t>
  </si>
  <si>
    <t>혼신을 다한 최고제품 만들기 FP 활용</t>
  </si>
  <si>
    <t>혼신을 다한 최고제품 만들기 설비관리 운영</t>
  </si>
  <si>
    <t>Smart Factory 구축 전사적 개선활동 실무</t>
  </si>
  <si>
    <t xml:space="preserve">식품안전 시스템 운영 공정품질 달성 </t>
  </si>
  <si>
    <t>TRIZ를 활용한 창조적 문제해결 실천</t>
  </si>
  <si>
    <t>협업역량 강화 및 조직활성화 과정</t>
  </si>
  <si>
    <t>셀프리더십 함양과 주도적 업무수행</t>
  </si>
  <si>
    <t>갈등과 문제상황 해결 커뮤니케이션</t>
  </si>
  <si>
    <t>성격유형 강점 활용 관계역량 강화</t>
  </si>
  <si>
    <t>협업을 통한 최상의 성과창출 과정</t>
  </si>
  <si>
    <t>직무역량 강화를 위한 자기경영전략</t>
  </si>
  <si>
    <t>현장관리자 직무역량 강화 과정</t>
  </si>
  <si>
    <t>자기브랜드와 경쟁력 강화 과정</t>
  </si>
  <si>
    <t>창의적 사고와 문제해결능력 향상</t>
  </si>
  <si>
    <t>감성적 리더십과 직무코칭역량 강화</t>
  </si>
  <si>
    <t>ChatGPT 활용 업무혁신 디자인씽킹 과정</t>
  </si>
  <si>
    <t>심리 기반 비즈니스 협상 실무 과정</t>
  </si>
  <si>
    <t>AI시대, 더 잘 결정하고 실행하는 조직만들기</t>
  </si>
  <si>
    <t>영남일보부설 HRD교육원</t>
  </si>
  <si>
    <t>이나우스아카데미학원</t>
  </si>
  <si>
    <t>Excel을 활용한 현금흐름표작성실무</t>
    <phoneticPr fontId="1" type="noConversion"/>
  </si>
  <si>
    <t>(04607)서울 중구 동호로14길 5-6</t>
    <phoneticPr fontId="1" type="noConversion"/>
  </si>
  <si>
    <t>Excel을 활용한 연결재무제표 작성 실무</t>
    <phoneticPr fontId="1" type="noConversion"/>
  </si>
  <si>
    <t>Excel을 활용한 제품별 수익성 및 손익분기점 분석 실무과정</t>
    <phoneticPr fontId="1" type="noConversion"/>
  </si>
  <si>
    <t>CHATGPT를 활용한 사업 계획수립</t>
  </si>
  <si>
    <t>CHATGPT를 활용한 재무제표 분석과 기업 리서치</t>
  </si>
  <si>
    <t>K-IFRS 1</t>
    <phoneticPr fontId="1" type="noConversion"/>
  </si>
  <si>
    <t>K-IFRS 2</t>
  </si>
  <si>
    <t>K-IFRS 기준에 따른 연결회계 실무</t>
    <phoneticPr fontId="1" type="noConversion"/>
  </si>
  <si>
    <t>글로벌 최저한세</t>
    <phoneticPr fontId="1" type="noConversion"/>
  </si>
  <si>
    <t>무역회계와 세무실무</t>
    <phoneticPr fontId="1" type="noConversion"/>
  </si>
  <si>
    <t>외부 감사 대비 K-IFRS 결산 전문가 양성 과정</t>
  </si>
  <si>
    <t>이전 가격 세제 실무</t>
    <phoneticPr fontId="1" type="noConversion"/>
  </si>
  <si>
    <t>일반기업회계기준에 따른 지분법과 연결회계실무</t>
  </si>
  <si>
    <t>일반기업회계기준 재무회계실무(결산업무 중급과정)</t>
  </si>
  <si>
    <t>최근 통상임금 대법원 판결 분석과 기업의 대응방안</t>
    <phoneticPr fontId="1" type="noConversion"/>
  </si>
  <si>
    <t>중소기업 담당자를 위한 퍼펙트 세금신고</t>
    <phoneticPr fontId="1" type="noConversion"/>
  </si>
  <si>
    <t>감가상각비실무</t>
    <phoneticPr fontId="1" type="noConversion"/>
  </si>
  <si>
    <t>중소기업을 위한 절세 전략</t>
    <phoneticPr fontId="1" type="noConversion"/>
  </si>
  <si>
    <t>이연법인세 및 현금흐름표 완벽 마스터: 2일간의 집중 과정</t>
  </si>
  <si>
    <t>이연법인세회계</t>
  </si>
  <si>
    <t>공정가치평가</t>
    <phoneticPr fontId="1" type="noConversion"/>
  </si>
  <si>
    <t>법인경영과 절세전략</t>
    <phoneticPr fontId="1" type="noConversion"/>
  </si>
  <si>
    <t>사례를 중심으로 보는 가산세 실무해설</t>
    <phoneticPr fontId="1" type="noConversion"/>
  </si>
  <si>
    <t>2025년 결산 대비 결산 및 회계감사 핵심 체크리스트 강좌</t>
    <phoneticPr fontId="1" type="noConversion"/>
  </si>
  <si>
    <t xml:space="preserve"> IFRS 고급회계</t>
  </si>
  <si>
    <t>IFRS 중급회계</t>
  </si>
  <si>
    <t>가업상속공제를 중심으로 한 상속증여세 실무</t>
  </si>
  <si>
    <t>내부회계관리 실무자를 위한 K-IFRS 결산실무과정</t>
  </si>
  <si>
    <t>상법규정 및 관련 회계와 세무실무</t>
  </si>
  <si>
    <t>양도소득세 최근 쟁점 사례들, 하루에 모두 정리하는 강좌!</t>
    <phoneticPr fontId="1" type="noConversion"/>
  </si>
  <si>
    <t>연결회계 이론과 실무(입문)</t>
  </si>
  <si>
    <t>외부감사 대비 가치평가 역량 향상 과정</t>
  </si>
  <si>
    <t>실무자가 알아야할 핵심 회계와 세무 실무</t>
  </si>
  <si>
    <t>지방세 실무</t>
    <phoneticPr fontId="1" type="noConversion"/>
  </si>
  <si>
    <t>세무사 사무소 직원을 위한 포인트 세무관리 컨설팅 1</t>
  </si>
  <si>
    <t>세무사 사무소 직원을 위한 포인트 세무관리 컨설팅 2</t>
  </si>
  <si>
    <t>세무사 사무소 직원을 위한 포인트 세무관리 컨설팅 3</t>
  </si>
  <si>
    <t>게임으로 배우는 회계 시물레이션</t>
  </si>
  <si>
    <t>성과 목표와 기업 재무전략 시뮬레이션</t>
  </si>
  <si>
    <t>병원회계 및 재무관리</t>
    <phoneticPr fontId="1" type="noConversion"/>
  </si>
  <si>
    <t>비영리법인의 회계와 세무</t>
    <phoneticPr fontId="1" type="noConversion"/>
  </si>
  <si>
    <t>공익법인 회계와 세무</t>
    <phoneticPr fontId="1" type="noConversion"/>
  </si>
  <si>
    <t>회계감사 준비를 위한 재무회계실무</t>
    <phoneticPr fontId="1" type="noConversion"/>
  </si>
  <si>
    <t>K-IFRS 기준에 따른 지분법과 연결회계실무</t>
    <phoneticPr fontId="1" type="noConversion"/>
  </si>
  <si>
    <t>ESG경영의 전략적 도입 및 활용</t>
    <phoneticPr fontId="1" type="noConversion"/>
  </si>
  <si>
    <t>11~12월</t>
    <phoneticPr fontId="1" type="noConversion"/>
  </si>
  <si>
    <t>계정과목별 회계와 세무관리</t>
    <phoneticPr fontId="1" type="noConversion"/>
  </si>
  <si>
    <t>M&amp;A 실무(기본반)</t>
    <phoneticPr fontId="1" type="noConversion"/>
  </si>
  <si>
    <t>위하고를 사용한 부가가치세 신고 방법</t>
    <phoneticPr fontId="1" type="noConversion"/>
  </si>
  <si>
    <t>한눈에 쏙쏙 인건비&amp;4대보험실무</t>
    <phoneticPr fontId="1" type="noConversion"/>
  </si>
  <si>
    <t>원가절감 및 이익개선을 통한 경쟁력 강화 실무</t>
    <phoneticPr fontId="1" type="noConversion"/>
  </si>
  <si>
    <t>법인세 실무해설</t>
    <phoneticPr fontId="1" type="noConversion"/>
  </si>
  <si>
    <t>기업가치평가실무</t>
    <phoneticPr fontId="1" type="noConversion"/>
  </si>
  <si>
    <t>재무제표분석실무(입문)</t>
    <phoneticPr fontId="1" type="noConversion"/>
  </si>
  <si>
    <t>채용에서 퇴직까지 인사노무관리실무</t>
    <phoneticPr fontId="1" type="noConversion"/>
  </si>
  <si>
    <t>내부회계관리 실무자를 위한 K-IFRS 회계 과정</t>
    <phoneticPr fontId="1" type="noConversion"/>
  </si>
  <si>
    <t>2025 법인세실무(입문)</t>
    <phoneticPr fontId="1" type="noConversion"/>
  </si>
  <si>
    <t>재무회계 및 세무기초</t>
    <phoneticPr fontId="1" type="noConversion"/>
  </si>
  <si>
    <t>[우리회사의 지출증빙관리는 잘 되고 있을까?] 
회사이익에 도움이 되는 사례별 핵심증빙처리 실무과정</t>
    <phoneticPr fontId="1" type="noConversion"/>
  </si>
  <si>
    <t>퇴직급여 회계와 세무</t>
    <phoneticPr fontId="1" type="noConversion"/>
  </si>
  <si>
    <t>업무시간을 줄여주는 엑셀 활용 실무</t>
    <phoneticPr fontId="1" type="noConversion"/>
  </si>
  <si>
    <t>IFRS 재무회계실무자(입문)</t>
    <phoneticPr fontId="1" type="noConversion"/>
  </si>
  <si>
    <t>이전가격과 글로벌최저한세 실무</t>
    <phoneticPr fontId="1" type="noConversion"/>
  </si>
  <si>
    <t>알면 떳떳한 모르면 무서운 세무조사대책실무</t>
    <phoneticPr fontId="1" type="noConversion"/>
  </si>
  <si>
    <t>신고서로 보는 부가가치세 실무</t>
    <phoneticPr fontId="1" type="noConversion"/>
  </si>
  <si>
    <t>파생금융상품의 이해와 공정가치회계</t>
    <phoneticPr fontId="1" type="noConversion"/>
  </si>
  <si>
    <t>재무제표분석실무(중급)</t>
    <phoneticPr fontId="1" type="noConversion"/>
  </si>
  <si>
    <t>서식으로 보는 법인결산 및 세무조정 실무</t>
    <phoneticPr fontId="1" type="noConversion"/>
  </si>
  <si>
    <t>사례중심별 세금계산서 실무과정</t>
    <phoneticPr fontId="1" type="noConversion"/>
  </si>
  <si>
    <t>현금흐름표작성 및 현금흐름 분석(기초 및 실전반)</t>
    <phoneticPr fontId="1" type="noConversion"/>
  </si>
  <si>
    <t>수출입 회계와 세무</t>
    <phoneticPr fontId="1" type="noConversion"/>
  </si>
  <si>
    <t>기업자금의 조달과 관리(입문)</t>
    <phoneticPr fontId="1" type="noConversion"/>
  </si>
  <si>
    <t>원가계산 및 분석실무(중급)</t>
    <phoneticPr fontId="1" type="noConversion"/>
  </si>
  <si>
    <t>국제조세실무</t>
    <phoneticPr fontId="1" type="noConversion"/>
  </si>
  <si>
    <t>임금관리 실무</t>
    <phoneticPr fontId="1" type="noConversion"/>
  </si>
  <si>
    <t>관리회계실무</t>
    <phoneticPr fontId="1" type="noConversion"/>
  </si>
  <si>
    <t>M&amp;A 실무(심화반)</t>
    <phoneticPr fontId="1" type="noConversion"/>
  </si>
  <si>
    <t>조특법을 활용한 법인세 절세방안</t>
    <phoneticPr fontId="1" type="noConversion"/>
  </si>
  <si>
    <t>일반기업 대상 지출증빙서류 수취 및 세무처리 실무</t>
    <phoneticPr fontId="1" type="noConversion"/>
  </si>
  <si>
    <t>전직원이 알아야하는 노동관계법령 - 신입사원의 입사 첫날부터 퇴직시까지</t>
    <phoneticPr fontId="1" type="noConversion"/>
  </si>
  <si>
    <t>계산하며 익히는 인사노무실무</t>
    <phoneticPr fontId="1" type="noConversion"/>
  </si>
  <si>
    <t>회사 실무자가 꼭 알아야하는 세무조정 기초과정</t>
    <phoneticPr fontId="1" type="noConversion"/>
  </si>
  <si>
    <t>퇴직금 정산 실무 완전정복 (평균임금 산정부터 퇴직소득세까지)</t>
    <phoneticPr fontId="1" type="noConversion"/>
  </si>
  <si>
    <t xml:space="preserve">(상법개정 실무특강) 회계,세무팀이 반드시 알아야 할 지배구조,감사제도 변화 </t>
    <phoneticPr fontId="1" type="noConversion"/>
  </si>
  <si>
    <t>(결산 마감 실수방지를 위한) 상반기 결산 실무, 회계조정 집중 특강</t>
    <phoneticPr fontId="1" type="noConversion"/>
  </si>
  <si>
    <t>매출채권관리 세무실무</t>
    <phoneticPr fontId="1" type="noConversion"/>
  </si>
  <si>
    <t>XBRL을 활용한 주석작성 실무</t>
    <phoneticPr fontId="1" type="noConversion"/>
  </si>
  <si>
    <t>2025년 법인결산대비 법인세 주요 쟁점별 세무리스크 관리</t>
    <phoneticPr fontId="1" type="noConversion"/>
  </si>
  <si>
    <t>하루에 끝내는 세무조정 기초 마스터 과정</t>
    <phoneticPr fontId="1" type="noConversion"/>
  </si>
  <si>
    <t>비상장주식 가치평가 실무 과정</t>
    <phoneticPr fontId="1" type="noConversion"/>
  </si>
  <si>
    <t>법인세 핵심테마 집중점검</t>
    <phoneticPr fontId="1" type="noConversion"/>
  </si>
  <si>
    <t>SMART 연말정산(실전)</t>
    <phoneticPr fontId="1" type="noConversion"/>
  </si>
  <si>
    <t>11~12월</t>
  </si>
  <si>
    <t>SMART 연말정산(첫걸음)</t>
    <phoneticPr fontId="1" type="noConversion"/>
  </si>
  <si>
    <t>SMART 연말정산(의료 법인)</t>
    <phoneticPr fontId="1" type="noConversion"/>
  </si>
  <si>
    <t>POINT 연말정산(세무사사무소)</t>
    <phoneticPr fontId="1" type="noConversion"/>
  </si>
  <si>
    <t>SMART 연말정산(프로그램설계)</t>
    <phoneticPr fontId="1" type="noConversion"/>
  </si>
  <si>
    <t>PERFECT 법인세조정·신고실무(실전)</t>
    <phoneticPr fontId="1" type="noConversion"/>
  </si>
  <si>
    <t>PERFECT 법인세조정·신고실무(집중)</t>
    <phoneticPr fontId="1" type="noConversion"/>
  </si>
  <si>
    <t>POINT 법인조정 실무</t>
    <phoneticPr fontId="1" type="noConversion"/>
  </si>
  <si>
    <t>하루에 끝내는 통합고용세액공제 실무</t>
  </si>
  <si>
    <t>실무자가 꼭 알아야 할 기초재무회계실무</t>
  </si>
  <si>
    <t>실무자가 꼭 알아야 할 기초세무회계실무</t>
  </si>
  <si>
    <t>사례중심별 세금계산서와 대손세액공제 실무과정</t>
  </si>
  <si>
    <t>인사담당자를 위한 급여계산 실무와 4대보험</t>
  </si>
  <si>
    <t>부가가치세 신고실무(첫걸음반)</t>
  </si>
  <si>
    <t>부가가치세 신고실무(실무자반)</t>
  </si>
  <si>
    <t>원천징수 실무(입문)</t>
  </si>
  <si>
    <t>원천징수 실무(중급)</t>
  </si>
  <si>
    <t>xbrl 주석작성 실무(입문)</t>
  </si>
  <si>
    <t>회계비전공자도 이해하기 쉬운 하루에 끝내는 회계상식</t>
  </si>
  <si>
    <t>하루에 끝내는 세무조정 실전 마스터</t>
  </si>
  <si>
    <t>9월~10월</t>
    <phoneticPr fontId="1" type="noConversion"/>
  </si>
  <si>
    <t>법인세 경정청구 실무</t>
  </si>
  <si>
    <t>경영권 승계와 지배구조 개선 실무</t>
  </si>
  <si>
    <t>하루에 끝내는 이연법인세 및 현금흐름표</t>
    <phoneticPr fontId="1" type="noConversion"/>
  </si>
  <si>
    <t>건설업 회계와 세무</t>
    <phoneticPr fontId="1" type="noConversion"/>
  </si>
  <si>
    <t>핵심실무 법인세</t>
    <phoneticPr fontId="1" type="noConversion"/>
  </si>
  <si>
    <t>조직의 성과평가 설계,운영 실무</t>
    <phoneticPr fontId="1" type="noConversion"/>
  </si>
  <si>
    <t>10월</t>
    <phoneticPr fontId="1" type="noConversion"/>
  </si>
  <si>
    <t>사례로 진단하는 HR 노동법 실무</t>
    <phoneticPr fontId="1" type="noConversion"/>
  </si>
  <si>
    <t>조직을 이끄는 리더역량 향상과정</t>
    <phoneticPr fontId="1" type="noConversion"/>
  </si>
  <si>
    <t>기업가치평가실무</t>
  </si>
  <si>
    <t>파생상품의 이해</t>
  </si>
  <si>
    <t>10월</t>
  </si>
  <si>
    <t>실무상 과세쟁점 및 사례중심 건설업세무회계</t>
  </si>
  <si>
    <t>연중상시</t>
  </si>
  <si>
    <t>서울, 강릉, 제주 등</t>
  </si>
  <si>
    <t>(26441) 강원특별자치도 원주시 남원로 597, 한국경비협회 강원지방협회
(28729) 충청북도 청주시 상당동 중고개로 259, 한국경비협회 충북지사
(24402) 강원특별자치도 춘천시 동내면 춘천순환로 136, 카톨릭춘천신협 거두점 
(63219) 제주특별자치도 제주시 청사로 77, 제주 교육협동조합 사람 
(25466) 강원특별자치도 강릉시 난설헌로 131 강릉녹색도시 체험센터
(25775) 강원특별자치도 동해시 동굴로 2, 동해시근로자종합복지회관
(31987) 충청남도 서산시 안견로 465 베니키아 호텔 서산
(24854) 강원특별자치도 속초시 청초호반로 201, 속초시근로자종합복지관
(34903) 대전 중구 계룡로 814 예람빌딩 3층 예람인재교육센터
(61981)광주 서구 대남대로 465(농성동, 성공회의소 빌딩) 광주상공회의소
(41245) 대구 동구 동부로 174 대한빌딩 6층 수토피아hr컨설팅 대구
(48936)부산 충장대로 9번길 46, 관정빌딩</t>
  </si>
  <si>
    <t>02-456-9156 더존 비즈스쿨 평생교육원</t>
  </si>
  <si>
    <t>세무조사 대비 무결점 부가가치세신고실무</t>
  </si>
  <si>
    <t>서울, 강릉 , 제주 등</t>
  </si>
  <si>
    <t>(05039) 서울시 광진구 자양로 142, 청양빌딩 3층 더존비즈스쿨평생교육원
(26441) 강원특별자치도 원주시 남원로 597, 한국경비협회 강원지방협회
(28729) 충청북도 청주시 상당동 중고개로 259, 한국경비협회 충북지사
(24402) 강원특별자치도 춘천시 동내면 춘천순환로 136, 카톨릭춘천신협 거두점 
(63219) 제주특별자치도 제주시 청사로 77, 제주 교육협동조합 사람 
(25466) 강원특별자치도 강릉시 난설헌로 131 강릉녹색도시 체험센터
(25775) 강원특별자치도 동해시 동굴로 2, 동해시근로자종합복지회관
(24854) 강원특별자치도 속초시 청초호반로 201, 속초시근로자종합복지관</t>
  </si>
  <si>
    <t>중소기업 근로자를 위한 양도세실무입문</t>
  </si>
  <si>
    <t>서울, 부산</t>
  </si>
  <si>
    <t>(05039) 서울시 광진구 자양로 142, 청양빌딩 3층 더존비즈스쿨평생교육원
(48936)부산 충장대로 9번길 46, 관정빌딩</t>
  </si>
  <si>
    <t>세무조사 대비 무결점 법인세신고실무</t>
  </si>
  <si>
    <t>서울, 제주 등</t>
  </si>
  <si>
    <t>(05039) 서울시 광진구 자양로 142, 청양빌딩 3층 더존비즈스쿨평생교육원
(26441) 강원특별자치도 원주시 남원로 597, 한국경비협회 강원지방협회
(28729) 충청북도 청주시 상당동 중고개로 259, 한국경비협회 충북지사
(24402) 강원특별자치도 춘천시 동내면 춘천순환로 136, 카톨릭춘천신협 거두점 
(63219) 제주특별자치도 제주시 청사로 77, 제주 교육협동조합 사람 
(25466) 강원특별자치도 강릉시 난설헌로 131 강릉녹색도시 체험센터
(25775) 강원특별자치도 동해시 동굴로 2, 동해시근로자종합복지회관
(24854) 강원특별자치도 속초시 청초호반로 201, 속초시근로자종합복지관
(34903) 대전 중구 계룡로 814 예람빌딩 3층 예람인재교육센터
(61981)광주 서구 대남대로 465(농성동, 성공회의소 빌딩) 광주상공회의소
(41245) 대구 동구 동부로 174 대한빌딩 6층 수토피아hr컨설팅 대구
(48936)부산 충장대로 9번길 46, 관정빌딩</t>
  </si>
  <si>
    <t>실무담당자를 위한 업종별 회계·세무 핵심실무</t>
  </si>
  <si>
    <t>서울, 원주, 부산 등</t>
  </si>
  <si>
    <t>(05039) 서울시 광진구 자양로 142, 청양빌딩 3층 더존비즈스쿨평생교육원
(26441) 강원특별자치도 원주시 남원로 597, 한국경비협회 강원지방협회
(28729) 충청북도 청주시 상당동 중고개로 259, 한국경비협회 충북지사
(24402) 강원특별자치도 춘천시 동내면 춘천순환로 136, 카톨릭춘천신협 거두점 
(63219) 제주특별자치도 제주시 청사로 77, 제주 교육협동조합 사람 
(25466) 강원특별자치도 강릉시 난설헌로 131 강릉녹색도시 체험센터
(25775) 강원특별자치도 동해시 동굴로 2, 동해시근로자종합복지회관
(31987) 충청남도 서산시 안견로 465 베니키아 호텔 서산
(24854) 강원특별자치도 속초시 청초호반로 201, 속초시근로자종합복지관
(34903) 대전 중구 계룡로 814 예람빌딩 3층 예람인재교육센터
(61981)광주 서구 대남대로 465(농성동, 성공회의소 빌딩) 광주상공회의소
(41245) 대구 동구 동부로 174 대한빌딩 6층 수토피아hr컨설팅 대구
(48936)부산 충장대로 9번길 46, 관정빌딩</t>
  </si>
  <si>
    <r>
      <t>0</t>
    </r>
    <r>
      <rPr>
        <sz val="11"/>
        <color rgb="FF000000"/>
        <rFont val="맑은 고딕"/>
        <family val="3"/>
        <charset val="129"/>
      </rPr>
      <t>3</t>
    </r>
  </si>
  <si>
    <r>
      <t>0</t>
    </r>
    <r>
      <rPr>
        <sz val="11"/>
        <color rgb="FF000000"/>
        <rFont val="맑은 고딕"/>
        <family val="3"/>
        <charset val="129"/>
      </rPr>
      <t>2</t>
    </r>
  </si>
  <si>
    <t xml:space="preserve">실무 담당자를 위한 급여와 4대보험 핵심  </t>
  </si>
  <si>
    <t>원주, 제주, 춘전 등</t>
  </si>
  <si>
    <t>(26441) 강원특별자치도 원주시 남원로 597, 한국경비협회 강원지방협회
(28729) 충청북도 청주시 상당동 중고개로 259, 한국경비협회 충북지사
(24402) 강원특별자치도 춘천시 동내면 춘천순환로 136, 카톨릭춘천신협 거두점 
(63219) 제주특별자치도 제주시 청사로 77, 제주 교육협동조합 사람 
(25466) 강원특별자치도 강릉시 난설헌로 131 강릉녹색도시 체험센터
(25775) 강원특별자치도 동해시 동굴로 2, 동해시근로자종합복지회관
(24854) 강원특별자치도 속초시 청초호반로 201, 속초시근로자종합복지관</t>
  </si>
  <si>
    <t>주식회사 스팩스페이스</t>
  </si>
  <si>
    <t>(주)케이지에듀원</t>
  </si>
  <si>
    <t>더존 비즈스쿨 평생교육원(더존테크윌)</t>
  </si>
  <si>
    <t>회계실무자를 위한 외부감사 체크리스트</t>
    <phoneticPr fontId="1" type="noConversion"/>
  </si>
  <si>
    <t>강남구 강남대로78길 8 한국빌딩 9층</t>
    <phoneticPr fontId="1" type="noConversion"/>
  </si>
  <si>
    <t>02-568-2462</t>
    <phoneticPr fontId="1" type="noConversion"/>
  </si>
  <si>
    <t>2025년 승인과정</t>
    <phoneticPr fontId="1" type="noConversion"/>
  </si>
  <si>
    <t>세액공제감면의 정석! 법인세 신고 전문가과정</t>
    <phoneticPr fontId="1" type="noConversion"/>
  </si>
  <si>
    <t>2, 7, 8, 9, 10, 11, 12월</t>
    <phoneticPr fontId="1" type="noConversion"/>
  </si>
  <si>
    <t>사례로 살펴보는 핵심 정규증명서류 수취</t>
    <phoneticPr fontId="1" type="noConversion"/>
  </si>
  <si>
    <t>재경직군 신입사원을 위한 실무패키지(기초)</t>
    <phoneticPr fontId="1" type="noConversion"/>
  </si>
  <si>
    <t>4, 9, 11월</t>
    <phoneticPr fontId="1" type="noConversion"/>
  </si>
  <si>
    <t>GAAP 회계기준에 의한 연결회계실무</t>
    <phoneticPr fontId="1" type="noConversion"/>
  </si>
  <si>
    <t>엑셀을 활용한 현금흐름표 작성과 주석</t>
    <phoneticPr fontId="1" type="noConversion"/>
  </si>
  <si>
    <t>KIFRS 기준 재무회계실무 기초</t>
    <phoneticPr fontId="1" type="noConversion"/>
  </si>
  <si>
    <t>KIFRS 기준 재무회계실무 중급</t>
    <phoneticPr fontId="1" type="noConversion"/>
  </si>
  <si>
    <t>채용부터 퇴직까지 HR담당자 양성과정</t>
    <phoneticPr fontId="1" type="noConversion"/>
  </si>
  <si>
    <t>2, 4, 6, 8, 10월</t>
    <phoneticPr fontId="1" type="noConversion"/>
  </si>
  <si>
    <t>[WEHAGO] 더존 ONE AI를 활용한 효율적인 회계장부기장</t>
    <phoneticPr fontId="1" type="noConversion"/>
  </si>
  <si>
    <t>[WEHAGO] 더존 ONE AI를 활용한 효율적인 부가가치세</t>
    <phoneticPr fontId="1" type="noConversion"/>
  </si>
  <si>
    <t>2, 3, 7, 10, 11월</t>
    <phoneticPr fontId="1" type="noConversion"/>
  </si>
  <si>
    <t>[WEHAGO] 4대보험 및 급여대장 작성</t>
    <phoneticPr fontId="1" type="noConversion"/>
  </si>
  <si>
    <t>동부로 174 대한빌딩 수토피아 대구</t>
    <phoneticPr fontId="1" type="noConversion"/>
  </si>
  <si>
    <t>[WEHAGO] 더존 ONE AI를 활용한 효율적인 법인세 신고</t>
    <phoneticPr fontId="1" type="noConversion"/>
  </si>
  <si>
    <t>2, 8, 9, 10, 11, 12월</t>
    <phoneticPr fontId="1" type="noConversion"/>
  </si>
  <si>
    <t>동구 중앙대로 214번길 7-5 수토피아 부산</t>
    <phoneticPr fontId="1" type="noConversion"/>
  </si>
  <si>
    <t>[WEHAGO] 더존 프로그램을 활용한 세무실무전문가 양성과정</t>
    <phoneticPr fontId="1" type="noConversion"/>
  </si>
  <si>
    <t>6, 8월</t>
    <phoneticPr fontId="1" type="noConversion"/>
  </si>
  <si>
    <t>[iCUBE] 더존 ONE AI를 활용한 재무회계실무</t>
    <phoneticPr fontId="1" type="noConversion"/>
  </si>
  <si>
    <t>4월</t>
    <phoneticPr fontId="1" type="noConversion"/>
  </si>
  <si>
    <t>[iCUBE] 더존 ONE AI를 활용한 효율적인 부가가치세신고</t>
    <phoneticPr fontId="1" type="noConversion"/>
  </si>
  <si>
    <t>4, 7, 10월</t>
    <phoneticPr fontId="1" type="noConversion"/>
  </si>
  <si>
    <t>[iCUBE] 더존 ONE AI를 활용한 효율적인 결산 및 재무제표 작성</t>
    <phoneticPr fontId="1" type="noConversion"/>
  </si>
  <si>
    <t>11월</t>
    <phoneticPr fontId="1" type="noConversion"/>
  </si>
  <si>
    <t>[iCUBE] 더존 ONE AI를 활용한 효율적인 근태 및 4대보험관리실무</t>
    <phoneticPr fontId="1" type="noConversion"/>
  </si>
  <si>
    <t>6월</t>
    <phoneticPr fontId="1" type="noConversion"/>
  </si>
  <si>
    <t>[iCUBE] 더존 ONE AI를 활용한 효율적인 원천징수 신고실무</t>
    <phoneticPr fontId="1" type="noConversion"/>
  </si>
  <si>
    <t>국세법령정보로 알아보는 부가가치세 전문</t>
    <phoneticPr fontId="1" type="noConversion"/>
  </si>
  <si>
    <t>무역거래에서 발생하는 회계와 세무실무</t>
    <phoneticPr fontId="1" type="noConversion"/>
  </si>
  <si>
    <t>입문자를 위한 기업결산 실무</t>
    <phoneticPr fontId="1" type="noConversion"/>
  </si>
  <si>
    <t>국세법령정보로 알아보는 법인세 전문</t>
    <phoneticPr fontId="1" type="noConversion"/>
  </si>
  <si>
    <t>더존 ONE AI를 활용한 효율적인 연말정산 신고(이론+실무)</t>
    <phoneticPr fontId="1" type="noConversion"/>
  </si>
  <si>
    <t>1, 2, 12월</t>
    <phoneticPr fontId="1" type="noConversion"/>
  </si>
  <si>
    <t>더존 ONE AI를 활용한 효율적인 연말정산 신고(실무)</t>
    <phoneticPr fontId="1" type="noConversion"/>
  </si>
  <si>
    <t>국세법령정보로 알아보는 소득세 전문</t>
    <phoneticPr fontId="1" type="noConversion"/>
  </si>
  <si>
    <t>중소기업 인사담당자가 반드시 알아야 할 핵심 인사노무</t>
    <phoneticPr fontId="1" type="noConversion"/>
  </si>
  <si>
    <t>1,3,5,7,9,11월</t>
    <phoneticPr fontId="1" type="noConversion"/>
  </si>
  <si>
    <t>WEHAGO 전환자를 위한 A to Z 실무 활용법</t>
    <phoneticPr fontId="1" type="noConversion"/>
  </si>
  <si>
    <t>더존평생교육원</t>
  </si>
  <si>
    <t>KIFRS 기준 재무회계실무 고급</t>
  </si>
  <si>
    <t>강남구 강남대로78길 8 한국빌딩 9층</t>
  </si>
  <si>
    <t>02-568-2462</t>
  </si>
  <si>
    <t>2026년 신청과정</t>
    <phoneticPr fontId="1" type="noConversion"/>
  </si>
  <si>
    <t>K-IFRS 기준 결산 및 재무제표 작성실무</t>
  </si>
  <si>
    <t xml:space="preserve"> K-IFRS 기준 회계감사 대응</t>
  </si>
  <si>
    <t>임직원이 알아야 할 핵심 재무제표 분석실무</t>
  </si>
  <si>
    <t>우리 사업장에서 발생하는 인사노무 이슈 대응법</t>
  </si>
  <si>
    <t>연차유급휴가 실무 A to Z</t>
  </si>
  <si>
    <t>산재 및 중대재해 실무</t>
  </si>
  <si>
    <t>처음 만나는 세무회계</t>
  </si>
  <si>
    <t>WEHAGO T 세무회계사무소 업무달인 되기(입직교육)</t>
  </si>
  <si>
    <t>4, 6, 8, 10월</t>
  </si>
  <si>
    <t>채용에서 퇴직까지 인건비 핵심 전략 강화과정
(4대보험과 임금포함)</t>
  </si>
  <si>
    <t>중소기업 실무자를 위한 자본회계 및 세무 마스터 과정</t>
  </si>
  <si>
    <t>처음 만나는 재무회계</t>
  </si>
  <si>
    <t>슬기로운 가산세 사례 실무</t>
  </si>
  <si>
    <t>AI 세무조사 대응 실무</t>
  </si>
  <si>
    <t>AI 활용 주요 3대 세법 과세당국의 세무조사 추징 사례연구와 대응방안 실무(세무조사 절차 포함)</t>
    <phoneticPr fontId="1" type="noConversion"/>
  </si>
  <si>
    <t>국고보조금 활용 연구개발비 핵심 세무관리</t>
  </si>
  <si>
    <t xml:space="preserve"> </t>
    <phoneticPr fontId="1" type="noConversion"/>
  </si>
  <si>
    <t>11월</t>
  </si>
  <si>
    <t>6월</t>
  </si>
  <si>
    <t>누구나 만드는 ChatGPT &amp; 나노바나나 &amp; Hailuo AI &amp; Mesh AI(3D) 활용 기업 홍보 영상 실무</t>
    <phoneticPr fontId="1" type="noConversion"/>
  </si>
  <si>
    <t>(21559) 인천광역시 남동구 문화로 147 (구월동 건설회관) 2층, 3층 일부</t>
    <phoneticPr fontId="1" type="noConversion"/>
  </si>
  <si>
    <t>032-463-2266</t>
    <phoneticPr fontId="1" type="noConversion"/>
  </si>
  <si>
    <t>누구나 만드는 ChatGPT &amp; 캡컷(CapCut) 활용 숏폼 광고 영상 제작 실무</t>
    <phoneticPr fontId="1" type="noConversion"/>
  </si>
  <si>
    <t>사무직을 위한 발표·홍보 영상 제작 실무 with ChatGPT &amp; Canav Video</t>
    <phoneticPr fontId="1" type="noConversion"/>
  </si>
  <si>
    <t>누구나 만드는 GPT&amp;캡컷&amp;캔바 활용 광고 콘텐츠 제작(숏폼 &amp; 디자인)</t>
  </si>
  <si>
    <t>[사무직 필수! 생산성 200% 향상!] ChatGPT &amp; Excel 활용 업무 자동화 실무</t>
    <phoneticPr fontId="1" type="noConversion"/>
  </si>
  <si>
    <t>[관리자 필수!] ChatGPT 100% 활용 보고서·기획서 작성 실무</t>
    <phoneticPr fontId="1" type="noConversion"/>
  </si>
  <si>
    <t>Canva AI &amp; ChatGPT 활용 누구나 할 수 있는 상세페이지 제작 실무</t>
    <phoneticPr fontId="1" type="noConversion"/>
  </si>
  <si>
    <t>ChatGPT로 정리하는 중소기업 회계·세무 실무</t>
    <phoneticPr fontId="1" type="noConversion"/>
  </si>
  <si>
    <t>ChatGPT &amp; AutoCAD(오토캐드) &amp; AutoLISP(오토리습) 활용 설계 업무 자동화 실무</t>
    <phoneticPr fontId="1" type="noConversion"/>
  </si>
  <si>
    <t>Figma AI 활용 중급 UI/UX 실무 디자인 과정</t>
    <phoneticPr fontId="1" type="noConversion"/>
  </si>
  <si>
    <t>AI에게 일을 시키는 법 – 실무 프롬프트 설계 &amp; 업무 자동화 기본 과정</t>
    <phoneticPr fontId="1" type="noConversion"/>
  </si>
  <si>
    <t>데이터로 성과를 증명하는 법 – GA4 기반 디지털 마케팅 실무 분석 과정</t>
    <phoneticPr fontId="1" type="noConversion"/>
  </si>
  <si>
    <t>실무자가 반드시 알아야 할 연말정산 핵심 실무 과정</t>
    <phoneticPr fontId="1" type="noConversion"/>
  </si>
  <si>
    <t>10월, 11월, 12월</t>
    <phoneticPr fontId="1" type="noConversion"/>
  </si>
  <si>
    <t>부가가치세 실무 핵심 과정(매출·매입으로 세금을 관리하는 법)</t>
    <phoneticPr fontId="1" type="noConversion"/>
  </si>
  <si>
    <t>종합소득세 실무 핵심 과정(소득을 정리하고 세금을 예측하는 법)</t>
    <phoneticPr fontId="1" type="noConversion"/>
  </si>
  <si>
    <t>3월, 4월, 5월</t>
    <phoneticPr fontId="1" type="noConversion"/>
  </si>
  <si>
    <t>인천구월그린컴퓨터아트학원</t>
  </si>
  <si>
    <t>인천일보아카데미</t>
    <phoneticPr fontId="1" type="noConversion"/>
  </si>
  <si>
    <t>[일반 직무] AI로 바꾸는 일하는 방식: 생성형 AI &amp; Notion 협업툴로 2배 더 빠르게!</t>
    <phoneticPr fontId="1" type="noConversion"/>
  </si>
  <si>
    <t>1월 ~ 12월(연중상시)</t>
    <phoneticPr fontId="1" type="noConversion"/>
  </si>
  <si>
    <t>서울/부산/대구/인천/광주/대전/울산/세종/경기/강원/충북/충남/전북/전남/경북/경남</t>
    <phoneticPr fontId="1" type="noConversion"/>
  </si>
  <si>
    <t>(22223)인천광역시 매소홀로488번길 6-32</t>
    <phoneticPr fontId="1" type="noConversion"/>
  </si>
  <si>
    <t>032-876-3332</t>
    <phoneticPr fontId="1" type="noConversion"/>
  </si>
  <si>
    <t>[일반 직무] 상황별 맞춤 AI 툴 활용법: 이제 AI도 골라 쓰는 시대</t>
    <phoneticPr fontId="1" type="noConversion"/>
  </si>
  <si>
    <t>[일반 직무] 직장인도 가능한 AI 서비스 만들기: 내 업무에 딱 맞는 Agent 직접 설계</t>
    <phoneticPr fontId="1" type="noConversion"/>
  </si>
  <si>
    <t>Copilot으로 완성하는 스마트 오피스 RPA</t>
    <phoneticPr fontId="1" type="noConversion"/>
  </si>
  <si>
    <t>2월 ~ 12월(연중상시)</t>
    <phoneticPr fontId="1" type="noConversion"/>
  </si>
  <si>
    <t>Make로 설계하는 AI RPA 프로세스</t>
    <phoneticPr fontId="1" type="noConversion"/>
  </si>
  <si>
    <t>AI 융합 사무오피스 자동화 기초</t>
    <phoneticPr fontId="1" type="noConversion"/>
  </si>
  <si>
    <t>AI 기반 비즈니스 문서 마스터클래스(시각화·보고·데이터)</t>
    <phoneticPr fontId="1" type="noConversion"/>
  </si>
  <si>
    <t>인천일보아카데미</t>
  </si>
  <si>
    <t>AI 기반 업무자동화 프로젝트 실습 과정 (PBT)</t>
    <phoneticPr fontId="1" type="noConversion"/>
  </si>
  <si>
    <t xml:space="preserve"> 서울</t>
    <phoneticPr fontId="1" type="noConversion"/>
  </si>
  <si>
    <t>서울시 금천구 가산디지털1로 168, B동 409호</t>
    <phoneticPr fontId="1" type="noConversion"/>
  </si>
  <si>
    <t>02-861-2552</t>
    <phoneticPr fontId="1" type="noConversion"/>
  </si>
  <si>
    <t>주식회사 엘캠퍼스</t>
  </si>
  <si>
    <t>비 개발자를 위한 AI 업무 자동화 마스터하기</t>
    <phoneticPr fontId="1" type="noConversion"/>
  </si>
  <si>
    <t>경기도</t>
    <phoneticPr fontId="1" type="noConversion"/>
  </si>
  <si>
    <t>(13488) 경기도 성남시 분당구 판교로 289번길 20 스타트업 캠퍼스 3동 5F</t>
    <phoneticPr fontId="1" type="noConversion"/>
  </si>
  <si>
    <t>070-4948-1180</t>
    <phoneticPr fontId="1" type="noConversion"/>
  </si>
  <si>
    <t>Agentic AI 개발 실전: LLM + RAG + Tools + Workflow</t>
    <phoneticPr fontId="1" type="noConversion"/>
  </si>
  <si>
    <t>주식회사 인프랩</t>
  </si>
  <si>
    <t>FEMS와 탄소중립 실천방안</t>
    <phoneticPr fontId="1" type="noConversion"/>
  </si>
  <si>
    <t>1박2일</t>
    <phoneticPr fontId="1" type="noConversion"/>
  </si>
  <si>
    <t>경북 경산시</t>
    <phoneticPr fontId="1" type="noConversion"/>
  </si>
  <si>
    <t>(38649) 경상북도 경산시 경청로 222길 86</t>
  </si>
  <si>
    <t>053-819-5001</t>
    <phoneticPr fontId="1" type="noConversion"/>
  </si>
  <si>
    <t xml:space="preserve">생성형AI 톺아보기 : 하루만에 둘러보는 업무혁신 AI </t>
    <phoneticPr fontId="1" type="noConversion"/>
  </si>
  <si>
    <t>1일</t>
    <phoneticPr fontId="1" type="noConversion"/>
  </si>
  <si>
    <t>(38649) 경상북도 경산시 경청로 222길 86</t>
    <phoneticPr fontId="1" type="noConversion"/>
  </si>
  <si>
    <t>AI로 시작하는 재무회계 : 업무시간을 단축하는 재무회계 담당자의 비밀</t>
    <phoneticPr fontId="1" type="noConversion"/>
  </si>
  <si>
    <t>AI로 시작하는 인사총무 : 업무시간을 단축하는 인사총무 담당자의 비밀</t>
    <phoneticPr fontId="1" type="noConversion"/>
  </si>
  <si>
    <t>5월, 8월</t>
    <phoneticPr fontId="1" type="noConversion"/>
  </si>
  <si>
    <t xml:space="preserve">AI로 시작하는 영업마케팅 : 업무시간을 단축하는 영업마케팅 담당자의 비밀 </t>
    <phoneticPr fontId="1" type="noConversion"/>
  </si>
  <si>
    <t>5월, 10월</t>
    <phoneticPr fontId="1" type="noConversion"/>
  </si>
  <si>
    <t>AI로 시작하는 전략기획 : 업무시간을 단축하는 전략기획 담당자의 비밀</t>
    <phoneticPr fontId="1" type="noConversion"/>
  </si>
  <si>
    <t>AI 활용 영업 시뮬레이션 : 고객관리 에이스 담당자의 비밀</t>
    <phoneticPr fontId="1" type="noConversion"/>
  </si>
  <si>
    <t>AI 활용 리더십 시뮬레이션 : 핵심인재를 키우는 리더의 비밀</t>
    <phoneticPr fontId="1" type="noConversion"/>
  </si>
  <si>
    <t>업무 자동화를 위한 AI 실전 캠프 : 우리회사 업무 맞춤 자동화 구축</t>
    <phoneticPr fontId="1" type="noConversion"/>
  </si>
  <si>
    <t>9월</t>
    <phoneticPr fontId="1" type="noConversion"/>
  </si>
  <si>
    <t>AI로 시작하는 리더의 업무 : 리더의 업무를 단축하는 AI Compact Camp</t>
    <phoneticPr fontId="1" type="noConversion"/>
  </si>
  <si>
    <t>3월, 8월</t>
    <phoneticPr fontId="1" type="noConversion"/>
  </si>
  <si>
    <t>AI 도입을 위한 데이터 준비 시뮬레이션</t>
    <phoneticPr fontId="1" type="noConversion"/>
  </si>
  <si>
    <t>리더가 먼저 본다 : 우리 회사를 위한 인공지능 (AI) 로드맵</t>
    <phoneticPr fontId="1" type="noConversion"/>
  </si>
  <si>
    <t>4월, 9월</t>
    <phoneticPr fontId="1" type="noConversion"/>
  </si>
  <si>
    <t>현장 데이터를 활용한 불량 예측 분석 (미니탭 활용)</t>
    <phoneticPr fontId="1" type="noConversion"/>
  </si>
  <si>
    <t xml:space="preserve">OpenCV 기반 불량검출 AI 모델링 및 성능검증 </t>
    <phoneticPr fontId="1" type="noConversion"/>
  </si>
  <si>
    <t>7월</t>
    <phoneticPr fontId="1" type="noConversion"/>
  </si>
  <si>
    <t xml:space="preserve">품질검사 엔지니어를 위한 불량 AI 분석 : CNN 기초부터 불량 탐지, 성능 검증까지 </t>
    <phoneticPr fontId="1" type="noConversion"/>
  </si>
  <si>
    <t>6월, 10월</t>
    <phoneticPr fontId="1" type="noConversion"/>
  </si>
  <si>
    <t>생성형 AI 활용 통계적 공정관리(SPC) 실무</t>
    <phoneticPr fontId="1" type="noConversion"/>
  </si>
  <si>
    <t>2박3일</t>
    <phoneticPr fontId="1" type="noConversion"/>
  </si>
  <si>
    <t>생성형 AI 활용 제조공정 개선</t>
    <phoneticPr fontId="1" type="noConversion"/>
  </si>
  <si>
    <t>Copilot과 Power BI로 시작하는 스마트공장 시각화 입문</t>
    <phoneticPr fontId="1" type="noConversion"/>
  </si>
  <si>
    <t>Power Platform을 활용한 재고관리 자동화</t>
    <phoneticPr fontId="1" type="noConversion"/>
  </si>
  <si>
    <t>PLC와 AI를 활용한 디지털트윈 스마트제조 시뮬레이션 실무</t>
    <phoneticPr fontId="1" type="noConversion"/>
  </si>
  <si>
    <t>AI로 혁신하는 스마트 업무 환경</t>
    <phoneticPr fontId="1" type="noConversion"/>
  </si>
  <si>
    <t>중소기업을 위한 스마트제조 AI 기획과 적용방안</t>
    <phoneticPr fontId="1" type="noConversion"/>
  </si>
  <si>
    <t>5월, 11월</t>
    <phoneticPr fontId="1" type="noConversion"/>
  </si>
  <si>
    <t>생산공정 예지보전 AI 모델링 실무</t>
    <phoneticPr fontId="1" type="noConversion"/>
  </si>
  <si>
    <t>누구나 쏙 빠져드는 데이터 분석 입문편</t>
    <phoneticPr fontId="1" type="noConversion"/>
  </si>
  <si>
    <t>PLC와 센서, HMI 연동으로 배우는 스마트공장 제어기술</t>
    <phoneticPr fontId="1" type="noConversion"/>
  </si>
  <si>
    <t>10</t>
    <phoneticPr fontId="1" type="noConversion"/>
  </si>
  <si>
    <t>스마트공장 공정최적화를 위한 디지털 트윈</t>
    <phoneticPr fontId="1" type="noConversion"/>
  </si>
  <si>
    <t>2박3일</t>
  </si>
  <si>
    <t>스마트공장 PLC 활용 서보모터 및 협동로봇 제어</t>
    <phoneticPr fontId="1" type="noConversion"/>
  </si>
  <si>
    <t>11</t>
    <phoneticPr fontId="1" type="noConversion"/>
  </si>
  <si>
    <t>스마트공장 산업용 로봇 티칭 기초</t>
    <phoneticPr fontId="1" type="noConversion"/>
  </si>
  <si>
    <t>3월, 6월, 10월</t>
    <phoneticPr fontId="1" type="noConversion"/>
  </si>
  <si>
    <t>ChatGPT 활용 SMART! Excel 실무</t>
    <phoneticPr fontId="1" type="noConversion"/>
  </si>
  <si>
    <t>중소벤처기업진흥공단 대구경북연수원</t>
  </si>
  <si>
    <t>5월, 8월</t>
  </si>
  <si>
    <t>5월, 10월</t>
  </si>
  <si>
    <t>9월</t>
  </si>
  <si>
    <t>3월, 8월</t>
  </si>
  <si>
    <t>4월, 9월</t>
  </si>
  <si>
    <t>7월</t>
  </si>
  <si>
    <t>6월, 10월</t>
  </si>
  <si>
    <t>5월, 11월</t>
  </si>
  <si>
    <t>11</t>
  </si>
  <si>
    <t>처음부터 시작하는 인력조정 실무 가이드</t>
  </si>
  <si>
    <t>(04598)서울시 중구 다산로 11길 19 신관 3층</t>
    <phoneticPr fontId="1" type="noConversion"/>
  </si>
  <si>
    <t>02-2231-0112</t>
    <phoneticPr fontId="1" type="noConversion"/>
  </si>
  <si>
    <t>이제 막 시작한 HR 실무자를 위한 직무분석 &amp; 평가 기초: 채용·보상까지 연결하는 법</t>
    <phoneticPr fontId="1" type="noConversion"/>
  </si>
  <si>
    <t>쉽게 배우는 인건비 예측과 임금조정 실무</t>
    <phoneticPr fontId="1" type="noConversion"/>
  </si>
  <si>
    <t>인사업무 순서대로 배우는 HR 전과정 한 번에 정리하기</t>
    <phoneticPr fontId="1" type="noConversion"/>
  </si>
  <si>
    <t>한권으로 끝내는 근로기준법 실무</t>
    <phoneticPr fontId="1" type="noConversion"/>
  </si>
  <si>
    <t>임금인상률, 어떻게 정할까? 인사팀을 위한 기본급 인상 방안 완전정리</t>
    <phoneticPr fontId="1" type="noConversion"/>
  </si>
  <si>
    <t>누구나 만드는 HR 대시보드! 태블로로 시작하는 인사 데이터 시각화</t>
    <phoneticPr fontId="1" type="noConversion"/>
  </si>
  <si>
    <t>오피스빌런 vs 인사팀: 인사노무관리 대응과 조직리스크 관리 실무</t>
    <phoneticPr fontId="1" type="noConversion"/>
  </si>
  <si>
    <t>사내 고충상담 전문가 양성과정</t>
    <phoneticPr fontId="1" type="noConversion"/>
  </si>
  <si>
    <t>인사명령과 징계처분 체크포인트</t>
    <phoneticPr fontId="1" type="noConversion"/>
  </si>
  <si>
    <t>징계의 정석: 사유부터 절차, 양정까지 실무 대응법 완전 정리</t>
    <phoneticPr fontId="1" type="noConversion"/>
  </si>
  <si>
    <t>공정한 성과관리를 위한 인사평가 스킬업</t>
    <phoneticPr fontId="1" type="noConversion"/>
  </si>
  <si>
    <t>입사부터 퇴직까지, 하루에 끝내는 급여+4대보험 관리 실무</t>
    <phoneticPr fontId="1" type="noConversion"/>
  </si>
  <si>
    <t>개정 법률에 딱 맞는 적법한 인사규정 만들기 과정</t>
    <phoneticPr fontId="1" type="noConversion"/>
  </si>
  <si>
    <t>몰라서 실수하는 인사노무 리스크 총정리</t>
    <phoneticPr fontId="1" type="noConversion"/>
  </si>
  <si>
    <t>(04598)서울시 중구 다산로 11길 19 신관 3층</t>
  </si>
  <si>
    <t>02-2231-0112</t>
  </si>
  <si>
    <t>실무와 사례로 배우는 노무관리 기본과정</t>
    <phoneticPr fontId="1" type="noConversion"/>
  </si>
  <si>
    <t>실무와 사례로 배우는 인사관리 기본과정</t>
    <phoneticPr fontId="1" type="noConversion"/>
  </si>
  <si>
    <t>HR 실무자가 꼭 알아야 할 근태관리와 분쟁 예방 포인트</t>
    <phoneticPr fontId="1" type="noConversion"/>
  </si>
  <si>
    <t>입증방법부터 조사방법까지, 근로자 비위행위 조사 실무</t>
    <phoneticPr fontId="1" type="noConversion"/>
  </si>
  <si>
    <t>저성과자 프로그램과 인사ㆍ노무관리</t>
    <phoneticPr fontId="1" type="noConversion"/>
  </si>
  <si>
    <t>한권으로 끝내는 임금관리의 정석</t>
    <phoneticPr fontId="1" type="noConversion"/>
  </si>
  <si>
    <t>인사담당자의 면담역량 향상 과정</t>
    <phoneticPr fontId="1" type="noConversion"/>
  </si>
  <si>
    <t>핵심포인트로 짚어보는 총무업무 종합 실무</t>
    <phoneticPr fontId="1" type="noConversion"/>
  </si>
  <si>
    <t>총무자산관리 마스터 클래스</t>
    <phoneticPr fontId="1" type="noConversion"/>
  </si>
  <si>
    <t>기업 내 문제직원 인사노무관리 실무</t>
    <phoneticPr fontId="1" type="noConversion"/>
  </si>
  <si>
    <t>핵심만 간추린 1일 완성 연차휴가 운용 실무</t>
    <phoneticPr fontId="1" type="noConversion"/>
  </si>
  <si>
    <t>우리 회사에 딱 맞는 취업규칙 작성 실무</t>
    <phoneticPr fontId="1" type="noConversion"/>
  </si>
  <si>
    <t>AI를 활용한 부당해고 리스크 예측과 대응 실무</t>
    <phoneticPr fontId="1" type="noConversion"/>
  </si>
  <si>
    <t>AI를 활용한 부당전보 리스크 예측과 대응 실무</t>
    <phoneticPr fontId="1" type="noConversion"/>
  </si>
  <si>
    <t>AI를 활용한 직장 내 괴롭힘 리스크 예측과 대응 실무</t>
    <phoneticPr fontId="1" type="noConversion"/>
  </si>
  <si>
    <t>AI를 내업무에 인턴처럼 쓰는 법 - 생산성ㆍ협업ㆍHR실무 적용 전략</t>
    <phoneticPr fontId="1" type="noConversion"/>
  </si>
  <si>
    <t>실습으로 배우는 실전! HR Analytics</t>
    <phoneticPr fontId="1" type="noConversion"/>
  </si>
  <si>
    <t>HR 데이터를 활용한 실무 문제해결 - From AI to Analytics</t>
    <phoneticPr fontId="1" type="noConversion"/>
  </si>
  <si>
    <t>인사업무에 활용할 수 있는 AI툴 실습</t>
    <phoneticPr fontId="1" type="noConversion"/>
  </si>
  <si>
    <t>AI로 ‘쉽게 끝내는’ HR데이터 분석 – 프롬프트부터 보고서까지</t>
    <phoneticPr fontId="1" type="noConversion"/>
  </si>
  <si>
    <t>엑셀과 파이썬으로 끝내는 AI 기반 HR Analytics 입문</t>
    <phoneticPr fontId="1" type="noConversion"/>
  </si>
  <si>
    <t>중앙경제HR교육원</t>
  </si>
  <si>
    <t>산업안전 대비 자재운반 설비 및 물류운송기계 조종 과정</t>
  </si>
  <si>
    <t>(42905)대구 달성군 하빈면 하빈남로 504-3</t>
  </si>
  <si>
    <t>053-263-3311</t>
  </si>
  <si>
    <t>산업안전 대비 자재운반 물류운송기계 조종 향상과정</t>
  </si>
  <si>
    <t>3~11월</t>
  </si>
  <si>
    <t>퇴직 예정자 및 사내 정원관리 위한 조경기능사 이론</t>
  </si>
  <si>
    <t>3~5월, 6~8월, 8~10월</t>
  </si>
  <si>
    <t>퇴직 예정자 및 사내 정원관리 위한 조경기능사 실기</t>
  </si>
  <si>
    <t>외국인근로자를 정착을 위한 직장문화 &amp; 한국어 초급</t>
  </si>
  <si>
    <t>외국인근로자를 정착을 위한 직장문화 &amp; 한국어 중급</t>
  </si>
  <si>
    <t>퇴직예정자 및 사업장내 엔진톱, 산림기능사 활용</t>
  </si>
  <si>
    <t>한결직업전문학원</t>
  </si>
  <si>
    <t>HPLC 물질분석 실무</t>
    <phoneticPr fontId="1" type="noConversion"/>
  </si>
  <si>
    <t>서울시 영등포구</t>
    <phoneticPr fontId="1" type="noConversion"/>
  </si>
  <si>
    <t>(07271) 서울시 영등포구 양산로 53 월드메르디앙비즈센터 1101호</t>
    <phoneticPr fontId="1" type="noConversion"/>
  </si>
  <si>
    <t>02-6340-2235</t>
    <phoneticPr fontId="1" type="noConversion"/>
  </si>
  <si>
    <t>해외 GMP실사 실무</t>
  </si>
  <si>
    <t>서울시 영등포구</t>
  </si>
  <si>
    <t>(07271) 서울시 영등포구 양산로 53 월드메르디앙비즈센터 1101호</t>
  </si>
  <si>
    <t>02-6340-2235</t>
  </si>
  <si>
    <t>롤플레이를 통한 B2B 실전 세일즈 기법</t>
  </si>
  <si>
    <t>AI 기반 HR 혁신 아카데미</t>
    <phoneticPr fontId="1" type="noConversion"/>
  </si>
  <si>
    <t>[Gemini X 구글 워크스페이스] n8n으로 만드는 나만의 AI 전담 에이전트</t>
    <phoneticPr fontId="1" type="noConversion"/>
  </si>
  <si>
    <t>[Copilot X MS 365] Copilot과 Power Automate로 완성하는 '원클릭' 문서 에이전트</t>
    <phoneticPr fontId="1" type="noConversion"/>
  </si>
  <si>
    <t>[엔터프라이즈 AI 에이전트]
UiPath Maestro로 완성하는 AI 에이전트 운영/관리/최적화</t>
  </si>
  <si>
    <t>개별PC 및 노트북, 자체교재</t>
    <phoneticPr fontId="1" type="noConversion"/>
  </si>
  <si>
    <t>한경닷컴 IT교육센터</t>
  </si>
  <si>
    <t>한국경영인증원</t>
  </si>
  <si>
    <t xml:space="preserve">ISO/IEC 42001:2023 인공지능경영시스템 인증심사원 양성과정 </t>
    <phoneticPr fontId="1" type="noConversion"/>
  </si>
  <si>
    <t>1월, 4월, 7월, 10월</t>
    <phoneticPr fontId="1" type="noConversion"/>
  </si>
  <si>
    <t>(07299) 서울시 영등포구 경인로 775, 1동 1204호</t>
    <phoneticPr fontId="1" type="noConversion"/>
  </si>
  <si>
    <t>02-6309-9008</t>
    <phoneticPr fontId="1" type="noConversion"/>
  </si>
  <si>
    <t xml:space="preserve">ISO/IEC 42001:2023 인공지능경영시스템 인증심사원 양성과정 (자격확대) </t>
  </si>
  <si>
    <t>1월, 4월, 7월, 10월</t>
  </si>
  <si>
    <t xml:space="preserve">ISO 37301 &amp; 37001 통합 인증심사원 양성과정 </t>
  </si>
  <si>
    <t xml:space="preserve">ISO 37001 &amp; 37301 통합 인증심사원 양성과정(자격확대) </t>
  </si>
  <si>
    <t xml:space="preserve">ISO 37301:2021 규범준수경영시스템 인증심사원 양성과정 </t>
  </si>
  <si>
    <t>4월, 8월, 12월</t>
    <phoneticPr fontId="1" type="noConversion"/>
  </si>
  <si>
    <t xml:space="preserve">ISO 37301:2021 규범준수경영시스템 인증심사원 양성과정(자격확대) </t>
  </si>
  <si>
    <t xml:space="preserve">ISO 37001:2025 부패방지경영시스템 인증심사원 양성과정 </t>
    <phoneticPr fontId="1" type="noConversion"/>
  </si>
  <si>
    <t xml:space="preserve">ISO 37001:2025 부패방지경영시스템 인증심사원 양성과정 (자격확대) </t>
    <phoneticPr fontId="1" type="noConversion"/>
  </si>
  <si>
    <t xml:space="preserve">ISO 22301:2019 비즈니스연속성경영시스템 인증심사원 양성과정 </t>
  </si>
  <si>
    <t xml:space="preserve">ISO 22301:2019 비즈니스연속성경영시스템 인증심사원 양성과정(자격확대) </t>
  </si>
  <si>
    <t xml:space="preserve">ISO 50001:2018 에너지경영시스템 인증심사원 양성과정(자격확대) </t>
  </si>
  <si>
    <t>1월, 4월, 7월, 10월, 12월</t>
    <phoneticPr fontId="1" type="noConversion"/>
  </si>
  <si>
    <t xml:space="preserve">ISO 27001:2022 정보보안경영시스템 인증심사원 양성과정 </t>
  </si>
  <si>
    <t xml:space="preserve">ISO 27001:2022 정보보안경영시스템 인증심사원 양성과정 (자격확대) </t>
  </si>
  <si>
    <t>09</t>
    <phoneticPr fontId="1" type="noConversion"/>
  </si>
  <si>
    <t xml:space="preserve">ISO 28000:2022 물류보안경영시스템 인증심사원 양성과정(자격확대) </t>
  </si>
  <si>
    <t>2월, 7월, 12월</t>
    <phoneticPr fontId="1" type="noConversion"/>
  </si>
  <si>
    <t>식품가공</t>
    <phoneticPr fontId="1" type="noConversion"/>
  </si>
  <si>
    <t xml:space="preserve">ISO/FSSC 22000:2018 식품안전경영시스템 인증심사원 양성과정 </t>
  </si>
  <si>
    <t>1월, 5월, 9월, 12월</t>
    <phoneticPr fontId="1" type="noConversion"/>
  </si>
  <si>
    <t xml:space="preserve">ISO/FSSC 22000:2018 식품안전경영시스템 인증심사원 양성과정(자격확대) </t>
  </si>
  <si>
    <t xml:space="preserve">ISO 44001:2017 협업비즈니스관계경영시스템 인증심사원 양성과정(자격확대) </t>
  </si>
  <si>
    <t xml:space="preserve">ISO 21001:2018 교육기관경영시스템 인증심사원 양성과정(자격확대) </t>
  </si>
  <si>
    <t xml:space="preserve">ISO 30301:2019 기록경영시스템 인증심사원 양성과정(자격확대) </t>
  </si>
  <si>
    <t xml:space="preserve">ISO 22000:2018 &amp; FSSC 22000 Ver 6.0 내부심사원 양성과정 </t>
    <phoneticPr fontId="1" type="noConversion"/>
  </si>
  <si>
    <t>1월, 4월, 6월 8월, 11월</t>
    <phoneticPr fontId="1" type="noConversion"/>
  </si>
  <si>
    <t>02-6309-9020</t>
    <phoneticPr fontId="1" type="noConversion"/>
  </si>
  <si>
    <t xml:space="preserve">ISO 22000 &amp; FSSC 22000 V.6.0 개정 표준 전환교육 </t>
  </si>
  <si>
    <t>3월, 7월, 10월</t>
    <phoneticPr fontId="1" type="noConversion"/>
  </si>
  <si>
    <t xml:space="preserve">ISO 50001:2018 내부심사원 양성과정 </t>
    <phoneticPr fontId="1" type="noConversion"/>
  </si>
  <si>
    <t>2월, 5월, 8월, 11월</t>
    <phoneticPr fontId="1" type="noConversion"/>
  </si>
  <si>
    <t xml:space="preserve">재해경감/ISO 22301:2019 내부심사원 양성과정 </t>
  </si>
  <si>
    <t>2월, 4월, 6월, 7월, 8월, 10월</t>
    <phoneticPr fontId="1" type="noConversion"/>
  </si>
  <si>
    <t xml:space="preserve">ISO 20121 내부심사원 양성과정 </t>
  </si>
  <si>
    <t>1월, 7월</t>
    <phoneticPr fontId="1" type="noConversion"/>
  </si>
  <si>
    <t xml:space="preserve">국방품질경영시스템(DQMS) 내부심사원 양성과정 </t>
  </si>
  <si>
    <t>2월, 8월</t>
    <phoneticPr fontId="1" type="noConversion"/>
  </si>
  <si>
    <t xml:space="preserve">ISO/IEC 42001:2023 내부심사원 양성과정 </t>
    <phoneticPr fontId="1" type="noConversion"/>
  </si>
  <si>
    <t xml:space="preserve">ISO 10002 내부심사원 양성과정 </t>
  </si>
  <si>
    <t xml:space="preserve">ISO 28000 내부심사원 양성과정 </t>
  </si>
  <si>
    <t xml:space="preserve">ISO 27001 내부심사원 양성과정 </t>
  </si>
  <si>
    <t>6월, 12월</t>
    <phoneticPr fontId="1" type="noConversion"/>
  </si>
  <si>
    <t xml:space="preserve">ISO 30414 기반 인적자본보고서(HCR) 작성 실무 </t>
  </si>
  <si>
    <t xml:space="preserve">APQP(사전제품 품질계획) 3판&amp;관리계획서(CP) </t>
  </si>
  <si>
    <t>4월, 8월, 11월</t>
    <phoneticPr fontId="1" type="noConversion"/>
  </si>
  <si>
    <t xml:space="preserve">VDA 6.3 &amp; 6.5 실무 향상과정 </t>
  </si>
  <si>
    <t xml:space="preserve">VDA 19 (Part 1, 2) Technical Cleanliness 이해 </t>
  </si>
  <si>
    <t xml:space="preserve">8D Method를 활용한 품질분석 기법 </t>
  </si>
  <si>
    <t xml:space="preserve">Formel Q Compact Training </t>
  </si>
  <si>
    <t>4월, 8월 10월</t>
    <phoneticPr fontId="1" type="noConversion"/>
  </si>
  <si>
    <t>MSA(측정시스템 분석) 이해와 실무적용</t>
    <phoneticPr fontId="1" type="noConversion"/>
  </si>
  <si>
    <t>3월, 7월, 11월</t>
    <phoneticPr fontId="1" type="noConversion"/>
  </si>
  <si>
    <t xml:space="preserve">미니탭 활용 SPC(통계적 공정관리) 실무 적용 </t>
  </si>
  <si>
    <t>3월, 6월, 9월</t>
    <phoneticPr fontId="1" type="noConversion"/>
  </si>
  <si>
    <t xml:space="preserve">Global 고객 요구 ESD 실무 과정 </t>
  </si>
  <si>
    <t xml:space="preserve">이물 관리 엔지니어 </t>
  </si>
  <si>
    <t>3월, 7월 11월</t>
    <phoneticPr fontId="1" type="noConversion"/>
  </si>
  <si>
    <t xml:space="preserve">CQI-8 (계층별 프로세스 심사) 이해과정 </t>
  </si>
  <si>
    <t xml:space="preserve">CQI-9 (열처리 시스템 평가) 이해과정 </t>
  </si>
  <si>
    <t>5월, 8월 11월</t>
    <phoneticPr fontId="1" type="noConversion"/>
  </si>
  <si>
    <t xml:space="preserve">CQI-11/12 (도금,도장 시스템 평가) 이해과정 </t>
  </si>
  <si>
    <t xml:space="preserve">CQI-14 (자동차산업 보증관리) 이해과정 </t>
  </si>
  <si>
    <t xml:space="preserve">CQI-15 (용접시스템 평가) 이해과정 </t>
  </si>
  <si>
    <t xml:space="preserve">ISO26262(기능안전):2018 실무 과정 </t>
  </si>
  <si>
    <t xml:space="preserve">사내 표준화 작성 및 활용 실무 </t>
  </si>
  <si>
    <t>5월, 12월</t>
    <phoneticPr fontId="1" type="noConversion"/>
  </si>
  <si>
    <t xml:space="preserve">다변량 데이터 분석 실무 </t>
  </si>
  <si>
    <t xml:space="preserve">품질불량 근본원인 도출 및 재발방지를 위한 데이터 분석기법 실무 </t>
    <phoneticPr fontId="1" type="noConversion"/>
  </si>
  <si>
    <t>3월, 10월</t>
    <phoneticPr fontId="1" type="noConversion"/>
  </si>
  <si>
    <t xml:space="preserve">현업업무에 활용하는 미니탭 기초통계 분석 실무 </t>
  </si>
  <si>
    <t>2월, 9월</t>
    <phoneticPr fontId="1" type="noConversion"/>
  </si>
  <si>
    <t xml:space="preserve">무결점 품질확보를 위한 실험계획법 품질공학 실무 </t>
  </si>
  <si>
    <t>1월, 8월</t>
    <phoneticPr fontId="1" type="noConversion"/>
  </si>
  <si>
    <t xml:space="preserve">원자재 입고부터 제품출하까지! 품질검사관리 실무 </t>
  </si>
  <si>
    <t>7월, 12월</t>
    <phoneticPr fontId="1" type="noConversion"/>
  </si>
  <si>
    <t xml:space="preserve">사전예방 품질관리 및 3차원 품질확보 전략실무 </t>
  </si>
  <si>
    <t xml:space="preserve">품질비용 분석 및 개선 실무 </t>
  </si>
  <si>
    <t xml:space="preserve">현장관리 중점 포인트 및 현장개선 과정 </t>
  </si>
  <si>
    <t xml:space="preserve">현장 낭비 발굴 및 개선 </t>
  </si>
  <si>
    <t xml:space="preserve">생산현장 관리(5S) </t>
  </si>
  <si>
    <t xml:space="preserve">생산현장 역량강화 </t>
  </si>
  <si>
    <t>1월, 6월</t>
    <phoneticPr fontId="1" type="noConversion"/>
  </si>
  <si>
    <t xml:space="preserve">공정분석을 통한 생산성 향상 </t>
  </si>
  <si>
    <t xml:space="preserve">자재&amp;재고 관리 기본 </t>
  </si>
  <si>
    <t xml:space="preserve">품질검사 기본 </t>
  </si>
  <si>
    <t xml:space="preserve">[GHG]국가 온실가스 관리를 위한 기초교육 </t>
  </si>
  <si>
    <t>4월, 7월, 10월 12월</t>
    <phoneticPr fontId="1" type="noConversion"/>
  </si>
  <si>
    <t xml:space="preserve">[GHG] 국제 온실가스 검증대응 </t>
  </si>
  <si>
    <t>2월, 4월, 6월, 8월, 9월, 11월</t>
    <phoneticPr fontId="1" type="noConversion"/>
  </si>
  <si>
    <t xml:space="preserve">[GHG]온실가스 배출량 산정실습(1DAY) </t>
  </si>
  <si>
    <t>2월, 4월, 6월, 8월, 9월, 12월</t>
    <phoneticPr fontId="1" type="noConversion"/>
  </si>
  <si>
    <t xml:space="preserve">[탄소중립] Open LCA S/W 활용을 통한 전과정평가 전문가 양성과정 </t>
  </si>
  <si>
    <t>1월, 3월, 5월, 8월, 11월</t>
    <phoneticPr fontId="1" type="noConversion"/>
  </si>
  <si>
    <t xml:space="preserve">[탄소중립] CBAM 규제대응 실무 </t>
  </si>
  <si>
    <t xml:space="preserve">[환경정보] CDP(탄소정보공개프로젝트) 대응 실무 </t>
  </si>
  <si>
    <t>1월, 3월, 5월, 6월, 8월, 10월</t>
    <phoneticPr fontId="1" type="noConversion"/>
  </si>
  <si>
    <t xml:space="preserve">중대재해처벌법 대응 실무과정 </t>
  </si>
  <si>
    <t xml:space="preserve">행동기반 안전관리(BBS) 교육 </t>
  </si>
  <si>
    <t xml:space="preserve">사례중심의 안전문화 구축 실무 </t>
  </si>
  <si>
    <t xml:space="preserve">산안법 &amp; 관리감독자 역할과 의무 과정 </t>
  </si>
  <si>
    <t xml:space="preserve">재해예방을 위한 위험성 평가 실무 과정 </t>
  </si>
  <si>
    <t>2월, 4월, 8월, 10월</t>
    <phoneticPr fontId="1" type="noConversion"/>
  </si>
  <si>
    <t xml:space="preserve">작업 위험성평가(JSA) </t>
  </si>
  <si>
    <t>1월, 6월, 12월</t>
    <phoneticPr fontId="1" type="noConversion"/>
  </si>
  <si>
    <t xml:space="preserve">위험성평가 사내 강사 양성과정 </t>
  </si>
  <si>
    <t xml:space="preserve">공정안전보고서(PSM) </t>
  </si>
  <si>
    <t>2월, 5월, 11월</t>
    <phoneticPr fontId="1" type="noConversion"/>
  </si>
  <si>
    <t xml:space="preserve">안전 사고조사 및 대책 수립 실무 </t>
  </si>
  <si>
    <t xml:space="preserve">[ESG]지속가능경영보고서 핵심 마스터 </t>
    <phoneticPr fontId="1" type="noConversion"/>
  </si>
  <si>
    <t>1월, 4월, 6월, 9월, 11월</t>
    <phoneticPr fontId="1" type="noConversion"/>
  </si>
  <si>
    <t xml:space="preserve">[ESG]ESG 공시 및 평가대응 종합 </t>
    <phoneticPr fontId="1" type="noConversion"/>
  </si>
  <si>
    <t>3월, 5월, 10월, 12월</t>
    <phoneticPr fontId="1" type="noConversion"/>
  </si>
  <si>
    <t xml:space="preserve">[ESG]글로벌 표준대응(GRI Standards 2021) </t>
    <phoneticPr fontId="1" type="noConversion"/>
  </si>
  <si>
    <t>2월, 5월, 8월, 10월</t>
    <phoneticPr fontId="1" type="noConversion"/>
  </si>
  <si>
    <t xml:space="preserve">[환경정보]공급망 평가 대응(에코바디스) </t>
    <phoneticPr fontId="1" type="noConversion"/>
  </si>
  <si>
    <t>1월, 4월, 7월, 11월</t>
    <phoneticPr fontId="1" type="noConversion"/>
  </si>
  <si>
    <t xml:space="preserve">[ESG]사회적 임팩트(SV) 측정 실무 </t>
    <phoneticPr fontId="1" type="noConversion"/>
  </si>
  <si>
    <t xml:space="preserve">실무자를 위한 Chat GPT 활용 </t>
  </si>
  <si>
    <t xml:space="preserve">재무제표의 이해 </t>
  </si>
  <si>
    <t xml:space="preserve">비즈니스 엑셀 활용 </t>
  </si>
  <si>
    <t xml:space="preserve">하루만에 끝내는 PPT </t>
  </si>
  <si>
    <t xml:space="preserve">쉬운 보고서 작성 </t>
  </si>
  <si>
    <t xml:space="preserve">노션 활용 업무 생산성 향상 </t>
  </si>
  <si>
    <t xml:space="preserve">생성형AI(GPT)를 활용한 인사이트 도출 </t>
  </si>
  <si>
    <t>7월 12월</t>
    <phoneticPr fontId="1" type="noConversion"/>
  </si>
  <si>
    <t xml:space="preserve">구글 워크스페이스를 활용한 스마트 업무 스킬 향상 </t>
  </si>
  <si>
    <t xml:space="preserve">MS를 활용한 데이터 시각화 </t>
  </si>
  <si>
    <t xml:space="preserve">엔지니어를 위한 보고서 작성 실무과정 </t>
  </si>
  <si>
    <t xml:space="preserve">상생협력체계 구축 </t>
  </si>
  <si>
    <t>1 Page 보고서 작성기법 및 기획력 향상과정</t>
    <phoneticPr fontId="1" type="noConversion"/>
  </si>
  <si>
    <t xml:space="preserve">논리적 사고와 체계적 문제해결 과정 </t>
  </si>
  <si>
    <t xml:space="preserve">ISO 13485:2016 기본 실무과정 </t>
  </si>
  <si>
    <t xml:space="preserve">의료기기 GMP 문서화 실무과정 </t>
  </si>
  <si>
    <t xml:space="preserve">의료기기 멸균 밸리데이션 과정 </t>
  </si>
  <si>
    <t>기계</t>
    <phoneticPr fontId="1" type="noConversion"/>
  </si>
  <si>
    <t xml:space="preserve">스마트팩토리 구축 실무 </t>
  </si>
  <si>
    <t>3월. 8월</t>
    <phoneticPr fontId="1" type="noConversion"/>
  </si>
  <si>
    <t xml:space="preserve">사물인터넷(IoT) 기술 이해 및 전략 수립 </t>
  </si>
  <si>
    <t xml:space="preserve">빅데이터 분석 전문가 양성과정 </t>
  </si>
  <si>
    <t xml:space="preserve">블록체인과 비즈니스 활용 </t>
  </si>
  <si>
    <t xml:space="preserve">핀테크와 보안 이슈 </t>
  </si>
  <si>
    <t xml:space="preserve">Digital Transformation을 통한 품질 생산 혁신 </t>
  </si>
  <si>
    <t>ISO/IEC 27701:2019 개인정보보호경영시스템 인증심사원 양성과정</t>
    <phoneticPr fontId="1" type="noConversion"/>
  </si>
  <si>
    <t>3월, 8월, 12월</t>
    <phoneticPr fontId="1" type="noConversion"/>
  </si>
  <si>
    <t>ISO/IEC 27701:2019 개인정보보호경영시스템 인증심사원 양성과정(자격확대)</t>
    <phoneticPr fontId="1" type="noConversion"/>
  </si>
  <si>
    <t>ISO 27001&amp;27701 통합 인증심사원 양성과정</t>
    <phoneticPr fontId="1" type="noConversion"/>
  </si>
  <si>
    <t>1월, 5월, 9월, 11월</t>
    <phoneticPr fontId="1" type="noConversion"/>
  </si>
  <si>
    <t>ISO 27001&amp;27701 통합 인증심사원 양성과정(자격확대)</t>
    <phoneticPr fontId="1" type="noConversion"/>
  </si>
  <si>
    <t>ISO 심사대응 준비의 혁신 : AI 실무 활용</t>
    <phoneticPr fontId="1" type="noConversion"/>
  </si>
  <si>
    <t>2월, 5월, 8월, 10월, 11월</t>
    <phoneticPr fontId="1" type="noConversion"/>
  </si>
  <si>
    <t>[등록민간자격] ISO 14001 내부심사원 양성과정</t>
    <phoneticPr fontId="1" type="noConversion"/>
  </si>
  <si>
    <t>1월, 3월, 6월, 8월, 9월, 10월, 12월</t>
    <phoneticPr fontId="1" type="noConversion"/>
  </si>
  <si>
    <t>PAC(Premium Auditor Course) 품질/환경/안전보건 심사 경력 인정 과정</t>
    <phoneticPr fontId="1" type="noConversion"/>
  </si>
  <si>
    <t>PAC(Premium Auditor Course) 품질/환경 심사 경력 인정 과정</t>
    <phoneticPr fontId="1" type="noConversion"/>
  </si>
  <si>
    <t>PAC(Premium Auditor Course) 품질 심사 경력 인정 과정</t>
    <phoneticPr fontId="1" type="noConversion"/>
  </si>
  <si>
    <t>PAC(Premium Auditor Course) 환경 심사 경력 인정 과정</t>
    <phoneticPr fontId="1" type="noConversion"/>
  </si>
  <si>
    <t>PAC(Premium Auditor Course) 안전보건 심사 경력 인정 과정</t>
    <phoneticPr fontId="1" type="noConversion"/>
  </si>
  <si>
    <t>2월, 3월, 5월, 7월, 9월, 11월</t>
    <phoneticPr fontId="1" type="noConversion"/>
  </si>
  <si>
    <t>PAC(Premium Auditor Course) 규범준수/부패방지 심사 경력 인정 과정</t>
    <phoneticPr fontId="1" type="noConversion"/>
  </si>
  <si>
    <t>PAC(Premium Auditor Course) 규범준수 심사 경력 인정 과정</t>
    <phoneticPr fontId="1" type="noConversion"/>
  </si>
  <si>
    <t>PAC(Premium Auditor Course) 부패방지 심사 경력 인정 과정</t>
    <phoneticPr fontId="1" type="noConversion"/>
  </si>
  <si>
    <t>AI를 활용한 ISO 9001 문서 작성 실무</t>
  </si>
  <si>
    <t>2월, 6월, 9월</t>
    <phoneticPr fontId="1" type="noConversion"/>
  </si>
  <si>
    <t>AI를 활용한 ISO 14001 문서 작성 실무</t>
  </si>
  <si>
    <t>AI를 활용한 ISO 45001 문서 작성 실무</t>
  </si>
  <si>
    <t>1월, 7월, 10월</t>
    <phoneticPr fontId="1" type="noConversion"/>
  </si>
  <si>
    <t>AI를 활용한 ISO 50001 문서 작성 실무</t>
  </si>
  <si>
    <t>3월, 9월, 12월</t>
    <phoneticPr fontId="1" type="noConversion"/>
  </si>
  <si>
    <t>AI를 활용한 ISO 9001&amp;14001 문서 작성 실무</t>
  </si>
  <si>
    <t>3월, 7월, 12월</t>
    <phoneticPr fontId="1" type="noConversion"/>
  </si>
  <si>
    <t>AI를 활용한 ISO 14001&amp;45001 문서 작성 실무</t>
  </si>
  <si>
    <t>PAC(Premium Auditor Course) 환경/안전보건 심사 경력 인정 과정</t>
    <phoneticPr fontId="1" type="noConversion"/>
  </si>
  <si>
    <t>생성형 AI와 프롬프트 엔지니어링 기초</t>
  </si>
  <si>
    <t>02-6309-9024</t>
    <phoneticPr fontId="1" type="noConversion"/>
  </si>
  <si>
    <t>ChatGPT 활용 엑셀데이터 기반 데이터 분석</t>
  </si>
  <si>
    <t>ChatGPT 활용 VBA-MS 업무 자동화</t>
  </si>
  <si>
    <t>RPA 기반 업무 자동화</t>
  </si>
  <si>
    <t>생성형 AI 활용 콘텐츠 제작(유료 Tool 활용)</t>
  </si>
  <si>
    <t>생성형 AI 활용 보고서 작성 실무</t>
  </si>
  <si>
    <t>ISO 심사원을 위한 AI-Powered Audit 과정</t>
  </si>
  <si>
    <t>12월</t>
    <phoneticPr fontId="1" type="noConversion"/>
  </si>
  <si>
    <t>팀장 매니지먼트 스킬</t>
    <phoneticPr fontId="1" type="noConversion"/>
  </si>
  <si>
    <t>2월, 11월</t>
    <phoneticPr fontId="1" type="noConversion"/>
  </si>
  <si>
    <t>중간관리자 매니지먼트 스킬</t>
    <phoneticPr fontId="1" type="noConversion"/>
  </si>
  <si>
    <t>신입사원 올인원(All-in-One) 패키지</t>
  </si>
  <si>
    <t>과장 승진자 역량 강화</t>
  </si>
  <si>
    <t>2월, 12월</t>
    <phoneticPr fontId="1" type="noConversion"/>
  </si>
  <si>
    <t>대리 승진자 역량 강화</t>
  </si>
  <si>
    <t>신임 팀장 온보딩</t>
  </si>
  <si>
    <t>2월, 9월, 12월</t>
    <phoneticPr fontId="1" type="noConversion"/>
  </si>
  <si>
    <t>경력사원 온보딩</t>
  </si>
  <si>
    <t>현장관리자 역량 강화</t>
  </si>
  <si>
    <t>성과관리 리더십</t>
  </si>
  <si>
    <t>변화관리 리더십</t>
  </si>
  <si>
    <t>문제해결 코칭 리더십</t>
  </si>
  <si>
    <t>성과창출 코칭 리더십</t>
  </si>
  <si>
    <t>구성원 코칭 리더십</t>
  </si>
  <si>
    <t>리더의 원온원 스킬 업</t>
  </si>
  <si>
    <t>리더의 퍼실리테이션</t>
  </si>
  <si>
    <t>차세대 리더의 팔로워십</t>
  </si>
  <si>
    <t>셀프 리더십</t>
  </si>
  <si>
    <t>비즈니스 프레젠테이션 스킬 업</t>
  </si>
  <si>
    <t>Project Management 기본</t>
  </si>
  <si>
    <t>직무역량 도출 워크샵</t>
  </si>
  <si>
    <t>HRD 담당자 기본</t>
  </si>
  <si>
    <t>사내강사 양성과정</t>
    <phoneticPr fontId="1" type="noConversion"/>
  </si>
  <si>
    <t>PAC(Premium Auditor Course) 품질/안전보건 심사 경력 인정 과정</t>
  </si>
  <si>
    <t>ISO 9001 &amp; 14001 &amp; 45001 통합 인증심사원 양성과정</t>
  </si>
  <si>
    <t>ISO 9001 &amp; 14001 통합 인증심사원 양성과정</t>
  </si>
  <si>
    <t>ISO 9001 품질경영시스템 인증심사원 양성과정 (자격확대)</t>
    <phoneticPr fontId="1" type="noConversion"/>
  </si>
  <si>
    <t>ISO 14001 환경경영시스템 인증심사원 양성과정 (자격확대)</t>
    <phoneticPr fontId="1" type="noConversion"/>
  </si>
  <si>
    <t>ISO 45001 안전보건경영시스템 인증심사원 양성과정 (자격확대)</t>
    <phoneticPr fontId="1" type="noConversion"/>
  </si>
  <si>
    <t>ISO 경영시스템 심사 적용과정</t>
    <phoneticPr fontId="1" type="noConversion"/>
  </si>
  <si>
    <t>ISO 53001 인증심사원 양성과정(자격확대)</t>
    <phoneticPr fontId="1" type="noConversion"/>
  </si>
  <si>
    <t>7월, 9월, 11월</t>
    <phoneticPr fontId="1" type="noConversion"/>
  </si>
  <si>
    <t>ISO 56001 인증심사원 양성과정(자격확대)</t>
    <phoneticPr fontId="1" type="noConversion"/>
  </si>
  <si>
    <t>ISO 9001 &amp;14001 &amp; 45001 통합 내부심사원 양성과정</t>
  </si>
  <si>
    <t>ISO 27001 &amp; 27701 통합 내부심사원 양성과정</t>
  </si>
  <si>
    <t>ISO 9001 &amp; 14001 통합 시스템 운영 실무</t>
    <phoneticPr fontId="1" type="noConversion"/>
  </si>
  <si>
    <t>3월 5월, 7월, 8월, 10월</t>
    <phoneticPr fontId="1" type="noConversion"/>
  </si>
  <si>
    <t>ISO 14001 &amp; 45001 통합 시스템 운영 실무</t>
    <phoneticPr fontId="1" type="noConversion"/>
  </si>
  <si>
    <t>ISO 22301 &amp; 45001 통합 내부심사원 양성과정</t>
  </si>
  <si>
    <t xml:space="preserve">4월, 7월, 10월 </t>
    <phoneticPr fontId="1" type="noConversion"/>
  </si>
  <si>
    <t>[등록민간자격] ISO 9001 내부심사원 양성과정</t>
  </si>
  <si>
    <t>2월, 4월, 6월, 8월, 11월</t>
    <phoneticPr fontId="1" type="noConversion"/>
  </si>
  <si>
    <t>[등록민간자격] ISO 45001 내부심사원 양성과정</t>
  </si>
  <si>
    <t>[등록민간자격] ISO 22000 내부심사원 양성과정</t>
  </si>
  <si>
    <t>[등록민간자격] ISO 22301 내부심사원 양성과정</t>
  </si>
  <si>
    <t>ISO 41001 내부심사원 양성과정</t>
  </si>
  <si>
    <t>3월, 12월</t>
    <phoneticPr fontId="1" type="noConversion"/>
  </si>
  <si>
    <t>실무자 중심 ISO 9001 이해</t>
  </si>
  <si>
    <t>[등록민간자격] IATF 16949 내부심사원 양성과정</t>
    <phoneticPr fontId="1" type="noConversion"/>
  </si>
  <si>
    <t>CORE TOOL 실무 향상 과정</t>
    <phoneticPr fontId="1" type="noConversion"/>
  </si>
  <si>
    <t>FMEA 실무 향상과정</t>
    <phoneticPr fontId="1" type="noConversion"/>
  </si>
  <si>
    <t>자동차 산업 트렌드 이해</t>
  </si>
  <si>
    <t>TQM 구축 실무</t>
  </si>
  <si>
    <t>문서작성 및 보고 스킬 향상</t>
  </si>
  <si>
    <t>3월, 5월, 8월, 11월</t>
    <phoneticPr fontId="1" type="noConversion"/>
  </si>
  <si>
    <t>AI 활용 위험성평가 실무</t>
  </si>
  <si>
    <t>3월, 6월, 9월, 10월</t>
    <phoneticPr fontId="1" type="noConversion"/>
  </si>
  <si>
    <t>공급망 탄소관리 요구 대응 실무</t>
  </si>
  <si>
    <t>ESG의 이해와 정보요구 대응</t>
  </si>
  <si>
    <t>디지털 의료기기 GMP 기본과정</t>
  </si>
  <si>
    <t>디지털 의료기기 GMP 내부심사원 과정</t>
  </si>
  <si>
    <t>ISO 13485:2016 내부심사원 양성과정</t>
  </si>
  <si>
    <t>ISO 14971:2019 위험관리 과정</t>
  </si>
  <si>
    <t>[등록민간자격] ISO 37001 내부심사원 양성과정</t>
    <phoneticPr fontId="1" type="noConversion"/>
  </si>
  <si>
    <t>[등록민간자격] ISO 37301 내부심사원 양성과정</t>
    <phoneticPr fontId="1" type="noConversion"/>
  </si>
  <si>
    <t>3월, 7월, 10월</t>
  </si>
  <si>
    <t>2월, 5월, 8월, 11월</t>
  </si>
  <si>
    <t>2월, 8월</t>
  </si>
  <si>
    <t>6월, 12월</t>
  </si>
  <si>
    <t>4월, 8월, 11월</t>
  </si>
  <si>
    <t>3월, 7월, 11월</t>
  </si>
  <si>
    <t>3월, 6월, 9월</t>
  </si>
  <si>
    <t>5월, 12월</t>
  </si>
  <si>
    <t>3월, 10월</t>
  </si>
  <si>
    <t>2월, 4월, 6월, 8월, 9월, 11월</t>
  </si>
  <si>
    <t>2월, 4월, 8월, 10월</t>
  </si>
  <si>
    <t>1월, 4월, 7월, 11월</t>
  </si>
  <si>
    <t>3월, 8월, 12월</t>
  </si>
  <si>
    <t>2월, 4월, 6월, 8월, 10월, 12월</t>
  </si>
  <si>
    <t>3월, 7월, 12월</t>
  </si>
  <si>
    <t>2월, 11월</t>
  </si>
  <si>
    <t>3월, 5월, 8월, 11월</t>
  </si>
  <si>
    <t> 구름베어링의 기초</t>
    <phoneticPr fontId="1" type="noConversion"/>
  </si>
  <si>
    <t>경기도 광명시</t>
    <phoneticPr fontId="1" type="noConversion"/>
  </si>
  <si>
    <t>(1435)경기도 광명시 덕안로104번길 17, 광명역M클러스터 1207호</t>
    <phoneticPr fontId="1" type="noConversion"/>
  </si>
  <si>
    <t>02-784-1705</t>
    <phoneticPr fontId="1" type="noConversion"/>
  </si>
  <si>
    <t>구름베어링의 활용</t>
    <phoneticPr fontId="1" type="noConversion"/>
  </si>
  <si>
    <t>구름베어링의 심화</t>
    <phoneticPr fontId="1" type="noConversion"/>
  </si>
  <si>
    <t>설계 실무에 활용 가능한 베어링 교육</t>
    <phoneticPr fontId="1" type="noConversion"/>
  </si>
  <si>
    <t>베어링 설치 및 취급, 보전 방법</t>
    <phoneticPr fontId="1" type="noConversion"/>
  </si>
  <si>
    <t>LM가이드의 기초와 활용</t>
    <phoneticPr fontId="1" type="noConversion"/>
  </si>
  <si>
    <t>로봇용 베어링 설계 및 적용기술</t>
    <phoneticPr fontId="1" type="noConversion"/>
  </si>
  <si>
    <t>6월, 9월</t>
    <phoneticPr fontId="1" type="noConversion"/>
  </si>
  <si>
    <t>감속기와 기어의 기초</t>
    <phoneticPr fontId="1" type="noConversion"/>
  </si>
  <si>
    <t>기어 기초 이론</t>
    <phoneticPr fontId="1" type="noConversion"/>
  </si>
  <si>
    <t>기어 설계 이론</t>
    <phoneticPr fontId="1" type="noConversion"/>
  </si>
  <si>
    <t>인공지능(기계학습)을 이용한 기계 설계</t>
    <phoneticPr fontId="1" type="noConversion"/>
  </si>
  <si>
    <t>고정밀·고속가공을 위한 공작기계 스핀들 종합 실무</t>
    <phoneticPr fontId="1" type="noConversion"/>
  </si>
  <si>
    <t>5월, 9~10월</t>
    <phoneticPr fontId="1" type="noConversion"/>
  </si>
  <si>
    <t>신입 설계자들을 위한 베어링선정 실무 기초</t>
    <phoneticPr fontId="1" type="noConversion"/>
  </si>
  <si>
    <t>한국베어링산업협회</t>
  </si>
  <si>
    <t>6월, 9월</t>
  </si>
  <si>
    <t>한국산업기술시험원</t>
    <phoneticPr fontId="1" type="noConversion"/>
  </si>
  <si>
    <t>인공지능 경영시스템 심사원 과정</t>
    <phoneticPr fontId="1" type="noConversion"/>
  </si>
  <si>
    <t>4월, 7월 ,11월</t>
  </si>
  <si>
    <t>(08389) 서울특별시 구로구 디지털로 26길 87</t>
    <phoneticPr fontId="1" type="noConversion"/>
  </si>
  <si>
    <t>02-860-1310</t>
    <phoneticPr fontId="1" type="noConversion"/>
  </si>
  <si>
    <t>19</t>
    <phoneticPr fontId="1" type="noConversion"/>
  </si>
  <si>
    <t>iNARTE ESD 자격증 과정</t>
  </si>
  <si>
    <t>MS AI 국제공인자격증 취득 과정(AI-900)</t>
  </si>
  <si>
    <t>2월, 8월, 11월</t>
  </si>
  <si>
    <t>IPC-A-610 국제인증 전문가 과정 (전자 조립품의 허용 가능성)</t>
  </si>
  <si>
    <t xml:space="preserve"> IPC-A-600 국제인증 전문가 과정 (인쇄기판의 허용가능성)</t>
  </si>
  <si>
    <t>1월, 5월, 9월</t>
  </si>
  <si>
    <t xml:space="preserve"> IPC-6012 국제인증 전문가 과정 (경질 인쇄기판의 판정과 성능규정)</t>
  </si>
  <si>
    <t>3월, 7월(6~7월), 12월</t>
  </si>
  <si>
    <t xml:space="preserve"> AI기반 Risk management 실무 </t>
  </si>
  <si>
    <t xml:space="preserve"> 유럽 사이버복원력법(CRA) 대응방안</t>
  </si>
  <si>
    <t xml:space="preserve"> CE인증을 위한 기술문서 작성과정</t>
  </si>
  <si>
    <t xml:space="preserve"> ISO 9001/14001 : 2026 개정사항의 이해</t>
  </si>
  <si>
    <t>1월, 2월</t>
  </si>
  <si>
    <t xml:space="preserve"> 정부지원사업 IR(투자유치) 피칭전략</t>
  </si>
  <si>
    <t xml:space="preserve"> 나라장터 입찰 기본흐름과 준비과정</t>
  </si>
  <si>
    <t xml:space="preserve"> 사내강사 양성과정 (적합성평가분야 특화)</t>
  </si>
  <si>
    <t>연구개발비(R&amp;D) 회계와 세무관리</t>
  </si>
  <si>
    <t>(03170) 서울 종로구 새문안로 5가길 32</t>
  </si>
  <si>
    <t>02-724-1114</t>
  </si>
  <si>
    <t>[1day] 재무제표 보는 법과 재무보고서 활용실무</t>
  </si>
  <si>
    <t>[와튼 스쿨 MBA 강의로 배우는] 재무제표 쓱 보고 이해하기</t>
  </si>
  <si>
    <t>업종별 재무분석기초</t>
  </si>
  <si>
    <t>M＆A 컨설턴트 양성(주말)</t>
  </si>
  <si>
    <t>재무회계중급</t>
  </si>
  <si>
    <t>기업회계실무종합</t>
  </si>
  <si>
    <t>비전공자를 위한 회계입문</t>
  </si>
  <si>
    <t>신입사원을 위한 회계기초</t>
  </si>
  <si>
    <t>비재경부서 임직원을 위한 회계기초</t>
  </si>
  <si>
    <t>재무회계기초</t>
  </si>
  <si>
    <t>기업회계 및 세무기초</t>
  </si>
  <si>
    <t>중간관리자를 위한 회계기본</t>
  </si>
  <si>
    <t>계정과목별 회계처리실무</t>
  </si>
  <si>
    <t>기업결산실무</t>
  </si>
  <si>
    <t>지분법 회계와 연결재무제표 작성실무</t>
  </si>
  <si>
    <t>비영리법인 회계와 세무실무</t>
  </si>
  <si>
    <t>비영리법인 회계와 세무실무(심화)</t>
  </si>
  <si>
    <t>실무사례로 보는 핵심증빙처리실무(AI시대의 증빙처리)</t>
    <phoneticPr fontId="1" type="noConversion"/>
  </si>
  <si>
    <t>SMART 지출증빙 관리비법(AI시대의 증빙처리)</t>
    <phoneticPr fontId="1" type="noConversion"/>
  </si>
  <si>
    <t>신외감법에 따른 감사대응 실무(AI시대의 디지털 감사)</t>
    <phoneticPr fontId="1" type="noConversion"/>
  </si>
  <si>
    <t>Catch Up with IFRS 제개정 기준서 및 지침</t>
  </si>
  <si>
    <t>Practical Accounting Basics for Employees(EN)</t>
  </si>
  <si>
    <t>세무회계실무</t>
  </si>
  <si>
    <t>기업세무기초</t>
  </si>
  <si>
    <t>인건비 세무관리와 4대보험실무</t>
  </si>
  <si>
    <t>소득세와 원천징수실무</t>
  </si>
  <si>
    <t>원천징수 세무관리실무</t>
  </si>
  <si>
    <t>상속 및 증여세 실무</t>
  </si>
  <si>
    <t>연말정산입문</t>
  </si>
  <si>
    <t>연말정산실무</t>
  </si>
  <si>
    <t>부가가치세실무</t>
  </si>
  <si>
    <t>부가가치세 신고서 작성실무</t>
  </si>
  <si>
    <t>법인세 입문</t>
  </si>
  <si>
    <t>법인세와 세무조정실무</t>
  </si>
  <si>
    <t>지방세 해설과 부동산 절세전략 실무</t>
  </si>
  <si>
    <t>수출입 회계와 세무실무</t>
  </si>
  <si>
    <t>이전가격세제 중심의 국제조세실무</t>
  </si>
  <si>
    <t>사례 중심의 가산세 실무</t>
  </si>
  <si>
    <t>사례별 세금계산서 발급 및 수취실무</t>
  </si>
  <si>
    <t>중국회계와 세무실무</t>
  </si>
  <si>
    <t>세무조사 사례 분석과 완벽 대응 전략</t>
  </si>
  <si>
    <t>조세특례제한법 활용 절세전략</t>
  </si>
  <si>
    <t>디지털 대전환 시대의 AI 회계실무</t>
    <phoneticPr fontId="1" type="noConversion"/>
  </si>
  <si>
    <t>회계원리 기본</t>
    <phoneticPr fontId="1" type="noConversion"/>
  </si>
  <si>
    <t>[엑셀활용] 사업타당성분석 프로그래밍과 시뮬레이션 기법</t>
  </si>
  <si>
    <t xml:space="preserve">사업타당성분석실무 </t>
  </si>
  <si>
    <t>사업성검토의 프로세스 이해와 활용기법</t>
  </si>
  <si>
    <t>신사업 추진전략과 재무타당성 검토</t>
  </si>
  <si>
    <t>경영분석전문가 양성</t>
  </si>
  <si>
    <t>기업경영분석기초</t>
  </si>
  <si>
    <t>[엑셀활용] 재무계획수립과 재무시뮬레이션</t>
  </si>
  <si>
    <t>추정재무제표작성 및 현금흐름표활용기초</t>
  </si>
  <si>
    <t>[엑셀활용] 현금흐름표 작성과 분석실무</t>
  </si>
  <si>
    <t>기업신용분석과 부실예측실무</t>
  </si>
  <si>
    <t>[엑셀활용] 기업재무분석실무</t>
  </si>
  <si>
    <t>비재경부서 임직원을 위한 재무제표의 이해와 재무분석기초</t>
  </si>
  <si>
    <t>재무제표분석실무</t>
  </si>
  <si>
    <t>경제지표를 활용한 기업재무분석기초</t>
  </si>
  <si>
    <t>사업보고서와 감사보고서를 활용한 기업분석실무</t>
  </si>
  <si>
    <t>Micro-Macro 데이터를 활용한 기업경영분석실무</t>
  </si>
  <si>
    <t>(신용평가기관 출신 Analyst가 알려주는) 신용리스크 관리 핵심 포인트</t>
  </si>
  <si>
    <t>[1day] Macro 변수를 활용한 현금흐름표 분석 핵심 포인트</t>
  </si>
  <si>
    <t>[1day] 하루만에 완성하는 재무 에센스 (Decision Making by Numbers)</t>
  </si>
  <si>
    <t>[AI WORKS] 부실기업의 재무적 특징과 보고서 작성실무</t>
  </si>
  <si>
    <t>기업가치평가사(Valuation Analyst) (주말)</t>
  </si>
  <si>
    <t>M&amp;A실무</t>
  </si>
  <si>
    <t>투자사업 경제성분석과 가치평가기초</t>
  </si>
  <si>
    <t>ESG선도기업의 이해를 통한 기업가치 제고전략</t>
  </si>
  <si>
    <t>[엑셀활용] 재무제표를 활용한 기업가치평가 Case Study</t>
  </si>
  <si>
    <t>기업자금관리기초</t>
  </si>
  <si>
    <t>자금관리체계와 자금운용실무</t>
  </si>
  <si>
    <t>[엑셀활용] 기업자금계획수립과 관리실무</t>
  </si>
  <si>
    <t>금융상품의 이해와 금융자산관리실무</t>
  </si>
  <si>
    <t>금융시장의 이해와 자본조달 계획수립실무</t>
  </si>
  <si>
    <t>기업금융 및 투자금융 활용실무</t>
  </si>
  <si>
    <t>파생금융상품의 이해와 활용기법</t>
  </si>
  <si>
    <t>외국환거래법 실무해설</t>
  </si>
  <si>
    <t>외환리스크관리실무</t>
  </si>
  <si>
    <t>국제무역대금결제와 자본거래실무</t>
  </si>
  <si>
    <t>무역거래위험과 환리스크 관리실무</t>
  </si>
  <si>
    <t>금리리스크 관리실무</t>
  </si>
  <si>
    <t>기업 외환실무 전문가 양성</t>
  </si>
  <si>
    <t>수출입관련 국제규칙과 분쟁사례 분석</t>
  </si>
  <si>
    <t>기업 재무관리 핵심역량 Level Up</t>
  </si>
  <si>
    <t>[AI WORKS] 생성형 AI를 활용한 경영분석</t>
  </si>
  <si>
    <t>[AI WORKS] 생성형 AI를 활용한 경영분석기초</t>
  </si>
  <si>
    <t>DEI 시대, 리더가 갖춰야 할 포용적 리더십</t>
  </si>
  <si>
    <t>서울, 대전, 대구, 부산, 광주, 천안</t>
    <phoneticPr fontId="1" type="noConversion"/>
  </si>
  <si>
    <t>(03170) 서울 종로구 새문안로5가길 32
(35209) 대전광역시 서구 한밭대로 809 사학연금회관 5층
(41256) 대구광역시 동구 동대구로 489 대구무역회관 17층
(48821) 부산광역시 동구 중앙대로 180번길 13 프레지던트오피스텔 15층
(61012) 광주광역시 북구 첨단과기로176번길 27(오룡동 1110-7) 광주디자인센터 507호
(31104) 충남 천안시 서북구 1공단 1길 52 센트하임 2층</t>
    <phoneticPr fontId="1" type="noConversion"/>
  </si>
  <si>
    <t>02-724-1128</t>
    <phoneticPr fontId="1" type="noConversion"/>
  </si>
  <si>
    <t>[Leader’s 클래식] 리더 역량강화 아카데미</t>
  </si>
  <si>
    <t>[사례중심] HRD실무역량 강화</t>
  </si>
  <si>
    <t>(03170) 서울 종로구 새문안로5가길 32
(35209) 대전광역시 서구 한밭대로 809 사학연금회관 5층
(41256) 대구광역시 동구 동대구로 489 대구무역회관 17층
(48821) 부산광역시 동구 중앙대로 180번길 13 프레지던트오피스텔 15층
(61012) 광주광역시 북구 첨단과기로176번길 27(오룡동 1110-7) 광주디자인센터 507호
(31104) 충남 천안시 서북구 1공단 1길 52 센트하임 2층</t>
  </si>
  <si>
    <t>02-724-1128</t>
  </si>
  <si>
    <t>디지털 전환시대, 리더의 생존스킬(디지털 리더십)</t>
  </si>
  <si>
    <t>리더십 영향력을 높이기 위한 전략기획 역량향상</t>
  </si>
  <si>
    <t>마음을 움직이는 감성리더십</t>
  </si>
  <si>
    <t>멘토링 전문가 양성과정</t>
  </si>
  <si>
    <t>하루에 끝내는 프레젠테이션스킬</t>
  </si>
  <si>
    <t>7</t>
  </si>
  <si>
    <t>서울특별시 종로구 새문안로5가길 32 생산성빌딩 </t>
    <phoneticPr fontId="1" type="noConversion"/>
  </si>
  <si>
    <t>02-724-1848</t>
    <phoneticPr fontId="1" type="noConversion"/>
  </si>
  <si>
    <t>나를 빛내는 보고력(서면 보고+구두 보고)</t>
  </si>
  <si>
    <t>서울, 부산, 천안, 광주, 대전</t>
    <phoneticPr fontId="1" type="noConversion"/>
  </si>
  <si>
    <t>서울특별시 종로구 새문안로5가길 32 생산성빌딩 
부산광역시 동구 중앙대로 180번길 13프레지던트오피스텔 15층
충남 천안시 서북구 1공단 1길 52 (두정동 68-1) 센트하임 2층
광주광역시 북구 첨단과기로176번길 27(오룡동 1110-7) 광주디자인센터 507호
대전광역시 서구 한밭대로 809, (둔산동) 사학연금회관 5층</t>
    <phoneticPr fontId="1" type="noConversion"/>
  </si>
  <si>
    <t>1Page 보고서 작성(실무)</t>
  </si>
  <si>
    <t xml:space="preserve">서울, 대전, 부산, 대구 </t>
    <phoneticPr fontId="1" type="noConversion"/>
  </si>
  <si>
    <t>서울특별시 종로구 새문안로5가길 32 생산성빌딩
대전광역시 서구 한밭대로 809, (둔산동) 사학연금회관 5층
부산광역시 동구 중앙대로 180번길 13프레지던트오피스텔 15층
대구광역시 동구 동대구로489(대구무역회관 17층)</t>
    <phoneticPr fontId="1" type="noConversion"/>
  </si>
  <si>
    <t>1page 보고서 작성(활용)</t>
  </si>
  <si>
    <t>서울, 대전</t>
    <phoneticPr fontId="1" type="noConversion"/>
  </si>
  <si>
    <t>서울특별시 종로구 새문안로5가길 32 생산성빌딩
대전광역시 서구 한밭대로 809, (둔산동) 사학연금회관 5층</t>
    <phoneticPr fontId="1" type="noConversion"/>
  </si>
  <si>
    <t>쉽게 작성하는 보고서 글쓰기</t>
  </si>
  <si>
    <t>서울, 대구, 대전, 부산</t>
    <phoneticPr fontId="1" type="noConversion"/>
  </si>
  <si>
    <t>서울특별시 종로구 새문안로5가길 32 생산성빌딩 
대구광역시 동구 동대구로489(대구무역회관 17층)
대전광역시 서구 한밭대로 809, (둔산동) 사학연금회관 5층
부산광역시 동구 중앙대로 180번길 13프레지던트오피스텔 15층</t>
    <phoneticPr fontId="1" type="noConversion"/>
  </si>
  <si>
    <t>엑셀을 활용한 보고서 작성</t>
  </si>
  <si>
    <t>서울, 부산</t>
    <phoneticPr fontId="1" type="noConversion"/>
  </si>
  <si>
    <t>서울특별시 종로구 새문안로5가길 32 생산성빌딩
부산광역시 동구 중앙대로 180번길 13프레지던트오피스텔 15층 </t>
    <phoneticPr fontId="1" type="noConversion"/>
  </si>
  <si>
    <t>하루에 끝내는 비즈니스 인포그래픽(미리캔버스,PPT)</t>
  </si>
  <si>
    <t>[내 말의 영향력을 높이는] 조직 내 소통의 기술</t>
  </si>
  <si>
    <t>서울, 광주, 대전, 부산</t>
    <phoneticPr fontId="1" type="noConversion"/>
  </si>
  <si>
    <t>서울특별시 종로구 새문안로5가길 32 생산성빌딩
광주광역시 북구 첨단과기로176번길 27(오룡동 1110-7) 광주디자인센터 507호
대전광역시 서구 한밭대로 809, (둔산동) 사학연금회관 5층
부산광역시 동구 중앙대로 180번길 13프레지던트오피스텔 15층 </t>
    <phoneticPr fontId="1" type="noConversion"/>
  </si>
  <si>
    <t>효과적인 설득의 기술</t>
  </si>
  <si>
    <t>일 잘 하는 사람들의 질문력 (질문의 기술)</t>
  </si>
  <si>
    <t>6</t>
  </si>
  <si>
    <t>서울특별시 종로구 새문안로5가길 32 생산성빌딩
대전광역시 서구 한밭대로 809, (둔산동) 사학연금회관 5층 </t>
    <phoneticPr fontId="1" type="noConversion"/>
  </si>
  <si>
    <t>성과창출을 위한 대인관계스킬</t>
  </si>
  <si>
    <t>18</t>
  </si>
  <si>
    <t>서울, 대전, 대구, 광주, 부산</t>
    <phoneticPr fontId="1" type="noConversion"/>
  </si>
  <si>
    <t>서울특별시 종로구 새문안로5가길 32 생산성빌딩
대전광역시 서구 한밭대로 809, (둔산동) 사학연금회관 5층
대구광역시 동구 동대구로489(대구무역회관 17층)
광주광역시 북구 첨단과기로176번길 27(오룡동 1110-7) 광주디자인센터 507호
부산광역시 동구 중앙대로 180번길 13프레지던트오피스텔 15층</t>
    <phoneticPr fontId="1" type="noConversion"/>
  </si>
  <si>
    <t>감성 커뮤니케이션을 활용한 휴먼스킬</t>
  </si>
  <si>
    <t>1Day 핵심을 찌르는 기획력개발</t>
    <phoneticPr fontId="1" type="noConversion"/>
  </si>
  <si>
    <t>서울,대전</t>
    <phoneticPr fontId="1" type="noConversion"/>
  </si>
  <si>
    <t>서울특별시 종로구 새문안로5가길 32 생산성빌딩 
대전광역시 서구 한밭대로 809, (둔산동) 사학연금회관 5층</t>
    <phoneticPr fontId="1" type="noConversion"/>
  </si>
  <si>
    <t>1Day 업무에 꼭 필요한 문제해결력</t>
    <phoneticPr fontId="1" type="noConversion"/>
  </si>
  <si>
    <t>서울,대전,부산</t>
    <phoneticPr fontId="1" type="noConversion"/>
  </si>
  <si>
    <t>서울특별시 종로구 새문안로5가길 32 생산성빌딩
대전광역시 서구 한밭대로 809, (둔산동) 사학연금회관 5층
부산광역시 동구 중앙대로 180번길 13프레지던트오피스텔 15층</t>
    <phoneticPr fontId="1" type="noConversion"/>
  </si>
  <si>
    <t>AI시대에 살아남는, 창의적 사고력 향상</t>
    <phoneticPr fontId="1" type="noConversion"/>
  </si>
  <si>
    <t>서울특별시 종로구 새문안로5가길 32 생산성빌딩 </t>
  </si>
  <si>
    <t>논리적 기획을 위한 데이터 활용</t>
    <phoneticPr fontId="1" type="noConversion"/>
  </si>
  <si>
    <t>서울,대전,대구</t>
    <phoneticPr fontId="1" type="noConversion"/>
  </si>
  <si>
    <t>서울특별시 종로구 새문안로5가길 32 생산성빌딩 
대전광역시 서구 한밭대로 809, (둔산동) 사학연금회관 5층
대구광역시 동구 동대구로489(대구무역회관 17층)</t>
    <phoneticPr fontId="1" type="noConversion"/>
  </si>
  <si>
    <t>업무 시너지를 높이는 협업스킬</t>
  </si>
  <si>
    <t>ESG-S 기반의 사회공헌 서비스 가이드라인</t>
  </si>
  <si>
    <t>02-398-4387</t>
    <phoneticPr fontId="1" type="noConversion"/>
  </si>
  <si>
    <t>VOC(Voice of Customer) 운영 실무</t>
  </si>
  <si>
    <t>02-398-4387</t>
  </si>
  <si>
    <t>QAA 실무</t>
  </si>
  <si>
    <t>서울,부산</t>
    <phoneticPr fontId="1" type="noConversion"/>
  </si>
  <si>
    <t>서울특별시 종로구 새문안로5가길 32 생산성빌딩 
부산광역시 동구 중앙대로 180번길 13프레지던트오피스텔 15층</t>
  </si>
  <si>
    <t>콜센터 운영 실무</t>
  </si>
  <si>
    <t>서울특별시 종로구 새문안로5가길 32 생산성빌딩 
대전광역시 서구 한밭대로 809, (둔산동) 사학연금회관 5층</t>
  </si>
  <si>
    <t>Smart 전화응대법</t>
  </si>
  <si>
    <t>온라인 고객 응대_채팅 상담 가이드라인</t>
  </si>
  <si>
    <t>접점고객 서비스 스킬</t>
  </si>
  <si>
    <t>서울,대구,대전,부산</t>
    <phoneticPr fontId="1" type="noConversion"/>
  </si>
  <si>
    <t>서울특별시 종로구 새문안로5가길 32 생산성빌딩
대구광역시 동구 동대구로489(대구무역회관 17층)
대전광역시 서구 한밭대로 809, (둔산동) 사학연금회관 5층
부산광역시 동구 중앙대로 180번길 13프레지던트오피스텔 15층</t>
    <phoneticPr fontId="1" type="noConversion"/>
  </si>
  <si>
    <t>서비스, 설득의 기술</t>
  </si>
  <si>
    <t>마음을 움직이는 상담스킬(NLP)</t>
  </si>
  <si>
    <t>감성지능(E.Q)을 활용한 고객대응력 향상</t>
  </si>
  <si>
    <t>CS 감성커뮤니케이션</t>
  </si>
  <si>
    <t>블랙컨슈머 대응 전략</t>
  </si>
  <si>
    <t>서울,광주</t>
    <phoneticPr fontId="1" type="noConversion"/>
  </si>
  <si>
    <t>서울특별시 종로구 새문안로5가길 32 생산성빌딩 
광주광역시 북구 첨단과기로176번길 27(오룡동 1110-7) 광주디자인센터 507호</t>
    <phoneticPr fontId="1" type="noConversion"/>
  </si>
  <si>
    <t>고객불만 프로파일링 전략</t>
  </si>
  <si>
    <t>실수는 줄이고 품격은 높이는, 언어습관 클리닉</t>
  </si>
  <si>
    <t>내외부 고객을 위한 비즈니스매너</t>
  </si>
  <si>
    <t>공공기관 실무자를 위한 한글보고서작성(Feat. AI &amp; 한글)</t>
  </si>
  <si>
    <t>서울, 천안, 대전</t>
    <phoneticPr fontId="1" type="noConversion"/>
  </si>
  <si>
    <t>서울특별시 종로구 새문안로5가길 32 생산성빌딩 
충남 천안시 서북구 1공단 1길 52 (두정동 68-1) 센트하임 2층
대전광역시 서구 한밭대로 809, (둔산동) 사학연금회관 5층</t>
    <phoneticPr fontId="1" type="noConversion"/>
  </si>
  <si>
    <t>문제를 해결하는 커뮤니케이션 스킬</t>
  </si>
  <si>
    <t>AI시대의 전략적 의사결정기법</t>
    <phoneticPr fontId="1" type="noConversion"/>
  </si>
  <si>
    <t>전략적 의사결정을 위한 데이터 분석(Feat.엑셀)</t>
    <phoneticPr fontId="1" type="noConversion"/>
  </si>
  <si>
    <t>나답게 일하기, 자기효능감과 잡크래프팅</t>
  </si>
  <si>
    <t>AI로 그려보는 비전과 조직활성화</t>
  </si>
  <si>
    <t>핵심만 담은 설문지 작성법</t>
  </si>
  <si>
    <t>정성조사로 보는 리서치</t>
  </si>
  <si>
    <t>ChatGPT 활용 고객리뷰(텍스트) 분석</t>
  </si>
  <si>
    <t>CS강사양성 노하우</t>
  </si>
  <si>
    <t>고객감동서비스혁신</t>
  </si>
  <si>
    <t>호감을 전달하는 보이스 트레이닝</t>
  </si>
  <si>
    <t>하루에 완성하는 이미지 메이킹</t>
  </si>
  <si>
    <t>강점을 살리는 1Day 실전 스피치</t>
  </si>
  <si>
    <t>AI활용, 누구나 쉽게 문서 디자인하는 디지털 툴(미리캔버스, 캔바)</t>
  </si>
  <si>
    <t>서울, 천안, 부산</t>
    <phoneticPr fontId="1" type="noConversion"/>
  </si>
  <si>
    <t>서울특별시 종로구 새문안로5가길 32 생산성빌딩
충남 천안시 서북구 1공단 1길 52 (두정동 68-1) 센트하임 2층
부산광역시 동구 중앙대로 180번길 13프레지던트오피스텔 15층</t>
    <phoneticPr fontId="1" type="noConversion"/>
  </si>
  <si>
    <t>성공적인 회사생활을 위한 논리적 말하기</t>
  </si>
  <si>
    <t>성과를 높이는 피드백 커뮤니케이션</t>
  </si>
  <si>
    <t>서울, 천안</t>
    <phoneticPr fontId="1" type="noConversion"/>
  </si>
  <si>
    <t>서울특별시 종로구 새문안로5가길 32 생산성빌딩
충남 천안시 서북구 1공단 1길 52 (두정동 68-1) 센트하임 2층 </t>
    <phoneticPr fontId="1" type="noConversion"/>
  </si>
  <si>
    <t>하루에 끝내는 AI활용 협상 스킬</t>
    <phoneticPr fontId="1" type="noConversion"/>
  </si>
  <si>
    <t>AI 활용 기획 Total Skill Up</t>
    <phoneticPr fontId="1" type="noConversion"/>
  </si>
  <si>
    <t>업무속도 2배 높이는,AI마인드맵 활용법(Feat:전략적 생각 정리 기술)</t>
    <phoneticPr fontId="1" type="noConversion"/>
  </si>
  <si>
    <t>전략적 의사결정을 위한 디지털 툴 활용법</t>
  </si>
  <si>
    <t>12</t>
  </si>
  <si>
    <t>[정보와 생각의 시각화] 직장인을 위한 비주얼 씽킹</t>
  </si>
  <si>
    <t>스마트 워크를 위한 업무 다이어트 전략</t>
  </si>
  <si>
    <t>업무 효율을 높이는 노션 실무, 기초부터 심화까지</t>
  </si>
  <si>
    <t>목표 달성을 위한 태도와 습관 바로 세우기</t>
    <phoneticPr fontId="1" type="noConversion"/>
  </si>
  <si>
    <t>AI와 빅데이터를 활용한 VOC 분석 운영 전략</t>
  </si>
  <si>
    <t>CS경영전략 인사이트</t>
  </si>
  <si>
    <t>CS조직의 성과를 이끄는 코칭스킬</t>
  </si>
  <si>
    <t>일잘러의 ChatGPT와 생성형 AI 업무 활용</t>
  </si>
  <si>
    <t>대구,대전,부산,서울,천안</t>
    <phoneticPr fontId="0" type="Hiragana"/>
  </si>
  <si>
    <t>대구광역시 동구 동대구로489(대구무역회관 17층)
(35209)대전광역시 서구 한밭대로 809, (둔산동) 사학연금회관 5층 
(48821) 부산광역시 동구 중앙대로 180번길 13프레지던트오피스텔 15층
(03170) 서울특별시 종로구 새문안로5가길 32 생산성빌딩
충남 천안시 서북구 1공단 1길 52 (두정동 68-1) 센트하임 2층</t>
  </si>
  <si>
    <t>대구경북지역본부 053-214-6114~5
대전세종충청지역본부 042-489-6051~2
부산울산경남지역본부 051-466-5868, 5888
ICT교육센터 02-724-1228
천안사무소 (041)584-5892</t>
    <phoneticPr fontId="1" type="noConversion"/>
  </si>
  <si>
    <t>AI 제대로 일 시키는 프롬프트 엔지니어링</t>
  </si>
  <si>
    <t>(03170) 서울특별시 종로구 새문안로5가길 32 생산성빌딩 </t>
  </si>
  <si>
    <t>02-724-1228</t>
    <phoneticPr fontId="1" type="noConversion"/>
  </si>
  <si>
    <t>ChatGPT를 활용한 비전공자를 위한 파이썬</t>
  </si>
  <si>
    <t>02-724-1221</t>
  </si>
  <si>
    <t>JSP &amp; Servlet 프로그래밍</t>
  </si>
  <si>
    <t>(03170) 서울특별시 종로구 새문안로5가길 32 생산성빌딩 </t>
    <phoneticPr fontId="1" type="noConversion"/>
  </si>
  <si>
    <t>스프링 프레임워크(Spring Framework)</t>
  </si>
  <si>
    <t>스프링 부트(Spring Boot)</t>
  </si>
  <si>
    <t>리눅스 쉘 프로그래밍</t>
  </si>
  <si>
    <t>7월, 11월</t>
  </si>
  <si>
    <t>리눅스 시스템 관리 실무</t>
  </si>
  <si>
    <t>웹 취약점 분석과 시큐어코딩</t>
  </si>
  <si>
    <t>2월, 5월 11월</t>
  </si>
  <si>
    <t>기업 데이터 보호를 위한 "실전" 보안 마스터 과정</t>
  </si>
  <si>
    <t>4월, 7월, 12월</t>
  </si>
  <si>
    <t>생성형AI를 활용한 실전 도형/도해/그래프 작성</t>
  </si>
  <si>
    <t>4월, 7월, 11월</t>
  </si>
  <si>
    <t>02-724-1214</t>
  </si>
  <si>
    <t>Chatgpt로 끝내는 노코드 데이터 분석</t>
  </si>
  <si>
    <t>AI혁신을 위한 AX 핵심 인사이트</t>
  </si>
  <si>
    <t>서울, 대전, 대구, 부산</t>
    <phoneticPr fontId="0" type="Hiragana"/>
  </si>
  <si>
    <t>(03170) 서울특별시 종로구 새문안로 5가길 32 생산성빌딩
(48821)부산광역시 동구 중앙대로 180번길 13프레지던트오피스텔 15층
(41256)대구광역시 동구 동대구로489(대구무역회관 17층)
(35209) 대전광역시 서구 한밭대로 809, (둔산동) 사학연금회관 5층</t>
    <phoneticPr fontId="0" type="Hiragana"/>
  </si>
  <si>
    <t>입문자를 위한 ChatGPT 및 API 활용 서비스 제작 실무</t>
  </si>
  <si>
    <t>생성형AI 기반의 차세대 정보화 계획수립(ISP)</t>
  </si>
  <si>
    <t>5월, 8월, 11월</t>
  </si>
  <si>
    <t>생성형AI 시대 경영관리를 위한 IT 기획</t>
  </si>
  <si>
    <t>PMBOK기반의 프로젝트관리전문가(PMP)-주중</t>
  </si>
  <si>
    <t>02-724-1207</t>
  </si>
  <si>
    <t>Agile 기반의 프로젝트 관리 전문가 (PMI-ACP)</t>
  </si>
  <si>
    <t>[기술] DBMS활용을 위한 SQL_Basic</t>
  </si>
  <si>
    <t>(03170) 서울특별시 종로구 새문안로5가길 32 생산성빌딩</t>
  </si>
  <si>
    <t>[기술] DBMS활용을 위한 SQL_Advanced</t>
  </si>
  <si>
    <t>ChatGPT를 활용한 엑셀, VBA, PPT 업무 자동화</t>
  </si>
  <si>
    <t>5월, 6월, 8월, 9월, 10월, 11월</t>
  </si>
  <si>
    <t>대구, 대전 부산</t>
    <phoneticPr fontId="0" type="Hiragana"/>
  </si>
  <si>
    <t>(41256) 대구광역시 동구 동대구로489(대구무역회관 17층)
(35209)대전광역시 서구 한밭대로 809, (둔산동) 사학연금회관 5층 
(48821) 부산광역시 동구 중앙대로 180번길 13프레지던트오피스텔 15층</t>
    <phoneticPr fontId="0" type="Hiragana"/>
  </si>
  <si>
    <t>대구경북지역본부 053-214-6114~5
대전세종충청지역본부 042-489-6051~2
부산울산경남지역본부 051-466-5868, 5888
ICT교육센터 02-724-1228</t>
    <phoneticPr fontId="1" type="noConversion"/>
  </si>
  <si>
    <t>엑셀, 데이터베이스, 파이썬 기반의 빅데이터 분석 실무</t>
  </si>
  <si>
    <t>7월, 8월, 10월, 11월, 12월</t>
  </si>
  <si>
    <t>대전, 부산, 서울</t>
    <phoneticPr fontId="0" type="Hiragana"/>
  </si>
  <si>
    <t>(35209)대전광역시 서구 한밭대로 809, (둔산동) 사학연금회관 5층 
(48821) 부산광역시 동구 중앙대로 180번길 13프레지던트오피스텔 15층
(03170) 서울특별시 종로구 새문안로5가길 32 생산성빌딩</t>
    <phoneticPr fontId="0" type="Hiragana"/>
  </si>
  <si>
    <t>대전세종충청지역본부 042-489-6051~2
부산울산경남지역본부 051-466-5868, 5888
ICT교육센터 02-724-1228</t>
    <phoneticPr fontId="1" type="noConversion"/>
  </si>
  <si>
    <t>자연어 처리와 ChatGPT를 활용한 서비스 구현</t>
  </si>
  <si>
    <t>빅데이터 프로젝트 기획 실무</t>
  </si>
  <si>
    <t>Python을 이용한 빅데이터 분석 및 시각화</t>
  </si>
  <si>
    <t>4월, 6월, 9월, 10월, 11월</t>
  </si>
  <si>
    <t>Python을 이용한 웹 크롤링 및 비즈니스 활용</t>
  </si>
  <si>
    <t>4월, 9월, 12월</t>
  </si>
  <si>
    <t>[1Day] 하루만에 끝내는 깃 &amp; 깃허브(Git &amp; GitHub)</t>
  </si>
  <si>
    <t>자바 디자인패턴 마스터</t>
  </si>
  <si>
    <t>4월, 9월, 11월</t>
  </si>
  <si>
    <t>Vue.js 실전 가이드</t>
  </si>
  <si>
    <t>입문자를 위한 리눅스 기초</t>
  </si>
  <si>
    <t>정보보안 담당자를 위한 Security Mastering</t>
  </si>
  <si>
    <t>3월, 5월, 8월, 12월</t>
  </si>
  <si>
    <t>입문자를 위한 IT Infra Structure</t>
  </si>
  <si>
    <t>클라우드의 핵심 이해와 활용</t>
  </si>
  <si>
    <t>비개발자를 위한 IT 기본기 마스터</t>
  </si>
  <si>
    <t>비개발자를 위한 AI 백서</t>
  </si>
  <si>
    <t>데이터로 읽는 세상! 데이터 리터러시!</t>
  </si>
  <si>
    <t>6월, 9월, 12월</t>
  </si>
  <si>
    <t>비개발자를 위한 IT 인프라 이해</t>
  </si>
  <si>
    <t>4월, 6월, 8월, 10월, 11월</t>
  </si>
  <si>
    <t>네트워크 보안 기본 역량 강화</t>
  </si>
  <si>
    <t>4월, 7월, 9월, 11월</t>
  </si>
  <si>
    <t>생성형AI와 빅데이터 Business Insight</t>
  </si>
  <si>
    <t>네트워크 보안과 침해사고 대응 실무</t>
  </si>
  <si>
    <t>5월, 7월, 9월, 11월</t>
  </si>
  <si>
    <t>IT관리자 역량 강화 아카데미</t>
  </si>
  <si>
    <t>IT 전문가를 위한 프로젝트 매니지먼트</t>
  </si>
  <si>
    <t>Microsoft Project 핵심 마스터링</t>
  </si>
  <si>
    <t>3월, 6월, 9월, 11월, 12월</t>
  </si>
  <si>
    <t>프로젝트 통합관리를 위한 Primavera P6 &amp; PRA</t>
  </si>
  <si>
    <t>프로젝트 관리자 리더십 향상</t>
  </si>
  <si>
    <t>1월, 3월, 6월, 9월, 11월, 12월</t>
  </si>
  <si>
    <t>프로젝트 일정관리 전문가</t>
  </si>
  <si>
    <t>프로젝트 위험관리 전문가</t>
  </si>
  <si>
    <t>프로젝트 품질관리 전문가</t>
  </si>
  <si>
    <t>5월, 9월, 12월</t>
  </si>
  <si>
    <t>프로젝트 협상 전문가</t>
  </si>
  <si>
    <t>[구글] 구글 앱시트: 칼퇴근의 마법!</t>
  </si>
  <si>
    <t>02-724-1217</t>
  </si>
  <si>
    <t>[구글] 구글 Gemini로 업무 혁신하기</t>
  </si>
  <si>
    <t>[구글] 구글 부트캠프</t>
  </si>
  <si>
    <t>7월, 8월</t>
  </si>
  <si>
    <t>[엑셀데이터활용] 파워쿼리, 파워피벗을 활용한 데이터 요약과 집계</t>
  </si>
  <si>
    <t>비즈니스 엑셀_Step1</t>
  </si>
  <si>
    <t>엑셀 데이터 시각화와 인포그래픽</t>
  </si>
  <si>
    <t>4월, 6월, 10월, 11월</t>
  </si>
  <si>
    <t>비즈니스 엑셀 활용[지역]</t>
  </si>
  <si>
    <t>대전, 천안, 대구, 부산, 광주</t>
    <phoneticPr fontId="0" type="Hiragana"/>
  </si>
  <si>
    <t>(35209) 대전광역시 서구 한밭대로 809, (둔산동) 사학연금회관 5층
(31104) 충남 천안시 서북구 1공단 1길 52 2층
(41256) 대구광역시 동구 동대구로489(대구무역회관 17층)
(48821) 부산광역시 동구 중앙대로 180번길 13 프레지던트오피스텔 15층
(61012) 광주광역시 북구 첨단과기로176번길 27(오룡동 1110-7) 광주디자인센터 507호</t>
    <phoneticPr fontId="0" type="Hiragana"/>
  </si>
  <si>
    <t>VBA와 매크로를 활용한 문서 자동화 실무[지역]</t>
  </si>
  <si>
    <t>4월, 9월, 10월, 11월</t>
  </si>
  <si>
    <t>대전, 대구, 부산</t>
    <phoneticPr fontId="0" type="Hiragana"/>
  </si>
  <si>
    <t>(35209) 대전광역시 서구 한밭대로 809, (둔산동) 사학연금회관 5층
(41256) 대구광역시 동구 동대구로489(대구무역회관 17층)
(48821) 부산광역시 동구 중앙대로 180번길 13 프레지던트오피스텔 15층</t>
    <phoneticPr fontId="0" type="Hiragana"/>
  </si>
  <si>
    <t>하루만에 끝내는 비즈니스 PPT</t>
  </si>
  <si>
    <t>4월, 6월, 7월, 9월, 11월</t>
  </si>
  <si>
    <t>비즈니스 한글, 엑셀 보고서 실무</t>
  </si>
  <si>
    <t>4월, 6월, 8월, 10월, 12월</t>
  </si>
  <si>
    <t>AI 비서 활용법 :오후6시 칼퇴근하기</t>
    <phoneticPr fontId="0" type="Hiragana"/>
  </si>
  <si>
    <t>광주</t>
    <phoneticPr fontId="0" type="Hiragana"/>
  </si>
  <si>
    <t xml:space="preserve">(61012) 광주광역시 북구 첨단과기로176번길 27(오룡동 1110-7) 광주디자인센터 507호 </t>
    <phoneticPr fontId="0" type="Hiragana"/>
  </si>
  <si>
    <t>ICT교육센터 02-724-1228
호남제주지역본부 062-611-5300~2</t>
    <phoneticPr fontId="1" type="noConversion"/>
  </si>
  <si>
    <t>AI로 뚝딱! 업무에 바로 쓰는 실무형 콘텐츠 제작 비법 (with 미드저니)</t>
    <phoneticPr fontId="0" type="Hiragana"/>
  </si>
  <si>
    <t>업무 생산성을 높이는 ChatGPT 활용 Skill-up</t>
    <phoneticPr fontId="0" type="Hiragana"/>
  </si>
  <si>
    <t>Chatgpt를 활용한 Python / R 빅데이터 성과 분석</t>
    <phoneticPr fontId="0" type="Hiragana"/>
  </si>
  <si>
    <t>서울, 부산</t>
    <phoneticPr fontId="0" type="Hiragana"/>
  </si>
  <si>
    <t>(03170) 서울특별시 종로구 새문안로5가길 32 생산성빌딩
(48821) 부산광역시 동구 중앙대로 180번길 13프레지던트오피스텔 15층</t>
    <phoneticPr fontId="0" type="Hiragana"/>
  </si>
  <si>
    <t>ICT교육센터 02-724-1228
부산울산경남지역본부 051-466-5868, 5888</t>
    <phoneticPr fontId="1" type="noConversion"/>
  </si>
  <si>
    <t>AI 프롬프트 엔지니어링 전문가 양성</t>
    <phoneticPr fontId="0" type="Hiragana"/>
  </si>
  <si>
    <t>[기술] SQL 최적화 튜닝</t>
    <phoneticPr fontId="0" type="Hiragana"/>
  </si>
  <si>
    <t>[기술] DB 설계 및 구축을 위한 실전데이터 분석 모델링 실무</t>
    <phoneticPr fontId="0" type="Hiragana"/>
  </si>
  <si>
    <t>[기술] 오라클 데이터베이스 운영실무</t>
    <phoneticPr fontId="0" type="Hiragana"/>
  </si>
  <si>
    <t>[기술] 오라클 PL/SQL 프로그래밍</t>
    <phoneticPr fontId="0" type="Hiragana"/>
  </si>
  <si>
    <t>입문자를 위한 생성형 AI 콘텐츠 기획 및 제작</t>
    <phoneticPr fontId="0" type="Hiragana"/>
  </si>
  <si>
    <t>4월, 6월, 10월, 12월</t>
  </si>
  <si>
    <t>ChatGPT를 활용한 데이터베이스 기초</t>
    <phoneticPr fontId="0" type="Hiragana"/>
  </si>
  <si>
    <t>업무 성과 향상! 파이썬 텍스트 분석 마스터</t>
    <phoneticPr fontId="0" type="Hiragana"/>
  </si>
  <si>
    <t>누구나 쉽게! 오렌지3로 배우는 실무형 노코드 AI 비즈니스 데이터 분석</t>
    <phoneticPr fontId="0" type="Hiragana"/>
  </si>
  <si>
    <t>5월, 8월, 12월</t>
  </si>
  <si>
    <t>하둡을 이용한 추천 시스템 구축</t>
    <phoneticPr fontId="0" type="Hiragana"/>
  </si>
  <si>
    <t>ChatGPT 기반의 빅데이터 분석을 위한 태블로 시각화</t>
    <phoneticPr fontId="0" type="Hiragana"/>
  </si>
  <si>
    <t>현업에서 바로 통하는 올인원 AI 실무</t>
    <phoneticPr fontId="0" type="Hiragana"/>
  </si>
  <si>
    <t>비개발자를 위한 바이브 코딩 기초</t>
  </si>
  <si>
    <t>AX시대 코딩어시스턴트를 활용한 프로그래밍 입문</t>
  </si>
  <si>
    <t>ChatGPT와 RAG 기반의 업무 자동화 서비스 구현</t>
  </si>
  <si>
    <t>Python 프로그래밍</t>
  </si>
  <si>
    <t>코딩 없이 만드는 구글앱시트 업무 앱</t>
  </si>
  <si>
    <t>2월, 6월, 9월, 11월</t>
  </si>
  <si>
    <t>JAVA 프로그래밍</t>
  </si>
  <si>
    <t>기획 및 디자인 업무력 향상을 위한 AI 디자인 씽킹</t>
  </si>
  <si>
    <t>3월, 5월 9월</t>
  </si>
  <si>
    <t>Django 기반 웹 서비스 구축 실무</t>
  </si>
  <si>
    <t>실습으로 배우는 제로트러스트 구현 전략</t>
  </si>
  <si>
    <t>AX시대 정보보안 위협과 대응</t>
  </si>
  <si>
    <t>개인정보보호 핵심 마스터링</t>
  </si>
  <si>
    <t>개인정보 리터러시</t>
  </si>
  <si>
    <t>2월, 4월, 7월, 10월</t>
  </si>
  <si>
    <t>개인정보 공공기관 수준 점검</t>
  </si>
  <si>
    <t>개인정보 유출방지 대책</t>
  </si>
  <si>
    <t>2월, 4월, 7월, 10월, 12월</t>
  </si>
  <si>
    <t>개인정보 처리방침 점검</t>
  </si>
  <si>
    <t>THINK CHANGE, AI 시대를 대비하는 사람중심 보안</t>
  </si>
  <si>
    <t>인공지능 기본법 준수와 인공지능 윤리에 대한 준수 실무 기본</t>
  </si>
  <si>
    <t>CISO 관점의 정보보안 위험관리</t>
  </si>
  <si>
    <t>디지털 포렌식 실전 가이드</t>
  </si>
  <si>
    <t>CPPG 개인정보관리사 양성 과정</t>
  </si>
  <si>
    <t>ISMS-P(정보보호 및 개인정보보호 관리체계) 양성 아카데미</t>
  </si>
  <si>
    <t>개발자를 위한 SW 아키텍처 설계 실무</t>
  </si>
  <si>
    <t>3월, 6월, 12월</t>
  </si>
  <si>
    <t>보안 담당자를 위한 정보보안 기본</t>
  </si>
  <si>
    <t>3월, 6월, 10월, 12월</t>
  </si>
  <si>
    <t>웹 기획 실무 기초</t>
  </si>
  <si>
    <t>모바일/PC웹 UX/UI 설계 실무(feat. 피그마)</t>
  </si>
  <si>
    <t>프로젝트로 배우는 React Native 앱 개발</t>
  </si>
  <si>
    <t>업무 자동화를 위한 RPA 마스터 클래스</t>
  </si>
  <si>
    <t>02-724-1272</t>
  </si>
  <si>
    <t>업무에 쉽게 적용하는 머신러닝·생성형AI</t>
  </si>
  <si>
    <t>6월, 8월, 10월</t>
  </si>
  <si>
    <t>[AI 융합] RPA 개발 입문</t>
  </si>
  <si>
    <t>[AI 특화] 기획자를 위한 머신러닝·딥러닝 이해</t>
  </si>
  <si>
    <t>5월, 7월, 11월</t>
  </si>
  <si>
    <t>[AI 특화] Python 라이브러리를 활용한 인공지능</t>
  </si>
  <si>
    <t>4월, 6월, 9월, 11월, 12월</t>
  </si>
  <si>
    <t xml:space="preserve">[AI 특화] 머신러닝을 활용한 금융데이터 분석 </t>
  </si>
  <si>
    <t xml:space="preserve">[AI 특화] TensorFlow를 이용한 딥러닝 </t>
  </si>
  <si>
    <t>공격의 원리로 이해하는 기업보안</t>
  </si>
  <si>
    <t>비전공자를 위한 네트워크 A to Z</t>
  </si>
  <si>
    <t>6월, 10월, 12월</t>
  </si>
  <si>
    <t>GCP를 이용한 Application 배포</t>
  </si>
  <si>
    <t>4월, 6월, 10월</t>
  </si>
  <si>
    <t>고객 여정을 설계하는 AI 서비스 기획</t>
  </si>
  <si>
    <t>AX를 위한 클라우드 네이티브 도입 전략기획</t>
  </si>
  <si>
    <t>실습으로 배우는 도커, 쿠버네티스, CI/CD 자동화</t>
  </si>
  <si>
    <t>4월, 6월, 9월, 11월</t>
  </si>
  <si>
    <t>AI 클라우드 서비스 도입 및 활용</t>
  </si>
  <si>
    <t>RAG로 시작하는 나만의 업무용 AI</t>
  </si>
  <si>
    <t>생성형AI에서 에이전트AI로 : 물리와 디지털을 연결하는 비즈니스 대전환</t>
  </si>
  <si>
    <t>5월, 9월, 11월</t>
  </si>
  <si>
    <t>클라우드 보안 essentials</t>
  </si>
  <si>
    <t>AI 도구를 활용한 인포그래픽 보고서 디자인</t>
  </si>
  <si>
    <t>AI 도구를 활용한 통계데이터 요약 및 시각화</t>
  </si>
  <si>
    <t>DX를 위한 핵심기술과 Business Insight</t>
  </si>
  <si>
    <t>AI기반의 디지털 트랜스포메이션(DT) 전략기획</t>
  </si>
  <si>
    <t>PM(Project Manager) 양성</t>
  </si>
  <si>
    <t>현장에서 바로 통하는 공공 프로젝트 관리 실전 가이드</t>
  </si>
  <si>
    <t>3월, 6월, 11월</t>
  </si>
  <si>
    <t>슬기로운 PM 생활 (프로젝트를 성공으로 이끄는 지혜)</t>
  </si>
  <si>
    <t>AI시대 PM의 필수 역량 : 생성형 AI 실전 활용법</t>
  </si>
  <si>
    <t>생성형 AI와 ChatGPT를 활용한 프로젝트 혁신하기</t>
  </si>
  <si>
    <t>프로젝트 입찰(수주)제안 PT 전문가</t>
  </si>
  <si>
    <t>성공적인 PMO 구축 및 운영 실무</t>
  </si>
  <si>
    <t>Agile 프로젝트 관리 실무</t>
  </si>
  <si>
    <t>프로젝트 제안서 작성 전문가(With 생성형 AI 활용 팁)</t>
  </si>
  <si>
    <t>3월, 8월, 11월</t>
  </si>
  <si>
    <t>프로젝트 발주담당자를 위한 제안요청서 작성 및 평가실무(With 생성형 AI 활용 팁)</t>
  </si>
  <si>
    <t>스마트 워커의 ChatGPT와 생성형 AI 기획보고서 작성</t>
  </si>
  <si>
    <t>2월, 3월, 4월, 8월, 9월</t>
  </si>
  <si>
    <t>[엑셀데이터활용] 기초통계와 데이터 분석 (ChatGPT 활용)</t>
  </si>
  <si>
    <t>[엑셀데이터활용] Power BI를 활용한 데이터 시각화</t>
  </si>
  <si>
    <t>[엑셀데이터활용] Power BI를 활용한 데이터 시각화_심화</t>
  </si>
  <si>
    <t>4월, 6월, 8월, 11월</t>
  </si>
  <si>
    <t>비즈니스 엑셀_Step2 (ChatGPT 활용)</t>
  </si>
  <si>
    <t>VBA와 매크로를 활용한 문서 자동화 실무 (ChatGPT 활용)</t>
  </si>
  <si>
    <t>3월, 6월, 8월, 10월, 11월</t>
  </si>
  <si>
    <t>비즈니스 한글(hwp) 실무 (With AI)</t>
  </si>
  <si>
    <t>서울, 대전</t>
    <phoneticPr fontId="0" type="Hiragana"/>
  </si>
  <si>
    <t>(03170) 서울시 종로구 새문안로 5가길 32 생산성빌딩
(35209) 대전광역시 서구 한밭대로 809, (둔산동) 사학연금회관 5층</t>
    <phoneticPr fontId="0" type="Hiragana"/>
  </si>
  <si>
    <t>비즈니스 파워포인트 활용 실무 (ChatGPT AI 자동화 기법)[지역]</t>
  </si>
  <si>
    <t>대전, 천안, 대구, 부산</t>
    <phoneticPr fontId="0" type="Hiragana"/>
  </si>
  <si>
    <t>(35209) 대전광역시 서구 한밭대로 809, (둔산동) 사학연금회관 5층
(31104) 충남 천안시 서북구 1공단 1길 52 2층
(41256) 대구광역시 동구 동대구로489(대구무역회관 17층)
(48821) 부산광역시 동구 중앙대로 180번길 13 프레지던트오피스텔 15층</t>
    <phoneticPr fontId="0" type="Hiragana"/>
  </si>
  <si>
    <t>AI 기반 보고서 작성 마스터</t>
  </si>
  <si>
    <t>4월, 5월, 6월, 7월, 11월</t>
  </si>
  <si>
    <t>ChatGPT를 이용한 엑셀 실무</t>
  </si>
  <si>
    <t>서울, 대전, 천안, 대구, 부산</t>
    <phoneticPr fontId="0" type="Hiragana"/>
  </si>
  <si>
    <t>(03170) 서울시 종로구 새문안로 5가길 32 생산성빌딩
(35209) 대전광역시 서구 한밭대로 809, (둔산동) 사학연금회관 5층
(31104) 충남 천안시 서북구 1공단 1길 52 2층
(41256) 대구광역시 동구 동대구로489(대구무역회관 17층)
(48821) 부산광역시 동구 중앙대로 180번길 13 프레지던트오피스텔 15층</t>
    <phoneticPr fontId="0" type="Hiragana"/>
  </si>
  <si>
    <t>한번에 끝내는 엑셀,PPT,워드 활용 기초 (ChatGPT 자동화 실전)</t>
  </si>
  <si>
    <t>5월, 7월, 9월</t>
  </si>
  <si>
    <t>2026년 인사담당자가 반드시 알아야하는 HR Issue Trend</t>
  </si>
  <si>
    <t>OKR 성과관리 및 인사평가</t>
  </si>
  <si>
    <t>2026년 인사담당자를 위한 채용트렌드 분석 및 전략</t>
  </si>
  <si>
    <t>우수인재 선발을 위한 면접관 역량개발</t>
  </si>
  <si>
    <t>데이터 기반의 인사관리 실무</t>
  </si>
  <si>
    <t>엑셀을 활용한 HR데이터 분석 기초</t>
  </si>
  <si>
    <t>AI 활용 HR업무 효율화 실무</t>
  </si>
  <si>
    <t>AI 활용 HR데이터 분석실무</t>
  </si>
  <si>
    <t>2026년 개정 노동법과 인사노무관리 대응전략</t>
  </si>
  <si>
    <t>근로감독 대응실무 체크포인트</t>
  </si>
  <si>
    <t>2026년 하루에 배우는 최신노무관리 Essence</t>
  </si>
  <si>
    <t>[1Day] K-ESG 지표별 HR 대응전략</t>
  </si>
  <si>
    <t>[1Day] 신입사원을 위한 총무 에센스</t>
  </si>
  <si>
    <t>[1Day] 인사담당자를 위한 계약서 완전정복</t>
  </si>
  <si>
    <t>[1Day] 계약 체결 및 관리 실무</t>
  </si>
  <si>
    <t>[1Day] 공탁과 채권배당절차</t>
  </si>
  <si>
    <t>[1Day] 채권 및 특수재산 집행실무</t>
  </si>
  <si>
    <t>[1Day] 하루만에 배우는 주식회사 등기</t>
  </si>
  <si>
    <t>[1Day] 주주총회 기획과 운영 실무</t>
  </si>
  <si>
    <t>[1Day] 공정거래법의 이해와 컴플라이언스 실무</t>
  </si>
  <si>
    <t>[1Day] 하도급법의 이해와 핵심 이슈</t>
  </si>
  <si>
    <t>[1Day] 판례로 살펴보는 건설법무 핵심</t>
  </si>
  <si>
    <t>[1Day] 지식재산권 관리와 분쟁 대응(상표, 특허)</t>
  </si>
  <si>
    <t>[1Day] 하루만에 살펴보는 중대재해처벌법 대응 이슈</t>
    <phoneticPr fontId="1" type="noConversion"/>
  </si>
  <si>
    <t>2026년 임금단체교섭전략과 대응방안</t>
  </si>
  <si>
    <t>고충처리 실무(성희롱 · 괴롭힘) (feat. 조사보고서 작성까지)</t>
  </si>
  <si>
    <t>노동법 쟁점 88선 해설</t>
  </si>
  <si>
    <t>노동위원회 사건대리 최고역량 과정</t>
  </si>
  <si>
    <t>노동위원회 사례로 배우는 노무관리실무</t>
  </si>
  <si>
    <t>일·가정 양립제도 A to Z</t>
  </si>
  <si>
    <t>현장에서 알아야 하는 노무관리 솔루션</t>
  </si>
  <si>
    <t>협력하는 노사관계, 노무관리실무</t>
  </si>
  <si>
    <t>[DX&amp;AI] 조직문화 진단</t>
  </si>
  <si>
    <t>[DX&amp;AI] 채용 분석 실무</t>
  </si>
  <si>
    <t>[DX&amp;AI] 평가보상 설계 실무(Milkovich 기반)</t>
  </si>
  <si>
    <t>[국민주권정부 인사혁신 전략] 공공기관 직무급제 실무 워크숍</t>
  </si>
  <si>
    <t>[자격과정] 인적자원관리사(CHRM, Certified Human Resources Manager)</t>
  </si>
  <si>
    <t>HR·GA 온보딩 패키지</t>
  </si>
  <si>
    <t>뉴노멀 시대의 상시성과관리 전략</t>
  </si>
  <si>
    <t>생성형 AI를 활용한 HR 업무 효율화</t>
  </si>
  <si>
    <t>직무급제 바로알기: 제도설계부터 실행까지</t>
  </si>
  <si>
    <t>직무분석기본: HR의 첫걸음</t>
  </si>
  <si>
    <t>피플 애널리틱스(People Analytics) 활용 실무(feat. ChatGPT, Perflexity)</t>
  </si>
  <si>
    <t>[1Day] 국제 영문 계약 실무</t>
  </si>
  <si>
    <t>[With 김앤장] 중대재해 대응 전략(중대재해처벌법을 중심으로)</t>
  </si>
  <si>
    <t>기업 법무 실무</t>
  </si>
  <si>
    <t>기업 법무를 위한 민법 해설</t>
  </si>
  <si>
    <t>민사 소송 실무</t>
  </si>
  <si>
    <t>민사 집행 실무</t>
  </si>
  <si>
    <t>임대차 법률 실무</t>
  </si>
  <si>
    <t>주식 회사를 위한 상법 해설</t>
  </si>
  <si>
    <t>중대재해처벌법, 산업안전보건법 해설과 대응 전략 수립</t>
  </si>
  <si>
    <t>채권 관리 기본</t>
  </si>
  <si>
    <t>채권 관리 실무</t>
  </si>
  <si>
    <t>채권 관리를 위한 민사집행</t>
  </si>
  <si>
    <t>총무 업무 기본</t>
  </si>
  <si>
    <t>총무 자산관리 핵심</t>
  </si>
  <si>
    <t>바람직한 팀문화 구축, 조직문화 리더십</t>
    <phoneticPr fontId="1" type="noConversion"/>
  </si>
  <si>
    <t>교육ㆍ자연ㆍ사회과학</t>
    <phoneticPr fontId="1" type="noConversion"/>
  </si>
  <si>
    <t>사내강사를 위한 PPT 활용스킬</t>
  </si>
  <si>
    <t>성공적 혁신을 이끄는 변화리더십</t>
  </si>
  <si>
    <t>성공하는 팀장의 Five Roles</t>
  </si>
  <si>
    <t>성과내는 리더의 7가지 조직관리스킬</t>
  </si>
  <si>
    <t>성과내는 팀을 만드는 팀장리더십</t>
  </si>
  <si>
    <t>슬기로운 조직생활</t>
  </si>
  <si>
    <t>조직을 이끄는 리더의 소통스킬(소통리더십)</t>
  </si>
  <si>
    <t>주임 승진자(온보딩) 과정</t>
  </si>
  <si>
    <t>준비된 리더로 성장하는 리더십 개발</t>
  </si>
  <si>
    <t>핵심인재 역량강화</t>
  </si>
  <si>
    <t>후배직원을 키우는 업무지시스킬(MZ세대와 함께 일하기)</t>
    <phoneticPr fontId="1" type="noConversion"/>
  </si>
  <si>
    <t>[중소기업 특화과정] 핵심인재 업무스킬업(Feat.AI)</t>
  </si>
  <si>
    <t>[중소기업 특화과정] 중간관리자 리더십 과정</t>
  </si>
  <si>
    <t>[중소기업 특화과정] 즐거운 출근길을 위한 조직 소통 리더십</t>
  </si>
  <si>
    <t>신임 부장ㆍ팀장(관리자) 과정</t>
  </si>
  <si>
    <t>신임 차장 과정</t>
  </si>
  <si>
    <t>신임 과장 과정</t>
  </si>
  <si>
    <t>신임 대리 과정</t>
  </si>
  <si>
    <t>신입사원 역량강화</t>
  </si>
  <si>
    <t>은퇴 후 꿈꾸는 삶을 만드는 5단계 Process</t>
  </si>
  <si>
    <t>인생 2막을 위한 디자인 마이 라이프</t>
  </si>
  <si>
    <t>시니어 직급을 위한 AI활용 업무역량 강화</t>
  </si>
  <si>
    <t>임원 핵심역량 올인원 코스</t>
  </si>
  <si>
    <t>고급관리자 역량강화</t>
  </si>
  <si>
    <t>팀장 역량강화</t>
  </si>
  <si>
    <t>중급관리자 역량강화</t>
  </si>
  <si>
    <t>초급관리자 역량강화</t>
  </si>
  <si>
    <t>사원 역량강화</t>
  </si>
  <si>
    <t>현장관리자 조직관리 역량향상</t>
  </si>
  <si>
    <t>현장감독자 문제해결 역량향상</t>
  </si>
  <si>
    <t>사내 협업 및 네트워킹 전략</t>
  </si>
  <si>
    <t>리더를 위한 원온원(1:1) 성과면담스킬</t>
  </si>
  <si>
    <t>센스있는 실무자의 보고스킬</t>
  </si>
  <si>
    <t>연결과 협업을 이끄는 브릿지 리더십</t>
  </si>
  <si>
    <t>워킹맘을 위한 리더십 에센스</t>
  </si>
  <si>
    <t>주도적 업무수행을 위한 셀프리더십</t>
  </si>
  <si>
    <t>구성원을 성장시키는 성과관리 리더십</t>
  </si>
  <si>
    <t>구성원의 자발성을 높이는 코칭 리더십</t>
  </si>
  <si>
    <t>관리자를 위한 리더십 그룹코칭</t>
  </si>
  <si>
    <t>eDISC 활용 리더십 강사양성(교안제공)</t>
  </si>
  <si>
    <t>액티브 러닝 전문강사 양성</t>
  </si>
  <si>
    <t>[자격] 사내강사양성(행동유형진단 자격과정)</t>
  </si>
  <si>
    <t>퍼실리테이터 양성</t>
  </si>
  <si>
    <t>[Advanced] HRD전문가 양성과정</t>
  </si>
  <si>
    <t>(03170) 서울 종로구 새문안로5가길 32
(35209) 대전광역시 서구 한밭대로 809 사학연금회관 5층
(41256) 대구광역시 동구 동대구로 489 대구무역회관 17층
(48821) 부산광역시 동구 중앙대로 180번길 13 프레지던트오피스텔 15층
(61012) 광주광역시 북구 첨단과기로176번길 27(오룡동 1110-7) 광주디자인센터 507호
(31104) 충남 천안시 서북구 1공단 1길 52 센트하임 3층</t>
  </si>
  <si>
    <t>인사교육 담당자를 위한 리더십</t>
  </si>
  <si>
    <t>(03170) 서울 종로구 새문안로5가길 32
(35209) 대전광역시 서구 한밭대로 809 사학연금회관 5층
(41256) 대구광역시 동구 동대구로 489 대구무역회관 17층
(48821) 부산광역시 동구 중앙대로 180번길 13 프레지던트오피스텔 15층
(61012) 광주광역시 북구 첨단과기로176번길 27(오룡동 1110-7) 광주디자인센터 507호
(31104) 충남 천안시 서북구 1공단 1길 52 센트하임 4층</t>
  </si>
  <si>
    <t>역량기반 교육체계 및 인재육성 로드맵 구축</t>
  </si>
  <si>
    <t>(03170) 서울 종로구 새문안로5가길 32
(35209) 대전광역시 서구 한밭대로 809 사학연금회관 5층
(41256) 대구광역시 동구 동대구로 489 대구무역회관 17층
(48821) 부산광역시 동구 중앙대로 180번길 13 프레지던트오피스텔 15층
(61012) 광주광역시 북구 첨단과기로176번길 27(오룡동 1110-7) 광주디자인센터 507호
(31104) 충남 천안시 서북구 1공단 1길 52 센트하임 5층</t>
  </si>
  <si>
    <t>[사례중심] 신규 HRD담당자를 위한 1DAY 핵심 스킬업</t>
  </si>
  <si>
    <t>(03170) 서울 종로구 새문안로5가길 32
(35209) 대전광역시 서구 한밭대로 809 사학연금회관 5층
(41256) 대구광역시 동구 동대구로 489 대구무역회관 17층
(48821) 부산광역시 동구 중앙대로 180번길 13 프레지던트오피스텔 15층
(61012) 광주광역시 북구 첨단과기로176번길 27(오룡동 1110-7) 광주디자인센터 507호
(31104) 충남 천안시 서북구 1공단 1길 52 센트하임 6층</t>
  </si>
  <si>
    <t>[Basic] 조직문화 디자이너 양성과정</t>
  </si>
  <si>
    <t>(03170) 서울 종로구 새문안로5가길 32
(35209) 대전광역시 서구 한밭대로 809 사학연금회관 5층
(41256) 대구광역시 동구 동대구로 489 대구무역회관 17층
(48821) 부산광역시 동구 중앙대로 180번길 13 프레지던트오피스텔 15층
(61012) 광주광역시 북구 첨단과기로176번길 27(오룡동 1110-7) 광주디자인센터 507호
(31104) 충남 천안시 서북구 1공단 1길 52 센트하임 7층</t>
  </si>
  <si>
    <t>[Advanced] 조직문화 기획 및 운영실무</t>
  </si>
  <si>
    <t>(03170) 서울 종로구 새문안로5가길 32
(35209) 대전광역시 서구 한밭대로 809 사학연금회관 5층
(41256) 대구광역시 동구 동대구로 489 대구무역회관 17층
(48821) 부산광역시 동구 중앙대로 180번길 13 프레지던트오피스텔 15층
(61012) 광주광역시 북구 첨단과기로176번길 27(오룡동 1110-7) 광주디자인센터 507호
(31104) 충남 천안시 서북구 1공단 1길 52 센트하임 8층</t>
  </si>
  <si>
    <t>[Expert] 조직문화 진단 및 개선전략</t>
  </si>
  <si>
    <t>여성직장인 Re:Booting(AI시대에 적응하기)</t>
  </si>
  <si>
    <t>서울, 대전, 대구, 부산, 광주, 천안</t>
  </si>
  <si>
    <t>은퇴 후 풍성한 삶을 위한 투자 의사결정 전략</t>
  </si>
  <si>
    <t>AI를 활용한 은퇴설계 및 재취업 준비</t>
  </si>
  <si>
    <t>임원을 위한 AI활용 전략기획 역량향상</t>
  </si>
  <si>
    <t>관리자를 위한 AI활용 성과관리 역량향상</t>
  </si>
  <si>
    <t>시니어를 위한 AI활용 업무 효율화</t>
    <phoneticPr fontId="1" type="noConversion"/>
  </si>
  <si>
    <t>핵심인재를 위한 AI활용 업무스킬 향상</t>
    <phoneticPr fontId="1" type="noConversion"/>
  </si>
  <si>
    <t>신입사원을 위한 AI 기초역량 향상</t>
    <phoneticPr fontId="1" type="noConversion"/>
  </si>
  <si>
    <t>실무자 업무성과 향상 스킬(AI 활용)</t>
    <phoneticPr fontId="1" type="noConversion"/>
  </si>
  <si>
    <t>AI시대에 갖추어야 할 리더십 인사이트</t>
  </si>
  <si>
    <t>AI시대의 스마트 팔로워십</t>
  </si>
  <si>
    <t>AI 시뮬레이션 기반 리더의 코칭 스킬 향상</t>
    <phoneticPr fontId="1" type="noConversion"/>
  </si>
  <si>
    <t>불확실성 시대의 위기대응 리더십</t>
  </si>
  <si>
    <t>[자격] 리더를 위한 팀역량코치 양성과정</t>
    <phoneticPr fontId="1" type="noConversion"/>
  </si>
  <si>
    <t>[Basic] AI를 활용한 사내강사 콘텐츠 제작</t>
  </si>
  <si>
    <t>[Advanced] AI를 활용한 사내강사 기획역량 향상</t>
  </si>
  <si>
    <t>전문 강사를 위한 AI프롬프트 엔지니어링</t>
  </si>
  <si>
    <t>디지털 Tool을 활용한 강의교안 업그레이드</t>
  </si>
  <si>
    <t>프로강사를 위한 실전 스피치 클리닉</t>
    <phoneticPr fontId="1" type="noConversion"/>
  </si>
  <si>
    <t>조직 성장을 이끄는 HRD전략과 트렌드 기반 교육계획수립</t>
  </si>
  <si>
    <t>디지털트렌스포메이션 In HRD(Feat.AI)</t>
  </si>
  <si>
    <t>교육담당자를 위한 AI프롬프트 엔지니어링</t>
  </si>
  <si>
    <t>은퇴예정자를 위한 1day 노후설계 에센스</t>
    <phoneticPr fontId="1" type="noConversion"/>
  </si>
  <si>
    <t>신임 관리자 과정</t>
    <phoneticPr fontId="1" type="noConversion"/>
  </si>
  <si>
    <t>02-724-1134</t>
    <phoneticPr fontId="1" type="noConversion"/>
  </si>
  <si>
    <t>신임 관리자 핵심스킬업</t>
    <phoneticPr fontId="1" type="noConversion"/>
  </si>
  <si>
    <t>차장 승진자 과정</t>
    <phoneticPr fontId="1" type="noConversion"/>
  </si>
  <si>
    <t>02-724-1134</t>
  </si>
  <si>
    <t>과장 승진자 과정</t>
    <phoneticPr fontId="1" type="noConversion"/>
  </si>
  <si>
    <t>대리 승진자 과정</t>
    <phoneticPr fontId="1" type="noConversion"/>
  </si>
  <si>
    <t>실무 승진자 핵심스킬업</t>
    <phoneticPr fontId="1" type="noConversion"/>
  </si>
  <si>
    <t>신규입사자 온보딩</t>
    <phoneticPr fontId="1" type="noConversion"/>
  </si>
  <si>
    <t>신규입사자 핵심스킬업</t>
    <phoneticPr fontId="1" type="noConversion"/>
  </si>
  <si>
    <t>관리자 핵심역량 강화</t>
    <phoneticPr fontId="1" type="noConversion"/>
  </si>
  <si>
    <t>팀장 핵심역량 강화</t>
    <phoneticPr fontId="1" type="noConversion"/>
  </si>
  <si>
    <t>팀장 핵심스킬업</t>
    <phoneticPr fontId="1" type="noConversion"/>
  </si>
  <si>
    <t>중급관리자 핵심역량 강화</t>
    <phoneticPr fontId="1" type="noConversion"/>
  </si>
  <si>
    <t>초급관리자 핵심역량 강화</t>
    <phoneticPr fontId="1" type="noConversion"/>
  </si>
  <si>
    <t>관리자 핵심스킬업</t>
    <phoneticPr fontId="1" type="noConversion"/>
  </si>
  <si>
    <t>실무자 핵심역량 강화</t>
    <phoneticPr fontId="1" type="noConversion"/>
  </si>
  <si>
    <t>실무자 핵심스킬업</t>
    <phoneticPr fontId="1" type="noConversion"/>
  </si>
  <si>
    <t>현장관리자 핵심역량 강화</t>
    <phoneticPr fontId="1" type="noConversion"/>
  </si>
  <si>
    <t>현장관리자 핵심스킬업</t>
    <phoneticPr fontId="1" type="noConversion"/>
  </si>
  <si>
    <t>DEI 셀프리더십</t>
    <phoneticPr fontId="1" type="noConversion"/>
  </si>
  <si>
    <t>DEI 브릿지리더십</t>
    <phoneticPr fontId="1" type="noConversion"/>
  </si>
  <si>
    <t>DEI 소통리더십</t>
    <phoneticPr fontId="1" type="noConversion"/>
  </si>
  <si>
    <t>DEI 협력리더십</t>
    <phoneticPr fontId="1" type="noConversion"/>
  </si>
  <si>
    <t>DEI 액션플랜</t>
    <phoneticPr fontId="1" type="noConversion"/>
  </si>
  <si>
    <t>전문강사 양성과정</t>
    <phoneticPr fontId="1" type="noConversion"/>
  </si>
  <si>
    <t>사내강사 핵심스킬업</t>
    <phoneticPr fontId="1" type="noConversion"/>
  </si>
  <si>
    <t>성과 관리를 위한 KPI 도출과 활용 실무</t>
  </si>
  <si>
    <t>(03170) 서울시 종로구 새문안로 5가길 32</t>
    <phoneticPr fontId="1" type="noConversion"/>
  </si>
  <si>
    <t>02-724-1114</t>
    <phoneticPr fontId="1" type="noConversion"/>
  </si>
  <si>
    <t>경영실적분석 및 경영지표 관리실무</t>
  </si>
  <si>
    <t>AI 활용 내부감사 실무</t>
  </si>
  <si>
    <t>ChatGPT 활용 전략기획서 작성 실무</t>
    <phoneticPr fontId="1" type="noConversion"/>
  </si>
  <si>
    <t>기획관리전문가 양성</t>
  </si>
  <si>
    <t>예산관리전문가 양성</t>
  </si>
  <si>
    <t>전략기획전문가 양성</t>
  </si>
  <si>
    <t>경영진단전문가 양성</t>
  </si>
  <si>
    <t>경영기획실무</t>
  </si>
  <si>
    <t>경영기획기본</t>
  </si>
  <si>
    <t>예산관리실무</t>
  </si>
  <si>
    <t>예산관리기본</t>
  </si>
  <si>
    <t>사업계획수립실무</t>
  </si>
  <si>
    <t>[AI WORKS] 경영계획수립을 위한 사업실적 및 경영분석(AI 활용)</t>
    <phoneticPr fontId="1" type="noConversion"/>
  </si>
  <si>
    <t>경영관리회계 기본</t>
  </si>
  <si>
    <t>[AI WORKS] ChatGPT 활용 경영데이터 분석 실무</t>
  </si>
  <si>
    <t>[AI WORKS] ChatGPT 활용 전략기획 스킬향상</t>
  </si>
  <si>
    <t>기획담당자를 위한 전략기획서 작성실무</t>
  </si>
  <si>
    <t>[AI WORKS] ChatGPT 활용 전략기획서 작성 실무</t>
    <phoneticPr fontId="1" type="noConversion"/>
  </si>
  <si>
    <t>기획담당자 업무능력개발</t>
  </si>
  <si>
    <t>기획담당자를 위한 전략·경영 컨설팅 기법 활용 실무</t>
  </si>
  <si>
    <t>[1Day] 기획담당자 Skill-up Essence</t>
    <phoneticPr fontId="1" type="noConversion"/>
  </si>
  <si>
    <t>신성장동력발굴 및 사업다각화 전략</t>
  </si>
  <si>
    <t>비즈니스모델 발굴을 통한 사업화전략</t>
  </si>
  <si>
    <t>신규사업 아이디어 개발과 기획실무</t>
  </si>
  <si>
    <t>신규사업개발과 사업계획수립실무</t>
  </si>
  <si>
    <t>신사업 추진을 위한 사업계획서 작성 실무</t>
  </si>
  <si>
    <t>AI 기반 신규사업 개발 실무[기본]</t>
    <phoneticPr fontId="1" type="noConversion"/>
  </si>
  <si>
    <t>[1Day] 신규사업개발 및 추진 Essence</t>
    <phoneticPr fontId="1" type="noConversion"/>
  </si>
  <si>
    <t>[AI WORKS] AI기반 데이터분석을 통한 내부감사실무</t>
    <phoneticPr fontId="1" type="noConversion"/>
  </si>
  <si>
    <t>[AI WORKS] AI 활용 내부감사 실무</t>
    <phoneticPr fontId="1" type="noConversion"/>
  </si>
  <si>
    <t>[AI WORKS] ChatGPT 활용 감사스킬 향상</t>
    <phoneticPr fontId="1" type="noConversion"/>
  </si>
  <si>
    <t>내부감사 전문가 양성</t>
  </si>
  <si>
    <t>내부감사 수행기법</t>
  </si>
  <si>
    <t>내부감사 실무</t>
  </si>
  <si>
    <t>내부통제 실무</t>
  </si>
  <si>
    <t>내부감사 입문</t>
  </si>
  <si>
    <t>내부감사인이 알아야 할 회계정보의 이해 및 활용</t>
  </si>
  <si>
    <t>내부회계관리제도 구축 및 운영 실무</t>
  </si>
  <si>
    <t>내부회계관리제도 이해 및 적용 실무</t>
  </si>
  <si>
    <t>윤리경영과 준법감시 실무</t>
  </si>
  <si>
    <t>원가계산 및 관리실무</t>
  </si>
  <si>
    <t>원가기획을 통한 원가개선실무[기본]</t>
  </si>
  <si>
    <t>원가담당자 역량강화[기본]</t>
  </si>
  <si>
    <t>원가분석 및 원가절감 실무[기본]</t>
  </si>
  <si>
    <t>[자격과정] 원가관리사</t>
    <phoneticPr fontId="1" type="noConversion"/>
  </si>
  <si>
    <t>[자격과정] 원가관리사(주말)</t>
    <phoneticPr fontId="1" type="noConversion"/>
  </si>
  <si>
    <t>관리자를 위한 원가관리실무</t>
  </si>
  <si>
    <t>원가계산 및 분석실무[기본]</t>
  </si>
  <si>
    <t>제조기업 원가계산 및 분석실무</t>
  </si>
  <si>
    <t>제품원가계산 및 분석실무</t>
  </si>
  <si>
    <t>실적/계획/추정 원가계산 및 손익산출 실무</t>
  </si>
  <si>
    <t>원가구조화 및 손익산출 실무[기본]</t>
  </si>
  <si>
    <t>표준원가계산 및 원가분석 기초</t>
  </si>
  <si>
    <t>ERP Process 기반 실제원가계산 실무</t>
  </si>
  <si>
    <t>MES, ERP를 활용한 원가관리 및 원가절감 실무</t>
  </si>
  <si>
    <t>[ChatGPT+엑셀VBA] 원가계산 및 분석기본</t>
    <phoneticPr fontId="1" type="noConversion"/>
  </si>
  <si>
    <t>[1day] 원가분석실무[기본]</t>
    <phoneticPr fontId="1" type="noConversion"/>
  </si>
  <si>
    <t>[1day] 원가관리실무[기본]</t>
    <phoneticPr fontId="1" type="noConversion"/>
  </si>
  <si>
    <t>[ESG전문가 자격과정] ESG 경영 전문가</t>
    <phoneticPr fontId="1" type="noConversion"/>
  </si>
  <si>
    <t>02-724-1094</t>
    <phoneticPr fontId="1" type="noConversion"/>
  </si>
  <si>
    <t>ESG, 지속가능경영보고서 작성실무</t>
    <phoneticPr fontId="1" type="noConversion"/>
  </si>
  <si>
    <t>기후공시 전략 수립 및 보고서 작성 실무</t>
    <phoneticPr fontId="1" type="noConversion"/>
  </si>
  <si>
    <t>공급망 ESG 평가 대응</t>
    <phoneticPr fontId="1" type="noConversion"/>
  </si>
  <si>
    <t>에코바디스(EcoVadis) 평가 이해와 대응 실무</t>
    <phoneticPr fontId="1" type="noConversion"/>
  </si>
  <si>
    <t>ESG 평가 이해와 전략적 대응</t>
    <phoneticPr fontId="1" type="noConversion"/>
  </si>
  <si>
    <t>ESG 최신 이슈 및 실행 전략</t>
    <phoneticPr fontId="1" type="noConversion"/>
  </si>
  <si>
    <t>최신 ESG 보고서 작성 기준 이해: KSSB를 중심으로</t>
    <phoneticPr fontId="1" type="noConversion"/>
  </si>
  <si>
    <t>RBA Standards 이해 및 Audit 대응 실무</t>
    <phoneticPr fontId="1" type="noConversion"/>
  </si>
  <si>
    <t>인권실사 전문가 양성</t>
    <phoneticPr fontId="1" type="noConversion"/>
  </si>
  <si>
    <t>쉽게 이해하는 ESG 핵심개념(처음 만나는 ESG)</t>
    <phoneticPr fontId="1" type="noConversion"/>
  </si>
  <si>
    <t>AI 활용 ESG 보고서 작성 효율화</t>
    <phoneticPr fontId="1" type="noConversion"/>
  </si>
  <si>
    <t>하루 만에 정리하는 ESG 실무 가이드</t>
    <phoneticPr fontId="1" type="noConversion"/>
  </si>
  <si>
    <t>생산KPI설정과 목표관리</t>
  </si>
  <si>
    <t>(03170) 서울 종로구 새문안로5가길 32</t>
  </si>
  <si>
    <t>02-724-1804</t>
    <phoneticPr fontId="1" type="noConversion"/>
  </si>
  <si>
    <t>현장개선5S실천</t>
  </si>
  <si>
    <t>서울, 대구, 대전, 부산, 천안</t>
  </si>
  <si>
    <t>(03170) 서울 종로구 새문안로5가길 32, 대구광역시 동구 동대구로489(대구무역회관 17층), (35209) 대전광역시 서구 한밭대로 809 사학연금회관 5층, (48821) 부산광역시 동구 중앙대로 180번길 13프레지던트오피스텔 15층, (31104) 충남 천안시 서북구 1공단 1길 52 센트하임 2층</t>
    <phoneticPr fontId="1" type="noConversion"/>
  </si>
  <si>
    <t>생산성측정 및 관리실무</t>
    <phoneticPr fontId="1" type="noConversion"/>
  </si>
  <si>
    <t>2~11월</t>
    <phoneticPr fontId="1" type="noConversion"/>
  </si>
  <si>
    <t>서울, 대전, 부산, 천안</t>
  </si>
  <si>
    <t>(03170) 서울 종로구 새문안로5가길 32, (35209) 대전광역시 서구 한밭대로 809 사학연금회관 5층, (48821) 부산광역시 동구 중앙대로 180번길 13프레지던트오피스텔 15층, (31104) 충남 천안시 서북구 1공단 1길 52 센트하임 2층</t>
    <phoneticPr fontId="1" type="noConversion"/>
  </si>
  <si>
    <t>생산현장관리기본</t>
    <phoneticPr fontId="1" type="noConversion"/>
  </si>
  <si>
    <t>제조현장 원가절감추진실무</t>
  </si>
  <si>
    <t>서울, 부산, 천안</t>
  </si>
  <si>
    <t>(03170) 서울 종로구 새문안로5가길 32, (48821) 부산광역시 동구 중앙대로 180번길 13프레지던트오피스텔 15층, (31104) 충남 천안시 서북구 1공단 1길 52 센트하임 2층</t>
    <phoneticPr fontId="1" type="noConversion"/>
  </si>
  <si>
    <t>생산능력산정과 공수계획 수립실무</t>
  </si>
  <si>
    <t>3~11월</t>
    <phoneticPr fontId="1" type="noConversion"/>
  </si>
  <si>
    <t>서울, 대구</t>
  </si>
  <si>
    <t>(03170) 서울 종로구 새문안로5가길 32, 대구광역시 동구 동대구로489(대구무역회관 17층)</t>
    <phoneticPr fontId="1" type="noConversion"/>
  </si>
  <si>
    <t>생산일정(스케줄링)관리실무</t>
  </si>
  <si>
    <t>서울, 천안</t>
  </si>
  <si>
    <t>(03170) 서울 종로구 새문안로5가길 32, (31104) 충남 천안시 서북구 1공단 1길 52 센트하임 2층</t>
  </si>
  <si>
    <t>표준시간 설정과 개선 노하우</t>
  </si>
  <si>
    <t>3~9월</t>
    <phoneticPr fontId="1" type="noConversion"/>
  </si>
  <si>
    <t>서울, 대전, 천안</t>
  </si>
  <si>
    <t>(03170) 서울 종로구 새문안로5가길 32, (35209) 대전광역시 서구 한밭대로 809 사학연금회관 5층, (31104) 충남 천안시 서북구 1공단 1길 52 센트하임 2층</t>
    <phoneticPr fontId="1" type="noConversion"/>
  </si>
  <si>
    <t>공정시스템개선 및 공정관리합리화</t>
  </si>
  <si>
    <t>공정분석을 통한 생산성향상 추진실무</t>
  </si>
  <si>
    <t>4~11월</t>
    <phoneticPr fontId="1" type="noConversion"/>
  </si>
  <si>
    <t>서울, 대구, 대전, 부산</t>
  </si>
  <si>
    <t>(03170) 서울 종로구 새문안로5가길 32, 대구광역시 동구 동대구로489(대구무역회관 17층), (35209) 대전광역시 서구 한밭대로 809 사학연금회관 5층, (48821) 부산광역시 동구 중앙대로 180번길 13프레지던트오피스텔 15층</t>
    <phoneticPr fontId="1" type="noConversion"/>
  </si>
  <si>
    <t>스마트공장 생산시스템 구축실무</t>
  </si>
  <si>
    <t>4~12월</t>
    <phoneticPr fontId="1" type="noConversion"/>
  </si>
  <si>
    <t>[생산직무 Level Up] 유능한 생산담당자가 되기 위한 7가지 스킬</t>
  </si>
  <si>
    <t>현장리더직무능력향상</t>
  </si>
  <si>
    <t>생산기준정보 분석 및 활용</t>
  </si>
  <si>
    <t>제조현장 생산원가 이해</t>
  </si>
  <si>
    <t>생산관리담당자 문제해결능력향상</t>
  </si>
  <si>
    <t>3D모델링을 위한 Inventor 기초</t>
  </si>
  <si>
    <t>현장사원역량강화</t>
  </si>
  <si>
    <t>스마트공장 MES 도입 및 운영실무</t>
  </si>
  <si>
    <t>사출 금형 및 성형 기본</t>
  </si>
  <si>
    <t>7~11월</t>
    <phoneticPr fontId="1" type="noConversion"/>
  </si>
  <si>
    <t>현장문제해결 및 개선노하우활용</t>
  </si>
  <si>
    <t>문제해결 및 개선제안능력개발</t>
  </si>
  <si>
    <t>1~11월</t>
    <phoneticPr fontId="1" type="noConversion"/>
  </si>
  <si>
    <t>02-724-1803</t>
    <phoneticPr fontId="1" type="noConversion"/>
  </si>
  <si>
    <t>현장품질관리기본</t>
  </si>
  <si>
    <t>신뢰성 실무 기본</t>
  </si>
  <si>
    <t>서울, 대전</t>
  </si>
  <si>
    <t>(03170) 서울 종로구 새문안로5가길 32, (35209) 대전광역시 서구 한밭대로 809 사학연금회관 5층</t>
  </si>
  <si>
    <t>IATF 16949 Core Tools</t>
  </si>
  <si>
    <t>서울, 대구, 대전, 천안</t>
  </si>
  <si>
    <t>(03170) 서울 종로구 새문안로5가길 32, 대구광역시 동구 동대구로489(대구무역회관 17층), (35209) 대전광역시 서구 한밭대로 809 사학연금회관 5층, (31104) 충남 천안시 서북구 1공단 1길 52 센트하임 2층</t>
    <phoneticPr fontId="1" type="noConversion"/>
  </si>
  <si>
    <t>품질담당자가 아니어도 꼭 알아야 할 품질이야기</t>
  </si>
  <si>
    <t>1~10월</t>
    <phoneticPr fontId="1" type="noConversion"/>
  </si>
  <si>
    <t>서울, 대전, 부산</t>
  </si>
  <si>
    <t>(03170) 서울 종로구 새문안로5가길 32, (35209) 대전광역시 서구 한밭대로 809 사학연금회관 5층, (48821) 부산광역시 동구 중앙대로 180번길 13프레지던트오피스텔 15층</t>
    <phoneticPr fontId="1" type="noConversion"/>
  </si>
  <si>
    <t>품질보증핵심실무</t>
  </si>
  <si>
    <t>양산준비 검증 및 평가(PPAP) 과정</t>
    <phoneticPr fontId="1" type="noConversion"/>
  </si>
  <si>
    <t>현장개선 QC기법 활용실무</t>
  </si>
  <si>
    <t>협력업체 품질감사(AUDIT) 실무</t>
  </si>
  <si>
    <t>2~10월</t>
    <phoneticPr fontId="1" type="noConversion"/>
  </si>
  <si>
    <t>서울, 대구, 대전</t>
  </si>
  <si>
    <t>(03170) 서울 종로구 새문안로5가길 32, 대구광역시 동구 동대구로489(대구무역회관 17층), (35209) 대전광역시 서구 한밭대로 809 사학연금회관 5층</t>
    <phoneticPr fontId="1" type="noConversion"/>
  </si>
  <si>
    <t>신뢰성 검증과 데이터 분석 실무</t>
  </si>
  <si>
    <t>미니탭활용 통계 및 데이터 분석 기초</t>
  </si>
  <si>
    <t>AIAG VDA FMEA 실무</t>
  </si>
  <si>
    <t>엑셀활용 제조데이터 분석 기초</t>
  </si>
  <si>
    <t>[자격과정] IATF 16949 내부심사원</t>
  </si>
  <si>
    <t>현장표준화 추진 실무</t>
  </si>
  <si>
    <t>가속수명시험 계획 및 분석</t>
  </si>
  <si>
    <t>구매원가기본</t>
  </si>
  <si>
    <t>02-724-1805</t>
    <phoneticPr fontId="1" type="noConversion"/>
  </si>
  <si>
    <t>협력업체관리실무</t>
  </si>
  <si>
    <t>서울, 대구, 부산, 천안</t>
  </si>
  <si>
    <t>(03170) 서울 종로구 새문안로5가길 32, 대구광역시 동구 동대구로489(대구무역회관 17층), (48821) 부산광역시 동구 중앙대로 180번길 13프레지던트오피스텔 15층, (31104) 충남 천안시 서북구 1공단 1길 52 센트하임 2층</t>
    <phoneticPr fontId="1" type="noConversion"/>
  </si>
  <si>
    <t>제약∙건기식∙화장품∙의료기기 주니어를 위한 구매관리기초</t>
  </si>
  <si>
    <t>4~9월</t>
    <phoneticPr fontId="1" type="noConversion"/>
  </si>
  <si>
    <t>구매계약과 공정거래하도급법의 이해</t>
  </si>
  <si>
    <t>구매담당자 리스크관리능력향상</t>
  </si>
  <si>
    <t>외자구매(글로벌소싱)기본</t>
  </si>
  <si>
    <t>(03170) 서울 종로구 새문안로5가길 32, (48821) 부산광역시 동구 중앙대로 180번길 13프레지던트오피스텔 15층</t>
    <phoneticPr fontId="1" type="noConversion"/>
  </si>
  <si>
    <t>구매 데이터분석 및 활용</t>
  </si>
  <si>
    <t>성과내는 구매담당자의 7가지 스킬</t>
  </si>
  <si>
    <t>서울, 대구, 부산</t>
  </si>
  <si>
    <t>(03170) 서울 종로구 새문안로5가길 32, 대구광역시 동구 동대구로489(대구무역회관 17층), (48821) 부산광역시 동구 중앙대로 180번길 13프레지던트오피스텔 15층</t>
    <phoneticPr fontId="1" type="noConversion"/>
  </si>
  <si>
    <t>협력업체 평가 및 육성</t>
  </si>
  <si>
    <t>5~7월</t>
    <phoneticPr fontId="1" type="noConversion"/>
  </si>
  <si>
    <t>간접구매관리실무</t>
  </si>
  <si>
    <t>MRP/ERP 데이터표준화</t>
  </si>
  <si>
    <t>스마트 재고관리 기법(feat. 실시간 온라인 견학)</t>
  </si>
  <si>
    <t>신입연구원 R&amp;D입문</t>
  </si>
  <si>
    <t>02-724-1806</t>
    <phoneticPr fontId="1" type="noConversion"/>
  </si>
  <si>
    <t>특허정보조사 및 분석</t>
  </si>
  <si>
    <t>연구성과 향상을 위한 R&amp;D 기본</t>
  </si>
  <si>
    <t>특허출원등록 및 명세서작성</t>
  </si>
  <si>
    <t>기술예측 및 기술기획</t>
  </si>
  <si>
    <t>연구데이터 분석 및 보고서 작성(데이터로 말하기)</t>
  </si>
  <si>
    <t>가치창출을 위한 R&amp;D 실무</t>
  </si>
  <si>
    <t>R&amp;D 프로젝트관리 실무</t>
  </si>
  <si>
    <t>(03170) 서울 종로구 새문안로5가길 32,  (35209) 대전광역시 서구 한밭대로 809 사학연금회관 5층, (31104) 충남 천안시 서북구 1공단 1길 52 센트하임 2층</t>
    <phoneticPr fontId="1" type="noConversion"/>
  </si>
  <si>
    <t>연구원의 효율적 실험을 위한 실험계획법 활용 실무</t>
  </si>
  <si>
    <t>연구개발관리자 R&amp;D리더십개발</t>
  </si>
  <si>
    <t>서울, 대구</t>
    <phoneticPr fontId="1" type="noConversion"/>
  </si>
  <si>
    <t>기술가치평가 및 기술사업화실무</t>
  </si>
  <si>
    <t>연구담당자를 위한 설계원가기본</t>
  </si>
  <si>
    <t>ISO 9001:2015 실무관리</t>
  </si>
  <si>
    <t>ISO 9001:2015 내부심사원 양성</t>
  </si>
  <si>
    <t>ISO 14001:2015 실무관리</t>
  </si>
  <si>
    <t>ISO 14001:2015 내부심사원 양성</t>
  </si>
  <si>
    <t>5~9월</t>
    <phoneticPr fontId="1" type="noConversion"/>
  </si>
  <si>
    <t>ISO 45001:2018 실무관리</t>
  </si>
  <si>
    <t>ISO 45001:2018 내부심사원 양성</t>
  </si>
  <si>
    <t>ISO 9001/14001 통합 내부심사원 양성</t>
  </si>
  <si>
    <t>ISO 9001/14001/45001 통합 내부심사원 양성</t>
  </si>
  <si>
    <t>ISO 14001/45001 통합 내부심사원 양성</t>
  </si>
  <si>
    <t>ISO 37001/37301 내부심사원 양성</t>
  </si>
  <si>
    <t>(03170) 서울 종로구 새문안로5가길 32, (35209) 대전광역시 서구 한밭대로 809 사학연금회관 5층</t>
    <phoneticPr fontId="1" type="noConversion"/>
  </si>
  <si>
    <t>ISO 표준 기반 ESG 관리 실무</t>
  </si>
  <si>
    <t>탄소(온실가스)배출권거래제 이해 및 실무</t>
  </si>
  <si>
    <t>연구노트 작성 및 활용 실무</t>
  </si>
  <si>
    <t>IP 포트폴리오 기반 연구기획 기초</t>
  </si>
  <si>
    <t>6~11월</t>
    <phoneticPr fontId="1" type="noConversion"/>
  </si>
  <si>
    <t>ISO/IEC 42001:2023 인공지능경영시스템 인증심사원 (KAR 승인)</t>
  </si>
  <si>
    <t>5~11월</t>
    <phoneticPr fontId="1" type="noConversion"/>
  </si>
  <si>
    <t>ISO 9001:2015 인증심사원(KAR 승인)</t>
  </si>
  <si>
    <t>ISO 14001:2015 인증심사원(KAR 승인)</t>
  </si>
  <si>
    <t>7~12월</t>
    <phoneticPr fontId="1" type="noConversion"/>
  </si>
  <si>
    <t>ISO 45001:2018 인증심사원(KAR 승인)</t>
  </si>
  <si>
    <t>6~12월</t>
    <phoneticPr fontId="1" type="noConversion"/>
  </si>
  <si>
    <t>ISO 9001:2015 인증심사원 자격 확대(KAR 승인)</t>
  </si>
  <si>
    <t>ISO 14001:2015 인증심사원 자격 확대(KAR 승인)</t>
  </si>
  <si>
    <t>ISO 45001:2018 인증심사원 자격 확대(KAR 승인)</t>
  </si>
  <si>
    <t>ISO 경영시스템으로 배우는 ESG</t>
  </si>
  <si>
    <t>Open AI를 활용한 스마트팩토리 문제해결</t>
  </si>
  <si>
    <t>ChatGPT로 배우는 R&amp;D 기획서 작성 실무</t>
  </si>
  <si>
    <t>TRIZ &amp; ChatGPT 활용 문제해결형 아이디어 발굴</t>
  </si>
  <si>
    <t>R&amp;D 실무자를 위한 생성형 AI 활용 스킬</t>
  </si>
  <si>
    <t>4~7월</t>
    <phoneticPr fontId="1" type="noConversion"/>
  </si>
  <si>
    <t>사례로 배우는 글로벌 공급사관리 실무</t>
  </si>
  <si>
    <t>부산, 서울</t>
  </si>
  <si>
    <t>(03170) 서울 종로구 새문안로5가길 32, (48821) 부산광역시 동구 중앙대로 180번길 13 프레지던트오피스텔 15층</t>
  </si>
  <si>
    <t>02-724-1805</t>
  </si>
  <si>
    <t>구매관리자를 위한 리더십과 커뮤니케이션</t>
  </si>
  <si>
    <t>3~7월</t>
    <phoneticPr fontId="1" type="noConversion"/>
  </si>
  <si>
    <t>구매조직 구축 및 고도화 전략</t>
  </si>
  <si>
    <t>ChatGPT와 Gemini를 활용한 구매관리 혁신</t>
  </si>
  <si>
    <t>통계와 ChatGPT로 배우는 재고관리</t>
  </si>
  <si>
    <t>AI/ICT 활용 재고관리 최적화</t>
  </si>
  <si>
    <t>4~8월</t>
    <phoneticPr fontId="1" type="noConversion"/>
  </si>
  <si>
    <t>생성형 AI 활용 (정부)연구과제제안서 작성 노하우</t>
  </si>
  <si>
    <t>서울, 대전, 대구</t>
    <phoneticPr fontId="1" type="noConversion"/>
  </si>
  <si>
    <t>(03170) 서울 종로구 새문안로5가길 32, (35209) 대전광역시 서구 한밭대로 809 사학연금회관 5층, 대구광역시 동구 동대구로489(대구무역회관 17층)</t>
    <phoneticPr fontId="1" type="noConversion"/>
  </si>
  <si>
    <t>현장품질개선, ChatGPT로 똑똑하게 해결하기</t>
    <phoneticPr fontId="1" type="noConversion"/>
  </si>
  <si>
    <t>02-724-1803</t>
  </si>
  <si>
    <t>미니탭을 활용한 측정시스템 분석(MSA)</t>
    <phoneticPr fontId="1" type="noConversion"/>
  </si>
  <si>
    <t>대전</t>
    <phoneticPr fontId="1" type="noConversion"/>
  </si>
  <si>
    <t>(35209) 대전광역시 서구 한밭대로 809 사학연금회관 5층</t>
    <phoneticPr fontId="1" type="noConversion"/>
  </si>
  <si>
    <t>ChatGPT 활용 통계적 데이터분석 기초</t>
    <phoneticPr fontId="1" type="noConversion"/>
  </si>
  <si>
    <t>RE100 이해와 달성을 위한 재생에너지 도입 실무</t>
    <phoneticPr fontId="1" type="noConversion"/>
  </si>
  <si>
    <t>탄소중립 목표 설정 및 로드맵 수립</t>
    <phoneticPr fontId="1" type="noConversion"/>
  </si>
  <si>
    <t>LCA(전 생애주기 평가)와 탄소발자국 이해</t>
    <phoneticPr fontId="1" type="noConversion"/>
  </si>
  <si>
    <t>5~8월</t>
    <phoneticPr fontId="1" type="noConversion"/>
  </si>
  <si>
    <t>자연자본과 생물다양성 실무 A to Z</t>
    <phoneticPr fontId="1" type="noConversion"/>
  </si>
  <si>
    <t>6~9월</t>
    <phoneticPr fontId="1" type="noConversion"/>
  </si>
  <si>
    <t>스마트공장 고도화를 위한 제조데이터 분석 (Power BI 활용)</t>
    <phoneticPr fontId="1" type="noConversion"/>
  </si>
  <si>
    <t>02-724-1804</t>
  </si>
  <si>
    <t>재해제로 안전활동과 작업관리</t>
    <phoneticPr fontId="1" type="noConversion"/>
  </si>
  <si>
    <t>생산계획수립실무</t>
    <phoneticPr fontId="1" type="noConversion"/>
  </si>
  <si>
    <t>서울, 대전, 천안</t>
    <phoneticPr fontId="1" type="noConversion"/>
  </si>
  <si>
    <t>제조담당자를 위한 ChatGPT 업무자동화 실습</t>
    <phoneticPr fontId="1" type="noConversion"/>
  </si>
  <si>
    <t>TPM기술력 향상을 위한 ChatGPT 활용방법</t>
    <phoneticPr fontId="1" type="noConversion"/>
  </si>
  <si>
    <t>AI와 IoT기반 설비보전실무</t>
    <phoneticPr fontId="1" type="noConversion"/>
  </si>
  <si>
    <t>외부 대응을 위한 온실가스 배출량 산정 및 관리</t>
    <phoneticPr fontId="1" type="noConversion"/>
  </si>
  <si>
    <t>2~6월</t>
    <phoneticPr fontId="1" type="noConversion"/>
  </si>
  <si>
    <t>[6시간 속성] CBAM(탄소국경조정제도) 규제 대응 실무</t>
    <phoneticPr fontId="1" type="noConversion"/>
  </si>
  <si>
    <t>홍보기획 및 실행전략</t>
  </si>
  <si>
    <t>02-724-1107</t>
    <phoneticPr fontId="1" type="noConversion"/>
  </si>
  <si>
    <t>영업정보분석실무(Excel활용)</t>
  </si>
  <si>
    <t>언론홍보 보도자료 작성 (ChatGPT 활용)</t>
  </si>
  <si>
    <t>02-724-1107</t>
  </si>
  <si>
    <t>영업목표설정 및 달성전략</t>
  </si>
  <si>
    <t>마케팅의 판도를 바꾼다! 마케팅 AI(ChatGPT)의 모든 것</t>
  </si>
  <si>
    <t>빅데이터 활용 마케팅 실무 (ChatGPT 활용)</t>
  </si>
  <si>
    <t>시장이 원하는 상품기획실무</t>
  </si>
  <si>
    <t>해외영업실무</t>
  </si>
  <si>
    <t>매출을 올리는 영업 상담 스킬</t>
  </si>
  <si>
    <t>브랜드, 마케팅 그리고 커뮤니케이션</t>
  </si>
  <si>
    <t>디지털 광고, 실행에서 분석까지</t>
  </si>
  <si>
    <t>마켓 6.0 트렌드 읽기</t>
  </si>
  <si>
    <t>고성과자의 세일즈 화법과 제안 방법 (커뮤니케이션)</t>
  </si>
  <si>
    <t>기술영업실무</t>
  </si>
  <si>
    <t>하루만에 끝나는 라이브 커머스</t>
  </si>
  <si>
    <t>New트렌드 분석과 마케팅 대응전략</t>
  </si>
  <si>
    <t>영업마인드혁신전략</t>
  </si>
  <si>
    <t>실전영업협상론</t>
  </si>
  <si>
    <t>B2B마케팅전략기획</t>
  </si>
  <si>
    <t>AI를 활용한 홍보 및 위기관리</t>
  </si>
  <si>
    <t>해외시장(글로벌) 마케팅 실무 (ChatGPT 활용)</t>
  </si>
  <si>
    <t>[자격과정] 마케팅관리사</t>
    <phoneticPr fontId="1" type="noConversion"/>
  </si>
  <si>
    <t>프로모션 전쟁의 시대, 가격결정 실무</t>
  </si>
  <si>
    <t>[대한민국 소비 트렌드] 소비자 마음의 지도</t>
  </si>
  <si>
    <t>GOOGLE Analytics를 활용한 마케팅 인사이트 (chatGPT, n8n활용 데이터분석과 프로세스 자동화)</t>
  </si>
  <si>
    <t>디지털 마케팅 커뮤니케이션 (ChatGPT 활용)</t>
  </si>
  <si>
    <t>영업이익분석 및 성과관리 실무 (생성형 AI 활용)</t>
  </si>
  <si>
    <t>B2B영업입문 (AI 활용)</t>
  </si>
  <si>
    <t>영업관리입문(영업지원부서대상)(생성형 AI활용)</t>
  </si>
  <si>
    <t>데이터 분석 활용 고객관리 실무 (ChatGPT, Power BI 활용)</t>
  </si>
  <si>
    <t>신규고객발굴 전략 및 기존고객관리(생성형 AI활용)</t>
  </si>
  <si>
    <t>AI 시대의 마케팅 대응 전략 (ChatGPT 활용)</t>
  </si>
  <si>
    <t>전략기획을 위한 수요예측 실무 (ChatGPT, Excel 활용)</t>
  </si>
  <si>
    <t>AI가 돕는, AI시대의 마케팅&amp;광고기획서 작성법</t>
  </si>
  <si>
    <t>신사업 발굴 마케팅 실무 (ChatGPT 활용)</t>
  </si>
  <si>
    <t>[ChatGPT 활용] New Media 마케팅 전략</t>
    <phoneticPr fontId="1" type="noConversion"/>
  </si>
  <si>
    <t>AI를 활용한 브랜딩 (브랜드 스토리텔링)</t>
  </si>
  <si>
    <t>빅데이터를 활용한 영업전략 수립 (ChatGPT 활용)</t>
  </si>
  <si>
    <t>AI를 활용한 마케팅 트렌드 예측과 전략 수립 (마켓센싱)</t>
  </si>
  <si>
    <t>개인화 시대의 브랜드 개발 (with AI)</t>
  </si>
  <si>
    <t>마케팅통계분석 입문 (ChatGPT 활용)</t>
  </si>
  <si>
    <t>AI를 활용한 영업 갈등 관리 커뮤니케이션</t>
  </si>
  <si>
    <t>(ChatGPT 활용) 마케팅 보고서 작성 실무 (분석, 보고서, PPT 작성까지)</t>
  </si>
  <si>
    <t>AI웅합형</t>
    <phoneticPr fontId="1" type="noConversion"/>
  </si>
  <si>
    <t>ChatGPT로 만드는 고객 여정 (CX)</t>
    <phoneticPr fontId="1" type="noConversion"/>
  </si>
  <si>
    <t>ChatGPT를 활용한 마케팅 콘텐츠 기획</t>
    <phoneticPr fontId="1" type="noConversion"/>
  </si>
  <si>
    <t>공급망관리와 수출실무</t>
    <phoneticPr fontId="1" type="noConversion"/>
  </si>
  <si>
    <t>(03170) 서울 종로구 새문안로5가길 32</t>
    <phoneticPr fontId="1" type="noConversion"/>
  </si>
  <si>
    <t>02-724-1118</t>
    <phoneticPr fontId="1" type="noConversion"/>
  </si>
  <si>
    <t>물류 최적화를 위한 3PL과 풀필먼트</t>
  </si>
  <si>
    <t>02-724-1118</t>
  </si>
  <si>
    <t>수출 원가 산정 및 계약 리스크관리</t>
  </si>
  <si>
    <t>FTA관세종합</t>
  </si>
  <si>
    <t>FTA원산지관리</t>
  </si>
  <si>
    <t>유통채널관리실무</t>
  </si>
  <si>
    <t>물류비관리와 비용절감</t>
  </si>
  <si>
    <t>(03170) 서울 종로구 새문안로5가길 32
(48821) 부산광역시 동구 중앙대로 180번길 13프레지던트오피스텔 15층</t>
    <phoneticPr fontId="1" type="noConversion"/>
  </si>
  <si>
    <t>엑셀 Tool 활용 물류효율화 실무</t>
  </si>
  <si>
    <t>국제물류운영실무</t>
  </si>
  <si>
    <t>데이터 분석을 통한 물류 자동화시스템 설계 및 구축</t>
  </si>
  <si>
    <t>공급망관리(SCM)입문</t>
  </si>
  <si>
    <t>(03170) 서울 종로구 새문안로5가길 32 
(31104) 충남 천안시 서북구 1공단 1길 52 센트하임 2층</t>
    <phoneticPr fontId="1" type="noConversion"/>
  </si>
  <si>
    <t>공급망관리(SCM)전략기획</t>
  </si>
  <si>
    <t>매출을 높이는 해외수출전략</t>
  </si>
  <si>
    <t>인코텀즈와 수출입단가산출</t>
  </si>
  <si>
    <t>무역비용 절감기법</t>
  </si>
  <si>
    <t>수출입운송 및 적하보험</t>
  </si>
  <si>
    <t>실무자를 위한 무역 리스크관리</t>
  </si>
  <si>
    <t>관세심사대응과 리스크관리실무</t>
  </si>
  <si>
    <t>수출입 담당자를 위한 무역영어실무(ChatGPT활용)</t>
  </si>
  <si>
    <t>무역계약과 대금결제 핵심실무</t>
    <phoneticPr fontId="1" type="noConversion"/>
  </si>
  <si>
    <t>채널 입점과 상품소개서 작성 실무(ChatGPT 활용)</t>
    <phoneticPr fontId="1" type="noConversion"/>
  </si>
  <si>
    <t>네이버쇼핑 판매활성화 실무(chatGPT활용)</t>
    <phoneticPr fontId="1" type="noConversion"/>
  </si>
  <si>
    <t>국내산 원산지증명서 작성 및 검증</t>
  </si>
  <si>
    <t>공급망관리(SCM) 운영모델 혁신(ChatGPT 활용)</t>
  </si>
  <si>
    <t>해외시장조사 및 마케팅 전략 수립 실무(ChatGPT 활용)</t>
  </si>
  <si>
    <t>ChatGPT활용 물류 운영 최적화</t>
  </si>
  <si>
    <t>물류 빅데이터 분석과 머신러닝 입문</t>
  </si>
  <si>
    <t>ChatGPT 활용 SCM 재고 최적화 전략</t>
  </si>
  <si>
    <t>생산관리종합 (생성형 AI 활용)</t>
    <phoneticPr fontId="1" type="noConversion"/>
  </si>
  <si>
    <t>서울, 대전, 부산, 천안</t>
    <phoneticPr fontId="1" type="noConversion"/>
  </si>
  <si>
    <t>(03170) 서울 종로구 새문안로5가길 32, (35209) 대전광역시 서구 한밭대로 809 사학연금회관 5층, (48821) 부산광역시 동구 중앙대로 180번길 13프레지던트오피스텔 15층, (31104) 충남 천안시 서북구 1공단 1길 52 센트하임 2층</t>
  </si>
  <si>
    <t xml:space="preserve">생산관리담당자 문제해결능력향상 (생성형 AI 활용) </t>
    <phoneticPr fontId="1" type="noConversion"/>
  </si>
  <si>
    <t>서울, 부산, 천안</t>
    <phoneticPr fontId="1" type="noConversion"/>
  </si>
  <si>
    <t>(03170) 서울 종로구 새문안로5가길 32, (48821) 부산광역시 동구 중앙대로 180번길 13프레지던트오피스텔 15층, (31104) 충남 천안시 서북구 1공단 1길 52 센트하임 2층</t>
  </si>
  <si>
    <t>ChatGPT를 활용한 생산계획 및 통제실무</t>
    <phoneticPr fontId="1" type="noConversion"/>
  </si>
  <si>
    <t>서울, 대구, 대전, 부산, 천안</t>
    <phoneticPr fontId="1" type="noConversion"/>
  </si>
  <si>
    <t>(03170) 서울 종로구 새문안로5가길 32, 대구광역시 동구 동대구로489(대구무역회관 17층), (35209) 대전광역시 서구 한밭대로 809 사학연금회관 5층, (48821) 부산광역시 동구 중앙대로 180번길 13프레지던트오피스텔 15층, (31104) 충남 천안시 서북구 1공단 1길 52 센트하임 2층</t>
  </si>
  <si>
    <t>ChatGPT 기반의 현장문제해결 및 개선노하우활용</t>
    <phoneticPr fontId="1" type="noConversion"/>
  </si>
  <si>
    <t>4~12월</t>
  </si>
  <si>
    <t>작업개선 및 표준화추진실무 (ChatGPT 활용)</t>
    <phoneticPr fontId="1" type="noConversion"/>
  </si>
  <si>
    <t xml:space="preserve">품질관리종합 (생성형 AI 활용) </t>
    <phoneticPr fontId="1" type="noConversion"/>
  </si>
  <si>
    <t>서울, 대구, 대전, 천안</t>
    <phoneticPr fontId="1" type="noConversion"/>
  </si>
  <si>
    <t>(03170) 서울 종로구 새문안로5가길 32, 대구광역시 동구 동대구로489(대구무역회관 17층), (35209) 대전광역시 서구 한밭대로 809 사학연금회관 5층, (31104) 충남 천안시 서북구 1공단 1길 52 센트하임 2층</t>
  </si>
  <si>
    <t>ChatGPT를 활용한 품질검사기본</t>
  </si>
  <si>
    <t>생성형 AI 기반의 협력업체 품질관리실무</t>
  </si>
  <si>
    <t>ChatGPT를 활용한 현장표준화 추진 실무</t>
    <phoneticPr fontId="1" type="noConversion"/>
  </si>
  <si>
    <t>품질코스트(Q-Cost)분석과 활용실무 (생성형 AI 활용)</t>
    <phoneticPr fontId="1" type="noConversion"/>
  </si>
  <si>
    <t>5~12월</t>
    <phoneticPr fontId="1" type="noConversion"/>
  </si>
  <si>
    <t>1page 연구보고서 작성 노하우 (생성형 AI 활용)</t>
  </si>
  <si>
    <t>02-724-1806</t>
  </si>
  <si>
    <t>생산담당자를 위한 ChatGPT 활용 기초</t>
    <phoneticPr fontId="1" type="noConversion"/>
  </si>
  <si>
    <t>품질담당자를 위한 ChatGPT 활용 기초</t>
    <phoneticPr fontId="1" type="noConversion"/>
  </si>
  <si>
    <t xml:space="preserve"> 기업회계상 연구개발비의 구분기준과 회계처리</t>
    <phoneticPr fontId="1" type="noConversion"/>
  </si>
  <si>
    <t>국고보조금 결산과 연구개발비 회계처리
ㅇ 연구개발활동을 통한 법인세 절세전략
ㅇ 연구개발활동을 통한 부가가치세 절세전략</t>
    <phoneticPr fontId="1" type="noConversion"/>
  </si>
  <si>
    <t>강의실, 강사PC</t>
  </si>
  <si>
    <t>개정된 세법에 따라 연구개발비 세무처리를 효율적으로
  실행하여 합리적인 법인세 세무조정을 준비할 수 있는
  능력을 함양</t>
    <phoneticPr fontId="1" type="noConversion"/>
  </si>
  <si>
    <t>연구개발담당자가 알아야 할 거래유형별 지출증빙</t>
    <phoneticPr fontId="1" type="noConversion"/>
  </si>
  <si>
    <t>연구개발활동과 원가회계분석
   - 연구개발비가 제조원가계산에 미치는 영향</t>
    <phoneticPr fontId="1" type="noConversion"/>
  </si>
  <si>
    <t>중소기업 회계 담당자</t>
    <phoneticPr fontId="1" type="noConversion"/>
  </si>
  <si>
    <t>기업의 R&amp;D 경쟁력 강화를 위해 지원되는 각종
  조세제도와 절세방안에 대해 학습</t>
    <phoneticPr fontId="1" type="noConversion"/>
  </si>
  <si>
    <t>재무비율분석</t>
  </si>
  <si>
    <t>재무제표 작성원리와 회계 기초 이론</t>
  </si>
  <si>
    <t>강의실, 강사용 pc, 노트북, 자체교재</t>
  </si>
  <si>
    <t>재무제표 뿐만 아니라 감사보고서, 애널리스트 보고서 등 기타 재무 보고 자료를 활용하여 재무정보 획득 방법과 분석방법 제시</t>
  </si>
  <si>
    <t>[2day] 재무제표 보는 법과 재무보고서 활용실무</t>
  </si>
  <si>
    <t>재무제표 작성법</t>
  </si>
  <si>
    <t>재무, 기획, 심사, 경영관리, 사업개발, 회계, 자금 담당 부서장 및 실무자</t>
  </si>
  <si>
    <t>[3day] 재무제표 보는 법과 재무보고서 활용실무</t>
  </si>
  <si>
    <t>재무제표 보는 방법</t>
  </si>
  <si>
    <t>[4day] 재무제표 보는 법과 재무보고서 활용실무</t>
  </si>
  <si>
    <t>감사보고서, 경제기사 및 애널리스트 보고서 활용</t>
  </si>
  <si>
    <t>하루에 끝내는 재무제표 보고 읽기</t>
  </si>
  <si>
    <t>Financial Reporting (재무보고)</t>
  </si>
  <si>
    <t>세계 최고 명문대 와튼 스쿨 MBA강의를 한국식에 맞게 적용해서 쉽고 빠르게 이해하는 재무제표 독해력을 키워주는 강의</t>
  </si>
  <si>
    <t>Financial Statements (재무제표)</t>
  </si>
  <si>
    <t>Understanding Business and financial statements (비즈니스와 재무제표의 이해)</t>
  </si>
  <si>
    <t>Understanding Global companies' financial statements (글로벌기업 재무제표의 이해)</t>
  </si>
  <si>
    <t>재무제표/ 재무보고서에 대해 단기간에 이해, 글로벌 비즈니스 용어에 친숙</t>
  </si>
  <si>
    <t>업종별 재무분석기초</t>
    <phoneticPr fontId="1" type="noConversion"/>
  </si>
  <si>
    <t>재무상태 분석</t>
  </si>
  <si>
    <t>재무비율 분석</t>
  </si>
  <si>
    <t>1) 재무제표 분석(Financial Statements Analysis)에 대한 실무적용능력 향상
2) 업종별 재무적 특징과 함께 재무제표 분석 과정에서 유의할 사항 파악</t>
  </si>
  <si>
    <t>현금흐름 분석</t>
  </si>
  <si>
    <t>업종별 재무제표 분석</t>
  </si>
  <si>
    <t>애널리스트 보고서 사례 분석</t>
  </si>
  <si>
    <t>기본적인 이론과 구체적이고 다양한 사례연구를 함께 다룸으로써 교육의 현실감 향상</t>
  </si>
  <si>
    <t>자금조달 제안</t>
  </si>
  <si>
    <t>M&amp;A 개요, 절차</t>
  </si>
  <si>
    <t>미래의 핵심역량 확보와 기업경쟁력 강화에 M&amp;A 전략을 이용할 수 있도록 사내  M&amp;A 부문 전문가를 양성</t>
  </si>
  <si>
    <t>주식 가격 결정</t>
  </si>
  <si>
    <t>M&amp;A 대상 기업의 가치평가</t>
  </si>
  <si>
    <t>인수대상회사 본 실사</t>
  </si>
  <si>
    <t>M&amp;A 회계와 세무실무, 기업실사, 법률실사, M&amp;A시 기업내부절차와 체크리스트</t>
  </si>
  <si>
    <t>M&amp;A에 필요한 기본적 사항에서 전략적 활용에 이르기까지 핵심이론 및 실무기법을 중심으로 교육</t>
  </si>
  <si>
    <t>재무회계중급</t>
    <phoneticPr fontId="1" type="noConversion"/>
  </si>
  <si>
    <t>재무제표 작성 기초실무</t>
    <phoneticPr fontId="1" type="noConversion"/>
  </si>
  <si>
    <t xml:space="preserve">- 회계순환과정
  - 재무제표 작성 및 표시
  - 결산의 기본개념 및 흐름의 이해 </t>
    <phoneticPr fontId="1" type="noConversion"/>
  </si>
  <si>
    <t>강의실, 강사PC</t>
    <phoneticPr fontId="1" type="noConversion"/>
  </si>
  <si>
    <t>재무제표 작성 중심의 재경 직무 전문가 양성 과정</t>
    <phoneticPr fontId="1" type="noConversion"/>
  </si>
  <si>
    <t>손익계정 회계처리규정</t>
    <phoneticPr fontId="1" type="noConversion"/>
  </si>
  <si>
    <t xml:space="preserve">- 수익 인식 및 측정(매출액 회계처리 등)
  - 비용 인식 및 분류(매출원가, 판관비 등)
  - 영업외손익 회계처리 </t>
    <phoneticPr fontId="1" type="noConversion"/>
  </si>
  <si>
    <t>재무제표 작성 및  분석 실습</t>
    <phoneticPr fontId="1" type="noConversion"/>
  </si>
  <si>
    <t>- 전자공시시스템에 공시된 감사보고서 분문,주석연구
  - 재무상태표와 포괄손익계산서,현금흐름표 작성 실습</t>
    <phoneticPr fontId="1" type="noConversion"/>
  </si>
  <si>
    <t>중급회계 수준의 재무회계 처리방법과 특수회계분야 회계실무 실습 중심 과정</t>
    <phoneticPr fontId="1" type="noConversion"/>
  </si>
  <si>
    <t>기업회계실무종합</t>
    <phoneticPr fontId="1" type="noConversion"/>
  </si>
  <si>
    <t>회계순환과정과 회계기초원리의 이해</t>
    <phoneticPr fontId="1" type="noConversion"/>
  </si>
  <si>
    <t>- 복식부기의 원리
  - 전표의 발생 및 경리장부 작성방법
  - 기업회계와 세무회계의 관계, 차이조정방법</t>
    <phoneticPr fontId="1" type="noConversion"/>
  </si>
  <si>
    <t>회계 업무 담당자에게 요구되는 회계상 거래의 인식과 회계처리, 재무제표 작성과 세무처리 능력의 향상</t>
    <phoneticPr fontId="1" type="noConversion"/>
  </si>
  <si>
    <t>계정과목별 회계처리실무</t>
    <phoneticPr fontId="1" type="noConversion"/>
  </si>
  <si>
    <t>- 자산ㆍ부채ㆍ자본계정관리 실무
  - 재무상태표의 이해 및 작성방법</t>
    <phoneticPr fontId="1" type="noConversion"/>
  </si>
  <si>
    <t>부가가치세 실무 / 법인세 실무</t>
    <phoneticPr fontId="1" type="noConversion"/>
  </si>
  <si>
    <t>- 원천징수 대상소득의 종류(열거주의)
  - 소득종류별 원천징수시기와 방법</t>
    <phoneticPr fontId="1" type="noConversion"/>
  </si>
  <si>
    <t>회계(경리), 세무 업무 관련 기초지식을 습득함으로써 기업경영과 회계업무의 전반적 흐름을 이해</t>
    <phoneticPr fontId="1" type="noConversion"/>
  </si>
  <si>
    <t>회계기초와 재무제표</t>
    <phoneticPr fontId="1" type="noConversion"/>
  </si>
  <si>
    <t>- 회계의 중요성과 개념
  - 회계정보의 기능과 회계정보이용자</t>
    <phoneticPr fontId="1" type="noConversion"/>
  </si>
  <si>
    <t>회계원리의 기본개념 설명을 통해 복식부기와 대차평균의 원리 등 기초적인 회계지식을 습득</t>
  </si>
  <si>
    <t>- 분개, 전기, 시산표, 수정분개, 결산정리
  - 재무제표 작성</t>
    <phoneticPr fontId="1" type="noConversion"/>
  </si>
  <si>
    <t>회계를 처음 접하는 초심자를 위한 과정</t>
  </si>
  <si>
    <t>재무제표 구성요소의 이해</t>
  </si>
  <si>
    <t>- 회계의 의의와 목적 및 회계의 분류
  - 복식부기의 원리 
  - 기본 계정과목의 종류와 사용원칙</t>
    <phoneticPr fontId="1" type="noConversion"/>
  </si>
  <si>
    <t>회계의 각 부문별 교육 프로그램(재무회계, 세무회계, 원가회계)을 통하여 신입사원에게 필요한 철저한 회계마인드 및 이익지향적 사고 함양</t>
    <phoneticPr fontId="1" type="noConversion"/>
  </si>
  <si>
    <t>세무회계의 기초개념 및 소득세의 이해</t>
    <phoneticPr fontId="1" type="noConversion"/>
  </si>
  <si>
    <t>- 실무에서 주로 사용하는 세무관련 용어의 정리
  - 원천징수와 연말정산의 이해</t>
    <phoneticPr fontId="1" type="noConversion"/>
  </si>
  <si>
    <t>신입사원을 위한 회계원리 이해</t>
    <phoneticPr fontId="1" type="noConversion"/>
  </si>
  <si>
    <t>비재경부서 임직원을 위한 회계기초</t>
    <phoneticPr fontId="1" type="noConversion"/>
  </si>
  <si>
    <t>회계의 기초개념 이해</t>
    <phoneticPr fontId="1" type="noConversion"/>
  </si>
  <si>
    <t>- 회계의 의의와 목적 및 분류
  - 회계의 순환과정과 재무제표 작성절차</t>
    <phoneticPr fontId="1" type="noConversion"/>
  </si>
  <si>
    <t>비재경부문 관리자로서 경영분석 회의 참석 시 반드시 알아야 할 재무제표 구조와 경영분석방법 습득</t>
  </si>
  <si>
    <t>- 재무제표의 종류와 의의
  - 재무제표의 작성원리</t>
    <phoneticPr fontId="1" type="noConversion"/>
  </si>
  <si>
    <t>중소기업 非회계부서 재직자</t>
    <phoneticPr fontId="1" type="noConversion"/>
  </si>
  <si>
    <t>회계 정보를 활용한 경영진단 및 거래업체 부실징후 예측, 예방전략 수립 등 경영의사결정능력 제고</t>
    <phoneticPr fontId="1" type="noConversion"/>
  </si>
  <si>
    <t>기업(재무)회계의 기초개념 이해</t>
    <phoneticPr fontId="1" type="noConversion"/>
  </si>
  <si>
    <t>- 회계의 의의와 목적 및 회계의 분류
  - 복식부기의 기본원리</t>
    <phoneticPr fontId="1" type="noConversion"/>
  </si>
  <si>
    <t>복식부기에 대한 이해를 중심으로 재무제표 구성항목 및 회계정보 산출과정 학습</t>
    <phoneticPr fontId="1" type="noConversion"/>
  </si>
  <si>
    <t>분개를 통한 주요 계정과목 회계처리의 이해</t>
    <phoneticPr fontId="1" type="noConversion"/>
  </si>
  <si>
    <t>- 자본계정의 회계처리실무  
  - 손익계정의 회계처리실무</t>
    <phoneticPr fontId="1" type="noConversion"/>
  </si>
  <si>
    <t>회계 원리를 실무 위주로 쉽게 이해</t>
    <phoneticPr fontId="1" type="noConversion"/>
  </si>
  <si>
    <t>기업회계의 기초개념 이해</t>
    <phoneticPr fontId="1" type="noConversion"/>
  </si>
  <si>
    <t>- 목적에 따른 회계의 분류
  - 재무제표의 종류와 상호관계 이해</t>
    <phoneticPr fontId="1" type="noConversion"/>
  </si>
  <si>
    <t>분개, 전표 작성에서 재무제표 작성까지의 단계별 학습을 통하여 회계정보 산출과정의 이해</t>
    <phoneticPr fontId="1" type="noConversion"/>
  </si>
  <si>
    <t>주요 계정과목의 이해와 회계처리실무</t>
    <phoneticPr fontId="1" type="noConversion"/>
  </si>
  <si>
    <t>- 자산 / 부채 계정의 회계처리실무
  - 자본 / 손익계정의 회계처리실무</t>
    <phoneticPr fontId="1" type="noConversion"/>
  </si>
  <si>
    <t>주요 3대 세목인 법인세, 부가가치세, 소득세를 학습하여 세금 구조를 이해</t>
    <phoneticPr fontId="1" type="noConversion"/>
  </si>
  <si>
    <t>회계시스템과 재무제표</t>
    <phoneticPr fontId="1" type="noConversion"/>
  </si>
  <si>
    <t>- 회계기준의 종류와 적용대상기업에 대한 이해
  - 재무제표, 재무상태표, 손익계산서의 이해</t>
    <phoneticPr fontId="1" type="noConversion"/>
  </si>
  <si>
    <t>의사 결정 시 알아야 할 필수 회계 지식 학습</t>
    <phoneticPr fontId="1" type="noConversion"/>
  </si>
  <si>
    <t>거래의 인식과 회계순환과정</t>
    <phoneticPr fontId="1" type="noConversion"/>
  </si>
  <si>
    <t>- 거래의 인식과 계정에 대한 이해
  - 시산표 및 재무제표 작성, 사례 연습</t>
    <phoneticPr fontId="1" type="noConversion"/>
  </si>
  <si>
    <t>경영분석에 필요한 재무제표 구조와 경영분석방법 습득</t>
    <phoneticPr fontId="1" type="noConversion"/>
  </si>
  <si>
    <t>재무상태표 계정의 이해 및 세무조정</t>
    <phoneticPr fontId="1" type="noConversion"/>
  </si>
  <si>
    <t>- 현금 및 현금성자산, 금융상품
  - 매출채권 및 대손충당금</t>
    <phoneticPr fontId="1" type="noConversion"/>
  </si>
  <si>
    <t>기업 이익에 도움이 되는 회계처리 방안 모색</t>
    <phoneticPr fontId="1" type="noConversion"/>
  </si>
  <si>
    <t>손익계산서 계정의 이해</t>
    <phoneticPr fontId="1" type="noConversion"/>
  </si>
  <si>
    <t>- 매출 및 매출원가에 대한 회계처리 및 세무검토
  - 판매비와관리비에 대한 회계처리 및 세무검토</t>
    <phoneticPr fontId="1" type="noConversion"/>
  </si>
  <si>
    <t>중급 이상의 재경 실무자 양성을 위한 쟁점별, 사례별 실무 중심의 교육</t>
    <phoneticPr fontId="1" type="noConversion"/>
  </si>
  <si>
    <t>결산업무의 절차와 결산대책 수립실무</t>
    <phoneticPr fontId="1" type="noConversion"/>
  </si>
  <si>
    <t>- 결산업무의 절차와 단계별 필요한 조치사항
  - 결산정리사항의 작성과 계정과목별 실무대책사례</t>
    <phoneticPr fontId="1" type="noConversion"/>
  </si>
  <si>
    <r>
      <t>실무에서 주로 발생하는 결산회계처리 사례와 함께 관련된 법인세법 규정을 비교</t>
    </r>
    <r>
      <rPr>
        <sz val="11"/>
        <color theme="1"/>
        <rFont val="Noto Sans KR"/>
        <family val="2"/>
        <charset val="1"/>
      </rPr>
      <t>‧</t>
    </r>
    <r>
      <rPr>
        <sz val="11"/>
        <color theme="1"/>
        <rFont val="Noto Sans KR"/>
        <family val="2"/>
        <charset val="129"/>
      </rPr>
      <t>설명하여</t>
    </r>
    <r>
      <rPr>
        <sz val="11"/>
        <color theme="1"/>
        <rFont val="맑은 고딕"/>
        <family val="2"/>
        <charset val="129"/>
        <scheme val="minor"/>
      </rPr>
      <t xml:space="preserve"> 세무리스크 최소화</t>
    </r>
    <phoneticPr fontId="1" type="noConversion"/>
  </si>
  <si>
    <t>결산조정분개 및 재무제표의 작성</t>
    <phoneticPr fontId="1" type="noConversion"/>
  </si>
  <si>
    <t>- 수정전 시산표의 작성
  - 결산조정사항과 결산조정분개</t>
    <phoneticPr fontId="1" type="noConversion"/>
  </si>
  <si>
    <t>결산정책과 결산절차 전반에 대한 개념의 이해를 통한 합리적인 결산대책 수립</t>
    <phoneticPr fontId="1" type="noConversion"/>
  </si>
  <si>
    <t>지분법의 회계처리방법</t>
    <phoneticPr fontId="1" type="noConversion"/>
  </si>
  <si>
    <t>- 지분법의 기본개념 및 시점별 회계처리
  - 투자제거차액의 계산 및 처리</t>
    <phoneticPr fontId="1" type="noConversion"/>
  </si>
  <si>
    <t>연결재무제표를 통해 개선된 경영관리기능을 강화하고 부가가치를 극대화함으로써 기획심사업무 담당자의 경영환경 대처능력을 향상</t>
    <phoneticPr fontId="1" type="noConversion"/>
  </si>
  <si>
    <t>연결재무제표의 개념 및 작성요령</t>
    <phoneticPr fontId="1" type="noConversion"/>
  </si>
  <si>
    <t>- 연결재무제표의 개념 및 이론적 근거</t>
    <phoneticPr fontId="1" type="noConversion"/>
  </si>
  <si>
    <t>지분법에 의한 평가와 연결재무제표 작성 절차의 이해</t>
    <phoneticPr fontId="1" type="noConversion"/>
  </si>
  <si>
    <t>비영리법인의 회계처리실무</t>
    <phoneticPr fontId="1" type="noConversion"/>
  </si>
  <si>
    <t>- 비영리법인 회계처리상 특징
  - 일반회계와 특별회계의 구분</t>
    <phoneticPr fontId="1" type="noConversion"/>
  </si>
  <si>
    <t>비영리법인 유형별 특수한 회계처리실무에 대한 기초지식을 체계적으로 정리하여 비영리법인 회계 전문 인력 양성</t>
    <phoneticPr fontId="1" type="noConversion"/>
  </si>
  <si>
    <t>비영리법인의 세무처리실무</t>
    <phoneticPr fontId="1" type="noConversion"/>
  </si>
  <si>
    <t>- 출연자산에 대한 상속세와 증여세 실무
  - 법인세 실무</t>
    <phoneticPr fontId="1" type="noConversion"/>
  </si>
  <si>
    <t>비영리법인 회계 담당자</t>
    <phoneticPr fontId="1" type="noConversion"/>
  </si>
  <si>
    <t>비영리법인 재직자 대상 회계 세무 교육</t>
    <phoneticPr fontId="1" type="noConversion"/>
  </si>
  <si>
    <t>비영리법인/공익법인의 회계실무</t>
    <phoneticPr fontId="1" type="noConversion"/>
  </si>
  <si>
    <t>- 주요 결산오류사례 해설
  - 현금흐름표 작성실무</t>
    <phoneticPr fontId="1" type="noConversion"/>
  </si>
  <si>
    <t xml:space="preserve">비영리법인 유형별 특수한 회계처리실무에 대한 기초지식을 체계적으로 정리하여 비영리법인 회계 전문 인력 양성 </t>
    <phoneticPr fontId="1" type="noConversion"/>
  </si>
  <si>
    <t>비영리법인/ 공익법인의 세무처리실무</t>
    <phoneticPr fontId="1" type="noConversion"/>
  </si>
  <si>
    <t>- 법인세 실무
  - 소득세 실무
  - 상증세 실무
  - 부가가치세 및 지방세 이슈 접근
  - 조세지원 및 조세구제 제도</t>
    <phoneticPr fontId="1" type="noConversion"/>
  </si>
  <si>
    <t>비영리법인 재직자 대상 회계 세무 심화 교육</t>
    <phoneticPr fontId="1" type="noConversion"/>
  </si>
  <si>
    <t>실무사례로 보는 핵심증빙처리실무(AI시대의 증빙처리)</t>
  </si>
  <si>
    <t>사례별로 본 경리실무자들이 혼란스러워 하는 회계처리 내용</t>
    <phoneticPr fontId="1" type="noConversion"/>
  </si>
  <si>
    <t xml:space="preserve"> - 세무서에서 인정받을 수 있는 증빙의 기술
  - 경리실무자들이 가장 애매해하는 증빙의 기술
  - 말썽없는 인건비에 대한 세무대책과 관리기술</t>
    <phoneticPr fontId="1" type="noConversion"/>
  </si>
  <si>
    <t>세무조사 시 가장 많이 지적되는 사항에 대하여 실제 사례 중심으로 구성하여 실무자가 꼭 알아야 할 세무상 유의점을 집중적으로 학습</t>
    <phoneticPr fontId="1" type="noConversion"/>
  </si>
  <si>
    <t>AI 세무조사 시대 !</t>
    <phoneticPr fontId="1" type="noConversion"/>
  </si>
  <si>
    <t xml:space="preserve">- 국세청의 AI를 활용한 사후검증 지출증빙 적출 사례 </t>
    <phoneticPr fontId="1" type="noConversion"/>
  </si>
  <si>
    <t>관련 법령과 예규를 통해 기업에서 주로 발생하는 회계처리에 대한 올바른 지출증빙관리 방안 제시</t>
    <phoneticPr fontId="1" type="noConversion"/>
  </si>
  <si>
    <t>SMART 지출증빙 관리비법</t>
  </si>
  <si>
    <t>법인세 / 소득세 / 부가가치세 관련 지출증빙</t>
    <phoneticPr fontId="1" type="noConversion"/>
  </si>
  <si>
    <t xml:space="preserve">- 지출증명서류의 수취 및 보관규정의 정확한 이해
  - 거래상대방 사업자의 범위 및 거래유형별 </t>
    <phoneticPr fontId="1" type="noConversion"/>
  </si>
  <si>
    <t>세금신고시 가장 많이 하는 실수사례를 연구하여 가산세 등 불이익을 최소화</t>
    <phoneticPr fontId="1" type="noConversion"/>
  </si>
  <si>
    <t>국세청 예규 분석을 통한 AI 시대 올바른 세무대책수립</t>
    <phoneticPr fontId="1" type="noConversion"/>
  </si>
  <si>
    <t>- 법인세,소득세와 관련한 핵심예규 따라잡기
  - 원천징수,부가세와 관련한 핵심예규 따라잡기
  - 국세청의 AI를 활용한 사후검증 지출증빙 적출 사례</t>
    <phoneticPr fontId="1" type="noConversion"/>
  </si>
  <si>
    <t>세법에서 요구하는 올바른 지출증빙관리 역량강화</t>
    <phoneticPr fontId="1" type="noConversion"/>
  </si>
  <si>
    <t>신외감법에 따른 감사대응 실무(AI시대의 디지털 감사)</t>
  </si>
  <si>
    <t xml:space="preserve"> 외부감사 절차</t>
    <phoneticPr fontId="1" type="noConversion"/>
  </si>
  <si>
    <t>- 외부감사인 선임 절차와 감사인 지정사유
  - 외부감사인의 회계감사 절차와 이해 및 대응
  -감사인과의 커뮤니케이션(성격/범위/시기)</t>
    <phoneticPr fontId="1" type="noConversion"/>
  </si>
  <si>
    <t>결산정책과 결산절차 전반에 대한 개념 학습과 감사대응</t>
    <phoneticPr fontId="1" type="noConversion"/>
  </si>
  <si>
    <t>AI시대의 IT통제 및 디지털감사</t>
    <phoneticPr fontId="1" type="noConversion"/>
  </si>
  <si>
    <t xml:space="preserve">  - IT감사 주요 4가지 분야
  - IT감사 주요 미비사항 및 감사결과 
  - IT감사 개선방향 및 주의사항
  - 최신 디지털감사 및 AI감사</t>
    <phoneticPr fontId="1" type="noConversion"/>
  </si>
  <si>
    <t>재무제표감사를 위한 결산일정 관리</t>
    <phoneticPr fontId="1" type="noConversion"/>
  </si>
  <si>
    <t>제정 기준서, 지침, 해석서 소개</t>
    <phoneticPr fontId="1" type="noConversion"/>
  </si>
  <si>
    <t>- K-IFRS 제1118호: 재무제표 표시와 공시
  - 내부회계관리제도: 연결
  - K-IFRS 해석서 제2123호: 법인세 처리 불확실성
  - 2026년 금감원 및 한공회의 중점심사 회계이슈
  - 기타: 가상자산 회계처리 등</t>
    <phoneticPr fontId="1" type="noConversion"/>
  </si>
  <si>
    <t>제개정 예정 기준서의 실무적용 특이사항			
 기타 25년도 결산 및 감사시 고려사항</t>
    <phoneticPr fontId="1" type="noConversion"/>
  </si>
  <si>
    <t>제정 기준서, 지침, 해석서 적용 및 실무적 고려</t>
    <phoneticPr fontId="1" type="noConversion"/>
  </si>
  <si>
    <t>- K-IFRS 제1118호: 재무제표 표시와 공시
  - 내부회계관리제도: 자금부정 통제활동
  - K-IFRS 해석서 제2123호: 법인세 처리 불확실성
  - 2026년 금감원 및 한공회의 중점심사 회계이슈
  - 기타: 가상자산 회계처리 등</t>
    <phoneticPr fontId="1" type="noConversion"/>
  </si>
  <si>
    <t>제개정 예정 기준서의 내용 및 사례 해설</t>
    <phoneticPr fontId="1" type="noConversion"/>
  </si>
  <si>
    <t>Accounting as fundamental</t>
    <phoneticPr fontId="1" type="noConversion"/>
  </si>
  <si>
    <t>- Why understanding accounting
is important?</t>
    <phoneticPr fontId="1" type="noConversion"/>
  </si>
  <si>
    <t>This course is specifically designed for beginners who are new to accounting, especially working professionals who need a basic understanding of accounting for their jobs</t>
    <phoneticPr fontId="1" type="noConversion"/>
  </si>
  <si>
    <t>Understanding financial statements &amp; accounting cycles</t>
    <phoneticPr fontId="1" type="noConversion"/>
  </si>
  <si>
    <t xml:space="preserve">- Statement of financial position, Statement of profit or loss and other comprehensive income, Statement of changes in equity, Statement of cash flows
Journal entry, posting, adjusting journal entry, closing  </t>
    <phoneticPr fontId="1" type="noConversion"/>
  </si>
  <si>
    <t>국세기본법 개론</t>
    <phoneticPr fontId="1" type="noConversion"/>
  </si>
  <si>
    <t>- 조세법의 기본원칙
   - 납세의무와 과세원칙, 조세불복제도</t>
    <phoneticPr fontId="1" type="noConversion"/>
  </si>
  <si>
    <t>기업의 세무관리 전반에 대한 정확한 사전 지식 습득을  통한 합리적인 실무대책 수립</t>
    <phoneticPr fontId="1" type="noConversion"/>
  </si>
  <si>
    <t>소득세 실무</t>
    <phoneticPr fontId="1" type="noConversion"/>
  </si>
  <si>
    <t>- 소득세의 과세체계, 소득의 종류
   - 원천징수와 신고납부 등 실무</t>
    <phoneticPr fontId="1" type="noConversion"/>
  </si>
  <si>
    <t>부가가치세 실무</t>
    <phoneticPr fontId="1" type="noConversion"/>
  </si>
  <si>
    <t>- 부가가치세의 계산구조   - 과세대상거래, 과세기간 및 거래장소</t>
    <phoneticPr fontId="1" type="noConversion"/>
  </si>
  <si>
    <t>법인세 실무</t>
    <phoneticPr fontId="1" type="noConversion"/>
  </si>
  <si>
    <t>- 법인세의 계산구조와 세무조정의 이해
   - 소득처분</t>
    <phoneticPr fontId="1" type="noConversion"/>
  </si>
  <si>
    <t>국세기본법, 소득세, 부가가치세, 법인세, 지방세   각 세목별 주요 사항을 신고 서식을 중심으로   체계적으로 정리</t>
    <phoneticPr fontId="1" type="noConversion"/>
  </si>
  <si>
    <t>세법 관련 기본개념 이해</t>
  </si>
  <si>
    <t>- 조세의 분류
   - 세목별로 알아야 할 주요 내용</t>
    <phoneticPr fontId="1" type="noConversion"/>
  </si>
  <si>
    <t xml:space="preserve">신입사원 및 회계 부서 입문자에게 필요한 세무회계 기초 지식의 체계적인 정리와 실습을 통해 실무처리능력을 함양 </t>
    <phoneticPr fontId="1" type="noConversion"/>
  </si>
  <si>
    <t>소득세 / 부가가치세 / 법인세 기초</t>
    <phoneticPr fontId="1" type="noConversion"/>
  </si>
  <si>
    <t>- 소득세의 의의와 과세원칙
- 부가가치세의 의의와 과세방법
- 각 사업연도 소득의 계산구조와 세무조정</t>
    <phoneticPr fontId="1" type="noConversion"/>
  </si>
  <si>
    <t>주요 3대 세목(소득세, 부가가치세, 법인세)에 대한   전반적인 이해 목표</t>
    <phoneticPr fontId="1" type="noConversion"/>
  </si>
  <si>
    <t>인건비 처리의 기본흐름 이해</t>
    <phoneticPr fontId="1" type="noConversion"/>
  </si>
  <si>
    <t>- 지급형태와 성격에 따른 소득 구분
   - 원천징수 제도의 이해</t>
    <phoneticPr fontId="1" type="noConversion"/>
  </si>
  <si>
    <t>인건비 처리의 기본흐름과 원천징수제도 이해를 바탕으로 인건비 지급 시 발생하는 실무상 처리능력을 강화</t>
    <phoneticPr fontId="1" type="noConversion"/>
  </si>
  <si>
    <t>일용직 근로자 등의 인건비 세무관리</t>
    <phoneticPr fontId="1" type="noConversion"/>
  </si>
  <si>
    <t>- 근로기준법 및 세법상 단시간 근로자 규정
   - 단시간근로자에 대한 4대보험 적용과 취득신고
   - 일용근로자에 대한 세무처리</t>
    <phoneticPr fontId="1" type="noConversion"/>
  </si>
  <si>
    <t>공인노무사/세무사 자격증을 동시에 보유한 전문가   직강으로 인건비 세무 처리에서 발생하는 혼란스런   내용을 사례별로 정리</t>
    <phoneticPr fontId="1" type="noConversion"/>
  </si>
  <si>
    <t>소득세법 총론</t>
    <phoneticPr fontId="1" type="noConversion"/>
  </si>
  <si>
    <t>- 소득세의 과세원칙    - 계산구조와 납세절차
   - 소득의 구분과 종류, 비과세소득   - 과세단위, 인적공제제도, 누진세율구조 등</t>
    <phoneticPr fontId="1" type="noConversion"/>
  </si>
  <si>
    <t>원천징수 담당자를 위한 소득유형별 소득세제에 대한
  체계적인 정리 및 원천징수 실무처리능력을 배양</t>
    <phoneticPr fontId="1" type="noConversion"/>
  </si>
  <si>
    <t>원천징수제도</t>
    <phoneticPr fontId="1" type="noConversion"/>
  </si>
  <si>
    <t>- 소득유형별 원천징수
   - 비거주자의 국내원천소득 구분 및 징수
   - 외국법인의 국내원천소득 구분 및 징수
   - 원천징수이행상황신고서 작성 및 신고·납부 실무</t>
    <phoneticPr fontId="1" type="noConversion"/>
  </si>
  <si>
    <t>소득세와 원천징수제도 이해</t>
    <phoneticPr fontId="1" type="noConversion"/>
  </si>
  <si>
    <t>- 원천징수제도의 의의와 유형, 원천징수의무자 및
   대상소득
  - 개정세법에 따른 원천징수의 구분과 신고납부</t>
    <phoneticPr fontId="1" type="noConversion"/>
  </si>
  <si>
    <t>근로소득 등 소득종류별 원천징수와 연말정산에 대한 사전지식을 습득하고 개정된 세법에 따른 원천징수제도에 대한 설명을 통해 관련 세무서식 작성과 사례를 학습</t>
    <phoneticPr fontId="1" type="noConversion"/>
  </si>
  <si>
    <t>사업소득과 기타소득의 원천징수</t>
    <phoneticPr fontId="1" type="noConversion"/>
  </si>
  <si>
    <t>- 원천징수 대상 사업소득, 과세방법과
    원천징수 납부
  - 기타소득의 필요경비계산과 원천징수 납부</t>
    <phoneticPr fontId="1" type="noConversion"/>
  </si>
  <si>
    <t>원천징수에 대한 이해부서 서식작성까지 학습</t>
    <phoneticPr fontId="1" type="noConversion"/>
  </si>
  <si>
    <t>상속 및 증여재산의 평가</t>
    <phoneticPr fontId="1" type="noConversion"/>
  </si>
  <si>
    <t>- 재산의 시가 평가
   - 보충적 평가 및 비상장주식의 평가</t>
    <phoneticPr fontId="1" type="noConversion"/>
  </si>
  <si>
    <t>상속세 및 증여세의 개요 및 산출 방법 정리</t>
    <phoneticPr fontId="1" type="noConversion"/>
  </si>
  <si>
    <t>상속세 및 증여세 리스크 관리 사례</t>
    <phoneticPr fontId="1" type="noConversion"/>
  </si>
  <si>
    <t>- 상속세 및 증여세 리스크 관리 사례 10가지
   - 배우자 상속 공제</t>
    <phoneticPr fontId="1" type="noConversion"/>
  </si>
  <si>
    <t>사례를 통해 상속세 및 증여세의 리스크 관리 방법 학습</t>
    <phoneticPr fontId="1" type="noConversion"/>
  </si>
  <si>
    <t>연말정산의 개요와 사전준비요령</t>
    <phoneticPr fontId="1" type="noConversion"/>
  </si>
  <si>
    <t>- 연말정산 관련 소득세의 이해
   - 개정세법 반영한 연말정산 절차</t>
    <phoneticPr fontId="1" type="noConversion"/>
  </si>
  <si>
    <t>연말정산 실무를 처음 시작하거나 기존 실무자 중
  기초부터 다시 꼼꼼히 학습하고자 하는 분을 대상으로
  연말정산 수행단계별 개념부터 적용사항 주요 내용을
  체계적으로 정리</t>
    <phoneticPr fontId="1" type="noConversion"/>
  </si>
  <si>
    <t>연말정산 유형별 사례연습</t>
    <phoneticPr fontId="1" type="noConversion"/>
  </si>
  <si>
    <t>- 과세표준, 산출세액, 결정세액 및 징수와 환급
   - 근로소득 원천징수영수증의 작성요령</t>
    <phoneticPr fontId="1" type="noConversion"/>
  </si>
  <si>
    <t>연말정산의 기본개념부터 개정사항까지 연말정산의 A to Z 학습</t>
    <phoneticPr fontId="1" type="noConversion"/>
  </si>
  <si>
    <t>연말정산실무</t>
    <phoneticPr fontId="1" type="noConversion"/>
  </si>
  <si>
    <t>- 연말정산의 의의, 연말정산 준비서류</t>
    <phoneticPr fontId="1" type="noConversion"/>
  </si>
  <si>
    <t>연말정산실무 담당자 대상 당해 주요 개정사항 중심으로 업무 수행 시 필요한 핵심 포인트 학습</t>
    <phoneticPr fontId="1" type="noConversion"/>
  </si>
  <si>
    <t>근로소득의 연말정산실무</t>
    <phoneticPr fontId="1" type="noConversion"/>
  </si>
  <si>
    <t>- 근로소득 구분 및 범위, 근로소득수입금액의 계산
   - 비과세근로소득의 이해
   - 특수한 경우의 유형별 근로소득 사례</t>
    <phoneticPr fontId="1" type="noConversion"/>
  </si>
  <si>
    <t>개정세법 위주 실무 강의</t>
    <phoneticPr fontId="1" type="noConversion"/>
  </si>
  <si>
    <t>부가가치세 총설</t>
    <phoneticPr fontId="1" type="noConversion"/>
  </si>
  <si>
    <t>- 부가가치세의 개념, 유형, 과세방법
   - 과세기간의 의의와 적용</t>
    <phoneticPr fontId="1" type="noConversion"/>
  </si>
  <si>
    <t>과세유형별 세액 계산 및 신고, 납부에 필요한
  부가가치세제의 기본 지식을 실무와 연결하여
  체계적으로 정리</t>
    <phoneticPr fontId="1" type="noConversion"/>
  </si>
  <si>
    <t>부가가치세 세무와 회계처리실무</t>
    <phoneticPr fontId="1" type="noConversion"/>
  </si>
  <si>
    <r>
      <t>- 과세거래의 의의   - 재화</t>
    </r>
    <r>
      <rPr>
        <sz val="11"/>
        <color theme="1"/>
        <rFont val="MS UI Gothic"/>
        <family val="3"/>
        <charset val="1"/>
      </rPr>
      <t>․</t>
    </r>
    <r>
      <rPr>
        <sz val="11"/>
        <color theme="1"/>
        <rFont val="맑은 고딕"/>
        <family val="3"/>
        <charset val="129"/>
        <scheme val="minor"/>
      </rPr>
      <t>용역의 공급 및 재화의 수입</t>
    </r>
    <phoneticPr fontId="1" type="noConversion"/>
  </si>
  <si>
    <t>가산세와 부가가치세 확정 신고를 위한 개정세법
  핵심 포인트를 학습</t>
    <phoneticPr fontId="1" type="noConversion"/>
  </si>
  <si>
    <t>부가가치세 신고서 서식작성(1)</t>
    <phoneticPr fontId="1" type="noConversion"/>
  </si>
  <si>
    <t>- 부가가치세 신고 서식의 기본구조
   - 예정신고, 확정신고 등 부가세 신고서식 이해</t>
    <phoneticPr fontId="1" type="noConversion"/>
  </si>
  <si>
    <t>부가가치세 신고시 유의사항을 습득하고, 부가세 신고에  대한 전체적인 흐름을 정리</t>
    <phoneticPr fontId="1" type="noConversion"/>
  </si>
  <si>
    <t>부가가치세 신고서 서식작성(2)</t>
    <phoneticPr fontId="1" type="noConversion"/>
  </si>
  <si>
    <t>- 영세율 적용대상 및 영세율 첨부서류
   - 세금계산서 발급시기 및 수정세금계산서</t>
    <phoneticPr fontId="1" type="noConversion"/>
  </si>
  <si>
    <t>부가세 신고전 오류를 방지하기 위한 체크리스트 작성을
  통해 정확한 부가세 신고납부 역량을 강화</t>
    <phoneticPr fontId="1" type="noConversion"/>
  </si>
  <si>
    <t>법인세 신고 준비하기</t>
    <phoneticPr fontId="1" type="noConversion"/>
  </si>
  <si>
    <t>- 법인세의 개념, 과세방법
   - 기업회계와 법인세회계의 상호비교</t>
    <phoneticPr fontId="1" type="noConversion"/>
  </si>
  <si>
    <t>기업회계와 법인세 회계의 주요 차이점을 이해하고,  
  세무조정서식 작성사례를 통한 세무조정 역량을 
  강화</t>
    <phoneticPr fontId="1" type="noConversion"/>
  </si>
  <si>
    <t>각사업연도 소득에 대한 법인세 계산구조</t>
    <phoneticPr fontId="1" type="noConversion"/>
  </si>
  <si>
    <t>- 결산조정과 신고조정
   - 세무조정과 소득처분</t>
    <phoneticPr fontId="1" type="noConversion"/>
  </si>
  <si>
    <t>법인세 신고 체크리스트를 통해 신고 업무 역량을 강화</t>
    <phoneticPr fontId="1" type="noConversion"/>
  </si>
  <si>
    <t>법인세의 과세체계와 세무대책 해설</t>
    <phoneticPr fontId="1" type="noConversion"/>
  </si>
  <si>
    <t>- 기업회계와 법인세회계의 차이점과 상호의존관계
   - 각 사업연도소득의 계산구조</t>
    <phoneticPr fontId="1" type="noConversion"/>
  </si>
  <si>
    <t xml:space="preserve">법인세 전문 세무사의 해설을 통해 법인세법의 주요내용 및 실무에의 적용시기와 방법에 대하여 주요 사안별  </t>
  </si>
  <si>
    <t>주요 계정과목별 회계처리실무와 세무조정</t>
    <phoneticPr fontId="1" type="noConversion"/>
  </si>
  <si>
    <r>
      <t>- 익금산입과 익금불산입, 손금산입과 손금불산입
   - 매출채권의 세무처리와 대손상각비</t>
    </r>
    <r>
      <rPr>
        <sz val="11"/>
        <color theme="1"/>
        <rFont val="MS UI Gothic"/>
        <family val="3"/>
        <charset val="1"/>
      </rPr>
      <t>․</t>
    </r>
    <r>
      <rPr>
        <sz val="11"/>
        <color theme="1"/>
        <rFont val="맑은 고딕"/>
        <family val="3"/>
        <charset val="129"/>
        <scheme val="minor"/>
      </rPr>
      <t>대손충당금</t>
    </r>
    <phoneticPr fontId="1" type="noConversion"/>
  </si>
  <si>
    <t>쟁점별 실무사례 위주로 학습</t>
  </si>
  <si>
    <t>지방세 및 부동산세제의 분류와 체계 해설</t>
    <phoneticPr fontId="1" type="noConversion"/>
  </si>
  <si>
    <t>- 지방세의 개념, 분류와 체계, 세목분류   - 보통세 / 목적세 세목별 세무처리실무</t>
    <phoneticPr fontId="1" type="noConversion"/>
  </si>
  <si>
    <t>지방세와 부동산 관련 세무관리실무 전반에 대한 정확한 사전지식을 습득</t>
    <phoneticPr fontId="1" type="noConversion"/>
  </si>
  <si>
    <t>부동산 취득,보유,양도시 세무관리와 절세전략</t>
    <phoneticPr fontId="1" type="noConversion"/>
  </si>
  <si>
    <t>- 취득가액 산정방법과 소요 자금출처 조사실무
   - 취득세, 재산세, 지방교육세 등 관련 세제</t>
    <phoneticPr fontId="1" type="noConversion"/>
  </si>
  <si>
    <t xml:space="preserve">정부의 지방세 및 부동산 관련세제의 운영방향과 제도의 취지 해설을 통해 자사에 적합한 합리적인 실무대책을 수립 </t>
    <phoneticPr fontId="1" type="noConversion"/>
  </si>
  <si>
    <t>수출입 회계와 관련된 무역실무</t>
    <phoneticPr fontId="1" type="noConversion"/>
  </si>
  <si>
    <t>- 무역계약의 체결 및 대금 결제 시 유의사항
  - 수출입절차 및 외국환 자료의 관리</t>
    <phoneticPr fontId="1" type="noConversion"/>
  </si>
  <si>
    <t>수출입 업무를 담당하는 회계 담당자 및 관련 세법에  대한 기본적인 이해를 필요로 하는 구매, 무역 담당자  대상으로 실전 사례 분석 위주의 학습</t>
    <phoneticPr fontId="1" type="noConversion"/>
  </si>
  <si>
    <t>수출입회계와 관련된 부가가치세법의 이해</t>
    <phoneticPr fontId="1" type="noConversion"/>
  </si>
  <si>
    <t>- 수출과 영세율
  - 거래형태별 영세율 적용
  - 관세환급</t>
    <phoneticPr fontId="1" type="noConversion"/>
  </si>
  <si>
    <t>수출입 거래의 유형별 정리 및 생소한 무역 서식과  용어를 정리하여 합리적인 수출입 회계처리 가능</t>
    <phoneticPr fontId="1" type="noConversion"/>
  </si>
  <si>
    <t>국제조세의 이해</t>
  </si>
  <si>
    <t>- 해외진출기업 관련 조세제도 Overview
   - 국제조세와 조세조약, 조세조약 특별규정</t>
    <phoneticPr fontId="1" type="noConversion"/>
  </si>
  <si>
    <t>OECD 이전가격지침 개정안에 따른 이전가격 분석 보고서 사례를 통해 기업의 주요 과제인 국제적 이전가격 과세동향에 대한 이해를 바탕으로 현장에서의 사전 / 적시 대응 역량을 강화</t>
    <phoneticPr fontId="1" type="noConversion"/>
  </si>
  <si>
    <t>이전가격 세제의 개념과 정상가격 산출방법</t>
    <phoneticPr fontId="1" type="noConversion"/>
  </si>
  <si>
    <t>- 국외특수관계자의 범위   
   - 정상가격결정 및 소득조정</t>
    <phoneticPr fontId="1" type="noConversion"/>
  </si>
  <si>
    <t>이전가격 세제의 개념과 실무를 모두 학습</t>
    <phoneticPr fontId="1" type="noConversion"/>
  </si>
  <si>
    <t>가산세의 기본정의</t>
    <phoneticPr fontId="1" type="noConversion"/>
  </si>
  <si>
    <t>부가가치세 가산세 실무
원천징수 가산세 실무</t>
    <phoneticPr fontId="1" type="noConversion"/>
  </si>
  <si>
    <t>경리실무자들이 애매해하는 부가가치세, 법인세 그리고 원천징수 등 주요 3법에 대한 가산세 이해</t>
    <phoneticPr fontId="1" type="noConversion"/>
  </si>
  <si>
    <t>법인세 가산세 실무</t>
    <phoneticPr fontId="1" type="noConversion"/>
  </si>
  <si>
    <t>법인세 가산세 실무
종합소득세와 지방세 가산세 실무</t>
    <phoneticPr fontId="1" type="noConversion"/>
  </si>
  <si>
    <t>가산세의 이해를 통한 수정신고(또는 경정청구) 신고업무 능력 향상</t>
    <phoneticPr fontId="1" type="noConversion"/>
  </si>
  <si>
    <t>사례별 세금계산서 발급 및 수취실무</t>
    <phoneticPr fontId="1" type="noConversion"/>
  </si>
  <si>
    <t>사실과 다른 세금계산서로 인정되지 않기 위한 부가가치세 공급시기 이해하기</t>
    <phoneticPr fontId="1" type="noConversion"/>
  </si>
  <si>
    <t>적법한 수정세금계산서 발급을 위한 사유와 절차 이해하기</t>
    <phoneticPr fontId="1" type="noConversion"/>
  </si>
  <si>
    <t>실무에서 발생되는 다양한 사례를 어려운 세법과 과세관청의 해석사례를 거꾸로 해석하여 실무자들이 부가가치세법상 공급시기를 이해하고 적법한 세금계산서 발급을 통해 가산세 등 불이익을 당하지 않기 위한 세금계산서 발급업무 처리 능력을 강화</t>
    <phoneticPr fontId="1" type="noConversion"/>
  </si>
  <si>
    <t>세금계산서 관련 가산세 이해하기</t>
    <phoneticPr fontId="1" type="noConversion"/>
  </si>
  <si>
    <t>세금계산서 발급과 관련하여 실무에서 발생하는 주요 사례 이해하기</t>
    <phoneticPr fontId="1" type="noConversion"/>
  </si>
  <si>
    <t>세금계산서 발급 절차와 수취 시 유의 사항 학습</t>
    <phoneticPr fontId="1" type="noConversion"/>
  </si>
  <si>
    <t>중국 경영환경(기업법, 세법체계 등)의 이해</t>
    <phoneticPr fontId="1" type="noConversion"/>
  </si>
  <si>
    <t>- 중국의 일반적 경영환경
   - 중국의 기업제도와 조세체계</t>
    <phoneticPr fontId="1" type="noConversion"/>
  </si>
  <si>
    <t>중국 회계기준과 세법 해설에 대한 체계적인 정리를   통해 중국 진출 기업 회계 담당자의 현지 회계처리   실무능력을 배양</t>
    <phoneticPr fontId="1" type="noConversion"/>
  </si>
  <si>
    <t>중국 진출기업의 세무실무</t>
    <phoneticPr fontId="1" type="noConversion"/>
  </si>
  <si>
    <t>- 중국세제에 대한 이해
   - 세수징수관리법</t>
    <phoneticPr fontId="1" type="noConversion"/>
  </si>
  <si>
    <t>중국 내 현지 법인인 KCBC Beijing accountingcorporation 의 대표 회계사인 강사님의 직강으로 현안 이슈에 대한 흐름을 파악하고 각 사에 맞는 합리적인 회계정책을 수립.</t>
    <phoneticPr fontId="1" type="noConversion"/>
  </si>
  <si>
    <t>세무조사 절차와 트렌드</t>
    <phoneticPr fontId="1" type="noConversion"/>
  </si>
  <si>
    <t>- 일반조사와 특별조사 구분기준
   - 세무조사의 일반적인 절차</t>
    <phoneticPr fontId="1" type="noConversion"/>
  </si>
  <si>
    <t>주요 세목별 세무조사 대응절차와 최신 국세청 행정해석 해설 분석</t>
    <phoneticPr fontId="1" type="noConversion"/>
  </si>
  <si>
    <t>세무조사 이후의 대응절차</t>
    <phoneticPr fontId="1" type="noConversion"/>
  </si>
  <si>
    <t>- 조세불복 등
  - 세무조사 추징 이후의 유보 관리</t>
    <phoneticPr fontId="1" type="noConversion"/>
  </si>
  <si>
    <t>최근 늘어난 세무조사에 대한 대응 방안과 사례 분석 과정</t>
    <phoneticPr fontId="1" type="noConversion"/>
  </si>
  <si>
    <t>조세특례제한법상 세액공제 개요</t>
    <phoneticPr fontId="1" type="noConversion"/>
  </si>
  <si>
    <t>- 세액감면과 세액공제시 유의사항
   - 농어촌특별세액 대상 여부 확인</t>
    <phoneticPr fontId="1" type="noConversion"/>
  </si>
  <si>
    <t>조세특례제한법상 세액공제 적용시 유의할 사항을 쉽게 이해</t>
    <phoneticPr fontId="1" type="noConversion"/>
  </si>
  <si>
    <t>통합고용세액공제</t>
    <phoneticPr fontId="1" type="noConversion"/>
  </si>
  <si>
    <t>- 통합고용세액공제 기본검토 사항과 체크리스트
   - 상시근로자수 계산 방법 확인</t>
    <phoneticPr fontId="1" type="noConversion"/>
  </si>
  <si>
    <t>중소기업 회계 담당자</t>
  </si>
  <si>
    <t>통합고용세액공제 관련된 상시근로자수 계산을 정확히 계산</t>
    <phoneticPr fontId="1" type="noConversion"/>
  </si>
  <si>
    <t>디지털 대전환 시대의 AI 회계실무</t>
  </si>
  <si>
    <t>회계기초</t>
    <phoneticPr fontId="1" type="noConversion"/>
  </si>
  <si>
    <t>회계의 의의와 목적 및 분류
 복식부기의 기본원리
 회계의 순환과정과 재무제표의 작성절차</t>
  </si>
  <si>
    <t>AI가 회계 분야에 미치는 영향을 이해하고 활용법 학습</t>
    <phoneticPr fontId="1" type="noConversion"/>
  </si>
  <si>
    <t>AI와 회계</t>
    <phoneticPr fontId="1" type="noConversion"/>
  </si>
  <si>
    <t>AI가 회계분야에 미치는 영향 이해
AI를 활용한 회계 실무</t>
    <phoneticPr fontId="1" type="noConversion"/>
  </si>
  <si>
    <t>회계담당자를 위한 AI 활용법</t>
    <phoneticPr fontId="1" type="noConversion"/>
  </si>
  <si>
    <t>회계의 의의와 목적 및 분류
 복식부기의 기본원리
 회계의 순환과정과 재무제표의 작성절차</t>
    <phoneticPr fontId="1" type="noConversion"/>
  </si>
  <si>
    <t>회계의 순환과정부터 재무제표의 구성까지 학습</t>
    <phoneticPr fontId="1" type="noConversion"/>
  </si>
  <si>
    <t>중소기업 전직종 재직자</t>
    <phoneticPr fontId="1" type="noConversion"/>
  </si>
  <si>
    <t>회계원리에 대한 기초지식 습득</t>
    <phoneticPr fontId="1" type="noConversion"/>
  </si>
  <si>
    <t>사업타당성분석 프로그래밍과 시뮬레이션 기법</t>
  </si>
  <si>
    <t>사업별 투자 관리</t>
  </si>
  <si>
    <t>신규사업의 개발과 신규사업 선정</t>
  </si>
  <si>
    <t>1) 신규사업을 추진하기 위한 중장기 경영전략과 사업전략의 연계방안을 이해
2) 신규사업의 개발 및 사업계획수립 체계를 정확히 이해하고, 엑셀을 이용한 시뮬레이션 실습을 통하여 사업타당성분석 프로그래밍 방법을 습득</t>
  </si>
  <si>
    <t>신규사업의 매출추정 실무</t>
  </si>
  <si>
    <t>신규사업의 재무추정 실무</t>
  </si>
  <si>
    <t>신규사업의 추정재무제표 작성, 사업타당성평가 실무</t>
  </si>
  <si>
    <t>실무에서 활용할 수 있는 사업타당성 분석 엑셀 프로그래밍 과정</t>
  </si>
  <si>
    <t>사업타당성분석의 개요</t>
  </si>
  <si>
    <t>1) 중 장기 사업구조 최적화를 위한 사업의 선택과 집중에 대한 판단기준을 학습
2) 한정된 자원의 효율적 배분과 신규사업의 성공적인 전개를 위한 타당성분석 능력 습득</t>
  </si>
  <si>
    <t>투자자본 비용분석</t>
  </si>
  <si>
    <t xml:space="preserve">투자사업의 경제성분석실무 </t>
  </si>
  <si>
    <t>신규사업의 매출 등 재무제표 추정과 사업성검토</t>
  </si>
  <si>
    <t>기존 사업의 재평가와 신규사업의 전개기준으로서 사업가치의 이해와 평가능력 습득</t>
  </si>
  <si>
    <t xml:space="preserve">사업성 검토의 의의와 프로세스 </t>
  </si>
  <si>
    <t>1) 기존사업의 지속과 철수, 신규사업의 전개여부에 대한 의사결정기준 및 능력 습득 
2) 최적사업구조 구현을 위한 전략적 관점 및 의사결정 능력 습득</t>
  </si>
  <si>
    <t>시장성 분석, 기술성 분석, 경제성 분석</t>
  </si>
  <si>
    <t>자금조달여력 및 Risk분석</t>
  </si>
  <si>
    <t>사업성검토 기법의 활용</t>
  </si>
  <si>
    <t>사업타당성분석 결과보고서</t>
  </si>
  <si>
    <t>기존 및 신규사업에 대한 사업성 검토절차와 기법에 대한 이해와 분석능력 습득</t>
  </si>
  <si>
    <t>신규사업 기획</t>
  </si>
  <si>
    <t>성공적인 신사업 기획실행 프로세스</t>
  </si>
  <si>
    <t>신규사업 기획 아이디어 역량 향상과 함께 평가 역량을 향상하여 전략적 타당성 검토 역량 함양</t>
  </si>
  <si>
    <t>신사업 아이디어 발굴, 신사업 추진전략 수립</t>
  </si>
  <si>
    <t xml:space="preserve"> 재무 타당성 검토를 위한 기초 재무지식</t>
  </si>
  <si>
    <t>사업 타당성 분석</t>
  </si>
  <si>
    <t>신규사업에 대하여 전략적, 창조적 사고를 기반으로 구체화하는 과정에 대하여 학습</t>
  </si>
  <si>
    <t>경영성과분석</t>
  </si>
  <si>
    <t>재무제표 분석을 통한 경영분석실무</t>
  </si>
  <si>
    <t>1) 경영성과지표개발, 경영성과분석을 통한 고부가가치창출과 경영전략수립전문요원의 양성
2) 경영관리와 정책개발을 위한 경영분석기법의 습득</t>
  </si>
  <si>
    <t>전략적 의사결정을 위한 경영분석</t>
  </si>
  <si>
    <t>재무제표 분석 개관</t>
  </si>
  <si>
    <t>운전자산의 질 및 생존력, 차입금 질, 자기자본의 질에 대한 분석</t>
  </si>
  <si>
    <t>경영분석시스템의 성공적인 구축 전략과 실무사례 소개</t>
  </si>
  <si>
    <t>재무제표의 이해와 재무제표 보고 읽는 법</t>
  </si>
  <si>
    <t>재무분석, 투자평가, 자금, 회계 등 기업 경영 시 필요한 재무 활동 관련 부문의 기본적인 지식을 정확하고 체계적으로 습득하여 이를 바탕으로 경영분석 능력을 배양하고자 함</t>
  </si>
  <si>
    <t>재무관리기본</t>
  </si>
  <si>
    <t>자금관리기본</t>
  </si>
  <si>
    <t>투자관리기본</t>
  </si>
  <si>
    <t xml:space="preserve"> 기업가치평가기본</t>
  </si>
  <si>
    <t>기업의 재무관련 부문의 가장 기본적인 지식을 정확하고 체계적으로 습득하여 이를 바탕으로 재무관리 실무 능력 향상 도모</t>
  </si>
  <si>
    <t>재무계획수립과 재무시뮬레이션</t>
    <phoneticPr fontId="1" type="noConversion"/>
  </si>
  <si>
    <t>연간종합예산수립</t>
  </si>
  <si>
    <t>중장기 경영전략과 재무계획수립실무</t>
  </si>
  <si>
    <t>장단기 경영계획과 재무계획수립에 필요한 이론과 실무기법 습득</t>
  </si>
  <si>
    <t>연간 사업계획수립실무</t>
  </si>
  <si>
    <t>적정 예산규모 설정과 편성</t>
  </si>
  <si>
    <t>재무시뮬레이션 절차와 운용</t>
  </si>
  <si>
    <t>운전자금관리와 자금계획수립</t>
  </si>
  <si>
    <t>재무위험을 최소화하고 기업가치를 극대화 시킬 수 있는 재무의사결정 전문인력 양성</t>
  </si>
  <si>
    <t>추정재무제표 작성</t>
  </si>
  <si>
    <t>신규사업 매출 등 재무추정과 추정재무제표 작성</t>
  </si>
  <si>
    <t xml:space="preserve">1) 비용과 현금흐름 등 재무예측(Financial Forecasting) 분석기법을 통해 신규사업의 매출 및 추정 재무제표를 작성하는 방법을 습득함
2) 현금흐름표 활용방법 이해를 통해 재무계획과 재무제표 구성요소 간의 상호관계를 습득함 </t>
  </si>
  <si>
    <t>예산수립 시 추정재무제표 작성</t>
  </si>
  <si>
    <t>추정 재무제표의 경영분석</t>
  </si>
  <si>
    <t>현금흐름표 작성기초</t>
  </si>
  <si>
    <t>추정재무제표를 작성하는 방법 습득하고, 현금흐름표 활용방법을 이해함</t>
  </si>
  <si>
    <t>현금흐름표 작성과 분석실무</t>
  </si>
  <si>
    <t>현금흐름분석</t>
  </si>
  <si>
    <t>재무제표의 작성과정과 재무제표의 활용방법</t>
  </si>
  <si>
    <t>현금흐름분석을 통한 기업부실 징후와 예측기법 학습을 통하여 기업부실 예방 전략 수립 및 실행</t>
  </si>
  <si>
    <t xml:space="preserve"> 현금흐름표의 이해, 현금흐름표의 활용, 현금흐름표 작성실습</t>
  </si>
  <si>
    <t>현금흐름표 분석활용</t>
  </si>
  <si>
    <t>현금흐름표의 작성과 활용방법 습득을 통해 재무제표 구성 요소의 주요내용과 구성요소 간의 상호관계를 이해</t>
  </si>
  <si>
    <t>기업신용등급 결정</t>
  </si>
  <si>
    <t>거래처 신용조사와 기업부실징후</t>
  </si>
  <si>
    <t>거래처에 대한 신용분석방법의 습득을 통해 기업부실 징후를 사전에 예측하고 그에 대한 예방 전략을 수립하여 실행할 수 있는 역량 함양</t>
  </si>
  <si>
    <t>신용분석을 위한 재무제표 분석실무</t>
  </si>
  <si>
    <t>기업부실예측실무와 사례연구</t>
  </si>
  <si>
    <t>재무제표 분식방법과 발견기법</t>
  </si>
  <si>
    <t>거래처 신용분석 실무</t>
  </si>
  <si>
    <t>거래처에 대한 경영관리상 제반 문제점 파악을 통한 조기경보시스템 구축과 운용사례 소개</t>
  </si>
  <si>
    <t>기업재무분석실무</t>
  </si>
  <si>
    <t>사업성검토·기업가치 평가</t>
  </si>
  <si>
    <t>재무분석 이론</t>
  </si>
  <si>
    <t>비율 분석, 민감도 분석 등 고급 재무 분석에 필요한 시트를 통해 재무시뮬레이션 적용 및 재무분석을 통한 기업경영능력 평가 방법 습득</t>
  </si>
  <si>
    <t>VBA 이론</t>
  </si>
  <si>
    <t xml:space="preserve">재무분석 엑셀프로그램 작성실무 </t>
  </si>
  <si>
    <t>엑셀을 이용한 시뮬레이션 실습을 통하여 재무분석 프로그래밍 방법을 습득</t>
  </si>
  <si>
    <t>기업회계와 재무제표의 이해</t>
  </si>
  <si>
    <t>1) 비재경부서 임직원을 대상으로 재무제표의 이해와 이를 활용한 의사결정능력 배양
2) 재무제표분석을 통한 기업경영력 평가방법 습득</t>
  </si>
  <si>
    <t>재무제표분석 기초 개념의 이해</t>
  </si>
  <si>
    <t>재무제표비율분석의 이해</t>
  </si>
  <si>
    <t>재무비율분석의 종합평가와 사례연구</t>
  </si>
  <si>
    <t xml:space="preserve"> 재무제표 작성원리와 재무제표의 이해</t>
  </si>
  <si>
    <t xml:space="preserve">1) 재무제표분석을 통한 기업 경영력 평가방법 습득
2) 재무제표 구성요소의 주요내용과 구성요소 간 상호관계 이해 </t>
  </si>
  <si>
    <t>재무제표 분석을 통한 경영평가</t>
  </si>
  <si>
    <t>재무제표분석실습</t>
  </si>
  <si>
    <t>재무제표분석의 확장: Valuation, 기업신용분석</t>
  </si>
  <si>
    <t>기업의 재무관련 부문의 가장 기본적인 지식을 정확하고 체계적으로 습득하여 이를 바탕으로 한 재무관리 실무 능력 향상 도모</t>
  </si>
  <si>
    <t>산업위험분석</t>
  </si>
  <si>
    <t>국내 외 경제시장 현황 및 전망</t>
  </si>
  <si>
    <t>경제지표 데이터를 어떻게 찾아서 원하는 목적에 따라 가공할 수 있는 실무능력 배양</t>
  </si>
  <si>
    <t>국내 경제지표의 데이터 활용</t>
  </si>
  <si>
    <t xml:space="preserve"> 해외 경제지표 습득과 활용, 분석</t>
  </si>
  <si>
    <t>국내/외 경제 기사 Case Study</t>
  </si>
  <si>
    <t>국내 경제지표의 데이터 활용 (한국은행, 통계청 등)
해외 경제지표 습득과 활용, 분석 (IMF, OECD 등)
한국의 실물/금융시장의 주요 지표 (원자재, 환율, 금리 등등)</t>
  </si>
  <si>
    <t>기업분석</t>
  </si>
  <si>
    <t>감사보고서 및 사업보고서 이해</t>
  </si>
  <si>
    <t xml:space="preserve">사업보고서와 감사보고서의 이해 및 활용을 통해 경영분석(Business Analysis)과 재무제표분석(Financial Statements Analysis)에 대한 실무적용능력 향상 </t>
  </si>
  <si>
    <t>감사보고서와 재무분석, 주석</t>
  </si>
  <si>
    <t>분식회계와 감리</t>
  </si>
  <si>
    <t>애널리스트 보고서의 이해</t>
  </si>
  <si>
    <t>사업보고서와 감사보고서의 분석을 위한 실습을 통해 자사의 경영상태 진단</t>
  </si>
  <si>
    <t>경영분석의 관점</t>
  </si>
  <si>
    <t>Mirco (기업의 재무적 수치와 기업지배구조 수준) 및 Macro (실물 및 금융 경제변수 방향) 정보를 동시에  사용하여 현재 기업의 경영상태를 평가하고 기업가치(장래성 등)를 산출할 수 있는 능력을 배양</t>
  </si>
  <si>
    <t xml:space="preserve">현금흐름표를 통한 경영분석 최적화 </t>
  </si>
  <si>
    <t xml:space="preserve">경기역행적인 재무전략과 기업경영분석 관계 </t>
  </si>
  <si>
    <t>경기역행적인 재무전략과 기업경영분석 관계 습득</t>
  </si>
  <si>
    <t>신용리스크 관리 이해 및 재무제표의 구조적 리스크 이해</t>
  </si>
  <si>
    <t>1) 신용리스크 분석 관련 재무제표의 구조적 리스크 이해
2) 재무적 수치 해석을 위한 사실과 의견의 구분 역량 제고
3) 신용리스크 분석 관련 경기순환주기 분석 능력 배양</t>
  </si>
  <si>
    <t>신용리스크 핵심포인트</t>
  </si>
  <si>
    <t>경기순환주기 종류</t>
  </si>
  <si>
    <t>거시경제의 구조적 리스크 이해, 기업지배구조와 이해관계자 가치 이해</t>
  </si>
  <si>
    <t>실물경기 / 금융경기 주요 경제변수 이해</t>
  </si>
  <si>
    <t>Global Credit Analyst 출신 MBA 교수가 알려주는 실전 신용리스크 방법론 이해</t>
  </si>
  <si>
    <t xml:space="preserve"> 재무제표의 구조적 리스크 이해</t>
  </si>
  <si>
    <t xml:space="preserve">1) 현금흐름표를 기반으로 기업 신용도 평가 방법론 이해
2) 현금흐름표에 영향을 미치는 주요 거시경제 변수 이해
3) 글로벌 금융기관 등에서 사용하는 주요 재무적 방법론 이해 </t>
  </si>
  <si>
    <t>[2day] Macro 변수를 활용한 현금흐름표 분석 핵심 포인트</t>
  </si>
  <si>
    <t>재무상태표, 손익계산서, 현금흐름표의 차이 및 공통점 이해</t>
  </si>
  <si>
    <t>[3day] Macro 변수를 활용한 현금흐름표 분석 핵심 포인트</t>
  </si>
  <si>
    <t>영업활동현금흐름을 통한 영업 효율성 이해</t>
  </si>
  <si>
    <t>[4day] Macro 변수를 활용한 현금흐름표 분석 핵심 포인트</t>
  </si>
  <si>
    <t>기업가치-주주가치-이해관계자 가치 관계 이해</t>
  </si>
  <si>
    <t>[5day] Macro 변수를 활용한 현금흐름표 분석 핵심 포인트</t>
  </si>
  <si>
    <t>현금흐름표 분석에 사용되는 주요 경제변수 이해</t>
  </si>
  <si>
    <t>Global Credit Analyst 출신 MBA 교수가 알려주는 실전 현금흐름표 분석 방법론 이해</t>
  </si>
  <si>
    <t>회계 개요 / 재무제표 작성 및 이해</t>
  </si>
  <si>
    <t>재무적(Finance) 사고에 기반하여 의사결정에 관한 Framework 이해</t>
  </si>
  <si>
    <t>[2day] 하루만에 완성하는 재무 에센스 (Decision Making by Numbers)</t>
  </si>
  <si>
    <t>현금흐름 분석(CF / FCF)</t>
  </si>
  <si>
    <t>[3day] 하루만에 완성하는 재무 에센스 (Decision Making by Numbers)</t>
  </si>
  <si>
    <t>자본비용 / WACC</t>
  </si>
  <si>
    <t>[4day] 하루만에 완성하는 재무 에센스 (Decision Making by Numbers)</t>
  </si>
  <si>
    <t>자본예산 (사업타당성)</t>
  </si>
  <si>
    <t>[5day] 하루만에 완성하는 재무 에센스 (Decision Making by Numbers)</t>
  </si>
  <si>
    <t>기업가치평가</t>
  </si>
  <si>
    <t>회계 개요, 재무제표작성, 사업타당성분석, Valuation에 대한 핵심 개념을 최단 시간내 효과적으로 전달 (One-Day's Essence)</t>
  </si>
  <si>
    <t>부실기업의 재무적 특징과 보고서 작성실무</t>
  </si>
  <si>
    <t>부실기업 분석 관점에 대한 소론</t>
  </si>
  <si>
    <t>주요 거시경제지표와 부실기업의 관계를 설명하고   부실기업의 종류 및 주요 재무적 특징을 이해</t>
  </si>
  <si>
    <t>부실기업 종류 및 주요 재무적 특징 이해</t>
  </si>
  <si>
    <t>부실기업 유동성 위기 현실화 관련 주요 거시경제변수 이해</t>
  </si>
  <si>
    <t>생성형 AI를 활용하여 부실기업 요약 보고서 작성</t>
  </si>
  <si>
    <t>Chat GPT 등 생성형AI를 활용하여 부실기업 요약 보고서 작성</t>
  </si>
  <si>
    <t>기업가치평가의 기초이론</t>
  </si>
  <si>
    <t>기업가치평가에 대한 명확한 사고력을 갖추고, 활용 가능한 기업 내ㆍ외부자원에 대한 가치평가를 비롯하여 전체기업가치 향상 방안을 제시할 수 있는 전문가 양성</t>
  </si>
  <si>
    <t>주식가치평가</t>
  </si>
  <si>
    <t>기술가치평가, 부동산 가치평가, 기업가치평가 기법의 확대 적용</t>
  </si>
  <si>
    <t>계량모형분석</t>
  </si>
  <si>
    <t xml:space="preserve"> DCF모델의 적용과 엑셀 프로그래밍 작업</t>
  </si>
  <si>
    <t>기초이론 및 중급을 거쳐 고급수준까지 완만한 난이도 향상과 사례 및 실습을 병행</t>
  </si>
  <si>
    <t>정확한 기업 가치의 산출을 통하여 기업의 전략적 경영의 방향 제시</t>
  </si>
  <si>
    <t>기업이 창출한 가치의 정당한 운용 및 배분 메카니즘의 설계</t>
  </si>
  <si>
    <t>기업가치평가 방법론의 이해</t>
  </si>
  <si>
    <t>1) 정확한 기업 가치의 산출을 통한 전략적 경영방향 제시
2) 기업이 창출한 가치의 정당한 운용 및 배분 메커니즘 설계</t>
  </si>
  <si>
    <t>분석 모델을 활용한 기업가치평가 사례연구</t>
  </si>
  <si>
    <t>기업가치평가 사례분석과 전략적 활용</t>
  </si>
  <si>
    <t>사례분석과 평가모델을 활용한 기업가치평가능력 함양</t>
  </si>
  <si>
    <t>재무제표의 이해, 화폐의 시간가치, 자본비용 계산</t>
  </si>
  <si>
    <t>투자사업의 위험을 최소화하고 성공적인 투자전략을 실행하기 위하여 체계적이고 분석적인 투자평가기법과 재무관리기법을 학습</t>
  </si>
  <si>
    <t xml:space="preserve">자본예산편성과 신규사업의 경제성 분석 실무 </t>
  </si>
  <si>
    <t xml:space="preserve">주식평가와 기업가치평가실무 </t>
  </si>
  <si>
    <t>투자사업의 신규사업계획수립과 분석모델 설정 및 분석시트를 활용한 체계적 분석능력의 습득</t>
  </si>
  <si>
    <t>ESG 경영흐름, 국제적 동향</t>
  </si>
  <si>
    <t>ESG 경영시대 기업에 대한 이해와 기업의 미래전망과 ESG 경영에 따라 무엇을 준비해야 하는지 생각해보고 ESG 경영과 함께 떠오르는 비즈니스와 사라지는 비즈니스를 이해</t>
    <phoneticPr fontId="1" type="noConversion"/>
  </si>
  <si>
    <t>ESG 경영투자를 위한 전략</t>
  </si>
  <si>
    <t>ESG 경영 선도기업 이해를 통한 자사 기업가치 제고를 위한 전략을 모색</t>
    <phoneticPr fontId="1" type="noConversion"/>
  </si>
  <si>
    <t>재무제표를 활용한 기업가치평가 Case Study</t>
    <phoneticPr fontId="1" type="noConversion"/>
  </si>
  <si>
    <t>재무제표 분석, 추정재무제표 작성</t>
  </si>
  <si>
    <t xml:space="preserve">재무제표 분석(Financial Statements Analysis), 사업타당성분석, 기업가치평가에 대한 엑셀실습을 통해 실무적용능력 향상 </t>
  </si>
  <si>
    <t>사업타당성분석</t>
  </si>
  <si>
    <t>철저한 엑셀실습을 통해 재무제표분석에서 기업가치평가 완벽한 습득</t>
  </si>
  <si>
    <t>자금</t>
  </si>
  <si>
    <t>기업의 지급결제수단 종류와 결제절차</t>
  </si>
  <si>
    <t>기업의 자금관리, 자금수지계획 수립, 자금조달 등 자금 업무 전반에 걸친 핵심방법론과 자금수지보고서 작성 사례를 통해 기업의 자금관리방안을 습득</t>
  </si>
  <si>
    <t>자금흐름관리 및 자금계획수립 프로세스</t>
  </si>
  <si>
    <t>자금조달 수단의 종류와 활용방안</t>
  </si>
  <si>
    <t>기업의 자금 업무 담당자가 업무를 수행하기 위해 필요한 기본적인 실무지식을 종합적으로 이해할 수 있음</t>
  </si>
  <si>
    <t>기업현금흐름의 이해와 분석</t>
  </si>
  <si>
    <t>기업의 자금업무 담당자가 업무를 수행하기 위해 필요한 자금 계획, 조달, 운용하기 위한 필수 업무 프로세스를 종합적으로 이해하고 실무 지식을 습득</t>
  </si>
  <si>
    <t>자본의 조달전략과 자본원천의 실무적 이해</t>
  </si>
  <si>
    <t>자금계획과 통제를 위한 추정재무제표 작성</t>
  </si>
  <si>
    <t>자금 업무에 필요한 재무/회계지식과 자본구조에 대한 이해를 통해 자금업무에 필요한 지식 습득</t>
  </si>
  <si>
    <t>기업자금계획수립과 관리실무</t>
  </si>
  <si>
    <t>자금계획수립: FInancial Modeling</t>
  </si>
  <si>
    <t>자금수지계획 Workshop을 통해 기간별(일일, 단기, 중기, 장기) 자금수지계획을 수립할 수 있는 능력 함양</t>
  </si>
  <si>
    <t>기업자금조달실무</t>
  </si>
  <si>
    <t>중장기 자금수지계획 Workshop</t>
  </si>
  <si>
    <t>기업의 자금관리, 자금수지계획 수립, 자금조달 등 자금업무 전반에 걸친 핵심개념 습득</t>
  </si>
  <si>
    <t>주식, 채권, 펀드투자와 투자/운용관리</t>
  </si>
  <si>
    <t>기업에서 자금운용 수단으로서 선택 가능한 예금, 주식, 채권, 펀드 등 금융상품의 투자기법을 학습하고 이러한 기업의 금융자산을 체계적으로 관리하는 방법 습득</t>
  </si>
  <si>
    <t>금융상품 해설과 금융자산관리</t>
  </si>
  <si>
    <t>대체투자상품과 운용전략</t>
  </si>
  <si>
    <t>은행 등 제1금융권을 비롯한 증권, 보험, 저축은행, 자산운용사 등 금융권에서 판매되는 금융상품의 종류와 이들 상품의 장단점 이해</t>
  </si>
  <si>
    <t xml:space="preserve">금융시장 이해 및 최근 금융(정책)동향 </t>
  </si>
  <si>
    <t>자금흐름의 체계적인 분석을 통한 효율적 자금운용계획수립으로 다양한 자금조달방법 및 운용방안 제시</t>
  </si>
  <si>
    <t>금융시장별 자금조달 방법의 개요 및 특성</t>
  </si>
  <si>
    <t>금융시장별 자본조달 방안</t>
  </si>
  <si>
    <t>금융시장별 자본조달 방안 이해</t>
  </si>
  <si>
    <t>기업금융을 통한 자금의 조달 및 운용</t>
  </si>
  <si>
    <t>은행 상품의 종류, 용도 및 특징 이해를 통한 최적의 자금관리 방안 마련 및 자금관리 전문성 함양</t>
  </si>
  <si>
    <t>투자금융/국제금융을 통한 자금조달 방안</t>
  </si>
  <si>
    <t>은행의 기업금융/투자금융 전반에 대한 상세한 분석 및 이해를 통한 기업의 재무관리 파트너로서 은행을 활용할 수 있는 능력 강화</t>
  </si>
  <si>
    <t>선물, 옵션, 스왑 등 각종 파생금융상품의 기초이론에 대한 지식을 습득하여 예측불가능한 미래의 시장상황에 적극적으로 대응할 수 있는 능력 향상</t>
  </si>
  <si>
    <t>파생상품종류</t>
  </si>
  <si>
    <t>파생상품회계</t>
  </si>
  <si>
    <t>파생금융상품을 활용, 기업의 안정적인 자원조달과 함께 이익창출을 달성할 수 있는 실무 능력 배양</t>
  </si>
  <si>
    <t>외국환거래법 개요, 규정</t>
  </si>
  <si>
    <t>외국환거래와 관련한 우리나라 외환제도의 특징에 대한 이해와 외국환거래법 및 법령의 해설과 함께 실무적용 사례 습득</t>
  </si>
  <si>
    <t>외환거래법 특성, 관련 법령, 관리기구 체계, 규정등을 이해함</t>
  </si>
  <si>
    <t>외환리스크 측정 및 헷지방법</t>
  </si>
  <si>
    <t>급변하는 국제환율과 금리에 따른 리스크를 헤지할 수 있도록 단계별 기본 이론과 실제 기법을 학습</t>
  </si>
  <si>
    <t>파생금융상품을 이용한 환리스크관리실무</t>
  </si>
  <si>
    <t>외환리스크관리시스템 구축과 사례연구</t>
  </si>
  <si>
    <t>환경변화를 예측하고 자사의 상황과 제약요인을 바탕으로 미래의 시나리오를 작성하여 환리스크를 관리할 수 있는 위험관리시스템 구축</t>
  </si>
  <si>
    <t>무역금융이해</t>
  </si>
  <si>
    <t>수출 및 용역 제공 등으로 외화획득에 기여하는 기업에게 소요자금을 적기에 지원하여 국제경쟁력을 강화</t>
  </si>
  <si>
    <t>수입/수출 실무</t>
  </si>
  <si>
    <t>외화지급보증</t>
  </si>
  <si>
    <t>외국환거래법(자본거래)</t>
  </si>
  <si>
    <t>수출증대를 달성하기 위한 지원 금융으로서의 무역금융과 관련지급보증 등에 대한 이해와 지식을 습득함으로써 무역금융실무능력 함양</t>
  </si>
  <si>
    <t>수출입 거래리스크(Risk) 관리 및 금융비용 분석</t>
  </si>
  <si>
    <t>1) 수출입 기업의 대금결제방법별 위험요인 분석능력 및 금융비용 축소 방법 실무지식 향상
2) 환리스크 헤지(Hedge) 및 투자목적의 파생상품의 종류 및 상품구조에 대한 실무지식 향상</t>
  </si>
  <si>
    <t>환리스크 헤지(Hedge) 상품 및 환위험 관리기법</t>
  </si>
  <si>
    <t>수출입 및 파생상품 거래관련 기업회계처리</t>
  </si>
  <si>
    <t>기업유형별(수∙출입) 환리스크 관리기법에 대한 실무지식 향상</t>
  </si>
  <si>
    <t>글로벌 자금시장 현황과 금리리스크관리의 중요성</t>
  </si>
  <si>
    <t>기업의 금리리스크관리의 중요성을 인식하고, 글로벌 자금시장의 상황을 분석하고 금리예측의 기법을 습득</t>
  </si>
  <si>
    <t>금리리스크 관리기법과 전략, 사례</t>
  </si>
  <si>
    <t>기업의 금리리스크를 측정하는 방법론과 금리리스크를 관리하는 기법과 전략을 습득</t>
  </si>
  <si>
    <t>수출입 대금결제조건, 무역가격조건(INCOTERMS 2020)</t>
  </si>
  <si>
    <t>수출환어음 매입, 수입신용장 개설, 무역금융 및 내국신용장, 외화대출, 외화지급보증 등 기업외환 각각의 실무 프로세스에 대한 이해</t>
  </si>
  <si>
    <t>무역금융, 외화대출, 기타외화지급보증</t>
  </si>
  <si>
    <t>외국환회계, 해외직접투자</t>
  </si>
  <si>
    <t>거래 시 유의사항, 거래항목별 효율적인 금융비용관리 방법을 학습</t>
  </si>
  <si>
    <t>수출입관련 국제규칙, 분쟁사례</t>
  </si>
  <si>
    <t>수출입, 외화지급보증 거래 등에 적용되는 준거규칙의 종류 및 각각의 주요 조문 해석과 신용장 방식, 무신용장방식의 수출입 거래 시 발생되는 주요 분쟁 및 소송사례 분석</t>
  </si>
  <si>
    <t>운송서류 작성 유의사항</t>
  </si>
  <si>
    <t>효율적인 수출입계약 조건 달성 및 외환관련 거래리스크 관리를 위한 실무능력 향상을 도모</t>
  </si>
  <si>
    <t>경영계획 수립</t>
  </si>
  <si>
    <t>재무관리 개요와 재무계획 수립 프로세스</t>
  </si>
  <si>
    <t>사업계획에 따른 영업활동과 관련한 현금흐름을 평가하고, 투자활동의 경제성 평가를 통한 자금계획을 수립하고, 이러한 영업 및 투자활동 자금계획에 따른 적정 자금 규모를 산출, 재무활동 자금계획을 수립할 있도록 함</t>
  </si>
  <si>
    <t>재무제표 분석과 가치평가제고</t>
  </si>
  <si>
    <t>경영기획</t>
  </si>
  <si>
    <t>신규/기존 사업의 타당성분석실무</t>
  </si>
  <si>
    <t>자금관리, 운전자금계획 수립 실무와 관리</t>
  </si>
  <si>
    <t>재무관리의 목표와 기능을 이해하고 각 활동별 자금계획을 수립할 수 있도록 함</t>
  </si>
  <si>
    <t>재무제표분석 기초</t>
  </si>
  <si>
    <t>재무제표의 기본 구조와 연결성 이해</t>
  </si>
  <si>
    <t>자산·부채·자본 항목의 관계</t>
  </si>
  <si>
    <t>생성형 AI를 활용한 데이터 수집, 처리 및 분석 방법을 익혀 경영분석 실무에서 활용할 수 있는 능력을 배양</t>
  </si>
  <si>
    <t>재무제표와 기업가치의 관계</t>
  </si>
  <si>
    <t>부채, 자본의 의미와 투자자, 대차평균원리</t>
  </si>
  <si>
    <t>재무상태표 손익계산서 현금흐름표의 역할과 관계</t>
  </si>
  <si>
    <t>재무상태표 주요 계정과목의 특징과 분석 방법
매출, 영업이익, 순이익의 구성과 주요 변동 요인</t>
  </si>
  <si>
    <t>재무제표분석 AI활용 실습</t>
  </si>
  <si>
    <t>Valuation 및 Peer 비교</t>
  </si>
  <si>
    <t>재무상태표를 이용한 기업가치평가 구조 이해</t>
  </si>
  <si>
    <t>생성형 AI를 이용한 Valuation 실습</t>
  </si>
  <si>
    <t>Valuation을 위한 자동화 설계</t>
  </si>
  <si>
    <t>생성형 AI를 활용해 데이터 수집 및 분석 작업을 효율적으로 진행하고, 실제 사례학습을 통해 경영분석 역량을 향상</t>
  </si>
  <si>
    <t>경영계획과 AI활용 경영분석</t>
  </si>
  <si>
    <t>경영계획과  AI 경영분석</t>
  </si>
  <si>
    <t>경영계획 체계 및 수립
경영계획과 분석에 생성형 AI를 활용하기 위한 조건</t>
  </si>
  <si>
    <t>기업 경영 시 필요한 재무 활동 관련 부문의 기본적인 프로세스를 생성형 AI를 활용해 효율적으로 기획 및 작업할 수 있는 경영분석 기본 능력 함양</t>
  </si>
  <si>
    <t>재무와 회계에 대한 이해 및 AI활용</t>
  </si>
  <si>
    <t>재무제표/현금흐름/자본비용
AI를 활용한 재무의사결정</t>
  </si>
  <si>
    <t>생성형 AI 경영분석과 활용</t>
  </si>
  <si>
    <t>AI 경영분석</t>
  </si>
  <si>
    <t>AI활용 주요재무/비재무적 분석, 재무비율분석</t>
  </si>
  <si>
    <t>AI 경영분석 활용</t>
  </si>
  <si>
    <t>AI활용 경영 계획 수립
AI활용 기업 부실 징후 예측</t>
  </si>
  <si>
    <t>경영 성과 개선</t>
  </si>
  <si>
    <t>수익 개선 방법/CVP 분석/자본 예산</t>
  </si>
  <si>
    <t>경영 성과 평가</t>
  </si>
  <si>
    <t>AI 활용 부문 성과 평가/투자중심점 평가</t>
  </si>
  <si>
    <t>생성형 AI를 활용하여 경영계획 수립, 분석과 경영성과평가와 개선을 작업을 2일만에 학습할 수 있는 과정</t>
    <phoneticPr fontId="1" type="noConversion"/>
  </si>
  <si>
    <t>DEI 시대,
리더가 갖춰야 할 포용적 리더십1</t>
    <phoneticPr fontId="1" type="noConversion"/>
  </si>
  <si>
    <t>포용적 리더십과 자기관리 및 사람관리</t>
    <phoneticPr fontId="1" type="noConversion"/>
  </si>
  <si>
    <t>○ 리더십 패러다임 변화와 포용적 리더십
  - 조직 내 DEI(다양성, 형평성, 포용성) 현상과 리더십 이슈
  - DEI 시대 리더십 대안, 리더의 포용
○ 포용적 리더의 자기 관리
  - [이슈] 포용을 가로막는 자기 함정을 경계하기
  - [대안] 다양성과 형평성의 진화를 포용하는 지속가능한 리더 되기
○ 포용적 리더의 사람관리
  - [1단계] 구성원의 몰입도와 심층적 다양성의 관계를 파악하기
  - [2단계] 기버와 테이커 모두를 포용하는 일하는 방식 구축하기
  - [3단계] 의미와 가치가 충족되도록 일을 통해 육성하기</t>
    <phoneticPr fontId="1" type="noConversion"/>
  </si>
  <si>
    <t>강사용 노트북 및 대형 스크린,
자체 교재</t>
    <phoneticPr fontId="1" type="noConversion"/>
  </si>
  <si>
    <t>- 조직문화 구축과 포용적 리더십을 통한
성공적 조직 운영 방법 이해</t>
    <phoneticPr fontId="1" type="noConversion"/>
  </si>
  <si>
    <t>바람직한 직원관리 조직문화 구축에
관심있는 관리자(부장, 팀장)</t>
    <phoneticPr fontId="1" type="noConversion"/>
  </si>
  <si>
    <t>DEI 시대,
리더가 갖춰야 할 포용적 리더십2</t>
    <phoneticPr fontId="1" type="noConversion"/>
  </si>
  <si>
    <t>포용적 리더십의 실천전략</t>
    <phoneticPr fontId="1" type="noConversion"/>
  </si>
  <si>
    <t>○ 포용적 리더십의 실천전략 1
  - 리더의 포용과 권한 공유의 리더십
  - 구성원의 침묵을 깨고 몰입을 유도하는 방법
○ 포용적 리더십의 실천전략 2
  - 구성원과 함께 의사결정의 권한을 공유하는 방법
  - 구성원들을 의사결정에 참여시키는 방법</t>
    <phoneticPr fontId="1" type="noConversion"/>
  </si>
  <si>
    <t>DEI 시대에 구성원의 몰입과 참여를 이끄는
포용적 리더십 실천 역량을 강화함</t>
    <phoneticPr fontId="1" type="noConversion"/>
  </si>
  <si>
    <t>리더 역량강화 아카데미1</t>
    <phoneticPr fontId="1" type="noConversion"/>
  </si>
  <si>
    <t>금융</t>
    <phoneticPr fontId="1" type="noConversion"/>
  </si>
  <si>
    <t>○ 금융
  - 가치평가와 주요 거시경제지표 방향</t>
    <phoneticPr fontId="1" type="noConversion"/>
  </si>
  <si>
    <t>- 글로벌 사례와 트렌드 인사이트를 통해
조직 변화·혁신을 주도하고 통섭 역량 강화</t>
    <phoneticPr fontId="1" type="noConversion"/>
  </si>
  <si>
    <t>부서장, 임원 등 리더, 경영 기본기를
향상하고 싶은 리더</t>
    <phoneticPr fontId="1" type="noConversion"/>
  </si>
  <si>
    <t>리더 역량강화 아카데미2</t>
    <phoneticPr fontId="1" type="noConversion"/>
  </si>
  <si>
    <t>리더십, 마케팅</t>
    <phoneticPr fontId="1" type="noConversion"/>
  </si>
  <si>
    <t>○ 리더십
  - 몰입도가 높은 조직의 비밀
○ 마케팅
  - 변화의 시대, 기업가적 사고를 통한 마케팅 전략 수립</t>
    <phoneticPr fontId="1" type="noConversion"/>
  </si>
  <si>
    <t>경영 전반을 통합적으로 이해하는
리더 역량을 강화함</t>
    <phoneticPr fontId="1" type="noConversion"/>
  </si>
  <si>
    <t>[사례중심] HRD실무역량 강화1</t>
    <phoneticPr fontId="1" type="noConversion"/>
  </si>
  <si>
    <t>HRD필수: 교육기획 및 운영</t>
    <phoneticPr fontId="1" type="noConversion"/>
  </si>
  <si>
    <t>○ HRD필수: 교육기획 및 운영
  - HRD의 역할과 중요성
  - 교육운영 주안점
  - 리더십 교육체계 및 사례
  - 직무교육 체계 및 사례
  - 소양교육 범주와 사례</t>
    <phoneticPr fontId="1" type="noConversion"/>
  </si>
  <si>
    <t>- HRD 담당자의 역할 재정립과 교수체계 수립을 사례·프로젝트 학습 및 실습을 통해 강화</t>
    <phoneticPr fontId="1" type="noConversion"/>
  </si>
  <si>
    <t>HRD 실무 담당자</t>
    <phoneticPr fontId="1" type="noConversion"/>
  </si>
  <si>
    <t>[사례중심] HRD실무역량 강화2</t>
    <phoneticPr fontId="1" type="noConversion"/>
  </si>
  <si>
    <t>HRD확장: 체계수립과 조직개발</t>
    <phoneticPr fontId="1" type="noConversion"/>
  </si>
  <si>
    <t>○ HRD확장: 체계수립과 조직개발
  - 교육체계수립
  - 역량평가
  - 직무분석
  - 과정개발
  - 조직문화
  - 조직개발</t>
    <phoneticPr fontId="1" type="noConversion"/>
  </si>
  <si>
    <t>교육기획·운영부터 교육체계와 조직개발까지
아우르는 HRD 핵심 역량을 강화함</t>
    <phoneticPr fontId="1" type="noConversion"/>
  </si>
  <si>
    <t>디지털 전환시대, 리더의 생존스킬1</t>
    <phoneticPr fontId="1" type="noConversion"/>
  </si>
  <si>
    <t>디지털 전환과 성공 전략</t>
    <phoneticPr fontId="1" type="noConversion"/>
  </si>
  <si>
    <t>○ 디지털 전환(DX)이란?
  - 디지털 전환이 가져오는 변화 이해
  - 디지털 경쟁우위 확보를 위한 리더의 역할
  - DX시대에 필요한 관리 역량과 리더십 시프트
○ DX시대, 내가 만드는 성공 전략
  - 패러다임의 변화로 얻을 수 있는 기회
  - 디지털 전환 성공을 위한 비즈니스 민첩성
  - 새로운 업무 방식으로 MZ와 함께 일하기</t>
    <phoneticPr fontId="1" type="noConversion"/>
  </si>
  <si>
    <t>- 디지털 전환 대응 리더십의 비즈니스
모델 적용
- 세대 간 소통 강화로 조직 생산성 및
문화 개선</t>
    <phoneticPr fontId="1" type="noConversion"/>
  </si>
  <si>
    <t>변화에 적극적으로 대응하고 싶은 관리자 직급,
디지털 툴을 활용하여 후배직원과 함께 성과를 내고 싶은 리더</t>
    <phoneticPr fontId="1" type="noConversion"/>
  </si>
  <si>
    <t>디지털 전환시대, 리더의 생존스킬2</t>
    <phoneticPr fontId="1" type="noConversion"/>
  </si>
  <si>
    <t>구성원 관리법과 변화의 주인공</t>
    <phoneticPr fontId="1" type="noConversion"/>
  </si>
  <si>
    <t>○ 디지털 전환에서 살아남는 구성원 관리법
  - 성공적인 직무 디지털 전환
  - MZ에게 존중 받는 세대 융합 소통법
  - 새로운 성과관리의 흐름과 전략
○ 변화의 주인공: 조직문화와 DX
  - DX시대에 요구되는 비즈니스 모델 재정의
  - 우리 조직도 '애자일 조직' 구축할 수 있을까?
  - MZ와 함께하는 DX시대 조직문화 형성</t>
    <phoneticPr fontId="1" type="noConversion"/>
  </si>
  <si>
    <t>DX 시대의 변화와 기회를 이해하고,
일하는 방식을 혁신하는 리더 역량을 강화함</t>
    <phoneticPr fontId="1" type="noConversion"/>
  </si>
  <si>
    <t>리더십 영향력을 높이기 위한
전략기획 역량향상1</t>
    <phoneticPr fontId="1" type="noConversion"/>
  </si>
  <si>
    <t>관리자의 중요성과 컨설턴트식 전략기획 역량</t>
    <phoneticPr fontId="1" type="noConversion"/>
  </si>
  <si>
    <t>○ 리더가 중요한 이유
  - 집단 형성의 이유와 문제점
  - 효과적인 리더의 15가지 특징
  - 수월한 리더십 &amp; Consultative 리더십
○ 컨설턴트식 사고
  - 컨설턴트식 사고가 필요한 이유
  - 전략적 사고를 활용한 문제해결 프로세스
  - 우수한 리더들의 공통적인 능력: 전략적 틀</t>
    <phoneticPr fontId="1" type="noConversion"/>
  </si>
  <si>
    <t>- 전략기획 역량 강화로 관리자 영향력 확대
- 변화관리 및 직원 관리 역량 강화</t>
    <phoneticPr fontId="1" type="noConversion"/>
  </si>
  <si>
    <t>직원관리 &amp; 변화관리에 대한 TIP를 필요로 하는 관리자,
리더 역량이 필요한 (예비) 승진자</t>
    <phoneticPr fontId="1" type="noConversion"/>
  </si>
  <si>
    <t>리더십 영향력을 높이기 위한
전략기획 역량향상2</t>
    <phoneticPr fontId="1" type="noConversion"/>
  </si>
  <si>
    <t>업무프로세스 재설계와 변화관리</t>
    <phoneticPr fontId="1" type="noConversion"/>
  </si>
  <si>
    <t>○ 업무프로세스 재설계
  - 현재의 비즈니스 프로세스 분석
  - 문제 해결력 강화, 향후 업무모형 수립
○ 변화관리
  - 변화대응방식
  - 프로젝트 목표 기술서(POS)
  - 변화에 저항하는 7가지 이유
○ 저항관리 전략
  - 개인적 저항 &amp; 조직적 저항
  - 저항과의 조우 Case Study
  - 저항 안으로 들어가기</t>
    <phoneticPr fontId="1" type="noConversion"/>
  </si>
  <si>
    <t>컨설턴트식 사고와 변화관리 역량을 통해
조직의 문제해결과 실행력을 높임</t>
    <phoneticPr fontId="1" type="noConversion"/>
  </si>
  <si>
    <t>마음을 움직이는 감성리더십1</t>
    <phoneticPr fontId="1" type="noConversion"/>
  </si>
  <si>
    <t>감성리더십과 공감능력개발</t>
    <phoneticPr fontId="1" type="noConversion"/>
  </si>
  <si>
    <t>○ 감성리더십의 이해
  - 감성리더에 대한 시대적, 사회적 요구
  - 감성리더십의 요소
  - [진단] 감성역량 진단과 분석
  - 감성역량 - 새로운 리더십의 조건
○ 공감능력개발
  - 공감의 심리 이해
  - 리더의 공감실패 원인과 문제점
  - 포용과 수용의 리더십
  - [진단] 유형별 리더십 스타일 분석
  - 공감능력 개발 Action Plan</t>
    <phoneticPr fontId="1" type="noConversion"/>
  </si>
  <si>
    <t>- 성격심리분석을 통한 리더십 이해
- 감성리더십 역량 강화를 위한 경험 기반 감성적 준거 설정</t>
    <phoneticPr fontId="1" type="noConversion"/>
  </si>
  <si>
    <t>감성리더십 역량을 명확히 파악하고 개선하고자 하는 직원, 경력지도 직무 담당자</t>
    <phoneticPr fontId="1" type="noConversion"/>
  </si>
  <si>
    <t>마음을 움직이는 감성리더십2</t>
    <phoneticPr fontId="1" type="noConversion"/>
  </si>
  <si>
    <t>감성소통기술과 감정관리</t>
    <phoneticPr fontId="1" type="noConversion"/>
  </si>
  <si>
    <t>○ 감성소통기술
  - 감성소통의 요소
  - [진단] 심리학적 접근을 통한 자기분석
  - 유형별 성장 실천 사항
  - 공감적 경청과 스트로크의 활용
  - 감성소통 커뮤니케이션 스킬
○ 감정관리와 감정문제 해결
  - 감정의 정서심리학적 이해
  - 나의 감정을 정확히 파악하는 방법
  - [진단] 감정문제에 대한 대응스타일 분석
  - 구성원 간의 감정문제에 대한 리더의 대응</t>
    <phoneticPr fontId="1" type="noConversion"/>
  </si>
  <si>
    <t>감성리더십에 대한 이해를 바탕으로
구성원의 신뢰와 몰입을 이끔</t>
    <phoneticPr fontId="1" type="noConversion"/>
  </si>
  <si>
    <t>멘토링 전문가 양성과정1</t>
    <phoneticPr fontId="1" type="noConversion"/>
  </si>
  <si>
    <t>멘토링과 직원 경험 기반의 접근법</t>
    <phoneticPr fontId="1" type="noConversion"/>
  </si>
  <si>
    <t>○ 멘토링의 이해
  - 멘토링의 목적과 효과
  - 멘토링과 직원 경험
  - 국내외 멘토링 제도의 운영 사례와 효과
  - 멘티, 멘토, 멘토링 전문가의 KSA
○ 직원 경험 기반의 멘토링 접근
  - 신입, 임원, 여성 등 멘토링의 유형
  - 요구, 학습자, 환경 등 멘토링 기획을 위한 분석
  - 구성원 경험감지 및 분석을 통한 멘토링 기회 탐색
  - 멘토&amp;멘티 선발과 역할 부여</t>
    <phoneticPr fontId="1" type="noConversion"/>
  </si>
  <si>
    <t>- 직원 경험 기반 멘토링 이해
- 조직 맞춤형 멘토링 운영·설계 역량 강화</t>
    <phoneticPr fontId="1" type="noConversion"/>
  </si>
  <si>
    <t>사내 교육 담당자, 멘토링 기획 및 운영 담당자</t>
    <phoneticPr fontId="1" type="noConversion"/>
  </si>
  <si>
    <t>멘토링 전문가 양성과정2</t>
    <phoneticPr fontId="1" type="noConversion"/>
  </si>
  <si>
    <t>멘토링 디자인과 실행</t>
    <phoneticPr fontId="1" type="noConversion"/>
  </si>
  <si>
    <t>○ 긍정 경험을 주는 멘토링 디자인
  - 멘토&amp;멘티 멘토링 프로그램 운영 사례
  - 긍정 경험을 강화하는 멘토링 프로그램 디자인
  - 프로세스 관리와 평가
○ 멘토링 실행
  - 우리 조직에 맞는 멘토링 프로그램 디자인 실습
  - 사례 발표 및 실천 계획</t>
    <phoneticPr fontId="1" type="noConversion"/>
  </si>
  <si>
    <t>멘토링에 대한 이해를 바탕으로
직원 경험 중심의 멘토링을 설계하고 조직에 적용함</t>
    <phoneticPr fontId="1" type="noConversion"/>
  </si>
  <si>
    <t>프레젠테이션,문서작성</t>
  </si>
  <si>
    <t>스토리라인 구성전략</t>
  </si>
  <si>
    <t>성공 프레젠테이션 전제조건
발표 목적, 청중요구에 맞는 스토리라인 구성
스토리라인 유형과 활용 전략</t>
    <phoneticPr fontId="1" type="noConversion"/>
  </si>
  <si>
    <t>강의용 PC 및 TV(빔프로젝터 대체 가능), 자체교재</t>
    <phoneticPr fontId="1" type="noConversion"/>
  </si>
  <si>
    <t>- PT목적, 청중 요구, 상황에 맞는 스토리라인을 구성할 수 있습니다.
- 무대를 효과적으로 활용하고 다양한 돌발상황에 대응할 수 있습니다.</t>
    <phoneticPr fontId="1" type="noConversion"/>
  </si>
  <si>
    <t>청중과 호흡하는 스피치 전략</t>
    <phoneticPr fontId="1" type="noConversion"/>
  </si>
  <si>
    <t>인상적인 오프닝 전
간결하게 설명하는 기법
쉽게 설명하는 기법
명확하게 설명하는 기법</t>
    <phoneticPr fontId="1" type="noConversion"/>
  </si>
  <si>
    <t>-프레젠테이션의 주요 에센스만 핵심적으로 학습하기 원하는 실무자</t>
    <phoneticPr fontId="1" type="noConversion"/>
  </si>
  <si>
    <t>효과적인 무대 활용전략</t>
  </si>
  <si>
    <t>무대인사 기법
바디랭귀지 활용 전략
효과적인 매체 활용 전략</t>
    <phoneticPr fontId="1" type="noConversion"/>
  </si>
  <si>
    <t>제안·강의·설명회 등 다양한 상황에서 핵심 메시지를 구조적으로 설계하고 설득력 있게 전달하는 프레젠테이션 핵심 역량을 하루에 집중 강화하는 과정입니다.</t>
    <phoneticPr fontId="1" type="noConversion"/>
  </si>
  <si>
    <t>보고력 태그</t>
  </si>
  <si>
    <t>보고에 대한 오해
보고는 수명(受命)에서 시작된다
보고의 객관성과 주관성 
실습: 좋은 보고자 vs 나쁜 보고자</t>
    <phoneticPr fontId="1" type="noConversion"/>
  </si>
  <si>
    <t>- 효과적인 보고서 작성 방법과 논리적으로 구성하는 방법을 익힐 수 있다. 
- 집중적인 스피치 시연 및 분석을 통해 효과적인 구두 표현기법을 습득할 수 있습니다.</t>
    <phoneticPr fontId="1" type="noConversion"/>
  </si>
  <si>
    <t>보고 구조</t>
  </si>
  <si>
    <t>보고의 기본 구조
   : 질문과 답변의 매칭
보고의 유형
   : 기획, 정책, 결과·요약, 상황·검토 등
보고 준비의 3요소
내용 전개 패턴
논리의 대표적인 7가지 오류 
실습 : 논리 구조 작성</t>
    <phoneticPr fontId="1" type="noConversion"/>
  </si>
  <si>
    <t>- 업무상 회의, 보고, 스피치 등이 많은 분 (사원~관리자)
- 제안 프레젠테이션과 구분하여, 업무 현황, 상품/제품 등 비즈니스 관련 스피치 기회가 많은 실무자
- 관리, 기획, 영업, 홍보, 마케팅 담당자</t>
    <phoneticPr fontId="1" type="noConversion"/>
  </si>
  <si>
    <t>문서 보고</t>
    <phoneticPr fontId="1" type="noConversion"/>
  </si>
  <si>
    <t>보고서 유형별 구조 설계
정보 분석
리드 메시지 작성법
언어 정보의 시각화
실습 : 현장 보고서 작성</t>
    <phoneticPr fontId="1" type="noConversion"/>
  </si>
  <si>
    <t>구두 보고</t>
  </si>
  <si>
    <t>엘리베이터 스피치 
   : 구조, 전개, 팩트텔링과 스토리텔링
보고 화법
음성 언어/ 신체 언어 / 상황 언어
상사의 반응 분석, 간단명료한 질의 응답
실습: 3분 스피치</t>
    <phoneticPr fontId="1" type="noConversion"/>
  </si>
  <si>
    <t>다양한 업무 상황에 맞춰 보고 유형별 전달 전략과 실전 중심 연습을 통해 논리적·설득력 있는 보고 역량을 강화하는 과정입니다.</t>
    <phoneticPr fontId="1" type="noConversion"/>
  </si>
  <si>
    <t>프레젠테이션,문서작성</t>
    <phoneticPr fontId="1" type="noConversion"/>
  </si>
  <si>
    <t xml:space="preserve">1Page보고서 작성의 이해 </t>
    <phoneticPr fontId="1" type="noConversion"/>
  </si>
  <si>
    <t>왜 “1page보고서”인가?
1page 보고서의 4대 조건
내 문서작성 수준(Level) 진단하기</t>
    <phoneticPr fontId="1" type="noConversion"/>
  </si>
  <si>
    <t>- 논리구조화 기법과 데이터 제시를 통해 이해하기 쉽고 설득력 있는 문서를 작성할 수 있습니다.
- 정량적/정성적 데이터를 효과적으로 제시하여 이해하기 쉬운 문서를 작성할 수 있습니다.</t>
    <phoneticPr fontId="1" type="noConversion"/>
  </si>
  <si>
    <t>요약을 위한 스킬</t>
    <phoneticPr fontId="1" type="noConversion"/>
  </si>
  <si>
    <t>칭찬받는 문서의 특징
독자가 원하는 핵심을 파악하는 방법
상황에 따른 1page 보고서 2가지 구성법</t>
    <phoneticPr fontId="1" type="noConversion"/>
  </si>
  <si>
    <t>강의용 PC 및 TV(빔프로젝터 대체 가능), 자체교재</t>
  </si>
  <si>
    <t>- 업무, 사업에 대한 문서작성능력이 필요한 전 직원</t>
    <phoneticPr fontId="1" type="noConversion"/>
  </si>
  <si>
    <t>이해하기 쉬운 보고서를 작성하는 방법</t>
    <phoneticPr fontId="1" type="noConversion"/>
  </si>
  <si>
    <t>제목의 중요성 : “내 글의 첫 인상“
   : 매력적인 제목의 조건 _ “3C”
문장의 중요성 : “본질을 담는 그릇“
   : 좋은 문장의 3가지 특징: “A.C.E”
   : 효율적인 문장쓰기 4 Step
도식화 : “그림같이 써라. 기억될 것이다“
   : 숫자를 그래프로 전환하는 법
   : 문자를 인포그래픽으로 전환하는 법</t>
    <phoneticPr fontId="1" type="noConversion"/>
  </si>
  <si>
    <t>설득하기 쉬운 보고서를 작성하는 방법</t>
    <phoneticPr fontId="1" type="noConversion"/>
  </si>
  <si>
    <t xml:space="preserve">설득의 프로세스
시나리오 구성의 방법
상대방의 유형에 따른 설득방법의 차이 </t>
    <phoneticPr fontId="1" type="noConversion"/>
  </si>
  <si>
    <t xml:space="preserve">1Page보고서 작성의 실제 </t>
    <phoneticPr fontId="1" type="noConversion"/>
  </si>
  <si>
    <t xml:space="preserve">1Page보고서 작성 실습
1Page보고서 작성 피드백 및 수정 
문서작성 시 이것만은 피하자
</t>
    <phoneticPr fontId="1" type="noConversion"/>
  </si>
  <si>
    <t>3C(명확성·간결성·논리성)를 바탕으로 핵심만 정확히 담아내는 완성도 높은 1페이지 보고서 작성 역량을 강화하는 과정입니다.</t>
    <phoneticPr fontId="1" type="noConversion"/>
  </si>
  <si>
    <t>핵심 파악 (Key Point)</t>
    <phoneticPr fontId="1" type="noConversion"/>
  </si>
  <si>
    <t>왜 내 문서는 반려되는가?
[So what?] “결론이 무엇인가?”
맥락(Context)의 중요성
문서작성의 주체에 따른 핵심 파악법
【실습】 어느 공장 개조공사</t>
    <phoneticPr fontId="1" type="noConversion"/>
  </si>
  <si>
    <t>- Executive Summary와 1페이지 보고서 작성 방법을 익힐 수 있습니다.
- 부하 직원의 문서 작성법을 효과적으로 코칭하고 피드백할 수 있습니다.</t>
    <phoneticPr fontId="1" type="noConversion"/>
  </si>
  <si>
    <t>설득적 논리 (Storyline)</t>
    <phoneticPr fontId="1" type="noConversion"/>
  </si>
  <si>
    <t xml:space="preserve"> [Why so?] “결론의 근거는?”
 설득력과 논리력의 관계
상황에 따른 2가지 논리전개법
목적에 따른 3가지 논리전개법
 제목과 목차 구성을 위한 4 Points
【실습】 “올해 혁신 과제는 무엇으로?”</t>
    <phoneticPr fontId="1" type="noConversion"/>
  </si>
  <si>
    <t>- “1Page 보고서 작성(실무)” 과정 수료자
- 문서 작성에 대한 기본 이해를 가진 자
- 문서 작성 경험이 많은 자 
- 관리자급 이상인 자 (과장 이상)</t>
    <phoneticPr fontId="1" type="noConversion"/>
  </si>
  <si>
    <t>한 눈에 읽히는 표현 (Rhetoric)</t>
    <phoneticPr fontId="1" type="noConversion"/>
  </si>
  <si>
    <t>[Then how?] “어떻게 표현할까?”
간결한 요약의 3요소
효율적인 요약의 4단계 프로세스
도식화를 위한 2가지 방법
어휘력 향상을 위한 3가지 제언
【실습】 내가 A사 매니저라면…</t>
    <phoneticPr fontId="1" type="noConversion"/>
  </si>
  <si>
    <t>실습 &amp; 피드백</t>
    <phoneticPr fontId="1" type="noConversion"/>
  </si>
  <si>
    <t>개인별 실제 업무 문서 작성
 1:1 피드백 &amp; 코칭</t>
    <phoneticPr fontId="1" type="noConversion"/>
  </si>
  <si>
    <t>1페이지 보고서 기반의 핵심 메시지 구조화부터 문서 코칭까지, 조직 전체의 보고·기획 품질을 높이는 실전 보고 역량을 심화하는 과정입니다.</t>
    <phoneticPr fontId="1" type="noConversion"/>
  </si>
  <si>
    <t>보고서 작성을 위한 기초 이해</t>
    <phoneticPr fontId="1" type="noConversion"/>
  </si>
  <si>
    <t>문서로 하는 커뮤니케이션의 중요성   
성공적인 커뮤니케이션 로드맵
비즈니스 글쓰기의 개념과 특징 
비즈니스 글쓰기의 프로세스</t>
    <phoneticPr fontId="1" type="noConversion"/>
  </si>
  <si>
    <t>- 직장에서 필요한 보고서 작성의 기초와 설득 지향적인 문서 작성법을 이해할 수 있습니다.
- 한 장으로 핵심을 담아내는 보고서 작성 방법을 습득할 수 있습니다.</t>
    <phoneticPr fontId="1" type="noConversion"/>
  </si>
  <si>
    <t>How to Plan</t>
    <phoneticPr fontId="1" type="noConversion"/>
  </si>
  <si>
    <t>설득력 향상을 위한 논리적 메시지 구성 방법
Story Line의 구성
결론이 먼저다
Pyramid Structure의 법칙
하향식 Logic Tree 작성방법
상향식 Logic Tree 작성방법
보고서 1Page 논리구조 작성 실습
Reader 분석: 맞춤 메시지 기획</t>
    <phoneticPr fontId="1" type="noConversion"/>
  </si>
  <si>
    <t>- 보고서를 작성하는 실무자 
- 보고서를 결재하는 중간관리자</t>
    <phoneticPr fontId="1" type="noConversion"/>
  </si>
  <si>
    <t>How to Write</t>
    <phoneticPr fontId="1" type="noConversion"/>
  </si>
  <si>
    <t>Pyramid Structure와 연결하기
이해도 향상을 위한 필력 키우기의 5가지 원칙
Reader 관점에서 제목과 본문 작성하기
  - 실무자 관점의 글
  - 중간관리자 관점의 글
  - 최고 결재권자 관점의 글
작성한 보고서 필력 강화 실습</t>
    <phoneticPr fontId="1" type="noConversion"/>
  </si>
  <si>
    <t>보고서 피드백 및 핵심요약</t>
    <phoneticPr fontId="1" type="noConversion"/>
  </si>
  <si>
    <t>작성 보고서 피드백 및 개선 포인트 제시
보고서 작성 체크리스트 점검 (논리·표현·시각화)
과정 핵심 요약 및 Best Practice 공유
향후 실무 적용 전략 및 실행 다짐</t>
    <phoneticPr fontId="1" type="noConversion"/>
  </si>
  <si>
    <t>글쓰기 역량을 바탕으로 업무 문서를 쉽고 빠르게, 논리적·설득력 있게 완성하는 실전 중심의 보고서 작성 역량을 강화하는 과정입니다.</t>
    <phoneticPr fontId="1" type="noConversion"/>
  </si>
  <si>
    <t>효율적 환경설정 및 데이터 속성</t>
    <phoneticPr fontId="1" type="noConversion"/>
  </si>
  <si>
    <t>업무효율을 높이는 엑셀 환경설정
엑셀 데이터의 속성과 동작원리
자동화 데이터베이스 작성법</t>
    <phoneticPr fontId="1" type="noConversion"/>
  </si>
  <si>
    <t>강의용 PC 및 TV(빔프로젝터 대체 가능), 노트북, EXCEL, 자체교재</t>
    <phoneticPr fontId="1" type="noConversion"/>
  </si>
  <si>
    <t xml:space="preserve">- 엑셀을 활용하여 명확하고 설득력 있는 보고서를 작성할 수 있습니다.
- 업무 효율을 높이는 엑셀 환경 설정 방법과 다양한 기능을 익힐 수 있습니다. </t>
    <phoneticPr fontId="1" type="noConversion"/>
  </si>
  <si>
    <t>엑셀 빅데이터의 집계 및 분석보고서</t>
    <phoneticPr fontId="1" type="noConversion"/>
  </si>
  <si>
    <t>빅데이터를 마우스만으로 집계하는 기술
사용자 옵션에 따라 반응하는 자동화 반응형 보고서
집계정보의 시각화 기법</t>
    <phoneticPr fontId="1" type="noConversion"/>
  </si>
  <si>
    <t>엑셀로 데이터를 정리하고, 차트 보고서 등의 작성을 수행하는 조직 내 모든 구성원</t>
    <phoneticPr fontId="1" type="noConversion"/>
  </si>
  <si>
    <t>엑셀 보고서 작성 실습</t>
    <phoneticPr fontId="1" type="noConversion"/>
  </si>
  <si>
    <t>빅데이터를 다루는 다양한 사례 실습
차트 보고서를 통한 정보의 시각화
파워풀 엑셀 팁
Q&amp;A 및 피드백</t>
    <phoneticPr fontId="1" type="noConversion"/>
  </si>
  <si>
    <t>엑셀을 활용해 데이터를 구조화·분석·시각화하여 읽히고 의사결정으로 이어지는 보고서를 완성하는 실무 역량을 강화하는 과정입니다.</t>
    <phoneticPr fontId="1" type="noConversion"/>
  </si>
  <si>
    <t>인포그래픽의 이해</t>
    <phoneticPr fontId="1" type="noConversion"/>
  </si>
  <si>
    <t>인포그래픽과 데이터 시각화의 이해
시선을 사로잡는 인포그래픽과 데이터 시각화 사례</t>
    <phoneticPr fontId="1" type="noConversion"/>
  </si>
  <si>
    <t>강의용 PC 및 TV(빔프로젝터 대체 가능), 노트북, 미리캔버스, 캔바, PPT, 자체교재</t>
    <phoneticPr fontId="1" type="noConversion"/>
  </si>
  <si>
    <t>- 제안서, 기획서, 보고서, 홍보 자료 등 실무에 즉시 적용 가능한 인포그래픽 소스를 확보하고, 시각화할 수 있습니다.
- 자주 사용하는 엑셀, 파워포인트 등을 기반으로 인포그래픽을 제작할 수 있습니다.</t>
    <phoneticPr fontId="1" type="noConversion"/>
  </si>
  <si>
    <t>제작 5단계 이해</t>
    <phoneticPr fontId="1" type="noConversion"/>
  </si>
  <si>
    <t>메시지 선정 – 비주얼씽킹 – 디자인 벤치마킹 – 소스헌팅 - 완성</t>
    <phoneticPr fontId="1" type="noConversion"/>
  </si>
  <si>
    <t>- 문서 작성의 질을 높이고 싶은 조직 내 모든 구성원
- 정보 시각화를 고민하는 모든 실무자</t>
    <phoneticPr fontId="1" type="noConversion"/>
  </si>
  <si>
    <t>기본기 및 소스 헌팅</t>
    <phoneticPr fontId="1" type="noConversion"/>
  </si>
  <si>
    <t>제작을 위한 파워포인트 기본 기능 익히기
이미지, 아이콘 소스 사냥하기</t>
    <phoneticPr fontId="1" type="noConversion"/>
  </si>
  <si>
    <t>차트 정보화</t>
    <phoneticPr fontId="1" type="noConversion"/>
  </si>
  <si>
    <t>파이차트 &amp; 파이 변형 도넛 차트 인포그래픽
세로 막대형 인포그래픽&amp;도형 치환형 막대차트</t>
    <phoneticPr fontId="1" type="noConversion"/>
  </si>
  <si>
    <t xml:space="preserve">이미지 정보화
</t>
    <phoneticPr fontId="1" type="noConversion"/>
  </si>
  <si>
    <t>메타포 누적형&amp;비중 치환 인포그래픽
사진 스트리밍 그래픽&amp;트리맵 인포그래픽</t>
    <phoneticPr fontId="1" type="noConversion"/>
  </si>
  <si>
    <t xml:space="preserve">온라인 인포그래픽 도구 </t>
    <phoneticPr fontId="1" type="noConversion"/>
  </si>
  <si>
    <t>미리캔버스와 캔바의 장단점 분석과 사용 방법의 이해 
인포그래픽과 프레젠테이션에 적합한 미리캔버스 
모든 디자인을 위한 광범위한 템플릿을 제공하는 캔바</t>
    <phoneticPr fontId="1" type="noConversion"/>
  </si>
  <si>
    <t>핵심 정보를 직관적으로 전달하는 인포그래픽의 제작·활용 노하우를 익혀 보고서와 홍보 자료의 완성도를 높이는 1Day 과정입니다.</t>
    <phoneticPr fontId="1" type="noConversion"/>
  </si>
  <si>
    <t>커뮤니케이션,협상</t>
    <phoneticPr fontId="1" type="noConversion"/>
  </si>
  <si>
    <t>조직 내 의사소통의 이해</t>
    <phoneticPr fontId="1" type="noConversion"/>
  </si>
  <si>
    <t xml:space="preserve">조직 내 소통의 중요성과 현상의 문제
흔히 발생하는 커뮤니케이션의 왜곡 현상
커뮤니케이션의 대인, 조직 간 영향력
조직 내 소통의 구조 </t>
    <phoneticPr fontId="1" type="noConversion"/>
  </si>
  <si>
    <t>강의용 PC 및 TV(빔프로젝터 대체 가능), MBTI진단지(유료), 자체교재</t>
    <phoneticPr fontId="1" type="noConversion"/>
  </si>
  <si>
    <t>- 상사·동료·후배와의 소통 현상을 진단하고 개선 계획을 수립해, 조직 내 소통을 원활하게 할 수 있습니다.
- 영향력 있는 소통 방법을 익혀 업무 효율과 관계 증진에 적용할 수 있습니다.</t>
    <phoneticPr fontId="1" type="noConversion"/>
  </si>
  <si>
    <t>커뮤니케이션의 영향력 높이기</t>
    <phoneticPr fontId="1" type="noConversion"/>
  </si>
  <si>
    <t>조직 내 소통의 중요성과 현상의 문제
상하 간, 수직 수평 간 커뮤니케이션 영향력
상대방을 리드하는 경청 방법과 장애요인 극복
긍정적 표현과 부정적 표현의 영향력 차이와 사례
소통을 촉진시키는 질문의 속성과 상황 별 활용법</t>
    <phoneticPr fontId="1" type="noConversion"/>
  </si>
  <si>
    <t>강의용 PC 및 TV(빔프로젝터 대체 가능), MBTI진단지(유료), 자체교재</t>
  </si>
  <si>
    <t>- 조직 생활 중 원활한 소통을 도모하는 전 실무자</t>
    <phoneticPr fontId="1" type="noConversion"/>
  </si>
  <si>
    <t>사람 바로보기</t>
    <phoneticPr fontId="1" type="noConversion"/>
  </si>
  <si>
    <t>커뮤니케이션의 개별적 특성
MBTI 진단, 성격적 특성과 분류
MBTI 유형별 커뮤니케이션 특성과 차이 대응
현업에서의 다름과 차이 발생사례 공유
다름과 차이에 유연하게 대처하는 방법</t>
    <phoneticPr fontId="1" type="noConversion"/>
  </si>
  <si>
    <t xml:space="preserve">사람 움직이기  </t>
    <phoneticPr fontId="1" type="noConversion"/>
  </si>
  <si>
    <t>갈등 상황과 감정 다루기의 문제점
네모꼴 수용도식의 이해
감정 별 상황적 의미와 해석 연습하기
의사소통의 부정적 영향 최소화하기</t>
    <phoneticPr fontId="1" type="noConversion"/>
  </si>
  <si>
    <t>커뮤니케이션 성향과 관계 패턴을 기반으로 상황별 대화 전략을 설계해 오해와 갈등을 줄이고, 조직 내 소통의 영향력과 성과를 함께 높이는 실무 중심 과정입니다.</t>
    <phoneticPr fontId="1" type="noConversion"/>
  </si>
  <si>
    <t>설득 계획 수립하기</t>
    <phoneticPr fontId="1" type="noConversion"/>
  </si>
  <si>
    <t>최고의 설득  vs. 최악의 설득 사례 연구
설득력 자가 진단 및 개선점 도출 
설득 대상자 특성 파악 및 공략을 위한 6가지 법칙</t>
    <phoneticPr fontId="1" type="noConversion"/>
  </si>
  <si>
    <t>- 상사, 동료, 부하, 고객, 고객사 등 업무에서 접하는 대상 별 효과적인 설득의 기술을 습득하여 업무를 더욱 수월하게 수행할 수 있습니다. 
- 업무 보고/지시, 회의, 제안, 발표, 면담 등 다양한 비즈니스 상황에서 적합한 설득의 기술을 활용하여  원하는 성과를 도출할 수 있습니다.</t>
    <phoneticPr fontId="1" type="noConversion"/>
  </si>
  <si>
    <t>설득 전략 세우기</t>
    <phoneticPr fontId="1" type="noConversion"/>
  </si>
  <si>
    <t>설득의 Process 
효과적인 의사소통을 하기 위한 전제  - 라포/벤더피/언어적, 비언어적
행동심리학적 설득의 이해와 설득 모델 - 완전메시지 &amp; I-Message - 설득모델 1(PREP), 2(SNAP)
[실습] 설득 모델을 활용한 설득</t>
    <phoneticPr fontId="1" type="noConversion"/>
  </si>
  <si>
    <t>- 설득력 있게 자신의 의견을 전달하고자 하는 모든 조직 구성원</t>
    <phoneticPr fontId="1" type="noConversion"/>
  </si>
  <si>
    <t>상황별 설득기법  I</t>
    <phoneticPr fontId="1" type="noConversion"/>
  </si>
  <si>
    <t>상사의 행동 유형 파악하기
상사의 마음을 열어 설득하기
   - 상사가 바라는 수명과 보고 
   - [실습] 애매한 지시에 따른 대응
부하/동료의 마음을 읽어 설득하기
   - 생각을 여는 질문 스킬
   - 업무 피드백 향상 전략</t>
    <phoneticPr fontId="1" type="noConversion"/>
  </si>
  <si>
    <t>상황별 설득기법 II</t>
    <phoneticPr fontId="1" type="noConversion"/>
  </si>
  <si>
    <t>상황에 따른 고객 설득 방법
   - 1 : 1 vs. 1 : 多 상황에서의 설득 
설득 저항 극복 방법
참여자 맞춤형 설득 실습</t>
    <phoneticPr fontId="1" type="noConversion"/>
  </si>
  <si>
    <t>효과적 설득을 위한 Action Plan</t>
    <phoneticPr fontId="1" type="noConversion"/>
  </si>
  <si>
    <t>실습 결과 분석 및 상호 피드백
Action Plan 작성</t>
    <phoneticPr fontId="1" type="noConversion"/>
  </si>
  <si>
    <t>다양한 비즈니스 상황에서 행동 심리와 커뮤니케이션 원리를 바탕으로, 자신의 의견을 명확하고 설득력 있게 전달하는 실전형 설득 역량을 강화하는 과정입니다.</t>
    <phoneticPr fontId="1" type="noConversion"/>
  </si>
  <si>
    <t>일 잘하는 사람들의 업무 방식</t>
    <phoneticPr fontId="1" type="noConversion"/>
  </si>
  <si>
    <t>담당 업무에 대한 이해도 향상하기
    - 내 업무의 [목적 또는 핵심 키워드]는 무엇인가
    - 업무의 [맥락과 상황]을 파악하는데, 도움을 주는 질문력 
    - 업무 문제 해결을 위해 AI에게 질문하는 인간, 호모 프롬프트</t>
    <phoneticPr fontId="1" type="noConversion"/>
  </si>
  <si>
    <t>- 체계적인 질문과 후속 질문을 통해 업무능력을 효과적으로 향상시키는 구체적인 방법을 배울 수 있습니다.
- 질문기법으로 비판적 사고와 의사소통 능력을 높이고, 업무 키워드와 핵심 가치를 통해 본질을 파악하여 생산성을 향상시킬 수 있습니다.</t>
    <phoneticPr fontId="1" type="noConversion"/>
  </si>
  <si>
    <t>성과를 내는 질문법</t>
    <phoneticPr fontId="1" type="noConversion"/>
  </si>
  <si>
    <t>질문하는 문화 만들기
    - [질문자]와 [답변자]의 상호 성장을 촉진하는 대화방식
    - 적절한 질문으로 [공유/개선/혁신]하는 조직문화
업무 성과를 향상하는 질문 스킬(질문법)
    - 질문의 목적 명확하게 하기
    - 업무 성과를 향상하는 질문의 종류와 활용 방법
내 업무에 적용해 보기
    - 핵심 업무 1가지를 선정하기
    - 그 업무의 성과 향상에 필요한 질문 설계하고 공유하기
    - [질문-답변]을 업무에 적용하고 검증해 보기</t>
    <phoneticPr fontId="1" type="noConversion"/>
  </si>
  <si>
    <t>- 업무 성과를 높이고 싶은 임직원
- 업무적 소통 능력이 필요한 중간관리자
- 업무 적응력을 높이고 싶은 신입사원</t>
    <phoneticPr fontId="1" type="noConversion"/>
  </si>
  <si>
    <t>질문을 통해 업무의 본질과 핵심을 정확히 짚고, 협업·보고·개선 상황에서 주도적으로 성과를 만들어내는 실전형 문제 정의 역량을 강화하는 과정입니다.</t>
    <phoneticPr fontId="1" type="noConversion"/>
  </si>
  <si>
    <t>인간관계의 본질</t>
    <phoneticPr fontId="1" type="noConversion"/>
  </si>
  <si>
    <t xml:space="preserve">현대의 인간관계 패러다임
대인관계 스타일 진단
유형별 특성 이해
인간관계와 나 자신의 변화 </t>
    <phoneticPr fontId="1" type="noConversion"/>
  </si>
  <si>
    <t>강의용 PC 및 TV(빔프로젝터 대체 가능), DISC진단지(유료), 자체교재</t>
    <phoneticPr fontId="1" type="noConversion"/>
  </si>
  <si>
    <t>- 인간의 본성과 관계의 의미를 이해하고, 내면을 분석하며 상호작용의 차이를 파악할 수 있습니다.
- 관계 증진을 위한 변화 요소와 실천 전략을 세우고, 스트레스 관리와 의사소통 역량 강화를 통해 대인관계와 팀워크를 향상시킬 수 있습니다.</t>
    <phoneticPr fontId="1" type="noConversion"/>
  </si>
  <si>
    <t>자기이해 - Who am I –</t>
    <phoneticPr fontId="1" type="noConversion"/>
  </si>
  <si>
    <t>인간관계와 인생태도
인간의 심리적 욕구
자아의 이해 및 변화 방향
행동 유형의 핵심 요소</t>
    <phoneticPr fontId="1" type="noConversion"/>
  </si>
  <si>
    <t>강의용 PC 및 TV(빔프로젝터 대체 가능), DISC진단지(유료), 자체교재</t>
  </si>
  <si>
    <t>- 대인관계역량을 향상시킴으로써 조직 내 효율성을 높이고자 하는 모든 구성원</t>
    <phoneticPr fontId="1" type="noConversion"/>
  </si>
  <si>
    <t>이해관계자 이해 - Who are you -</t>
    <phoneticPr fontId="1" type="noConversion"/>
  </si>
  <si>
    <t xml:space="preserve">대인관계 기술
팀 활성화를 위한 행동경향 분석
타인 관리 전략
   - 사례연구 </t>
    <phoneticPr fontId="1" type="noConversion"/>
  </si>
  <si>
    <t>상호작용의 개선 -의사소통 기본 틀  개선-</t>
    <phoneticPr fontId="1" type="noConversion"/>
  </si>
  <si>
    <t>긍정적 대화와 소통
조직구조와 의사소통
시너지를 위한 집단 의사결정 
경청과 공감 
상호작용 개선을 위한  방안</t>
    <phoneticPr fontId="1" type="noConversion"/>
  </si>
  <si>
    <t>이해관계자 관리 -관계의 개선-</t>
    <phoneticPr fontId="1" type="noConversion"/>
  </si>
  <si>
    <t>갈등관리와 대응 스타일
대인관계 개선을 위한 소통의 핵심
대인관계 전략 Action Plan</t>
    <phoneticPr fontId="1" type="noConversion"/>
  </si>
  <si>
    <t>개인의 행동 패턴을 진단해 상황별 대인관계 전략을 실행하고, 갈등을 예방하며 팀 생산성을 높이는 실전형 관계 역량 강화 과정입니다.</t>
    <phoneticPr fontId="1" type="noConversion"/>
  </si>
  <si>
    <t>감성 커뮤니케이션의 이해</t>
    <phoneticPr fontId="1" type="noConversion"/>
  </si>
  <si>
    <t>감성 커뮤니케이션의 필요성
감성 역량이란?
감성 커뮤니케이션의 근간</t>
    <phoneticPr fontId="1" type="noConversion"/>
  </si>
  <si>
    <t>- 보여지는 말과 행동 이면의 감정·욕구·의도를 파악하고, 언어·비언어를 활용해 설득력 있는 말하기와 효과적인 피드백을 실천할 수 있습니다.
- 상대방의 감성을 이해하고 신뢰를 구축하며, 조직 내 갈등을 협력적으로 해결할 수 있습니다.</t>
    <phoneticPr fontId="1" type="noConversion"/>
  </si>
  <si>
    <t xml:space="preserve">감성을 파악하는 커뮤니케이션 </t>
    <phoneticPr fontId="1" type="noConversion"/>
  </si>
  <si>
    <t>상대의 마음 알기
휴먼 스킬을 활용한 감성 역량 강화
대인관계 니즈 파악 노하우</t>
    <phoneticPr fontId="1" type="noConversion"/>
  </si>
  <si>
    <t>- 나와 다른 생각을 하는 사람과의 의사 소통을 더욱 잘 하고 싶은 분
- 휴먼 스킬 향상을 통해 유연한 업무 관계 구축, 갈등관리를 도모하는 모든 분</t>
    <phoneticPr fontId="1" type="noConversion"/>
  </si>
  <si>
    <t xml:space="preserve">성과를 창출하는 휴먼 스킬 </t>
    <phoneticPr fontId="1" type="noConversion"/>
  </si>
  <si>
    <t>감성 커뮤니케이션의 핵심, 경청
사람을 설득하는 휴먼 스킬
후배(팀원)의 성과를 지원하는 동기부여 스킬
효과적인 피드백 스킬</t>
    <phoneticPr fontId="1" type="noConversion"/>
  </si>
  <si>
    <t xml:space="preserve">갈등을 관리하는 휴먼스킬 </t>
    <phoneticPr fontId="1" type="noConversion"/>
  </si>
  <si>
    <t>갈등의 원인과 유형 파악
상황별 갈등관리 전략
갈등관리 스킬</t>
    <phoneticPr fontId="1" type="noConversion"/>
  </si>
  <si>
    <t>심리학 기반의 감성 커뮤니케이션을 통해 신뢰와 이해를 높이고, 경청·설득·동기부여·피드백으로 팀 성과와 협력을 강화하는 과정입니다.</t>
    <phoneticPr fontId="1" type="noConversion"/>
  </si>
  <si>
    <t>기획력, 문제해결</t>
    <phoneticPr fontId="1" type="noConversion"/>
  </si>
  <si>
    <t>기획의 이해</t>
    <phoneticPr fontId="1" type="noConversion"/>
  </si>
  <si>
    <t>좋은 기획의 3요소
기획의 종류와 실행 프로세스</t>
    <phoneticPr fontId="1" type="noConversion"/>
  </si>
  <si>
    <t>- 환경분석을 통해 개인과 조직의 기회·위협 요인을 파악하고, 기획서에 담아야 할 핵심 내용을 논리적으로 전개할 수 있습니다.
- 경쟁자 대비 차별적 우위를 가진 아이디어를 도출하고, 의사결정권자를 말과 글로 설득해 실행으로 이어갈 수 있습니다.</t>
    <phoneticPr fontId="1" type="noConversion"/>
  </si>
  <si>
    <t>기획과제의 명확화</t>
    <phoneticPr fontId="1" type="noConversion"/>
  </si>
  <si>
    <t>환경분석
   - 3C, PEST, 5Forces 분석
   - SWOT 분석, 전략 Matrix</t>
    <phoneticPr fontId="1" type="noConversion"/>
  </si>
  <si>
    <t>- 업무, 사업의 진행에 있어 기획력이 필요한 전 직원</t>
    <phoneticPr fontId="1" type="noConversion"/>
  </si>
  <si>
    <t>논리적 구성</t>
    <phoneticPr fontId="1" type="noConversion"/>
  </si>
  <si>
    <t xml:space="preserve">3가지 기반사고법
   - 결과지향 사고 _ Output &amp; Goal
   - 가설지향 사고 _ True or not?
   - 사실지향 사고 _ Fact &amp; Information
기획의 스토리 구성법
   - 3가지 핵심 질문
   - 2가지 전개법 </t>
    <phoneticPr fontId="1" type="noConversion"/>
  </si>
  <si>
    <t>창의적 발상</t>
    <phoneticPr fontId="1" type="noConversion"/>
  </si>
  <si>
    <t>창의력의 이해 : 창의와 논리의 관계 , 창의력의 3요소
발상을 위한 사고법
  - 현상돌파(Breakthrough) 사고법
  - 확산적 사고를 위한 / 수렴적 사고를 위한 발상법</t>
    <phoneticPr fontId="1" type="noConversion"/>
  </si>
  <si>
    <t>명확한 표현</t>
    <phoneticPr fontId="1" type="noConversion"/>
  </si>
  <si>
    <t>이해하기 쉬운 기획서 작성: Best vs. Worst Case Study
설득력 있는 프레젠테이션: Best vs. Worst Case Study
Q&amp;A로 마무리하는 기획의 완성</t>
    <phoneticPr fontId="1" type="noConversion"/>
  </si>
  <si>
    <t>불확실한 환경 속에서 창의력·논리력·표현력을 기반으로 한 기획 역량을 강화해 실무 적용력을 높이는 과정입니다.</t>
    <phoneticPr fontId="1" type="noConversion"/>
  </si>
  <si>
    <t>문제해결의 이해</t>
    <phoneticPr fontId="1" type="noConversion"/>
  </si>
  <si>
    <t>문제의 개념과 종류
   : 현상(As-is)과 목표(To-be)의 차이
   : 발생형 vs. 발견형 문제
문제해결의 개념과 접근법
   : 현상과 목표의 차이 없애기
   : Bottom-up vs. Top-down</t>
    <phoneticPr fontId="1" type="noConversion"/>
  </si>
  <si>
    <t>- 문제의 개념과 종류를 이해하고, 적절한 접근법을 활용할 수 있습니다.
- 논리적 분석방법을 학습하고 이를 활용해 핵심과제를 도출할 수 있습니다.</t>
  </si>
  <si>
    <t>문제 명확화</t>
    <phoneticPr fontId="1" type="noConversion"/>
  </si>
  <si>
    <t>문제 정의를 위한 근원적 질문
   : (Why) 왜 문제인가? 
   : (Who) 누구의 문제인가?
   : (Can) 해결 가능한 문제인가?
【Tool】 문제진술문(Problem Statement) 작성원칙
【실습】 개인별 작성 &amp; 강사 피드백</t>
    <phoneticPr fontId="1" type="noConversion"/>
  </si>
  <si>
    <t>- 업무, 사업의 진행에 있어 문제해결능력이 필요한 전 직원
- 문제해결 프로세스와 방식의 기본을 익히고자 하는 실무자</t>
  </si>
  <si>
    <t>과제 구조화</t>
    <phoneticPr fontId="1" type="noConversion"/>
  </si>
  <si>
    <t>치밀한 분석을 위한 근원적 질문
    : 분석 목적을 정확히 정의했는가?
    : 전체와 부분의 관계는 명확한가?
【Tool】 로직 트리(Logic Tree)
    : 3종류 : What / Why / How Tree &amp; MECE 사고법
【실습】 개인별 작성 &amp; 강사 피드백</t>
    <phoneticPr fontId="1" type="noConversion"/>
  </si>
  <si>
    <t xml:space="preserve">해결안 도출 </t>
    <phoneticPr fontId="1" type="noConversion"/>
  </si>
  <si>
    <t>해결안 도출을 위한 근원적 질문
   : 성과창출에 기여할 수 있는가? / 현실적으로 실행 가능한가?
【Tool】 간트 차트(Gantt Chart): 해결안 실행을 위한 계획 수립
【실습】 개인별 작성 &amp; 강사 피드백</t>
    <phoneticPr fontId="1" type="noConversion"/>
  </si>
  <si>
    <t>복잡하고 불확실한 환경에서 모범답안 없는 문제에 대응할 수 있는 핵심 문제해결 원리와 실천적 의사결정 역량을 강화하는 과정입니다.</t>
    <phoneticPr fontId="1" type="noConversion"/>
  </si>
  <si>
    <t>AI 시대 창의적 사고 이해</t>
    <phoneticPr fontId="1" type="noConversion"/>
  </si>
  <si>
    <t>AI가 가져오는 변화
 AI 시대 필수 생존 능력
   : 창의적 사고력과 핵심 구성요소들
 Stemberg 박사의 창의적 사고력 향상법
   : 다르게 보기 위해, 생각의 틀을 깨라</t>
    <phoneticPr fontId="1" type="noConversion"/>
  </si>
  <si>
    <t>- 복잡한 문제를 창의적으로 해결하고, 독창적 아이디어로 경쟁력 있는 해결책을 모색합니다.
- 실무 적용 가능한 아이디어를 제안하며, AI 시대에도 가치 있는 인재로 성장하기 위한 실행 계획을 수립합니다.</t>
  </si>
  <si>
    <t>창의적 사고 트레이닝</t>
    <phoneticPr fontId="1" type="noConversion"/>
  </si>
  <si>
    <t>아이디어가 쏟아지는 생각 훈련
   : 혼자서 아이디어 폭발하는 S 트레이닝 
   : 생각을 무한대로 확장시키는 M 트레이닝
   : 다른 사람들의 관점으로 발상하는 R 트레이닝
   : 7가지 각도로 아이디어를 떠올리는 B 트레이닝</t>
    <phoneticPr fontId="1" type="noConversion"/>
  </si>
  <si>
    <t>- 창의적 사고로 업무성과를 향상시키고자 하는 조직 내 모든 구성원</t>
  </si>
  <si>
    <t>창의적 사고 발상 트레이닝</t>
    <phoneticPr fontId="1" type="noConversion"/>
  </si>
  <si>
    <t>아무도 생각하지 못한 아이디어 발상 훈련
   : 남들이 생각 못한 아이디어를 발굴하는 P 트레이닝
   : 독창적인 아이디를 손쉽게 발견하는 D 트레이닝
   : 새로운 블루오션을 발견하는 T 트레이닝
   : HIT 제품에서 배우는 Big Idea 트레이닝</t>
    <phoneticPr fontId="1" type="noConversion"/>
  </si>
  <si>
    <t>창의적 사고 실천</t>
    <phoneticPr fontId="1" type="noConversion"/>
  </si>
  <si>
    <t xml:space="preserve">최선의 아이디어를 선택하는 도구
창의적 사고력 발휘 실습
창의적 사고 실천을 위한 Action Plan   </t>
    <phoneticPr fontId="1" type="noConversion"/>
  </si>
  <si>
    <t>다양한  창의적 발상법</t>
    <phoneticPr fontId="1" type="noConversion"/>
  </si>
  <si>
    <t xml:space="preserve"> 경계의 벽을 뛰어넘는 CROSS 발상법
 블루오션을 발견하는 MATRIX 발상법
 번쩍이는 아이디어를 낚아 채는 NASA 발상법
 창의력 성공 사례에서 배우는 HIT 발상법</t>
    <phoneticPr fontId="1" type="noConversion"/>
  </si>
  <si>
    <t>창의력 발휘실습 &amp; Action  Plan</t>
    <phoneticPr fontId="1" type="noConversion"/>
  </si>
  <si>
    <t xml:space="preserve"> 최고의 해결책과 아이디어 선택을 위한 평가도구
 현실과의 괴리를 극복하는 창의력 깔때기
 창의력 발휘 실습 및 피드백</t>
    <phoneticPr fontId="1" type="noConversion"/>
  </si>
  <si>
    <t>AI가 대체할 수 없는 창의적 문제해결 역량을 체계적으로 강화해, AI 시대에도 경쟁력을 유지할 수 있는 인재로 성장하도록 돕는 과정입니다.</t>
    <phoneticPr fontId="1" type="noConversion"/>
  </si>
  <si>
    <t>성과분석 1</t>
    <phoneticPr fontId="1" type="noConversion"/>
  </si>
  <si>
    <t>성과 요약 지표로서 통계 지표 이해
   : 집중화 경향, 산포, 상대적 위치 개념 및 산출
히스토그램으로 분포 확인하기
목표 달성 분석 및 시각화
Power Query, Power BI 개념, 설치 및 활용법</t>
    <phoneticPr fontId="1" type="noConversion"/>
  </si>
  <si>
    <t>강의용 PC 및 TV(빔프로젝터 대체 가능), 노트북,EXCEL,Power BI, 자체교재</t>
    <phoneticPr fontId="1" type="noConversion"/>
  </si>
  <si>
    <t>- 주요 통계 개념을 활용하여 데이터를 정확히 분석하고, 이를 기획 및 의사 결정에 적용합니다.
- MS엑셀, Power BI 등의 툴을 사용하여 데이터를 요약, 정리하여 분석 보고서를 효과적으로 작성합니다.</t>
  </si>
  <si>
    <t>성과분석 2</t>
    <phoneticPr fontId="1" type="noConversion"/>
  </si>
  <si>
    <t>교차분석의 개념 및 활용
상황별 시각화
민첩한 대응을 위한 대시보드 시각화</t>
    <phoneticPr fontId="1" type="noConversion"/>
  </si>
  <si>
    <t xml:space="preserve">- 기획서 작성을 해야 하는 전 분야  담당 관리자 및 실무자 
- 실적 분석 담당 관리자 및 실무자 
- 합리적 의사 결정 방법론이 필요한 전 분야 담당 관리자 및 실무자  </t>
  </si>
  <si>
    <t>통계적 판단법</t>
    <phoneticPr fontId="1" type="noConversion"/>
  </si>
  <si>
    <t>신뢰구간, 이상치 개념 및 활용 방법
A,B 중 결정의 문제 의사결정
   :  A/B Test, χ2-test 
3개 이상의 대안 중 차이 존재 여부 판단
   :  ANOVA, 다중비교</t>
    <phoneticPr fontId="1" type="noConversion"/>
  </si>
  <si>
    <t>상관관계 및 회귀분석</t>
    <phoneticPr fontId="1" type="noConversion"/>
  </si>
  <si>
    <t>상관분석 활용, 추천 / 번들 기회 파악 방법
회귀분석 활용, 판매 목표 수립 방법</t>
    <phoneticPr fontId="1" type="noConversion"/>
  </si>
  <si>
    <t>평가 문제 해결 방법</t>
    <phoneticPr fontId="1" type="noConversion"/>
  </si>
  <si>
    <t>1개의 고려 사항에 의한 평가 방법
    : ABC 분석
2~3개 고려 사항에 의한 평가 방법
    : Scale 및 분포가 다른 지표 표준화 및 종합 점수화 
2×2 Matrix 개념 및 시각화
군집분석 개념 및 활용법</t>
    <phoneticPr fontId="1" type="noConversion"/>
  </si>
  <si>
    <t>통계 개념에 기반해 데이터를 해석하고, Excel·Power BI 실습을 통해 기획·전략·문제해결에 활용하는 실무 중심 데이터 분석 과정입니다.</t>
    <phoneticPr fontId="1" type="noConversion"/>
  </si>
  <si>
    <t>성과관리, 자기혁신</t>
    <phoneticPr fontId="1" type="noConversion"/>
  </si>
  <si>
    <t>협업은 왜 중요한가</t>
    <phoneticPr fontId="1" type="noConversion"/>
  </si>
  <si>
    <t>협업의 정의 및 중요성
   - 협력과 협업의 차이
협업의 이점
협업할 때의 장애 요인</t>
    <phoneticPr fontId="1" type="noConversion"/>
  </si>
  <si>
    <t>- 협업이 어려운 이유와 장애요인을 이해할 수 있습니다.
- 협업의 성공에 필요한 핵심요인을 확인하고 협업에 필요한 프로세스와 스킬을 파악할 수 있습니다.</t>
  </si>
  <si>
    <r>
      <t>협업의 핵심요소 3가지</t>
    </r>
    <r>
      <rPr>
        <b/>
        <sz val="5"/>
        <color rgb="FF404040"/>
        <rFont val="KoPub돋움체 Medium"/>
        <family val="3"/>
        <charset val="129"/>
      </rPr>
      <t xml:space="preserve"> </t>
    </r>
    <phoneticPr fontId="1" type="noConversion"/>
  </si>
  <si>
    <t>고성과 조직에 문화가 끼치는 영향
심리적 안전성 (Psychological Safety)
    - 나는 이곳에서 안전한가
취약성 (Vulnerability)
    - 당신은 얼마나 취약한가
공동의 목표 공유 (Shared Goal)
    - 우리의 이야기가 있는가</t>
    <phoneticPr fontId="1" type="noConversion"/>
  </si>
  <si>
    <t>- 두 명 이상이 함께 작업하는 협업을 통해 성과를 창출하고 싶은 리더 및 실무자
- 팀 내, 팀 간 구성원들 간의 시너지를 얻고 싶은 리더 및 실무자
- 외부 협력 파트너와 함께 일을 해야 하는 실무자</t>
  </si>
  <si>
    <r>
      <t>협업 스킬</t>
    </r>
    <r>
      <rPr>
        <sz val="5"/>
        <color rgb="FF404040"/>
        <rFont val="KoPub돋움체 Medium"/>
        <family val="3"/>
        <charset val="129"/>
      </rPr>
      <t xml:space="preserve"> </t>
    </r>
    <phoneticPr fontId="1" type="noConversion"/>
  </si>
  <si>
    <t>나와 파트너의 강점 발견
협업을 위한 퍼실리테이션 스킬
브레인스토밍을 통한 아이디어 도출
갈등관리 시 유의 사항</t>
    <phoneticPr fontId="1" type="noConversion"/>
  </si>
  <si>
    <r>
      <t>협업 프로세스</t>
    </r>
    <r>
      <rPr>
        <b/>
        <sz val="5"/>
        <color rgb="FF404040"/>
        <rFont val="KoPub돋움체 Medium"/>
        <family val="3"/>
        <charset val="129"/>
      </rPr>
      <t xml:space="preserve"> </t>
    </r>
    <phoneticPr fontId="1" type="noConversion"/>
  </si>
  <si>
    <t>협업 준비
    - 룰과 목표의 셋팅
협업 실행
    - 문제 정의, 핵심 질문 찾기 등
협업 평가
협업 실천을 위한 액션 플랜 수립</t>
    <phoneticPr fontId="1" type="noConversion"/>
  </si>
  <si>
    <t>협업 프로세스와 역할 조율을 실습으로 익혀 현장에서 바로 활용 가능한 팀 성과 중심의 협업 역량을 강화하는 과정입니다.</t>
    <phoneticPr fontId="1" type="noConversion"/>
  </si>
  <si>
    <t>CS경영</t>
  </si>
  <si>
    <t>ESG,Social 영역과 사회공헌</t>
  </si>
  <si>
    <t>사회적 책임(CSR) / 공유 가치 창출(CSV)/사회적 가치(SV) vs. 사회공헌의 공통점, 차이점
사회공헌의 정의와 사회공헌 활동 사례 
사회공헌팀의 가치와 프로젝트 설계의 방향
사회공헌을 위한 [지역사회 이해관계자] 설정</t>
  </si>
  <si>
    <t>- 사회공헌 활동을 효과적으로 설계하기 위한 지표 및 가이드라인을 학습한다.
- 지역사회 발전과 상생을 촉진하는 방법을 습득하고, 주요 과제에 대한 해결 전략을 알아본다.</t>
  </si>
  <si>
    <t>[상생·협력 및 지역발전]과 사회공헌 사례 분석</t>
  </si>
  <si>
    <t>상생·협력 및 지역발전의 개념 및 사례 
사회공헌 주요 과제 알아보기</t>
  </si>
  <si>
    <t>공공기관 경영전략, 기관평가 업무 담당자(대리, 과장급)</t>
  </si>
  <si>
    <t>ESG ‘사회(S)’ 관점의 사회공헌 활동 설계와 실행 전략을 학습하는 실무 가이드라인 과정</t>
  </si>
  <si>
    <t>VOC를 통한 고객 섬김</t>
  </si>
  <si>
    <t>서비스품질과 고객 유지율
시장 패러다임의 변화와 Customer Intelligence
서비스 수익 체인</t>
  </si>
  <si>
    <t>- VOC담당자가 알아야할 8단계 운영 프로세스를 파악한다.
- 자사 VOC 상황진단 및 문제점을 파악하여 대안을 도출한다.</t>
  </si>
  <si>
    <t>VOC 관리시스템과 담당자의 역할 이해</t>
  </si>
  <si>
    <t>기업활동을 강화하는 VOC 특징과 목적
고객관계관리를 위한 VOC 시스템의 발전방향
경영성과를 제고하는 VOC 관리 프레임워크
VOC의 전략적 관리
VOC 담당자의 핵심역할</t>
  </si>
  <si>
    <t>마케팅, CS, 리서치 직무 담당자(대리, 과장급)</t>
  </si>
  <si>
    <t>VOC 운영프로세스 이해 (VOC 목표, 수집)</t>
  </si>
  <si>
    <t>VOC 목표수립을 위한 기준 및 운영요소
VOC 수집 기준 및 운영요소
VOC 성과지표 도출 워크숍 및 전문가 피드백</t>
  </si>
  <si>
    <t>VOC 운영프로세스 이해 (VOC 배분, 처리)</t>
  </si>
  <si>
    <t>VOC 배분 기준 및 운영요소
VOC 처리 지침 및 프로세스 사례
VOC 사례를 통한 처리 프로세스 도출 워크숍 및 전문가 피드백</t>
  </si>
  <si>
    <t>VOC 운영프로세스 이해 (VOC 분석, 공유)</t>
  </si>
  <si>
    <t>VOC의 정량적 분석유형
VOC 패턴 분석 도구
VOC 공유 핵심 Point
공감대 형성을 위한 공유 프로세스 도출 워크숍 및 전문가 피드백</t>
  </si>
  <si>
    <t>VOC 운영프로세스 이해 (VOC 활용, 활성화)</t>
  </si>
  <si>
    <t>VOC의 전략적 활용을 위한 전제
VOC 활성화 사례 및 3가지 조건
VOC를 통한 신규 및 유사 서비스 적용 및 활용
긍정적 조직문화 구축 요소
VOC 활용 및 활성화 방법 도출 워크숍 및 전문가 피드백</t>
  </si>
  <si>
    <t>VOC 수집·분석·활용의 실무 운영 체계를 이해하고 개선 활동에 적용하는 과정</t>
  </si>
  <si>
    <t>VOC 8단계 운영프로세스 개선 방안</t>
  </si>
  <si>
    <t>VOC 8단계 운영 프로세스 Review 및 핵심 point
VOC 8단계 운영 프로세스 개선점 도출 워크숍
자기행동변화 계획서 작성 및 그룹별 공유 및 발표</t>
  </si>
  <si>
    <t>콜센터의 성과와 모니터링의 역할</t>
  </si>
  <si>
    <t>서비스품질 평가의 중요성
콜센터 상담품질 관리 프로세스
모니터링 팀의 역할과 성과
모니터링 담당자의 역할과 핵심역량</t>
  </si>
  <si>
    <t>- QAA의 바람직한 역할과 핵심역량을 인지한다.
- 콜센터 조직의 성과와 고객의 가치를 향상시킬 수 있는 모니터링 설계 방법을 찾고, 모니터링 진단 기준의 설정 및 현업 적용 방안을 습득한다.</t>
  </si>
  <si>
    <t>효과적인 모니터링 시스템 구축</t>
  </si>
  <si>
    <t>서비스 품질관리 시스템 구축
모니터링 시스템 구축요소
모니터링의 핵심 성공요소
모니터링 평가 프로그램 개발 프로세스</t>
  </si>
  <si>
    <t>- 콜센터 직무 담당자(QA)</t>
    <phoneticPr fontId="1" type="noConversion"/>
  </si>
  <si>
    <t>모니터링 평가 프로그램 개발</t>
  </si>
  <si>
    <t>바람직한 상담접점 순서 및 상담 테크닉 작성실습
바람직한 상담모델 및 스크립트 개발 실습
모니터링 평가항목 및 세부 평가 기준 개발 실습</t>
  </si>
  <si>
    <t>객관적 모니터링 평가 실천</t>
  </si>
  <si>
    <t>개인별 콜 평가실습 및 GAP 원인분석 워크숍
평가 시 고려해야 할 사항
평가의 객관성 확보를 위한 효과적 관리 방안</t>
  </si>
  <si>
    <t>모니터링 피드백서 작성</t>
  </si>
  <si>
    <t>우수 평가 피드백서의 조건
우수 평가 피드백서 사례 탐구
감성적 모니터링 피드백서 작성기법
평가결과에 따른 피드백 작성 워크숍</t>
  </si>
  <si>
    <t>모니터링 결과분석 요령</t>
  </si>
  <si>
    <t>평가 분석 그래프 유형 및 특성
QA 결과 보고서 작성 요령
QA 결과 보고서 작성 워크숍
자기 행동 변화 계획서 작성</t>
  </si>
  <si>
    <t>콜센터 품질관리(QAA) 기준 설정, 모니터링 설계 및 성과 향상 실무 역량을 강화하는 과정</t>
  </si>
  <si>
    <t>콜센터 미래 방향과 운영 목표</t>
  </si>
  <si>
    <t>디지털 시대의 콜센터 미래방향과 역할
콜센터 운영목적 및 운영목표 수립
콜센터 운영의 핵심구성요소</t>
  </si>
  <si>
    <t>- 디지털 시대의 콜센터 역할을 이해하고 콜센터 운영 목표를 수립한다.
- 콜센터 운영의 핵심 구성 요소를 이해하고 효과적인 관리방법을 익힌다.
- 선진 콜센터 운영방법에 따른 관리 포인트를 안다.</t>
  </si>
  <si>
    <t>콜센터 성과관리</t>
  </si>
  <si>
    <t>콜센터 정성적, 정량적 주요 KPI
주요 KPI 정의와 관리포인트
콜센터 성과를 개선하는 10가지 방법</t>
  </si>
  <si>
    <t>- 콜센터 직무 담당자(차장, 부장급)</t>
    <phoneticPr fontId="1" type="noConversion"/>
  </si>
  <si>
    <t>콜센터 업무관리</t>
  </si>
  <si>
    <t>콜예측과 스케쥴링 / 실시간 콜관리 방법
KMS를 관리하기 위한 효과적인 방법
콜센터 주요시스템과 기능 이해</t>
  </si>
  <si>
    <t>콜센터 인력관리</t>
  </si>
  <si>
    <t>콜센터의 운영목표에 따른 조직도와 직무별 R&amp;R
신입 상담사를 정착하기 위한 온보딩 프로그램 
상담사를 동기부여하는 5가지 방법
성과평가와 효과가 있는 인센티브 적용방법</t>
  </si>
  <si>
    <t>콜센터 상담품질관리</t>
  </si>
  <si>
    <t>QA운영프로세스 및 핵심성공요소
KANO모형을 활용한 고객만족도관리 방법 
고객불만을 개선하는 10가지 방법</t>
  </si>
  <si>
    <t>콜센터 전문가로의 성장</t>
  </si>
  <si>
    <t>선진 콜센터 운영사례
콜센터 운영방식에 따른 관리 포인트
콜센터 운영관리 전문성을 높이기 위한 Action Plan 작성</t>
  </si>
  <si>
    <t>상담 품질, 성과 관리, 인력 관리 등 콜센터 운영 방식을 전반적으로 체계화하는 과정</t>
  </si>
  <si>
    <t>Smart 전화응대 이해 및 스킬Ⅰ</t>
  </si>
  <si>
    <t>전화응대 중요성 이해
SMART 전화응대 핵심 요소
7단계 전화 응대 프로세스
전화 응대 사례 청취, 분석, 개선점 도출 
경청의 의미 적극적 경청
다양한 공감 호응어 표현
쉬운 표현으로 고객 응대</t>
  </si>
  <si>
    <t>- 전화응대의 특징을 이해하고 다양한 상황에서 효과적으로 업무를 처리한다.
- 고객의 언어를 이해하고, 친절․신속․정확한 전화서비스를 제공한다.
- 문제해결을 위한 공감과 경청 방법을 습득한다.</t>
  </si>
  <si>
    <t>Smart 전화응대 이해 및 스킬Ⅱ</t>
  </si>
  <si>
    <t>호감 주는 목소리 특징
호감 주는 목소리 훈련(자세, 호흡, 발음, 속도 등)
호감 주는 소리를 위한 보이스 트레이닝
고객과 나의 유형진단 (DiSC)
주도형, 사교형, 안정형, 신중형
DiSC 유형별 고객 응대 Tip
고객 유형별 효과적 응대전략수립</t>
  </si>
  <si>
    <t>- CS직무 고객응대 담당자(대리, 과장급)</t>
    <phoneticPr fontId="1" type="noConversion"/>
  </si>
  <si>
    <t>전화 응대 상황별 고객 기대를 충족시키는 커뮤니케이션 스킬을 배우는 과정</t>
  </si>
  <si>
    <t>비대면 고객관리의 시대</t>
    <phoneticPr fontId="1" type="noConversion"/>
  </si>
  <si>
    <t>메시지 기반 고객 소통
온라인 채팅상담 사례 분석</t>
  </si>
  <si>
    <t>- 비대면 고객응대의 서비스 매뉴얼을 이해한다.
- 표준적이고 체계적인 채팅 상담 서비스 기술을 습득한다.
- UX라이팅을 활용하여 효과적인 커뮤니케이션을 도모한다.</t>
  </si>
  <si>
    <t>온라인 고객응대 프로세스</t>
  </si>
  <si>
    <t>온라인 고객응대 프로세스 이해
온라인 고객응대 문제 진단</t>
  </si>
  <si>
    <t>온라인 고객응대 표현방식</t>
  </si>
  <si>
    <t>온라인 상담에서 활용하는 UX라이팅(UX Writing)
우리 기업 고객응대에 필요한 라이팅 종류
고객 응대 상황에 적합한 언어/어조/이모지</t>
  </si>
  <si>
    <t>채팅 기반 고객 응대의 핵심 원리와 최적의 채팅 상담 스크립트 운영 가이드를 실습 중심으로 학습</t>
  </si>
  <si>
    <t>접점서비스에 대한 생각 바꾸기</t>
  </si>
  <si>
    <t>새로운 고객만족의 탄생과 서비스 패러다임 변화
서비스 트렌드와 만족을 이야기하는 고객 알기
서비스 마인드 재무장하기</t>
  </si>
  <si>
    <t>- 고객만족경영의 기본마인드 및 행동원칙을 습득한다.
- 상황별 고객 서비스 대응기법을 통해 다양한 상황에서도 품질 높은 서비스를 제공한다.</t>
  </si>
  <si>
    <t>전문성이 느껴지는 서비스인의 이미지 만들기</t>
  </si>
  <si>
    <t>서비스 제공자의 역할 및 역량 이미지 관리
면대면/비대면 서비스 인식통로 분석 
고객에게 기억되는 접점응대 태도</t>
  </si>
  <si>
    <t>- CS직무 고객응대 담당자(사원, 대리급)</t>
    <phoneticPr fontId="1" type="noConversion"/>
  </si>
  <si>
    <t>고객의 마음을 사로잡는 서비스 커뮤니케이션</t>
  </si>
  <si>
    <t>고객은 어떻게 행동하는가? 고객응대와 인간의 뇌
서비스 커뮤니케이션의 이해
교류 분석을 통한 커뮤니케이션 스타일 분석
서비스 기아를 극복하는 스트로크
커뮤니케이션 유형별 맞춤 소통 전략</t>
  </si>
  <si>
    <t>신뢰를 주는 전화응대 스킬</t>
  </si>
  <si>
    <t>고객이 바라는 접점 전화응대 서비스
보이지 않는 목소리의 힘
전화응대 기본 원칙과 차별화 전략
사례로 배우는 전화응대 Point</t>
  </si>
  <si>
    <t>불만을 칭찬으로 만드는 불만고객 응대스킬</t>
  </si>
  <si>
    <t>과잉친절 추방운동, 문제행동 고객의 증가 요인
접점 고객응대가 중요한 이유
고객은 왜 화를 낼까? 고객불만 발생원인 
불만을 제기하는 고객의 심리단계
단계별, 심리별 고객불만 문제해결 프로세스</t>
  </si>
  <si>
    <t>스트레스 컨트롤러, 나의 일 즐기기</t>
  </si>
  <si>
    <t>스트레스 받지 않는 사람은 무엇이 다른가?
감정노동자의 스트레스 이해
나의 스트레스 진단 ‘감정표현 불능척도 검사’ 
극복 방안: 스트레스 활용하기</t>
  </si>
  <si>
    <t>대면·비대면 접점에서 고객 응대 품질을 높이는 핵심 서비스 스킬을 실습으로 체득</t>
  </si>
  <si>
    <t>설득이란 무엇인가</t>
  </si>
  <si>
    <t>설득의 대상과 활용 범위
설득의 필요성
설득을 통한 고객 요구 파악
설득을 통한 Business 성공사례
나의 설득 역량 진단
설득력을 강화하는 6가지 법칙</t>
  </si>
  <si>
    <t>- 설득이라는 키워드를 갖고 고객을 보다 효과적으로 응대한다.
- 설득화법으로 고객에게 나의 의도를 명확하게 전달한다.
- 설득을 통해 부정적 태도를 긍정으로 바꾼다.</t>
  </si>
  <si>
    <t>서비스에서 설득의 필요성</t>
  </si>
  <si>
    <t>심리적 우위를 점하는 방법
사고의 방향을 정하는 방법
자부심을 향상시키는 방법</t>
  </si>
  <si>
    <t>- CS, 영업직무 담당자(대리, 과장급)</t>
    <phoneticPr fontId="1" type="noConversion"/>
  </si>
  <si>
    <t>설득을 통한 고객 공감 이끌어내기</t>
  </si>
  <si>
    <t>설득 할 것인가? 설득 하지 못할 것인가? 
설득을 잘 하기 위해 고객의 감성 자극하기
설득력을 강화하기 위해 그럴듯한 스토리 만들기
설득을 통해 공감을 얻는 방법 
고객으로부터 오해를 피하는 방법
불만고객도 회유하는 방법
별 생각 없는 사람을 내 의견에 동조하게 하는 방법</t>
  </si>
  <si>
    <t>설득의 기술을 활용한 서비스 성공사례 벤치마킹</t>
  </si>
  <si>
    <t>상황별 설득스킬 발휘하기(팀 활동-상황분석, 전략 수립, R/P)</t>
  </si>
  <si>
    <t>고객 설득과 관계 구축을 위한 커뮤니케이션 및 서비스 제공 전략을 실무 중심으로 학습</t>
  </si>
  <si>
    <t>NLP 서비스의 이해</t>
  </si>
  <si>
    <t>Neuro Linguistic Programming 이란?
NLP학습의 4단계, NLP의 원리 및 말의 공식
나 자신을 최적화 시키기 위한 앵커링 기법</t>
  </si>
  <si>
    <t>강의용 PC 및 TV(빔프로젝터 대체 가능), 자체교재, IPNP 욕구진단지(유료진단지)</t>
  </si>
  <si>
    <t>- NLP를 기본으로 문제점을 파악하고 분석한다.
- 개선점을 찾는 전략적인 상담 프로세스를 습득한다.</t>
  </si>
  <si>
    <t>더 나은 삶을 위한 나를 알고 타인 알기</t>
  </si>
  <si>
    <t>표상체계 : 시각 Visual, 청각 Auditory, 체각 Kinesthetic
나와 타인의 대표 시스템 찾기
관찰 식별 통한 타인 행동 파악: Eye Accessing Cues, BMIR</t>
  </si>
  <si>
    <t>성과를 이끌어 내는 성공적 대화기법</t>
  </si>
  <si>
    <t>진정한 커뮤니케이션이란? 오해가 생기는 메커니즘
말의 전달과정에서 생기는 오류 제거하기
갈등을 부르는 대화 VS 갈등을 해결하는 대화
신뢰감을 주는 래퍼(Rapport) 형성하기</t>
  </si>
  <si>
    <t>마음을 여는 NLP 상담 서비스 노하우</t>
  </si>
  <si>
    <t>고객의 심층을 보는 방법은?
욕구 불만에 따른 방어기제, 인정을 통한 타인의 입장 되어보기</t>
  </si>
  <si>
    <t>마음을 움직이는 NLP 상담 서비스 노하우</t>
  </si>
  <si>
    <t>퓨쳐 페이스를 통한 효과적인 질문기법이란?
부정/긍정의 통합
비평 극복을 위한 질문기법, 구체화 질문기법</t>
  </si>
  <si>
    <t>NLP 상담 스킬 및 실습</t>
  </si>
  <si>
    <t>사랑의 포지션 체인지를 통한 지각 위상 바꾸기란?
말씀의 샤워, 8단계 목표 설정 및 실습</t>
  </si>
  <si>
    <t>NLP 기반의 심리적 상담 기술을 활용해 고객 상담 효율성을 높이는 과정</t>
  </si>
  <si>
    <t>감성지능(E.Q) 파악하기</t>
  </si>
  <si>
    <t>감정과 의사결정과의 관계
감정과 감성의 차이
감성지능 5요소 모형
감성지능 진단 
감성지능이 높은 사람들의 3가지 특징
감정 휴리스틱 / 감정부전장애
생각과 감정 구분</t>
  </si>
  <si>
    <t>- 접점 서비스 제공 상황에서 발생할 수 있는 다양한 고객과의 여러 감정적 요소를 정확히 해석한다.
- 긍정적이고 세련된 고객 대응력을 향상한다.</t>
  </si>
  <si>
    <t>고객대응력 향상하기</t>
  </si>
  <si>
    <t>정확한 감정 인식을 위한 감정 체크
고객의 감정 인식
감성 지능 향상을 위한 감정 일기
감정 조절을 위한 나의 선택
감정 조절을 위한 호흡
다양한 공감 호응어</t>
  </si>
  <si>
    <t>감성지능(EQ) 관점에서 고객 응대력과 상황 대처 역량을 강화하는 과정</t>
  </si>
  <si>
    <t>감성커뮤니케이션의 이해</t>
  </si>
  <si>
    <t>서비스와 CS의 재정의
커뮤니케이션의 의미와 구조
감성 커뮤니케이션으로 패러다임 전환</t>
  </si>
  <si>
    <t>- 다양한 심리 사례를 통해 사람의 마음을 깊이 있게 이해한다.
- 감성커뮤니케이션 전략을 활용하여 고객과의 신뢰를 형성한다.</t>
  </si>
  <si>
    <t>감성터치 1단계: 감성커뮤니케이션 기본역량 분석</t>
  </si>
  <si>
    <t>EQ Test
커뮤니케이션 태도 자가진단</t>
  </si>
  <si>
    <t>감성터치 2단계: 감성커뮤니케이션 능력 향상</t>
  </si>
  <si>
    <t>감성 지능 키우기 전략
감정상태에 따른 대화기법 실습</t>
  </si>
  <si>
    <t>감성터치 3단계: 효과적인 감성커뮤니케이션 기법</t>
  </si>
  <si>
    <t>고객의 자아상태별 응대
고객과의 Rapport 형성
효과적 커뮤니케이션의 최소 단위 스트로크</t>
  </si>
  <si>
    <t>고객과 화합하는 커뮤니케이션</t>
  </si>
  <si>
    <t>문제해결을 위한 고객과의 대화 기법
고객 중심의 커뮤니케이션 스킬</t>
  </si>
  <si>
    <t>고객이 다시 찾는 커뮤니케이션</t>
  </si>
  <si>
    <t>감성과 이성을 조화하는 다양한 대화기법 실습
효과적인 언어적 &amp; 비언어적 커뮤니케이션
접점 직원과 커뮤니케이션
현장에서 활용할 수 있는 다양한 사례분석과 실습</t>
  </si>
  <si>
    <t>고객 상황별 감성적 의사소통 기법을 실습 중심으로 익혀 관계 중심 서비스를 제공</t>
  </si>
  <si>
    <t>블랙컨슈머의 이해</t>
  </si>
  <si>
    <t>서비스 환경의 변화와 감정노동자 보호 법률
불만고객과 블랙컨슈머는 다르다
블랙컨슈머는 왜 생겨날까
블랙컨슈머 심리 이해하기</t>
  </si>
  <si>
    <t>- 변화하는 서비스 환경과 감정노동자 관련 제도 및 법률 변화를 이해한다.
- 증가하는 블랙컨슈머에 대한 특징을 파악한다.
- 불만고객 응대와는 차별화되는 블랙컨슈머 대응 전략을 수립한다.</t>
  </si>
  <si>
    <t>블랙컨슈머 대응 전략Ⅰ</t>
  </si>
  <si>
    <t>블랙컨슈머 대응 기본 원칙
블랙컨슈머 대응 및 감정노동자 보호를 위한 서비스 전략</t>
  </si>
  <si>
    <t>블랙컨슈머 대응 전략Ⅱ</t>
  </si>
  <si>
    <t>블랙컨슈머 대응을 위한 법, 제도의 이해</t>
  </si>
  <si>
    <t>까다로운 고객 유형 대응을 위한 전략적 커뮤니케이션과 이슈 관리 스킬을 학습</t>
  </si>
  <si>
    <t>고객불만 프로파일링이란?</t>
  </si>
  <si>
    <t>불만 고객을 바라보는 패러다임의 변화와 흐름 이해하기
서비스 제공자 우리의 역할 및 역량 갖추기
접점 고객 응대가 중요한 이유 
불만 프로파일링 이해</t>
  </si>
  <si>
    <t>- 체계적으로 정보를 수집하여 불만의 유형에 따른 적합한 응대 스킬을 익힌다.
- 실제 기업의 고객불만 사례를 프로파일링 해보는 사례 중심 학습으로 자신에게 맞는 해결방안을 찾는다.</t>
  </si>
  <si>
    <t>고객불만 프로파일링 핵심역량 1. 논리적 직관</t>
  </si>
  <si>
    <t>불만을 대응하는 방식의 변화 필요 
고객의 요구사항 및 숨겨진 욕구 정확하게 파악 (문제해결 단서)
블랙컨슈머 대응법</t>
  </si>
  <si>
    <t>고객불만 프로파일링 핵심역량 2. 정보 수집</t>
  </si>
  <si>
    <t>핵심은 고객이 아닐 수 있다 
현장에서 얻을 수 있는 고객의 인적 정보(행동정보)
사소함! 그것이 해결 열쇠가 될 수 있다</t>
  </si>
  <si>
    <t>고객불만 프로파일링 핵심역량 3. 단서 포착</t>
  </si>
  <si>
    <t>고객과 직원의 문제행동 단서 포착하기
객관적 입장 사실관계 확인하기</t>
  </si>
  <si>
    <t>고객불만 프로파일링 핵심역량 4. 자료 재구성</t>
  </si>
  <si>
    <t>고객불만 응대 목표와 응대 방향의 생각할 수 있는 시간 확보
단서에 의한 해결방법 전략 설정 
고객응대 설득논리 준비
불만고객응대 프로세스</t>
  </si>
  <si>
    <t>고객불만 프로파일링 핵심역량 5. 문제 해결</t>
  </si>
  <si>
    <t>문제해결 정서유발 행동심리 
문제해결을 위한 설득 
감성에 호소하는 설득의 3요소 
고객의 성격적 기질 및 특성 파악</t>
  </si>
  <si>
    <t>고객불만 유형을 분석하고 맞춤 대응 전략으로 고객경험을 개선하는 실무 과정</t>
  </si>
  <si>
    <t>고객불만 프로파일링 핵심역량 6. 응대실습</t>
  </si>
  <si>
    <t>실전응대 스킬 업 그레이드 Role Playing</t>
  </si>
  <si>
    <t>언어습관 점검 및 진단</t>
  </si>
  <si>
    <t>언어습관(말투)의 개념 및 중요성
나의 언어습관 진단
비즈니스에서 지향하는 언어습관 이해</t>
  </si>
  <si>
    <t>- 본인이 사용하는 언어, 음성, 비언어 요소를 객관적으로 관찰한다.
- 대상별, 상황별 적절한 말투를 사용하고, 이를 통해 업무의 전문성과 효율성을 높인다.</t>
  </si>
  <si>
    <t>언어습관 클리닉 Ⅰ: 전문성 있는 말투</t>
  </si>
  <si>
    <t>핵심만 말하기
반영적 진술과 질문 활용
종결어미 활용(어미 내리기)
비언어적 제스처</t>
  </si>
  <si>
    <t>- CS, 영업직무 담당자(사원, 대리급)</t>
    <phoneticPr fontId="1" type="noConversion"/>
  </si>
  <si>
    <t>언어습관 클리닉 Ⅱ: 호감 있는 말투</t>
  </si>
  <si>
    <t>브릿지 멘트
억양 다양화 및 정확한 발음 구사
무의식적인 표정 &amp; 제스처</t>
  </si>
  <si>
    <t>언어습관 클리닉 Ⅲ: 센스 있는 말투</t>
  </si>
  <si>
    <t>상대 유형별 화법 이해 및 적극적 응대 멘트
미러링, 강조법 억양 
상대방 강점에 맞게 비언어 응대</t>
  </si>
  <si>
    <t>서비스 상황에서의 언어 사용을 교정하고 품격 높은 커뮤니케이션 습관을 배양하는 과정</t>
  </si>
  <si>
    <t>CS마인드 구축</t>
  </si>
  <si>
    <t>서비스와 비즈니스매너의 관계
내/외부 고객만족을 위한 비즈니스매너 전략
내/외부 고객을 사로잡는 첫인상 만들기</t>
  </si>
  <si>
    <t>- 고객과 서비스에 대한 긍정적 태도와 마인드를 구축한다.
- 내․외부 고객을 만족시키기 위한 Biz Manner를 체득한다.
- 자신의 대화 스타일 분석을 통해 커뮤니케이션스킬을 향상한다.</t>
  </si>
  <si>
    <t>프로직장인의 비즈니스매너 구축</t>
    <phoneticPr fontId="1" type="noConversion"/>
  </si>
  <si>
    <t>프로직장인의 용모 복장 (헤어스타일, 화장, 유니폼, 향수 활용법)
내부고객만족을 위한 조직 내 비즈니스매너 
호감을 전달하는 인사 예절
상황별 비즈니스매너</t>
  </si>
  <si>
    <t>커뮤니케이션 스킬 향상</t>
    <phoneticPr fontId="1" type="noConversion"/>
  </si>
  <si>
    <t>고객 유형 파악 및 대화스킬
Game으로 알아보는 조직 내·외부 커뮤니케이션 장애요인 파악
커뮤니케이션 스킬 향상 전략</t>
  </si>
  <si>
    <t>조직 내외 고객과의 관계를 높이는 비즈니스 매너 실전 원리와 사례 중심 실행 스킬</t>
  </si>
  <si>
    <t>공공기관 보고서 전략 기획</t>
    <phoneticPr fontId="1" type="noConversion"/>
  </si>
  <si>
    <t>보고서 목적 분석과 독자 이해
   - 정책 보고서 vs 업무 보고서 vs 대외 보고서 구분
   - 보고 대상(상급자, 시민, 유관기관)별 접근법
논리적 구조 설계
   - 공공성과 객관성을 담보하는 논증 구조
   - 정책 근거와 데이터 기반 논리 전개법</t>
    <phoneticPr fontId="1" type="noConversion"/>
  </si>
  <si>
    <t>강의용 PC 및 TV(빔프로젝터 대체 가능), 노트북, 한글, ChatGPT, 자체교재</t>
    <phoneticPr fontId="1" type="noConversion"/>
  </si>
  <si>
    <t>- 공공기관 특성에 맞는 보고서 논리 구조와 기획 방법론을 익히고, 보안 환경을 고려한 AI 활용 보고서 작성 역량을 높일 수 있습니다.
- 보고서 유형별 작성 기법과 효율적인 한글 활용법을 체득하여 실무에 바로 적용할 수 있습니다.</t>
    <phoneticPr fontId="1" type="noConversion"/>
  </si>
  <si>
    <t>AI 도구 활용 전략과 보안 대응</t>
    <phoneticPr fontId="1" type="noConversion"/>
  </si>
  <si>
    <t>공공기관 AI 활용 환경 이해
   - 기관 보안 정책과 AI 사용 가이드라인
   - 개인정보 보호법, 공공데이터 보안 고려사항
보안을 고려한 AI 활용 실무
   - 민감 정보 마스킹, 내부 정보 유출 방지를 위한 프롬프트 작성법</t>
    <phoneticPr fontId="1" type="noConversion"/>
  </si>
  <si>
    <t>- 공공기관에서 각종 보고서, 기획서, 정책 문서를 작성하는 실무자
- AI 도구를 활용한 업무 효율화에 관심이 있는 공무원 및 공공기관 직원
- 상급자 보고용 문서의 설득력과 완성도를 높이고자 하는 담당자</t>
    <phoneticPr fontId="1" type="noConversion"/>
  </si>
  <si>
    <t>AI 기반 보고서 초안 작성 실무</t>
    <phoneticPr fontId="1" type="noConversion"/>
  </si>
  <si>
    <t>효과적인 프롬프트 엔지니어링
   - 공공기관 보고서 특성을 반영한 프롬프트 설계
   - 정확성과 객관성을 높이는 AI 질의 기법
AI 보조 초안 작성 실습
   - 정책 브리핑 보고서 초안 &amp; 사업 계획서 구조 설계와 내용 생성
   - AI 생성 내용의 팩트 체킹과 검증 방법</t>
    <phoneticPr fontId="1" type="noConversion"/>
  </si>
  <si>
    <t xml:space="preserve">한글 문서 작성 효율화 기법 </t>
    <phoneticPr fontId="1" type="noConversion"/>
  </si>
  <si>
    <t>스마트한 문서 환경 구축
   - 공공기관 표준 서식과 스타일 시트 활용
   - 자동화 기능으로 반복 업무 최소화
고급 편집 기능 활용
   - 긴 문서의 체계적 관리 (목차, 상호참조, 각주)
   - 표와 차트를 활용한 데이터 시각화</t>
    <phoneticPr fontId="1" type="noConversion"/>
  </si>
  <si>
    <t>AI 기반 보고서 개선과 완성</t>
    <phoneticPr fontId="1" type="noConversion"/>
  </si>
  <si>
    <t>AI를 활용한 문서 품질 향상
   - 문체 일관성과 가독성 개선
   - 논리적 흐름과 구조 점검
최종 검토와 마무리
   - 공공기관 문서 작성 기준 준수 체크
   - 배포 전 보안성 최종 점검</t>
    <phoneticPr fontId="1" type="noConversion"/>
  </si>
  <si>
    <t>AI 기반 작성법과 공공 특성을 반영한 실무 중심 학습을 통해 정책·성과·내부 보고서를 빠르고 정확하며 설득력 있게 완성하는 공공보고서 전략 역량을 강화하는 과정입니다.</t>
    <phoneticPr fontId="1" type="noConversion"/>
  </si>
  <si>
    <t>문제를 인식하는 관점 세우기</t>
    <phoneticPr fontId="1" type="noConversion"/>
  </si>
  <si>
    <t>대상자의 5 No를 극복하기 위한 도구 이해
대상자의 핵심 관심을 예측하고 공감하기
문제의 정의
   - 핵심 문제의 구분
논리적 커뮤니케이션을 위한 문제해결 사고와 프로세스</t>
    <phoneticPr fontId="1" type="noConversion"/>
  </si>
  <si>
    <t>- 문제를 정확히 인식하고 본질을 구분하는 사고력을 강화하며, 논리적 구조화를 위한 문제 해결 프로세스를 이해할 수 있습니다.
- 대상자 관점에서 설득력 있는 해결책을 도출하고 효과적인 커뮤니케이션으로 연결할 수 있습니다.</t>
    <phoneticPr fontId="1" type="noConversion"/>
  </si>
  <si>
    <t>문제를 푸는 논리 구조 만들기</t>
    <phoneticPr fontId="1" type="noConversion"/>
  </si>
  <si>
    <t>Step 1. 논리 강화를 위한 문제 발견 및 정의 구성
   - 문제 발견 3가지 스킬
   - 문제 기술서 작성
Step 2. 논리 강화를 위한 분석적 구조 습득
   - 가설지향, MECE 사고
   - Logic Tree 정리하기
Step 3. 해결안 제시
   - 아이디어 확산 기법, 해결안 선정 방법
Step 4. 논리 강화를 위한 평가와 리스크 표현</t>
    <phoneticPr fontId="1" type="noConversion"/>
  </si>
  <si>
    <t>- 고객, 내부 이해관계자와 소통이 잦고, 설득이 필요한 실무자(사무, 영업, 기술직 등)</t>
    <phoneticPr fontId="1" type="noConversion"/>
  </si>
  <si>
    <t>상대를 고려한 말하기 전략 세우기</t>
    <phoneticPr fontId="1" type="noConversion"/>
  </si>
  <si>
    <t>커뮤니케이션 대상자 파악
커뮤니케이션 역량 진단
워킹 스타일별 커뮤니케이션 하기
    - 워킹 스타일 진단
    - 워킹 스타일별 커뮤니케이션 특징과 방법
    - 과업 중심 논리적 커뮤니케이션 Align</t>
    <phoneticPr fontId="1" type="noConversion"/>
  </si>
  <si>
    <t>논리적 커뮤니케이션 실전 훈련</t>
    <phoneticPr fontId="1" type="noConversion"/>
  </si>
  <si>
    <t>비즈니스 커뮤니케이션에서 논리의 중요성
논리적으로 말하지 못하는 이유
잘 듣는 사람이 말도 잘한다 
   - 경청 스킬 &amp; 질문 스킬
논리적으로 말하기 실습
   - 피라미드 구조로 말하기
   - 말하고자 하는 정보 3가지로 정리하기
   - 뒤엉킨 정보 차례로 전달하기</t>
    <phoneticPr fontId="1" type="noConversion"/>
  </si>
  <si>
    <t>문제의 본질을 정확히 짚고 논리적으로 구조화해 상대를 납득시키는 실전형 커뮤니케이션 역량을 강화하는 과정입니다.</t>
    <phoneticPr fontId="1" type="noConversion"/>
  </si>
  <si>
    <t>전략적 의사결정과 새로운 지평</t>
    <phoneticPr fontId="1" type="noConversion"/>
  </si>
  <si>
    <t xml:space="preserve">의사결정의 유형과 변화하는 환경 이해
의사결정이 어려운 이유 탐구
시스템 사고와 의사결정 프로세스
인공지능(AI) 기반의 의사결정 개념 
[사례실습] AI를 활용한 대안 탐색 및 평가 </t>
    <phoneticPr fontId="1" type="noConversion"/>
  </si>
  <si>
    <t>강의용 PC 및 TV(빔프로젝터 대체 가능), 노트북, ChatGPT, Perplexity, 자체교재</t>
    <phoneticPr fontId="1" type="noConversion"/>
  </si>
  <si>
    <t>- AI 시대에 적합한 의사결정 유형과 프로세스를 이해하고, 합리적 의사결정 방법을 학습합니다.
- 문제를 구조화하고, 대안을 효과적으로 평가하는 능력을 배양합니다.
- 전략적 해결안을 도출하고, 리스크를 고려한 실행 계획을 수립합니다.</t>
    <phoneticPr fontId="1" type="noConversion"/>
  </si>
  <si>
    <t>의사결정의 프레임워크 재설계</t>
    <phoneticPr fontId="1" type="noConversion"/>
  </si>
  <si>
    <t>의사결정의 틀: 기준/범위/준거
행동경제학적 조건과 의사결정 편향
[사례실습] AI 시대의 휴리스틱과 의사결정 편향 분석</t>
    <phoneticPr fontId="1" type="noConversion"/>
  </si>
  <si>
    <t>- 문제해결 및 의사결정 역량이 필요한 모든 구성원</t>
    <phoneticPr fontId="1" type="noConversion"/>
  </si>
  <si>
    <t>합리적 의사결정 프로세스</t>
    <phoneticPr fontId="1" type="noConversion"/>
  </si>
  <si>
    <t>심층 의사결정을 위한 인지기법
대안의 설정 및 평가
   : 결정사항의 기술, 목표 작성, 대안 평가    
: 마이너스 요인 검토 및 보완
[사례실습]  AI 활용 합리적 의사결정 사례 연구</t>
    <phoneticPr fontId="1" type="noConversion"/>
  </si>
  <si>
    <t>유력 대안의 도출 및 분석</t>
    <phoneticPr fontId="1" type="noConversion"/>
  </si>
  <si>
    <t>의사결정의 오류 유형과 극복 방안
대안 평가 및 우선순위 선정
   : 대안의 분석과 평가    
: Pay-off 매트릭스 활용
[사례실습] AI 기반 대안 결정 사례 연구</t>
    <phoneticPr fontId="1" type="noConversion"/>
  </si>
  <si>
    <t>지능형 아이디어 생성 및 실행</t>
    <phoneticPr fontId="1" type="noConversion"/>
  </si>
  <si>
    <t>집단지성을 활용한 의사결정
전략 수립을 위한 창의성 기법: ASIT 아이디어, 모순 발상법
[사례실습] AI 활용 집단지성 사례 연구</t>
    <phoneticPr fontId="1" type="noConversion"/>
  </si>
  <si>
    <t>의사결정 실행 및 리스크 관리</t>
    <phoneticPr fontId="1" type="noConversion"/>
  </si>
  <si>
    <t>실행을 위한 로드맵 설계
불확실성 시대의 리스크 대응
   : 의사결정 최적안 도출    
 : 리스크 예측과 대응
[사례실습] AI 의사결정 Best Practice 사례 연구</t>
    <phoneticPr fontId="1" type="noConversion"/>
  </si>
  <si>
    <t>데이터와 AI 분석에 인간의 직관을 결합해 복잡한 문제 속 최적의 선택을 이끄는 의사결정 리더십 역량을 강화하는 과정입니다.</t>
    <phoneticPr fontId="1" type="noConversion"/>
  </si>
  <si>
    <t>전략적 의사 결정의 프레임</t>
    <phoneticPr fontId="1" type="noConversion"/>
  </si>
  <si>
    <t>전략적 의사결정의 중요성과 데이터의 관계
데이터 속성과 이해
측정 가능한 데이터의 구성과 작성</t>
    <phoneticPr fontId="1" type="noConversion"/>
  </si>
  <si>
    <t>- 엑셀 기반의 다양한 분석 기법을 실습하고, 전략적 의사결정에 필요한 데이터 인사이트를 도출할 수 있습니다.
- 반복업무를 자동화하고, 데이터 분석 결과를 시각화 할 수 있습니다.</t>
    <phoneticPr fontId="1" type="noConversion"/>
  </si>
  <si>
    <t>의사 결정을 위한 통계 엑셀 기초</t>
    <phoneticPr fontId="1" type="noConversion"/>
  </si>
  <si>
    <t>피벗과 슬라이서 활용, 매출 분석
통계 정보의 다양한 표시방법 
   - 전월 대비 증감과 비율, 누계 값과 비율 등
각종 자료의 오류 수정 및 자동 분리 분석</t>
    <phoneticPr fontId="1" type="noConversion"/>
  </si>
  <si>
    <t>- 데이터 바탕으로 보고서 작성, 전략 수립 업무를 맡는 실무자
- 기존 엑셀 사용자로서, 데이터 분석 및 시각화 역량 향상을 희망하는 담당자</t>
    <phoneticPr fontId="1" type="noConversion"/>
  </si>
  <si>
    <t>의사 결정을 위한 데이터 분석 I</t>
    <phoneticPr fontId="1" type="noConversion"/>
  </si>
  <si>
    <t>매출 기여도 분석(ABC분석)
   - 지정 기준에 따라 A,B,C군으로 나누어 관리하는 항목 관리
기저 효과를 배제한 추이 분석(Z차트분석)
   - 특정 이슈로 인해 왜곡되는 통계적 오류 보완 분석
소비성향 분석
전이 행렬을 이용한 예측 기법(마아코프 분석)
    - 현재 추세를 파악하여, 향후 추세 예측
손익분기점 차트</t>
    <phoneticPr fontId="1" type="noConversion"/>
  </si>
  <si>
    <t>의사 결정을 위한 데이터 분석 II</t>
    <phoneticPr fontId="1" type="noConversion"/>
  </si>
  <si>
    <t>회귀 분석을 통한 예측
급증 항목을 찾는 팬차트 분석
제한된 자원에서 최고의 결과를 도출하는 해답 찾기
   -실습: 현재 예산으로 최고의 이윤을 만드는 조합
생성형AI와 파워쿼리를 활용한 의사 결정
   - 비정상적인 보고서의 Raw Data 변환
   - 두 개 이상의 시트/파일을 한 번에 분석하고 자동화</t>
    <phoneticPr fontId="1" type="noConversion"/>
  </si>
  <si>
    <t>분석 결과의 시각화</t>
    <phoneticPr fontId="1" type="noConversion"/>
  </si>
  <si>
    <t>추이 분석 차트 효과 (스파크라인)
조건에 따라 시각화 하는 조건부 서식
차트와 인포그래픽
  - 실습: 남녀별 제품만족도 자동화 차트와 클립아트 인포그래픽
파워 피벗 활용, 세부 분석
분석 자료의 시각화 대시보드</t>
    <phoneticPr fontId="1" type="noConversion"/>
  </si>
  <si>
    <t>데이터 분석과 자동화</t>
    <phoneticPr fontId="1" type="noConversion"/>
  </si>
  <si>
    <t>매크로기록기 활용
AI활용 나만의 추가 기능 탭 생성
  -향후 의사결정을 위한 데이터 전처리 및 분석 방법 셋팅</t>
    <phoneticPr fontId="1" type="noConversion"/>
  </si>
  <si>
    <t>엑셀 기반 경영통계 분석과 대시보드 시각화를 통해 데이터에서 인사이트를 도출하고 전략적 의사결정 역량을 강화하는 실전형 과정입니다.</t>
    <phoneticPr fontId="1" type="noConversion"/>
  </si>
  <si>
    <t>나다운 일의 정의</t>
    <phoneticPr fontId="1" type="noConversion"/>
  </si>
  <si>
    <t>‘나다움’의 필요성
    - 내가 누구인지 알아야 하는 이유
    - 일의 3가지 관점 (Job/ Career / Calling)
나다움 발견을 위한 강점과 가치
    - 강점과 가치 정의
    - 겉강점 vs 속강점</t>
    <phoneticPr fontId="1" type="noConversion"/>
  </si>
  <si>
    <t>- 나의 강점과 가치를 발견할 수 있습니다.
- 내 일을 의미 있게 하기 위한 방향성을 찾을 수 있습니다.
- 내 일을 ‘나답게‘,’행복하게‘ 잘 하기 위한 계획을 세우고, 개인의 성장과 조직의 성장을 연결할 수 있습니다.</t>
    <phoneticPr fontId="1" type="noConversion"/>
  </si>
  <si>
    <t>나의 이해</t>
    <phoneticPr fontId="1" type="noConversion"/>
  </si>
  <si>
    <t>커리어 코칭 툴을 활용한 나다움(강점 &amp; 가치) 나무 만들기
   - 생의 곡선 인터뷰
PERMA 모델 영역별 리스트
1:1 가치 인터뷰
   - 핵심 강점과 핵심 가치 고르기
   - 주의력 착각 실험</t>
    <phoneticPr fontId="1" type="noConversion"/>
  </si>
  <si>
    <t>- 자신을 되돌아보고, 내가 잘하고 좋아하는 일이 무엇인지 발견하고 싶은 분
- 내 업무, 직업의 가치를 재발견하고, 일을 더욱 나답고, 행복하게 잘 해내고 싶은 분
- 마음에 품을 나만의 좌우명을 만들고 싶은 분</t>
    <phoneticPr fontId="1" type="noConversion"/>
  </si>
  <si>
    <t>나와 조직의 연결(잡 크래프팅)</t>
    <phoneticPr fontId="1" type="noConversion"/>
  </si>
  <si>
    <t>‘나의 성장’과 ‘조직 성장’ 연결
   - 나의 ‘조직 생활‘ 나열하기
   - ‘조직 생활＇과 ‘나다움＇이 충족 &amp; 충돌 되는 부분 발견하기
   - 나답게 일하기 위한 ‘조직 생활‘ 디자인 하기
   - 핵심 나다움 (강점 &amp; 가치)으로 나답게 일하기 슬로건 만들기</t>
    <phoneticPr fontId="1" type="noConversion"/>
  </si>
  <si>
    <t>강점과 가치를 발견하고 긍정심리학·셀프 코칭을 통해 일의 의미와 성과를 함께 높이는 자기효능감 강화 과정입니다.</t>
    <phoneticPr fontId="1" type="noConversion"/>
  </si>
  <si>
    <t>비전오프닝 : 자기 이해의 시작</t>
    <phoneticPr fontId="1" type="noConversion"/>
  </si>
  <si>
    <t>조직문화진단 및 강점 키워드 도출
ChatGPT로 비전 키워드 설정 및 확장
나의 비전 선언문 작성: 나는__한 사람으로 __을 꿈꾼다.</t>
    <phoneticPr fontId="1" type="noConversion"/>
  </si>
  <si>
    <t>강의용 PC 및 TV(빔프로젝터 대체 가능), 노트북, ChatGPT, Gamma, NotebookLM, VREW, Runway, SunoAI, 자체교재</t>
    <phoneticPr fontId="1" type="noConversion"/>
  </si>
  <si>
    <t>- 생성형 AI를 활용해 나와 조직의 비전을 언어·이미지·영상 등으로 구체화하는 방법을 익힐 수 있습니다. 
- 비전을 시각적으로 표현하고 조직과 공유함으로써, 감정적 몰입과 실행 동기를 강화할 수 있습니다.</t>
    <phoneticPr fontId="1" type="noConversion"/>
  </si>
  <si>
    <t xml:space="preserve">비전의 구조화 </t>
    <phoneticPr fontId="1" type="noConversion"/>
  </si>
  <si>
    <t>ChatGPT 비전 프롬프트 사례 학습
ChatGPT 실전 프롬프트 설계 및 나의 비전 정리
Gamma활용 PPT슬라이드 자동 생성 방법 이해
나의 비전 선언문 Gamma로 정리</t>
    <phoneticPr fontId="1" type="noConversion"/>
  </si>
  <si>
    <t>- 자신의 강점과 미래를 고민하고 실행력 있는 변화를 꿈꾸는 구성원
- 조직 구성원의 몰입과 정체성, 소통을 강화할 방법을 찾는 실무자</t>
    <phoneticPr fontId="1" type="noConversion"/>
  </si>
  <si>
    <t xml:space="preserve">나와 조직의 미래 시각화 </t>
    <phoneticPr fontId="1" type="noConversion"/>
  </si>
  <si>
    <t>시각적 개념을 정리하는 Note LM 이해
Note LM활용, 나-조직을 연결하는 생각의 지도 그리기
텍스트 기반 콘텐츠 요약을 위한 VREW 이해
VREW활용, 나와 조직의 미래상 텍스트 정리 및 영상화
ChatGPT활용, 나와 조직 미래상 이미지 제작
상상 기반 영상 생성을 위한 Runway 이해
Runway활용, 나와 조직의 비전이 실현된 미래 구체화</t>
    <phoneticPr fontId="1" type="noConversion"/>
  </si>
  <si>
    <t xml:space="preserve">비전 실천을 위한 동기 부여 </t>
    <phoneticPr fontId="1" type="noConversion"/>
  </si>
  <si>
    <t>작사, 작곡을 위한 Suno AI 이해
Suno AI활용, 나의 강점과 비전을 담은 응원가 제작
VREW활용, 응원〮격려의 비전 메시지 뮤직비디오 완성
비전 구체화, 시각화를 통한 실천 의지 확립</t>
    <phoneticPr fontId="1" type="noConversion"/>
  </si>
  <si>
    <t>생성형 AI로 개인의 강점·업무·조직 가치를 연결한 실행 가능한 비전을 시각·음악·영상으로 구현해 개인 변화가 조직 에너지로 확산되도록 돕는 워크숍입니다.</t>
    <phoneticPr fontId="1" type="noConversion"/>
  </si>
  <si>
    <t>설문조사 개요</t>
  </si>
  <si>
    <t>표본조사 개요 
정량조사와 정성조사의 비교
정량조사 특징</t>
  </si>
  <si>
    <t>-조사 목적, 대상자 특성 등을 고려하여 설문지를 설계할 수 있는 역량을 갖춘다.
-문항 구성, 척도 설정, 질문 표현 등 설문 문항 작성의 세부 기준을 이해한다.</t>
  </si>
  <si>
    <t>조사방법별 설문 특징 및 사례</t>
  </si>
  <si>
    <t>면접조사 / 전화조사 / 갱서베이 / CLT 등
오프라인 조사 vs. 온라인 조사 설문의 차이</t>
  </si>
  <si>
    <t>- 마케팅, CS, 리서치 직무 담당자(대리, 과장급)</t>
    <phoneticPr fontId="1" type="noConversion"/>
  </si>
  <si>
    <t>정량조사 설문지 작성시 유의사항</t>
  </si>
  <si>
    <t>설문지 작성 프로세스
전반적 설문지 구성(구조)
설문항목 도출 방법
개별 설문항목 배치 
설문항목 워딩(WORDING) 
사전조사 및 설문지 타당성 검정</t>
  </si>
  <si>
    <t>온라인 설문지 작성시 유의 사항</t>
  </si>
  <si>
    <t>온라인 조사의 유형 및 특징 
온라인 web-up 설문지 제시 방법
: 설문지 작성,디자인, 배포, 수집, 분석 등</t>
  </si>
  <si>
    <t>설문지 척도 유형 특징</t>
  </si>
  <si>
    <t>비율 / 등간 / 순서 / 명목 / 스타펠 / 리커트 척도 분석 차이</t>
  </si>
  <si>
    <t>조사 목적별 설문항목 및 설문지 예시</t>
  </si>
  <si>
    <t>광고효과 조사 / 고객만족도 조사 / 소비자 가격 수용도 조사 / 시장 상황진단 / 제품 테스트 / 기업,브랜드 이미지 진단_x000B_시장세분화 및 표적시장 선정</t>
    <phoneticPr fontId="1" type="noConversion"/>
  </si>
  <si>
    <t>설문 목적·대상에 맞춘 설문지 설계 원리와 문항 작성 실습 중심 과정</t>
  </si>
  <si>
    <t>고객 조사 개요</t>
  </si>
  <si>
    <t>조사의 역할과 개념, 중요성
좋은 조사가 갖추어야 할 조건
자료 수집, 분석 방법 개념 및 특징
: 1차/2차 자료의 구분과 특성
: 정량/정성 조사 분석 방법의 구분과 특성</t>
  </si>
  <si>
    <t>-정성조사 개념, 유형과 특징을 이해하고, 현업에 적용할 수 있는 기초 역량을 갖춘다.
-고객의 숨겨진 니즈를 도출하고, 조사 결과를 통해 의사결정 역량을 강화한다.</t>
  </si>
  <si>
    <t>조사설계 이해</t>
  </si>
  <si>
    <t>조사 절차와 목적에 따른 조사설계
샘플링/조사대상 선정</t>
  </si>
  <si>
    <t>정성조사 개념 및 유형개요</t>
  </si>
  <si>
    <t>정성조사 필요성 및 중요성
다양한 정성조사 특징 비교 (인터뷰 등)</t>
  </si>
  <si>
    <t>주요 정성조사 자료 수집 및 활용법</t>
  </si>
  <si>
    <t>현장에서 자주 활용되는 조사법 심층 학습
: 조사법 유형별 유의사항 및 분석 방법 (FGI 등)</t>
  </si>
  <si>
    <t>정성조사 분석 결과 제시</t>
  </si>
  <si>
    <t>결과 보고서 구성
조사 타당성과 신뢰성</t>
  </si>
  <si>
    <t>조사 설계 및 보고서 작성 실습</t>
  </si>
  <si>
    <t>조사 설계서 작성
조사 결과보고서 작성
: 예상 보고서 목차 구성, 결과(안)</t>
  </si>
  <si>
    <t>수치로 측정하기 어려운 비정량적 고객 인사이트와 정성조사 분석 시각을 익히는 과정</t>
  </si>
  <si>
    <t>생성형 AI의 이해와 ChatGPT 활용 방안</t>
  </si>
  <si>
    <t>생성형 AI에 대한 구조적 이해
생성형 AI의 유형별 특징과 업무 적용 범위
ChatGPT의 실무적 활용을 위한 프롬프트 엔지니어링</t>
  </si>
  <si>
    <t>강의용 PC 및 TV(빔프로젝터 대체 가능), 노트북, Excel, ChatGPT, 자체교재</t>
  </si>
  <si>
    <t>-생성형 AI 및 ChatGPT 프롬프트 엔지니어링의 실무적 이해를 도웁니다.
-텍스트 유형별 분석 방법과 결과 활용방안을 학습합니다.
-텍스트 분석결과의 시각화 및 보고서 작성 능력 배양합니다.</t>
  </si>
  <si>
    <t xml:space="preserve">생성형 AI 활용 텍스트 분석 </t>
  </si>
  <si>
    <t>시장조사 및 홍보전략을 위한 언론기사 분석
소셜미디어 채널 상 긍·부정 의견 분석과 브랜드 운영전략
고객 피드백, 패턴 인식을 통한 전략적 개선과제 도출</t>
  </si>
  <si>
    <t>생성형 AI를 이용한 텍스트 분석 시각화</t>
  </si>
  <si>
    <t>텍스트 분석 보고서의 핵심요소
생성형 AI과 엑셀을 사용한 시각화 자료 구성
ChatGPT 활용 주제별 텍스트 분석 보고서 작성 및 공유</t>
  </si>
  <si>
    <t>ChatGPT를 활용해 텍스트로 정리된 고객 리뷰를 정리·분석하고 인사이트로 전환하는 실무 중심 과정</t>
  </si>
  <si>
    <t>CS강사 개론: CS강사 직무 이해</t>
  </si>
  <si>
    <t>CS 강사 업무 알아보기
CS 트렌드
CS강사의 비전</t>
  </si>
  <si>
    <t>-CS 강사의 역할 이해 및 마인드를 갖출 수 있다.
-조직에 필요한 CS 강의 주제 선정 및 교육 설계 역량을 쌓을 수 있다.
-시범강의와 피드백을 통해 효과적인 강의 전달력을 다질 수 있다.</t>
  </si>
  <si>
    <t xml:space="preserve">CS강사 개론: CS 개요 이해 </t>
  </si>
  <si>
    <t>CS 마인드란?
CS 이해</t>
  </si>
  <si>
    <t>- CS직무 담당자(차장,부장급)</t>
    <phoneticPr fontId="1" type="noConversion"/>
  </si>
  <si>
    <t>교육 기획 및 교안 작성: 교육 구조 잡기</t>
  </si>
  <si>
    <t xml:space="preserve">교육 주제 및 학습목표 설정 (요구분석, 학습목표기술: ABCD)
교안 작성법 (계열화: ARCS, 3부 구성: OBC)
Lesson Plan 작성 및 실습 </t>
  </si>
  <si>
    <t xml:space="preserve">학습 흥미유발 </t>
  </si>
  <si>
    <t>SPOT/ICE BREAKING 기법</t>
    <phoneticPr fontId="1" type="noConversion"/>
  </si>
  <si>
    <t>CS 대표주제 1: 비즈니스 매너</t>
  </si>
  <si>
    <t>비즈니스 매너 강의 이해  
: 비즈니스 매너의 개념과 필요성
: 오프라인 &amp; 온라인 매너</t>
  </si>
  <si>
    <t>강의용 PC 및 TV(빔프로젝터 대체 가능), 노트북, ppt, 자체교재</t>
  </si>
  <si>
    <t>CS 대표주제 2: 고객 응대 화법</t>
  </si>
  <si>
    <t>고객 응대 화법 강의 이해 
: CS 응대 화법 및 불만고객 응대
: 고객 유형별 진단</t>
  </si>
  <si>
    <t>CS 교육 강사로서 필요한 교육 설계·전달력 등 강사 역량을 현장 중심으로 개발하는 과정</t>
  </si>
  <si>
    <t xml:space="preserve">교육 기획 및 교안 작성: PPT 교안 작성 </t>
  </si>
  <si>
    <t>PPT를 활용한 강의자료 작성하기
시범 강의 자료 제작 및 피드백</t>
  </si>
  <si>
    <t xml:space="preserve">CS 대표주제 3: 감정 관리법 </t>
  </si>
  <si>
    <t>감정노동자를 위한 스트레스 관리
: 감정 노동의 이해 및 관리의 필요성 
: 스트레스 지수 테스트 or 빗속의 사람 그림
: 스몰 트라우마 이해 
: 감정 조절 솔루션 (인지 조절 솔루션, 나만의 스트레스 관리법)</t>
  </si>
  <si>
    <t xml:space="preserve">CS 대표주제 4: 이미지 메이킹 </t>
  </si>
  <si>
    <t>퍼스널 컬러를 활용한 이미지 메이킹 및 진단
: 퍼스널 컬러 이론 이해 및 진단 실습
: 이미지 브랜딩 전략 세우기
: 의상 및 메이크업 등 비즈니스에 적용하기</t>
  </si>
  <si>
    <t>강의 스피치와 전달 스킬: 시범 강의 준비 및 피드백</t>
  </si>
  <si>
    <t>시범 강의를 위한 준비 및 질의응답
시범 강의 발표 및 전문가 피드백</t>
  </si>
  <si>
    <t>서비스 프레임 속으로</t>
  </si>
  <si>
    <t>달라진 서비스 환경과 고객만족 트렌드
성과를 만드는 서비스
서비스 패러다임 전환</t>
  </si>
  <si>
    <t>-고객의 니즈를 예측하고 이에 맞춘 차별화된 개별 서비스를 제공한다.
-효과적 커뮤니케이션 기법을 활용한 고객과의 우호적 관계를 구축한다.
-불만고객응대 스킬과 전문기법을 익혀 다양한 고객불만 상황을 효과적으로 대처한다.</t>
  </si>
  <si>
    <t>고객의 소리 속으로</t>
  </si>
  <si>
    <t>경영 관점에서의 VOC 정의와 VOC 4.0
VOC의 분류에 따른 관리 기법
스마트한 VOC 활용 기법</t>
  </si>
  <si>
    <t>- CS직무 고객응대 담당자(과장, 차장급)</t>
    <phoneticPr fontId="1" type="noConversion"/>
  </si>
  <si>
    <t>고객의 경험 속으로</t>
  </si>
  <si>
    <t>고객 경험 이해, 고객 경험의 포인트
고객 경험 관리와 서비스 디자인 (설계)</t>
  </si>
  <si>
    <t>서비스 조직의 리더 속으로</t>
  </si>
  <si>
    <t>서비스 조직의 특징
서비스 조직 리더의 자격 &amp; 역량 &amp; 다짐</t>
  </si>
  <si>
    <t>고객응대 직원의 마인드 케어 속으로</t>
  </si>
  <si>
    <t>고객응대 직원의 직업관 &amp; 자존감 &amp; 자기자비
: 자기 친절, 보편적 인간성, 마음 챙김</t>
  </si>
  <si>
    <t>서비스 현장 속으로</t>
  </si>
  <si>
    <t>고객 중심 서비스 실천을 위한 동기부여
내부직원 만족과 서비스
서비스 현장의 파워 만들기</t>
  </si>
  <si>
    <t>관리자 관점에서 고객 기대를 뛰어넘는 감동 서비스 설계와 혁신적 CS 실행 전략을 익히는 과정</t>
  </si>
  <si>
    <t>기초 호흡 훈련</t>
  </si>
  <si>
    <t>기초 호흡체조 – 복식 호흡
: 복식 호흡의 중요성
: 복식 호흡의 원리와 장점
개인별 호흡 유형 진단
개별 발표녹화 및 자신의 문제점 유형 진단</t>
  </si>
  <si>
    <t>-자신의 목소리에 대해 확실히 파악하고, 보다 건강하게 사용한다.
-인간관계에서 상대방을 사로잡을 수 있는 매력적인 나만의 목소리를 재발견한다.
-강의, PT, 고객상담 등 모든 부분에 적용할 수 있는 최상의 목소리를 갖는다.</t>
  </si>
  <si>
    <t>자신의 Speech Style과 유형 분석</t>
  </si>
  <si>
    <t>자연스러운 발성 연습
성대 보호를 위한 자신에게 편안한 목소리 찾기
개인별 보이스 진단 및 코칭
팀별 피드백 및 개선 방법 제시</t>
  </si>
  <si>
    <t>개인별 Speech를 통한 보이스 진단 및 코칭</t>
  </si>
  <si>
    <t>보이스 코칭의 원리
보이스 코칭의 단계 
: 호흡진단, 발성진단
목소리에 영향을 주는 요소들
개인별 목소리 문제 유형별 해결 방안 모색</t>
  </si>
  <si>
    <t>모의 Speech 발표 및 Feedback</t>
  </si>
  <si>
    <t>2차 개인별 발표 및 녹화 영상 비교
명품 목소리를 위한 7가지 습관</t>
  </si>
  <si>
    <t>목소리 톤·발성·말하기 기술을 개선하여 고객응대 시 호감을 높이는 보이스 스킬 교육</t>
  </si>
  <si>
    <t xml:space="preserve"> ICRU C/NS Tool을 활용한 퍼스널 이미지 메이킹의 이해</t>
  </si>
  <si>
    <t>이미지메이킹에서 성향을 아는 것의 중요성
Appearance / Attitude / Communication 조화의 이미지 메이킹 영향 
인류진화론적 관점에서 바라본 4 Category 성향
ICRU C/NS Tool 셀프 진단</t>
  </si>
  <si>
    <t>-기질적 성향 이해 및 관계, 커뮤니케이션 전략을 세워 전문적인 비즈니스 이미지를 만든다.
-개인의 장점과 단점을 분석하여 최적의 이미지 변화를 모색한다.
-최신의 트렌디한 스타일을 실제로 체험하면서 자신만의 스타일 전략을 세운다.</t>
  </si>
  <si>
    <t>성향 별 C 결과값 분석 및 퍼스널 이미지 방향성 수립</t>
  </si>
  <si>
    <t>[ICRU C: 타고난 기질, 커뮤니케이션과 관계의 기본이 되는 결과값]
: 성향 별 언어적/비언어적 커뮤니케이션 스타일과 보완 전략</t>
  </si>
  <si>
    <t>성향 별 NS 결과값 분석 및 비즈니스 관계 및 이미지 개선 방안</t>
  </si>
  <si>
    <t>[ICRU NS: 취약한 스트레스 포인트, 약점 관리의 기본이 되는 결과값]
: 성향 별 스트레스로 인해 노출되는 특징
: 성향 별 스트레스 관리 및 동료이해 전략
: 팀빌딩을 통한 비즈니스 관계 및 이미지 개선 방안 도출</t>
  </si>
  <si>
    <t>퍼스널 브랜딩 이해와 헤어 연출 방법</t>
  </si>
  <si>
    <t>Personal Identity의 개념과 중요성
인상학의 정의와 개념 이해
얼굴형에 따른 헤어스타일 연출 기법</t>
  </si>
  <si>
    <t>나를 빛나게 할 퍼스널 컬러 진단</t>
  </si>
  <si>
    <t>좋아하는 색과 어울리는 색을 알아보고, 자신의 베스트 컬러 찾기
사계절 컬러 이론에 기반한 퍼스널 컬러 전략 파악
퍼스널 컬러 활용 전략: 메이크업, 비즈니스/캐주얼룩, 액세서리</t>
  </si>
  <si>
    <t>바디프레임 스타일링과 토탈 패션 룩 제안</t>
  </si>
  <si>
    <t>나에게 어울리는 패턴/소재 진단
바디프레임 유형 분석과 코디네이션
체형 커버를 위한 완벽한 프로포션 어드바이스</t>
  </si>
  <si>
    <t>첫인상과 전문적 이미지 형성을 위한 단기 실무 중심 이미지 메이킹 기술 과정</t>
  </si>
  <si>
    <t>긍정의 바디 랭귀지 &amp; 비즈니스 매너 트레이닝</t>
  </si>
  <si>
    <t>바디 랭귀지의 비밀
상대방의 바디 랭귀지 읽는 방법
올바른 바디 랭귀지 활용법
리더의 바디 랭귀지와 매너
비즈니스 애티튜드와 에티켓 (실습)</t>
  </si>
  <si>
    <t>내 안의 강점 찾기 – 긍정심리학에서 배우다</t>
  </si>
  <si>
    <t>말은 자기인식에서 시작된다
   - 긍정심리학과 VIA 24 강점 소개
   - 나의 대표 강점 진단 &amp; 언어화
    [실습] 강점 키워드로 나를 소개하는 말 만들기</t>
    <phoneticPr fontId="1" type="noConversion"/>
  </si>
  <si>
    <t>- 강점을 긍정적으로 강화할 수 있는 명확한 전달력을 확보할 수 있습니다.
- 훈련과 전문가의 코칭을 통해 현업에서 활용 가능한 실질적인 스피치 경험을 쌓을 수 있습니다.</t>
    <phoneticPr fontId="1" type="noConversion"/>
  </si>
  <si>
    <t>말투에도 강점이 보인다 – 나를 닮은 표현 설계</t>
  </si>
  <si>
    <t>비언어 속 나의 본 모습 찾기
   - 나의 강점에 맞는 말투와 표현법 분석
   - 신뢰를 주는 목소리, 나를 표현하는 비언어로 나를 닮은 표현 설계</t>
    <phoneticPr fontId="1" type="noConversion"/>
  </si>
  <si>
    <t>- 마케팅, 홍보, 광고, 영업 담당자
- 협력과 설득 요청이 많은 역할을 하는 실무자
- 스피치 역량 기반의 개인 브랜딩 강화를 원하는 모든 이</t>
    <phoneticPr fontId="1" type="noConversion"/>
  </si>
  <si>
    <t>강점을 말로 구조화하다 – 관계와 연결되는 말</t>
  </si>
  <si>
    <t>나/조직의 장점을 연결하는 스토리 구조 설계
   - 내가 가진 강점이 타인에게 주는 가치 찾기
   - 조직/아이디어/서비스의 강점을 상대 입장에서 표현하기
    [실습] 강점 기반의 1분 스피치 만들기 (제안/소개 등)</t>
    <phoneticPr fontId="1" type="noConversion"/>
  </si>
  <si>
    <t>말로 강점을 실현하다 – 실전 발표 &amp; 피드백</t>
  </si>
  <si>
    <t>나의 말하기, 나만의 브랜딩
   - 강점 기반 실전 발표 &amp; 피드백
   - 긍정적 자기 표현 루틴 만들기
    [Action Plan] 강점을 말하는 나의 한 문장 + 발표</t>
    <phoneticPr fontId="1" type="noConversion"/>
  </si>
  <si>
    <t>핵심 아이디어를 짧고 강렬하게 전달해 관심을 이끌고 개인·조직의 강점을 효과적으로 브랜딩하는 피칭 스피치 역량을 강화하는 과정입니다.</t>
    <phoneticPr fontId="1" type="noConversion"/>
  </si>
  <si>
    <t>디자인 원고 작성 ChatGPT 사용법</t>
    <phoneticPr fontId="1" type="noConversion"/>
  </si>
  <si>
    <t>ChatGPT는 어떻게 디자인에 활용되는가
ChatGPT를 이용한 카드뉴스 원고 작성
ChatGPT로 포스터 제목부터 홍보문구 작성</t>
    <phoneticPr fontId="1" type="noConversion"/>
  </si>
  <si>
    <t>강의용 PC 및 TV(빔프로젝터 대체 가능), 노트북, ChatGPT, perplexity, runway, 미리캔버스, 캔바, 자체교재</t>
    <phoneticPr fontId="1" type="noConversion"/>
  </si>
  <si>
    <t>- AI와 미리캔버스, ChatGPT, 캔바 등 디지털 생성 도구 기본 원리와 사용 방법을 이해할 수 있습니다. 
- 업무 생산성 향상을 위한 시각적 콘텐츠와 텍스트 생성 방법을 익힐 수 있습니다.</t>
    <phoneticPr fontId="1" type="noConversion"/>
  </si>
  <si>
    <t>디자인 편집도구 미리캔버스 (디자인 기본)</t>
    <phoneticPr fontId="1" type="noConversion"/>
  </si>
  <si>
    <t>카드뉴스, 포스터 등 홍보용 문서 제작
주목 받는 비즈니스 PPT 콘텐츠 제작
로고, 유튜브 썸네일, 상세페이지 제작</t>
    <phoneticPr fontId="1" type="noConversion"/>
  </si>
  <si>
    <t>- AI와 디지털 툴을 활용하여, 쉽고 빠른 콘텐츠 제작에 관심 있는 모든 실무자
- 업무 과정에서 다양한 비주얼 및 텍스트 콘텐츠를 생성하고 관리해야 하는 실무자</t>
    <phoneticPr fontId="1" type="noConversion"/>
  </si>
  <si>
    <t>AI디자인 편집도구 미리캔버스 (디자인 심화)</t>
    <phoneticPr fontId="1" type="noConversion"/>
  </si>
  <si>
    <t>AI로 완성하는 프레젠테이션 (템플릿부터 맞춤 편집까지)
AI 이미지 편집 (배경제거, 화질개선, 이미지 확장)</t>
    <phoneticPr fontId="1" type="noConversion"/>
  </si>
  <si>
    <t>이미지 &amp; 영상 생성형 AI 활용 편집(캔바)</t>
    <phoneticPr fontId="1" type="noConversion"/>
  </si>
  <si>
    <t>디자인된 문서로 영상 제작하기
디자인 숏폼 영상 제작, PPT로 롱폼 영상 제작
홍보영상, 발표영상 바로 쓰는 영상 템플릿 실습</t>
    <phoneticPr fontId="1" type="noConversion"/>
  </si>
  <si>
    <t>AI 기반 디지털 생성 도구를 활용해 텍스트·이미지·영상 콘텐츠를 효율적으로 제작하고, 가독성과 업무 생산성을 함께 높이는 실무 중심 과정입니다.</t>
    <phoneticPr fontId="1" type="noConversion"/>
  </si>
  <si>
    <t>논리적 씽킹과 논리적 말하기 준비</t>
    <phoneticPr fontId="1" type="noConversion"/>
  </si>
  <si>
    <t>논리를 담당하는 뇌 (좌뇌 vs. 우뇌)
객관적이고 일관성을 갖는 논리적인 사고
논리적인 말하기의 2가지 의미
상호성 원리에 기반한 효과적인 설득 포인트
논리적 말하기가 필요한 상황
논리적 말하기를 어려워하는 사람들의 특징 4가지
횡설수설하는 근본적인 이유
일상에서 자주 일어나는 논리적 오류 3가지</t>
    <phoneticPr fontId="1" type="noConversion"/>
  </si>
  <si>
    <t>- 주장을 간단, 명료하게 전달하여 커뮤니케이션의 집중도를 높일 수 있다.
- 논리적으로 말하기 스킬을 익혀 상대방의 메시지에 대한 수용도를 높일 수 있다.
- 다양한 비즈니스 상황에서 논리적으로 말하는 기술을 익혀 성과를 향상시킬 수 있다.</t>
    <phoneticPr fontId="1" type="noConversion"/>
  </si>
  <si>
    <t>논리적 말하기 스킬</t>
    <phoneticPr fontId="1" type="noConversion"/>
  </si>
  <si>
    <t>논리적인 말하기 3요소
핵심과 결론을 전달하기 위한 두괄식 화법
이해하기 쉽게 논리적인 근거 말하기
설득력이 높은 논거들
  - 역사적 사실, 객관적 사실, 정설로 인정된 학설, 통계 자료 등
논리적인 말하기로 이끌어주는 지시어(전제, 결론)
논리적으로 말하기 기본 배열 O-B-C 
논리적인 흐름으로 전달력이 높은 PREP
일관성을 갖춘 설득력 강화를 위한 텐프렙의 법칙
아리스토텔레스 설득 3요소
논리적 말하기(회의, 토론 등) 실습 및 피드백</t>
    <phoneticPr fontId="1" type="noConversion"/>
  </si>
  <si>
    <t>- 논리적인 설득과 커뮤니케이션 스킬이 필요한  모든 실무자</t>
    <phoneticPr fontId="1" type="noConversion"/>
  </si>
  <si>
    <t>논리적 구조를 바탕으로 생각과 의견을 간결하게 정리해, 회의·보고·협업에서 신뢰도를 높이는 말하기 역량을 강화하는 과정입니다.</t>
    <phoneticPr fontId="1" type="noConversion"/>
  </si>
  <si>
    <t>피드백의 중요성</t>
    <phoneticPr fontId="1" type="noConversion"/>
  </si>
  <si>
    <t>피드백 미흡이 불러오는 파장
피드백의 정의와 중요성
피드백과 칭찬의 차이점
피드백이 성과에 미치는 영향</t>
    <phoneticPr fontId="1" type="noConversion"/>
  </si>
  <si>
    <t>- 피드백의 정의와 중요성 및 조직의 성장에 미치는 영향을 이해할 수 있습니다.
- 피드백 대화 모델과 이론을 익히고 다양한 상황별 피드백 적용 기술을 실습하여 체계적이고 효과적인 피드백 방법을 습득할 수 있습니다.</t>
    <phoneticPr fontId="1" type="noConversion"/>
  </si>
  <si>
    <t>협업을 위한 피드백</t>
    <phoneticPr fontId="1" type="noConversion"/>
  </si>
  <si>
    <t>좋은 피드백의 3가지 요건
원활한 협업을 위한 피드백(상하 및 동료 등)
피드백의 주요 원칙 8가지
피드백이 필요한 상황 도출</t>
    <phoneticPr fontId="1" type="noConversion"/>
  </si>
  <si>
    <t>- 팀원 동료의 성장을 지원하고 싶은 리더
- 상호 피드백 커뮤니케이션역량을 강화하여 협업 성과를 높이고자 하는 실무자</t>
    <phoneticPr fontId="1" type="noConversion"/>
  </si>
  <si>
    <t>피드백 대화 모델과 적용 실습 I</t>
    <phoneticPr fontId="1" type="noConversion"/>
  </si>
  <si>
    <t>성과를 높이는 피드백 3요소와 7요소
바람직한 피드백 분위기 조성을 위한 준비 요소
신뢰 기반 솔직한 피드백을 위한 나 전달법</t>
    <phoneticPr fontId="1" type="noConversion"/>
  </si>
  <si>
    <t>피드백 대화모델과 적용 실습 II</t>
    <phoneticPr fontId="1" type="noConversion"/>
  </si>
  <si>
    <t>목표지향적인 피드백을 위해 GROW 모델
   : 피드백 효과를 높이기 위한 질문의 핵심 원칙과 스킬
객관적이고 사실적인 피드백을 위해 SBI 모델
   : 솔루션 중심 피드백을 위한 표현
긍정적 강화를 위한 ACT 모델
성과 개선 초점을 위한 S·T·A·R 모델</t>
    <phoneticPr fontId="1" type="noConversion"/>
  </si>
  <si>
    <t>피드백 대화 모델과 적용 실습 Ⅲ</t>
    <phoneticPr fontId="1" type="noConversion"/>
  </si>
  <si>
    <t>조하리 창 이론외 피드백 대화 모델
공감과 지지 그리고 격려 피드백 목적과 표현
상대에게 호감을 얻는 비언어 피드백 포인트
다양한 피드백 대화 실습</t>
    <phoneticPr fontId="1" type="noConversion"/>
  </si>
  <si>
    <t>효과적인 피드백의 원리와 실습을 통해 강점 인식·개선 제안·신뢰 형성을 동시에 이루고, 개인과 팀의 성장을 이끄는 피드백 역량을 강화하는 과정입니다.</t>
    <phoneticPr fontId="1" type="noConversion"/>
  </si>
  <si>
    <t>커뮤니케이션, 협상</t>
    <phoneticPr fontId="1" type="noConversion"/>
  </si>
  <si>
    <t xml:space="preserve">비즈니스 협상의 이해
</t>
    <phoneticPr fontId="1" type="noConversion"/>
  </si>
  <si>
    <t xml:space="preserve">비즈니스 협상의 핵심 원리
실전 비즈니스 협상의 참모습과 우리의 흔한 실수 
AI 시대,  유능한 협상가에게 요구되는 핵심 역량과 성공 조건 </t>
    <phoneticPr fontId="1" type="noConversion"/>
  </si>
  <si>
    <t>강의용 PC 및 TV(빔프로젝터 대체 가능), 노트북, ChatGPT, 자체교재</t>
    <phoneticPr fontId="1" type="noConversion"/>
  </si>
  <si>
    <t>- 성공적인 협상을 위한 핵심 원리와 프로세스를 이해하고, AI 활용·정보 분석·시나리오 도출 등 실무에 적용 가능한 방법을 익힐 수 있습니다.
- 협상 사례를 분석하며 설득력 있는 협상 커뮤니케이션을 수행할 수 있습니다.</t>
    <phoneticPr fontId="1" type="noConversion"/>
  </si>
  <si>
    <t xml:space="preserve">협상의 준비
</t>
    <phoneticPr fontId="1" type="noConversion"/>
  </si>
  <si>
    <t>협상 성과를 결정하는 핵심요소
협상 전 반드시 알아야 할 것들 
성공적인 협상을 위한 전략적 접근법
AI 활용 정보 수집과 협상 시나리오 검토</t>
    <phoneticPr fontId="1" type="noConversion"/>
  </si>
  <si>
    <t>- 협상의 기본적인 스킬을 핵심 위주로 학습하고자 하는 모든 구성원</t>
    <phoneticPr fontId="1" type="noConversion"/>
  </si>
  <si>
    <t>비즈니스 협상 전략과 AI의 활용</t>
    <phoneticPr fontId="1" type="noConversion"/>
  </si>
  <si>
    <t>실전 비즈니스 협상 프로세스와 단계별 준비사항
AI를 활용한 상대방의 의도 분석
협상 성패를 결정짓는 정보 파악 스킬
상황별 협상 전략과 대응 및 AI의 활용 
실전 협상 커뮤니케이션 및 감정 관리 스킬
모의 협상 실습</t>
    <phoneticPr fontId="1" type="noConversion"/>
  </si>
  <si>
    <t>데이터와 생성형 AI를 활용한 협상 전략을 통해 실무자가 현장에서 즉시 활용할 수 있는 실전 협상 역량을 하루에 집중적으로 강화하는 과정입니다.</t>
    <phoneticPr fontId="1" type="noConversion"/>
  </si>
  <si>
    <t>Start AI</t>
    <phoneticPr fontId="1" type="noConversion"/>
  </si>
  <si>
    <t>사전 설치 Apps / 크롬 구글 Log in
음성으로 시작하는 인공지능,  Advanced Voice Mode
ChatGPT Advanced Voice &amp;  Gemini Live Camera</t>
    <phoneticPr fontId="1" type="noConversion"/>
  </si>
  <si>
    <t>강의용 PC 및 TV(빔프로젝터 대체 가능), 노트북, ChatGPT, Claude, Gemini, NotebookLM, Clova Note, 자체교재</t>
    <phoneticPr fontId="1" type="noConversion"/>
  </si>
  <si>
    <t>- 디지털 정보 수집의 5가지 방법을 이용하여 기획에 필요한 정보를 수집할 수 있습니다.
- 생성형 AI로 정보 수집과 개요 작성 능력을 높이고, 피라미드 구조를 통해 기획에 적합하게 구조화 할 수 있습니다.</t>
    <phoneticPr fontId="1" type="noConversion"/>
  </si>
  <si>
    <t>기획의 기본 이해</t>
    <phoneticPr fontId="1" type="noConversion"/>
  </si>
  <si>
    <t>기획의 개념, 기획의  2가지 유형
창조적 기획의 5단계 ‘무엇이 현실이 되었을까?’
   : 2045년 예측하기
창조적 기획의 출발 3C (Customer, Competitor, Company) 
    &amp; 4P (Product, Price, Place, Promotion)
문제 해결형 기획의 5단계 With ChatGPT &amp; Gemini
   : 사례 1 - 3개월 만에 중단 위기에 놓인 '스마트 워크 제도‘
   : 사례 2 - 고객은 몰랐고, 매장은 혼란스러웠다</t>
    <phoneticPr fontId="1" type="noConversion"/>
  </si>
  <si>
    <t xml:space="preserve">- 문서 작성을 기본으로 기획하는 모든 실무자
- 기존의 기획 습관을 탈피하여 디지털과 인공지능의 사용법을 학습하고자 하는 분 </t>
    <phoneticPr fontId="1" type="noConversion"/>
  </si>
  <si>
    <t>AI Customize</t>
    <phoneticPr fontId="1" type="noConversion"/>
  </si>
  <si>
    <t>생성형 인공지능의 이해 , 내부 인공지능과 외부 인공지능
목적에 맞는 인공지능 선택하기 
Customize ChatGPT, Gemini
반복 업무를 손쉽게! 자동화의 기술  
    : ChatGPT Project &amp; Gemini Gems</t>
    <phoneticPr fontId="1" type="noConversion"/>
  </si>
  <si>
    <t xml:space="preserve">AI Prompt </t>
    <phoneticPr fontId="1" type="noConversion"/>
  </si>
  <si>
    <t>Prompt 6요소 &amp; 확률 예측 원리의 이해 
프롬프트 전략  [1] 
   : RAG Retrieval-Augmented Generation 검색 증강 생성
프롬프트 전략  [2] 
   : CoT Chain of Thought 단계적 프롬프팅</t>
    <phoneticPr fontId="1" type="noConversion"/>
  </si>
  <si>
    <t>AI 기반 정보 수집</t>
    <phoneticPr fontId="1" type="noConversion"/>
  </si>
  <si>
    <t xml:space="preserve">환각은 줄이고 정확도는 높이는 정보 검색 기술 (ChatGPT, Gemini)
카메라 기능을 이용한  정보 수집 및 분석 (ChatGPT, Gemini)
Notebook LM 을 이용한 영상 정보 수집 (YouTube, Text, PDF, Website)
Clova Note 를 이용한 인적 정보 자동화의 기술 </t>
    <phoneticPr fontId="1" type="noConversion"/>
  </si>
  <si>
    <t>AI 기반 정보 분석</t>
    <phoneticPr fontId="1" type="noConversion"/>
  </si>
  <si>
    <t>ChatGPT, Gemini  정성 분석
   : 핵심을 뽑아내는 3단계 기술
Gemini 정량 분석: 수치를 근거로 판단하기
Gemini 정성·정량 연결 인사이트 도출법</t>
    <phoneticPr fontId="1" type="noConversion"/>
  </si>
  <si>
    <t>생성형 AI를 활용해 정보 수집부터 구조 설계까지 기획 전 과정을 체계화하고, 실무에 필요한 목표 지향적·창의적 기획 역량을 강화하는 과정입니다.</t>
    <phoneticPr fontId="1" type="noConversion"/>
  </si>
  <si>
    <t>AI 기획서 구조화</t>
    <phoneticPr fontId="1" type="noConversion"/>
  </si>
  <si>
    <t>기본 보고서 작성 Prompt와 8가지 유형 초안 작성
기획서 구조화 Pyramid Structure
정성적 데이터와 정량적 데이터의 시각화</t>
    <phoneticPr fontId="1" type="noConversion"/>
  </si>
  <si>
    <t>AI 기획서 검토</t>
    <phoneticPr fontId="1" type="noConversion"/>
  </si>
  <si>
    <t>인공지능으로 기획서 검토
   : 상사의 성향 정리하기
   : 평가 부분 정하기
   : 검토하기
평가 프롬프트 작성을 통한 ‘실전 보고서 예제’ 검토 실습</t>
    <phoneticPr fontId="1" type="noConversion"/>
  </si>
  <si>
    <t xml:space="preserve">생각정리 구조화의 필요성과 원리 </t>
    <phoneticPr fontId="1" type="noConversion"/>
  </si>
  <si>
    <t>AI 생성, 정보 과부하 시대에 문제의 본질 찾기 _ 사유의 힘
생각정리가 마음관리, 성과와 직결되는 이유
생각정리가 개인, 팀, 조직에게 주는 효과
나의 생각정리력 수준 진단
뇌과학 기반의 생각정리 원리와 흐름
다양한 생각정리 방법과 마인드맵 기법</t>
    <phoneticPr fontId="1" type="noConversion"/>
  </si>
  <si>
    <t>강의용 PC 및 TV(빔프로젝터 대체 가능), 노트북, Xmind AI, Mapify, Lilys AI, Felo, 자체교재</t>
    <phoneticPr fontId="1" type="noConversion"/>
  </si>
  <si>
    <t xml:space="preserve">- AI 생성, 정보 과부하 시대, 본질을 꿰뚫는 전략적 생각 구조화, 문제해결 능력을 습득합니다.
- AI 마인드맵 Xmind.ai , LilysAI의 핵심 기능과 협업 활용법을 익힙니다.
- 생각정리를 위한 프레임워크를 이해하고, 실무에 다양하게 활용합니다. </t>
  </si>
  <si>
    <t>전략적 생각정리를 돕는 디지털 도구</t>
    <phoneticPr fontId="1" type="noConversion"/>
  </si>
  <si>
    <t>마인드맵, 다이어그램, 프로젝트 관리도구 비교
Xmind.ai 특징과 활용도
Xmind.ai 핵심기능과 작업흐름 익히기
업무별 맵작성 유형 살펴보기
AI와 함께 사용하는 마인드맵 서비스 활용법
  - LilysAI, felo, Xmind, Mapify</t>
    <phoneticPr fontId="1" type="noConversion"/>
  </si>
  <si>
    <t>- 업무 속도와 생산성을 높이고 싶은 팀 리더와 실무자
- 생각정리 디지털 도구를 활용해 생각을 정리하고, 실무에 적용하고 싶은 분
- AI 기반 마인드맵 협업 툴을 통해 디지털 전환을 선도하고 싶은 기업 실무자</t>
  </si>
  <si>
    <t>전략적 생각정리 핵심 프레임워크</t>
    <phoneticPr fontId="1" type="noConversion"/>
  </si>
  <si>
    <t>핵심과 본질을 찾는 MECE 원칙
생각을 구조화하는 이슈 트리, 로직 트리
실습: 이슈/로직 트리로 문제본질 찾기
창의적 발상을 돕는 생각확장 프레임워크
 - CROSS, SCAMPER, NASA, HIT 외
실습: 창의적 발상 프레임워크로 아이디어 도출, 의사결정</t>
    <phoneticPr fontId="1" type="noConversion"/>
  </si>
  <si>
    <t>업무/일상 전략적 생각정리의 기술 적용</t>
    <phoneticPr fontId="1" type="noConversion"/>
  </si>
  <si>
    <t>업무보고서 개요 만들기
업무 프로세스 분석과 개선
프로젝트, 목표관리 액션플랜 도출
Xmind.ai로 발표하고 협업하기
Xmind.ai로 기획하고, Dynalist로 실행하기
 - 아웃라이너 서비스를 활용한 생각실천</t>
    <phoneticPr fontId="1" type="noConversion"/>
  </si>
  <si>
    <t>AI 마인드맵 도구를 활용해 사고를 구조화하고 문제해결부터 실무 적용까지 연결하는 업무 효율화 역량을 강화하는 과정입니다.</t>
    <phoneticPr fontId="1" type="noConversion"/>
  </si>
  <si>
    <t>전략적 의사결정의 필요성</t>
    <phoneticPr fontId="1" type="noConversion"/>
  </si>
  <si>
    <t>전략적 의사결정이란?
기존 의사결정 방식의 문제점
효과적 의사결정을 위한 고려사항
의사결정 스타일 진단</t>
    <phoneticPr fontId="1" type="noConversion"/>
  </si>
  <si>
    <t>강의용 PC 및 TV(빔프로젝터 대체 가능), 노트북, 자체교재</t>
    <phoneticPr fontId="1" type="noConversion"/>
  </si>
  <si>
    <t>- 의사결정의 프로세스를 시각화하는 디지털 툴을 활용할 수 있습니다.  
- 의사결정 방법의 체계화, 디지털화를 통하여 업무 생산성을 높일 수 있습니다.</t>
  </si>
  <si>
    <t>의사결정을 위한 핵심 사고법과 프로세스</t>
    <phoneticPr fontId="1" type="noConversion"/>
  </si>
  <si>
    <t>전략적 의사결정력을 기르는 사고법
7단계 의사결정 프로세스
단계별 활용 도구와 질문들
전략적 의사결정 시뮬레이션 코칭</t>
    <phoneticPr fontId="1" type="noConversion"/>
  </si>
  <si>
    <t>- 문제해결 및 의사결정 역량이 필요한 리더, 구성원
- 업무, 회의 장면에서 전략적 의사결정을 해야하는 팀장</t>
  </si>
  <si>
    <t>의사결정 프로세스시각화 디지털 툴 활용법</t>
    <phoneticPr fontId="1" type="noConversion"/>
  </si>
  <si>
    <t>의사결정의 과정을 시각화하는 다양한 디지털 툴
온라인 화이트보드, Miro의 핵심 기능과 템플릿
Miro의 기본기능 실습, 숙달하기
Miro 및 연관 도구 활용사례 소개</t>
    <phoneticPr fontId="1" type="noConversion"/>
  </si>
  <si>
    <t>강의용 PC 및 TV(빔프로젝터 대체 가능), 노트북, Miro AI, 자체교재</t>
    <phoneticPr fontId="1" type="noConversion"/>
  </si>
  <si>
    <t>디지털 도구를 활용한 케이스별 의사결정 실습 I</t>
    <phoneticPr fontId="1" type="noConversion"/>
  </si>
  <si>
    <t xml:space="preserve">Flowchart
Process Mapping </t>
    <phoneticPr fontId="1" type="noConversion"/>
  </si>
  <si>
    <t>디지털 도구를 활용한 케이스별 의사결정 실습 II</t>
    <phoneticPr fontId="1" type="noConversion"/>
  </si>
  <si>
    <t>5 Whys, SWOT Analysis
Fishbone Diagram
Bull's Eye Diagram
2X2 Prioritization Matrix 외</t>
    <phoneticPr fontId="1" type="noConversion"/>
  </si>
  <si>
    <t>의사결정의 심리</t>
    <phoneticPr fontId="1" type="noConversion"/>
  </si>
  <si>
    <t>합리적 판단 vs 직관적 판단
결정 오류를 불러일으키는 각종 편향들
의사결정의 오류를 극복하는 방법
후회 없는 선택을 위한 3가지 훈련법</t>
    <phoneticPr fontId="1" type="noConversion"/>
  </si>
  <si>
    <t>디지털툴을 활용해 사고와 의사결정을 시각화함으로써 판단 오류를 줄이고 협업과 성과를 높이는 전략적 의사결정 역량을 강화하는 과정입니다.</t>
    <phoneticPr fontId="1" type="noConversion"/>
  </si>
  <si>
    <t>의사결정의 실행</t>
    <phoneticPr fontId="1" type="noConversion"/>
  </si>
  <si>
    <t>일상에서 하는 작은 의사결정 훈련
의사결정 실행계획 수립하기
실행이 더 나은 의사결정을 만든다.</t>
    <phoneticPr fontId="1" type="noConversion"/>
  </si>
  <si>
    <t xml:space="preserve">생각 시각화 </t>
    <phoneticPr fontId="1" type="noConversion"/>
  </si>
  <si>
    <t xml:space="preserve">인공 지능 시대 창의적인 인재의 기본 조건과 비주얼씽킹   
손과 뇌의 상호 작용으로 인한 창의성 &amp; 집중력의 발견
생각의 시각화가 가져온 업무, 생활, 인생의 변화 
실전 비주얼씽킹 Best Case 
     -‘보고서, 제안서, 기획서, 의사결정, 문제해결’ </t>
    <phoneticPr fontId="1" type="noConversion"/>
  </si>
  <si>
    <t>강의용 PC 및 TV(빔프로젝터 대체 가능), 스케치노트, 색연필, 노트북, PowerPoint, 자체교재</t>
    <phoneticPr fontId="1" type="noConversion"/>
  </si>
  <si>
    <t xml:space="preserve">- 전체를 한눈에 바라보고 논리와 맥락, 스토리를 구조화 시키는 역량을 향상시킬 수 있습니다.
- 정보를 효율적으로 정리하는 다양한 방법을 실습하고, 업무 시간을 단축 할 수 있습니다. </t>
  </si>
  <si>
    <t xml:space="preserve">Visual Thinking 기술 </t>
    <phoneticPr fontId="1" type="noConversion"/>
  </si>
  <si>
    <t>시각화의 첫걸음 『드로잉 공포 벗어나기』
비주얼 씽킹을 위한 『7가지 직관 요소』 
    -시간, 고저, 집합, 인과, 방향, 요소, 변화 
Visual Thinking 직관 훈련 『5 초 기법, 10초 기법』
선과 도형 - 그림문자 - 프레임 워크 - 전체 도해</t>
    <phoneticPr fontId="1" type="noConversion"/>
  </si>
  <si>
    <t>- 정보와 생각의 정리 방법을 고민하는 모든 실무자
- 업무 효율성, 보고서의 가독성을 고민하는 모든 실무자</t>
  </si>
  <si>
    <t xml:space="preserve">Visual Thinking 실전 </t>
    <phoneticPr fontId="1" type="noConversion"/>
  </si>
  <si>
    <t>학습자 사례를 이용한 비주얼 실전 실습 
보고서, 제안서, 기획서 자료 검토 및 시각화</t>
    <phoneticPr fontId="1" type="noConversion"/>
  </si>
  <si>
    <t xml:space="preserve">Digital Visual Thinking </t>
    <phoneticPr fontId="1" type="noConversion"/>
  </si>
  <si>
    <t>인공지능 마인드 맵 시각화 도구 ‘Lucid Chart’ 사례 공유
 인공지능 시각화 연습 도구 ‘Quick Draw’
 인공지능을 이용한 이미지 생성도구 ‘Copilot Dall.E 3’ 실습 
 아날로그 시각화 VS 디지털 시각화 장단점 비교</t>
    <phoneticPr fontId="1" type="noConversion"/>
  </si>
  <si>
    <t>강의용 PC 및 TV(빔프로젝터 대체 가능), 노트북, ChatGPT, Copilot, PowerPoint, 자체교재</t>
    <phoneticPr fontId="1" type="noConversion"/>
  </si>
  <si>
    <t>비주얼 씽킹을 통해 복잡한 정보와 생각을 시각적으로 구조화하고, 핵심을 빠르게 이해·전달하는 업무 효율화 역량을 강화하는 과정입니다.</t>
    <phoneticPr fontId="1" type="noConversion"/>
  </si>
  <si>
    <t>뉴노멀 시대, 변화하는 업무 환경</t>
    <phoneticPr fontId="1" type="noConversion"/>
  </si>
  <si>
    <t>외부 환경의 변화와 스마트워크 방식의 등장
속도가 중요한 시대, 업무 병목현상을 해결하기 위한 업무 시각화 : 업무 시각화를 도와주는 디지털 도구의 활용</t>
    <phoneticPr fontId="1" type="noConversion"/>
  </si>
  <si>
    <t>- 자신의 업무 환경을 분석하여 적절한 업무관리 기법을 적용할 수 있습니다.
- 성과 향상을 위한 업무 시스템의 목적, 상호작용, 구성요소를 체계적으로 설계하고 활용할 수 있습니다.</t>
  </si>
  <si>
    <t>업무 유형 구분과 업무 우선순위</t>
    <phoneticPr fontId="1" type="noConversion"/>
  </si>
  <si>
    <t>업무 유형 매트릭스 
    : 유형 1. 일의 가치와 시간 제한 기준     
: 유형 2. 중요도와 만족도 분석 기준
 IPA 분석을 활용한 업무 우선 순위 정하기
    : 한정된 업무 시간의 효율적인 사용법</t>
    <phoneticPr fontId="1" type="noConversion"/>
  </si>
  <si>
    <t>- 다양한 업무를 동시에 수행해야 하는 실무자
- 변화, 리스크에 대응하며 업무효율성을 향상하고 싶은 실무자</t>
  </si>
  <si>
    <t>업무 유형별 관리 I</t>
    <phoneticPr fontId="1" type="noConversion"/>
  </si>
  <si>
    <t>주요 업무 관리 
   : 방해물을 제거하기 
   : 데이터 기반 의사결정
일시적 업무 관리 
   : 스마트하게 협업하기
   : 단발성 업무를 측정하고 관리하기</t>
    <phoneticPr fontId="1" type="noConversion"/>
  </si>
  <si>
    <t>업무 유형별 관리 II</t>
    <phoneticPr fontId="1" type="noConversion"/>
  </si>
  <si>
    <t>미래형 업무 관리 
    : 트렌드를 파악하고 역량 개발하기
    : 기술 트렌드와 소비 트렌드의 변화의 이해
보조 업무 관리
    : 반복 업무 자동화하기
    : 생성형 AI의 업무 적용</t>
    <phoneticPr fontId="1" type="noConversion"/>
  </si>
  <si>
    <t>업무 리스크 관리</t>
    <phoneticPr fontId="1" type="noConversion"/>
  </si>
  <si>
    <t xml:space="preserve">핵심인재의 시스템사고 : 주요 요소간 인과관계 VS 상관관계 분석 
    : 시스템 다이내믹스를 활용한 업무 리스크 예측 </t>
    <phoneticPr fontId="1" type="noConversion"/>
  </si>
  <si>
    <t>불필요한 업무를 줄이고 AI·디지털 도구 기반으로 업무 구조와 우선순위를 재설계해 생산성과 성과를 극대화하는 실전형 스마트워크 과정입니다.</t>
    <phoneticPr fontId="1" type="noConversion"/>
  </si>
  <si>
    <t xml:space="preserve">디지털 업무생산성 툴의 필요성 </t>
    <phoneticPr fontId="1" type="noConversion"/>
  </si>
  <si>
    <t>AI, SaaS 기반 스마트워크 트렌드
업무 생산성을 높이는 디지털 업무 도구들
올인원 AI 워크스페이스, 노션 소개
노션으로 가능한 것들 _ 업무활용 사례</t>
    <phoneticPr fontId="1" type="noConversion"/>
  </si>
  <si>
    <t>강의용 PC 및 TV(빔프로젝터 대체 가능), 노트북, Notion, ChatGPT, Lilys AI, Gemini, Claude, Oopy, Slack, 네이버 블로그, Google Drive, 자체교재</t>
    <phoneticPr fontId="1" type="noConversion"/>
  </si>
  <si>
    <t>- 노션의 핵심기능과 기본 활용법을 익히고, 통합된 시스템을 만들 수 있습니다.   
- 업무에 바로 활용 할 수 있는 포트폴리오 페이지와 업무 템플릿을 제작합니다.   
- 연계 스마트워킹툴들을 노션과 함께 활용할 수 있습니다.</t>
  </si>
  <si>
    <t>노션 핵심 기능 익히기</t>
    <phoneticPr fontId="1" type="noConversion"/>
  </si>
  <si>
    <t>노션 회원 가입과 인터페이스 이해
노션의 기본구조 _ 워크스페이스·페이지·블록
핵심 블록 익히기 _ 텍스트, 미디어, 임베드
웹문서로서의 노션 기본 작성패턴 실습 _ 프로필 페이지</t>
    <phoneticPr fontId="1" type="noConversion"/>
  </si>
  <si>
    <t>- 노션을 업무나 팀 운영에 활용하고 싶은 개인, 리더
- 업무 프로세스 개선과 디지털 전환, 팀 내 지식관리를 담당하는 기업 실무자
- AI 기반 업무 자동화 도구를 활용하여 생산성을 높이고 싶은 실무자</t>
  </si>
  <si>
    <t>노션 DB로 자료 정리하기</t>
    <phoneticPr fontId="1" type="noConversion"/>
  </si>
  <si>
    <t>노션 웹클리퍼를 활용한 자료수집 방법
노션 DB페이지 개념 이해 _ 속성, 보기, 필터, 정렬
DB 특성에 따른 기본 속성값, 뷰 설정법
노션 DB로 자료의 수집, 정리, 활용 프로세스 실습</t>
    <phoneticPr fontId="1" type="noConversion"/>
  </si>
  <si>
    <t>노션으로 업무 효율화하기</t>
    <phoneticPr fontId="1" type="noConversion"/>
  </si>
  <si>
    <t>1만개 이상의 노션 업무 템플렛 탐색과 활용법
간단한 업무 페이지 제작과 템플릿화 하기
노션 페이지 구조화와 협업도구로서의 노션
업무속도를 높이는 노션 단축키, 자동화 버튼</t>
    <phoneticPr fontId="1" type="noConversion"/>
  </si>
  <si>
    <t>노션 AI로 업무성과 높이기</t>
    <phoneticPr fontId="1" type="noConversion"/>
  </si>
  <si>
    <t>AI, 노션 안에 다 있다 _ 챗지피티, 제미나이, 클로드
노션 AI의 장점과 기본 프롬프트 및 사용법
노션 AI를 활용해 업무성과 높이는 10가지 사례
에이전트 역할을 하는 노션 AI 페이지 기획하기</t>
    <phoneticPr fontId="1" type="noConversion"/>
  </si>
  <si>
    <t>노션 양식 및 DB 심화</t>
    <phoneticPr fontId="1" type="noConversion"/>
  </si>
  <si>
    <t>구글폼보다 더 나은 노션 양식의 매력
노션 양식으로 노션 DB 페이지 쉽게 구축하기
롤업, 관계형, 수식 속성, DB 자동화 연결
노션 차트로 데이터 시각화하기</t>
    <phoneticPr fontId="1" type="noConversion"/>
  </si>
  <si>
    <t>노션의 핵심 기능부터 AI·자동화 기반 심화 활용까지 익혀 업무를 재설계하고 팀 협업과 효율성을 극대화하는 실전형 과정입니다.</t>
  </si>
  <si>
    <t>외부 서비스로 노션 기능 확장하기</t>
    <phoneticPr fontId="1" type="noConversion"/>
  </si>
  <si>
    <t>노션의 기능을 확장하는 다양한 서비스
게시용 웹문서 기능 확장: 블로그프로, 우피 외
위젯 기능 더하기: 노션 위젯박스, 인디파이, 앱션 외
릴리스ai로 콘텐츠 요약 DB 만들기</t>
    <phoneticPr fontId="1" type="noConversion"/>
  </si>
  <si>
    <t>프로젝트 제작 &amp; 발표</t>
    <phoneticPr fontId="1" type="noConversion"/>
  </si>
  <si>
    <t>노션 대시보드로 업무·성과 관리
프로젝트·OKR·습관 관리 페이지 기획, 제작법
개인/팀별 주제 선정 및 업무 대시보드 구축 실습/발표
외부 툴 연동(Slack, Google Drive, 캘린더)으로 기능 확장</t>
    <phoneticPr fontId="1" type="noConversion"/>
  </si>
  <si>
    <t>목표를 달성하는 데 중요한 메타인지</t>
    <phoneticPr fontId="1" type="noConversion"/>
  </si>
  <si>
    <t>메타인지 이해와 목표
메타인지 테스트
메타인지 리더십을 통한 효과성 증대 실천전략</t>
    <phoneticPr fontId="1" type="noConversion"/>
  </si>
  <si>
    <t>- 메타인지를 이해하고, 메타인지가 나의 삶과 업무에 어떻게 적용되는지 알아볼 수 있습니다.
- 동기부여와 능력의 상관관계를 통해 목표를 달성할 수 있습니다.
- 잘못된 습관과 태도의 원인을 분석하여 자기 효능감과 성취도를 높일 수 있습니다.</t>
  </si>
  <si>
    <t>잘못된 태도를 바꾸지 못했던 5가지 이유</t>
    <phoneticPr fontId="1" type="noConversion"/>
  </si>
  <si>
    <t>의지력 함정, 익숙함, 타인의 방해, 상황과 환경의 영향,  학습된 무기력
학습된 무기력을 극복할 수 있는 방법
관심의 원 vs 영향력의 원</t>
    <phoneticPr fontId="1" type="noConversion"/>
  </si>
  <si>
    <t>- 잘못된 태도와 습관을 고치고 싶은 개인
- 성취하고 싶은 목표가 있지만 늘 실패를 겪었던 개인
- 변화주도의 자질을 배양하고 있는 개인 및 조직원</t>
  </si>
  <si>
    <t>결정적 순간과 핵심 행동</t>
    <phoneticPr fontId="1" type="noConversion"/>
  </si>
  <si>
    <t>변화에 영향을 미치는 결정적 순간의 패러다임
나의 목표에 실패를 주는 순간들
결정적 순간의 연결고리를 끊기
핵심 행동 계획 세우기</t>
    <phoneticPr fontId="1" type="noConversion"/>
  </si>
  <si>
    <t>목표를 달성하도록 변화를 만드는 핵심 영향력</t>
    <phoneticPr fontId="1" type="noConversion"/>
  </si>
  <si>
    <t>여섯가지(6box) 영향력 요소란 무엇인가
실패와 성공의 차이는 무엇이었나
동기부여와 능력의 상관관계
실패를 좋은 데이터로 활용하기</t>
    <phoneticPr fontId="1" type="noConversion"/>
  </si>
  <si>
    <t>50년 연구에 기반한 『Change Anything』 방법론으로 변화의 구조를 진단하고 실행 가능한 개인 변화관리 역량을 강화하는 체험형 과정입니다.</t>
    <phoneticPr fontId="1" type="noConversion"/>
  </si>
  <si>
    <t>VOC 4.0의 정의와 관리</t>
  </si>
  <si>
    <t>VOC 4.0에 대한 실무적 정의와 핵심요소
VOC 4.0를 위한 AI의 이해와 활용방안
VOC의 유형과 관리방안을 통한 현황 분석</t>
  </si>
  <si>
    <t>- VOC 유형 분류와 관리방안을 학습한 후 실무적용 방안을 구상한다.
- ChatGPT 등 생성형 AI에 대한 이해와 VOC 업무의 활용에 대하여 학습한다.</t>
  </si>
  <si>
    <t>VOC 운영과 관리</t>
  </si>
  <si>
    <t>VOC 운영프로세스와 정책
VOC 관리방안과 개인정보보호법
VOC 유형 분류와 데이터 현황 분석</t>
  </si>
  <si>
    <t>VOC의 확장 전략</t>
  </si>
  <si>
    <t>CRM을 통한 VOC 활용방안
VOC 관점에서 빅데이터 수집 및 분석
생성형 AI를 활용한 VOC 운영전략
VOC 성과지표 도출</t>
  </si>
  <si>
    <t>통합 VOC 시스템의 구축과 관리</t>
  </si>
  <si>
    <t>VOC 분석 및 업무 반영 프레임워크
VOC와 CRM 시스템의 연계
Market 4.0 환경에서의 VOC 시스템</t>
  </si>
  <si>
    <t>VOC 데이터의 분석과 활용</t>
  </si>
  <si>
    <t>VOC 데이터 분석을 위한 4가지 조건
VOC 데이터 분석 기법</t>
  </si>
  <si>
    <t>AI·빅데이터 기반 VOC 데이터 분석 기법과 실행 전략을 실무 중심으로 학습하는 과정</t>
  </si>
  <si>
    <t>CS 전략수립 개요 및 패러다임의 이해</t>
  </si>
  <si>
    <t>CS 전략 수립의 필요성 
고객만족 패러다임 이해
산업 Trend 변화와 기업활동의 대응</t>
  </si>
  <si>
    <t>-CS향상을 위한 자사고객을 재정의할 수 있다.
-자사진단과 문제점 발견을 통해 창의적인 CS전략 대안을 도출한다.
-경쟁사 대비 차별화된 CS전략 수립 방안을 제시한다.</t>
  </si>
  <si>
    <t>실전 사례를 통한 고객만족</t>
  </si>
  <si>
    <t> 사례를 통한 고객의 가치 구조 이해
 CXM, CRM, SQ서비스품질 사례
 고객중심 전략 기업중심 전략</t>
  </si>
  <si>
    <t>- 마케팅, CS, 리서치 직무 담당자(과장, 차장급)</t>
    <phoneticPr fontId="1" type="noConversion"/>
  </si>
  <si>
    <t>CS 전략수립을 위한 Process</t>
  </si>
  <si>
    <t>CS전략 수립을 위한 단계별 주요 활동 이해
자사 CSM진단, VOC활용
B2B 고객의 추구 가치 
고객만족 향상을 위한 STP, Concept</t>
  </si>
  <si>
    <t>성과를 위한 실행방안</t>
  </si>
  <si>
    <t>CSI 단기 실행방안/ CSI 구체적 실행방안
GAP 분석 및 CS 전략대안 수립 
이슈 진단, 실천적 접근
서비스 BluePrint, Customer Journey map</t>
  </si>
  <si>
    <t>자사 CS 과업 및 이슈 도출 [실습 1]</t>
  </si>
  <si>
    <t>자사의 CS점검 및 이슈 도출 실습
: 고객 및 시장환경 분석, 주요 기업 벤치마킹
: VOC 분석, CS평가 시스템
: GAP분석 및 전략대안, 주 표적타겟 선정</t>
  </si>
  <si>
    <t>자사 CSM 전략 실행 방안 도출 [실습 2]</t>
  </si>
  <si>
    <t>서비스 Concept 정의
지속가능 실행방안 요약 및 세부 전략 수립
전략 로드맵 작성</t>
  </si>
  <si>
    <t>고객 중심 경영 전략 관점에서 CS 전략 수립 방향과 실행 인사이트를 제공하는 과정</t>
  </si>
  <si>
    <t>코칭 이해</t>
  </si>
  <si>
    <t>CS조직의 고객지향적 성과에 미치는 코칭 이해
CS리더의 자기기만과 구성원에 대한 존재방식 이해
구성원의 고객지향적 행동변화 촉진을 위한 욕구 이해 
CS리더의 코칭리더십 발현을 위한 코칭역량 이해</t>
  </si>
  <si>
    <t>- 구성원의 자발적, 능동적 행동변화를 돕는 서비스 코칭 스킬을 익힌다.
- 서비스역량 진단을 토대로 구성원의 행동변화를 돕는 코칭모델을 실습한다.</t>
  </si>
  <si>
    <t>코칭 역량개발: 관계구축</t>
  </si>
  <si>
    <t>신뢰와 심리적 안전감 조성의 중요성 
구성원과의 신뢰관계가 CS리더의 코칭에 미치는 영향 
동기부여를 위한 업무과정 인정하기의 중요성 
구성원과 관계형성을 위한 인정하기 실습</t>
  </si>
  <si>
    <t>코칭 역량개발: 코칭 스킬</t>
  </si>
  <si>
    <t>판단을 내려놓는 맥락적 경청이해 및 실습
긍정에너지를 불어넣는 공감 피드백 이해 및 실습
구성원에게 자율성을 부여하는 제안 피드백 이해 및 실습
구성원의 사고를 확장하는 질문 이해 및 실습</t>
  </si>
  <si>
    <t>H-GROW 코칭 모델</t>
  </si>
  <si>
    <t>H-GROW 코칭 대화 모델 이해
H-GROW 코칭 대화 모델 실습
고객지향적 변화의지를 높이는 질문실습
코칭 시 비언어적 커뮤니케이션 영향 이해</t>
  </si>
  <si>
    <t>리더의 감정관리</t>
  </si>
  <si>
    <t>감정관리의 중요성과 감정의 발생원인 알기
감정관리를 위한 기본생각 선택하기
감정관리를 위한 자기감정 인식 및 관리하기
상대를 존중하고 배려하는 나 전달법</t>
  </si>
  <si>
    <t>현장 적용 코칭 실습(Action Plan)</t>
  </si>
  <si>
    <t>일반적 대화와 코칭적 대화의 차이 
구성원의 생각을 확인, 확장하는 질문 3박자
현장 적용 코칭 실습
구성원 상황에 따른 코칭 활용법</t>
  </si>
  <si>
    <t>고객접점 조직의 성과 향상을 위한 코칭 기술과 실전 응용 방법을 배우는 과정</t>
  </si>
  <si>
    <t>Action Plan</t>
    <phoneticPr fontId="1" type="noConversion"/>
  </si>
  <si>
    <t>나만의 코칭 원칙 세우기</t>
    <phoneticPr fontId="1" type="noConversion"/>
  </si>
  <si>
    <t>ChatGPT와 생성형 AI 업무 활용 1</t>
  </si>
  <si>
    <t>ChatGPT를 활용한
문서작성 및 데이터 분석</t>
  </si>
  <si>
    <t xml:space="preserve"> - 생성형 AI 이해
 - LLM 종류와 기능 이해
 - 회의록 작성 및 요약 자동화
 - 프리젠테이션 스크립트 작성
 - 고급 데이터 분석 : 회귀분석, 시계열 분석
 - 엑셀 데이터 분석 및 데이터 시각화</t>
  </si>
  <si>
    <t>ChatGPT, 자체교재</t>
  </si>
  <si>
    <t>생성형 AI 기반으로 단순 업무를 자동화하여 업무 생산성을 높일 수 있다.</t>
  </si>
  <si>
    <t>ChatGPT와 생성형 AI 업무 활용 2</t>
  </si>
  <si>
    <t>생성형 AI 기반
기획서 및 제안서 작성</t>
  </si>
  <si>
    <t xml:space="preserve"> - 시장조사 및 경쟁 분석을 위한 생성 AI 활용
 - 기획서 작성을 위한 프롬프트 작성 방법
 - 클로드를 활용한 기획서 개요 작성
 - 효과적인 기획서 리뷰 및 프리젠테이션 실습
 - 최신 시각화 도구를 활용한 AI 데이터 시각화 실습
 - 크리에이티브 작업을 극대화하는 최신 AI 도구 사례</t>
  </si>
  <si>
    <t>ChatGPT, 
자체교재,
개별 PC 및 노트북</t>
  </si>
  <si>
    <t>ChatGPT와 생성형 AI를 활용해 문서 작성, 기획, 분석 등 반복적인 업무를 효율적으로 수행하는 방법을 익힘,
실무 사례 중심의 실습을 통해 일잘러가 되는 AI 업무 활용 역량을 빠르게 강화</t>
    <phoneticPr fontId="0" type="Hiragana"/>
  </si>
  <si>
    <t>프롬프트 엔지니어링 기초</t>
    <phoneticPr fontId="0" type="Hiragana"/>
  </si>
  <si>
    <t>프롬프트 작성 기초</t>
  </si>
  <si>
    <t>- 주요 생성형 AI 서비스 이해
- 언어 모델의 기본 작동방식 이해
- 프롬프트 구성요소
 - 명확하고 구체적인 프롬프트 작성
 - 맥락 및 요구사항 상세화
 - 배경 정보의 제공</t>
  </si>
  <si>
    <t>비즈니스 요구사항을 처리하기 위한 프롬프트 최적화 및 고급 프롬프트 기술을 습득합니다.</t>
    <phoneticPr fontId="0" type="Hiragana"/>
  </si>
  <si>
    <t>고급 프롬프트 기술</t>
  </si>
  <si>
    <t>프롬프트 최적화 기법과
고급 프롬프트 기술</t>
  </si>
  <si>
    <t xml:space="preserve"> - 하이퍼파라미터
 - 반복적인 프롬프트(범주 제한, 포커싱)
 - 요약 및 추론
 - 다국어/멀티모달/이미지 처리 프롬프트
 - 생성형 AI의 저작물과 저작권
 - 프롬프트 엔지니어링 윤리 원칙</t>
  </si>
  <si>
    <t>생성형 AI의 성능을 극대화하기 위한 프롬프트 설계 원리와 실무 활용 기법을 학습,
업무 자동화·기획·분석 등 다양한 업무에서 AI를 ‘제대로 일 시키는’ 실전 프롬프트 작성 능력을 강화</t>
    <phoneticPr fontId="0" type="Hiragana"/>
  </si>
  <si>
    <t>Python 기본</t>
  </si>
  <si>
    <t>개발환경 구축</t>
  </si>
  <si>
    <t>파이썬 설치 및 환경 설정</t>
  </si>
  <si>
    <t>개별PC 및 노트북, Chatgpt, 출판교재</t>
    <phoneticPr fontId="0" type="Hiragana"/>
  </si>
  <si>
    <t>비전공자를 대상으로 한 ChatGPT와 Python 기초 프로그래밍 학습 과정</t>
  </si>
  <si>
    <t>ChatGPT 활용</t>
  </si>
  <si>
    <t>프롬프트 작성법</t>
  </si>
  <si>
    <t>효과적인 질문 작성 기법</t>
  </si>
  <si>
    <t>데이터 분석 입문자, 비개발자</t>
  </si>
  <si>
    <t>Python 문법</t>
  </si>
  <si>
    <t>변수와 제어문</t>
  </si>
  <si>
    <t>데이터 타입, 조건문, 반복문 이해</t>
  </si>
  <si>
    <t>Python 고급</t>
  </si>
  <si>
    <t>함수와 클래스 활용</t>
  </si>
  <si>
    <t>함수 정의, 클래스 객체 생성 및 활용</t>
  </si>
  <si>
    <t>Python 실전</t>
  </si>
  <si>
    <t>모듈화 및 ChatGPT 연동</t>
  </si>
  <si>
    <t>모듈화 적용 및 ChatGPT 활용 프로그램 구현</t>
  </si>
  <si>
    <t>ChatGPT를 학습 도구로 활용하여 파이썬 기초 문법과 간단한 자동화 예제를 실습 중심으로 학습하는 과정</t>
    <phoneticPr fontId="0" type="Hiragana"/>
  </si>
  <si>
    <t>웹 개발 기초</t>
  </si>
  <si>
    <t>자바와 웹</t>
  </si>
  <si>
    <t>자바 기술 개요 및 웹 개발 환경 이해</t>
  </si>
  <si>
    <t>개별PC 및 노트북, 출판교재</t>
    <phoneticPr fontId="0" type="Hiragana"/>
  </si>
  <si>
    <t>JSP와 Servlet을 활용한 웹 개발 기술을 학습하는 과정</t>
  </si>
  <si>
    <t>서블릿과 JSP</t>
  </si>
  <si>
    <t>서블릿 &amp; JSP 프로그래밍</t>
  </si>
  <si>
    <t>서블릿과 JSP를 활용한 웹 애플리케이션 개발</t>
  </si>
  <si>
    <t>웹 개발자, 백엔드 개발자</t>
  </si>
  <si>
    <t>데이터 처리 및 상태 관리</t>
  </si>
  <si>
    <t>데이터베이스 &amp; 상태정보 유지</t>
  </si>
  <si>
    <t>JDBC와 세션/쿠키를 이용한 데이터 처리 및 상태 관리</t>
  </si>
  <si>
    <t>웹 애플리케이션 설계</t>
  </si>
  <si>
    <t>디자인 패턴 적용</t>
  </si>
  <si>
    <t>MVC 및 주요 디자인 패턴을 활용한 설계</t>
  </si>
  <si>
    <t>프로젝트 실습</t>
  </si>
  <si>
    <t>CRUD 웹 애플리케이션 프로젝트</t>
  </si>
  <si>
    <t>CRUD 기능이 포함된 웹 애플리케이션 구현</t>
  </si>
  <si>
    <t>웹 애플리케이션의 동작 구조를 이해하고 JSP·Servlet을 활용한 서버 사이드 개발을 실습으로 학습</t>
    <phoneticPr fontId="0" type="Hiragana"/>
  </si>
  <si>
    <t>스프링 개요</t>
  </si>
  <si>
    <t>스프링 프레임워크 이해</t>
  </si>
  <si>
    <t>스프링 컨테이너, 의존성 주입, 설정 방식 학습</t>
  </si>
  <si>
    <t>스프링 프레임워크의 개념과 실무 적용을 학습하는 과정</t>
  </si>
  <si>
    <t>AOP와 트랜잭션</t>
  </si>
  <si>
    <t>스프링 AOP 및 트랜잭션 처리</t>
  </si>
  <si>
    <t>AOP 개념, 어노테이션 설정, JDBC 및 트랜잭션 관리 학습</t>
  </si>
  <si>
    <t>백엔드 개발자, Java 개발자</t>
  </si>
  <si>
    <t>스프링 MVC</t>
  </si>
  <si>
    <t>MVC 패턴 적용</t>
  </si>
  <si>
    <t>Model1, Model2, Spring MVC 아키텍처 기반 게시판 개발</t>
  </si>
  <si>
    <t>스프링 기능 확장</t>
  </si>
  <si>
    <t>다양한 기능 구현</t>
  </si>
  <si>
    <t>검색, 파일 업로드, 다국어 처리, 데이터 변환 적용</t>
  </si>
  <si>
    <t>데이터 연동</t>
  </si>
  <si>
    <t>스프링과 JPA/MyBatis 연동</t>
  </si>
  <si>
    <t>MyBatis, JPA 설정 및 스프링과의 연동 실습</t>
  </si>
  <si>
    <t>DI, AOP 등 스프링 핵심 개념을 중심으로 웹 애플리케이션 구조를 이해하고 실습으로 구현</t>
    <phoneticPr fontId="0" type="Hiragana"/>
  </si>
  <si>
    <t>스프링 부트 개요</t>
  </si>
  <si>
    <t>스프링 부트 시작하기</t>
  </si>
  <si>
    <t>개발환경 구축, 의존성 관리, 자동설정, 테스트, 로깅 학습</t>
  </si>
  <si>
    <t>스프링 부트를 활용한 웹 애플리케이션 개발을 학습하는 과정</t>
  </si>
  <si>
    <t>데이터 관리</t>
  </si>
  <si>
    <t>Spring Data JPA 활용</t>
  </si>
  <si>
    <t>JPA 설정, Repository 개념, QueryDSL을 이용한 동적 SQL 처리</t>
  </si>
  <si>
    <t>백엔드 개발자, 마이크로서비스 설계자</t>
  </si>
  <si>
    <t>관계 매핑</t>
  </si>
  <si>
    <t>JPA 연관관계 매핑</t>
  </si>
  <si>
    <t>단방향, 양방향 매핑 및 다양한 관계 설정 실습</t>
  </si>
  <si>
    <t>화면 개발</t>
  </si>
  <si>
    <t>타임리프 기반 UI 개발</t>
  </si>
  <si>
    <t>타임리프 적용 및 화면 개발 실습</t>
  </si>
  <si>
    <t>MVC 구조</t>
  </si>
  <si>
    <t>스프링 MVC 활용</t>
  </si>
  <si>
    <t>Controller, RestController, Paging, jQuery Ajax, 파일 업로드 적용</t>
  </si>
  <si>
    <t>스프링 부트의 자동 설정과 REST API 개발을 통해 실무형 웹 서비스 구축 경험 제공</t>
    <phoneticPr fontId="0" type="Hiragana"/>
  </si>
  <si>
    <t>리눅스 쉘과 명령어</t>
  </si>
  <si>
    <t>쉘 개념, 변수, 명령 치환, 리다이렉션과 파이프</t>
  </si>
  <si>
    <t>리눅스 쉘 스크립트를 활용하여 시스템을 자동화하는 과정</t>
  </si>
  <si>
    <t>Bash 프로그래밍 1</t>
  </si>
  <si>
    <t>사용자 입력과 제어문</t>
  </si>
  <si>
    <t>연산, 조건문, 사용자 입력 처리 실습</t>
  </si>
  <si>
    <t>시스템 엔지니어, 서버 관리자</t>
  </si>
  <si>
    <t>Bash 프로그래밍 2</t>
  </si>
  <si>
    <t>반복문과 배열</t>
  </si>
  <si>
    <t>반복문, getopts 명령, 배열 활용 실습</t>
  </si>
  <si>
    <t>Bash 프로그래밍 3</t>
  </si>
  <si>
    <t>함수와 정규표현식</t>
  </si>
  <si>
    <t>함수, 시그널 트래핑, 정규 표현식 활용 실습</t>
  </si>
  <si>
    <t>고급 쉘 스크립팅</t>
  </si>
  <si>
    <t>sed &amp; awk 활용</t>
  </si>
  <si>
    <t>sed 유틸리티, awk 프로그래밍 실습</t>
  </si>
  <si>
    <t>리눅스 환경에서 쉘 스크립트를 작성하여 반복 업무를 자동화하는 실무 중심 과정</t>
    <phoneticPr fontId="0" type="Hiragana"/>
  </si>
  <si>
    <t>리눅스 개요</t>
  </si>
  <si>
    <t>리눅스 소개</t>
  </si>
  <si>
    <t>리눅스 배포판, 시스템 런 레벨 및 시작과 종료 이해</t>
  </si>
  <si>
    <t>리눅스 서버 운영 및 관리 실무를 학습하는 과정</t>
  </si>
  <si>
    <t>리눅스 기본 사용</t>
  </si>
  <si>
    <t>리눅스 기본 명령어</t>
  </si>
  <si>
    <t>vi 에디터 사용, 기본 명령어 활용, 사용자 및 그룹 관리</t>
  </si>
  <si>
    <t>시스템 관리자, 서버 엔지니어</t>
  </si>
  <si>
    <t>리눅스 관리</t>
  </si>
  <si>
    <t>리눅스 관리자를 위한 명령어</t>
  </si>
  <si>
    <t>소프트웨어 설치, 파일 압축 및 탐색, 시간 예약 작업</t>
  </si>
  <si>
    <t>시스템 관리</t>
  </si>
  <si>
    <t>하드 디스크 관리</t>
  </si>
  <si>
    <t>프로세스 및 작업 제어, 하드 디스크 추가, RAID 설정</t>
  </si>
  <si>
    <t>서버 구축 실무</t>
  </si>
  <si>
    <t>네트워크 서버 구축</t>
  </si>
  <si>
    <t>FTP, DNS, NFS 서버 구축 및 실무 적용</t>
  </si>
  <si>
    <t>계정 관리, 프로세스, 네트워크, 로그 관리 등 실무 중심 리눅스 운영 기술 학습</t>
    <phoneticPr fontId="0" type="Hiragana"/>
  </si>
  <si>
    <t>시큐어 코딩 개론</t>
  </si>
  <si>
    <t>안전한 코드 작성법</t>
  </si>
  <si>
    <t>정규식, HTTP 프로토콜, 클린 코드, 보안 공격 원리 이해</t>
  </si>
  <si>
    <t>개별PC 및 노트북, 자체교재</t>
    <phoneticPr fontId="0" type="Hiragana"/>
  </si>
  <si>
    <t>웹 애플리케이션의 보안 취약점을 분석하고 보안 코딩을 적용하는 과정</t>
  </si>
  <si>
    <t>웹 프로토콜 이해</t>
  </si>
  <si>
    <t>웹 통신 분석 및 실습</t>
  </si>
  <si>
    <t>OSI-7 Layer, TCP/IP, HTTP 프로토콜, 웹 프로그래밍 실습</t>
  </si>
  <si>
    <t>웹 개발자, 보안 취약점 분석 담당자</t>
  </si>
  <si>
    <t>웹 공격 기법 및 대응</t>
  </si>
  <si>
    <t>SQL Injection, XSS, 파일 업로드, 웹 쉘 공격 실습</t>
  </si>
  <si>
    <t>웹 보안 실습</t>
  </si>
  <si>
    <t>해킹 공격 방어 및 실습</t>
  </si>
  <si>
    <t>무차별 대입공격, URL 파라미터 변조, 쿠키 공격 및 방어</t>
  </si>
  <si>
    <t>보안 사고 대응</t>
  </si>
  <si>
    <t>웹 취약점 검출 및 예방</t>
  </si>
  <si>
    <t>취약점 분석 도구, 웹 프록시 활용, 시큐어 코딩, 로그 관리</t>
  </si>
  <si>
    <t>주요 웹 취약점을 실습으로 분석하고 이를 예방하기 위한 시큐어코딩 기법 학습</t>
    <phoneticPr fontId="0" type="Hiragana"/>
  </si>
  <si>
    <t>보안의 중요성</t>
  </si>
  <si>
    <t>보안 3대 요소(CIA) 및 필수 용어 이해</t>
  </si>
  <si>
    <t>기업의 데이터 보호 전략 및 실무 적용 방안을 학습하는 과정</t>
  </si>
  <si>
    <t>법령 및 규제</t>
  </si>
  <si>
    <t>개인정보 보호법 및 컴플라이언스</t>
  </si>
  <si>
    <t>한국 및 해외 보안법령 비교, 실무 적용 실습</t>
  </si>
  <si>
    <t>기업 보안 관리자, 보안 기획 담당자</t>
  </si>
  <si>
    <t>기업 보안</t>
  </si>
  <si>
    <t>보안 솔루션 개요</t>
  </si>
  <si>
    <t>DLP, SIEM 등 주요 보안 솔루션 개요 및 활용</t>
  </si>
  <si>
    <t>네트워크 보안</t>
  </si>
  <si>
    <t>네트워크 보안 및 암호학</t>
  </si>
  <si>
    <t>네트워크 보안 개념, 암호화 원리 및 방화벽 설정 실습</t>
  </si>
  <si>
    <t>웹 보안</t>
  </si>
  <si>
    <t>웹 취약점 분석 및 대응</t>
  </si>
  <si>
    <t>주요 웹 취약점(SQLi, XSS) 및 Burp Suite 실습</t>
  </si>
  <si>
    <t>데이터 유출 사례를 기반으로 실무 중심의 보안 대응 방안을 학습</t>
    <phoneticPr fontId="0" type="Hiragana"/>
  </si>
  <si>
    <t>생성형 AI 활용</t>
  </si>
  <si>
    <t>프롬프트 작성 및 AI 툴 학습</t>
  </si>
  <si>
    <t>생성형 AI 필수 용어를 익히고 직무에 필요한 주요 AI 툴을 학습함</t>
  </si>
  <si>
    <t>개별PC 및 노트북, Chatgpt, 자체교재</t>
  </si>
  <si>
    <t>다양한 생성형 AI Tool을 활용한 주요 다이어그램 작성</t>
  </si>
  <si>
    <t>Diagram 및 문서 시각화</t>
  </si>
  <si>
    <t>AI Diagram 툴을 활용하여 다이어그램을 만들고 문서에 적용하는 방법을 학습함</t>
  </si>
  <si>
    <t>디자인 및 보고서 작성 실무자</t>
  </si>
  <si>
    <t>PPT 작성 및 보고서 시각화</t>
  </si>
  <si>
    <t>생성형 AI를 활용하여 목차 구성, 템플릿 제작, 보고서 시각화 기법을 학습함</t>
  </si>
  <si>
    <t>AI Tool 실무 활용</t>
  </si>
  <si>
    <t>ChatGPT 표 생성, Graph AI 및 다양한 AI 도구 활용법을 익힘</t>
  </si>
  <si>
    <t>프롬프트로 설계하고 AI로 완성하는 전문가 수준의 비주얼 보고서 작성 실무 과정</t>
    <phoneticPr fontId="0" type="Hiragana"/>
  </si>
  <si>
    <t>데이터 분석 핵심 개념</t>
  </si>
  <si>
    <t>인공지능 데이터 분석 핵심 요소</t>
  </si>
  <si>
    <t>인공지능 기반 데이터 분석을 위한 핵심 개념을 익히고 실습을 준비함</t>
  </si>
  <si>
    <t>코딩 없이 ChatGPT를 활용해 인공지능 기반 데이터 분석 방법을 습득</t>
  </si>
  <si>
    <t>인사 및 고객 데이터 분석</t>
  </si>
  <si>
    <t>이직할 직원과 이탈할 고객을 예측하고 주요 영향을 미치는 요소를 분석함</t>
  </si>
  <si>
    <t>데이터 분석에 관심 있는 실무자</t>
  </si>
  <si>
    <t>생산 및 판매 데이터 분석</t>
  </si>
  <si>
    <t>생산량과 마케팅 전략을 최적화하기 위한 데이터 분석 기법을 실습함</t>
  </si>
  <si>
    <t>리뷰 데이터 분석</t>
  </si>
  <si>
    <t>고객이 느끼는 상품과 서비스의 강점과 약점을 분석하고 활용 전략을 학습함</t>
  </si>
  <si>
    <t>코딩 없이 대화로 끝내는 데이터 분석과 시각화 실무</t>
    <phoneticPr fontId="0" type="Hiragana"/>
  </si>
  <si>
    <t>최신 AI 기술</t>
  </si>
  <si>
    <t>최신 AI 개념 및 활용 방식</t>
  </si>
  <si>
    <t>머신러닝, 딥러닝, 챗GPT 등 최신 AI 기술과 기업 활용 사례를 학습함</t>
  </si>
  <si>
    <t>개인 및 조직 차원에서 최신 AI 기술 활용의 모범 사례 탐색</t>
  </si>
  <si>
    <t>AI 데이터 활용</t>
  </si>
  <si>
    <t>AI를 활용한 데이터 분석 및 검색</t>
  </si>
  <si>
    <t>챗GPT, RAG, Gemini 등을 활용한 데이터 분석 및 시장 조사 기법을 익힘</t>
  </si>
  <si>
    <t>AI 관련 실무자</t>
  </si>
  <si>
    <t>AI 기반 투자</t>
  </si>
  <si>
    <t>AI를 활용한 투자 및 시장 분석</t>
  </si>
  <si>
    <t>챗GPT와 Gemini를 활용한 투자 포트폴리오 구성 및 글로벌 시장 동향을 분석함</t>
  </si>
  <si>
    <t>AI 콘텐츠 제작</t>
  </si>
  <si>
    <t>AI 기반 홍보 콘텐츠 생성 및 배포</t>
  </si>
  <si>
    <t>Copilot, ElevenLabs, Canva를 활용한 홍보 콘텐츠 제작 및 배포 전략을 학습함</t>
  </si>
  <si>
    <t>비즈니스 가치를 창출하는 AX 핵심 전략과 실무 인사이트</t>
    <phoneticPr fontId="0" type="Hiragana"/>
  </si>
  <si>
    <t>OpenAI API 개요</t>
  </si>
  <si>
    <t>OpenAI API 소개 및 기초 서비스 제작</t>
  </si>
  <si>
    <t>OpenAI API 개념과 실습 환경을 구축하고 기본 서비스 개발을 학습함</t>
  </si>
  <si>
    <t>PC, Chatgpt, 자체교재</t>
  </si>
  <si>
    <t>OpenAI API를 활용하여 AI 기반 서비스를 쉽게 제작</t>
  </si>
  <si>
    <t>멀티모달 API 활용</t>
  </si>
  <si>
    <t>OpenAI 연계 서비스</t>
  </si>
  <si>
    <t>OpenAI 멀티모달 API를 활용하여 이미지, TTS, 자동 요약 등의 기능을 실습함</t>
  </si>
  <si>
    <t>ChatGPT 및 API 활용 서비스 개발자</t>
  </si>
  <si>
    <t>다중 API 연계</t>
  </si>
  <si>
    <t>다중 API 연계 서비스 개발</t>
  </si>
  <si>
    <t>DALL·E 3, TTS, Whisper, ChatGPT를 연계한 다중 API 서비스 개발을 익힘</t>
  </si>
  <si>
    <t>GPT 개인화</t>
  </si>
  <si>
    <t>GPT 개인화 및 커스텀 챗봇</t>
  </si>
  <si>
    <t>GPT 개인화 구현을 통해 맞춤형 챗봇을 제작하고 GPTs 활용법을 학습함</t>
  </si>
  <si>
    <t>ChatGPT API로 직접 만드는 나만의 AI 서비스 입문</t>
    <phoneticPr fontId="0" type="Hiragana"/>
  </si>
  <si>
    <t>ISP와 AI 혁신</t>
  </si>
  <si>
    <t>생성형AI가 이끄는 ISP 시장 변화</t>
  </si>
  <si>
    <t>ISP의 실패와 성공 요인을 분석하고 생성형 AI가 가져오는 패러다임 변화를 학습함</t>
  </si>
  <si>
    <t>강사PC, 자체교재</t>
  </si>
  <si>
    <t xml:space="preserve"> ISP 방법론을 이론과 사례를 통해 숙지하고, 각 단계별 워크샵을 통해 ISP 수립과정 경험 및 내재화</t>
  </si>
  <si>
    <t>ISP 방법론과 환경분석</t>
  </si>
  <si>
    <t>ISP 방법론 및 환경분석</t>
  </si>
  <si>
    <t>비즈니스 전략과 IT 전략 연계, 환경 분석 및 성공 사례를 학습함</t>
  </si>
  <si>
    <t>정보화 계획 수립 담당자</t>
  </si>
  <si>
    <t>IT 전략 및 비전</t>
  </si>
  <si>
    <t>생성형AI 기반 IT 전략 및 TO-BE 모델</t>
  </si>
  <si>
    <t>DX 전환을 위한 IT 비전과 전략을 수립하고 목표 모델과 아키텍처를 정의함</t>
  </si>
  <si>
    <t>실행 계획 수립</t>
  </si>
  <si>
    <t>정보시스템 구현계획을 수립하고 실행 계획의 핵심 성공 요인을 분석함</t>
  </si>
  <si>
    <t>성형 AI로 가속화하는 차세대 정보화 전략(ISP) 수립 핵심</t>
    <phoneticPr fontId="0" type="Hiragana"/>
  </si>
  <si>
    <t>ICT 비즈니스 개요</t>
  </si>
  <si>
    <t>ICT 비즈니스 및 트렌드</t>
  </si>
  <si>
    <t>ICT 기술의 진화와 Mega Trend를 이해하고 전략 기술 트렌드를 학습함</t>
  </si>
  <si>
    <t>강사PC, chatgpt, 노트북, 자체교재</t>
  </si>
  <si>
    <t>IT 사업을 기획하고, 투자에 대한 의사결정을 내리기 위한 필수 직무 지식을 습득</t>
  </si>
  <si>
    <t>정보화 전략 및 프로젝트 관리</t>
  </si>
  <si>
    <t>정보화 전략 계획 및 프로젝트 관리</t>
  </si>
  <si>
    <t>정보화 전략 계획, 소프트웨어 비용산정, 프로젝트 관리 실무를 익힘</t>
  </si>
  <si>
    <t>IT 기획 담당자</t>
  </si>
  <si>
    <t>Agile 및 AI 활용</t>
  </si>
  <si>
    <t>Agile, SCRUM 및 생성형 AI</t>
  </si>
  <si>
    <t>Agile 개발 문화와 SCRUM 방법론을 이해하고 생성형 AI 활용법을 학습함</t>
  </si>
  <si>
    <t>IT 비즈니스 적용</t>
  </si>
  <si>
    <t>IT 비즈니스 활용</t>
  </si>
  <si>
    <t>비즈니스 문서 작성, 데이터 분석, AI 기반 업무 생산성 향상 사례를 탐색함</t>
  </si>
  <si>
    <t>AI 기반 경영관리 고도화를 위한 차세대 IT 기획 전략</t>
    <phoneticPr fontId="0" type="Hiragana"/>
  </si>
  <si>
    <t>PM Standard</t>
  </si>
  <si>
    <t>PROJECT MANAGEMENT PRINCIPLES</t>
  </si>
  <si>
    <t>- Introduction to PM Standard
- Key terms ＆ concepts
- Creating value
- Organizational governance systems
- 8 PM Functions
- 12 PM Principles (1)</t>
  </si>
  <si>
    <t>강사용 PC, 자체교재</t>
  </si>
  <si>
    <t>12 PM Principles, 8 PM Performance Domains, Tailoring, Models, Methods, Artifacts 등 PMBOK Guide 7판(2021)의 프로젝트 관리 체계에 대해 완벽히 이해하여 시험 대비 뿐만 아니라 현장의 프로젝트 업무를 효과적으로 수행할 수 있는 기반을 제공합니다.</t>
    <phoneticPr fontId="0" type="Hiragana"/>
  </si>
  <si>
    <t>PMBOK Guide</t>
  </si>
  <si>
    <t>PROJECT PERFORMANCE DOMAIN</t>
  </si>
  <si>
    <t>- 12 PM Principles (2)
- Introduction to PMBOK Guide</t>
  </si>
  <si>
    <t>PMP 자격 취득 희망자</t>
    <phoneticPr fontId="0" type="Hiragana"/>
  </si>
  <si>
    <t xml:space="preserve"> PROJECT PERFORMANCE DOMAIN</t>
  </si>
  <si>
    <t>- Stakeholder performance domain
- Team performance domain
- Development approach and lifecycle performance domain
- Planning performance domain
- Project work performance domain
- Delivery performance domain</t>
  </si>
  <si>
    <t>MODELS, METHODS, AND ARTIFACTS</t>
  </si>
  <si>
    <t>- PM Tailoring
- PM Models
- PM Methods
- PM Artifacts</t>
  </si>
  <si>
    <t>AGILE</t>
  </si>
  <si>
    <t>AGILE ENVIRONMENT</t>
  </si>
  <si>
    <t>- Introduction to Agile
- Agile manifesto
- Lifecycle selection
- Agile team composition
- Agile practice
- Organizational considerations for project agility</t>
  </si>
  <si>
    <t>PMP 자격 취득 대비반</t>
    <phoneticPr fontId="0" type="Hiragana"/>
  </si>
  <si>
    <t>Agile Principles</t>
  </si>
  <si>
    <t>Agile Principles and Mindset</t>
  </si>
  <si>
    <t>- Agile framework과 용어 이해
- Agile Manifesto와 Mineset 이해
- 다양한 Agile Approach 이해(Kanban, Scrum, Lean, XP등</t>
  </si>
  <si>
    <t>성공적인 Agile 프로젝트를 수행하기 위한 기본 소양과 지식, 기법 등을 습득하여 현장에 필요한 Agile Practitioner 양성</t>
  </si>
  <si>
    <t>Agile 가치 전달</t>
  </si>
  <si>
    <t>Value-Driven Delivery</t>
  </si>
  <si>
    <t>- Agile Risk Management
- 고객 가치 우선 순위 설정 이해(Kano, MoSCoW)
- Agile Project EVM, ROI/NPV/IRR 이해</t>
  </si>
  <si>
    <t>PMI-ACP 자격 취득 희망자</t>
  </si>
  <si>
    <t>Agile 이해관계자 분석</t>
  </si>
  <si>
    <t>Stakeholder Engagement</t>
  </si>
  <si>
    <t>- Agile Collaboration ＆ Communication management
- 갈등관리 및 협상 방법
- Information radiators</t>
  </si>
  <si>
    <t>Agile 계획</t>
  </si>
  <si>
    <t>Adaptive Planning</t>
  </si>
  <si>
    <t>- 애자일 프로젝트 견적과 velocity 이해
- Iteration planning process 이해
- User Story와 Story Point 이해</t>
  </si>
  <si>
    <t>Agile 위험관리</t>
  </si>
  <si>
    <t>Problem Detection ＆ Resolustion</t>
  </si>
  <si>
    <t>- Trend Analysis와 Vriance Analysis 이해
- Risk와 Problem 이해</t>
  </si>
  <si>
    <t>Agile 변화관리</t>
  </si>
  <si>
    <t>Continuous Improvement</t>
  </si>
  <si>
    <t>- Feedback methods
- Process Analysis
- Retrospective와 Review</t>
  </si>
  <si>
    <t>PMI-ACP 자격 취득 대비반</t>
    <phoneticPr fontId="0" type="Hiragana"/>
  </si>
  <si>
    <t>SQL 및 RDBMS 개요</t>
  </si>
  <si>
    <t>DB 개요</t>
  </si>
  <si>
    <t xml:space="preserve">  - SQL 종류와 사용환경 이해
- 데이터 타입 이해하기
  - 제약조건 설정 및 동작 확인
  - 테이블 생성하기</t>
  </si>
  <si>
    <t>SQL, EXCEL
자체교재
개별 PC 및 노트북</t>
  </si>
  <si>
    <t>데이터베이스 기본 동작을 이해하고, DB를 처음 이용하시는 분들 또는 프로그램 개발자들이 기본 SQL을 배우고 활용할 수 있도록 합니다.</t>
    <phoneticPr fontId="0" type="Hiragana"/>
  </si>
  <si>
    <t>SELECT 의 원리 이해</t>
  </si>
  <si>
    <t>단일행 함수 활용하기 1</t>
  </si>
  <si>
    <t xml:space="preserve">     - 조건절(Where) 사용하기
  - 데이터 정렬하기
  - 문자함수 활용
  - 숫자함수 활용</t>
  </si>
  <si>
    <t>그룹함수 활용하기</t>
  </si>
  <si>
    <t>단일행 함수 활용하기 2</t>
  </si>
  <si>
    <t xml:space="preserve"> - 날짜함수 활용
  - 변환함수 활용
  - 기타함수 활용
 - 그룹함수 특징
  - GROUP by 절 활용
  - Having 절 활용</t>
  </si>
  <si>
    <t>조인 사용하기</t>
  </si>
  <si>
    <t>JOIN의 원리 및 특징</t>
  </si>
  <si>
    <t xml:space="preserve">  - 기본 조인 사용하기
  - OUTER 조인 사용하기</t>
  </si>
  <si>
    <t>서브쿼리 활용</t>
  </si>
  <si>
    <t xml:space="preserve"> - SUBQUERY의 원리 및 특징
  - Where절 서브쿼리
  - FROM절 서브쿼리 활용</t>
  </si>
  <si>
    <t>INSERT, UPDATE, DELETE</t>
  </si>
  <si>
    <t>DML문 활용</t>
  </si>
  <si>
    <t xml:space="preserve"> INSERT, UPDATE, DELETE
  - 트랜잭션 관리</t>
  </si>
  <si>
    <t>DBMS 활용의 기초가 되는 SQL 문법과 데이터 조회·조작 방법을 체계적으로 학습합니다.
실습 중심의 교육을 통해 실무에서 바로 활용 가능한 기본 데이터 처리 역량을 강화</t>
    <phoneticPr fontId="0" type="Hiragana"/>
  </si>
  <si>
    <t>단일행 함수</t>
  </si>
  <si>
    <t>단일행 함수 활용</t>
  </si>
  <si>
    <t xml:space="preserve">  - 문자 / 숫자 / 날짜 / 변환함수 응용하기
   - CASE / DECODE 활용</t>
  </si>
  <si>
    <t>업무 활용도가 높은 다양한 함수 및 처리 방법들을 이용하여 고급 SQL을 작성할 수 있도록 합니다.</t>
    <phoneticPr fontId="0" type="Hiragana"/>
  </si>
  <si>
    <t>그룹함수</t>
  </si>
  <si>
    <t>그룹함수 활용</t>
  </si>
  <si>
    <t xml:space="preserve">   - 그룹함수 특징 및 주의점
   - Rollup / Cube / Grouping Sets 절 활용</t>
  </si>
  <si>
    <t>조인문장</t>
  </si>
  <si>
    <t>조인 문장 활용</t>
  </si>
  <si>
    <t xml:space="preserve">   - ANSI 조인 구문 비교
   - Outer 조인 활용하기
   - 임의의 데이터 생성 방법
   - 자료 복제를 위한 조인 사용</t>
  </si>
  <si>
    <t>서브쿼리/피벗 활용</t>
  </si>
  <si>
    <t xml:space="preserve"> - 상호연관 서브쿼리 활용 
- 인라인 뷰 사용
   - 피벗을 이용한 자료 조회</t>
  </si>
  <si>
    <t>분석함수</t>
  </si>
  <si>
    <t>분석함수 활용</t>
  </si>
  <si>
    <t xml:space="preserve"> - 분석함수의 동작 원리
   - 분석함수 활용 실습</t>
  </si>
  <si>
    <t>DML문 응용</t>
  </si>
  <si>
    <t xml:space="preserve"> - 다중 테이블 insert
   - 피벗 insert
   - MERGE 구문 활용</t>
  </si>
  <si>
    <t>복잡한 데이터 분석을 위한 고급 SQL 문법과 쿼리 최적화 기법을 학습,
서브쿼리·조인·집계 분석을 중심으로 실무형 데이터 활용 역량을 심화</t>
    <phoneticPr fontId="0" type="Hiragana"/>
  </si>
  <si>
    <t>엑셀에 ChatGPT 활용하기</t>
  </si>
  <si>
    <t>엑셀과 VBA에 ChatGPT 활용하기</t>
  </si>
  <si>
    <t>- ChatGPT로 데이터 정돈하기
- ChatGPT로 계산기 만들기
- 영업사원 코드 교차 확인하기
- ChatGPT로 매크로 자동화하기
- ChatGPT로 데이터 통합하기</t>
  </si>
  <si>
    <t>MS오피스2019, ChatGPT,
챗GPT + 엑셀 업무자동화 정석[디지털북스]
개별 PC 및 노트북</t>
  </si>
  <si>
    <t>ChatGPT를 오피스 프로그램에 활용하여 업무 자동화를 효과적으로 구현하는 방법을 학습한다.</t>
    <phoneticPr fontId="0" type="Hiragana"/>
  </si>
  <si>
    <t>업무에 ChatGPT 활용하기</t>
  </si>
  <si>
    <t>업무형 비즈니스에 ChatGPT 활용하기</t>
  </si>
  <si>
    <t>- 트렌드 키워드 도출하고 신상품 네이밍하기
 - 신제품 홍보자료 작성하기
 - 고객반응 설문지 및 실무계약서 만들기
- 실무 데이터 기반으로 업무형 ChatGPT 생성하기
 - 파이썬 코드로 반복 업무 자동화 구축하기</t>
  </si>
  <si>
    <t>ChatGPT를 활용해 엑셀 함수·데이터 처리·VBA 코딩과 PPT 제작 업무를 빠르고 정확하게 자동화하는 방법을 익히며,
실습 중심으로 반복 업무를 줄이고, 보고서/자료 작성 생산성을 극대화하는 실전 워크플로우를 완성</t>
    <phoneticPr fontId="0" type="Hiragana"/>
  </si>
  <si>
    <t>엑셀 기반 빅데이터 가공 및 집계</t>
  </si>
  <si>
    <t>엑셀 빅데이터 가공 및 통합 편집</t>
  </si>
  <si>
    <t>다양한 파일과 DB 데이터를 엑셀로 불러와 가공·편집하고, 실무 사례를 통해 빅데이터 분석 흐름을 이해한다.</t>
  </si>
  <si>
    <t>Python,
출판교재: 회사에서 바로 통하는 실무 엑셀 데이터 활용+분석,
나도 하는 파이썬 데이터 분석 - 도시 생활 데이터를 활용한 데이터 분석 방법,
개별 PC 및 노트북</t>
  </si>
  <si>
    <t>엑셀과 파이썬 기반 데이터 처리·분석 기법을 습득하고, 대용량 데이터 통합·정제·통계 분석을 통해 실무에서 활용 가능한 데이터 분석 및 문제 해결 역량을 확보</t>
    <phoneticPr fontId="0" type="Hiragana"/>
  </si>
  <si>
    <t>엑셀 데이터 시각화와 동적 보고서</t>
  </si>
  <si>
    <t>엑셀 집계 함수와 분석 도구 활용</t>
  </si>
  <si>
    <t>수식과 함수, 통합 분석 도구를 활용하여 데이터를 집계·분석하고, 피벗 테이블을 통해 통계 보고서를 작성한다.</t>
  </si>
  <si>
    <t>Python을 배워보고 싶지만 시작하기 두려운 실무자</t>
    <phoneticPr fontId="0" type="Hiragana"/>
  </si>
  <si>
    <t>액세스·엑셀 연계 대용량 데이터 관리</t>
  </si>
  <si>
    <t>대용량 데이터 요약과 품질 관리</t>
  </si>
  <si>
    <t>액세스와 엑셀을 연계하여 대용량 데이터를 관리하고, 오류·불필요 데이터 제거를 통해 데이터 품질을 개선한다.</t>
  </si>
  <si>
    <t>파이썬 데이터 분석 기초와 사례 이해</t>
  </si>
  <si>
    <t>파이썬 데이터 분석 환경 이해</t>
  </si>
  <si>
    <t>파이썬 기반 데이터 분석 특징과 실무 사례를 이해하고, 분석 도구 활용 흐름을 학습한다.</t>
  </si>
  <si>
    <t>파이썬 빅데이터 분석 기초 문법</t>
  </si>
  <si>
    <t>파이썬 자료구조와 데이터 전처리</t>
  </si>
  <si>
    <t>리스트·튜플·딕셔너리 등 자료구조와 함수·조건문을 활용하여 정형·비정형 데이터를 분석한다.</t>
  </si>
  <si>
    <t>파이썬 실무 데이터 통계 분석</t>
  </si>
  <si>
    <t>데이터 탐색·통계 분석 및 시각화</t>
  </si>
  <si>
    <t>데이터 탐색과 전처리 후 통계 분석과 시각화를 수행하고, 실무 데이터를 기반으로 의미 있는 분석 결과를 도출한다.</t>
  </si>
  <si>
    <t>엑셀과 파이썬을 활용한 빅데이터 가공·집계·시각화·통계 분석 전 과정을 학습하여, 실무 데이터 분석과 보고서 작성까지 수행</t>
    <phoneticPr fontId="0" type="Hiragana"/>
  </si>
  <si>
    <t>Python 데이터 처리</t>
  </si>
  <si>
    <t>- 파이썬 텍스트 파일 처리
  - 파이썬 정규표현식 다루기
  - 데이터 프레임 활용 (Pandas)
  - Python 텍스트 데이터 처리 실습하기 (Pandas)</t>
  </si>
  <si>
    <t>Python, ChatGPT
OpenAI API와 파이썬으로 나만의 챗GPT 만들기[위키북스],
챗GPT 프롬프트 120% 질문 기술[정보문화사]
개별 PC 및 노트북</t>
  </si>
  <si>
    <t>ChatGPT, 자동번역 등의 기본 기술인 자연어 처리의 핵심 원리를 이해할 수 있다.</t>
    <phoneticPr fontId="0" type="Hiragana"/>
  </si>
  <si>
    <t>Python 머신러닝</t>
  </si>
  <si>
    <t xml:space="preserve">  - 사이킷런 라이브러리 활용
  - 지도학습 모델 실행하기
  - 지도학습 분류 모델링 및 예측
  - 지도학습 분류모델 실습하기</t>
  </si>
  <si>
    <t>Python, ChatGPT
OpenAI API와 파이썬으로 나만의 챗GPT 만들기[위키북스],
챗GPT 프롬프트 121% 질문 기술[정보문화사]
개별 PC 및 노트북</t>
  </si>
  <si>
    <t>전직원 ChatGPT 기술로 사내에 업무 서비스를 구현하고자 하는 개발자</t>
    <phoneticPr fontId="0" type="Hiragana"/>
  </si>
  <si>
    <t>자연어처리와 머신러닝</t>
  </si>
  <si>
    <t>자연어 처리 ML 모델 및 예측</t>
  </si>
  <si>
    <t xml:space="preserve">  - 한글 koNLPy 처리
  - 텍스트 토큰화, 벡터화 및 전처리
  - 모델 예측 및 감성 분석
  - Naver 영화리뷰 실습하기</t>
  </si>
  <si>
    <t>Python, ChatGPT
OpenAI API와 파이썬으로 나만의 챗GPT 만들기[위키북스],
챗GPT 프롬프트 122% 질문 기술[정보문화사]
개별 PC 및 노트북</t>
  </si>
  <si>
    <t>OpenAI API 활용 실습</t>
  </si>
  <si>
    <t>OpenAI API 활용하기</t>
  </si>
  <si>
    <t xml:space="preserve">  - OpenAI Key 발급
  - OpenAI API 활용방법
  - OpenAI API 주요 클래스 및 파라미터
  - OpenAI API 활용 프로그램 실습하기</t>
  </si>
  <si>
    <t>Python, ChatGPT
OpenAI API와 파이썬으로 나만의 챗GPT 만들기[위키북스],
챗GPT 프롬프트 123% 질문 기술[정보문화사]
개별 PC 및 노트북</t>
  </si>
  <si>
    <t>OpenAI API 챗봇 만들기</t>
  </si>
  <si>
    <t xml:space="preserve">  - 챗봇 서비스 구성요소와 처리과정
  - System/User/Assistant Role 메시지 구성하기
  - API Prompt/Request/Response 만들기
  - OpenAI API 챗봇 서비스 실습하기</t>
  </si>
  <si>
    <t>Python, ChatGPT
OpenAI API와 파이썬으로 나만의 챗GPT 만들기[위키북스],
챗GPT 프롬프트 124% 질문 기술[정보문화사]
개별 PC 및 노트북</t>
  </si>
  <si>
    <t>API 기반의 웹 서비스 구현</t>
  </si>
  <si>
    <t xml:space="preserve">  - AI 모델링과 웹 프로그래밍
  - Streamlit vs Gradio 장단점
  - OpenAI 웹 프로그래밍
  - 챗봇 서비스 웹 구현 실습하기</t>
  </si>
  <si>
    <t>Python, ChatGPT
OpenAI API와 파이썬으로 나만의 챗GPT 만들기[위키북스],
챗GPT 프롬프트 125% 질문 기술[정보문화사]
개별 PC 및 노트북</t>
  </si>
  <si>
    <t>자연어 처리(NLP) 기본 개념과 ChatGPT를 활용해 대화형 서비스/업무용 챗봇을 구현하는 방법을 학습,
프롬프트 설계부터 API 연동·데이터 처리까지 실습으로 서비스 개발 흐름을 익혀 실무 적용 역량을 강화</t>
    <phoneticPr fontId="0" type="Hiragana"/>
  </si>
  <si>
    <t>빅데이터의 이해</t>
  </si>
  <si>
    <t xml:space="preserve">  - 빅데이터의 개념과 3대 요소
  - 빅데이터 플랫폼과 분석 기술의 이해
  - 빅데이터 주요 활용 사례</t>
  </si>
  <si>
    <t>빅데이터
자체교재
개별 PC 및 노트북</t>
  </si>
  <si>
    <t>빅데이터 프로젝트 수행을 위해 필요한 기술, 아키텍처, 방법론을 이해할 수 있다.</t>
    <phoneticPr fontId="0" type="Hiragana"/>
  </si>
  <si>
    <t>빅데이터 플랫폼 구축과 분석 프로세스</t>
  </si>
  <si>
    <t xml:space="preserve">  - 빅데이터 기본 플랫폼과 IoT등 확장 플랫폼
  - 원천 빅데이터 수집 및 확보 전략
  - 수집/저장/처리/분석/시각화 전체 개념과 프로세스의 이해
  - 실시간 데이터 분석의 이해</t>
  </si>
  <si>
    <t>IT 종사자 또는 정보화 시스템 전략 및 기획 담당자, 빅데이터 플랫폼 기획 담당자</t>
    <phoneticPr fontId="0" type="Hiragana"/>
  </si>
  <si>
    <t> 주요 빅데이터 분석 알고리즘과 방법론</t>
  </si>
  <si>
    <t>- 확증적 데이터 분석과 탐색적 데이터 분석
  - 통계/분석 이론
  - 머신러닝 알고리즘
  - 딥러닝과 AI의 이해</t>
  </si>
  <si>
    <t>주요 빅데이터 분석 기술의 이해</t>
  </si>
  <si>
    <t xml:space="preserve">  - R, Python
  - 하둡과 하둡 에코시스템
  - Tableau와 시각화 도구</t>
  </si>
  <si>
    <t>빅데이터 기획/컨설팅</t>
  </si>
  <si>
    <t xml:space="preserve">  - 국내 기업 및 공공기관 빅데이터 프로젝트 소개
  - 데이터 개방 계획 수립
  - 빅데이터 분석 과제 선정 기획
  - 빅데이터 포털 구축 기획
  - 빅데이터 플랫폼 구축 사례 연구</t>
  </si>
  <si>
    <t>빅데이터 프로젝트의 기획 단계부터 목표 설정, 데이터 정의, 분석 방향 수립까지의 실무 절차를 학습,
사례 기반 실습을 통해 현업에서 바로 적용 가능한 데이터 프로젝트 기획 역량을 강화</t>
    <phoneticPr fontId="0" type="Hiragana"/>
  </si>
  <si>
    <t>파이썬 데이터 개발환경 구축 1</t>
  </si>
  <si>
    <t>파이썬 데이터 수집, 분석, 시각화 개발환경 구축</t>
  </si>
  <si>
    <t xml:space="preserve"> - 파이썬 개발 환경 설정하기
   - 파이썬 수집 라이브러리 이해(BeautifulSoup)</t>
  </si>
  <si>
    <t>Python
출판교재 파이썬 라이브러리를 활용한 데이터 분석 [3판] [한빛미디어]
개별 PC 및 노트북</t>
  </si>
  <si>
    <t>빅데이터를 바탕으로 데이터를 분류하고 상관관계를 분석하여 경영에 활용할 수 있는 의미있는 정보로 만들 수 있도록 한다.</t>
    <phoneticPr fontId="0" type="Hiragana"/>
  </si>
  <si>
    <t>파이썬 데이터 개발환경 구축 2</t>
  </si>
  <si>
    <t>파이썬 분석 라이브러리 이해(Numpy, Pandas)
   파이썬 시각화 라이브러리 이해(matplotlib)</t>
  </si>
  <si>
    <t>Python
출판교재 파이썬 라이브러리를 활용한 데이터 분석 [4판] [한빛미디어]
개별 PC 및 노트북</t>
  </si>
  <si>
    <t>파이썬 프로그램을 다루어 본 실무자</t>
    <phoneticPr fontId="0" type="Hiragana"/>
  </si>
  <si>
    <t>공공 데이터 수집하기</t>
  </si>
  <si>
    <t>파이썬 데이터 수집 기법</t>
  </si>
  <si>
    <t xml:space="preserve">   - 웹크롤링하기(BeautifulSoup, Selenium 등)
   - 공공 데이터 및 주요 포털 Open API 다루기
   - 공공 데이터 수집하기
   - SNS 데이터 수집하기</t>
  </si>
  <si>
    <t>Python
출판교재 파이썬 라이브러리를 활용한 데이터 분석 [5판] [한빛미디어]
개별 PC 및 노트북</t>
  </si>
  <si>
    <t>데이터 전처리 기법 1</t>
  </si>
  <si>
    <t>데이터 전처리 및 시각화</t>
  </si>
  <si>
    <t xml:space="preserve">   - 데이터 전처리 기법(Pandas)
   - 다양한 분류 기법 선택 방법(Pandas)
   - 다양한 입력 소스 다루기(Pandas)
   - 확률, 통계, 가설과 추론, 다양한 분석 기법 적용하기</t>
  </si>
  <si>
    <t>Python
출판교재 파이썬 라이브러리를 활용한 데이터 분석 [6판] [한빛미디어]
개별 PC 및 노트북</t>
  </si>
  <si>
    <t>데이터 전처리 기법 2</t>
  </si>
  <si>
    <t xml:space="preserve"> - 데이터 시각화의 현재
   - 좋은 시각화
   - 다양한 그래프 그리기
   - 파이썬을 이용한 시각화 실습</t>
  </si>
  <si>
    <t>Python
출판교재 파이썬 라이브러리를 활용한 데이터 분석 [7판] [한빛미디어]
개별 PC 및 노트북</t>
  </si>
  <si>
    <t>Python을 활용해 대용량 데이터를 분석하고 효과적으로 시각화하는 방법을 학습,
Pandas·Matplotlib·Seaborn 등을 활용한 실습을 통해 데이터 분석 결과를 인사이트로 전달하는 역량을 강화</t>
    <phoneticPr fontId="0" type="Hiragana"/>
  </si>
  <si>
    <t>DOM과 데이터 스크래핑 기초</t>
  </si>
  <si>
    <t xml:space="preserve"> DOM과 데이터 스크래핑 기초</t>
  </si>
  <si>
    <t xml:space="preserve">  - 환경 설정 : 프로 개발자의 작업 공간 조성
  - HTML과 DOM 구조 분석
  - BeautifulSoup 라이브러리 이해와 활용
  - BeautifulSoup을 이용한 데이터 추출 전략</t>
  </si>
  <si>
    <t>Python
파이썬 자동화 교과서[제이펍]
개별 PC 및 노트북</t>
  </si>
  <si>
    <t>다양한 타입의 자료를 수집하여 비즈니스 관점으로 활용할 수 있다.</t>
    <phoneticPr fontId="0" type="Hiragana"/>
  </si>
  <si>
    <t xml:space="preserve">데이터 스크래핑 심화 </t>
  </si>
  <si>
    <t xml:space="preserve"> 정적 웹 크롤링의 세계로</t>
  </si>
  <si>
    <t>- API 통신의 핵심, requests 라이브러리 마스터하기
- HTTP 프로토콜의 심층 탐구
  - Web Parameter 조작을 통한 정밀 데이터 추출</t>
  </si>
  <si>
    <t>웹 서비스 개발자/실무자</t>
    <phoneticPr fontId="0" type="Hiragana"/>
  </si>
  <si>
    <t>Selenium 라이브러리를 활용한 동적 웹 크롤링</t>
  </si>
  <si>
    <t>- Selenium과 파서의 구축 및 설정
- WebDriver 고급 옵션 구성
- 단일 요소 탐색 : find_element 메소드 활용법
- 다중 요소 탐색 : find_elements 메소드 활용법
- 동적 웹 페이지 처리를 위한 실행 시간 지연 비법</t>
  </si>
  <si>
    <t>동적 웹 페이지 크롤링의 기술적 깊이</t>
  </si>
  <si>
    <t xml:space="preserve"> - 웹 브라우저의 원격 조작 기술
  - 웹 요소의 정밀 탐색 알고리즘
  - 웹 요소 조작을 통한 인터랙션 자동화
  - 이미지 자동 다운로드 및 처리</t>
  </si>
  <si>
    <t xml:space="preserve"> 웹 데이터 수집의 다면성과 자동화 전략</t>
  </si>
  <si>
    <t xml:space="preserve">  - 웹 자원의 자동 다운로드 기법
  - 웹 댓글 시스템 구조 분석 및 데이터 추출
  - 다수의 데이터 파일 통합 처리</t>
  </si>
  <si>
    <t>크롤링 작업</t>
  </si>
  <si>
    <t xml:space="preserve"> - JSON 형식의 데이터 파싱 및 처리
  - 정규 표현식을 이용한 고급 문자열 추출
  - 실시간 트렌드 분석을 위한 데이터 수집 자동화
  - 크롤링 작업의 타이밍 조절과 자동 스케쥴링</t>
  </si>
  <si>
    <t>Python 기반 웹 크롤링 기법을 활용해 다양한 온라인 데이터를 수집·가공하는 방법을 학습,
수집한 데이터를 시장 분석, 트렌드 파악 등 비즈니스 의사결정에 활용하는 실무 역량을 강화</t>
    <phoneticPr fontId="0" type="Hiragana"/>
  </si>
  <si>
    <t>버전 관리 개요</t>
  </si>
  <si>
    <t>깃 시작하기</t>
  </si>
  <si>
    <t>깃의 동작 원리, GUI 도구 활용, 브랜치와 병합</t>
  </si>
  <si>
    <t>개별PC 및 노트북, 출판교재</t>
  </si>
  <si>
    <t>소프트웨어 협업 도구 Git 및 GitHub의 핵심 기능을 하루 만에 익히는 과정</t>
  </si>
  <si>
    <t>원격 저장소</t>
  </si>
  <si>
    <t>깃허브 시작하기</t>
  </si>
  <si>
    <t>원격 저장소 개념, 깃허브 가입 및 사용법</t>
  </si>
  <si>
    <t>개발자, 협업 도구 활용자</t>
  </si>
  <si>
    <t>협업 프로세스</t>
  </si>
  <si>
    <t>깃허브를 활용한 협업</t>
  </si>
  <si>
    <t>포크, 풀리퀘스트, 이슈 트래킹, 프로젝트 관리</t>
  </si>
  <si>
    <t>오픈 소스</t>
  </si>
  <si>
    <t>오픈 소스 프로젝트 참여</t>
  </si>
  <si>
    <t>깃과 깃허브 활용한 프로젝트 기여 방법</t>
  </si>
  <si>
    <t>지식 공유</t>
  </si>
  <si>
    <t>깃허브로 블로그 만들기</t>
  </si>
  <si>
    <t>깃허브를 활용한 개발 문화 및 커뮤니티 소개</t>
  </si>
  <si>
    <t>하루 동안 Git과 GitHub의 핵심 기능을 실습으로 익히는 단기 집중 과정</t>
    <phoneticPr fontId="0" type="Hiragana"/>
  </si>
  <si>
    <t>클린 코드</t>
  </si>
  <si>
    <t>코드 품질 개선</t>
  </si>
  <si>
    <t>가독성과 유지보수성을 높이는 클린 코드 기법</t>
  </si>
  <si>
    <t>자바 개발자가 알아야 할 주요 디자인 패턴을 학습하는 과정</t>
  </si>
  <si>
    <t>생성 패턴</t>
  </si>
  <si>
    <t>객체 생성 최적화</t>
  </si>
  <si>
    <t>싱글턴, 팩토리, 빌더, 프로토타입 패턴 이해 및 적용</t>
  </si>
  <si>
    <t>소프트웨어 설계자, 개발자</t>
  </si>
  <si>
    <t>구조 패턴</t>
  </si>
  <si>
    <t>시스템 구조 개선</t>
  </si>
  <si>
    <t>어댑터, 프록시, 데코레이터, 피사드 패턴 활용</t>
  </si>
  <si>
    <t>행동 패턴</t>
  </si>
  <si>
    <t>동적 행위 제어</t>
  </si>
  <si>
    <t>전략, 옵저버, 커맨드, 템플릿 패턴을 통한 유연한 코드 설계</t>
  </si>
  <si>
    <t>실무에서 자주 활용되는 디자인패턴을 Java 예제를 통해 학습</t>
    <phoneticPr fontId="0" type="Hiragana"/>
  </si>
  <si>
    <t>Vue.js 기본</t>
  </si>
  <si>
    <t>개발 환경 설정</t>
  </si>
  <si>
    <t>Vue.js 소개, 인스턴스와 데이터 바인딩</t>
  </si>
  <si>
    <t>Vue.js의 핵심 개념과 실무 적용 방법을 학습하는 과정</t>
  </si>
  <si>
    <t>이벤트 및 렌더링</t>
  </si>
  <si>
    <t>양방향 데이터 바인딩, 조건부 &amp; 리스트 렌더링</t>
  </si>
  <si>
    <t>프론트엔드 개발자</t>
  </si>
  <si>
    <t>Vue.js 컴포넌트</t>
  </si>
  <si>
    <t>컴포넌트 활용</t>
  </si>
  <si>
    <t>컴포넌트 개념 이해 및 데이터 전달</t>
  </si>
  <si>
    <t>Vue Router</t>
  </si>
  <si>
    <t>페이지 전환 구현</t>
  </si>
  <si>
    <t>Vue Router를 활용한 프로젝트 실습</t>
  </si>
  <si>
    <t>Vue 고급 기능</t>
  </si>
  <si>
    <t>상태 관리 및 API 연동</t>
  </si>
  <si>
    <t>Vuex 상태 관리, 폼 유효성 검사, CRUD 구현</t>
  </si>
  <si>
    <t>Vue.js 컴포넌트 구조와 상태 관리를 실습 중심으로 학습</t>
    <phoneticPr fontId="0" type="Hiragana"/>
  </si>
  <si>
    <t>리눅스 역사, 특징 및 사용자 계정 관리</t>
  </si>
  <si>
    <t>리눅스 기초 개념 및 명령어 활용법을 익히는 과정</t>
  </si>
  <si>
    <t>파일과 디렉토리 관리, 내용 출력</t>
  </si>
  <si>
    <t>IT 입문자, 시스템 엔지니어 지망생</t>
  </si>
  <si>
    <t>리눅스 편집</t>
  </si>
  <si>
    <t>vi 에디터 사용</t>
  </si>
  <si>
    <t>커서 이동, 입력 및 수정, 복사/붙이기</t>
  </si>
  <si>
    <t>파일 및 권한</t>
  </si>
  <si>
    <t>파일 및 접근 권한 관리</t>
  </si>
  <si>
    <t>파일 복사, 이동, 삭제, 속성 및 접근 권한</t>
  </si>
  <si>
    <t>리눅스 활용</t>
  </si>
  <si>
    <t>쉘과 유틸리티 활용</t>
  </si>
  <si>
    <t>쉘 기본 기능, 명령어 실행 및 파일 관리</t>
  </si>
  <si>
    <t>리눅스 환경에서 기본적인 파일·프로세스 관리 실습 제공</t>
    <phoneticPr fontId="0" type="Hiragana"/>
  </si>
  <si>
    <t>정보보호 개론 및 관리체계</t>
  </si>
  <si>
    <t>정보보호 환경과 정책</t>
  </si>
  <si>
    <t>보안 환경 변화, 보안사고 유형, 관리체계 및 정책, 위험관리</t>
  </si>
  <si>
    <t>정보보안의 주요 기술과 실무 운영 방안을 익히는 과정</t>
  </si>
  <si>
    <t>시스템 보안</t>
  </si>
  <si>
    <t>운영체제 보안 및 실습</t>
  </si>
  <si>
    <t>시스템 보안 개념, 가상머신·리눅스 설치 실습, 운영체제 보안 설정</t>
  </si>
  <si>
    <t>정보보안 실무자, 보안 엔지니어</t>
  </si>
  <si>
    <t>네트워크 보안 및 방어 체계</t>
  </si>
  <si>
    <t>네트워크 개념, 보안 위협, 방화벽·IDS·IPS·VPN, 칼리 리눅스 실습</t>
  </si>
  <si>
    <t>어플리케이션 보안</t>
  </si>
  <si>
    <t>웹 보안 및 취약점 분석</t>
  </si>
  <si>
    <t>웹 서비스 개념, 웹 해킹 기법, 취약점 분석, Apache 서버 설정 실습</t>
  </si>
  <si>
    <t>침해 대응과 디지털 포렌식</t>
  </si>
  <si>
    <t>보안 사고 대응 및 포렌식</t>
  </si>
  <si>
    <t>침해 대응 절차, 디지털 포렌식 개념 및 증거 수집, 포렌식 툴 실습</t>
  </si>
  <si>
    <t>보안 정책, 기술, 운영 관점을 종합적으로 다루는 실무 과정</t>
    <phoneticPr fontId="0" type="Hiragana"/>
  </si>
  <si>
    <t>교과목</t>
    <phoneticPr fontId="0" type="Hiragana"/>
  </si>
  <si>
    <t>단원(과제명)</t>
    <phoneticPr fontId="0" type="Hiragana"/>
  </si>
  <si>
    <t>세부내용</t>
    <phoneticPr fontId="0" type="Hiragana"/>
  </si>
  <si>
    <t>편성시간</t>
    <phoneticPr fontId="0" type="Hiragana"/>
  </si>
  <si>
    <t>시설, 장비, 교재</t>
    <phoneticPr fontId="0" type="Hiragana"/>
  </si>
  <si>
    <t>IT 인프라 개요</t>
  </si>
  <si>
    <t>IT Infra 개요 및 아키텍처</t>
  </si>
  <si>
    <t>IT 트렌드와 인프라 요구사항을 이해하고 다양한 아키텍처 유형을 학습함</t>
  </si>
  <si>
    <t>시스템 구축 제안 및 분석단계의 IT Architecture 설계 절차를 알고 필요한 핵심항목을 도출</t>
  </si>
  <si>
    <t>IT 인프라 구성</t>
  </si>
  <si>
    <t>IT Infra 주요 구성요소 및 네트워크</t>
  </si>
  <si>
    <t>하드웨어, 스토리지, 네트워크, 운영체제 및 데이터베이스의 역할과 특징을 익힘</t>
  </si>
  <si>
    <t xml:space="preserve"> IT 인프라 입문자</t>
  </si>
  <si>
    <t>웹 및 DR 관리</t>
  </si>
  <si>
    <t>웹 서비스 및 DR 구성관리</t>
  </si>
  <si>
    <t>웹 서비스 구조와 DR(재해복구) 계획, 백업 및 구성 관리 방법을 학습함</t>
  </si>
  <si>
    <t>클라우드 및 평가</t>
  </si>
  <si>
    <t>클라우드 컴퓨팅 및 IT Infra 설계</t>
  </si>
  <si>
    <t>클라우드 활용법을 익히고 IT 용량 산정, 제안서 작성 및 기술성 평가를 학습함</t>
  </si>
  <si>
    <t>디지털 전환의 토대, 한눈에 이해하는 IT 인프라 핵심 가이드</t>
    <phoneticPr fontId="0" type="Hiragana"/>
  </si>
  <si>
    <t>클라우드 개요</t>
  </si>
  <si>
    <t>클라우드 컴퓨팅 기본 개념</t>
  </si>
  <si>
    <t>클라우드 서비스 유형과 Public/Private 클라우드의 특징 및 실습을 학습함</t>
  </si>
  <si>
    <t>개별PC 및 노트북, Vmware, 자체교재</t>
    <phoneticPr fontId="0" type="Hiragana"/>
  </si>
  <si>
    <t>Public 클라우드와 Private 클라우드 컴퓨팅의 개념 정리, 용어 이해</t>
  </si>
  <si>
    <t>가상화 기술</t>
  </si>
  <si>
    <t>Private Cloud 가상화 핵심 기술</t>
  </si>
  <si>
    <t>SDDC, VMWARE, 컨테이너, 오픈스택 등 가상화 기술과 클라우드 네이티브 개념을 학습함</t>
  </si>
  <si>
    <t>클라우드 관련 실무자</t>
  </si>
  <si>
    <t>클라우드 보안</t>
  </si>
  <si>
    <t>클라우드 보안 및 전환 단계</t>
  </si>
  <si>
    <t>클라우드 보안 위협과 대책, 공공기관 및 금융 클라우드 보안 사례를 익힘</t>
  </si>
  <si>
    <t>클라우드 도입 및 운영</t>
  </si>
  <si>
    <t>클라우드 전환 및 운영 전략</t>
  </si>
  <si>
    <t>클라우드 전환 시 검토 요소와 Public 클라우드 전환 단계를 학습함</t>
  </si>
  <si>
    <t>성공적인 디지털 전환을 위한 클라우드 기초 및 도입 전략</t>
    <phoneticPr fontId="0" type="Hiragana"/>
  </si>
  <si>
    <t>IT 서비스 개요</t>
  </si>
  <si>
    <t>IT 서비스 및 개발환경의 이해</t>
  </si>
  <si>
    <t>개발자가 사용하는 도구와 프로그램의 실행 원리 및 데이터 저장소 개념을 학습함</t>
  </si>
  <si>
    <t>강사PC, 자체교재</t>
    <phoneticPr fontId="0" type="Hiragana"/>
  </si>
  <si>
    <t xml:space="preserve">   IT 서비스와 인프라에 대해 이해</t>
  </si>
  <si>
    <t>웹 기술 개요</t>
  </si>
  <si>
    <t>웹 구조의 이해</t>
  </si>
  <si>
    <t>인터넷 작동 원리, 웹사이트와 브라우저의 관계, 프론트엔드와 백엔드의 차이를 익힘</t>
  </si>
  <si>
    <t>비개발 직군</t>
  </si>
  <si>
    <t>IT 인프라 및 DT</t>
  </si>
  <si>
    <t>IT 인프라와 DT 주요 개념</t>
  </si>
  <si>
    <t>IT 시스템의 구성 요소와 설계 방식, 디지털 기술의 핵심 개념을 학습함</t>
  </si>
  <si>
    <t>클라우드 컴퓨팅</t>
  </si>
  <si>
    <t>클라우드의 개념과 가상화, 컨테이너, 클라우드 서비스 활용 및 고려사항을 익힘</t>
  </si>
  <si>
    <t>비개발자의 눈높이로 풀어낸, 업무 효율을 높이는 IT 핵심 지식과 실무 역량 강화</t>
    <phoneticPr fontId="0" type="Hiragana"/>
  </si>
  <si>
    <t>AI 서비스 도입</t>
  </si>
  <si>
    <t>AI 서비스 도입 사전 검토사항</t>
  </si>
  <si>
    <t>AI 기획 시 고려사항을 이해하고 클라우드 및 데이터 처리 단계를 학습함</t>
  </si>
  <si>
    <t>인공지능을 위한 데이터 관리 방안과 시스템 도입을 위한 고려사항에 대해 이해</t>
  </si>
  <si>
    <t>머신러닝 활용</t>
  </si>
  <si>
    <t>데이터 분석을 위한 머신러닝 기술</t>
  </si>
  <si>
    <t>머신러닝과 딥러닝 개념을 익히고 비즈니스에서 머신러닝을 활용하는 방법을 학습함</t>
  </si>
  <si>
    <t>생성형 AI 개념</t>
  </si>
  <si>
    <t>생성형 인공지능의 이해</t>
  </si>
  <si>
    <t>ChatGPT의 원리, 언어모델 발전 및 생성형 AI 활용 시 보안 위협을 분석함</t>
  </si>
  <si>
    <t>신뢰할 수 있는 AI</t>
  </si>
  <si>
    <t>신뢰할 수 있는 인공지능</t>
  </si>
  <si>
    <t>프라이빗 GPT 개념과 AI 보안 강화를 위한 신뢰성 있는 AI 개발 전략을 학습함</t>
  </si>
  <si>
    <t>복잡한 기술 용어 없이 핵심만 짚어주는, 비전공자를 위한 가장 쉬운 AI 실무 지무서</t>
    <phoneticPr fontId="0" type="Hiragana"/>
  </si>
  <si>
    <t>데이터 리터러시</t>
  </si>
  <si>
    <t>데이터 리터러시 개념 및 데이터 유형</t>
  </si>
  <si>
    <t>BI 개념과 정형, 반정형, 비정형 데이터의 특징과 활용을 학습함</t>
  </si>
  <si>
    <t>데이터 유형을 이해 및 활용 역량 향상</t>
  </si>
  <si>
    <t>데이터 저장 및 수집</t>
  </si>
  <si>
    <t>데이터 저장 및 확보 방법</t>
  </si>
  <si>
    <t>데이터 저장 기술과 데이터웨어하우스, 데이터레이크 개념을 학습함</t>
  </si>
  <si>
    <t>데이터 분석 및 시각화</t>
  </si>
  <si>
    <t>데이터 처리 및 분석</t>
  </si>
  <si>
    <t>데이터 정제와 분석 방법을 배우고 엑셀을 활용한 시각화 기법을 익힘</t>
  </si>
  <si>
    <t>AI 데이터 분석</t>
  </si>
  <si>
    <t>머신러닝 및 인공지능을 활용한 데이터 분석</t>
  </si>
  <si>
    <t>머신러닝과 딥러닝 개념을 익히고 지도학습과 비지도학습을 활용한 분석 기법을 학습함</t>
  </si>
  <si>
    <t>데이터에서 인사이트를 찾는 법, 세상을 읽는 눈을 키우는 데이터 리터러시 입문</t>
    <phoneticPr fontId="0" type="Hiragana"/>
  </si>
  <si>
    <t>최신 IT 트렌드를 이해하고 IT 시스템의 필수 조건과 인프라 종류를 학습함</t>
  </si>
  <si>
    <t>개별PC 또는 노트북, 자체교재</t>
    <phoneticPr fontId="0" type="Hiragana"/>
  </si>
  <si>
    <t xml:space="preserve">  IT 인프라의 구성요소 및 아키텍처에 대해 이해</t>
  </si>
  <si>
    <t>IT 인프라 설계</t>
  </si>
  <si>
    <t>IT 인프라 설계 이해하기</t>
  </si>
  <si>
    <t>집중형과 분산형 시스템 구조를 비교하고 IT 시스템 구성 방식을 학습함</t>
  </si>
  <si>
    <t>IT 인프라 구성요소</t>
  </si>
  <si>
    <t>IT 인프라 주요 구성요소</t>
  </si>
  <si>
    <t>컴퓨터 구성, 데이터 저장 방식, 네트워크, 운영체제, 데이터베이스의 역할을 익힘</t>
  </si>
  <si>
    <t>웹 서비스 개요</t>
  </si>
  <si>
    <t>웹 서비스 이해</t>
  </si>
  <si>
    <t>캐시, 쿠키, 세션, 부하 분산, 클라우드 기술을 활용한 웹 서비스 최적화 방법을 학습함</t>
  </si>
  <si>
    <t>복잡한 기술 없이 이해하는 IT 인프라의 핵심 구조와 비즈니스 활용 가이드</t>
    <phoneticPr fontId="0" type="Hiragana"/>
  </si>
  <si>
    <t>네트워크 보안 개요</t>
  </si>
  <si>
    <t>네트워크 보안 이론 및 장비 실습</t>
  </si>
  <si>
    <t>네트워크 기본 개념을 익히고 OSI 7 Layer, 패킷 분석 및 장비 설정 실습을 수행함</t>
  </si>
  <si>
    <t>초,중급 네트워크 기술을 보유하여, 회사에서 운영되고 있는 네트워크 또는 인터넷을 보다 잘 이해</t>
  </si>
  <si>
    <t>네트워크 프로토콜</t>
  </si>
  <si>
    <t>스위칭 네트워크 및 TCP/IP</t>
  </si>
  <si>
    <t>스위칭 기술, VLAN, 트렁킹 및 TCP/IP, 라우팅 개념과 실습을 학습함</t>
  </si>
  <si>
    <t>네트워크 엔지니어</t>
  </si>
  <si>
    <t>라우팅 및 트래픽 제어</t>
  </si>
  <si>
    <t>라우팅 프로토콜 및 네트워크 통신</t>
  </si>
  <si>
    <t>RIP, OSPF, EIGRP 등 라우팅 프로토콜과 트래픽 제어 기술을 실습함</t>
  </si>
  <si>
    <t>IPv6 및 보안 기술</t>
  </si>
  <si>
    <t>IPv6 및 ACL/NAT 실습</t>
  </si>
  <si>
    <t>IPv6 주소체계를 이해하고 ACL과 NAT을 활용한 네트워크 보안 실습을 수행함</t>
  </si>
  <si>
    <t>이론을 넘어 실무로, 실습을 통해 완성하는 핵심 네트워크 구축과 운영 기초</t>
    <phoneticPr fontId="0" type="Hiragana"/>
  </si>
  <si>
    <t>네트워크 기본</t>
  </si>
  <si>
    <t>네트워크 기술 및 기업 인프라</t>
  </si>
  <si>
    <t>네트워크, 스위치, 라우터 개념을 이해하고 방화벽과 ACL을 활용한 보안 기술을 학습함</t>
  </si>
  <si>
    <t>기업의 보안 업무 수행을 위해 필수적인 보안장비의 동작원리 이해도 향상</t>
  </si>
  <si>
    <t>보안 통신 기술</t>
  </si>
  <si>
    <t>암호화 및 VPN 기술</t>
  </si>
  <si>
    <t>암호화 기술과 SSL, VPN, IPSec을 활용한 보안 통신 방법을 익힘</t>
  </si>
  <si>
    <t>네트워크 보안 담당자</t>
  </si>
  <si>
    <t>침입 탐지 및 방어</t>
  </si>
  <si>
    <t>IDS/IPS 기술</t>
  </si>
  <si>
    <t>침입탐지 및 차단 시스템의 원리를 이해하고 탐지 규칙과 관리 기법을 학습함</t>
  </si>
  <si>
    <t>보안 로그 및 분석</t>
  </si>
  <si>
    <t>통합 보안 관리 시스템</t>
  </si>
  <si>
    <t>SIEM과 ELK를 활용한 보안 로그 분석 및 공격 탐지 기법을 익힘</t>
  </si>
  <si>
    <t>네트워크 보안의 기초 체력과 실무 대응 역량을 키우는 필수 가이드</t>
    <phoneticPr fontId="0" type="Hiragana"/>
  </si>
  <si>
    <t>빅데이터와 AI 개요</t>
  </si>
  <si>
    <t>빅데이터와 인공지능 개요</t>
  </si>
  <si>
    <t>빅데이터부터 생성형 AI까지의 기본 개념과 주요 기술 및 활용 사례를 학습함</t>
  </si>
  <si>
    <t>빅데이터, 생성형AI에 대한 주요 개념과 할용사례 및 전략에 대한 학습</t>
  </si>
  <si>
    <t>빅데이터와 머신러닝</t>
  </si>
  <si>
    <t>빅데이터와 머신러닝의 이해</t>
  </si>
  <si>
    <t>빅데이터 기술과 플랫폼, 머신러닝 알고리즘, 최신 분석 방법론을 학습함</t>
  </si>
  <si>
    <t>AI 및 빅데이터 관련 실무자</t>
  </si>
  <si>
    <t>딥러닝과 생성형 AI</t>
  </si>
  <si>
    <t>딥러닝과 생성형 AI의 이해</t>
  </si>
  <si>
    <t>딥러닝과 생성형 AI 알고리즘을 익히고 활용 방안을 실습함</t>
  </si>
  <si>
    <t>빅데이터와 AI 전략</t>
  </si>
  <si>
    <t>미래 사회의 이해</t>
  </si>
  <si>
    <t>지능 정보화 전략, 데이터 3법, 인공지능의 미래를 고찰함</t>
  </si>
  <si>
    <t>빅데이터에 담긴 가치를 AI로 추출하여 비즈니스 해답을 찾아내는 전략 인사이트</t>
    <phoneticPr fontId="0" type="Hiragana"/>
  </si>
  <si>
    <t>사이버 보안 개요</t>
  </si>
  <si>
    <t>보안 사고 사례 및 네트워크 이론</t>
  </si>
  <si>
    <t>사이버 공격 개념과 대응 절차를 학습하고 보안 네트워크 구조와 TCP/IP를 이해함</t>
  </si>
  <si>
    <t>침해에 대한 위협의 유입, 유출 경로 파악 이해</t>
  </si>
  <si>
    <t>네트워크 보안 실무</t>
  </si>
  <si>
    <t>네트워크 보안 및 공격 기술</t>
  </si>
  <si>
    <t>NIC 동작, 스니핑, IP 스푸핑, ARP 스푸핑 공격 기법과 대응 방안을 실습함</t>
  </si>
  <si>
    <t>공격 대응 및 포렌식</t>
  </si>
  <si>
    <t>DoS/DDoS 공격 및 대응</t>
  </si>
  <si>
    <t>MITM, DoS, DDoS 공격 기법을 이해하고 패킷 분석 및 보안 대책을 학습함</t>
  </si>
  <si>
    <t>디지털 포렌식 실무</t>
  </si>
  <si>
    <t>침해사고 대응 및 네트워크 포렌식</t>
  </si>
  <si>
    <t>네트워크 포렌식 기법을 활용하여 Pcap, Snort Log 파일 분석과 어플리케이션 분석을 수행함</t>
  </si>
  <si>
    <t>보안 위협 탐지부터 침해 사고 분석·복구까지, 현장 중심의 네트워크 방어 실무</t>
    <phoneticPr fontId="0" type="Hiragana"/>
  </si>
  <si>
    <t>ICT 트렌드</t>
  </si>
  <si>
    <t>ICT 동향</t>
  </si>
  <si>
    <t>ICT 환경과 최신 기술 트렌드를 분석하고 2025년 가트너 전략기술을 학습함</t>
  </si>
  <si>
    <t>IT 관리자의 실무 역량 강화를 위한 ICT 최신 트렌드 파악</t>
  </si>
  <si>
    <t>빅데이터 및 소프트웨어</t>
  </si>
  <si>
    <t>빅데이터 활용 및 소프트웨어 아키텍처</t>
  </si>
  <si>
    <t>빅데이터 분석 인프라와 소프트웨어 아키텍처 패턴을 이해하고 기업 적용 사례를 학습함</t>
  </si>
  <si>
    <t xml:space="preserve"> IT 관리자</t>
  </si>
  <si>
    <t>IT 인프라 및 클라우드</t>
  </si>
  <si>
    <t>인프라 및 클라우드 컴퓨팅</t>
  </si>
  <si>
    <t>미들웨어, 3Tier Architecture, 클라우드 기술 및 컨테이너 활용법을 익힘</t>
  </si>
  <si>
    <t>네트워크 및 정보보안</t>
  </si>
  <si>
    <t>유무선 네트워크 및 정보보안</t>
  </si>
  <si>
    <t>네트워크 구축 및 관리 기법을 익히고 최신 정보보안 기술과 관리체계를 학습함</t>
  </si>
  <si>
    <t>성공적인 시스템 운영과 조직 관리를 위한 IT 관리자 핵심 직무 마스터</t>
    <phoneticPr fontId="0" type="Hiragana"/>
  </si>
  <si>
    <t>IT 프로젝트 라이프사이클</t>
  </si>
  <si>
    <t>IT 프로젝트Life Cycle의 이해</t>
  </si>
  <si>
    <t>- 프로젝트 Life Cycle의 종류 및 특성
- Waterfall 방식의 단계별 특성
- Agile 프로젝트의 특성</t>
  </si>
  <si>
    <t>강사용 PC, 자체교재</t>
    <phoneticPr fontId="0" type="Hiragana"/>
  </si>
  <si>
    <t>전산조직이 자체적으로 프로젝트를 수행 혹은 제3자를 통해 수행할 시, 꼭 필요한 프로젝트 관리요소에 대해서 학습합니다.</t>
  </si>
  <si>
    <t>프로젝트 범위관리</t>
  </si>
  <si>
    <t>효율적인 프로젝트 범위관리</t>
  </si>
  <si>
    <t>-고객의 요구사항을 관리하기 위한 프로세스
-범위관리에 필요한 Tool ＆ Technique 이해
-요구사항 정의서 및 요구 사항 추적표 이해
-WBS(Work Breakdown Structure) 작성 방법</t>
  </si>
  <si>
    <t>IT 관련 프로젝트 업무 수행자 및 이해관계자</t>
    <phoneticPr fontId="0" type="Hiragana"/>
  </si>
  <si>
    <t>프로젝트 일정관리</t>
  </si>
  <si>
    <t>과학적인 프로젝트 일정 수립</t>
  </si>
  <si>
    <t>-WBS를 활용한 일정 수립 기법 이해
-Network Diagram 작성 방법 이해
-Critical Path법을 이용한 프로젝트 일정 산정 방법
-프로젝트 일정 단축 기법 이해
-Critical Chain 개념 및 프로젝트 일정 지연 요소 이해</t>
  </si>
  <si>
    <t>IT프로젝트 품질관리</t>
  </si>
  <si>
    <t>- 프로젝트 품질관리
- 품질관리 계획서
- 품질 검사
- Control Chart</t>
  </si>
  <si>
    <t>IT프로젝트 위험관리</t>
  </si>
  <si>
    <t>-위험관리 계획수립
-정성적, 정량적 위험분석
-위험대응계획 수립
-위험통제 및 보고서 작성</t>
  </si>
  <si>
    <t>프로젝트 팀 구성</t>
  </si>
  <si>
    <t>강력한 프로젝트 팀 구성 및 관리방법</t>
  </si>
  <si>
    <t>-프로젝트 팀 종류 및 특성
-강력한 팀 만들기</t>
  </si>
  <si>
    <t>IT 관련 프로젝트 관리 실무 과정</t>
    <phoneticPr fontId="0" type="Hiragana"/>
  </si>
  <si>
    <t>Microsoft Project 소개</t>
  </si>
  <si>
    <t>- Microsoft Project 소개 및 제품 도입전략, 주요 기능
- Microsoft Proejct 사전 설정 및 프로젝트 서식 활용
- 프로젝트 범위 관리 프로세스와 WBS 작성 방법론 이해
- WBS 작성 실습</t>
  </si>
  <si>
    <t>Microsoft Project' 소프트웨어 툴, 강사용 PC 혹은 노트북, 교육생 PC 혹은 노트북, 자체교재</t>
    <phoneticPr fontId="0" type="Hiragana"/>
  </si>
  <si>
    <t>장에서 실제로 행해지는 프로젝트 관리활동을 Microsoft Project를 사용하여 효과적으로 관리하는 기법을 배웁니다.</t>
  </si>
  <si>
    <t>프로젝트 일정 계획</t>
  </si>
  <si>
    <t>프로젝트 일정 계획 수립 기초</t>
  </si>
  <si>
    <t>- 일정 관리 엔진을 활용한 일정 계획
- 프로세스 작성 방법론 이해와 모범 사례 검토
- 작업 모드(Task Mode)의 이해 및 실습
- Gantt 차트의 검토 방법 / Gantt 차트 편집 기법 실습</t>
  </si>
  <si>
    <t>Microsoft Project 툴 사용법 학습 희망자</t>
    <phoneticPr fontId="0" type="Hiragana"/>
  </si>
  <si>
    <t>프로젝트 CPM 사용</t>
  </si>
  <si>
    <t>Critical Path Method</t>
  </si>
  <si>
    <t>- 주공정(Critical Task)와 주경로기법(Critical Path Method) 이해
- 작업 경로(Task Path) 분석
- 날짜 제한(Date Constraint) 활용과 주공정 분석
- Critical Path Method 모범 사례</t>
  </si>
  <si>
    <t>프로젝트 마스터스케줄 사용</t>
  </si>
  <si>
    <t>마스터 스케줄</t>
  </si>
  <si>
    <t>- 마스터 스케줄(Master Schedule)의 이해
- Gantt 차트 보기의 단점 해결 방안
- 마스터 스케줄(Master Schedule)의 작성 실습
- 시간 표시 막대(Timeline)</t>
  </si>
  <si>
    <t>프로젝트 상태분석 사용</t>
  </si>
  <si>
    <t>프로젝트 진도 입력과 상태 분석</t>
  </si>
  <si>
    <t>- 일정 상태 분석 (Analyze Schedule Status)
- 목표 완료율 (Target Progress) 설정
- 프로젝트 업데이트와 일정 재조정</t>
  </si>
  <si>
    <t>통합 프로젝트 관리 사용</t>
  </si>
  <si>
    <t>통합 프로젝트 관리</t>
  </si>
  <si>
    <t>- 자원 그룹(Resource Pool) 활용
- 통합 프로젝트 (Master Project)의 구성
- 통합 프로젝트의 분석 : 그룹화와 필터 활용</t>
  </si>
  <si>
    <t>Microsoft Project 툴 소개 및 사용법 학습</t>
    <phoneticPr fontId="0" type="Hiragana"/>
  </si>
  <si>
    <t>프로젝트 관리 범위</t>
  </si>
  <si>
    <t>프로젝트 관리 일반</t>
  </si>
  <si>
    <t>- 프로젝트 관리의 이해
- 포트폴리오 / 프로그램 / 프로젝트 관계의 이해
- 프로젝트 관리의 10 Knowledge Areas &amp; 5 Process Group
- 24 기획 프로세스(Planning Process) in PMBOK의 이해
- 프로젝트 4분면 분석</t>
  </si>
  <si>
    <t>Primavera P6 &amp; PRA' 소프트웨어 툴, 강사용 PC 혹은 노트북, 교육생 PC 혹은 노트북, 자체교재, 출판교재(Primavera P6 정복하기)</t>
    <phoneticPr fontId="0" type="Hiragana"/>
  </si>
  <si>
    <t>Primavera P6 프로그램을 사용하여 각종 프로젝트 관리 기법과 Best Practice, 그리고 오랜 기간 적용해온 전문가의 생생한 노하우를 교육생들에게 전달합니다.</t>
  </si>
  <si>
    <t>프로젝트 일정 관리의 이해</t>
  </si>
  <si>
    <t>- 프로젝트 일정 관리 프로세스 개요
- WBS 기반의 Activity 정의
- Critical Path Method(CPM)의 이해
- 자원 제약을 고려한 프로젝트 일정개발(RCPSP)
- 프로젝트 S-Curve 이해
- 프로젝트 일정과 리스크의 통합 관리</t>
  </si>
  <si>
    <t>Primavera P6 &amp; PRA 툴 사용법 학습 희망자</t>
    <phoneticPr fontId="0" type="Hiragana"/>
  </si>
  <si>
    <t>프로젝트 일정관리 실습</t>
  </si>
  <si>
    <t>프로젝트 일정 개발 실습 (Primavera P6)</t>
  </si>
  <si>
    <t>- Primavera P6와 PMI PMBOK의 연관관계
- Primavera P6 초기 환경 설정
- EPS, OBS 생성
- Project 생성, Calendar 설정</t>
  </si>
  <si>
    <t>- WBS, Activity 생성
- Activity Relationship 설정 및 CPM 일정 계산
- Resource 생성 및 할당
- 프로젝트 CPM 일정 최적화</t>
  </si>
  <si>
    <t>프로젝트 리스크 실습</t>
  </si>
  <si>
    <t>리스크 시뮬레이션 실습 (Primavera Risk Analysis)</t>
  </si>
  <si>
    <t>- Global Schedule Health Check의 이해
- 리스크 관리 프로세스 개요
- 프로젝트 일정 / 비용 리스크 모델링</t>
  </si>
  <si>
    <t>- 프로젝트 일정 / 비용 리스크 시뮬레이션
- 시뮬레이션 결과 Report 검토 및 분석</t>
  </si>
  <si>
    <t>Primavera P6 &amp; PRA 툴 소개 및 사용법 학습</t>
    <phoneticPr fontId="0" type="Hiragana"/>
  </si>
  <si>
    <t>프로젝트 라이프싸이클 이해</t>
  </si>
  <si>
    <t>- 프로젝트 라이프 싸이클 이해
- 프로젝트 단계별 주요 활동</t>
  </si>
  <si>
    <t>리더십과 관리를 구분하고 리더십 모델을 이해하여 이를 프로젝트 상황에 적용할 수 있습니다.</t>
    <phoneticPr fontId="0" type="Hiragana"/>
  </si>
  <si>
    <t>프로젝트 요구사항</t>
  </si>
  <si>
    <t>프로젝트 요구사항관리와 WBS</t>
  </si>
  <si>
    <t>- 요구사항 수집 방법
- 요구사항 확정
- WBS의 정의 및 실 사례 이해
- 방법론과 Lessons Learned 이해</t>
  </si>
  <si>
    <t>프로젝트 관리자(PM) 및 관련 이해 관계자</t>
    <phoneticPr fontId="0" type="Hiragana"/>
  </si>
  <si>
    <t>프로젝트 리더십 개요</t>
  </si>
  <si>
    <t>리더십 개요</t>
  </si>
  <si>
    <t>- 리더십의 어원 및 정의
- 리더십이론 전개과정
- 상황적 리더십
- 슈퍼리더십과 셀프 리더십
- 자가진단
- 관리자의 POWER</t>
  </si>
  <si>
    <t>프로젝트 조직과 리더십</t>
  </si>
  <si>
    <t>- 관리자의 역할
- 팀 빌딩 방법
- 강력한 팀 구성 방법 5가지
- 21가지 변하지 않는 리더십의 법칙</t>
  </si>
  <si>
    <t>프로젝트 관리자(PM)를 위한 리더십 역량 향상</t>
    <phoneticPr fontId="0" type="Hiragana"/>
  </si>
  <si>
    <t>프로젝트 Planning</t>
  </si>
  <si>
    <t>- Time is Limited
- Quadrant Approach in Time Management
- 5W1H Concept in Time Management
- Time Management in PMBOK</t>
  </si>
  <si>
    <t>합리적인 계획 확립, 프로젝트 상태 파악 및 납기 내 프로젝트 달성 여부 판단, 그리고 목표 달성을 위한 일정 조정의 최소화를 위한 방안을 학습합니다.</t>
  </si>
  <si>
    <t>- History of Time Management
- WBS(Work Breakdown Structure) 이해
- ISO 9001 vs. Time Management</t>
  </si>
  <si>
    <t>프로젝트 일정관리 관련 내역 학습 희망자</t>
    <phoneticPr fontId="0" type="Hiragana"/>
  </si>
  <si>
    <t>프로젝트 일정관리 기법</t>
  </si>
  <si>
    <t>- 일정관리 기법의 이해
- 일정계획 표준 프로세스 및 작성 기준의 필요성
- PERT/CPM 방법론을 적용한 일정 계획
- PDM을 적용한 Network Diagram 작성
- 일정 단축기법 (Crashing &amp; Fast Tracking)
- 성과측정을 위한 자원 할등 및 최적화</t>
  </si>
  <si>
    <t>프로젝트 일정 성과 평가</t>
  </si>
  <si>
    <t>일정 성과 측정 및 평가</t>
  </si>
  <si>
    <t>- 일정의 불확실성 적용을 통한 일정 변동성 검토
- 효과적 성과관리를 위한 Schedule Health Check 검토
- EVMS(Earned Value Management System)의 이해
- Extension of Time 분석기법의 이해</t>
  </si>
  <si>
    <t>프로젝트 일정관리 이론 및 실무내역 학습</t>
    <phoneticPr fontId="0" type="Hiragana"/>
  </si>
  <si>
    <t>프로젝트 위험계획</t>
  </si>
  <si>
    <t>리스크 관리계획 수립 / 리스크 식별</t>
  </si>
  <si>
    <t>- 리스크 관리 계획서 구성 요소
- RBS(Risk Breakdown Structure)
- 리스크의 Known / Unknown
- 리스크 등록부(Risk Register)</t>
  </si>
  <si>
    <t>Primavera P6 &amp; PRA' 소프트웨어 툴, 강사용 PC 혹은 노트북, 교육생 PC 혹은 노트북, 자체교재, 출판교재(Project Risk Manager를 위한 Primavera Risk Analysis R8.x)</t>
    <phoneticPr fontId="0" type="Hiragana"/>
  </si>
  <si>
    <t>PM의 역량과 제반 여건 등을 살펴보고, 실제 사례 분석을 통해 실무에 활용할 수 있는 프로젝트 위험관리 방법을 습득할 수 있습니다.</t>
  </si>
  <si>
    <t>프로젝트 대응계획</t>
  </si>
  <si>
    <t>리스크 분석 / 리스크 대응 계획 수립</t>
  </si>
  <si>
    <t>- 정성적 리스크 분석 프로세스
- 발생 가능성과 영향도에 따른 우선순위 선정
- 리스크 태도와 허용한계 설정
- 정량적 리스크 분석 프로세스
- 민감도 분석 / PERT / 리스크 Simulation
- 긍정적 리스크(기회)에 대한 대응 전략 수립
- 부정적 리스크(위협)에 대한 대응 전략 수립</t>
  </si>
  <si>
    <t>프로젝트 위험관리 관련 내역 학습 희망자</t>
    <phoneticPr fontId="0" type="Hiragana"/>
  </si>
  <si>
    <t>프로젝트 CPM검사</t>
  </si>
  <si>
    <t>CPM Schedule Check</t>
  </si>
  <si>
    <t>- CPM Schedule Check Option
- Schedule Check Report Review
- Duration Uncertainty
- Resource Uncertainty
- Templated Quick Risk</t>
  </si>
  <si>
    <t>프로젝트 위험 분석</t>
  </si>
  <si>
    <t>Risk Analysis</t>
  </si>
  <si>
    <t>- 리스크 Simulation
- 프로젝트 목표 달성 가능성 분석 / 예비 기간 &amp; 예비비 분석
- Simulation Report (Distribution, Tornado, Scatter 등)
- Pre &amp; Post Mitigation 비교 분석</t>
  </si>
  <si>
    <t>프로젝트 위험관리 이론 및 실무내역 학습</t>
    <phoneticPr fontId="0" type="Hiragana"/>
  </si>
  <si>
    <t>프로젝트 품질관리 업무범위</t>
  </si>
  <si>
    <t>프로젝트 품질과 업무범위</t>
  </si>
  <si>
    <t>- 프로젝트 범위관리
- Create WBS (Work Breakdown Structure)
- PMO ＆ 방법론 (Methodology)</t>
  </si>
  <si>
    <t>프로젝트의 라이프 사이클인 착수, 분석, 설계, 개발, 구현, 종료의 단계에서 QAO의 역할을 구체적으로 제시합니다.</t>
  </si>
  <si>
    <t>프로젝트 품질관리 수행</t>
  </si>
  <si>
    <t>프로젝트 품질관리</t>
  </si>
  <si>
    <t>- Quality Planning
- Quality Control
- Quality Assurance</t>
  </si>
  <si>
    <t>프로젝트 품질관리 관련 내역 학습 희망자</t>
    <phoneticPr fontId="0" type="Hiragana"/>
  </si>
  <si>
    <t>프로젝트 품질관리 QAO</t>
  </si>
  <si>
    <t>QAO의 책임과 역할</t>
  </si>
  <si>
    <t xml:space="preserve"> - QAO의 정의
- QAO 업무 수행체계 (착수, 분석, 설계, 개발, 구현, 종료)
- 품질보증계획서 작성</t>
  </si>
  <si>
    <t>프로젝트 품질관리와 리스크</t>
  </si>
  <si>
    <t>프로젝트 품질과 리스크</t>
  </si>
  <si>
    <t>- 리스크관리 계획 수립
- 리스크 목록 작성 (리스크 식별)
- 리스크 우선순위 부여 (정성적 리스크 분석)</t>
  </si>
  <si>
    <t>프로젝트 품질관리 이론 및 실무내역 학습</t>
    <phoneticPr fontId="0" type="Hiragana"/>
  </si>
  <si>
    <t>프로젝트 협상 준비 및 실행</t>
    <phoneticPr fontId="0" type="Hiragana"/>
  </si>
  <si>
    <t>협상의 준비 및 실행</t>
    <phoneticPr fontId="0" type="Hiragana"/>
  </si>
  <si>
    <t>- 협상의 구조 및 분석 - 협상의 준비 및 계획 - 협상의 실행 - 프로젝트 협상의 통찰력</t>
    <phoneticPr fontId="0" type="Hiragana"/>
  </si>
  <si>
    <t>강사용 PC 혹은 노트북, 교육생 PC 혹은 노트북, 소프트웨어(한글, 엑셀, PPT, 워드 등), 자체교재, 출판교재</t>
    <phoneticPr fontId="0" type="Hiragana"/>
  </si>
  <si>
    <t>내,외부 이해관계자들과의 발생할 수 있는 다양한 상황들을 협상과 갈등 관리 등 다양한 방법을 통하여 프로젝트를 성공적으로 이끌어 갈 수 있는 방안을 제시합니다.</t>
  </si>
  <si>
    <t>프로젝트 협상 전략</t>
    <phoneticPr fontId="0" type="Hiragana"/>
  </si>
  <si>
    <t>협상 전략</t>
    <phoneticPr fontId="0" type="Hiragana"/>
  </si>
  <si>
    <t>- 협상의 실행 - 프로젝트 협상의 통찰력</t>
    <phoneticPr fontId="0" type="Hiragana"/>
  </si>
  <si>
    <t>프로젝트 협상 업무 수행자 및 이해관계자</t>
    <phoneticPr fontId="0" type="Hiragana"/>
  </si>
  <si>
    <t>프로젝트 협상 역량 향상</t>
    <phoneticPr fontId="0" type="Hiragana"/>
  </si>
  <si>
    <t>앱시트 소개와 기능</t>
  </si>
  <si>
    <t>구글 워크스페이스와 앱시트의 기초 이해</t>
  </si>
  <si>
    <t>앱시트 개요 및 활용 사례 이해</t>
  </si>
  <si>
    <t>개별PC 및 노트북, 구글 워크스페이스, 앱시트, 자체 교재</t>
    <phoneticPr fontId="0" type="Hiragana"/>
  </si>
  <si>
    <t>앱시트 기능 활용 앱 기획 제작 역량 향상</t>
  </si>
  <si>
    <t>앱시트 대표 기능 탐구</t>
  </si>
  <si>
    <t>데이터 관리 자동화 실습</t>
  </si>
  <si>
    <t>앱시트 활용 실습(시각화, 샘플 앱 구현 등)</t>
  </si>
  <si>
    <t>맞춤형 앱 제작 기본 학습</t>
  </si>
  <si>
    <t>기본 앱 만들기 실습</t>
  </si>
  <si>
    <t>앱 기능 구현 실습(일정 관리, Data Slices 등)</t>
  </si>
  <si>
    <t>실전 프로젝트</t>
  </si>
  <si>
    <t>앱 기획 &amp; 제작</t>
  </si>
  <si>
    <t>앱 아이디어 도출~앱 배포에 이르는 과정 실습</t>
  </si>
  <si>
    <t>데이터 기반의 맞춤형 업무 보조 앱을 직접 
제작하여 능률을 향상시키는 과정</t>
    <phoneticPr fontId="1" type="noConversion"/>
  </si>
  <si>
    <t>Gemini 소개와 기능</t>
  </si>
  <si>
    <t>Gemini 소개 및 기본 사용과 업무 활용 사례</t>
  </si>
  <si>
    <t>Gemini 활용 영역 소개 및 환경 설정</t>
  </si>
  <si>
    <t>개별PC 및 노트북, 구글 Gemini, 자체 교재</t>
  </si>
  <si>
    <t>AI 활용 업무 산출물 제작법 학습</t>
  </si>
  <si>
    <t>Gemini 대표 활용 방안</t>
  </si>
  <si>
    <t>아이디어 브레인스토밍과 문제 해결 지원</t>
  </si>
  <si>
    <t>Gemini 활용한 문제 해결 방안 제시 및 실습</t>
  </si>
  <si>
    <t>Gemini 활용 실습 (1)</t>
  </si>
  <si>
    <t>비즈니스 문서 작성 실습</t>
  </si>
  <si>
    <t>문서 템플릿 작성, 프롬프트 설계 실습</t>
  </si>
  <si>
    <t>Gemini 활용 실습 (2)</t>
  </si>
  <si>
    <t>마케팅 및 SNS 콘텐츠 제작</t>
  </si>
  <si>
    <t xml:space="preserve">콘텐츠 제작 후 Gemini의 피드백 적용 </t>
  </si>
  <si>
    <t>Gemini 활용 실습 (3)</t>
  </si>
  <si>
    <t>데이터 기반 의사결정 지원</t>
  </si>
  <si>
    <t>데이터 요약 자동화 및 인사이트 도출 실습</t>
  </si>
  <si>
    <t>Gemini 활용 종합 실습</t>
  </si>
  <si>
    <t>실무 프로젝트: 기획부터 실행까지</t>
  </si>
  <si>
    <t>시나리오에 기반한 프로젝트 기획~실행 실습</t>
  </si>
  <si>
    <t>생성형 AI로 다양한 업무 산출물을 효율적으로 
제작하는 방법을 익히는 과정</t>
    <phoneticPr fontId="1" type="noConversion"/>
  </si>
  <si>
    <t>OT 및 클라우드 기본</t>
  </si>
  <si>
    <t>클라우드컴퓨팅 기초 및 GCP 이해</t>
  </si>
  <si>
    <t>클라우드 컴퓨팅 이해 및 GCP 콘솔 실습</t>
  </si>
  <si>
    <t>개별PC 및 노트북, 구글 클라우드 플랫폼, 구글 빅쿼리, 
Vertex AI, 자체 교재</t>
  </si>
  <si>
    <t>클라우드 서비스 활용 역량 강화</t>
  </si>
  <si>
    <t>클라우드 기능 탐구</t>
  </si>
  <si>
    <t>GCP핵심 서비스 심화</t>
  </si>
  <si>
    <t>GCP 핵심 서비스 및 기능 이해</t>
  </si>
  <si>
    <t>대표 기능 실습</t>
  </si>
  <si>
    <t>데이터 분석과 BigQuery</t>
  </si>
  <si>
    <t>BigQuery 활용 데이터 분석 및 시각화 실습</t>
  </si>
  <si>
    <t>클라우드 고급 기능</t>
  </si>
  <si>
    <t>머신러닝 및 AI</t>
  </si>
  <si>
    <t>머신러닝 모델 훈련 및 배포 실습</t>
  </si>
  <si>
    <t>고급 기능 실습</t>
  </si>
  <si>
    <t>클라우드 네이티브 개발 및 자동화</t>
  </si>
  <si>
    <t>구글 클라우드 자동화</t>
  </si>
  <si>
    <t>프로젝트</t>
  </si>
  <si>
    <t>종합 프로젝트</t>
  </si>
  <si>
    <t>수강생별 현업 프로젝트 실습</t>
  </si>
  <si>
    <t>클라우드 서비스 활용법을 익혀 업무 능률을 향상시키고 현업 적용점을 탐구하는 과정</t>
    <phoneticPr fontId="1" type="noConversion"/>
  </si>
  <si>
    <t>멘토링</t>
  </si>
  <si>
    <t>Wrap-up 멘토링</t>
  </si>
  <si>
    <t>구글클라우드 엔지니어와 함께하는 멘토링</t>
  </si>
  <si>
    <t>엑셀 데이터 분석 기본</t>
  </si>
  <si>
    <t>데이터 분석 기본 개념 이해</t>
  </si>
  <si>
    <t>- 데이터 분석을 위한 데이터의 조건
- 구조화된 데이터 이해
- 표 이해와 활용 방법</t>
  </si>
  <si>
    <t>MS오피스2019 이상, 출판교재(비전공자도 배워서 바로쓰는 비즈니스 데이터분석 실무)</t>
    <phoneticPr fontId="0" type="Hiragana"/>
  </si>
  <si>
    <t>데이터 구조화에 대한 이해를 시작으로, 논리적 데이터 모델의 구성 방법, 다양한 집계와 분석 사례를 학습합니다.</t>
  </si>
  <si>
    <t>엑셀 파워처리 전처리</t>
  </si>
  <si>
    <t>데이터 전처리 방법</t>
  </si>
  <si>
    <t>- 파워 쿼리에서의 쿼리 추가 방법
- 파워 쿼리 편집 기능 활용 (1)</t>
  </si>
  <si>
    <t>엑셀 파워쿼리 데이터 분석</t>
  </si>
  <si>
    <t>데이터 병합과 요약 분석</t>
  </si>
  <si>
    <t>- 파워 쿼리에서의 쿼리 병합 방법
- 텍스트, 엑셀 파일의 병합
- 피벗 테이블을 이용한 병합된 데이터 요약
- 피벗 차트를 이용한 데이터 시각화</t>
  </si>
  <si>
    <t>엑셀 파워쿼리 구조화</t>
  </si>
  <si>
    <t>데이터 구조화 방법</t>
  </si>
  <si>
    <t>- 다양한 형태의 엑셀 데이터 구조화 방법
- 파워 쿼리 편집 기능 활용 (2)
- Join 기능의 개념과 활용</t>
  </si>
  <si>
    <t>엑셀 파워피벗 관계 분석</t>
  </si>
  <si>
    <t>데이터 분석을 위한 파워 피벗 활용</t>
  </si>
  <si>
    <t>- 테이블 관계(Relation) 분석
- 논리적 데이터 세트를 적용한 데이터 집계</t>
  </si>
  <si>
    <t>- 파워 피벗 테이블의 특징 이해
- 기본 DAX(데이터 분석 식) 활용 방법</t>
  </si>
  <si>
    <t>엑셀 파워쿼리, 파워피벗 기능 사용</t>
    <phoneticPr fontId="0" type="Hiragana"/>
  </si>
  <si>
    <t>엑셀 원리 이해</t>
  </si>
  <si>
    <t>엑셀의 구조 이해와 계산 원리 이해</t>
  </si>
  <si>
    <t>- 엑셀의 기본 연산자와 계산 원리 정리
- 상대참조, 절대참조, 혼합참조의 이해와 계산
- 이름 기능을 이용한 참조 가독성과 편의성 확보</t>
  </si>
  <si>
    <t>MS오피스2019 이상, 출판교재(비전공자도 배워서 바로쓰는 비즈니스 데이터분석 실무)</t>
  </si>
  <si>
    <t xml:space="preserve"> 엑셀 계산의 원리부터, 함수, 수식, 집계, 필터 활용까지 엑셀의 여러 요소를 학습합니다.</t>
  </si>
  <si>
    <t>엑셀 함수 기초</t>
  </si>
  <si>
    <t>함수를 이용한 계산</t>
  </si>
  <si>
    <t>- 계산에 사용되는 다양한 연산자 정리
- 기초 함수의 이해와 함수 중첩 방법
- 기초 함수를 활용한 계산과 응용</t>
  </si>
  <si>
    <t>엑셀 데이터 기초</t>
  </si>
  <si>
    <t>데이터 집계 기능</t>
  </si>
  <si>
    <t>- 데이터 집계를 위한 다양한 함수 정리
- 효율적 집계를 위한 피벗 테이블 기능
- 집계 함수와 피벗 테이블의 차이점</t>
  </si>
  <si>
    <t>엑셀 심화 기능</t>
  </si>
  <si>
    <t>자동필터 기능과 문자 데이터</t>
  </si>
  <si>
    <t>- 엑셀의 대표 기본 기능인 자동필터의 활용
- 문자 데이터 집계를 위한 텍스트 나누기 기능</t>
  </si>
  <si>
    <t>엑셀 기초 기능 학습</t>
    <phoneticPr fontId="0" type="Hiragana"/>
  </si>
  <si>
    <t>엑셀 데이터 시각화</t>
  </si>
  <si>
    <t>데이터의 빠른 시각화 기법</t>
  </si>
  <si>
    <t>- 데이터 속성과 자동화의 이해
- 함수없이 만드는 매출분석 보고서
- 클릭 두번으로 확인하는 추이분석
- 각종 분석자료의 빠른 시각화 기법</t>
  </si>
  <si>
    <t>MS오피스2019 이상, 자체교재</t>
    <phoneticPr fontId="0" type="Hiragana"/>
  </si>
  <si>
    <t>분석된 데이터에 차트 등 각종 시각화 기능과  인포그래픽 기법을 통해 손쉽게 이해하고 의사결정 할 수 있는 기법을 학습합니다.</t>
  </si>
  <si>
    <t>엑셀 데이터 대시보드</t>
  </si>
  <si>
    <t>분석차트와 대시보드 작성</t>
  </si>
  <si>
    <t>- 측정년도에 따라 반응하는 대비분석 차트
- 분석차트의 인포그래픽 기법
- Speed Meter 차트를 이용한 목표관리 기법
- 각종 경영통계분석 Dash Board 작성</t>
  </si>
  <si>
    <t>엑셀을 활용한 데이터 시각화와 인포그래픽 기능</t>
    <phoneticPr fontId="0" type="Hiragana"/>
  </si>
  <si>
    <t>엑셀 활용 기초</t>
  </si>
  <si>
    <t>엑셀의 데이터 이해 및 데이터별 서식</t>
  </si>
  <si>
    <t>- 엑셀 데이터 입력
- 데이터별 서식 지정하기
- 문서 양식 작성하기</t>
  </si>
  <si>
    <t>MS오피스2019 이상, 출판교재(회사에서 바로 통하는 실무 엑셀)</t>
    <phoneticPr fontId="0" type="Hiragana"/>
  </si>
  <si>
    <t>수식 형성의 기본 원리 학습과 기능 활용을 통해 다양한 니즈를 충족시킬 수 있는 능력 함양</t>
  </si>
  <si>
    <t>엑셀 실무 함수</t>
  </si>
  <si>
    <t>실무 함수</t>
  </si>
  <si>
    <t>- 조건문 (IF, OR, AND 등)
- 통계함수 (COUNTIFS, SUMIFS, AVERAGEIFS)
- 찾기참조함수 (VLOOKUP/HLOOKUP)</t>
  </si>
  <si>
    <t>MS오피스2019 이상, 출판교재(회사에서 바로 통하는 실무 엑셀)</t>
  </si>
  <si>
    <t>엑셀 데이터 집계</t>
  </si>
  <si>
    <t>데이터베이스 집계</t>
  </si>
  <si>
    <t>- 부분합을 이용한 데이터 집계
- 피벗 테이블을 이용한 데이터 집계
- 피벗 테이블 구현 방법 및 활용하기</t>
  </si>
  <si>
    <t>집계 데이터 시각화</t>
  </si>
  <si>
    <t>- 차트 작성하기
- 다양한 데이터에 맞는 차트 표현하기
- 스파크라인을 이용한 시각화</t>
  </si>
  <si>
    <t>엑셀 합수 및 데이터베이스 집계 등 기능</t>
    <phoneticPr fontId="0" type="Hiragana"/>
  </si>
  <si>
    <t>매크로와 코딩 이해</t>
  </si>
  <si>
    <t>매크로와 코딩의 개념 이해</t>
  </si>
  <si>
    <t>- 자동화의 필요성 및 매크로의 이해
- 제공되는 기능을 이용한 매크로 접근
- 프로그래밍의 개념 이해</t>
  </si>
  <si>
    <t>MS오피스2019 이상, 출판교재(세상에서 제일 친절한 엑셀 매크로&amp;VBA)</t>
    <phoneticPr fontId="0" type="Hiragana"/>
  </si>
  <si>
    <t>엑셀이 제공하는 기능을 충분히 활용하여 매크로나 코딩을 활용한 자동화 구현 방법을 체계적으로 학습합니다.</t>
  </si>
  <si>
    <t>개체 활용 이해</t>
  </si>
  <si>
    <t>자동화의 개체(Object) 이해</t>
  </si>
  <si>
    <t>- 개체의 메서드(method)와 속성(property) 이해
- 메서드(method)와 속성(property)을 이용한 코드 작성법</t>
  </si>
  <si>
    <t>VBA 구현 및 활용</t>
  </si>
  <si>
    <t>개체 중심 코딩</t>
  </si>
  <si>
    <t>- 개체를 이용한 프로그래밍 활용
- 디버깅 및 에러 처리 방법</t>
  </si>
  <si>
    <t>VBA 문법</t>
  </si>
  <si>
    <t>- Visual Basic 문법 기본 이해
- VBA 프로시저 이해와 활용</t>
  </si>
  <si>
    <t>자동화 사례 구현</t>
  </si>
  <si>
    <t>자동화 사례 구현 (1)</t>
  </si>
  <si>
    <t>- 개체와 Visual Basic 문법을 이용한 프로그래밍 (1)
- 내장함수를 활용한 코딩
- 사용자정의 함수 구현</t>
  </si>
  <si>
    <t>자동화 사례 구현 (2)</t>
  </si>
  <si>
    <t>- 개체와 Visual Basic 문법을 이용한 프로그래밍 (2)
- 개체를 이용한 이벤트</t>
  </si>
  <si>
    <t>VBA와 매크로를 활용한 문서 자동화 기능 학습</t>
    <phoneticPr fontId="0" type="Hiragana"/>
  </si>
  <si>
    <t>효과적으로 전달하기 위한 파워포인트 문서 작성</t>
  </si>
  <si>
    <t>Impact 있는 프레젠테이션 디자인</t>
  </si>
  <si>
    <t>- 기획 및 작성
- 다이어그램 디자인을 위한 기초 PPT테크닉
- 관계 다이어그램
- 표 삽입
- 도형으로 만든 표 디자인</t>
  </si>
  <si>
    <t>효과적인 디자인 구성 방법, 효율적인 도식화, 의도에 맞는 도형, 표, 그래픽 디자인 노하우를 알 수 있습니다.</t>
  </si>
  <si>
    <t>기획 의도에 맞는 디자인 노하우</t>
  </si>
  <si>
    <t>기획 의도에 맞는 입체 도형제작 및 표, 그래프 디자인 노하우</t>
  </si>
  <si>
    <t>- 차트 기능 활용하기
- 자유형 선을 이용한 선 그래프 만들기
- 기본 도형으로 막대 그래프 만들기
- 입체 파이 그래프 만들기</t>
  </si>
  <si>
    <t>MS오피스2019 이상, 자체교재</t>
  </si>
  <si>
    <t>전직원</t>
    <phoneticPr fontId="0" type="Hiragana"/>
  </si>
  <si>
    <t>파워포인트 기초 기능 학습</t>
    <phoneticPr fontId="0" type="Hiragana"/>
  </si>
  <si>
    <t>한글 보고서 작성</t>
  </si>
  <si>
    <t>한글 심화 파워팁</t>
  </si>
  <si>
    <t>- 보고서 작성을 위한 표 활용 팁
- 개요 스타일을 활용한 보고서 작성 기법
- 공공기관 보고서 작성에 필요한 서식 적용 규칙
- 실무 보고서 적용 실습</t>
  </si>
  <si>
    <t>아래한글2020 이상, MS오피스2019 이상, 자체교재</t>
    <phoneticPr fontId="0" type="Hiragana"/>
  </si>
  <si>
    <t>리적이고 설득력 있는 보고서 작성에 필요한 한글2020와 엑셀2019의 핵심 기능 요소를 학습합니다.</t>
  </si>
  <si>
    <t>엑셀 보고서 작성</t>
  </si>
  <si>
    <t>엑셀 기본 핵심팁</t>
  </si>
  <si>
    <t>- 보고서 작성에 필요한 데이터 식별 및 가공하기
- 엑셀 보고서 서식의 특징
- 엑셀 보고서 작성에 주로 사용되는 함수 알아보기</t>
  </si>
  <si>
    <t>엑셀 데이터 분석</t>
  </si>
  <si>
    <t>엑셀 심화 파워팁</t>
  </si>
  <si>
    <t>- 데이터 시각화를 위한 차트 활용
- 피벗테이블을 활용한 데이터 분석
- 슬라이서를 활용한 대시보드 구성하기</t>
    <phoneticPr fontId="0" type="Hiragana"/>
  </si>
  <si>
    <t>한글과 엑셀 통합 보고서</t>
  </si>
  <si>
    <t>엑셀과 한글을 활용한 통합 보고서 작성</t>
  </si>
  <si>
    <t>- 프로그램간의 문서 연동하기
- 엑셀 통계자료와 한글 문서 호환
- 통합 보고서 작성 실습
- 공문서 보안 설정 및 외부 배포방법</t>
  </si>
  <si>
    <t>한글과 엑셀 기능을 활용한 보고서 작성 기능 학습</t>
    <phoneticPr fontId="0" type="Hiragana"/>
  </si>
  <si>
    <t>생성형 AI 기초와 프롬프트 활용</t>
  </si>
  <si>
    <t>생성형 AI 개요 및 문서·보고서 활용</t>
  </si>
  <si>
    <t>생성형 AI와 LLM 구조, 프롬프트 설계 방법을 이해하고 ChatGPT·Claude·Notebook LM 등을 활용하여 문서 작성, 요약, 보고서 초안 작성 실습을 수행한다.</t>
  </si>
  <si>
    <t>ChatGPT, 자체교재
개별 PC 및 노트북</t>
  </si>
  <si>
    <t>생성형 AI 도구와 프롬프트 활용 역량을 바탕으로 문서 작성, 데이터 분석, 이미지·영상·음악 콘텐츠 생성까지 수행하여, 다양한 업무 환경에서 AI를 활용한 생산성 향상과 문제 해결이 가능한 실무 능력을 확보</t>
    <phoneticPr fontId="0" type="Hiragana"/>
  </si>
  <si>
    <t>생성형 AI 실무 활용과 콘텐츠 제작</t>
  </si>
  <si>
    <t>생성형 AI 기반 데이터·이미지·영상 제작</t>
  </si>
  <si>
    <t>생성형 AI를 활용한 데이터 분석, 이미지 생성(DALL·Stable Diffusion), 영상·음악 제작 도구를 실습하여 다양한 업무 콘텐츠를 자동 생성하고 활용 방안을 학습한다.</t>
  </si>
  <si>
    <t>생성형 AI의 개념과 주요 도구를 이해하고, 문서·보고서·데이터 분석·이미지·영상·음악 제작까지 다양한 업무에 생성형 AI를 실무적으로 활용할 수 있도록 구성</t>
    <phoneticPr fontId="0" type="Hiragana"/>
  </si>
  <si>
    <t>생성형 AI 이미지·영상·음악 제작 기초</t>
  </si>
  <si>
    <t>생성형 AI 콘텐츠 생성과 프롬프트 설계</t>
  </si>
  <si>
    <t>Midjourney, Runway, Suno 등 다양한 생성형 AI 도구를 활용하여 이미지·영상·음악 생성 원리를 이해하고, 프롬프트 작성 및 파라미터 최적화를 통해 원하는 결과물을 생성한다.</t>
  </si>
  <si>
    <t>Midjourney,
자체교재
개별 PC 및 노트북</t>
  </si>
  <si>
    <t>생성형 AI 기반 이미지·영상·음악 제작 도구와 프롬프트 활용 능력을 습득하여, 다양한 매체에 적용 가능한 콘텐츠를 기획·제작할 수 있는 실무 역량을 확보</t>
  </si>
  <si>
    <t>AI 기반 콘텐츠 편집 및 홍보 영상 제작</t>
  </si>
  <si>
    <t>AI 활용 영상 편집과 홍보 콘텐츠 제작</t>
  </si>
  <si>
    <t>AI 생성 콘텐츠를 활용하여 영상 편집 도구의 핵심 기능을 익히고, 실전 홍보용 영상 및 숏폼 콘텐츠를 제작하는 실습을 수행한다.</t>
  </si>
  <si>
    <t>생성형 AI를 활용한 이미지·영상·음악 생성의 원리와 도구 사용법을 학습하고, 프롬프트 최적화와 편집 실습을 통해 실무에 활용 가능한 홍보 콘텐츠 제작 역량을 강화</t>
    <phoneticPr fontId="0" type="Hiragana"/>
  </si>
  <si>
    <t>ChatGPT 활용 기본</t>
  </si>
  <si>
    <t>ChatGPT 기반의 문서작성 자동화 및 데이터 분석</t>
  </si>
  <si>
    <t>- 프롬프트 구체화를 위한 구성요소 이해 및 실습
- 릴리스 AI 활용 유튜브 영상 요약/정리
- ChatGPT 활용 신규 제품/서비스 사업계획서 작성
- 감마 AI 활용 사업계획서 발표 PPT 자동 생성
- 연간 매출 데이터 기반 분석 및 신규 프로모션 기획
- 데이터 시각화 및 보고서용 차트 생성</t>
  </si>
  <si>
    <t>다양한 실습 예제를 통해 실제 업무에 ChatGPT를 효과적으로 활용하는 방법을 이해합니다.</t>
  </si>
  <si>
    <t>ChatGPT 활용 심화</t>
  </si>
  <si>
    <t>ChatGPT 기반의 VBA 자동 생성과 데이터 수집</t>
  </si>
  <si>
    <t>- 엑셀 내 여러 시트를 각각의 PDF로 자동 변환 VBA
- 상품 재고가 부족할 때 자동 알림창 생성 VBA
- 특정 키워드 기반 구글 뉴스기사 100건 자동 수집
- 뉴스기사 제목을 활용한 핵심 키워드 추출
- 기업 분석 리포트 자동 생성 Custom GPT
- 유용한 공개 Custom GPT 소개 및 활용</t>
  </si>
  <si>
    <t>ChatGPT를 활용해 문서 작성, 기획, 분석 등 다양한 업무를 빠르고 효율적으로 처리하는 방법을 학습,
실무 중심의 활용 스킬을 통해 반복 업무를 줄이고 개인 및 팀의 생산성을 한 단계 높임</t>
    <phoneticPr fontId="0" type="Hiragana"/>
  </si>
  <si>
    <t> 파이썬 문법으로 분석 프로그램/ 텍스트 파일 가공하기</t>
  </si>
  <si>
    <t>파이썬 문법으로 분석 프로그램 만들기</t>
  </si>
  <si>
    <t xml:space="preserve"> - 기본 연산자로 숫자, 변수 다루는 기초
   - 조건 반복문을 이용한 서비스 가격 자동화
   - [실습] ChatGPT로 코드를 만들 때 주의점
  - 리소스 관리문으로 효율적인 파일 처리 방법
   - 정규표현식으로 논문에서 인용구 추출</t>
  </si>
  <si>
    <t>Python, R, ChatGPT
출판교재
개별 PC 및 노트북</t>
  </si>
  <si>
    <t>파이썬과 R의 기본 문법부터 실무 분석까지 이해하고, 엑셀 빅데이터 처리, 시각화, 통계분석 수행</t>
  </si>
  <si>
    <t>CSV 파일로 사업성 분석 데이터 다루기</t>
  </si>
  <si>
    <t xml:space="preserve"> - CSV 파일 데이터 저장, 컬럼 형식 분류
- 웹 크롤링과 라이브러리 분석 기법
- [실습] 3% 초과 비율 정보만 CSV 파일로 저장</t>
  </si>
  <si>
    <t>Python을 배워보고 싶지만 시작하기 두려운 실무자</t>
  </si>
  <si>
    <t>통계 패키지와 공공 API로 분석 및 시각화</t>
  </si>
  <si>
    <t>생성형 AI를 활용한 파이썬 프로그래밍</t>
  </si>
  <si>
    <t xml:space="preserve"> - 데이터 분석 패키지로 현재 가치와 사업성 분석
   - t검정, 피어슨과 스피어만 상관관계 분석하기 
   - [실습] 국회 도서관 데이터 정보 시각화
 - 생성형 AI 코딩 업무 활용법
   - 생성형 AI 프로그래밍 학습 및 활용
   - [실습] 생성형 AI 분석을 활용한 비즈니스 보고서</t>
  </si>
  <si>
    <t>R 데이터 분석</t>
  </si>
  <si>
    <t xml:space="preserve"> R 데이터 분석을 위한 단계별 기본기</t>
  </si>
  <si>
    <t xml:space="preserve"> - 변수, 벡터, 리스트, 팩터 등의 데이터 기본 문법
   - 매트릭스와 데이터 프레임의 특징 및 사용 방법
   - [실습] 데이터 분석의 단계별 특징</t>
  </si>
  <si>
    <t>R 프로그래밍 분석 구조 이해</t>
  </si>
  <si>
    <t>데이터 분석과 인사이트 시각화</t>
  </si>
  <si>
    <t xml:space="preserve"> 조건 분기문의 구조와 실무 활용법
   - 기본적인 막대, 선, 히스토그램 그래프 작성
   - [실습] 통계분석 결과 시각화
   - 반복문을 통한 자동화된 데이터 처리
   - 구글 API 키를 활용하여 시각화 및 데이터 인사이트 도출
   - [실습] 실시간 데이터 시각화 및 지도 위치 시각화</t>
  </si>
  <si>
    <t xml:space="preserve"> R 데이터 분석 기반의 생성형 AI 보고서</t>
  </si>
  <si>
    <t xml:space="preserve"> - 지도 시각화를 통해 공간적 인사이트 제공
   - 프로젝트 분석 결과의 시각적 표현 및 비즈니스 해석
 -프로젝트 중심의 생성형 AI 분석 보고서 자동화</t>
  </si>
  <si>
    <t>ChatGPT를 활용해 Python/R 기반 빅데이터 성과 분석 절차를 빠르게 설계하고 코드를 효율적으로 작성하는 방법을 학습,
데이터 전처리·지표 설계·분석·시각화까지 실습으로 수행하며 실무형 성과 분석 역량을 강화</t>
    <phoneticPr fontId="0" type="Hiragana"/>
  </si>
  <si>
    <t>AI 트렌드와 생성형 AI 개요</t>
  </si>
  <si>
    <t>AI 서비스 동향과 활용 사례</t>
  </si>
  <si>
    <t>최신 인공지능 기술 동향과 생성형 AI 서비스(ChatGPT, Copilot, Gemini 등)를 이해하고 이미지·영상 생성 AI 활용 사례를 학습한다.</t>
  </si>
  <si>
    <t>ChatGPT
출판교재: 퀵패스 AI프롬프트 활용능력 2급
개별 PC 및 노트북</t>
  </si>
  <si>
    <t>생성형 AI와 프롬프트 엔지니어링 핵심 원리를 이해하고, 명확한 프롬프트 설계와 활용을 통해 업무 생산성과 문제 해결 능력을 향상시키는 실무 역량을 확보</t>
  </si>
  <si>
    <t>인공지능 기초 이론과 학습 원리</t>
  </si>
  <si>
    <t>인공지능 핵심 개념과 알고리즘</t>
  </si>
  <si>
    <t>인공지능의 역할과 학습 원리, 기계학습 유형과 알고리즘 평가 방법을 통해 AI 기초 이론을 이해한다.</t>
  </si>
  <si>
    <t>생성형 AI와 프롬프트 이해</t>
  </si>
  <si>
    <t>생성형 AI 구조와 활용 방식</t>
  </si>
  <si>
    <t>생성형 AI와 검색엔진의 차이를 이해하고, 프롬프트 구조와 확장 프로그램 활용을 통해 AI 활용 범위를 확장한다.</t>
  </si>
  <si>
    <t>프롬프트 엔지니어링 기초 및 활용</t>
  </si>
  <si>
    <t>프롬프트 설계 기법과 최적화</t>
  </si>
  <si>
    <t>명확하고 구체적인 프롬프트 작성 기법과 하이퍼파라미터 조정, 요약·추론·분석 프롬프트 활용 방법을 학습한다.</t>
  </si>
  <si>
    <t>프롬프트 엔지니어링 실무와 윤리</t>
  </si>
  <si>
    <t>업무 적용 및 윤리·저작권 이해</t>
  </si>
  <si>
    <t>프롬프트 엔지니어링의 업무 적용 사례와 윤리·저작권 이슈를 이해하고, 실무 활용 시 발생할 수 있는 문제를 예방한다.</t>
  </si>
  <si>
    <t>인공지능과 생성형 AI의 기술 동향 및 기초 이론을 이해하고, 프롬프트 엔지니어링 기법을 활용하여 다양한 AI 서비스를 업무에 효과적으로 적용할 수 있도록 구성</t>
    <phoneticPr fontId="0" type="Hiragana"/>
  </si>
  <si>
    <t>SQL 실행계획 확인</t>
  </si>
  <si>
    <t>실행계획 확인</t>
  </si>
  <si>
    <t xml:space="preserve">  - SQL 수행 단계 이해
  - 실행 계획 확인 방법
  - 실행 순서 확인
  - 힌트 사용 방법</t>
  </si>
  <si>
    <t>SQL, EXCEL
Perfect 오라클 실전 튜닝 (1), (2) [(주)엑시엄정보시스템]
개별 PC 및 노트북</t>
  </si>
  <si>
    <t>교육 목적/특징 중 하나 SQL문 수행 원리 및 방법을 정확하게 이해할 수 있다.</t>
  </si>
  <si>
    <t> Optimizer</t>
  </si>
  <si>
    <t xml:space="preserve">   - Optimizer란?
  - RB0 / CB0 동작 방식 비교
  - CB0 최적화 수행 방법 확인</t>
  </si>
  <si>
    <t>Full Table Scan 동작 방식</t>
  </si>
  <si>
    <t xml:space="preserve"> - Full Table Scan 동작 원리
  - Full Table Scan 장/단점
  - Full Table Scan 성능 개선방법</t>
  </si>
  <si>
    <t>인덱스 기본 동작</t>
  </si>
  <si>
    <t>인덱스를 활용한 성능개선</t>
  </si>
  <si>
    <t xml:space="preserve">  - B*Tree 인덱스 기본 동작 원리
  - B*Tree 인덱스 활용방법
  - B*Tree 인덱스 사용시 주의점
  - 인덱스를 활용한 성능개선 방안
  - 인덱스 적용을 이용한 성능개선 사례 실습</t>
  </si>
  <si>
    <t>인덱스 특징 및 관리</t>
  </si>
  <si>
    <t>인덱스 관리</t>
  </si>
  <si>
    <t xml:space="preserve"> - Bitmap 인덱스 특징
  - 함수 기반 인덱스 특징
  - 인덱스 관리 기준</t>
  </si>
  <si>
    <t>기본 조인 튜닝</t>
  </si>
  <si>
    <t>Outer 조인/기타조인 튜닝</t>
  </si>
  <si>
    <t xml:space="preserve">  - Nested Loop Join 동작 방식
  - NL 조인 튜닝 방법
  - Sort Merge Join 동작 방식
  - SM 조인 튜닝 방법
  - Hash Join 동작 방법
  - Hash Join 튜닝 방법
  - Outer 조인 튜닝 방법
  - Semi 조인 처리 방법
  - Anti 조인 처리 방법</t>
  </si>
  <si>
    <t>대용량 데이터 환경에서 SQL 성능 저하 원인을 진단하고 튜닝하는 실무 기법을 학습,
실행계획 분석, 인덱스 설계, 쿼리 개선을 통해 조회 속도와 시스템 효율을 높이는 최적화 역량을 강화</t>
    <phoneticPr fontId="0" type="Hiragana"/>
  </si>
  <si>
    <t>조인의 최적화 방안 및 서브쿼리 최적화</t>
  </si>
  <si>
    <t xml:space="preserve">  - Case별 최적의 조인방법 선택 기준
  - 조인방법 및 순서조정을 통한 성능 개선사례 실습
- 서브쿼리 실행계획 제어
  - 복합 서브쿼리 최적화 방법</t>
  </si>
  <si>
    <t>인라인 뷰 및 스칼라서브 쿼리 최적화</t>
  </si>
  <si>
    <t xml:space="preserve"> - 인라인뷰 병합 원칙
  - 인라인뷰 효과적 사용방법
  - 인라인뷰 튜닝하기
  - 스칼라서브 쿼리 수행원리
  - 스칼라서브 쿼리 튜닝하기</t>
  </si>
  <si>
    <t>서브쿼리 팩토링 및 소스 튜닝</t>
  </si>
  <si>
    <t xml:space="preserve"> - WITH 구문을 활용한 서브쿼리 팩토링
  - WITH 구문 활용 성능개선하기
  - 소트 수행원리
  - 소트를 발생시키는 오퍼레이션
  - 인덱스를 이용한 소트 연산 대체
  - 소트 영역을 적게 사용하는 SQL 작성</t>
  </si>
  <si>
    <t>파티셔닝 및 병렬처리</t>
  </si>
  <si>
    <t xml:space="preserve">  - 파티션 Pruning / 테이블 파티셔닝
  - 인덱스 파티셔닝
  - 병렬처리 기본 개념
  - 병렬 조인
  - 과정 정리</t>
  </si>
  <si>
    <t>데이터 모델의 이해</t>
  </si>
  <si>
    <t>- 정보시스템 구축의 이해
- 모델링의 3가지 관점
 - 데이터 모델링의 3요소
- 프로젝트의 현실과 문제점</t>
  </si>
  <si>
    <t>SQL
자체교재
개별 PC 및 노트북</t>
  </si>
  <si>
    <t>성공적 프로젝트이행 및 품질이 우수한 데이터 모델링 수행능력의 배양</t>
  </si>
  <si>
    <t>논리적 데이터 모델링</t>
  </si>
  <si>
    <t>논리 데이터 모델링 상세화</t>
  </si>
  <si>
    <t>- 엔터티 정의
- 관계의 기수성 및 종류
- 식별자 정의
- 속성 정의
- 다:다 관계 정리
- 상세 모델링
- 데이터 모델의 통합화
- 정규화(1~5차, BCNF, 정규화의 실무적 적용)
- 이력 관리의 반영
- 용어 사전 및 도메인 정의</t>
  </si>
  <si>
    <t>개발 경험은 충분하지만 전문 분석/설계자로서 역량 강화가 필요한 분</t>
  </si>
  <si>
    <t>논리 데이터 모델링 실습</t>
  </si>
  <si>
    <t>- 엔터티 및 속성 정의 실습
- 데이터 모델링 툴 사용법
- 툴을 이용한 모델링 실습</t>
  </si>
  <si>
    <t>물리적 데이터 모델링</t>
  </si>
  <si>
    <t>물리적 데이터 모델링 실습</t>
  </si>
  <si>
    <t>- 물리 데이터 모델링 개념
- 관계형 테이블 전환
- 반정규화
- 무결성 제약 정의
- 식별자 선정의 이슈
- 관계 선정의 이슈
- 이력 모델링의 이슈
- 코드 모델링의 이슈
- 엔터티 통합 및 분리</t>
  </si>
  <si>
    <t>데이터 모델링의 기본 개념부터 논리·물리 모델링 및 실습까지 단계적으로 학습하여, 데이터베이스 설계 역량을 체계적으로 강화</t>
    <phoneticPr fontId="0" type="Hiragana"/>
  </si>
  <si>
    <t>데이터베이스 아키텍처와 기본 구조</t>
  </si>
  <si>
    <t>DB 기본 구조 이해</t>
  </si>
  <si>
    <t>데이터베이스 아키텍처와 서버 구조를 이해하고, 
SELECT 및 DML 문의 처리 과정을 통해 DB 내부 동작 원리를 학습한다.</t>
  </si>
  <si>
    <t>Oracle,
초보자를 위한 ORACLE 12c DBA 편
개별 PC 및 노트북</t>
  </si>
  <si>
    <t>데이터베이스 운영 환경을 이해하고 백업·복구 도구를 활용하여 장애 상황에서도 데이터 무결성과 가용성을 유지할 수 있는 DB 운영 및 관리 역량을 확보</t>
  </si>
  <si>
    <t>데이터베이스 생성 및 관리 기초</t>
  </si>
  <si>
    <t>데이터베이스 관리</t>
  </si>
  <si>
    <t>데이터베이스의 생성·종료 방법과 컨트롤 파일, 리두 로그 파일 관리, 테이블스페이스 및 파라미터 구조를 이해한다.</t>
  </si>
  <si>
    <t>데이터베이스 객체 관리</t>
  </si>
  <si>
    <t>OBJECT 관리</t>
  </si>
  <si>
    <t>테이블과 인덱스 등 주요 객체의 종류를 이해하고, 생성·관리 방법을 학습하여 효율적인 데이터 구조를 설계한다.</t>
  </si>
  <si>
    <t>사용자 관리</t>
  </si>
  <si>
    <t>사용자 계정 생성과 설정 변경, 권한 및 롤 관리, 프로파일 설정을 통해 보안이 강화된 DB 운영 방법을 학습한다</t>
  </si>
  <si>
    <t>데이터베이스 백업 구조 이해</t>
  </si>
  <si>
    <t>데이터베이스 운영모드</t>
  </si>
  <si>
    <t>NOARCHIVELOG와 ARCHIVELOG 모드의 개념과 차이를 이해하고, 온라인·오프라인 백업 방식을 학습한다.</t>
  </si>
  <si>
    <t>데이터베이스 복구 실습</t>
  </si>
  <si>
    <t>완전·불완전 복구 실습</t>
  </si>
  <si>
    <t>ARCHIVE LOG 기반 완전 복구와 Incomplete Recovery 실습을 통해 장애 상황에서 데이터 복구 절차를 수행한다</t>
  </si>
  <si>
    <t>데이터베이스의 기본 구조 이해부터 운영, 백업·복구 및 장애 대응까지 학습하여, 안정적인 DB 운영과 복구 실무 역량을 갖춘 전문가 양성</t>
    <phoneticPr fontId="0" type="Hiragana"/>
  </si>
  <si>
    <t>PL/SQL 기초 및 구조 이해</t>
  </si>
  <si>
    <t>PL/SQL 소개 및 기본 문법</t>
  </si>
  <si>
    <t>PL/SQL의 개념과 런타임 구조를 이해하고, 기본 블록 구조와 연산자 사용법을 학습하여 PL/SQL 프로그래밍의 기초를 다진다.</t>
  </si>
  <si>
    <t>Oracle
자체교재
개별 PC 및 노트북</t>
  </si>
  <si>
    <t>PL/SQL 프로그래밍 기초 역량을 바탕으로 절차적 로직 구현, 예외 처리, 성능을 고려한 대용량 데이터 처리 기법을 습득하여, 데이터베이스 연동 프로그램을 안정적으로 개발·운영할 수 있는 실무 능력을 확보</t>
  </si>
  <si>
    <t>PL/SQL 변수와 제어문 활용</t>
  </si>
  <si>
    <t>변수 선언 및 흐름 제어</t>
  </si>
  <si>
    <t>PL/SQL 변수의 종류와 자료형을 이해하고, 조건문(IF, CASE)과 반복문(LOOP, WHILE, FOR)을 활용한 로직 제어 방법을 학습한다.</t>
  </si>
  <si>
    <t>PL/SQL 커서와 예외 처리</t>
  </si>
  <si>
    <t>CURSOR 및 EXCEPTION 처리</t>
  </si>
  <si>
    <t>명시적·묵시적 커서 사용법과 CURSOR FOR LOOP 활용 방법을 익히고, 예외 유형과 예외 처리 구문을 통해 안정적인 프로그램을 작성한다.</t>
  </si>
  <si>
    <t>PL/SQL 서브프로그램 및 대용량 처리</t>
  </si>
  <si>
    <t>SUBPROGRAM과 성능 최적화</t>
  </si>
  <si>
    <t>프로시저·함수·패키지·트리거 생성 방법을 학습하고, BULK COLLECT와 FORALL 문을 활용한 대용량 데이터 처리 기법을 익힌다.</t>
  </si>
  <si>
    <t>PL/SQL의 기본 구조와 문법부터 변수·제어문·커서·예외 처리·서브프로그램·대용량 데이터 처리까지 단계적으로 학습하여, 데이터베이스 기반 응용 프로그램을 개발</t>
    <phoneticPr fontId="0" type="Hiragana"/>
  </si>
  <si>
    <t>ChatGPT와 생성형AI의 이해</t>
  </si>
  <si>
    <t xml:space="preserve"> - ChatGPT와 생성형 AI 이해하고 활용 사례 학습하기
 - AI 프롬프트의 개념과 활용 방법</t>
  </si>
  <si>
    <t>ChatGPT와 AI 기술을 이해하고 현업에서 적용할 수 있는 방법을 체계적으로 학습한다.</t>
  </si>
  <si>
    <t>ChatGPT 기반의 콘텐츠 제작 기본</t>
  </si>
  <si>
    <t>ChatGPT와 생성형 AI 도구를 활용한 콘텐츠 제작 기본</t>
  </si>
  <si>
    <t xml:space="preserve"> - ChatGPT를 활용한 콘텐츠 제작 기획하기
 - 다양한 생성형 AI 도구의 사용법 이해하기
 - 생성형 AI 기반으로 기본 콘텐츠 제작해보기</t>
  </si>
  <si>
    <t>콘텐츠를 활용한 동영상 편집</t>
  </si>
  <si>
    <t xml:space="preserve"> - 생성형 AI 도구를 활용한 기본 콘텐츠, 직접 촬영한 사진 및 영상, PPT 자료 등을 결합하여 동영상 편집 방법을 학습하고 제작해보기</t>
  </si>
  <si>
    <t>ChatGPT 기반의 콘텐츠 제작 및 활용</t>
  </si>
  <si>
    <t>ChatGPT를 활용한 콘텐츠 제작 및 활용</t>
  </si>
  <si>
    <t xml:space="preserve"> - 콘텐츠 제작 목적과 기획 방안, 활용 사례 이해하기
 - Youtube 동영상과 숏폼 분석하고 활용하기
 - ChatGPT와 생성형 AI를 활용한 콘텐츠 제작하기</t>
  </si>
  <si>
    <t>생성형 AI의 기본 개념부터 활용 도구까지 익히며 누구나 쉽게 콘텐츠를 기획·제작하는 방법을 학습,
텍스트·이미지 등 다양한 콘텐츠를 AI로 구현하는 실습을 통해 입문자도 바로 활용 가능한 제작 역량 강화</t>
    <phoneticPr fontId="0" type="Hiragana"/>
  </si>
  <si>
    <t>데이터베이스 및 SQL 기초</t>
  </si>
  <si>
    <t>데이터베이스 개요 및 데이터 저장 구조</t>
  </si>
  <si>
    <t>데이터의 의미와 데이터베이스 필요성, 관계형 테이블 구조를 이해하고 SQL 사용 환경을 학습한다.</t>
  </si>
  <si>
    <t>데이터베이스 구조와 SQL 기본 문법을 이해하고, ChatGPT를 활용하여 데이터 조회·분석 쿼리를 작성함으로써 실무에서 데이터 기반 의사결정을 수행할 수 있는 기초 역량을 확보</t>
  </si>
  <si>
    <t>ChatGPT 활용 데이터 조회와 분석</t>
  </si>
  <si>
    <t>SQL 기본 조회와 데이터 분석 응용</t>
  </si>
  <si>
    <t>SELECT·WHERE·GROUP BY·JOIN을 활용한 데이터 조회 및 분석 방법과 ChatGPT를 활용한 쿼리 작성·디버깅 실습을 수행한다.</t>
  </si>
  <si>
    <t>데이터베이스의 기본 개념과 SQL을 활용한 데이터 조회·분석 기초를 학습하고, ChatGPT를 활용한 쿼리 작성 및 분석 실습을 통해 AI 시대에 요구되는 데이터 활용 역량을 강화</t>
    <phoneticPr fontId="0" type="Hiragana"/>
  </si>
  <si>
    <t>파이썬 기초와 LLM 코드 이해</t>
  </si>
  <si>
    <t>파이썬 자료구조와 제어문 이해</t>
  </si>
  <si>
    <t>문자열·리스트·딕셔너리 등 파이썬 자료구조와 조건문·반복문·함수 사용법을 이해하고, LLM을 활용한 코드 오류 진단과 개선 실습을 수행한다.</t>
  </si>
  <si>
    <t>Python
출판교재: 고객 니즈가 보이는 데이터 분석 with 파이썬
개별 PC 및 노트북</t>
  </si>
  <si>
    <t>파이썬과 데이터 분석 역량을 바탕으로 LLM을 활용한 코드 자동화와 데이터 분석·인사이트 도출·보고서 작성 능력을 습득하여, AI 기반 데이터 분석 및 전략 기획 업무를 수행할 수 있는 실무 역량을 확보</t>
  </si>
  <si>
    <t>데이터 분석 기초와 LLM 활용 전략</t>
  </si>
  <si>
    <t>데이터프레임 분석과 통계 요약</t>
  </si>
  <si>
    <t>pandas 데이터프레임 생성과 기초 통계 분석을 학습하고, LLM을 활용하여 분석 조건 추천과 데이터 구조 해석을 수행한다.</t>
  </si>
  <si>
    <t>텍스트 데이터 정제 및 LLM 코드 분석</t>
  </si>
  <si>
    <t>텍스트 전처리 및 키워드 분석</t>
  </si>
  <si>
    <t>텍스트 데이터 정제와 불필요 문자 제거, 키워드·주제·감정 분석을 수행하며 LLM을 활용한 분석 방향 탐색을 실습한다.</t>
  </si>
  <si>
    <t>웹 데이터 수집과 LLM 자동화</t>
  </si>
  <si>
    <t>웹 스크래핑과 데이터 수집 자동화</t>
  </si>
  <si>
    <t>HTML 구조 이해를 바탕으로 웹 데이터 수집 및 전처리를 수행하고, LLM을 활용한 스크래핑 코드 자동 생성과 오류 해결을 학습한다.</t>
  </si>
  <si>
    <t>LLM 기반 텍스트·커뮤니티 분석</t>
  </si>
  <si>
    <t>감정·트렌드 분석과 인사이트 도출</t>
  </si>
  <si>
    <t>블로그·SNS·커뮤니티 데이터를 분석하여 감정·트렌드·주요 이슈를 도출하고, LLM을 활용한 인사이트 자동 추출과 시각화를 수행한다.</t>
  </si>
  <si>
    <t>LLM 전략 수립 및 생성형 모델 활용</t>
  </si>
  <si>
    <t>프롬프트 최적화와 전략 보고서 작성</t>
  </si>
  <si>
    <t>프롬프트 설계와 최적화 기법을 학습하고, LLM을 활용한 비즈니스 전략 제안서 및 신뢰도 높은 분석 보고서를 작성한다.</t>
  </si>
  <si>
    <t>파이썬 기초 문법과 데이터 분석 기법을 기반으로 LLM을 활용한 코드 분석, 데이터 수집·정제·분석, 인사이트 도출 및 보고서 작성까지 실무 전 과정을 학습</t>
    <phoneticPr fontId="0" type="Hiragana"/>
  </si>
  <si>
    <t>AI·머신러닝 기반 데이터 분석 개요</t>
  </si>
  <si>
    <t>AI 기반 데이터 분석 이해</t>
  </si>
  <si>
    <t>머신러닝과 딥러닝 기반 데이터 분석 개념을 이해하고, 비즈니스 적용 사례를 통해 분석 흐름과 모델 선택 기준을 학습한다.</t>
  </si>
  <si>
    <t>Orange3
자체교재
개별 PC 및 노트북</t>
  </si>
  <si>
    <t>머신러닝 분석 기법과 오렌지3 도구 활용 능력을 바탕으로 실제 비즈니스 문제를 분석·모델링하여, 데이터 기반 의사결정과 예측 업무를 수행할 수 있는 실무 역량을 확보</t>
  </si>
  <si>
    <t>머신러닝 도구 활용과 데이터 준비</t>
  </si>
  <si>
    <t>분석 환경 구축과 데이터 전처리</t>
  </si>
  <si>
    <t>오렌지3 설치 및 환경 설정을 수행하고, 데이터 구조 파악·결측치 처리·파생 변수 생성을 통해 분석 데이터를 준비한다.</t>
  </si>
  <si>
    <t>비즈니스 CASE 분석Ⅰ: 분류·예측</t>
  </si>
  <si>
    <t>산업별 분류·예측 모델 실습</t>
  </si>
  <si>
    <t>HR·의료 분야 사례를 중심으로 의사결정나무, 이미지 분류 모델을 활용한 분류·예측 실습을 수행한다.</t>
  </si>
  <si>
    <t>비즈니스 CASE 분석Ⅱ: 군집·연관·시계열</t>
  </si>
  <si>
    <t>마케팅·영업 데이터 분석 실습</t>
  </si>
  <si>
    <t>마케팅·영업 데이터를 활용하여 군집 분석, 연관 규칙, 시계열 예측, 가격 예측 모델을 적용하고 비즈니스 인사이트를 도출한다.</t>
  </si>
  <si>
    <t>머신러닝 기반 데이터 분석 개념과 도구 활용법을 학습하고, 다양한 산업·비즈니스 사례를 중심으로 분류·예측·군집·연관 분석 기법을 실습</t>
    <phoneticPr fontId="0" type="Hiragana"/>
  </si>
  <si>
    <t>빅데이터 개요와 활용 사례</t>
  </si>
  <si>
    <t>빅데이터 개념과 하둡 아키텍처</t>
  </si>
  <si>
    <t>빅데이터의 기본 개념과 활용 사례를 이해하고, 하둡 기반 빅데이터 플랫폼의 전체 구조와 역할을 학습한다.</t>
  </si>
  <si>
    <t xml:space="preserve">
VirtualBox, VirtualBox, Pig,
개별 PC 및 노트북
자체교재</t>
  </si>
  <si>
    <t>하둡 기반 빅데이터 플랫폼과 분석 기술을 활용하여 대규모 데이터를 처리·분석하고, 추천 알고리즘을 적용한 추천시스템을 설계·구현할 수 있는 실무 역량을 확보</t>
  </si>
  <si>
    <t>빅데이터 분석 절차와 핵심 기술</t>
  </si>
  <si>
    <t>데이터 수집·저장·처리·분석 기술</t>
  </si>
  <si>
    <t>데이터 수집(Kafka), 저장(HDFS·HIVE), 처리(YARN·MapReduce), 분석(Pig·SQL·Spark) 기술의 특징과 활용 방식을 이해한다.</t>
  </si>
  <si>
    <t>하둡 기반 빅데이터 플랫폼 구축</t>
  </si>
  <si>
    <t>가상환경 기반 빅데이터 플랫폼 구축</t>
  </si>
  <si>
    <t>VirtualBox 환경에서 빅데이터 플랫폼 가상 환경을 구축하고, 하둡 기반 분석 환경을 구성한다.</t>
  </si>
  <si>
    <t>하둡 에코시스템 활용 실습</t>
  </si>
  <si>
    <t>HDFS·HIVE 활용 데이터 처리</t>
  </si>
  <si>
    <t>HDFS와 HIVE를 활용하여 대용량 데이터를 저장·조회·분석하는 실습을 수행한다.</t>
  </si>
  <si>
    <t>추천 알고리즘과 비즈니스 모델</t>
  </si>
  <si>
    <t>추천 알고리즘 이해와 적용</t>
  </si>
  <si>
    <t>나이브베이즈, 연관 규칙, 네트워크 분석 등 추천 알고리즘의 원리와 실제 추천 서비스 비즈니스 모델을 이해한다.</t>
  </si>
  <si>
    <t>추천시스템 설계 및 구축 실습</t>
  </si>
  <si>
    <t>추천시스템 구현과 서비스 적용</t>
  </si>
  <si>
    <t>예제 데이터를 활용하여 데이터 전처리부터 추천 알고리즘 적용까지 수행하고, 추천시스템을 단계적으로 구축한다.</t>
  </si>
  <si>
    <t>빅데이터 기본 개념과 하둡 기반 플랫폼 아키텍처를 이해하고, 데이터 수집·저장·처리·분석 기술과 추천 알고리즘을 학습하여 실무형 추천시스템 구축까지 수행</t>
    <phoneticPr fontId="0" type="Hiragana"/>
  </si>
  <si>
    <t>비즈니스 인텔리전스와 데이터 시각화 개요</t>
  </si>
  <si>
    <t>BI 활용 사례와 의사결정 지원</t>
  </si>
  <si>
    <t>데이터 시각화와 BI의 역할을 이해하고, 비즈니스 인사이트 발굴 및 의사결정 지원 사례를 통해 BI 활용 흐름을 학습한다.</t>
  </si>
  <si>
    <t>Tableau Desktop,
ChatGPT
개별 PC 및 노트북
자체교재</t>
  </si>
  <si>
    <t>Tableau 기반 데이터 시각화와 분석 기법을 익히고 ChatGPT를 활용한 데이터 처리 및 의사결정 지원 능력을 습득하여, 비즈니스 인사이트를 효과적으로 전달할 수 있는 데이터 분석 실무 역량을 확보</t>
  </si>
  <si>
    <t>Tableau 기초 및 시각화 설계</t>
  </si>
  <si>
    <t>Tableau 데이터 연결과 기본 시각화</t>
  </si>
  <si>
    <t>Tableau 설치 및 데이터 소스 연결 방법을 익히고, 기본 차트와 시각화 개체를 활용한 분석 결과 표현을 실습한다.</t>
  </si>
  <si>
    <t>Tableau 고급 분석과 대시보드 구축</t>
  </si>
  <si>
    <t>고급 시각화 기법과 분석 함수 활용</t>
  </si>
  <si>
    <t>계산식·LOD 함수·조인 활용과 RFM 분석을 통해 고급 시각화와 대시보드 스토리 구성 능력을 강화한다.</t>
  </si>
  <si>
    <t>ChatGPT 활용 데이터 분석 및 업무 적용</t>
  </si>
  <si>
    <t>ChatGPT 연계 데이터 분석 실습</t>
  </si>
  <si>
    <t>ChatGPT를 활용한 데이터 정제·VBA 자동화·분석 요약 및 실무 Case 기반 대시보드 구축을 통해 업무 적용 역량을 향상시킨다.</t>
  </si>
  <si>
    <t>비즈니스 환경에서의 BI 활용 개념을 이해하고, Tableau를 활용한 데이터 시각화 및 대시보드 구축과 ChatGPT를 활용한 데이터 정제·분석·보고 자동화를 통해 실무 중심의 데이터 인사이트 도출 역량을 강화</t>
    <phoneticPr fontId="0" type="Hiragana"/>
  </si>
  <si>
    <t>생성형 AI 이해와 프롬프트 설계</t>
  </si>
  <si>
    <t>생성형 AI 도구 활용과 프롬프트 구조</t>
  </si>
  <si>
    <t>1. 생성형 AI 개념과 주요 도구(ChatGPT, Claude, Gemini)를 이해하고, Role·Context·Goal·Format 기반 프롬프트 설계를 통해 보고서·이메일·문서 자동 생성 실습을 수행한다.</t>
  </si>
  <si>
    <t>ChatGPT
출판교재: 챗GPT &amp; AI 활용법</t>
  </si>
  <si>
    <t>생성형 AI 도구와 프롬프트 설계 기법을 활용하여 문서·데이터·이미지 작업을 자동화하고, 개인 업무에 최적화된 AI Assistant를 직접 설계·구현할 수 있는 실무 역량을 확보</t>
  </si>
  <si>
    <t>AI 기반 업무 자동화와 개인 비서 구축</t>
  </si>
  <si>
    <t>AI 자동화 실습과 AI Assistant 설계</t>
  </si>
  <si>
    <t>2. 데이터·문서·이미지 자동화와 외부 도구 연계를 통해 반복 업무를 자동화하고, 개인 업무 분석을 기반으로 맞춤형 AI Assistant 프로토타입을 설계·시연한다.</t>
  </si>
  <si>
    <t>생성형 AI와 LLM 도구의 기본 개념을 이해하고, 프롬프트 설계와 업무 자동화 실습을 통해 개인 맞춤형 AI 비서를 설계·활용할 수 있도록 구성</t>
    <phoneticPr fontId="0" type="Hiragana"/>
  </si>
  <si>
    <t>코딩 이해 기초</t>
  </si>
  <si>
    <t>코딩과 프로그램의 기본 개념</t>
  </si>
  <si>
    <t>코딩의 개념, 프로그램 동작 원리, 개발 언어의 역할을 비전공자 관점에서 이해</t>
  </si>
  <si>
    <t>개별PC 및 노트북, Chatgpt, 출판교재</t>
  </si>
  <si>
    <t>비개발자의 코딩 이해도 향상</t>
  </si>
  <si>
    <t>바이브 코딩 환경 이해</t>
  </si>
  <si>
    <t>코딩 도구 및 실행 환경 체험</t>
  </si>
  <si>
    <t>코딩 도구 사용법과 코드 실행 흐름을 실습을 통해 경험</t>
  </si>
  <si>
    <t>기획자, 사무직, 비전공자</t>
  </si>
  <si>
    <t>기초 코드 구조 이해</t>
  </si>
  <si>
    <t>변수와 조건·반복 구조</t>
  </si>
  <si>
    <t>간단한 예제를 통해 코드의 기본 구조와 흐름을 이해</t>
  </si>
  <si>
    <t>간단한 코딩 실습</t>
  </si>
  <si>
    <t>생활 속 문제 해결 코딩</t>
  </si>
  <si>
    <t>일상 업무나 생활 사례를 활용한 간단한 코딩 실습 수행</t>
  </si>
  <si>
    <t>코딩 개념을 쉽게 풀어 설명하고 간단한 실습을 통해 이해를 돕는 과정</t>
    <phoneticPr fontId="1" type="noConversion"/>
  </si>
  <si>
    <t>생성형 AI 개요</t>
  </si>
  <si>
    <t>AI 시장 및 환경 구축</t>
  </si>
  <si>
    <t>AI 시장 동향 분석 및 개발 환경 설정</t>
  </si>
  <si>
    <t>AI 기반 코딩 어시스턴트를 활용한 프로그래밍 입문 과정</t>
  </si>
  <si>
    <t>웹 기초 및 파이썬</t>
  </si>
  <si>
    <t>HTML, CSS, Python 이해</t>
  </si>
  <si>
    <t>웹 기술 및 파이썬 기본 문법 학습</t>
  </si>
  <si>
    <t>비개발자, 프로그래밍 입문자</t>
  </si>
  <si>
    <t>코드 어시스턴트 활용</t>
  </si>
  <si>
    <t>자동 코드 생성</t>
  </si>
  <si>
    <t>HTML5, CSS3, JS, Python 기반 프로젝트 자동 생성</t>
  </si>
  <si>
    <t>OpenAI API 활용</t>
  </si>
  <si>
    <t>AI 기반 코드 자동화</t>
  </si>
  <si>
    <t>OpenAI API 연동 및 코드 생성 자동화</t>
  </si>
  <si>
    <t>ChatGPT 등 코딩 어시스턴트를 활용한 효율적인 프로그래밍 방법 학습</t>
    <phoneticPr fontId="1" type="noConversion"/>
  </si>
  <si>
    <t>ChatGPT 연동</t>
  </si>
  <si>
    <t>파이썬과 ChatGPT 연동</t>
  </si>
  <si>
    <t>업무 자동화 및 ChatGPT 활용, CSV 데이터 분석</t>
  </si>
  <si>
    <t>ChatGPT와 Python을 활용하여 업무 자동화를 구현하는 과정</t>
  </si>
  <si>
    <t>Streamlit 활용</t>
  </si>
  <si>
    <t>웹페이지 구현</t>
  </si>
  <si>
    <t>Streamlit 기반 데이터 분석 및 자동화 시스템 구축</t>
  </si>
  <si>
    <t>업무 자동화 담당자, 데이터 분석가</t>
  </si>
  <si>
    <t>API 연동 및 활용</t>
  </si>
  <si>
    <t>OpenAI API 설정 및 간단한 응용 프로그램 개발</t>
  </si>
  <si>
    <t>고급 자동화</t>
  </si>
  <si>
    <t>AI 기반 자동화</t>
  </si>
  <si>
    <t>회의록 요약, 광고 문구 생성 등 AI 자동화 구현</t>
  </si>
  <si>
    <t>LangChain 활용</t>
  </si>
  <si>
    <t>AI 앱 개발</t>
  </si>
  <si>
    <t>LangChain을 활용한 문서 분석 및 음성 비서 개발</t>
  </si>
  <si>
    <t>ChatGPT와 RAG 구조를 활용하여 업무 자동화 서비스를 설계·구현</t>
    <phoneticPr fontId="1" type="noConversion"/>
  </si>
  <si>
    <t>파이썬 프로그래밍 개요</t>
  </si>
  <si>
    <t>프로그래밍과 파이썬 이해</t>
  </si>
  <si>
    <t>프로그래밍의 기본 개념과 파이썬 언어의 특징 및 활용 분야를 이해</t>
  </si>
  <si>
    <t>파이썬 언어 기반 프로그래밍 역량 확보</t>
  </si>
  <si>
    <t>기본 코드 작성</t>
  </si>
  <si>
    <t>데이터 표현과 연산</t>
  </si>
  <si>
    <t>다양한 데이터 형태와 연산 방식을 통해 코드 작성의 기본 원리를 습득</t>
  </si>
  <si>
    <t>프로그래밍 입문자, 데이터 활용 희망자</t>
  </si>
  <si>
    <t>프로그램 흐름 제어</t>
  </si>
  <si>
    <t>조건에 따른 처리와 반복 실행</t>
  </si>
  <si>
    <t>조건 분기와 반복 구조를 활용하여 프로그램 흐름을 제어하는 방법을 학습</t>
  </si>
  <si>
    <t>코드 구조화 이해</t>
  </si>
  <si>
    <t>함수 활용과 코드 재사용</t>
  </si>
  <si>
    <t>기능 단위로 코드를 구성하고 재사용하는 방법을 실습을 통해 이해</t>
  </si>
  <si>
    <t>간단한 문제 해결 프로그램 작성</t>
  </si>
  <si>
    <t>배운 내용을 바탕으로 간단한 프로그램을 직접 구현하며 이해도를 강화</t>
  </si>
  <si>
    <t>파이썬 문법과 실습을 통해 기본적인 프로그래밍 역량을 강화</t>
    <phoneticPr fontId="1" type="noConversion"/>
  </si>
  <si>
    <t>구글시트 업무자동화 사례</t>
  </si>
  <si>
    <t>구글시트 업무자동화 인사이트</t>
  </si>
  <si>
    <t>- 구글 플랫폼과 스프레드시트의 업무 활용 사례
- 협업 도구로써의 구글시트 이해</t>
  </si>
  <si>
    <t>개별PC 및 노트북, 자체교재</t>
  </si>
  <si>
    <t>실제로 다양한 현업부서에서 활용하고 있는 기능을 참고하면서 본인의 업무에 응용할 수 있는 부분들을 찾을 수 있습니다.</t>
  </si>
  <si>
    <t>구글시트 대시보드 구현</t>
  </si>
  <si>
    <t>구글시트의 실시간 대시보드 제작</t>
  </si>
  <si>
    <t>- 단일조건, 다중조건 검색 함수와 활용범위
- 여러 파일로 분산된 데이터의 실시간 집계 방법
- 가공된 데이터를 사용한 실시간 대시보드 제작</t>
  </si>
  <si>
    <t>엡시트 업무자동화 사례</t>
  </si>
  <si>
    <t>앱시트 업무자동화 인사이트</t>
  </si>
  <si>
    <t>- 구글시트와 앱시트를 조합한 업무 활용 사례
- 앱시트로 구성할 수 있는 앱의 범위 이해</t>
  </si>
  <si>
    <t>앱시트 구현</t>
  </si>
  <si>
    <t>사용자 앱 제작에 필요한 데이터와 UX 유형</t>
  </si>
  <si>
    <t>- 데이터 유형에 따른 앱 기능 (2)
- UX View 유형에 따른 화면 구성 방법
- View에 따른 데이터 적용 실습
- 사용자, 시간, GPS를 이용한 위치 자동확인</t>
  </si>
  <si>
    <t>구글 앱시트를 활용해 코딩 없이 업무용 앱을 제작하는 실습 과정</t>
    <phoneticPr fontId="1" type="noConversion"/>
  </si>
  <si>
    <t>자바 프로그래밍 개요</t>
  </si>
  <si>
    <t>프로그래밍과 Java 이해</t>
  </si>
  <si>
    <t>프로그래밍의 기본 개념과 Java 언어의 특징 및 활용 분야를 이해</t>
  </si>
  <si>
    <t>Java 기반 프로그래밍 기초 및 응용 능력 확보</t>
  </si>
  <si>
    <t>데이터 처리와 연산</t>
  </si>
  <si>
    <t>변수와 데이터 처리 방식을 통해 Java 코드 작성의 기본 원리를 습득</t>
  </si>
  <si>
    <t>개발 입문자, Java 학습 희망자</t>
  </si>
  <si>
    <t>프로그램 흐름 이해</t>
  </si>
  <si>
    <t>조건 처리와 반복 구조</t>
  </si>
  <si>
    <t>조건 분기와 반복 구조를 활용하여 프로그램의 흐름을 구성</t>
  </si>
  <si>
    <t>객체지향 개념 이해</t>
  </si>
  <si>
    <t>클래스와 객체 활용</t>
  </si>
  <si>
    <t>객체지향 개념을 이해하고 클래스와 객체를 활용한 코드 구조를 학습</t>
  </si>
  <si>
    <t>간단한 Java 프로그램 구현</t>
  </si>
  <si>
    <t>학습한 내용을 바탕으로 기본적인 Java 프로그램을 직접 구현</t>
  </si>
  <si>
    <t>Java 문법과 객체지향 개념을 실습으로 학습</t>
    <phoneticPr fontId="1" type="noConversion"/>
  </si>
  <si>
    <t>UX와 디자인 씽킹</t>
  </si>
  <si>
    <t>UX와 디자인 씽킹의 정의</t>
  </si>
  <si>
    <t>UX와 디자인 씽킹의 개념, 공통점과 차이점 이해</t>
  </si>
  <si>
    <t>사용자 경험(UX) 기반의 디자인 씽킹 방법론을 학습하는 과정</t>
  </si>
  <si>
    <t>UX디자인 프로세스</t>
  </si>
  <si>
    <t>UX디자인 프로세스와 방법론</t>
  </si>
  <si>
    <t>UX디자인 프로세스(더블 다이아몬드)와 디자인씽킹 방법론 단계별 이해</t>
  </si>
  <si>
    <t>디자인 기획자, UX 리서처</t>
  </si>
  <si>
    <t>사용자 분석 및 문제 도출</t>
  </si>
  <si>
    <t>분석을 위한 디자인씽킹</t>
  </si>
  <si>
    <t>공감지도, 카노모델, 서비스 블루프린트 등을 활용한 문제점 도출</t>
  </si>
  <si>
    <t>서비스 기획</t>
  </si>
  <si>
    <t>서비스 기획을 위한 디자인씽킹</t>
  </si>
  <si>
    <t>아이디어와 스토리 시각화, 후크 캔버스를 활용한 사용자 경험 설계</t>
  </si>
  <si>
    <t>사업 전략 및 브랜딩</t>
  </si>
  <si>
    <t>사업 전략을 위한 디자인씽킹</t>
  </si>
  <si>
    <t>아이젠하워 매트릭스, 린캔버스, 비즈니스 모델 캔버스를 활용한 전략 수립</t>
  </si>
  <si>
    <t>디자인 씽킹과 AI 도구를 결합한 창의적 문제 해결 과정</t>
    <phoneticPr fontId="1" type="noConversion"/>
  </si>
  <si>
    <t>Python 기초</t>
  </si>
  <si>
    <t>Python 익히기</t>
  </si>
  <si>
    <t>개발환경 설치, 가상환경 설정, 주요 문법, Django 관련 Python 실습</t>
  </si>
  <si>
    <t>Django 프레임워크를 활용하여 파이썬 기반의 웹 서비스를 개발하는 과정</t>
  </si>
  <si>
    <t>Django 기본</t>
  </si>
  <si>
    <t>Django 프로젝트 시작</t>
  </si>
  <si>
    <t>Django 프로젝트 구조 이해, MVT 패턴, 기본 화면 구성</t>
  </si>
  <si>
    <t>웹 애플리케이션 개발</t>
  </si>
  <si>
    <t>블로그 웹 개발</t>
  </si>
  <si>
    <t>ORM 활용, URL/뷰/템플릿 코딩, MVT 실습</t>
  </si>
  <si>
    <t>UI 및 데이터 처리</t>
  </si>
  <si>
    <t>UI/Database 구성</t>
  </si>
  <si>
    <t>Django Admin, QuerySet 활용, API 연동, Frontend &amp; Backend 코딩</t>
  </si>
  <si>
    <t>배포 및 연동</t>
  </si>
  <si>
    <t>클라이언트-서버 연동 및 배포</t>
  </si>
  <si>
    <t>Vue.js와 Django 연동, JSON 처리, 클라우드 서버 배포</t>
  </si>
  <si>
    <t>Django를 활용한 웹 서비스 설계 및 구현 실습</t>
    <phoneticPr fontId="1" type="noConversion"/>
  </si>
  <si>
    <t>제로트러스트 보안 개요</t>
  </si>
  <si>
    <t>제로트러스트 개념과 원칙 이해</t>
  </si>
  <si>
    <t>기존 경계 기반 보안과의 차이를 통해 제로트러스트 핵심 개념을 이해</t>
  </si>
  <si>
    <t>제로트러스트 보안 모델 이해 및 적용</t>
  </si>
  <si>
    <t>보안 환경 변화</t>
  </si>
  <si>
    <t>AI·AX 환경의 보안 위협</t>
  </si>
  <si>
    <t>AI·AX 환경에서 확대되는 보안 위협 유형과 주요 이슈를 파악</t>
  </si>
  <si>
    <t>정보보안 담당자, IT 실무자</t>
  </si>
  <si>
    <t>제로트러스트 구성 요소</t>
  </si>
  <si>
    <t>인증·접근 통제 구조 이해</t>
  </si>
  <si>
    <t>사용자·기기·네트워크 관점의 접근 통제와 검증 구조를 이해</t>
  </si>
  <si>
    <t>제로트러스트 적용 실습</t>
  </si>
  <si>
    <t>구현 전략과 적용 사례</t>
  </si>
  <si>
    <t>제로트러스트 구현 전략을 사례 및 실습을 통해 적용 관점에서 학습</t>
  </si>
  <si>
    <t>AI·AX 환경에서의 새로운 보안 위협과 대응 방안을 다룸</t>
    <phoneticPr fontId="1" type="noConversion"/>
  </si>
  <si>
    <t>정보보안 환경 변화</t>
  </si>
  <si>
    <t>AX 시대 보안 트렌드 이해</t>
  </si>
  <si>
    <t>AI·AX 환경 확산에 따른 정보보안 환경 변화와 주요 트렌드를 이해</t>
  </si>
  <si>
    <t>최신 정보보안 위협 이해 및 대응 전략 습득</t>
  </si>
  <si>
    <t>최신 보안 위협 분석</t>
  </si>
  <si>
    <t>신기술 기반 공격 유형</t>
  </si>
  <si>
    <t>AI 활용 공격, 자동화 위협 등 최신 보안 위협 유형을 파악</t>
  </si>
  <si>
    <t>보안 대응 전략</t>
  </si>
  <si>
    <t>위협 대응 체계 이해</t>
  </si>
  <si>
    <t>조직 관점의 보안 대응 전략과 관리·기술적 대응 방안을 학습</t>
  </si>
  <si>
    <t>보안 운영 사례</t>
  </si>
  <si>
    <t>실무 대응 사례 공유</t>
  </si>
  <si>
    <t>실제 보안 사고 사례를 통해 AX 시대 보안 대응 방향을 이해</t>
  </si>
  <si>
    <t>개인정보보호법의 이해와 라이프사이클 단계별 준수사항</t>
  </si>
  <si>
    <t>개인정보의 주요 개념과 핵심 용어의 이해</t>
  </si>
  <si>
    <t>개인정보보호 관련 법률 체계 및 개인정보보호의 주요 트렌드</t>
  </si>
  <si>
    <t>개인정보 보호 관련 법률과 정책을 이해하고 실무 적용 역량을 강화하는 과정</t>
  </si>
  <si>
    <t>개인정보의 안전성 확보조치 기준 준수 및 관리체계 수립</t>
  </si>
  <si>
    <t>개인정보 안전성 확보조치 기준 준수 및 관리체계 수립</t>
  </si>
  <si>
    <t>개인정보보호의 안전성 확보조치 기준의 개요 및 개인정보 안전성 확보조치의 주요 보호대책</t>
  </si>
  <si>
    <t>정보보호 담당자, 개인정보보호 실무자</t>
  </si>
  <si>
    <t>개인정보 보호 법·제도 및 실무 적용 방법 학습</t>
    <phoneticPr fontId="1" type="noConversion"/>
  </si>
  <si>
    <t>개인정보 기본 이해</t>
  </si>
  <si>
    <t>개인정보의 개념과 중요성</t>
  </si>
  <si>
    <t>개인정보의 의미와 보호가 필요한 이유를 사례 중심으로 이해</t>
  </si>
  <si>
    <t>개인정보 보호 인식 및 기본 소양 강화</t>
  </si>
  <si>
    <t>개인정보 보호 실천</t>
  </si>
  <si>
    <t>올바른 처리와 주의 사항</t>
  </si>
  <si>
    <t>업무 및 일상에서 준수해야 할 개인정보 처리 기본 원칙을 학습</t>
  </si>
  <si>
    <t>전 임직원</t>
  </si>
  <si>
    <t>개인정보의 중요성과 올바른 처리 방법을 이해하는 과정</t>
    <phoneticPr fontId="1" type="noConversion"/>
  </si>
  <si>
    <t>공공기관 개인정보 관리 기준</t>
  </si>
  <si>
    <t>공공기관 적용 기준 이해</t>
  </si>
  <si>
    <t>공공기관에 적용되는 개인정보 보호 관리 기준과 요구 사항을 이해</t>
  </si>
  <si>
    <t>공공기관 개인정보 보호 수준 점검 이해</t>
  </si>
  <si>
    <t>개인정보 보호 수준 점검</t>
  </si>
  <si>
    <t>점검 항목과 평가 관점</t>
  </si>
  <si>
    <t>공공기관 개인정보 보호 수준 점검 항목과 평가 관점을 중심으로 학습</t>
  </si>
  <si>
    <t>공공기관 담당자</t>
  </si>
  <si>
    <t>공공기관 개인정보 관리 기준과 점검 항목을 중심으로 학습</t>
    <phoneticPr fontId="1" type="noConversion"/>
  </si>
  <si>
    <t>개인정보 유출 유형 이해</t>
  </si>
  <si>
    <t>주요 유출 사례 분석</t>
  </si>
  <si>
    <t>실제 개인정보 유출 사례를 통해 발생 원인과 유형을 파악</t>
  </si>
  <si>
    <t>개인정보 유출 예방 및 대응 역량 강화</t>
  </si>
  <si>
    <t>예방 및 대응 방안</t>
  </si>
  <si>
    <t>조직 차원의 예방 대책과 사고 발생 시 대응 방향을 학습</t>
  </si>
  <si>
    <t>개인정보 보호 담당자</t>
  </si>
  <si>
    <t>유출 사례 분석을 통해 실질적인 예방 대책 학습</t>
  </si>
  <si>
    <t>개인정보 처리방침 이해</t>
  </si>
  <si>
    <t>처리방침 구성 요소 파악</t>
  </si>
  <si>
    <t>개인정보 처리방침의 주요 구성 항목과 필수 기재 사항을 이해</t>
  </si>
  <si>
    <t>개인정보 처리방침 이해 및 점검 능력 확보</t>
  </si>
  <si>
    <t>처리방침 점검 실무</t>
  </si>
  <si>
    <t>점검 기준과 개선 방향</t>
  </si>
  <si>
    <t>점검 항목을 기준으로 처리방침의 적정성과 개선 방향을 확인</t>
  </si>
  <si>
    <t>개인정보 관리 책임자</t>
  </si>
  <si>
    <t>개인정보 처리방침 작성 및 점검 실무 중심 과정</t>
    <phoneticPr fontId="1" type="noConversion"/>
  </si>
  <si>
    <t>AI 시대 보안 인식 변화</t>
  </si>
  <si>
    <t>보안 패러다임 전환 이해</t>
  </si>
  <si>
    <t>AI 확산에 따른 보안 환경 변화와 사람 중심 보안의 필요성을 이해</t>
  </si>
  <si>
    <t>AI 시대의 보안 패러다임 변화 이해</t>
  </si>
  <si>
    <t>사람 중심 보안 전략</t>
  </si>
  <si>
    <t>조직 내 보안 문화와 역할</t>
  </si>
  <si>
    <t>구성원 인식 제고와 보안 문화 정착을 위한 실무적 접근 방안을 학습</t>
  </si>
  <si>
    <t>보안 담당자, 관리자</t>
  </si>
  <si>
    <t>기술 중심이 아닌 사람 중심 보안 관점 제시</t>
    <phoneticPr fontId="1" type="noConversion"/>
  </si>
  <si>
    <t>인공지능 기본법 이해</t>
  </si>
  <si>
    <t>AI 관련 법·제도 핵심 내용</t>
  </si>
  <si>
    <t>인공지능 기본법의 주요 조항과 조직에 요구되는 준수 사항을 이해</t>
  </si>
  <si>
    <t>AI 법·윤리 준수 실무 이해</t>
  </si>
  <si>
    <t>인공지능 윤리 실무</t>
  </si>
  <si>
    <t>AI 윤리 기준과 적용 방안</t>
  </si>
  <si>
    <t>인공지능 윤리 원칙을 실무 관점에서 적용하는 방법을 학습</t>
  </si>
  <si>
    <t>AI 활용 조직 담당자</t>
  </si>
  <si>
    <t>인공지능 기본법과 윤리 기준을 실무 관점에서 학습</t>
    <phoneticPr fontId="1" type="noConversion"/>
  </si>
  <si>
    <t>정보보안의 이해와 신기술 소개</t>
  </si>
  <si>
    <t>ICT 신기술과 보안 위협</t>
  </si>
  <si>
    <t>최신 ICT 기술과 보안 위협 요소 및 대응방안 이해</t>
  </si>
  <si>
    <t>정보보안 위험관리 전략 이해</t>
  </si>
  <si>
    <t>정보보안 거버넌스</t>
  </si>
  <si>
    <t>조직의 보안 관리 체계</t>
  </si>
  <si>
    <t>원격근무 보안 가이드 및 정보보안 거버넌스 개념 이해</t>
  </si>
  <si>
    <t>정보보안 책임자, CISO</t>
  </si>
  <si>
    <t>정보보안 위험관리</t>
  </si>
  <si>
    <t>보안 위험 분석 및 평가</t>
  </si>
  <si>
    <t>위험관리 방법론과 정보보안 관리체계 내 위험관리 적용</t>
  </si>
  <si>
    <t>정보보안 대책</t>
  </si>
  <si>
    <t>정보보안 정책 수립</t>
  </si>
  <si>
    <t>정보보호 관리체계(ISMS) 기반 보안 대책 절차 및 운영</t>
  </si>
  <si>
    <t>기업 보안 진단</t>
  </si>
  <si>
    <t>보안 인증 체계 이해</t>
  </si>
  <si>
    <t>ISO27001 및 국내 정보보호관리체계(ISMS) 인증 절차 분석</t>
  </si>
  <si>
    <t>경영 관점에서의 정보보안 리스크 관리 과정</t>
    <phoneticPr fontId="1" type="noConversion"/>
  </si>
  <si>
    <t>디지털 포렌식 개론</t>
  </si>
  <si>
    <t>포렌식 개념 및 증거 수집</t>
  </si>
  <si>
    <t>포렌식 개념, 사후 조사, 증거능력, 증거물 수집</t>
  </si>
  <si>
    <t>디지털 증거 수집 및 분석 기법을 학습하는 포렌식 실무 과정</t>
  </si>
  <si>
    <t>파일 및 시스템 분석</t>
  </si>
  <si>
    <t>파일 시스템 구조 및 증거 분석</t>
  </si>
  <si>
    <t>하드 디스크 구조, FAT/NTFS, 파일 Carving, 포렌식 절차 및 데이터 처리</t>
  </si>
  <si>
    <t>디지털 포렌식 전문가, 사이버 수사관</t>
  </si>
  <si>
    <t>윈도우 및 네트워크 분석</t>
  </si>
  <si>
    <t>윈도우·네트워크 증거 분석</t>
  </si>
  <si>
    <t>휘발성·비휘발성 데이터, 메모리, 레지스트리, 패킷 분석</t>
  </si>
  <si>
    <t>실습 및 자동화 분석</t>
  </si>
  <si>
    <t>포렌식 도구 활용 및 실습</t>
  </si>
  <si>
    <t>Autopsy 활용, 데이터 Carving, Timeline 분석, 윈도우 이미지 실습</t>
  </si>
  <si>
    <t>최신 포렌식 기법</t>
  </si>
  <si>
    <t>악성코드 분석 및 동향</t>
  </si>
  <si>
    <t>악성코드 정적/동적 분석, 최신 포렌식 트렌드 분석</t>
  </si>
  <si>
    <t>포렌식 절차와 도구를 실습으로 학습</t>
    <phoneticPr fontId="1" type="noConversion"/>
  </si>
  <si>
    <t>개인정보보호 개론</t>
  </si>
  <si>
    <t>개인정보보호 개념 및 자격</t>
  </si>
  <si>
    <t>CPPG 자격 소개, 개인정보 개요, 보호 중요성, 기업의 책임</t>
  </si>
  <si>
    <t>강사PC, 출판교재</t>
  </si>
  <si>
    <t>개인정보관리사(CPPG) 자격증 취득을 위한 필기 및 실무 대비 과정</t>
  </si>
  <si>
    <t>개인정보보호 법제도</t>
  </si>
  <si>
    <t>개인정보보호 법률 및 원칙</t>
  </si>
  <si>
    <t>관련 법률 체계, 보호 원칙과 의무, 정보주체 권리, 분쟁 해결</t>
  </si>
  <si>
    <t>개인정보 보호 담당자, 준법감시인</t>
  </si>
  <si>
    <t>개인정보 관리</t>
  </si>
  <si>
    <t>라이프사이클 및 활용 관리</t>
  </si>
  <si>
    <t>개인정보 수집, 저장, 관리, 제공 절차 및 보호 대책</t>
  </si>
  <si>
    <t>보호조치 및 관리체계</t>
  </si>
  <si>
    <t>개인정보 보호 및 관리체계</t>
  </si>
  <si>
    <t>기술적·관리적 보호조치, 안전성 확보 기준, 주요 관리체계</t>
  </si>
  <si>
    <t>CPPG 시험 대비 및 실무 중심 교육</t>
    <phoneticPr fontId="1" type="noConversion"/>
  </si>
  <si>
    <t>정보보호 관리체계</t>
  </si>
  <si>
    <t>ISMS-P 개요 및 인증 프로세스</t>
  </si>
  <si>
    <t>국내외 침해사고 동향, 정보보호 환경 변화, ISMS-P 인증 절차 이해</t>
  </si>
  <si>
    <t>ISMS-P 인증을 위한 보안 관리 체계 구축 및 운영 실무 과정</t>
  </si>
  <si>
    <t>정보보호 거버넌스</t>
  </si>
  <si>
    <t>ISMS-P와 정보보호 거버넌스</t>
  </si>
  <si>
    <t>IT 거버넌스 개요, 정보보호 거버넌스 5대 핵심영역, ISMS-P 구축 방법</t>
  </si>
  <si>
    <t>정보보호 관리체계 담당자, 보안 컨설턴트</t>
  </si>
  <si>
    <t>위험분석 및 보호조치</t>
  </si>
  <si>
    <t>위험분석 및 기술적 보호조치</t>
  </si>
  <si>
    <t>정보자산 식별, 위험 평가 및 대책 수립, 시스템·네트워크·웹 보안 점검</t>
  </si>
  <si>
    <t>인증심사 및 실습</t>
  </si>
  <si>
    <t>ISMS-P 인증심사 및 모의심사</t>
  </si>
  <si>
    <t>인증심사 기법, 심사원 역할 및 심사기법, 결함보고서 작성 실습</t>
  </si>
  <si>
    <t>관리체계 구축 사례 중심의 실무 교육</t>
    <phoneticPr fontId="1" type="noConversion"/>
  </si>
  <si>
    <t>소프트웨어 아키텍처 개요</t>
  </si>
  <si>
    <t>아키텍처 개념 이해</t>
  </si>
  <si>
    <t>아키텍트의 역할, 아키텍처 사고 및 특성 분석</t>
  </si>
  <si>
    <t>소프트웨어 아키텍처의 설계 원칙 및 실무 적용을 학습하는 과정</t>
  </si>
  <si>
    <t>설계 전략 및 스타일</t>
  </si>
  <si>
    <t>소프트웨어 아키텍처 설계 전략</t>
  </si>
  <si>
    <t>요구사항 정의, 레이어드 및 분산 아키텍처 설계</t>
  </si>
  <si>
    <t>소프트웨어 아키텍트, 개발자</t>
  </si>
  <si>
    <t>아키텍처 패턴 분석</t>
  </si>
  <si>
    <t>다양한 아키텍처 스타일 적용</t>
  </si>
  <si>
    <t>마이크로서비스, 이벤트 기반 아키텍처 활용</t>
  </si>
  <si>
    <t>시각화 및 평가</t>
  </si>
  <si>
    <t>아키텍처 시각화 및 평가 방법</t>
  </si>
  <si>
    <t>품질속성, 리스크 분석 및 트레이드오프 고려</t>
  </si>
  <si>
    <t>실무 사례 기반의 아키텍처 설계 방법 학습</t>
    <phoneticPr fontId="1" type="noConversion"/>
  </si>
  <si>
    <t>정보보안 기본</t>
  </si>
  <si>
    <t>정보보호 동향 및 관리자 역할</t>
  </si>
  <si>
    <t>DX 시대 보안 이슈, 보안 사고 유형, 정보보안 관리자의 역할 및 책임</t>
  </si>
  <si>
    <t>정보보안의 기본 개념과 실무 적용 방법을 학습하는 과정</t>
  </si>
  <si>
    <t>정보보안 관리 아키텍처</t>
  </si>
  <si>
    <t>보안 관리 모델 및 정책</t>
  </si>
  <si>
    <t>관리적·물리적·기술적 보안, 위험관리, 보안성 평가 및 정책 수립</t>
  </si>
  <si>
    <t>신입 보안 담당자, IT 보안 기초 학습자</t>
  </si>
  <si>
    <t>정보보호 체계구축</t>
  </si>
  <si>
    <t>ISMS-P 인증 및 개인정보보호</t>
  </si>
  <si>
    <t>정보보호 관리체계 인증 프로세스 및 개인정보보호법, 안전관리 대책</t>
  </si>
  <si>
    <t>정보보호 기술</t>
  </si>
  <si>
    <t>웹 및 인프라 보안, 시스템 보안 진단 및 솔루션 적용</t>
  </si>
  <si>
    <t>네트워크 및 웹 보안</t>
  </si>
  <si>
    <t>네트워크·웹 보안 대책</t>
  </si>
  <si>
    <t>방화벽, VPN, DDoS 방어, 데이터베이스 보안 및 웹·앱 보안 대책</t>
  </si>
  <si>
    <t>정보보안의 기본 개념과 주요 기술 소개</t>
    <phoneticPr fontId="1" type="noConversion"/>
  </si>
  <si>
    <t>웹 기획 개요 및 트렌드</t>
  </si>
  <si>
    <t>웹 환경 및 트렌드 이해</t>
  </si>
  <si>
    <t>웹 및 모바일 트렌드 변화, 용어 및 개념 이해</t>
  </si>
  <si>
    <t>웹 서비스 기획의 기본 개념과 실무 적용 방법을 학습하는 과정</t>
  </si>
  <si>
    <t>비즈니스 목적 및 분석</t>
  </si>
  <si>
    <t>웹 기획 목적 및 조사/분석</t>
  </si>
  <si>
    <t>비즈니스 모델 캔버스 작성, 자사·경쟁사 분석, 사용성 테스트</t>
  </si>
  <si>
    <t>웹 기획자, UX/UI 기획자</t>
  </si>
  <si>
    <t>웹 설계 및 정보 구조</t>
  </si>
  <si>
    <t>정보 설계 및 웹 기능 정의</t>
  </si>
  <si>
    <t>메뉴 구조, 서비스 플로우, IA 설계 및 기능 정의 실습</t>
  </si>
  <si>
    <t>웹 디자인 및 화면 설계</t>
  </si>
  <si>
    <t>와이어프레임 및 UX/UI 설계</t>
  </si>
  <si>
    <t>와이어프레임 작성, 웹 콘텐츠 정의 및 분류</t>
  </si>
  <si>
    <t>구축 및 운영 이해</t>
  </si>
  <si>
    <t>웹사이트 구축 및 관리</t>
  </si>
  <si>
    <t>웹 빌더 활용, 워드프레스 기반 시스템 및 DB 구조 이해</t>
  </si>
  <si>
    <t>웹 서비스 기획 프로세스와 문서 작성 실습</t>
    <phoneticPr fontId="1" type="noConversion"/>
  </si>
  <si>
    <t>IT 비즈니스와 UX</t>
  </si>
  <si>
    <t>UX 개념 및 커뮤니케이션</t>
  </si>
  <si>
    <t>IT 트렌드, UX 정의, 프로젝트 커뮤니케이션 전략</t>
  </si>
  <si>
    <t>피그마를 활용하여 모바일 및 PC 웹 UX/UI를 설계하는 실습 과정</t>
  </si>
  <si>
    <t>UX 프로세스 및 사용자 분석</t>
  </si>
  <si>
    <t>UX 프로세스 및 사용자 리서치</t>
  </si>
  <si>
    <t>Double Diamond 프로세스, 사용자 분석 및 모델링</t>
  </si>
  <si>
    <t>UX/UI 디자이너, 웹 기획자</t>
  </si>
  <si>
    <t>정보 설계 및 시나리오</t>
  </si>
  <si>
    <t>컨셉 모델 및 정보 구조 작성</t>
  </si>
  <si>
    <t>Affinity Diagram, 사용자 시나리오, 플로우차트 작성</t>
  </si>
  <si>
    <t>UI 디자인 및 모바일 가이드</t>
  </si>
  <si>
    <t>UI 디자인 원칙 및 플랫폼 이해</t>
  </si>
  <si>
    <t>모바일 UI 디자인 패턴, 안드로이드/iOS 가이드라인, 디자인 툴 활용</t>
  </si>
  <si>
    <t>스토리보드 작성</t>
  </si>
  <si>
    <t>와이어프레임 및 UX 설계</t>
  </si>
  <si>
    <t>스토리보드 및 와이어프레임 작성 실습</t>
  </si>
  <si>
    <t>피그마를 활용한 UX/UI 설계 실습 중심 과정</t>
    <phoneticPr fontId="1" type="noConversion"/>
  </si>
  <si>
    <t>React Native 기초</t>
  </si>
  <si>
    <t>React Native 시작하기</t>
  </si>
  <si>
    <t>Core Components, Expo vs. React Native CLI</t>
  </si>
  <si>
    <t>React Native를 활용하여 모바일 앱을 개발하는 프로젝트 기반 학습 과정</t>
  </si>
  <si>
    <t>개발환경 및 ES6+</t>
  </si>
  <si>
    <t>환경 구성 및 ES6+ 학습</t>
  </si>
  <si>
    <t>프로젝트 생성, TypeScript 비교, 미니 프로젝트1</t>
  </si>
  <si>
    <t>모바일 앱 개발자</t>
  </si>
  <si>
    <t>UI 레이아웃</t>
  </si>
  <si>
    <t>Layout 익히기</t>
  </si>
  <si>
    <t>Flex, Column, Row 활용, 미니 프로젝트2</t>
  </si>
  <si>
    <t>네비게이션</t>
  </si>
  <si>
    <t>Navigation 익히기</t>
  </si>
  <si>
    <t>Stack, Tab, Drawer Navigator, 미니 프로젝트3</t>
  </si>
  <si>
    <t>백엔드 및 배포</t>
  </si>
  <si>
    <t>Back-end 개발 및 서비스 배포</t>
  </si>
  <si>
    <t>Node.js, AWS 배포, 앱 스토어 등록</t>
  </si>
  <si>
    <t>프로젝트 기반으로 모바일 앱을 구현하는 실무 과정</t>
    <phoneticPr fontId="1" type="noConversion"/>
  </si>
  <si>
    <t xml:space="preserve">RPA이해하기 </t>
  </si>
  <si>
    <t>업무 유형 분석</t>
  </si>
  <si>
    <t>자동화가 필요한 업무와 가능한 업무</t>
  </si>
  <si>
    <t>개별PC 및 노트북, ChatGPT, Make, 자체 교재</t>
    <phoneticPr fontId="0" type="Hiragana"/>
  </si>
  <si>
    <t>자동화를 통한 업무 효율 향상</t>
  </si>
  <si>
    <t>RPA맛보기</t>
  </si>
  <si>
    <t>업무별 자동화 기법</t>
  </si>
  <si>
    <t>업무 유형별 자동화를 위한 GPT 함수 활용법</t>
  </si>
  <si>
    <t>반복 업무를 줄여 업무 환경을 개선하려는 기업 실무자 및 관리자</t>
  </si>
  <si>
    <t>RPA 기초 활용법</t>
  </si>
  <si>
    <t>주요 자동화 기법 탐구</t>
  </si>
  <si>
    <t>업무 자동화를 위한 RPA 툴 주요 기능 및 활용법</t>
  </si>
  <si>
    <t>RPA 고급 활용법</t>
  </si>
  <si>
    <t>고급 자동화 기법 탐구</t>
  </si>
  <si>
    <t>RPA 툴을 활용한 업무 플로우 설계 및 구현하기 : 고급 기능 및 업무 유형별 활용법</t>
  </si>
  <si>
    <t>업무 적용 활용법</t>
  </si>
  <si>
    <t>외부 툴 연동법 탐구</t>
  </si>
  <si>
    <t>RPA 툴을 활용해 Al와 외부 툴 연계하기</t>
  </si>
  <si>
    <t>일상 적용 활용법</t>
  </si>
  <si>
    <t>대표적 자동화 업무 실습</t>
  </si>
  <si>
    <t>RPA 툴 기반 Al 이미지 생성 자동화</t>
  </si>
  <si>
    <t>보다 고도화된 작업을 자동화해보는 RPA 심화 과정, 선수 과정으로 "RPA 개발 입문" 수강 권장</t>
    <phoneticPr fontId="1" type="noConversion"/>
  </si>
  <si>
    <t>업무 자동화 프로젝트</t>
  </si>
  <si>
    <t>실습 프로젝트와 디버깅</t>
  </si>
  <si>
    <t>업무 자동화를 위한 스킬업</t>
  </si>
  <si>
    <t>파이썬 분석 기초문법</t>
  </si>
  <si>
    <t>생성형 AI와 기초 파이썬 문법</t>
  </si>
  <si>
    <t>조건문과 반복문으로 데이터 구조화</t>
  </si>
  <si>
    <t>개별PC 및 노트북, Python, 출판교재: 파이썬 머신러닝 판다스 데이터 분석</t>
    <phoneticPr fontId="0" type="Hiragana"/>
  </si>
  <si>
    <t>머신러닝 이해를 바탕으로 자동화, 사업 인사이트 도출 능력 함양</t>
  </si>
  <si>
    <t>업무 시스템 데이터 가공</t>
  </si>
  <si>
    <t>머신러닝 적용을 위한 데이터 수집과 정제</t>
  </si>
  <si>
    <t>머신러닝용 데이터 집계와 결과 출력</t>
  </si>
  <si>
    <t>머신러닝, 무료 AI 툴 사용법을 업무에 적용하고자 하는 실무자</t>
  </si>
  <si>
    <t>업무 데이터 시각화 분석화</t>
  </si>
  <si>
    <t>생성형 AI와 머신러닝 기반 데이터 시각화</t>
  </si>
  <si>
    <t>스토리 기반의 데이터 분포 지도 시각화</t>
  </si>
  <si>
    <t>머신러닝 업무 시스템 모델 정규화</t>
  </si>
  <si>
    <t>머신러닝을 활용한 데이터 처리와 변환</t>
  </si>
  <si>
    <t>업무 데이터 구간 분할과 정규화</t>
  </si>
  <si>
    <t>머신러닝 범주형 모델 구현</t>
  </si>
  <si>
    <t>지능형 모델을 활용한 데이터 정규화 및 자동화</t>
  </si>
  <si>
    <t>실전 데이터 결과 분석 보고서 작성</t>
  </si>
  <si>
    <t>머신러닝 업무 프로세스 분석</t>
  </si>
  <si>
    <t>머신러닝과 생성형 AI 기반 데이터 정확도 향상</t>
  </si>
  <si>
    <t>머신러닝 모델의 정밀도 결과 시각화</t>
  </si>
  <si>
    <t>인공지능의 기본인 머신러닝 개념과, 생성형 AI를 활용하여 다양한 업무 산출물을 효율적으로 제작하는 방법을 실습하는 과정</t>
    <phoneticPr fontId="0" type="Hiragana"/>
  </si>
  <si>
    <t>머신러닝의 정확도 예측</t>
  </si>
  <si>
    <t>생성형 AI와 머신러닝 기반 데이터 군집화</t>
  </si>
  <si>
    <t>생성형 aI 활용 머신러닝 정확도 검증과 예측</t>
  </si>
  <si>
    <t>업무 산출물 제작 프로젝트</t>
  </si>
  <si>
    <t>지능형 머신러닝 기반 예측 보고서 자동 산출</t>
  </si>
  <si>
    <t>머신러닝 기반 의사결정 지원, 보고서 작성 자동화</t>
  </si>
  <si>
    <t>RPA의 개요</t>
  </si>
  <si>
    <t>자동화의 개념과 적용 가능성</t>
  </si>
  <si>
    <t>RPA 개념 및 적용사례</t>
  </si>
  <si>
    <t xml:space="preserve">RPA 개요 학습 및 개발 능력 함양 </t>
  </si>
  <si>
    <t>RPA 개발 솔루션 소개</t>
  </si>
  <si>
    <t>RPA 툴 비교 및 기능 연구</t>
  </si>
  <si>
    <t>RPA 솔루션별 특징 및 기능</t>
  </si>
  <si>
    <t>RPA 개발 실습</t>
  </si>
  <si>
    <t>RPA Script 구조 이해 및 실습</t>
  </si>
  <si>
    <t>RPA를 통한 웹사이트 정보 수집 자동화</t>
  </si>
  <si>
    <t>자사 과제 공유 및 토론</t>
  </si>
  <si>
    <t>현업 시사점 도출</t>
  </si>
  <si>
    <t>각 사별 과제 및 과제별 해결책 토론, RPA 구조화</t>
  </si>
  <si>
    <t>단순 반복 작업을 직접 자동화하는 방법을 익혀 업무 능률을 향상시키는 과정</t>
    <phoneticPr fontId="0" type="Hiragana"/>
  </si>
  <si>
    <t>인공지능 개념 이해</t>
  </si>
  <si>
    <t>인공지능의 역사와 차별점</t>
  </si>
  <si>
    <t>인공지능 발전사 및 세부 분류별 특징 이해</t>
  </si>
  <si>
    <t>개별PC 및 노트북, Python, 생성형 AI, 출판교재: 가장 쉬운 AI (인공지능) 입문서</t>
    <phoneticPr fontId="0" type="Hiragana"/>
  </si>
  <si>
    <t>머신러닝, 딥러닝의 개념 및 기능 학습</t>
  </si>
  <si>
    <t>인공지능의 영향력과 추세 이해</t>
  </si>
  <si>
    <t>인공지능 도입과 개발 최신 동향</t>
  </si>
  <si>
    <t>인공지능 세계적 추세 이해 및 산업계의 미치는 영향</t>
  </si>
  <si>
    <t>AI담당자 및 인공지능 신규 개발자</t>
  </si>
  <si>
    <t>머신러닝과 딥러닝 비교</t>
  </si>
  <si>
    <t>인공지능의 하위 개념, 머신러닝과 딥러닝 개요</t>
  </si>
  <si>
    <t>머신러닝/딥러닝 프로젝트 구성요소 및 개발 프로세스</t>
  </si>
  <si>
    <t>머신러닝과 딥러닝 프로젝트 이해</t>
  </si>
  <si>
    <t>머신러닝, 딥러닝 구현 핵심 요소 이해</t>
  </si>
  <si>
    <t>머신러닝/딥러닝 알고리즘 핵심 코딩 이해</t>
  </si>
  <si>
    <t>인공지능 개발 프로세스 활용</t>
  </si>
  <si>
    <t>인공지능 서비스 구현 실습</t>
  </si>
  <si>
    <t>인공지능 비즈니스 서비스 구현 방법</t>
  </si>
  <si>
    <t>인공지능의 작동방식에 대한 이해를 바탕으로 직접 인공지능 
프로그램을 구현해보는 과정</t>
  </si>
  <si>
    <t>인공지능 개발환경 구축</t>
  </si>
  <si>
    <t>머신러닝 이해와 필수 툴 탐구</t>
  </si>
  <si>
    <t>파이썬 인공지능 개발 환경 구축</t>
  </si>
  <si>
    <t>개별PC 및 노트북, Python, 출판교재: 핸즈온 머신러닝(3판)</t>
    <phoneticPr fontId="0" type="Hiragana"/>
  </si>
  <si>
    <t>Python을 활용한 인공지능 구현 방법 학습</t>
  </si>
  <si>
    <t>파이썬 머신러닝 기법 이해</t>
  </si>
  <si>
    <t>머신러닝 종류, 응용 분야</t>
  </si>
  <si>
    <t>파이썬 머신러닝 라이브러리(Scikit-learn)이해</t>
  </si>
  <si>
    <t>파이썬 머신러닝 처리기법 실습</t>
  </si>
  <si>
    <t>머신러닝의 작동 방식 학습</t>
  </si>
  <si>
    <t>지도학습 및 비지도 학습 기법 실습</t>
  </si>
  <si>
    <t>개별PC 및 노트북, Python, 출판교재: 핸즈온 머신러닝(3판)</t>
  </si>
  <si>
    <t>파이썬 딥러닝 기법 이해</t>
  </si>
  <si>
    <t>신경망과 딥러닝 작동 이해</t>
  </si>
  <si>
    <t>신경망 기본개념 및 파이썬 딥러닝 실습</t>
  </si>
  <si>
    <t>파이썬 딥러닝 처리기법 실습</t>
  </si>
  <si>
    <t>딥러닝을 통한 업무 처리 실습</t>
  </si>
  <si>
    <t>시계열 데이터 처리 아키텍처(RNN) 실습</t>
  </si>
  <si>
    <t>진입장벽이 낮은 기계언어 Python과 도구 모음인 라이브러리로 쉽게 나만의 인공지능 프로그램을 구현해보는 과정</t>
    <phoneticPr fontId="0" type="Hiragana"/>
  </si>
  <si>
    <t>파이썬 개발 환경 구축</t>
  </si>
  <si>
    <t>파이썬을 통한 수집, 분석, 시각화</t>
  </si>
  <si>
    <t>파이썬 개발환경 설정</t>
  </si>
  <si>
    <t>개별PC 및 노트북, Python, 출판교재: 파이썬 라이브러리를 활용한 데이터 분석 [3판]</t>
    <phoneticPr fontId="0" type="Hiragana"/>
  </si>
  <si>
    <t>파이썬 활용 데이터 수집 및 시각화 방법 학습</t>
  </si>
  <si>
    <t>파이썬 데이터 수집</t>
  </si>
  <si>
    <t>크롤링 및 데이터 전처리</t>
  </si>
  <si>
    <t>웹사이트 크롤링 및 시계열 분석</t>
  </si>
  <si>
    <t>금융 직군의 관리자 및 분석가, 머신러닝 및 딥러닝 개발자</t>
  </si>
  <si>
    <t>데이터 전처리와 업무 산출물 제작</t>
  </si>
  <si>
    <t>다양한 데이터 시각화 도구를 활용한 금융정보 리포트 작성</t>
  </si>
  <si>
    <t>머신러닝 활용법을 통하여, 큰 공수가 드는 금융데이터 분석을 
효율적으로 실습해보는 과정</t>
  </si>
  <si>
    <t>딥러닝의 개요</t>
  </si>
  <si>
    <t>개념 학습과 환경설정</t>
  </si>
  <si>
    <t>딥러닝 개요 및 활용사례</t>
  </si>
  <si>
    <t>개별PC 및 노트북, Tensorflow, 출판교재: 케라스 창시자에게 배우는 딥러닝</t>
    <phoneticPr fontId="0" type="Hiragana"/>
  </si>
  <si>
    <t>딥러닝 원리 이해를 통한 문제 해결 역량 강화</t>
  </si>
  <si>
    <t>Tensorflow 소개</t>
  </si>
  <si>
    <t>주요 기능과 기초 실습</t>
  </si>
  <si>
    <t>Tensorflow를 이용한 엑셀, CSV파일 기반 실습</t>
  </si>
  <si>
    <t>딥러닝 개발자</t>
  </si>
  <si>
    <t>심층 신경망(Deep Neural Network)</t>
  </si>
  <si>
    <t>DNN의 개념과 기능</t>
  </si>
  <si>
    <t>활성화 함수와 손실 함수</t>
  </si>
  <si>
    <t>합성곱 신경망(Convolutional Neural Network)</t>
  </si>
  <si>
    <t>CNN의 개념과 기능</t>
  </si>
  <si>
    <t>CNN 기반 실제 이미지를 활용한 분류 실습</t>
  </si>
  <si>
    <t>순환 신경망(Recurrent Neural Network)</t>
  </si>
  <si>
    <t>RNN의 개념과 기능</t>
  </si>
  <si>
    <t>시계열(특정 시간 간격으로 수집된) 데이터 이해</t>
  </si>
  <si>
    <t>Tensorflow 프레임워크를 통해 딥러닝을 구현한 후 업무 적용점 도출 및 실습까지 진행해보는 과정</t>
    <phoneticPr fontId="0" type="Hiragana"/>
  </si>
  <si>
    <t>보안</t>
  </si>
  <si>
    <t>보안 및 사이버 공격</t>
  </si>
  <si>
    <t>우리 회사의 가치 판단과 공격의 7단계</t>
  </si>
  <si>
    <t>개별PC 및 노트북, Vmware, 자체교재</t>
  </si>
  <si>
    <t>해커의 공격 단계를 '디지털 범죄 시나리오' 관점에서 이해 및 설명</t>
  </si>
  <si>
    <t>사이버공격</t>
  </si>
  <si>
    <t>사회공학과 취약점 이해</t>
  </si>
  <si>
    <t>사회공학을 위한 공격을 바탕으로 취약점 ㅇ이해</t>
  </si>
  <si>
    <t>사이버 위협의 근본적인 원리를 이해하고 싶은 모든 분들</t>
  </si>
  <si>
    <t>악성코드</t>
  </si>
  <si>
    <t>악성코드 및 랜섬웨어의 이해</t>
  </si>
  <si>
    <t>악성코드의 이해 및 랜섬웨어의 이해</t>
  </si>
  <si>
    <t>해킹 및 방어</t>
  </si>
  <si>
    <t>해킹사고 분석 및 방어전략</t>
  </si>
  <si>
    <t>공격의 전체 흐름 이해 및 다양한 보안 솔루션의 이해</t>
  </si>
  <si>
    <t>해커의 시각으로 보안의 취약점을 파악하고 선제적으로 방어하는 실전 기업 보안</t>
    <phoneticPr fontId="1" type="noConversion"/>
  </si>
  <si>
    <t>네트워크 이해</t>
  </si>
  <si>
    <t>네트워크 주소 체계와 장비</t>
  </si>
  <si>
    <t>식별을 위한 주소체계와 물리주소를 이용한 통신</t>
  </si>
  <si>
    <t>방화벽(NAT)과 VPN의 원리를 넘어, 최신 보안 패러다임인 '제로 트러스트'의 개념까지 파악하여 견고한 보안의 기반 이해</t>
  </si>
  <si>
    <t>네크워크 나누기</t>
  </si>
  <si>
    <t>물리적/논리적 네트워크</t>
  </si>
  <si>
    <t>IP주소체계 이해와 VLAN 스위치의 이해</t>
  </si>
  <si>
    <t xml:space="preserve">    IT 비전공자로 네트워크 분야에 새로 진입하려고 하는 고객, 리셀러, 네트워크 기술자</t>
  </si>
  <si>
    <t>네트워크 프로토콜 및 보안</t>
  </si>
  <si>
    <t>프로토콜과 보안</t>
  </si>
  <si>
    <t>OSI 7계층과 암호화, 인증, NAC, VPN의 이해</t>
  </si>
  <si>
    <t>기업보안과 네트워크</t>
  </si>
  <si>
    <t>APT공격 및 제로트러스트의 이해</t>
  </si>
  <si>
    <t>LAN, WAN, 스위치, 라우터 등 흩어져 있던 지식의 파편을 연결하여 네트워크가 동작하는 전체적인 구조 이해</t>
    <phoneticPr fontId="1" type="noConversion"/>
  </si>
  <si>
    <t>GCP기본</t>
  </si>
  <si>
    <t>Google 클라우드 기본</t>
  </si>
  <si>
    <t>Google 클라우드 및 네트워크 기본과 IAM 원칙</t>
  </si>
  <si>
    <t>개별PC 및 노트북, GCP, 자체교재</t>
  </si>
  <si>
    <t>GCP를 기반으로 3티어 애플리케이션을 배포하고, HTTPS를 지원하는 서비스 운영</t>
  </si>
  <si>
    <t>클래스와 그룹데이터</t>
  </si>
  <si>
    <t>가상머신과 Google 스토리지</t>
  </si>
  <si>
    <t>가상머신의 개념과 Cloud SQL</t>
  </si>
  <si>
    <t>GCP를 활용하여 애플리케이션 배포를 처음 시도하려는 개발자</t>
  </si>
  <si>
    <t>인프라 구현</t>
  </si>
  <si>
    <t>인프라 자동화/확장/서비스 구현</t>
  </si>
  <si>
    <t>인스턴스 그룹(MIG)구성 과 3-Tier 애플리케이션 아키텍처 구축</t>
  </si>
  <si>
    <t>GCP 환경을 구축하고 클라우드 아키텍처의 기본 구조 이해</t>
    <phoneticPr fontId="1" type="noConversion"/>
  </si>
  <si>
    <t>자율적 에이전트를 통한 선제적 초개인화 서비스 구현</t>
  </si>
  <si>
    <t>AI 서비스 기획 개요와 트렌드</t>
  </si>
  <si>
    <t>AI를 통한 고객 경험(CX) 혁신 사례 및 전략적 가치 분석</t>
  </si>
  <si>
    <t>AI 기술을 활용한 사용자 중심 서비스 기획 역량 함양</t>
  </si>
  <si>
    <t>고객 중심 AI 서비스 전략 설계</t>
  </si>
  <si>
    <t>고객 여정별 페인포인트 진단 및 AI 최적 접점 설계</t>
  </si>
  <si>
    <t>서비스 기획자, 마케팅 및 고객관리 직무 종사자</t>
  </si>
  <si>
    <t>AI 도구 기반의 신속한 케이스 설계 및 실체화</t>
  </si>
  <si>
    <t>AI 서비스 유스케이스 설계와 도구 활용</t>
  </si>
  <si>
    <t>에이전틱 AI 패턴 분석을 통한 맞춤형 마케팅·지원 설계</t>
  </si>
  <si>
    <t>AI 서비스 프로토타입 기획 및 공유</t>
  </si>
  <si>
    <t>핵심 요소를 포함한 기획서 구조화 및 시각적 전달 전략 설계</t>
  </si>
  <si>
    <t>AI로 최적화하는 고객 여정 설계와 차세대 서비스 기획 전략</t>
    <phoneticPr fontId="1" type="noConversion"/>
  </si>
  <si>
    <t>클라우드 네이티브 개요</t>
  </si>
  <si>
    <t>클라우드 네이티브 개요 및 아키텍처</t>
  </si>
  <si>
    <t>클라우드 네이티브 개념과 애플리케이션 개발 방법론 및 적용 사례를 학습함</t>
  </si>
  <si>
    <t>개별PC 및 노트북, aws, 자체교재</t>
  </si>
  <si>
    <t>클라우드 네이티브 필수 요소를 이해하고, 클라우드 구축 시 필수 고려사항 도출</t>
  </si>
  <si>
    <t>주요기술</t>
  </si>
  <si>
    <t>퍼블릭 클라우드의 주요기술</t>
  </si>
  <si>
    <t>퍼블릭 클라우드 구축 실습 및 기술</t>
  </si>
  <si>
    <t>클라우드 전환을 고려하고 있는 공공분야 및 기업의 IT관리자</t>
  </si>
  <si>
    <t>클라우드 네이티브 전환</t>
  </si>
  <si>
    <t>클라우드 네이티브 전환 설계</t>
  </si>
  <si>
    <t>전환 전략과 보안, 운영 방법을 익히고 모범 사례를 학습함</t>
  </si>
  <si>
    <t>성공적인 AX를 위한 클라우드 네이티브 도입 단계별 핵심 전략 기획</t>
    <phoneticPr fontId="1" type="noConversion"/>
  </si>
  <si>
    <t>도커의 기본 개념</t>
  </si>
  <si>
    <t>도커 아키텍처 이해를 통한 컨테이너 활용 및 트러블슈팅 실무</t>
  </si>
  <si>
    <t>도커 및 쿠버네티스의 기초 지식과 명령어를 통해 간단한 아키텍처 구축</t>
  </si>
  <si>
    <t>쿠버네티스 기본 개념</t>
  </si>
  <si>
    <t>쿠버네티스 아키텍처 및 클러스터 오브젝트 활용 기술 습득</t>
  </si>
  <si>
    <t>도커/쿠버네티스의 도입을 고려하는 운영자 및 관리자</t>
  </si>
  <si>
    <t>CI/CD 자동화 개념</t>
  </si>
  <si>
    <t>클라우드 네이티브 기반 MSA·DevOps 및 자동화된 CI/CD 파이프라인 구축 전략</t>
  </si>
  <si>
    <t>도커와 쿠버네티스로 구현하는 효율적인 CI/CD 배포 자동화 파이프라인</t>
    <phoneticPr fontId="1" type="noConversion"/>
  </si>
  <si>
    <t>글로벌 AI 트렌드 대응 및 CSP별 최적 아키텍처 수립</t>
  </si>
  <si>
    <t xml:space="preserve"> 글로벌 AI 클라우드 트렌드 및 기술 변화</t>
  </si>
  <si>
    <t>주요 CSP별 AI 전략 분석을 통한 AI 네이티브 인프라 전환 및 조직 혁신 전략</t>
  </si>
  <si>
    <t>기업 맞춤형 AI 도입 시나리오 설계 및 내부 전략 수립 기반 마련</t>
  </si>
  <si>
    <t>주요 클라우드 벤더별 AI 서비스 아키텍처 이해</t>
  </si>
  <si>
    <t>CSP별 핵심 AI 플랫폼 및 전용 하드웨어 기반의 엔터프라이즈 생성형 AI 인프라 전략</t>
  </si>
  <si>
    <t>AI 기반 클라우드 전략 수립을 준비 중인 기술기획자</t>
  </si>
  <si>
    <t>AI 클라우드 실무 구현 및 도입·거버넌스 전략</t>
  </si>
  <si>
    <t>AI 활용 클라우드 서비스 실무 시나리오</t>
  </si>
  <si>
    <t>LLM·RAG 및 ML 기반 업무 자동화 구현과 하이브리드 환경의 AI 워크플로우 최적화</t>
  </si>
  <si>
    <t>AI 기반 클라우드 도입 전략 및 거버넌스</t>
  </si>
  <si>
    <t>AI 도입의 경제성·보안·거버넌스 확보 및 전문 역량 기반의 지속 가능한 운영 전략</t>
  </si>
  <si>
    <t>성공적인 AI 전환을 위한 클라우드 기반 구축과 데이터 활용 가이드</t>
    <phoneticPr fontId="1" type="noConversion"/>
  </si>
  <si>
    <t>LangChain 기반 RAG 시스템 구축 실무</t>
  </si>
  <si>
    <t>RAG 개념, 비즈니스 사례, LangChain 활용</t>
  </si>
  <si>
    <t>RAG 원리 및 벡터 DB 이해, 산업별 도입 사례, LangChain 환경 구축 및 실습</t>
  </si>
  <si>
    <t>개별PC 및 노트북, Chatgpt 유료계정, 자체교재</t>
  </si>
  <si>
    <t>AI의 단순 활용을 넘어, 조직 지식을 반영한 맞춤형 AI 응답 구조 설계 역량 확보</t>
    <phoneticPr fontId="0" type="Hiragana"/>
  </si>
  <si>
    <t>RAG 응답 프로세스 구현 및 조직 최적화 전략</t>
    <phoneticPr fontId="0" type="Hiragana"/>
  </si>
  <si>
    <t>RAG 응답 흐름 실습, 문서 확장 및 정확도 개선, 조직 도입 거버넌스</t>
  </si>
  <si>
    <t>데이터 로딩·검색·생성 전 과정 실습, 프롬프트 엔지니어링 기반 정확도 향상, RAG 도입 고려사항 및 비즈니스 혁신 방안</t>
  </si>
  <si>
    <t>RAG 기술은 생소하지만, ChatGPT를 업무에 활용해본 경험이 있고 한 단계 더 확장해보고 싶은 담당자</t>
  </si>
  <si>
    <t>흩어진 지식을 하나로! RAG 기술을 활용한 초개인화 업무용 AI 제작</t>
    <phoneticPr fontId="1" type="noConversion"/>
  </si>
  <si>
    <t>미래 AI 기술 트렌드와 비즈니스 패러다임 전환</t>
  </si>
  <si>
    <t>AI 진화 단계, 핵심 LLM 구조, 에이전트 경제와 운영 혁신</t>
  </si>
  <si>
    <t>생성형·에이전트·피지컬 AI 진화 흐름 및 최신 LLM(GPT-5 등) 분석, 인프라 기술 변화와 AI 에이전트 기반 비즈니스 모델 및 운영 혁신 전략</t>
  </si>
  <si>
    <t>강사PC 및 자체교재</t>
  </si>
  <si>
    <t>지속되는 AI 트렌드와 새롭게 등장한 기술을 분석하여 개인의 AI 기획 역량 강화</t>
  </si>
  <si>
    <t>산업별 AI 혁신 사례 및 피지컬 AI 실무 적용</t>
  </si>
  <si>
    <t>제조·물류·금융·의료·공공 분야 AI 도입 모델 및 피지컬 AI 기술</t>
  </si>
  <si>
    <t>스마트 팩토리와 자율 물류 시스템, 금융·의료 어시스턴트 성공 사례, 디지털 트윈 기반 로봇 및 센서 활용 전략</t>
  </si>
  <si>
    <t>기업 내  디지털 기반의 전략 및 신사업 기획 담당자</t>
  </si>
  <si>
    <t>AI 기술 인프라 전략 및 글로벌 거버넌스 체계</t>
  </si>
  <si>
    <t>데이터-인프라 연동 구조, 국가별 AI 정책, 신뢰할 수 있는 AI 원칙</t>
  </si>
  <si>
    <t>IoT·Cloud·Edge AI 기반 데이터 선순환 구조 및 Data-Ops 이해, 주요국(미·EU·중·한) AI 전략 비교, AI Act 및 7대 윤리 원칙 기반 거버넌스 수립</t>
  </si>
  <si>
    <t>AI 에이전트 기반 조직 전환 및 실행 전략</t>
  </si>
  <si>
    <t>Agent Ops 조직 모델, 오케스트레이터 리더십, 에이전트 도입 로드맵</t>
  </si>
  <si>
    <t>자율 에이전트 운영(Agent Ops)과 인간 개입 모델(HITL/HOTL) 이해, 3C 리더십 역량 확보, 5단계 도입 로드맵 및 2030 AI 비전 수립</t>
  </si>
  <si>
    <t>생성형 AI를 넘어 에이전트 AI로: 온-오프라인을 연결하는 차세대 비즈니스 전략</t>
    <phoneticPr fontId="1" type="noConversion"/>
  </si>
  <si>
    <t>정보보호 개요</t>
  </si>
  <si>
    <t>정보보호 개념 및 법제도</t>
  </si>
  <si>
    <t>정보보호 정책과 법 제도를 이해하고 주요 정보통신기반 시설 보호 방안을 학습함</t>
  </si>
  <si>
    <t>클라우드 환경의 보안관점에서 문제점 정의 및 해결책 제시</t>
  </si>
  <si>
    <t>클라우드 보안 이해</t>
  </si>
  <si>
    <t>클라우드 개념을 익히고 보안 위협과 대응 방안을 학습함</t>
  </si>
  <si>
    <t>클라우드 보안 담당자</t>
  </si>
  <si>
    <t>클라우드 보안 환경</t>
  </si>
  <si>
    <t>클라우드 보안 모델 및 위험관리</t>
  </si>
  <si>
    <t>클라우드 보안의 특수성을 이해하고 국내외 보안 가이드 및 국제표준을 학습함</t>
  </si>
  <si>
    <t>AWS 및 클라우드 보안</t>
  </si>
  <si>
    <t>AWS 및 클라우드 보안 기술</t>
  </si>
  <si>
    <t>AWS 클라우드 보안 설계 원칙과 클라우드 응용 보안 기술을 익힘</t>
  </si>
  <si>
    <t>클라우드 환경의 기본 구조와 보안 위협을 이해하고, 주요 클라우드 보안 개념과 필수 보안 통제 요소를 학습,
클라우드 서비스 운영 시 필요한 접근제어, 데이터 보호, 보안 설정 관리의 핵심 원칙을 중심으로 실무에 바로 적용할 수 있도록 구성</t>
    <phoneticPr fontId="0" type="Hiragana"/>
  </si>
  <si>
    <t>인포그래픽 디자인</t>
  </si>
  <si>
    <t>인포그래픽 기초</t>
  </si>
  <si>
    <t>인포그래픽 사례를 분석하고 도해 및 디자인 기법을 실습함</t>
  </si>
  <si>
    <t>효과적인 인포그래픽 제작 역량 향상</t>
  </si>
  <si>
    <t>자주 사용하는 도해 유형을 학습하고 디자인 및 도구 활용법을 익힘</t>
  </si>
  <si>
    <t>보고서 디자인 담당자</t>
  </si>
  <si>
    <t>인포그래픽 실습</t>
  </si>
  <si>
    <t>직장인을 위한 그래픽 디자인 기초를 익히고 실전 중심의 제작 기법을 학습함</t>
  </si>
  <si>
    <t>ChatGPT 및 생성형 AI 실습</t>
  </si>
  <si>
    <t>ChatGPT 활용법을 익히고 보고서 및 보도자료 작성과 AI 도구 활용법을 학습함</t>
  </si>
  <si>
    <t>안전한 클라우드 전환의 시작, 클라우드 보안 모델과 필수 보안 기술 이해</t>
    <phoneticPr fontId="1" type="noConversion"/>
  </si>
  <si>
    <t>데이터 구분 및 저장</t>
  </si>
  <si>
    <t>정의 및 데이터의 구분/활용</t>
  </si>
  <si>
    <t>BI의 이해와 데이터별 구분 및 활용 사례</t>
  </si>
  <si>
    <t>데이터 분석 및 활용 능력을 키워 실무에 적용 가능한 전문가로 성장</t>
  </si>
  <si>
    <t>데이터 저장기법 및 데이터 확보</t>
  </si>
  <si>
    <t>데이터 저장과 수집기술</t>
  </si>
  <si>
    <t>통계 데이터 분석 및 시각화 담당자</t>
  </si>
  <si>
    <t>데이터 가공과 분석</t>
  </si>
  <si>
    <t>데이터 가공과 분석의 이해</t>
  </si>
  <si>
    <t>데이터 가공처리와 분석 기법</t>
  </si>
  <si>
    <t>머신러닝/딥러닝과 데이터 분석</t>
  </si>
  <si>
    <t>머신러닝의 정의 및 AI를 활용한 데이터 분석</t>
  </si>
  <si>
    <t>어려운 통계 대신 AI로 직관적인 인사이트를 도출하는 실전 데이터 시각화</t>
    <phoneticPr fontId="1" type="noConversion"/>
  </si>
  <si>
    <t>DX 개요</t>
  </si>
  <si>
    <t>DX 리터러시를 이해하고 빅데이터, ChatGPT 등 최신 기술을 살펴봄</t>
  </si>
  <si>
    <t>DX를 위한 주요 기술을 짧은 시간에 효과적으로 학습</t>
  </si>
  <si>
    <t>DX 기술 및 자동화</t>
  </si>
  <si>
    <t>빅데이터와 업무자동화</t>
  </si>
  <si>
    <t>빅데이터 핵심 기술과 분석 기법을 익히고 RPA를 활용한 업무자동화 방안을 학습함</t>
  </si>
  <si>
    <t>DX 추진 담당자</t>
  </si>
  <si>
    <t>DX 인프라 및 보안</t>
  </si>
  <si>
    <t>클라우드와 정보보안</t>
  </si>
  <si>
    <t>클라우드 및 가상화 기술을 이해하고 보안과 블록체인 활용 방안을 학습함</t>
  </si>
  <si>
    <t>DX 전략</t>
  </si>
  <si>
    <t>DX 전환을 위한 전략 수립과 주요 기술의 활용 방안을 고찰함</t>
  </si>
  <si>
    <t>기술 도입을 넘어 비즈니스의 틀을 바꾸는 디지털 전환(DX)의 핵심 동력과 성공 전략</t>
    <phoneticPr fontId="1" type="noConversion"/>
  </si>
  <si>
    <t>AI와 DT 개요</t>
  </si>
  <si>
    <t>AI와 디지털 트랜스포메이션 이해</t>
  </si>
  <si>
    <t>AI의 정의와 주요 기술을 익히고 비즈니스 활용 사례를 학습함</t>
  </si>
  <si>
    <t>디지털 트랜스포메이션의 이해와 AI기술을 효과적으로 도입하기 위한 활용 아이디어 도출</t>
  </si>
  <si>
    <t>데이터 사이언스와 AI 활용</t>
  </si>
  <si>
    <t>데이터 확보 및 전처리 과정을 이해하고 AI 기반 사업 적용 방법을 학습함</t>
  </si>
  <si>
    <t>DT 전략 기획 담당자</t>
  </si>
  <si>
    <t>AI 기반 비즈니스</t>
  </si>
  <si>
    <t>AI와 비즈니스 모델 개발</t>
  </si>
  <si>
    <t>기존 모델을 AI와 통합하여 재설계하고 고객 데이터 분석을 통한 가치 제안을 탐색함</t>
  </si>
  <si>
    <t>AI 비즈니스 전략</t>
  </si>
  <si>
    <t>AI 비즈니스 기회 발굴 및 아이디에이션</t>
  </si>
  <si>
    <t>AI를 활용한 새로운 비즈니스 기회를 발굴하고 비즈니스 모델을 구체화함</t>
  </si>
  <si>
    <t>성공적인 AI 전환(AX)을 위한 단계별 로드맵 수립과 디지털 혁신 전략 기획</t>
    <phoneticPr fontId="1" type="noConversion"/>
  </si>
  <si>
    <t>프로젝트 관리 개요</t>
  </si>
  <si>
    <t>- 프로젝트 관리의 역사 - 프로젝트의 정의와 프로젝트의 특성 - 프로젝트 수명주기 - 조직 관점의 프로젝트 관리(OPM) - 프로그램 관리 및 포트폴리오 관리 - 프로젝트 관리의 정의 및 3대 제약 조건</t>
  </si>
  <si>
    <t>한정된 자원과 예산을 가지고 정해진 기간 내에 프로젝트의 결과를 창출하기 위해 필요한 계획 기법들을 이해하고 적용는 방법을 학습합니다.</t>
  </si>
  <si>
    <t>프로젝트 관리 프로세스</t>
  </si>
  <si>
    <t>- 표준, 방법, 지식체계 - PM Global Standard(PMBOK Guide®-미국, PRINCE2®-영국)의 이해 - 10 프로젝트 관리 영역 - 5 프로세스 그룹 - 49 프로젝트 관리 프로세스</t>
  </si>
  <si>
    <t>프로젝트를 수행(예정인)하는 프로젝트 팀원 및 관리자, 이해관계자</t>
  </si>
  <si>
    <t>프로젝트 관리자의 책임, 역할, 역량</t>
  </si>
  <si>
    <t>- Responsibility 와 Accountability의 차이 - 프로젝트 관리자의 담당임무와 역할 - 조직구조에 따른 프로젝트 관리자의 역할 - 우수한 프로젝트 관리자가 갖추어야 하는 역량 - 프로젝트 관리 국제 자격증 소개(PMP, PRINCE2)</t>
  </si>
  <si>
    <t>프로젝트 정의</t>
  </si>
  <si>
    <t>- Project Design Matrix - Logical Framework Approach - Output, Outcome, Strategic Ojective - 객관적 검증 지표와 검증 방법 - 중요 가정(Killer assumptions)</t>
  </si>
  <si>
    <t>WBS(Work Breakdown Structure)</t>
  </si>
  <si>
    <t>- 프로덕트 범위와 프로젝트 범위 - WBS 작성 절차 - WBS ID, WBS dictionary - 프로젝트 수명주기에 따른 점진적 구체화 - WBS 작성 시 유의사항들 - 책임과 역할 배정 - RACI chart</t>
  </si>
  <si>
    <t>프로젝트 일정 계획수립</t>
  </si>
  <si>
    <t>- 일정 모델링과 일정 계획수립 절차 - 활동, 이벤트, 마일스톤 - 활동 의존관계의 설정과 종류 - 프로젝트 네트워크 다이어그램 작성 : PDM, ADM - 지연시간과 선도시간의 적용</t>
  </si>
  <si>
    <t xml:space="preserve"> 프로젝트 관리에 대한 기반 지식 습득 및 전반적 역량 향상</t>
    <phoneticPr fontId="1" type="noConversion"/>
  </si>
  <si>
    <t>주공정법과 자원평준화</t>
  </si>
  <si>
    <t>- CPM(Critical Path Method) - 전진계산과 후진계산 - 전체 여유시간의 계산 - 주공정법(CPM) 계산 절차 - Gantt chart를 이용한 프로젝트 일정관리 - 자원 평준화(Resource Leveling)을 통한 초과 배정 문제의 해결</t>
  </si>
  <si>
    <t>프로젝트 위험관리</t>
  </si>
  <si>
    <t>- 프로젝트 위험의 정의와 속성 - 위험 식별과 문서화(Risk register) - 정성적 위험분석을 통한 우선순위 설정 - 정량적 위험분석을 통한 위험 노출도 계산 - PERT(Program Evaluation Review Technique) - EMV(Expected Monetary Value) ＆ Decision Tree Analysis - 위험 대응 전략 수립 및 위험 통제</t>
  </si>
  <si>
    <t>착수는 계약 다음날부터 시작됩니다.</t>
  </si>
  <si>
    <t>- 계약만 하면 끝이라고요? 진짜 전쟁은 계약 이후에 시작됩니다. - 착수계 제출은 왜 필요한가요? - 어떤 서류부터 먼저 챙겨야 하나요? (착수계, 책임자 지정, 보안서약 등) - 착수계 제출이 늦으면 어떤 문제가 생기나요?</t>
  </si>
  <si>
    <t>강사용 PC 혹은 노트북, 교육생 PC 혹은 노트북, 소프트웨어(한글, 엑셀, PPT, 워드 등), 자체교재</t>
  </si>
  <si>
    <t>공공사업의 실행 단계에서 반드시 필요한 문서, 보고, 협의 절차에 대해 구조적으로 이해합니다.</t>
  </si>
  <si>
    <t>수행계획서는 제안서 ‘복붙’이 아닙니다.</t>
  </si>
  <si>
    <t>- 제안서는 영업의 문서, 수행계획서는 실행의 문서 - 일정과 범위를 현실화 하려면 무엇을 조정해야 하나요? - 수행계획서 작성 시 자주 빠뜨리는 항목은 무엇일까요? - 왜 발주처는 수행계획서 수정을 요청할까요? - [워크시트 실습 I] 수행계획서 항목별 작성 실습</t>
  </si>
  <si>
    <t>공공사업을 수주했거나 수주를 앞두고 있는 프로젝트 매니저(PM) 혹은 프로젝트 실무 담당자, 관련 이해관계자</t>
  </si>
  <si>
    <t>보고는 귀찮은 행정이 아니라 PM의 무기입니다.</t>
  </si>
  <si>
    <t>- 보고체계는 왜 이렇게 복잡할까요? - 주간보고와 월간보고는 어떻게 다를까요? - 무엇을 쓰고 무엇을 생략할지 판단기준은? - 실무자가 보고서를 싫어하는 진짜 이유는? - [워크시트 실습 II] 주간보고서 초안 작성 실습</t>
  </si>
  <si>
    <t>착수보고회, 첫 인상은 프로젝트를 좌우합니다.</t>
  </si>
  <si>
    <t>- 착수보고회에 ‘이슈’가 있으면 안되는 이유 - 발표자료는 PPT가 아니라, 프로젝트의 얼굴입니다 - 착수보고회에서 발주처가 정말 궁금해하는 3가지 - 고객 앞에서 말실수하지 않은 방법은?</t>
  </si>
  <si>
    <t>공공기관과의 소통, 피드백은 곧 승인입니다.</t>
  </si>
  <si>
    <t>- 공공기관 담당자는 왜 “이건 아닌 것 같다”고 말할까요? - 의견충돌이 발생했을 때 누구를 설득해야 할까요? - 말보다 기록이 중요한 이유: 공문, 회의록, 확인 메일</t>
  </si>
  <si>
    <t>중간보고회와 중간감리는 왜 ‘중간’이 아닐까?</t>
  </si>
  <si>
    <t>- 중간보고회는 프로젝트의 리허설입니다 - 발주처의 중간점검에서 PM이 흔들리는 이유? - 중간보고에서 ‘현실인정’과 ‘계획유지’ 사이의 줄타기 - [워크시트 실습 III] 결과보고서 요약본 &amp; 완료계 작성 실습</t>
  </si>
  <si>
    <t>공공부문 프로젝트(사업) 관리 방법 학습 및 역량 향상</t>
    <phoneticPr fontId="1" type="noConversion"/>
  </si>
  <si>
    <t>결과보고, 잔금 신청보다 중요한 건 명분입니다.</t>
  </si>
  <si>
    <t>- 결과보고는 실적이 아니라 신뢰를 남깁니다 - 검수기준, 누가 정하고 누가 싸우나요? - 결과보고서에 꼭 들어가야 하는 3가지 - 잔금신청은 단순한 행정처리? 늦어지면 피해는 누구에게?</t>
  </si>
  <si>
    <t>진짜 프로젝트 관리자는 ‘예외’를 관리합니다.</t>
  </si>
  <si>
    <t>- 계획대로 되는 프로젝트는 없습니다 - 갑자기 담당자가 바뀌었을 때 대응 방법은? - 이슈와 변경은 어디까지 보고하고 어디까지 조정하나요? - 말리는 프로젝트에 말려들지 않는 법</t>
  </si>
  <si>
    <t>좋은 프로젝트, 나쁜 프로젝트</t>
  </si>
  <si>
    <t>- 당신의 프로젝트는 진짜인가요, 가짜인가요? - 흙수저 프로젝트는 피하고 금수저 프로젝트에 참여하는 방법은? - 지옥같은 프로젝트에서 살아남는 방법은?</t>
  </si>
  <si>
    <t>강사용 PC, 자체교재, 출판교재(슬기로운 PM생활)</t>
  </si>
  <si>
    <t>프로젝트 관리자에게 좋은 프로젝트와 나쁜 프로젝트를 구분하는 방법과 대응전략을 이해</t>
  </si>
  <si>
    <t>낭비를 줄이는 프로젝트 관리</t>
  </si>
  <si>
    <t>- 효율적으로 할 일과 효과적으로 할 일을 구분하는 방법은? - 기능 추가의 유횩을 피하는 방법은? - 프로젝트의 덩치를 키우는 것은 현명한 선택일까? - 당신의 프로젝트는 올바른 문제를 해결하고 있나요? - 빠른 개발 속도에 숨겨진 함정은?</t>
  </si>
  <si>
    <t>프로젝트 관리의 애로사항과 대응방법을 학습하고 싶은 프로젝트 관리자 혹은 프로젝트 이해관계자</t>
  </si>
  <si>
    <t>제약 조건을 고려한 프로젝트 계획 수립</t>
  </si>
  <si>
    <t>- 프로젝트 목표와 목표를 달성하는 수단은 어떻게 상호작용할까? - 범위, 일정, 예산 중 무엇을 양보해야 할까? - 달성 가능한 일정과 달성해야 하는 일정의 간극을 줄이는 방법은? - 낙관적인 프로젝트 계획의 결과는?</t>
  </si>
  <si>
    <t>추정의 불확실성 관리</t>
  </si>
  <si>
    <t>- 추정과 약속의 차이는? - 프로젝트 여유일정의 올바른 사용방법은? - 과다 추정과 과소 추정, 어느쪽이 더 위험할까? - 계획을 잘 수립했을까? 실행을 잘 했을까?</t>
  </si>
  <si>
    <t>실행력을 높이는 팀 관리</t>
  </si>
  <si>
    <t>- 프로젝트 팀워크는 어떤 단계를 거치면서 완성될까? - X이론(성악설)과 Y이론(성선설)을 프로'트 관리에 어떻게 적용할까? - 업무 완료의 기준을 명확하게 정의하지 않으면 어떤 일이 발생할까? - 실행의 두려움을 줄이는 방법은?</t>
  </si>
  <si>
    <t>요구사항 관리의 핵심</t>
  </si>
  <si>
    <t xml:space="preserve"> - 요구사항 우선순위를 정의하는 방법은? - 요구사항이 변경되는 이유는? - 요구사항 변경을 예방하는 방법은? - 상생의 요구사항 변경통제 방법은?</t>
  </si>
  <si>
    <t>현장에서 필요한 낭비를 줄이는 프로젝트 관리방법 학습</t>
    <phoneticPr fontId="1" type="noConversion"/>
  </si>
  <si>
    <t>이해관계자의 협력을 이끌어내는 소통의 기술</t>
  </si>
  <si>
    <t>- 이해관계자 설득의 실효성을 높이는 방법은? - 프로젝트에서 갈등이 발생하는 원인과 대응방법은? - 프로젝트에 결정적인 영향을 미치는 순간에 대화를 풀어가는 방법은?</t>
  </si>
  <si>
    <t>프로젝트 위험관리 실전, 미리 준비하는 프로젝트 종료</t>
  </si>
  <si>
    <t>- 프로젝트 결과의 불확실성을 초래하는 요인과 관리하는 방법은? - 위험대응 계획을 수립하고 보고할 때 유의할 사항은? - 프로젝트 성과지표를 선정할 때 유의할 사항은? - 프로젝트 일정이 지연되기 쉬운 이유는? - 일정지연에 효과적으로 대응하는 방법은? - 궤도를 잃은 이슈 프로젝트를 복구하는 방법은? - 프로젝트 종료가 어려운 이유는? - 프로젝트 종료를 원활하게 하기 위해 준비해야 하는것은?</t>
  </si>
  <si>
    <t>AI시대의 프로젝트 관리 패러다임</t>
  </si>
  <si>
    <t>- AI가 프로젝트 관리 환경에 미치는 영향과 변화 - AI가 조직 리더와 PM에게 미치는 영향 - 프로젝트 관리 체계의 수립 - 산업 분야별 프로젝트 관리 접근법의 이해 - AI 시대의 성공적인 프로젝트 리더의 역할</t>
  </si>
  <si>
    <t>ChatGPT 유료계정, 강사용 PC 혹은 노트북, 교육생 PC 혹은 노트북, 자체교재</t>
  </si>
  <si>
    <t>생성형 AI 기술을 프로젝트 관리의 각 단계에 효과적으로 활용하는 방법을 습득하여, AI기반 프로젝트 관리 역량을 강화합니다.</t>
  </si>
  <si>
    <t>생성형AI 활용 전략 기초</t>
  </si>
  <si>
    <t>- AI 도구의 진화 과정 - 실전 프로젝트 관리를 위한 AI 도구별 활용 초점 - AI 시대의 프로젝트 리더십 강화 전략 - AI를 활용한 프로젝트 관리의 주요 이슈 - 오류와 시행착오 없는 AI 활용 프롬프트 작성법 - 실습 : 효과적인 프롬프트 설계와 결과 검증</t>
  </si>
  <si>
    <t>자동차/철도/조선/항공/IT/제약/바이오 등 다양한 산업 분야의 프로젝트 관리자 또는 팀 구성원</t>
  </si>
  <si>
    <t>생성형AI를 활용한 프로젝트 계획 수립</t>
  </si>
  <si>
    <t>- 프로젝트 관리 계획서 작성 - WBS(Work Breakdown Structure) 개발 - 프로젝트 공정표 작성 기법 - 프로젝트 자원과 비용 관리 기법 - 실습 : 생성형 AI를 활용한 프로젝트 계획서 작성</t>
  </si>
  <si>
    <t>AI기반 프로젝트 인텔리전스</t>
  </si>
  <si>
    <t>- 프로젝트 인텔리전스의 개념과 중요성 - 데이터 기반 의사결정 프레임워크 - AI를 활용한 프로젝트 성과 예측 모델 - 프로젝트 진도 보고 자동화 - 대시보드 구성 및 보고서 자동화 - 실습 : AI 기반 프로젝트 성과 예측 모델 구축</t>
  </si>
  <si>
    <t>AI기반 위험 관리 및 이슈 추적</t>
  </si>
  <si>
    <t>- 프로젝트 위험 관리 방법론 실무 - 프로젝트 위험 관리 계획 수립 - AI를 활용한 프로젝트 위험 식별 및 분석 - 이슈 추적 및 관리를 위한 AI 도구 활용 - 실습 : AI를 활용한 프로젝트 리스크 식별과 대응 실습</t>
  </si>
  <si>
    <t>프로젝트 문서 생산성 혁신</t>
  </si>
  <si>
    <t>- AI를 활용한 문서 작성 자동화 전략 - 엑셀 데이터 분석 및 시각화 자동화 - 파워포인트 프레젠테이션 제작 생산성 극대화 - 워드/한글 문서 품질 향상 및 작성 시간 단축 - 실습 I : AI를 활용한 보고서 자동 작성 및 품질 향상 - 실습 II : 엑셀 데이터 자동 분석 및 인사이트 도출</t>
  </si>
  <si>
    <t>생성형 AI를 활용한 프로젝트 관리 노하우 습득</t>
    <phoneticPr fontId="1" type="noConversion"/>
  </si>
  <si>
    <t>AI기반 프로젝트 대시보드 구축</t>
  </si>
  <si>
    <t>- 프로젝트 진행 상황 관리를 위한 성과 지표의 이해 - AI 지원 데이터 시각화 기법 - 대시보드 구축과 자동 보고서 생성 - 실습 I : AI 도구를 활용한 프로젝트 대시보드 구축</t>
  </si>
  <si>
    <t>산업별 맞춤형 AI 프로젝트 관리 적용, AI기반 프로젝트 리더십</t>
  </si>
  <si>
    <t>- 자동차, 철도, 조선, 항공 산업의 프로젝트 관리 특성과 AI 적용 - IT, 제약, 바이오 산업의 프로젝트 관리 특성과 AI 적용 - 산업별 성공 사례 및 실패 교훈 - 추가 : 참가자 소속 산업 분야의 AI 기반 프로젝트 관리 접근법  - AI 시대의 효과적인 리더십 모델 - 프로젝트 리서치와 의사결정 강화 전략 - AI를 활용한 통합 프로젝트 관리 시스템 구축 전략 - 프로젝트 진도 보고 자동화 - 자원 및 참고 자료 공유</t>
  </si>
  <si>
    <t>생성형 AI와 ChatGPT의 이해</t>
  </si>
  <si>
    <t>-생성형 AI와 작동 원리 개요 - ChatGPT의 주요 기능 소개 - ChatGPT 기술이 프로젝트 관리에 미치는 영향</t>
  </si>
  <si>
    <t>생성형 AI의 핵심 원리와 작동 방식을 이해하고, 프로젝트 관리에 접목할 수 있는 기술적 기반 확보합니다.</t>
  </si>
  <si>
    <t>프로젝트 관리의 기초 이해</t>
  </si>
  <si>
    <t>- 프로젝트와 운영의 차이 및 프로젝트 정의 - PMBOK 기반의 프로젝트 관리 단계(착수, 계획, 실행, 감시/통제, 종료) - 프로젝트 관리자(PM)의 역할과 성공 요'</t>
  </si>
  <si>
    <t>AI 기술을 기반으로 프로젝트 관리 업무 프로세스를 혁신 및 자동화 하고자 하는 프로젝트 관리자 및 이해관계자</t>
  </si>
  <si>
    <t>프로젝트 관리 단계별 ChatGPT 활용 전략</t>
  </si>
  <si>
    <t>- 기획 및 계획 단계 활용 - 실행 및 커뮤니케이션 단계 활용 - 모니터링 및 종료 단계 활용</t>
  </si>
  <si>
    <t>실습 중심 문제 해결과 액션 러닝</t>
  </si>
  <si>
    <t>- 실제 시나리오 기반 실습 수행 예시 - 프롬프트 설계 및 팀 협업 활동 - 결과 공유 및 피드백을 통한 학습 심화</t>
  </si>
  <si>
    <t>고급 프롬프트 설계 및 자동화 연계 전략</t>
  </si>
  <si>
    <t>- 효과적인 프롬프트 작성 원칙 이해 - 실무 중심 고급 프롬프트 유형 학습 - 업무 툴과의 자동화 연계 전략 수립</t>
  </si>
  <si>
    <t>실제 프로젝트 데이터 기반 문제 해결 실습</t>
  </si>
  <si>
    <t>- 참가자 보유 과제 기반 실습 실행 - ChatGPT 응답 분석 및 실행 계획 도출 - 결과물 문서화 및 발표자료 구성</t>
  </si>
  <si>
    <t>생성형 AI ChatGPT를 활용한 프로젝트 관리 역량 향상</t>
    <phoneticPr fontId="1" type="noConversion"/>
  </si>
  <si>
    <t>팀별 액션러닝 및 성과 공유</t>
  </si>
  <si>
    <t>- 팀별 프로젝트 이슈 해결 과제 수행 - 프롬프트 최적화 및 반복 개선 실습 - 성과 발표 및 피드백을 통한 통합 학습</t>
  </si>
  <si>
    <t>프로젝트 프리젠테이션 이해</t>
  </si>
  <si>
    <t>성공적인 프리젠테이션을 위한 세부전략</t>
  </si>
  <si>
    <t>- 잘못된 PPT 예시를 통한 문제점 인식
- 프리젠테이션의 기본 구성요소(3P’s)
- 프리젠테이션의 스토리보드와 로드맵
- 서론-본론-결론 각 구조에서 잘 구성된 PPT를 제작하는 핵심 포인트
- 스토리보드 제작 실습</t>
  </si>
  <si>
    <t>프로젝트(사업) 수주를 위한 PT를 수행하며, 상대방을 설득, 약속, 협조, 계약을 받아 낼 수 있으며 자료준비의 체계화를 통해 한정된 시간에 효과적으로 전달할 수 있도록 설계되었습니다.</t>
  </si>
  <si>
    <t>프로젝트 프리젠테이션 필수 스킬</t>
  </si>
  <si>
    <t>프리젠테이션 스킬</t>
  </si>
  <si>
    <t>- 메시지의 신뢰성 확보를 위한 스킬
- 비언어적 요소 100% 활용하기 (4P’s)
- 원고 작성 요령
- 프리젠테이션 실전 마지막 단계 점검 체크리스트</t>
  </si>
  <si>
    <t>프로젝트(사업) 제안 PT 업무 수행자</t>
  </si>
  <si>
    <t>프로젝트 프리젠테이션 논리 구조</t>
  </si>
  <si>
    <t>프리젠테이션 자료 논리구조</t>
  </si>
  <si>
    <t>- 프리젠테이션 자료의 구조 분석
- 구조 작성 실습
- 제안서 목차 설계 실습</t>
  </si>
  <si>
    <t>프로젝트 프리젠테이션 실전 팁</t>
  </si>
  <si>
    <t>프리젠테이션 리뷰 및 실전 팁</t>
  </si>
  <si>
    <t>- 제안 프리젠테이션 스토리 보드 리뷰
- 제안 프리젠테이션 발표 실습 (영상 녹화 및 피드백)
- 완벽한 마무리를 위한 Q＆A 전략</t>
  </si>
  <si>
    <t>프로젝트(사업) 입찰(수주) 제안 PT 역량 향상</t>
    <phoneticPr fontId="1" type="noConversion"/>
  </si>
  <si>
    <t>프로젝트 PMO 조직</t>
  </si>
  <si>
    <t>PMO 조직의 이해</t>
  </si>
  <si>
    <t>- 프로젝트 관리의 최신 동향과 PMO의 필요성
- PMO의 기능과 유형</t>
  </si>
  <si>
    <t>전사적 프로젝트 관리(Organizational Project Management)의 핵심 요소인 포트폴리오 관리, 프로그램 관리, 프로젝트 관리의 핵심 개념들을 이해합니다</t>
  </si>
  <si>
    <t>프로젝트 PMO 구축</t>
  </si>
  <si>
    <t>PMO 구축 및 운영</t>
  </si>
  <si>
    <t>- PMO의 성숙도와 발전 방향
- PMO 전문 인력의 주요 담당업무와 필요 역량
- PMO 구축 및 운영을 위한 접근 방법</t>
  </si>
  <si>
    <t>프로젝트 PMO 업무 수행자 및 이해관계자</t>
  </si>
  <si>
    <t>프로젝트 PMO 관리</t>
  </si>
  <si>
    <t>PMO 조직 관리 기술</t>
  </si>
  <si>
    <t>- PMO 전문인력을 위한 프로젝트 관리 핵심 기술
   (WBS, EVM, Critical Path, Risk Management 등)</t>
  </si>
  <si>
    <t xml:space="preserve">전사적 프로젝트 </t>
  </si>
  <si>
    <t>전사적 프로젝트 관리</t>
  </si>
  <si>
    <t>- 전사적 프로젝트 관리 (OPM)
- 프로젝트, 프로그램, 포트폴리오 관리
- PMO가 실패하는 10가지 이유와 극복 방안
- PMO 운영 현황에 대한 글로벌 통계</t>
  </si>
  <si>
    <t>PMO 조직 및 운영 관련 내역 학습</t>
    <phoneticPr fontId="1" type="noConversion"/>
  </si>
  <si>
    <t>Agile 원칙</t>
  </si>
  <si>
    <t>Agile 사고방식, 가치, 원칙</t>
  </si>
  <si>
    <t>- Agile 선언 (Agile Manifesto)
- Agile 사고방식, 가치, 원칙, 실천방법 사이의 관계
- Agile의 4대 가치와 12개 원칙
- 린(Lean)과 도요타 생산 시스템 (TPS)</t>
  </si>
  <si>
    <t>프로젝트 관리자 직무에 국한하는 것이 아니라 애자일의 철학, 가치, 원칙을 이해하고 스크럼, XP, 칸반 등 주요 실천방안을 익히고자 하는 모든 이들을 위한 과정입니다.</t>
  </si>
  <si>
    <t>Agile 팀 구성</t>
  </si>
  <si>
    <t>- Agile 팀의 특성
- 제품 책임자의 책임과 역할
- Agile 프로젝트 관리자의 책임과 역할
- 섬김형 리더십
- Agile 개발자의 책임과 역할
- Agile 팀의 작업 공간</t>
  </si>
  <si>
    <t>Agile 프로젝트 관리 업무 수행자</t>
  </si>
  <si>
    <t>Agile 프로젝트 환경 조성</t>
  </si>
  <si>
    <t>- Agile 프로젝트 현장
- DoR (Definition of Ready), DoD (Definition of Done)
- Agile 프로젝트 계획 수립
- 제품 비전, 제품 목표, 제품 로드</t>
  </si>
  <si>
    <t>Agile 프로젝트 수행</t>
  </si>
  <si>
    <t>- 제품 백로그
- 릴리즈 계획 수립
- 이터레이션 계획 수립, 이터레이션 백로그
- 백로그 그루밍 (Backlog Grooming)
- 일일 스탠드업 (Daily Standup)
- 데모, 검토
- 회고 (Retrospectives)</t>
  </si>
  <si>
    <t>Agile 프로젝트 측정</t>
  </si>
  <si>
    <t>- 번다운 차트, 번업 차트
- Agile 프로젝트 획득가치 관리 (EVM)
- 조직 변화 관리
- Agile CoE (Centre of Excellence)
- PMO (Project Management Office)</t>
  </si>
  <si>
    <t>Agile 프랙티스</t>
  </si>
  <si>
    <t xml:space="preserve"> - 주요 실천방안 1. 스크럼 (Scrum)
- 주요 실천방안 2. 칸반 (Kanban)
- 주요 실천방안 3. XP (Extreme Programming)
- 그외의 실천방안들
- Agile 확장형 모델</t>
  </si>
  <si>
    <t>Agile 프로젝트 관리 방법 학습</t>
    <phoneticPr fontId="1" type="noConversion"/>
  </si>
  <si>
    <t>프로젝트 수주와 제안의 이해</t>
  </si>
  <si>
    <t>- 프로젝트 제안서에 대한 의미 - 입찰 경쟁과 제안서 - 고객 정보 분석 과정</t>
  </si>
  <si>
    <t>ChatGPT 유료계정, 강사용 PC 혹은 노트북, 교육생 PC 혹은 노트북, 소프트웨어(한글, 엑셀, PPT, 워드 등), 자체교재, 출판교재</t>
  </si>
  <si>
    <t>설득력을 높이는 3대 요소로 실전 제안에 활용할 수 있도록 학습하며 프로젝트 제안서 Planning, 프로젝트 제안서 작성 및 디자인, 최종 제안서를 작성할 수 있습니다.</t>
  </si>
  <si>
    <t>프로젝트 제안 업무 Framework</t>
  </si>
  <si>
    <t>- 프로젝트 제안 프로세스 - 사전영업 - RFI (Request For Information) - 공공 입찰 제안의 본질 - 공공 예산 수립 일정과 Sales Point</t>
  </si>
  <si>
    <t>프로젝트 및 사업 제안 업무 수행자</t>
  </si>
  <si>
    <t>제안 전략 수립 기초</t>
  </si>
  <si>
    <t>- 효과적인 제안 전략이란? - 전략 도출을 위한 Tools (생성형 AI 활용 팁) - 예제 제안서를 통한 사례 분석</t>
  </si>
  <si>
    <t>정보분석을 통한 제안 전략 수립</t>
  </si>
  <si>
    <t>- 전략 수립을 위한 정보 분석 - 생성형 AI를 활용한 고객 니즈 분석 방안 - 정보분석 Team Building - 결과 발표 및 토의</t>
  </si>
  <si>
    <t>RFP 분석 실제</t>
  </si>
  <si>
    <t>- 생성형 AI를 활용한 제안요청서 분석 - RFP(Request For Proposal) 분석 포인트 - 실제 RFP분석 실습</t>
  </si>
  <si>
    <t>프로젝트 제안서 설계</t>
  </si>
  <si>
    <t>- 프로젝트 제안서 구조 분석 - 제안서 목차 설계 방법 - 제안서 목차 설계 실습</t>
  </si>
  <si>
    <t>프로젝트, 사업 제안서 작성법 학습</t>
    <phoneticPr fontId="1" type="noConversion"/>
  </si>
  <si>
    <t>프로젝트 제안서 장절 분석</t>
  </si>
  <si>
    <t>- 제안서 장절 작성 전략 - 프로젝트 계획 수립 요소의 이해 - 섹션기획 및 스토리 라인 수립</t>
  </si>
  <si>
    <t>프로젝트 제안서 작성, 프로젝트 제안 발표 전략</t>
  </si>
  <si>
    <t>- 거버닝 메시지 작성 방안 - 거버닝 메시지 작성 예제 소개 및 실습 - 장절 그래픽 요소의 이해 - 제안서 내용 구성 방안 - 예제 제안서 분석 및 벤치마킹 - 제안 프레젠테이션 스토리 보드 - 제안 프레젠테이션 예제를 통한 전략 수립 - 완벽한 마무리를 위한 Q＆A 전략</t>
  </si>
  <si>
    <t>프로젝트 발주와 평가</t>
  </si>
  <si>
    <t>- 프로젝트 발주와 제안의 이해 - 입찰 관련 법률의 이해 - '국가를 당사자로 하는 계약에 관한 법률'의 이해를 통한 계약 방법</t>
  </si>
  <si>
    <t>제 현업에서 활용되는 예제와 사례를 통하여 제안요청서를 작성하고, 모의 제안평가를 통하여 실무 능력을 습득하고 강화 할 수 있는 코칭이 진행 됩니다.</t>
  </si>
  <si>
    <t>제안요청의 기본</t>
  </si>
  <si>
    <t>- 사업계획 수립과 예산 편성 - 발주준비 - Request For Information (RFI)를 통한 정보 수집 - RFI 에서 살펴보기</t>
  </si>
  <si>
    <t>프로젝트 및 사업 발주 업무 수행자</t>
  </si>
  <si>
    <t>제안요청서 작성 기초</t>
  </si>
  <si>
    <t>- 제안요청서의 기본 요소 - 제안요청서 예제를 통한 구성 내용 살펴보기 - 생성형 AI를 통한 예제 제안요청서 살펴보기 및 검토 - 과업내역서 작성 방안 - 제안 평가방식의 이해</t>
  </si>
  <si>
    <t>제안요청서 작성 실습 I</t>
  </si>
  <si>
    <t>- 제안요청서 작성 요소 - 생성형 AI를 활용한 제안요청서 작성 방안 - 제안요청서 작성 실습</t>
  </si>
  <si>
    <t>제안요청서 작성 실습 II</t>
  </si>
  <si>
    <t>- 작성된 제안요청서 발표 - 생성형 AI를 활용한 제안요청서 첨삭 및 코칭 (규정 및 내용 검토 등)</t>
  </si>
  <si>
    <t>제안평가 실습</t>
  </si>
  <si>
    <t>- 제안평가 진행 프로세스 - 제안평가 방법 수립 - 모의 제안평가 - 과정 질의응답</t>
  </si>
  <si>
    <t>프로젝트, 사업 제안요청서 작성 및 평가 방법 학습</t>
    <phoneticPr fontId="1" type="noConversion"/>
  </si>
  <si>
    <t>상대를 감동시키는 프롬프트 작성법</t>
  </si>
  <si>
    <t xml:space="preserve"> - 더 좋은 결과를 위한 12가지 프롬프트 엔지니어링 기법
  - 비추론모델과 추론모델의 프롬프트 차이점
  - 추론 모델의 종류와 프롬프트 작성법</t>
  </si>
  <si>
    <t>ChatGPT 유료계정</t>
  </si>
  <si>
    <t xml:space="preserve"> AI 서비스의 선택부터 자료수집, 데이터 분석, 기획서 보고서 설계, 작성 및 편집, 시각화까지 전 단계에서 작업 시간을 절약하고 퀄리티를 높이는 개선 방법 학습</t>
  </si>
  <si>
    <t>고품격 기획·보고서 설계</t>
  </si>
  <si>
    <t>보고서 설계</t>
  </si>
  <si>
    <t>- 전략적인 제안서 작성을 위한 AI 활용 시장 조사 방법
  - 우리 회사 맞춤형 제안서 작성 방법 실습
  - 제안서 작성 후 피드백 및 검토 요청 실습
  - LLM을 활용한 기획서, 보고서 시각화 방법</t>
  </si>
  <si>
    <t xml:space="preserve"> 실제 현장에 적용할 프롬프트 작성법과 AI 활용 실전 기법을 학습</t>
  </si>
  <si>
    <t>기초통계</t>
  </si>
  <si>
    <t>- 데이터 분석을 위한 통계학 이해
  - 평균 개념과 종류, 중앙값 활용 분석
  - 분산, 표준편자, 사분위수 개념</t>
  </si>
  <si>
    <t>ChatGPT 유료계정, MS오피스2019 이상, 자체교재</t>
  </si>
  <si>
    <t>통계 기본 이론에 대한 이해를 시작으로 엑셀에서 구현되는 데이터 분석을 통해 실무에 적용하는 능력을 함양하며, ChatGPT 활용을 포함한 다양한 분석 사례를 학습</t>
  </si>
  <si>
    <t>확률과 분포</t>
  </si>
  <si>
    <t>- 도수분포표와 히스토그램
  - 박스플롯 활용과 해석
  - 파레토 차트를 통한 데이터 분석
  - 정규분포, 이항분포, 편차치</t>
  </si>
  <si>
    <t>가설검증 및 상관분석</t>
  </si>
  <si>
    <t xml:space="preserve"> - p값, 유의수준이해, t검정
  - 다양한 가설검증 사례
  - 상관분석</t>
  </si>
  <si>
    <t>회귀분석 및 데이터분석</t>
  </si>
  <si>
    <t>- 단순회귀분석 개념 이해와 활용
  - 예측선을 이용한 데이터 예측
  - 다중회귀분석을 활용한 데이터 예측
  - 다양한 통계이론을 활용한 데이터 분석</t>
  </si>
  <si>
    <t>엑셀을 활용한 기초통계, 데이터분석, ChatGPT 활용법 학습</t>
    <phoneticPr fontId="1" type="noConversion"/>
  </si>
  <si>
    <t>Power BI 활용 기초</t>
  </si>
  <si>
    <t xml:space="preserve">  - 엑셀 BI와 Power BI 이해
  - 파워 BI 아키텍처 이해
  - 구조화된 데이터와 표
  - Power BI 데스크탑</t>
  </si>
  <si>
    <t>MS오피스2019 이상, 출판교재(슈퍼차지 파워 BI DAX로 Power BI에 날개 달기)</t>
  </si>
  <si>
    <t xml:space="preserve"> 엑셀(파워 쿼리, 파워 피벗)으로 시작된 데이터 분석을 Power BI로 연결하여 분석을 위한 시각화 기법을 학습</t>
  </si>
  <si>
    <t>데이터 연결과 시각화 개체</t>
  </si>
  <si>
    <t xml:space="preserve">  - 시각화를 위한 웹 데이터 연결
  - 엑셀 데이터 연결과 활용
  - 파워 쿼리 기능을 활용한 구조화 방법
  - Power BI 시각화 개체를 이용한 시각화 기본</t>
  </si>
  <si>
    <t>데이터 모델링을 위한 DAX 활용</t>
  </si>
  <si>
    <t xml:space="preserve">  - 데이터 세트 간의 관계 분석과 구현 방법
  - DAX(데이터 분석 식)를 이용한 다양한 식(expression) 작성</t>
  </si>
  <si>
    <t>Power BI를 이용한 시각화</t>
  </si>
  <si>
    <t xml:space="preserve">  - 분석을 위한 시각화 개체와 다양한 시각화 방법
  - Power BI가 제공하는 웹 클라우드 활용
  - Power BI 대시보드 구현 방법
  - 다자 간 협업을 위한 공유 방법</t>
  </si>
  <si>
    <t>Power BI 시각화 활용 기능 학습</t>
    <phoneticPr fontId="1" type="noConversion"/>
  </si>
  <si>
    <t>데이터 분석</t>
  </si>
  <si>
    <t xml:space="preserve">  - 분석을 위한 문제 정의와 데이터 수집
  - 파워쿼리를 활용한 데이터 가공과 정제
  - 모델링을 통한 테이블 연결</t>
  </si>
  <si>
    <t>데이터를 정확하게 이해하는 방법을 시작으로 DAX를 활용한 맞춤형 시각화 구현을 학습합니다.</t>
  </si>
  <si>
    <t>데이터시각화</t>
  </si>
  <si>
    <t xml:space="preserve">  - 분석 정보를 얻기 위한 다양한 데이터 활용
  - DAX 함수 이해와 활용(1)
  - 다양한 시각화 방법</t>
  </si>
  <si>
    <t>시각화 심화</t>
  </si>
  <si>
    <t xml:space="preserve">  - 실무 데이터를 활용한 문제 정의와 데이터 수집
  - 수집된 데이터의 관계(Relation) 파악
  - DAX 함수 이해와 활용(2)</t>
  </si>
  <si>
    <t>보고서 구성</t>
  </si>
  <si>
    <t xml:space="preserve">  - 시각화 구성 심화
  - 보고서 구성과 대시보드 구현</t>
  </si>
  <si>
    <t>Power BI 시각화 심화 기능 학습</t>
    <phoneticPr fontId="1" type="noConversion"/>
  </si>
  <si>
    <t>엑셀 데이터 생성과 활용</t>
  </si>
  <si>
    <t>수식을 이용한 데이터 생성과 활용</t>
  </si>
  <si>
    <t xml:space="preserve"> - 문제 해결을 목적으로 하는 엑셀 수식 구성 이해
- 엑셀이 제공하는 다양한 연산자의 활용
- 업무에 자주 사용하는 함수 활용 사례 실습 (1) (ChatGPT 활용)</t>
  </si>
  <si>
    <t>ChatGPT 유료계정, MS오피스2019 이상, 출판교재(직장인을 위한 실무 데이터 분석 with 엑셀)</t>
  </si>
  <si>
    <t>실제 사례 기반의 문제해결 시나리오를 통해 보다 효과적이고 효율적인 데이터 구성과 관리방법, ChatGPT 응용 방법을 알 수 있습니다.</t>
  </si>
  <si>
    <t>- 고급필터 기능에 대한 이해와 활용
- 피벗 테이블 기능을 활용한 데이터 집계
- 함수를 이용한 집계와 피벗 테이블 집계 비교</t>
  </si>
  <si>
    <t>엑셀 함수 심화</t>
  </si>
  <si>
    <t>- 다중조건, 복합범위를 다루는 문제 해결
- 업무에 자주 사용하는 활용 사례 실습 (2) (ChatGPT 활용)</t>
  </si>
  <si>
    <t>엑셀 배열 수식</t>
  </si>
  <si>
    <t>배열 수식 활용</t>
  </si>
  <si>
    <t>- 표준 워크시트 함수로 수행할 수 없는 복잡한 계산 상황
- 배열수식 활용 사례 실습
- 함수와 배열 수식 활용 사례 실습 (ChatGPT 활용)</t>
  </si>
  <si>
    <t>액셀 매크로 활용</t>
  </si>
  <si>
    <t>엑셀 매크로 활용</t>
  </si>
  <si>
    <t>- 엑셀이 제공하는 기능을 이용한 매크로 활용 (ChatGPT 활용)
- 표 기능 이해와 피벗 테이블의 관계 활용</t>
  </si>
  <si>
    <t>엑셀 파워쿼리 활용</t>
  </si>
  <si>
    <t>파워 쿼리 활용</t>
  </si>
  <si>
    <t>- 데이터 구조화를 위한 엑셀 기능 이해
- 파워 쿼리와 피벗 테이블 활용 (ChatGPT 활용)</t>
  </si>
  <si>
    <t>엑셀 중급 기능 및 ChatGPT 응용 방법 학습</t>
    <phoneticPr fontId="1" type="noConversion"/>
  </si>
  <si>
    <t>엑셀 매크로와 프로그래밍의 이해</t>
  </si>
  <si>
    <t>- 엑셀 매크로의 개념과 특징 이해
- 자동화를 위한 반복 패턴 식별과 매크로 구현 방법 (ChatGPT 활용)
- 매크로를 이용한 자동화의 한계</t>
  </si>
  <si>
    <t>ChatGPT 유료계정, MS오피스2019 이상, 출판교재(회사에서 바로 통하는 실무 엑셀 매크로&amp;VBA)</t>
  </si>
  <si>
    <t>반복되는 패턴의 작업 효율성을 높이기 위한 자동화의 개념, 매크로 및 VBA 적용 방법을 학습</t>
  </si>
  <si>
    <t>VBA 활용 이해</t>
  </si>
  <si>
    <t>VBA 이해</t>
  </si>
  <si>
    <t>- 엑셀 기능을 이용한 매크로 기록 방법
- Visual Basic 언어를 사용한 프로그래밍 접근
- VBA를 이용한 자동화 이해 (ChatGPT 활용)</t>
  </si>
  <si>
    <t>개체 프로그래밍 이해</t>
  </si>
  <si>
    <t>- 개체(Object)의 종류와 특징
- 개체를 적용한 프로그래밍 (ChatGPT 활용)</t>
  </si>
  <si>
    <t>VBA 사용 문법</t>
  </si>
  <si>
    <t>- Visual Basic 기본 문법
- 변수와 상수 활용
- 조건문과 반복문 활용
- Visual Basic 함수 활용 (ChatGPT 활용)</t>
  </si>
  <si>
    <t>- 실무 예제를 활용한 VBA 프로그래밍 (1) (ChatGPT 활용)
- VBA 프로시저 이해와 활용</t>
  </si>
  <si>
    <t>- 실무 예제를 활용한 VBA 프로그래밍 (2) (ChatGPT 활용)</t>
  </si>
  <si>
    <t>엑셀 VBA, 매크로, ChatGPT 응용 방법 학습</t>
    <phoneticPr fontId="1" type="noConversion"/>
  </si>
  <si>
    <t>한글 편집 실무</t>
  </si>
  <si>
    <t xml:space="preserve"> - 업무 활용도를 높이는 한글의 환경 설정
  - 구역 나누기의 개념과 편집용지의 이해
  - 보고서 작성 시간 단축을 위한 주요 기능 이해</t>
  </si>
  <si>
    <t>ChatGPT 계정 (유/무료), 아래한글2020 이상, 자체교재</t>
  </si>
  <si>
    <t>아래한글과 생성형 AI를 활용한 보고서 작성에 중점을 두고, 보고서용 핵심 기능, 논리적이고 설득력 있는 문서 작성에 필요한 AI 프롬프트 작성법을 학습</t>
  </si>
  <si>
    <t>프롬프트 작성을 위한 기본 원칙</t>
  </si>
  <si>
    <t>프롬프트 작성</t>
  </si>
  <si>
    <t xml:space="preserve">  - ChatGPT 활용을 위한 환경 설정
  - 개인 맞춤 설정
  - 프롬프트 작성 순서
  - 프롬프트 작성 활용 팁</t>
  </si>
  <si>
    <t>업무 생산성을 높여주는 AI서비스</t>
  </si>
  <si>
    <t>AI서비스 응용</t>
  </si>
  <si>
    <t>- 프레젠테이션 자동 생성 AI 활용
  - 다이어그램 자동 생성 AI 활용
  - STT(Speech-To-Text) AI
  - 구글 설문 폼 자동생성 AI
  - 구글 노트북LM 활용하기</t>
  </si>
  <si>
    <t>보고서용 표 작성의 Power Tip&amp;Tech</t>
  </si>
  <si>
    <t>보고서용 표 작성</t>
  </si>
  <si>
    <t xml:space="preserve">  - 보고서에 활용되는 표 속성 및 여백 설정
  - 여러 쪽 표 편집을 위한 핵심 기능 알아보기
  - 한글/엑셀, 한글/파워포인트 호환 관계 알아보기</t>
  </si>
  <si>
    <t>한글(hwp), 실무 AI 응용법 학습</t>
    <phoneticPr fontId="1" type="noConversion"/>
  </si>
  <si>
    <t>파워포인트 활용 기초</t>
  </si>
  <si>
    <t>실무 슬라이드 분석 및 실습</t>
  </si>
  <si>
    <t>- 베스트 슬라이드 리뷰
- 직접 제작하는 드로잉 기초 (점편집, 병합, 자유형)
- 애니메이션 분석 및 실습
- 프레젠테이션 매체별 특징 비교</t>
  </si>
  <si>
    <t>파워포인트와 AI 서비스를 결합해 작업 효율성과 디자인 창의성을 향상시키고, 인포그래픽 시각화, 영상활용과 제작까지 실무자가 필요로 하는 다양한 실전 활용법을 알 수 있습니다.</t>
  </si>
  <si>
    <t>파워포인트와 AI 자동화</t>
  </si>
  <si>
    <t>AI 자동화 기법</t>
  </si>
  <si>
    <t>- ChatGPT 프롬프트의 구체적이고 명확한 작성법
- ChatGPT 키워드 추출과 파워포인트 연동
- 생성형 AI를 사용한 도형 도해 자동 생성</t>
  </si>
  <si>
    <t>파워포인트 정보 시각화</t>
  </si>
  <si>
    <t>정보 시각화 인포그래픽</t>
  </si>
  <si>
    <t>- 시각화 프로세스 : 사전분석, AI 내용구성, 시각자료 제작
- 텍스트 구조화 : 도형 도해를 사용한 다이어그램
- 인포그래픽 : 메시지 시각화를 통한 이해력 향상</t>
  </si>
  <si>
    <t>파워포인트 데이터 시각화</t>
  </si>
  <si>
    <t>데이터 시각화 그래프</t>
  </si>
  <si>
    <t>- 데이터의 특징에 따른 그래프 작성
- 이중 축 혼합 그래프 (콤보차트)
- 픽토그램 차트, 그림 그래프, 인포 그래프
- 엑셀 데이터 차트와 파워포인트 연동</t>
  </si>
  <si>
    <t>파워포인트 기능, ChatGPT 응용 방법 학습</t>
    <phoneticPr fontId="1" type="noConversion"/>
  </si>
  <si>
    <t>ChatGPT 프롬프트 기술</t>
  </si>
  <si>
    <t xml:space="preserve"> ChatGPT 활용 필수역량 프롬프트 기술</t>
  </si>
  <si>
    <t>- 프롬프트 작성을 위한 기본 원칙
- 프롬프트 작성의 스타일별 가이드라인
- 프로프트 창의적 발상 요령</t>
  </si>
  <si>
    <t>ChatGPT 유료계정, 자체교재</t>
  </si>
  <si>
    <t>생성형 AI (유료 ChatGPT)을 활용하는 방법, 필수 프롬프트 기술, 오피스 연계 방법 등을 알 수 있습니다</t>
  </si>
  <si>
    <t>ChatGPT와 오피스 연계</t>
  </si>
  <si>
    <t>생성형 AI와 오피스 연계(유료 서비스 활용)</t>
  </si>
  <si>
    <t>- AI의 출력과 오피스 툴의 연동 이해(유료 vs. 무료)
 - 복잡하고 많은 시간을 할애하는 엑셀 업무(데이터 고급분석)
 - 프레젠테이션 기획, 블로그 포스트 등 컨텐츠 제작</t>
  </si>
  <si>
    <t>생성형 AI를 활용한 보고서 작성 기능 학습</t>
  </si>
  <si>
    <t>ChatGPT 보완 프로그램</t>
  </si>
  <si>
    <t>ChatGPT를 보완하는 확장 프로그램 활용</t>
  </si>
  <si>
    <t xml:space="preserve"> - ChatGPT를 이용한 최신 정보 추가 확인
- 자동 번역기를 이용한 영어와 한글의 빠른 처리
- 구글링과 ChatGPT 함께 사용하기</t>
  </si>
  <si>
    <t>실무 작업에서 자주 사용하는 중복값 식별, 데이터 정렬, 서식 적용을 ChatGPT로 손쉽게 처리하는 방법 학습</t>
  </si>
  <si>
    <t>ChatGPT와 엑셀 활용</t>
  </si>
  <si>
    <t>엑셀 수식을 생성하는 ChatGPT</t>
  </si>
  <si>
    <t>- 다중 IF문 수식 생성
- 집계(통계) 함수 생성
- 수식으로 고유값 추출
- VBA 화면 구성 및 VBA 이해
- 자료 집계표 작성
- 주간 실적 자동 요약
- 여러 시트의 데이터 통합</t>
  </si>
  <si>
    <t>ChatGPT를 활용한 엑셀 기능</t>
  </si>
  <si>
    <t>엑셀 활용 기본</t>
  </si>
  <si>
    <t>엑셀 데이터 문서 작성하기</t>
  </si>
  <si>
    <t>- 데이터 유형별로 빠르게 선택하기
- 잘못된 날짜 데이터 한번에 수정하기
- [실무 분석] ChatGPT로 할인율 적용해 수식 없이 단가표 수정하기</t>
  </si>
  <si>
    <t>ChaGPT 유료계정, MS오피스2019 이상, 출판교재 (직장인을 위한 실무 엑셀&amp;파워포인트&amp;워드+한글)</t>
  </si>
  <si>
    <t>수식을 활용하여 데이터를 정리하고, 정리한 데이터를 이용해 발표 자료를 만들고, 발표 결과 보고서를 제출합니다.</t>
  </si>
  <si>
    <t>직장인의 필수 조건! 함수 정복하기</t>
  </si>
  <si>
    <t>- 자동 합계로 소계와 총계 빠르게 계산하기
- 다중 범위에 같은 수식 한번에 작성하기
- [실무분석] ChatGPT로 '빠른 분석' 기능 이용해 통계표 작성하기</t>
  </si>
  <si>
    <t>업무의 효율성을 높이는 고급 함수 다루기</t>
  </si>
  <si>
    <t>- 다중 조건의 매출 보고서 작성하기
- 부서와 달성률에 따라 인센티브 계산하기
- [실무분석] ChatGPT로 순위별 매출에 해당하는 수출 거래처 알아보기</t>
  </si>
  <si>
    <t>파워포인트 활용 기본</t>
  </si>
  <si>
    <t>파워포인트 도형 그래픽으로 디자인 업그레이드하기</t>
  </si>
  <si>
    <t>- 스포이트로 원하는 색으로 입체감과 빛의 표현 방법
- 서식 복사해 빠르게 도형 서식 변경하기
- [실무 분석] ChatGPT로 디자인 효과를 극대화 기법</t>
  </si>
  <si>
    <t>데이터를 강조하는 표와 차트 디자인하기</t>
  </si>
  <si>
    <t>- 테두리 최소화하고 데이터 표 만들기
- 아이콘 복제해 비율 표시하는 아이콘 차트 만들기
- [실무분석] ChatGPT로 그림 인포그래픽 차트 만들기</t>
  </si>
  <si>
    <t>워드 활용 기본</t>
  </si>
  <si>
    <t>워드 프로그램 구조 이해하기</t>
  </si>
  <si>
    <t>- 새 문서 저장과 페이지 여백 지정하기
- 데이터 유형별 글꼴, 글꼴 크기, 글꼴 색 변경하기
- pdf 문서 데이터와 엑셀 표 가져오기
- [실무분석] ChatGPT로 스타일 편집하고 자동 적용하기</t>
  </si>
  <si>
    <t>ChatGPT를 활용한 엑셀,PPT,워드 활용법 학습</t>
  </si>
  <si>
    <t>2025년 인사담당자가 반드시 알아야하는 HR Issue Trend</t>
  </si>
  <si>
    <t>ㅇ HR Trend
 - 최근 HR 이슈 및 트렌드
 - 변화하는 기업 HR 관리방안
ㅇ 2026년도 인사전략 수립 방향
 - 환경 변화 및 HR 이슈를 반영한 2026년도 
   인사전략 수립 방안</t>
  </si>
  <si>
    <t>자체교재</t>
  </si>
  <si>
    <t xml:space="preserve">ㅇ 2025년 인사담당자가 알아야하는 변화된 정책, 트렌드, 법령들을 사전에 학습함으로써 2025년 인사전략에서 대응할 수 있는 역량을 향상 </t>
  </si>
  <si>
    <t>ㅇ 인사・채용담당 실무자
ㅇ 인사 담당자, 인사 관리자
ㅇ 기업의 다양한 채용방식을 학습하고자 하시는 분</t>
  </si>
  <si>
    <t>HRM 직무역량 향상</t>
  </si>
  <si>
    <t>ㅇ 성과관리 개념 및 다양한 방법론 소개
  - 다양한 성과관리 방법론 비교: MBO, BSC, KPI, OKR
  - 성과관리의 변화 트렌드 / 성과관리 2.0
  - OKR 방법론 소개
ㅇ OKR 구현방안
  - OKR 목표수립  - 실행 및 중간점검
ㅇ 인사평가 및 보상, 직급, 승진제도
  - 바람직한(To-be) 평가 방향  - 인사평가  - 보상제도  - 직급체계 설계  - 승진제도 운영  - 직무체계 관리
ㅇ 성과관리 및 안사제도 전반에 대한 질의응답</t>
  </si>
  <si>
    <t xml:space="preserve">ㅇ 성과관리의 개념 및 다양한 성과관리 방법론(MBO, BSC, KPI, OKR)의 특징을 정확히 이해 
ㅇ 성과관리 2.0 패러다임인 OKR 방법론을 어떻게 구현할지를 컨설팅 사례를 통해 학습 </t>
  </si>
  <si>
    <t>ㅇ 인사 및 경영기획, 전략부서 실무자, 교육기획 담당자 및 부서장</t>
  </si>
  <si>
    <t>2025년 인사담당자를 위한 채용트렌드 분석 및 전략</t>
  </si>
  <si>
    <t>ㅇ 인사담당자의 역할과 안목
 - 채용 트렌드와 인사담당자의 역할
ㅇ 채용트렌드로 배우는 분석 기법
 - 세상의 변화를 읽는 방법
 - 10개의 키워드로 알아보는 채용트렌드 
 - 채용시장의 트렌드 분석 방법
ㅇ 채용트렌드를 접목한 채용 전략
 - 우수인재를 확보하는 채용 절차의 원리
 - 역량면접 질문기법
 - 면접 평가 프로세스</t>
  </si>
  <si>
    <t>ㅇ 기업의 우수인재를 확보하기 위한  채용트렌드 분석
ㅇ 실질적인 채용전략 실전 업무 Skill 향상</t>
  </si>
  <si>
    <t>ㅇ 인사/채용담당 실무자
ㅇ 인사 담당 부서장
ㅇ 다양한 채용 트렌드 학습이 필요하신 분</t>
  </si>
  <si>
    <t>ㅇ 국내외 채용트렌드 및 면접 이슈
- 국내외 채용 트렌드   - 채용사례와 면접관 사례
ㅇ 면접관의 역할과 역량개발
- 면접관의 자질, 평가오류   - 금기질문 VS 역량검증질문
ㅇ 역량면접(BEI) 이해와 평가방법
- 역량유형 및 유형별 평가방법   - 면접 질문법(주질문, 심층질문 등)   - 평가 프로세스
ㅇ 역량면접 실습
- 면접실습(면접관 VS 관찰자)   - 면접실행, 평가, 조정, 협의</t>
  </si>
  <si>
    <t>ㅇ 기업의 비전과 인재상에 맞는 인재 채용을 효과적으로 수행하기 위해 사내면접관의 역량을 강화함</t>
  </si>
  <si>
    <t>ㅇ 인사담당자, 기업 면접관</t>
  </si>
  <si>
    <t>ㅇ 데이터 기반의 HR 변화
 - Digital Transformation의 영향
 - 전통적인 HR역할과 새로운 환경의 요구
 - 선도기업의 HR Analytics 활용 사례
ㅇ 데이터 활용 HR I
 - 확률과 확률분포의 이해
 - 데이터 시각화
 - 보상정책의 이해와 급여자료 분석
ㅇ 데이터 활용 HR II
 - 조직문화 진단 분석 : 상관, 요인, 회귀분석
 - 동기부여 요인과 고성과자 특성 : 의사결정나무
 - 퇴직의도에 미치는 영향요인 : 로지스틱 회귀분석
 - 직원의견조사 분석 : 텍스트 마이닝
 - 조직응집력과 조직간 협업구조 : 네트워크 분석</t>
  </si>
  <si>
    <t>ㅇ 데이터 기반 인사관리를 위한 데이터 분석방법 제시
ㅇ 코딩지식 없어도 생성형AI 활용해 데이터 분석 및 프로그램 개발 수행 방법 제시</t>
  </si>
  <si>
    <t>ㅇ 인사, 기획 담당자 및 실무자 
ㅇ HR 데이터를 활용한 인사기획을 필요로 하는 담당</t>
  </si>
  <si>
    <t>ㅇ HR 데이터 필요성
- 평균의 종말   
- 측정의 필요성
ㅇ HR 데이터 활용(Excel) 
- 직원의 성과예측(회귀분석)   
- 모집단과 표본의 이해   
- 평균의 이해: 급여 인상 시뮬레이션   
- 인사평가 형평성 조정의 필요성   
- 급여자료 시각화하기   
- 텍스트 분석을 위한 함수사용</t>
  </si>
  <si>
    <t>ㅇ 기업 내 존재하는 HR관련 데이터 추출 및 활용의 필요성 인식
ㅇ 엑셀을 활용한 HR 데이터 분석 및 활용 스킬 향상</t>
  </si>
  <si>
    <t>ㅇ 인사, 기획 담당자 및 실무자
ㅇ HR 데이터를 활용한 인사기획을 필요로 하는 담당</t>
  </si>
  <si>
    <t>ㅇ 일상 속 생성형AI 소개
-2026년 생성형AI 트렌드 소개
-생성형 AI(ChatGPT) 프롬프트 활용법 및 업데이트 내용 소개
ㅇ 생성형AI 활용 콘텐츠 제작
-회사 홍보 영상, CM송, 홍보 홈페이지, 이미지, 기관로고
ㅇ 생성형AI로 업무 수행 실시
-채용업무 수행: 채용공고·직무기술서·서류 및 면접전형 질문문항 제작, 전형점수 계산
-인사기획 업무, 성과관리 업무 수행
-교육훈련 운영, 인사서무 업무 효울화
ㅇ 생성형AI 활용 챗봇 구현
-GPTs 활용한 HR 챗봇 제작</t>
  </si>
  <si>
    <t>ㅇ 생성형 AI 프로그램 특징 및 활용법 제시
ㅇ HR업무에 맞는 생성형 AI  프로그램 활용방안 제시
ㅇ AI 활용해 업무 효율성을 향상하는 방법 제시</t>
  </si>
  <si>
    <t>ㅇ 기업체 HR 담당자
(인사기획, 성과관리, 교육훈련, 인사서무 담당자)</t>
  </si>
  <si>
    <t>ㅇ 생성형 AI 활용 분석 및 전략실시
  - 생성형 AI(ChatGPT) 활용법 및 소개
  - GPT데이터분석, R사용법/IBM HR데이터 시각화
  - 생성형 AI로 온보딩·오프보딩·리텐션 전략 실시
ㅇ 생성형 AI로 조직구성원과 소통
- 설문조사지 제작/정형데이터, 비정형데이터 
소개/펄스서베이 분석법 소개
- 생성형 AI로 정형데이터 및 조직 네트워크 
분석, 크롤링 실시, 비정형데이터 분석
ㅇ 생성형 AI로 HR Dash Board 및 챗봇 제작
- Python 사용법/IBM HR Data, 조직구성원 퇴직 
예측, 조직구성원 몰입 현황 Dash Board 제작
- 챗봇 제작: GPTs활용 HR 챗봇 제작, GPTs
Actions, 외부 API 활용한 고도화 챗봇,
Assistants API 활용 웹페이지 챗봇 구현</t>
  </si>
  <si>
    <t>ㅇ 대기업, 중견기업, 중소기업, 공공기관, 비영리단체 등 HR 담당자
ㅇ People Analytics에 관심있는 HR 담당자
ㅇ 생성형 AI를 활용하여 데이터 처리에 대한 능력을 향상하고자 하는 인사담당자</t>
  </si>
  <si>
    <t>2025년 개정 노동법과 인사노무관리 대응전략</t>
  </si>
  <si>
    <t>ㅇ 최근 개별적 근로관계 주요 ISSUE
 - 2026년 노동관계법 개정 방향
 - 최저임금/통상임금/근로시간/연차휴가
 - 남녀고용평등법/산재고용보험법 개정
ㅇ 최저임금과 통상임금
 - 최저임금액 산정
 - 최저임금 산입범위 개정 논의 현황과 대책
 - 통상임금의 범위, 복지포인트/식대/교통비 관련 최근 판례의 동향 
ㅇ 근로기준법상 근로시간 개념 이해 및 제도 설계 실무
 - 법정/소정/대기/휴게시간 구분과 개념 
 - 근로시간 계산/보상휴가제
 - 연장근로/휴일근로 관련 판례 경향</t>
  </si>
  <si>
    <t>ㅇ 2025년 개정노동법 이해와 노동정책 동향 이해
ㅇ 주요 개정사항 이해(임금체계 개편, 정년연장에 따른 임금피크제, 근로시간, 비정규직보호/고용산재보험법)
ㅇ 인사노무관리 핵심사항 요약과 대응방안 제시</t>
  </si>
  <si>
    <t>ㅇ 인사, 노무, 노사, 경영지원, 관리 파트 담당 부서장 및 실무진</t>
  </si>
  <si>
    <t>ㅇ 근로감독제도의 이해
  - 근로감독이란 무엇인가?
  - 근로감독 분야와 법적 규율기준
  - 근로감독관의 이해
ㅇ 근로계약체결, 근로시간, 휴식, 임금, 모성보호 체크포인트
  - 근로기준법 요지와 금지되는 근로계약
  - 일반근로자, 연소자, 여성, 임신근로자 근로시간
  - 임금지급 4대원칙
  - 휴식, 모성보호 체크포인트
ㅇ 취업규칙, 퇴직, 비정규직, 노사협의회 체크포인트
  - 취업규칙 작성 및 신고
  - 퇴직, 퇴직금지급, 해고
  - 기간제 및 단시간 근로자의 근로조건 서면명시
  - 노사협의회 설치와 개최
ㅇ 관련법령 및 행정해석
  - 노동관계법 위반신고와 형사절차
  - 체크리스트 점검</t>
  </si>
  <si>
    <t>ㅇ 근로감독관과 근로감독제도 체계의 기본적인 이해
ㅇ 근로감독 시 가장 많이 발생하는 사례와 해결방안 학습</t>
  </si>
  <si>
    <t>ㅇ 노동조합 대표 및 집행부 
ㅇ 현장 노사관리 담당 부서장 및 실무자 
ㅇ 인사,노무,노사,경영지원, 관리파트 실무 담당자 및 관리자</t>
  </si>
  <si>
    <t>2025년 하루에 배우는 최신노무관리 Essence</t>
  </si>
  <si>
    <t>ㅇ 노무관리 주요쟁점 이해
  - 임금관리 쟁점
  - 인사이동 및 징계관리 쟁점
  - 취업규칙관리 쟁점
  - 비정규직관리 쟁점
  - 퇴직 및 해고관리 쟁점
ㅇ 노무 관련 최신이슈
  - 근로시간단축 법제화에 따른 근로시간이슈
  - 최저임금 산입범위 및 계산방법 이슈
  - 전자근로계약서등 채용관련 이슈
  - 개정 연차휴가제도관련 이슈</t>
  </si>
  <si>
    <t>ㅇ 이론 위주가 아닌 현업에서 고민하고 있는 노무 이슈 위주로 솔루션 제공
ㅇ 문답 형식의 과정으로 실무자들이 현장에서 고민하고 있는 이슈들을 함께 해결</t>
  </si>
  <si>
    <t>ㅇ 인사/노무부서 부서장 및 실무자 
ㅇ 현장 노사관리 담당 부서장 및 실무자</t>
  </si>
  <si>
    <t>ㅇ ESG경영과 환경 변화 이해하기
   - ESG 경영의 도입과 구현
ㅇ ESG경영을 위한 K-ESG, 인권영향평가 이해하기
   - K-ESG의 중요성과 국내외 동향
   - 기업의 영향력과 책임, 조치 계획
ㅇ ESG경영을 위한 인권경영체계와 인사노무 이해하기
   [K-ESG. S-5. 인권 ]
   - 인권경영체계 구축, 아동노동/강제노동 금지 등 이해하기
   - 고용관행 및 고용상 비차별과 직장 내 괴롭힘 금지 등 이해하기
   [K-ESG, S-2, 노동(결사의 자유) ]
   - 결사 및 단체교섭의 자유 보장 등 이해하기
   [K-ESG, S-4. 산업안전 ]
   - 산업안전 보장, 증대재해처벌법 이해하기
   [K-ESG, S-6. 동반성장   ]
   - 책임 있는 공급망 관리, 지역주민 인권보호, 지적재산 및 고객정보보호 등</t>
  </si>
  <si>
    <t>ㅇ 강소기업 인사총무담당자가 알아야할 ESG경영 환경과 실무전략 수립
ㅇ ESG 경영을 위한 분야별(고용, 노사관계, 산업안전 등) 체크포인트 학습</t>
  </si>
  <si>
    <t>ㅇ 총무, 인사, 법무, ESG 담당 부서장 및 실무진
ㅇ ESG경영과 HR 직무를 고민하는 실무 담당자 누구나</t>
  </si>
  <si>
    <t>ㅇ 경영환경 변화와 조직 유연성
- 환경변화에 대한 감지역량, 포착역량, 변화역량
ㅇ ESG 경영과 총무 대응
- ESG경영의 주요 지표와 총무대응 전략
ㅇ 임직원 네트워크 관리와 소통 문화
- 내부 직원의 관계망 분석기법
ㅇ 조직변화와 조직진단 방법론
- 조직 리빌딩을 위한 BPR 진행 절차론
ㅇ 중대재해처벌법과 총무 대응
- 중대재해처벌법의 기본구조</t>
  </si>
  <si>
    <t>ㅇ 총무 입문자를 위한 직무/용어/이론 소개
ㅇ 비법학 전공자를 위한 실전 계약 요령 및 주의사항 숙지</t>
  </si>
  <si>
    <t>ㅇ 총무, 인사 신입사원 또는 직무전환자</t>
  </si>
  <si>
    <t>ㅇ 계약의 이해
- 계약의 법적 구속력과 계약자유의 원칙 
- 계약서를 작성해야 하는 이유 
- 표준계약서 활용방법 
ㅇ 인사총무 계약 체결의 절차
ㅇ 일반적인 계약서의 작성 방법
- 표제과 전문 작성
- 관리규정의 의의 및 종류
- 예문과 사례를 중심으로 한 항목별 관리규정 작성 방법 안내
ㅇ 인사총무담당자가 자주 사용하는 개별계약서의 포인트
- 근로계약
- 전직금지, 경업금지 계약
- 비밀유지 계약서
- 도급계약
- 위임계약
- 임대차 계약</t>
  </si>
  <si>
    <t>ㅇ 인사총무 담당자가 알아야할 계약서 작성 및 검토 방법에 대한 기초 법률 지식 함양
ㅇ 주요 분쟁사례분석을 통해 인사총무담당자의 리스크 관리 능력 제고
ㅇ 효과적인 계약관리를 통해 법률분쟁을 예방</t>
  </si>
  <si>
    <t>ㅇ 총무, 경영지원, 경영관리, 인사, 사업부 관리 파트 실무진 및 부서장
ㅇ 총무 및 계약, 업무지원을 담당하고 있는 조직내 실무자</t>
  </si>
  <si>
    <t>ㅇ 계약의 체결의 개요
- 계약의 의미, 법적 제한, 법과 계약의 관계
- 계약의 종류(ND/CA/MOU, 가계약, 본계약 등)
ㅇ 계약의 체결 전의 준비사항
- 계약의 구조, 당사자 확인
- 계약 상대방의 신용과 계약조건
ㅇ 계약서 작성 실무
- 계약서 작성의 3가지 작성 원칙
- 기타 유의사항
ㅇ 계약 체결 후의 관리사항
- 계약 당사자의 변경과 그 대응
- 계약의 위반
ㅇ 계약 조항의 구체적 해설
- 계약의 구성과 그 내용
- [CASE] 사례로 보는 계약서 작성</t>
  </si>
  <si>
    <t>ㅇ 계약의 체결과 관리에 필요한 기초 법률 지식 함양
ㅇ 계약의 유형 및 계약 전, 중, 후 발생하기 쉬운 유의사항을 실무 위주로 학습하여 계약 관리 역량 함양</t>
  </si>
  <si>
    <t>ㅇ 법무, 총무, 기획, 관리담당 부서장 및 실무진
ㅇ 계약 업무에 관심이 있으신 분 누구나</t>
  </si>
  <si>
    <t>기업법무 직무역량 향상</t>
  </si>
  <si>
    <t>ㅇ 공탁
- 공탁의 일반개념, 종류, 공탁목적물 등
- 공탁절차와 공탁물 지급절차
- 변제공탁(의의, 요건, 효과, 지급 절차)
- 담보공탁(재판상담보, 담보권 실행 및 취소)
- 집행공탁(민집248조의 권리공탁 및 의무공탁)
- 혼합공탁(유형별 혼합공탁)
ㅇ 채권배당절차
- 채권집행 일반론
- 채권배당절차 개시(개시 요건)
- 채권배당절차의 진행(배당준비, 순위, 이익 등)
- 채권 배당 유형별 고찰</t>
  </si>
  <si>
    <t>ㅇ 민사분쟁 해결 및 채권회수의 중요한 기능을 담당하는 공탁제도를 이해하고, 강제집행(채권집행등)과 연계되어 채권배당절차(변제)로 종결되는 사례를 이해함.
ㅇ 복잡하고 난해한 공탁 및 채권배당 실무를 간명하고 쉽게 설명하여 현실에 활용하도록 함</t>
  </si>
  <si>
    <t>ㅇ 금전채권 집행과 관련된 公·私기관 및 개인(금융업, 대부업, 보험업, 채권회수 관련업)
ㅇ 법무, 총무, 채권 담당 부서장 및 실무진</t>
  </si>
  <si>
    <t>ㅇ 강제집행의 일반 개념(금전채권, 지시채권, 기타재산)
ㅇ 추심명령 / 전부명령/ 특별현금화 명령
ㅇ 가상화폐, 전자주식 등의 집행
ㅇ 지식재산권(특허권, 디자인권, 상표권, 저작권 등)의 집행
ㅇ 골프회원권, 콘도회원권 등의 집행
ㅇ 출자증권 등의 집행
ㅇ 합명회사 등 사원지분, 민법상 조합 지분의 집행
ㅇ 인터넷 도메인 이름에 대한 집행
ㅇ 신탁수익권에 대한 집행
ㅇ 전세권, 임차권, 리스이용권 등의 집행</t>
  </si>
  <si>
    <t>ㅇ 특수재산(가상화폐, 전자주식, 지적재산권, 회원권 등)의 채권집행 이론과 실무처리 방법 학습</t>
  </si>
  <si>
    <t>ㅇ 법무, 총무, 기획, 채권관리 담당 부서장 및 실무진</t>
  </si>
  <si>
    <t>ㅇ 상업등기 개요
- 주식회사의 개념
- 등기의 기본절차 및 등기신청 기본 이해
ㅇ 주식회사의 설립등기
- 주식회사 설립구도별 절차 및 실무 이해
ㅇ 변경 등기
- 정관변경 관련 제등기 및 본점 이전
- 임원 변경
- 신주 발행
- 자본금 감소 등
ㅇ 주식회사의 해산과 청산</t>
  </si>
  <si>
    <t>ㅇ 주식회사의 정관 및 주주총회,이사회 의사록 작성에 필요한 각종 실무지식 및 상업등기 신청서 작성을 다룬 기본 과정</t>
  </si>
  <si>
    <t>ㅇ 법무, 총무, 경영기획, 경영관리 담당 부서장 및 실무진</t>
  </si>
  <si>
    <t>ㅇ 주주총회 개요
- 주주총회의 법률적 의미
ㅇ 주주총회 사전 준비
- 공시사항 준비 / 안건 결정
- 주총소집이사회의 개최 / 소집 통지
ㅇ 주주총회 관련 법률검토
- 재무제표의 작성 및 보고
- 내부회계관리제도 운영실태 및 평가 보고
- 공증인의 참석
- 소지통집 후 안건 변경 및 추가
- 주주총회 관련 이사회 운영
- 감사(감사위원) 선임 방법
- 배당과 자기주식, 주주 환원책
ㅇ 의결권 확보
- 주주 명부 보는 법
- 의결권의 확보(위임장, 전자 투표)
- 의결권 관련 Case Study
ㅇ 주주총회 운영하기
- 주주총회장의 관리
- 주주총회 진행 시뮬레이션
- 최근 주주총회 사례(H중공업, P홀딩스 등)</t>
  </si>
  <si>
    <t>ㅇ 주주총회의 성공적인 개최를 위한 사전 체크 포인트와 주요 운영 유의 사항, 사후처리 사항에 대한 실무 지식 습득</t>
  </si>
  <si>
    <t>ㅇ 법무, 총무, 경영기획, 경영관리 담당 부서장 및 실무진
ㅇ 주주총회 관련 업무 종사자</t>
  </si>
  <si>
    <t>ㅇ Compliance Program(CP)의이해
- CP등급 평가 제도
- CP 도입 요건
- CP 등급평가와 모범 기업의 제재 경감
ㅇ 공정거래법과 CP
- 최신 공정거래법의 이해
- 공정거래법의 개요
- 공정거래법상의 CP 
- 금지사항 
ㅇ 하도급법과 CP
- 최신 하도급법의 이해
- 하도급법상의 CP 
--계약 체결 / 계약 이행 /대금 지급 단계
- 기타 금지 사항
ㅇ 기타법령과 CP
- 형법과 CP
- 청탁금지법(김영란법)과 CP</t>
  </si>
  <si>
    <t>ㅇ Compliance Program(CP)의 기본 개념과 CP 등급 평가 제도의 기초 지식 함양
ㅇ 유관 법(공정거래법, 하도급법, 기타 관계법)의 최신 이슈 및 CP 관련 쟁점을 사례 위주로 분석</t>
  </si>
  <si>
    <t>ㅇ 법무, 총무, 기획, 경영관리 및 컴플라이언스 담당 실무진 및 부서장</t>
  </si>
  <si>
    <t>ㅇ 하도급법의 개요 및 적용대상
- 불공정거래행위와 하도급법
- 상생법과의 관계
ㅇ 하도급법의 개관
- 하도급법의 규제 내용
- 하도급법 위반 시의 제재
- 사건처리절차
ㅇ 하도급법 최신 동향
ㅇ 계약 체결시의 주의 사항
- 서면 발급과 보존
- 부당 특약의 금지 등
ㅇ 계약 이행시의 주의 사항
- 선급금의 지급
- 내국신용장의 개설 등
ㅇ 대금 지급시의 주의 사항
- 감액 금지
- 물품구매대금 등의 부당결제 청구 금지 등</t>
  </si>
  <si>
    <t>ㅇ 하도급법과 관련하여 계약 체결, 계약 이행, 대금 지급 등 실무에서 반드시 알아야 할 업무 단계별 유의사항 및 대응 방안 학습(주요 조문, 판례 학습)</t>
  </si>
  <si>
    <t>ㅇ 공정거래, 자율준수, 컴플라이언스 담당자
ㅇ 법무, 총무, 경영기획, 경영관리 담당 부서장 및 실무진
ㅇ 하도급법에 관심이 있으신 분 누구나</t>
  </si>
  <si>
    <t>ㅇ 건설 업종에서 반드시 알아야 할 법무 관련 전문 지식 습득을 통해 실무의 문제 해결 능력 배양
ㅇ 계약, 공사비 분쟁 등 건설 법무 실무자에게 필요한 내용을 엄선하여 내용 구성</t>
  </si>
  <si>
    <t>ㅇ 건설업 종사 법무 관련 담당자, 경영관리, 경영기획, 총무, 인사 담당자 등</t>
  </si>
  <si>
    <t>ㅇ 상표권 및 디자인권의 등록과 분쟁 대응
  - 상표의 등록 요건
  - 상표의 침해와 대응 절차
  - 부정 경쟁 방지법
  - 사례로 알아보는 상표 분쟁과 상표 심판
  - 사례로 알아보는 디자인 보호법
ㅇ 특허의 등록과 분쟁 대응
  - 특허의 등록 요건과 특허 출원
  - 특허의 침해와 침해 대응 절차
  - 사례로 알아보는 특허 분쟁</t>
  </si>
  <si>
    <t>ㅇ 기업의 핵심 자산인 상표, 디자인, 특허의 등록 요건과 절차에 대해 학습하여 기업의 지식 자산을 보호할 수 있다.
ㅇ 상표, 디자인, 특허 관련 분쟁 발생 시 대응 방안을 판례, 사례 중심으로 학습한다.</t>
  </si>
  <si>
    <t>ㅇ 기업 법무, 특허, R&amp;D, 디자인, 경영관리, 경영기획 담당 부서장 및 실무진
ㅇ 상표, 디자인, 특허 관련 법률 문제에 관심이 있으신 분 누구나</t>
  </si>
  <si>
    <t>[1Day] 하루만에 살펴보는 중대재해처벌법 대응 이슈</t>
  </si>
  <si>
    <t>ㅇ 중대재해처벌법 개요 및 세부 내용
- 중대재해처벌법의 입법 목적
- 중대재해의 개념
- 수범자 및 보호대상
- 중대재해처벌법의 적용 범위
- 주요 의무
- 법적 제재
- 주요 논쟁과 Q&amp;A
ㅇ 중대재해처벌법 시행시 예상되는 변화
- ‘산업안전보건법’과 ‘중대재해처벌법’의 비교
- 기존 주요 재해사례의 판례에 ‘중처법’이 적용될 시  예상되는 변화(벌칙 및 벌금 등)예) 대구지하철 화재 사례 등
ㅇ 향후 대응방안
- 국내외 안전 일류기업의 활동 사례
- 법률 시행을 대비한 향후 대응방안</t>
  </si>
  <si>
    <t>ㅇ 산업안전보건 패러다임 변화에 따른 중처법 시행 배경과 법률 주요 내용의 이해
ㅇ 중대재해처벌법 시행에 대비한 사전, 사후 대응 방안 학습을 통한 중처법 시행 대응 역량 함양
ㅇ 대응 기업 사례 분석과 중처법 주요 Q&amp;A</t>
  </si>
  <si>
    <t>ㅇ 기업 및 공공기관 경영관리, 안전보건관리, 기업법무 부문 관리자 및 담당자
ㅇ 중대재해처벌법과 관련하여 관심이 있으신 분 누구나</t>
  </si>
  <si>
    <t>1일차: 
○2026년 임단협 전망 및 2025년 임단협 평가
○거시경제지표를 통한 적정임금인상률 도출 
- 2026년 경총 임금인상 요구안 검토 및 산정방식 
- 2026년 노총 임금인상 요구안 검토 및 산정방식
○ 기업경영분석을 통한 적정임금인상률 도출 
- 기업경영분석의 개념과 체계 
○ 2025년 집단적 노사관계 핵심 판례 분석
2일차: 
○ 저성장시대의 임단협 : 고용안정과 위기극복을 위한 기술
- 인건비 절감방안과 법률문제 
- 임금구조조정의 절감적용순위 및 하향 변경 절차 
- 임금삭감·반납에 대한 분쟁과 법적 대응
○ 임단협 핵심이슈와 판례검토
- 52시간제, 통상임금 등 임금체계 개편이슈
- 구조조정 및 고용안정 이슈
- 간접고용 관련 이슈</t>
  </si>
  <si>
    <t>자체교재</t>
    <phoneticPr fontId="1" type="noConversion"/>
  </si>
  <si>
    <t>○ 회사의 경영성과 자료를 바탕으로 합리적으로 주장하고 성취하는 성숙한 교섭토대 마련
○ 노와 사가 동의할 수 있는 합리적인 임금인상률 산정방법 습득</t>
  </si>
  <si>
    <t>인사 실무자 및 관리자</t>
    <phoneticPr fontId="1" type="noConversion"/>
  </si>
  <si>
    <t>경영지원부문 업무능력 향상</t>
    <phoneticPr fontId="1" type="noConversion"/>
  </si>
  <si>
    <r>
      <rPr>
        <sz val="11"/>
        <color theme="1"/>
        <rFont val="맑은 고딕"/>
        <family val="2"/>
        <charset val="129"/>
      </rPr>
      <t>성희롱</t>
    </r>
    <r>
      <rPr>
        <sz val="11"/>
        <color theme="1"/>
        <rFont val="Arial"/>
        <family val="2"/>
      </rPr>
      <t xml:space="preserve">· </t>
    </r>
    <r>
      <rPr>
        <sz val="11"/>
        <color theme="1"/>
        <rFont val="맑은 고딕"/>
        <family val="2"/>
        <charset val="129"/>
      </rPr>
      <t>괴롭힘</t>
    </r>
    <r>
      <rPr>
        <sz val="11"/>
        <color theme="1"/>
        <rFont val="Arial"/>
        <family val="2"/>
      </rPr>
      <t xml:space="preserve"> </t>
    </r>
    <r>
      <rPr>
        <sz val="11"/>
        <color theme="1"/>
        <rFont val="맑은 고딕"/>
        <family val="2"/>
        <charset val="129"/>
      </rPr>
      <t>실무자의</t>
    </r>
    <r>
      <rPr>
        <sz val="11"/>
        <color theme="1"/>
        <rFont val="Arial"/>
        <family val="2"/>
      </rPr>
      <t xml:space="preserve"> R&amp;R </t>
    </r>
    <r>
      <rPr>
        <sz val="11"/>
        <color theme="1"/>
        <rFont val="맑은 고딕"/>
        <family val="2"/>
        <charset val="129"/>
      </rPr>
      <t>에</t>
    </r>
    <r>
      <rPr>
        <sz val="11"/>
        <color theme="1"/>
        <rFont val="Arial"/>
        <family val="2"/>
      </rPr>
      <t xml:space="preserve"> </t>
    </r>
    <r>
      <rPr>
        <sz val="11"/>
        <color theme="1"/>
        <rFont val="맑은 고딕"/>
        <family val="2"/>
        <charset val="129"/>
      </rPr>
      <t>대한</t>
    </r>
    <r>
      <rPr>
        <sz val="11"/>
        <color theme="1"/>
        <rFont val="Arial"/>
        <family val="2"/>
      </rPr>
      <t xml:space="preserve"> </t>
    </r>
    <r>
      <rPr>
        <sz val="11"/>
        <color theme="1"/>
        <rFont val="맑은 고딕"/>
        <family val="2"/>
        <charset val="129"/>
      </rPr>
      <t>고찰</t>
    </r>
    <r>
      <rPr>
        <sz val="11"/>
        <color theme="1"/>
        <rFont val="Arial"/>
        <family val="2"/>
      </rPr>
      <t xml:space="preserve"> (1H)
1. </t>
    </r>
    <r>
      <rPr>
        <sz val="11"/>
        <color theme="1"/>
        <rFont val="맑은 고딕"/>
        <family val="2"/>
        <charset val="129"/>
      </rPr>
      <t>성희롱</t>
    </r>
    <r>
      <rPr>
        <sz val="11"/>
        <color theme="1"/>
        <rFont val="Arial"/>
        <family val="2"/>
      </rPr>
      <t xml:space="preserve"> · </t>
    </r>
    <r>
      <rPr>
        <sz val="11"/>
        <color theme="1"/>
        <rFont val="맑은 고딕"/>
        <family val="2"/>
        <charset val="129"/>
      </rPr>
      <t>괴롭힘</t>
    </r>
    <r>
      <rPr>
        <sz val="11"/>
        <color theme="1"/>
        <rFont val="Arial"/>
        <family val="2"/>
      </rPr>
      <t xml:space="preserve"> </t>
    </r>
    <r>
      <rPr>
        <sz val="11"/>
        <color theme="1"/>
        <rFont val="맑은 고딕"/>
        <family val="2"/>
        <charset val="129"/>
      </rPr>
      <t>처리의</t>
    </r>
    <r>
      <rPr>
        <sz val="11"/>
        <color theme="1"/>
        <rFont val="Arial"/>
        <family val="2"/>
      </rPr>
      <t xml:space="preserve"> </t>
    </r>
    <r>
      <rPr>
        <sz val="11"/>
        <color theme="1"/>
        <rFont val="맑은 고딕"/>
        <family val="2"/>
        <charset val="129"/>
      </rPr>
      <t>중요성</t>
    </r>
    <r>
      <rPr>
        <sz val="11"/>
        <color theme="1"/>
        <rFont val="Arial"/>
        <family val="2"/>
      </rPr>
      <t xml:space="preserve"> </t>
    </r>
    <r>
      <rPr>
        <sz val="11"/>
        <color theme="1"/>
        <rFont val="맑은 고딕"/>
        <family val="2"/>
        <charset val="129"/>
      </rPr>
      <t>및</t>
    </r>
    <r>
      <rPr>
        <sz val="11"/>
        <color theme="1"/>
        <rFont val="Arial"/>
        <family val="2"/>
      </rPr>
      <t xml:space="preserve"> </t>
    </r>
    <r>
      <rPr>
        <sz val="11"/>
        <color theme="1"/>
        <rFont val="맑은 고딕"/>
        <family val="2"/>
        <charset val="129"/>
      </rPr>
      <t>인사문제와의</t>
    </r>
    <r>
      <rPr>
        <sz val="11"/>
        <color theme="1"/>
        <rFont val="Arial"/>
        <family val="2"/>
      </rPr>
      <t xml:space="preserve"> </t>
    </r>
    <r>
      <rPr>
        <sz val="11"/>
        <color theme="1"/>
        <rFont val="맑은 고딕"/>
        <family val="2"/>
        <charset val="129"/>
      </rPr>
      <t>연결지점</t>
    </r>
    <r>
      <rPr>
        <sz val="11"/>
        <color theme="1"/>
        <rFont val="Arial"/>
        <family val="2"/>
      </rPr>
      <t xml:space="preserve"> </t>
    </r>
    <r>
      <rPr>
        <sz val="11"/>
        <color theme="1"/>
        <rFont val="맑은 고딕"/>
        <family val="2"/>
        <charset val="129"/>
      </rPr>
      <t>이해</t>
    </r>
    <r>
      <rPr>
        <sz val="11"/>
        <color theme="1"/>
        <rFont val="Arial"/>
        <family val="2"/>
      </rPr>
      <t xml:space="preserve">
2. </t>
    </r>
    <r>
      <rPr>
        <sz val="11"/>
        <color theme="1"/>
        <rFont val="맑은 고딕"/>
        <family val="2"/>
        <charset val="129"/>
      </rPr>
      <t>고충상담원</t>
    </r>
    <r>
      <rPr>
        <sz val="11"/>
        <color theme="1"/>
        <rFont val="Arial"/>
        <family val="2"/>
      </rPr>
      <t xml:space="preserve"> </t>
    </r>
    <r>
      <rPr>
        <sz val="11"/>
        <color theme="1"/>
        <rFont val="맑은 고딕"/>
        <family val="2"/>
        <charset val="129"/>
      </rPr>
      <t>등의</t>
    </r>
    <r>
      <rPr>
        <sz val="11"/>
        <color theme="1"/>
        <rFont val="Arial"/>
        <family val="2"/>
      </rPr>
      <t xml:space="preserve"> </t>
    </r>
    <r>
      <rPr>
        <sz val="11"/>
        <color theme="1"/>
        <rFont val="맑은 고딕"/>
        <family val="2"/>
        <charset val="129"/>
      </rPr>
      <t>역할</t>
    </r>
    <r>
      <rPr>
        <sz val="11"/>
        <color theme="1"/>
        <rFont val="Arial"/>
        <family val="2"/>
      </rPr>
      <t xml:space="preserve"> </t>
    </r>
    <r>
      <rPr>
        <sz val="11"/>
        <color theme="1"/>
        <rFont val="맑은 고딕"/>
        <family val="2"/>
        <charset val="129"/>
      </rPr>
      <t>설정</t>
    </r>
    <r>
      <rPr>
        <sz val="11"/>
        <color theme="1"/>
        <rFont val="Arial"/>
        <family val="2"/>
      </rPr>
      <t xml:space="preserve"> </t>
    </r>
    <r>
      <rPr>
        <sz val="11"/>
        <color theme="1"/>
        <rFont val="맑은 고딕"/>
        <family val="2"/>
        <charset val="129"/>
      </rPr>
      <t>및</t>
    </r>
    <r>
      <rPr>
        <sz val="11"/>
        <color theme="1"/>
        <rFont val="Arial"/>
        <family val="2"/>
      </rPr>
      <t xml:space="preserve"> </t>
    </r>
    <r>
      <rPr>
        <sz val="11"/>
        <color theme="1"/>
        <rFont val="맑은 고딕"/>
        <family val="2"/>
        <charset val="129"/>
      </rPr>
      <t>인지</t>
    </r>
    <r>
      <rPr>
        <sz val="11"/>
        <color theme="1"/>
        <rFont val="Arial"/>
        <family val="2"/>
      </rPr>
      <t xml:space="preserve">
3. </t>
    </r>
    <r>
      <rPr>
        <sz val="11"/>
        <color theme="1"/>
        <rFont val="맑은 고딕"/>
        <family val="2"/>
        <charset val="129"/>
      </rPr>
      <t>고충상담</t>
    </r>
    <r>
      <rPr>
        <sz val="11"/>
        <color theme="1"/>
        <rFont val="Arial"/>
        <family val="2"/>
      </rPr>
      <t xml:space="preserve"> , H&amp;R </t>
    </r>
    <r>
      <rPr>
        <sz val="11"/>
        <color theme="1"/>
        <rFont val="맑은 고딕"/>
        <family val="2"/>
        <charset val="129"/>
      </rPr>
      <t>면담의</t>
    </r>
    <r>
      <rPr>
        <sz val="11"/>
        <color theme="1"/>
        <rFont val="Arial"/>
        <family val="2"/>
      </rPr>
      <t xml:space="preserve"> </t>
    </r>
    <r>
      <rPr>
        <sz val="11"/>
        <color theme="1"/>
        <rFont val="맑은 고딕"/>
        <family val="2"/>
        <charset val="129"/>
      </rPr>
      <t>중요성에</t>
    </r>
    <r>
      <rPr>
        <sz val="11"/>
        <color theme="1"/>
        <rFont val="Arial"/>
        <family val="2"/>
      </rPr>
      <t xml:space="preserve"> </t>
    </r>
    <r>
      <rPr>
        <sz val="11"/>
        <color theme="1"/>
        <rFont val="맑은 고딕"/>
        <family val="2"/>
        <charset val="129"/>
      </rPr>
      <t>대한</t>
    </r>
    <r>
      <rPr>
        <sz val="11"/>
        <color theme="1"/>
        <rFont val="Arial"/>
        <family val="2"/>
      </rPr>
      <t xml:space="preserve"> </t>
    </r>
    <r>
      <rPr>
        <sz val="11"/>
        <color theme="1"/>
        <rFont val="맑은 고딕"/>
        <family val="2"/>
        <charset val="129"/>
      </rPr>
      <t>이해</t>
    </r>
    <r>
      <rPr>
        <sz val="11"/>
        <color theme="1"/>
        <rFont val="Arial"/>
        <family val="2"/>
      </rPr>
      <t xml:space="preserve">
4. </t>
    </r>
    <r>
      <rPr>
        <sz val="11"/>
        <color theme="1"/>
        <rFont val="맑은 고딕"/>
        <family val="2"/>
        <charset val="129"/>
      </rPr>
      <t>면담</t>
    </r>
    <r>
      <rPr>
        <sz val="11"/>
        <color theme="1"/>
        <rFont val="Arial"/>
        <family val="2"/>
      </rPr>
      <t xml:space="preserve"> </t>
    </r>
    <r>
      <rPr>
        <sz val="11"/>
        <color theme="1"/>
        <rFont val="맑은 고딕"/>
        <family val="2"/>
        <charset val="129"/>
      </rPr>
      <t>대응</t>
    </r>
    <r>
      <rPr>
        <sz val="11"/>
        <color theme="1"/>
        <rFont val="Arial"/>
        <family val="2"/>
      </rPr>
      <t xml:space="preserve"> </t>
    </r>
    <r>
      <rPr>
        <sz val="11"/>
        <color theme="1"/>
        <rFont val="맑은 고딕"/>
        <family val="2"/>
        <charset val="129"/>
      </rPr>
      <t>원칙</t>
    </r>
    <r>
      <rPr>
        <sz val="11"/>
        <color theme="1"/>
        <rFont val="Arial"/>
        <family val="2"/>
      </rPr>
      <t xml:space="preserve">
</t>
    </r>
    <r>
      <rPr>
        <sz val="11"/>
        <color theme="1"/>
        <rFont val="맑은 고딕"/>
        <family val="2"/>
        <charset val="129"/>
      </rPr>
      <t>실무자가</t>
    </r>
    <r>
      <rPr>
        <sz val="11"/>
        <color theme="1"/>
        <rFont val="Arial"/>
        <family val="2"/>
      </rPr>
      <t xml:space="preserve"> </t>
    </r>
    <r>
      <rPr>
        <sz val="11"/>
        <color theme="1"/>
        <rFont val="맑은 고딕"/>
        <family val="2"/>
        <charset val="129"/>
      </rPr>
      <t>알아야</t>
    </r>
    <r>
      <rPr>
        <sz val="11"/>
        <color theme="1"/>
        <rFont val="Arial"/>
        <family val="2"/>
      </rPr>
      <t xml:space="preserve"> </t>
    </r>
    <r>
      <rPr>
        <sz val="11"/>
        <color theme="1"/>
        <rFont val="맑은 고딕"/>
        <family val="2"/>
        <charset val="129"/>
      </rPr>
      <t>할</t>
    </r>
    <r>
      <rPr>
        <sz val="11"/>
        <color theme="1"/>
        <rFont val="Arial"/>
        <family val="2"/>
      </rPr>
      <t xml:space="preserve"> </t>
    </r>
    <r>
      <rPr>
        <sz val="11"/>
        <color theme="1"/>
        <rFont val="맑은 고딕"/>
        <family val="2"/>
        <charset val="129"/>
      </rPr>
      <t>성희롱</t>
    </r>
    <r>
      <rPr>
        <sz val="11"/>
        <color theme="1"/>
        <rFont val="Arial"/>
        <family val="2"/>
      </rPr>
      <t xml:space="preserve"> · </t>
    </r>
    <r>
      <rPr>
        <sz val="11"/>
        <color theme="1"/>
        <rFont val="맑은 고딕"/>
        <family val="2"/>
        <charset val="129"/>
      </rPr>
      <t>괴롭힘</t>
    </r>
    <r>
      <rPr>
        <sz val="11"/>
        <color theme="1"/>
        <rFont val="Arial"/>
        <family val="2"/>
      </rPr>
      <t xml:space="preserve"> </t>
    </r>
    <r>
      <rPr>
        <sz val="11"/>
        <color theme="1"/>
        <rFont val="맑은 고딕"/>
        <family val="2"/>
        <charset val="129"/>
      </rPr>
      <t>개념</t>
    </r>
    <r>
      <rPr>
        <sz val="11"/>
        <color theme="1"/>
        <rFont val="Arial"/>
        <family val="2"/>
      </rPr>
      <t xml:space="preserve"> </t>
    </r>
    <r>
      <rPr>
        <sz val="11"/>
        <color theme="1"/>
        <rFont val="맑은 고딕"/>
        <family val="2"/>
        <charset val="129"/>
      </rPr>
      <t>및</t>
    </r>
    <r>
      <rPr>
        <sz val="11"/>
        <color theme="1"/>
        <rFont val="Arial"/>
        <family val="2"/>
      </rPr>
      <t xml:space="preserve"> </t>
    </r>
    <r>
      <rPr>
        <sz val="11"/>
        <color theme="1"/>
        <rFont val="맑은 고딕"/>
        <family val="2"/>
        <charset val="129"/>
      </rPr>
      <t>판단기준</t>
    </r>
    <r>
      <rPr>
        <sz val="11"/>
        <color theme="1"/>
        <rFont val="Arial"/>
        <family val="2"/>
      </rPr>
      <t xml:space="preserve"> </t>
    </r>
    <r>
      <rPr>
        <sz val="11"/>
        <color theme="1"/>
        <rFont val="맑은 고딕"/>
        <family val="2"/>
        <charset val="129"/>
      </rPr>
      <t>심화</t>
    </r>
    <r>
      <rPr>
        <sz val="11"/>
        <color theme="1"/>
        <rFont val="Arial"/>
        <family val="2"/>
      </rPr>
      <t xml:space="preserve">(2.5H)
1. </t>
    </r>
    <r>
      <rPr>
        <sz val="11"/>
        <color theme="1"/>
        <rFont val="맑은 고딕"/>
        <family val="2"/>
        <charset val="129"/>
      </rPr>
      <t>직장</t>
    </r>
    <r>
      <rPr>
        <sz val="11"/>
        <color theme="1"/>
        <rFont val="Arial"/>
        <family val="2"/>
      </rPr>
      <t xml:space="preserve"> </t>
    </r>
    <r>
      <rPr>
        <sz val="11"/>
        <color theme="1"/>
        <rFont val="맑은 고딕"/>
        <family val="2"/>
        <charset val="129"/>
      </rPr>
      <t>내</t>
    </r>
    <r>
      <rPr>
        <sz val="11"/>
        <color theme="1"/>
        <rFont val="Arial"/>
        <family val="2"/>
      </rPr>
      <t xml:space="preserve"> </t>
    </r>
    <r>
      <rPr>
        <sz val="11"/>
        <color theme="1"/>
        <rFont val="맑은 고딕"/>
        <family val="2"/>
        <charset val="129"/>
      </rPr>
      <t>성희롱의</t>
    </r>
    <r>
      <rPr>
        <sz val="11"/>
        <color theme="1"/>
        <rFont val="Arial"/>
        <family val="2"/>
      </rPr>
      <t xml:space="preserve"> </t>
    </r>
    <r>
      <rPr>
        <sz val="11"/>
        <color theme="1"/>
        <rFont val="맑은 고딕"/>
        <family val="2"/>
        <charset val="129"/>
      </rPr>
      <t>개념</t>
    </r>
    <r>
      <rPr>
        <sz val="11"/>
        <color theme="1"/>
        <rFont val="Arial"/>
        <family val="2"/>
      </rPr>
      <t xml:space="preserve"> </t>
    </r>
    <r>
      <rPr>
        <sz val="11"/>
        <color theme="1"/>
        <rFont val="맑은 고딕"/>
        <family val="2"/>
        <charset val="129"/>
      </rPr>
      <t>및</t>
    </r>
    <r>
      <rPr>
        <sz val="11"/>
        <color theme="1"/>
        <rFont val="Arial"/>
        <family val="2"/>
      </rPr>
      <t xml:space="preserve"> </t>
    </r>
    <r>
      <rPr>
        <sz val="11"/>
        <color theme="1"/>
        <rFont val="맑은 고딕"/>
        <family val="2"/>
        <charset val="129"/>
      </rPr>
      <t>판단기준</t>
    </r>
    <r>
      <rPr>
        <sz val="11"/>
        <color theme="1"/>
        <rFont val="Arial"/>
        <family val="2"/>
      </rPr>
      <t xml:space="preserve">
 - </t>
    </r>
    <r>
      <rPr>
        <sz val="11"/>
        <color theme="1"/>
        <rFont val="맑은 고딕"/>
        <family val="2"/>
        <charset val="129"/>
      </rPr>
      <t>법문상</t>
    </r>
    <r>
      <rPr>
        <sz val="11"/>
        <color theme="1"/>
        <rFont val="Arial"/>
        <family val="2"/>
      </rPr>
      <t xml:space="preserve"> ‘</t>
    </r>
    <r>
      <rPr>
        <sz val="11"/>
        <color theme="1"/>
        <rFont val="맑은 고딕"/>
        <family val="2"/>
        <charset val="129"/>
      </rPr>
      <t>업무관련성’의</t>
    </r>
    <r>
      <rPr>
        <sz val="11"/>
        <color theme="1"/>
        <rFont val="Arial"/>
        <family val="2"/>
      </rPr>
      <t xml:space="preserve"> </t>
    </r>
    <r>
      <rPr>
        <sz val="11"/>
        <color theme="1"/>
        <rFont val="맑은 고딕"/>
        <family val="2"/>
        <charset val="129"/>
      </rPr>
      <t>이해</t>
    </r>
    <r>
      <rPr>
        <sz val="11"/>
        <color theme="1"/>
        <rFont val="Arial"/>
        <family val="2"/>
      </rPr>
      <t xml:space="preserve"> 
 - </t>
    </r>
    <r>
      <rPr>
        <sz val="11"/>
        <color theme="1"/>
        <rFont val="맑은 고딕"/>
        <family val="2"/>
        <charset val="129"/>
      </rPr>
      <t>성적</t>
    </r>
    <r>
      <rPr>
        <sz val="11"/>
        <color theme="1"/>
        <rFont val="Arial"/>
        <family val="2"/>
      </rPr>
      <t xml:space="preserve"> </t>
    </r>
    <r>
      <rPr>
        <sz val="11"/>
        <color theme="1"/>
        <rFont val="맑은 고딕"/>
        <family val="2"/>
        <charset val="129"/>
      </rPr>
      <t>괴롭힘의</t>
    </r>
    <r>
      <rPr>
        <sz val="11"/>
        <color theme="1"/>
        <rFont val="Arial"/>
        <family val="2"/>
      </rPr>
      <t xml:space="preserve"> </t>
    </r>
    <r>
      <rPr>
        <sz val="11"/>
        <color theme="1"/>
        <rFont val="맑은 고딕"/>
        <family val="2"/>
        <charset val="129"/>
      </rPr>
      <t>처리</t>
    </r>
    <r>
      <rPr>
        <sz val="11"/>
        <color theme="1"/>
        <rFont val="Arial"/>
        <family val="2"/>
      </rPr>
      <t xml:space="preserve"> </t>
    </r>
    <r>
      <rPr>
        <sz val="11"/>
        <color theme="1"/>
        <rFont val="맑은 고딕"/>
        <family val="2"/>
        <charset val="129"/>
      </rPr>
      <t>등</t>
    </r>
    <r>
      <rPr>
        <sz val="11"/>
        <color theme="1"/>
        <rFont val="Arial"/>
        <family val="2"/>
      </rPr>
      <t xml:space="preserve">
2. </t>
    </r>
    <r>
      <rPr>
        <sz val="11"/>
        <color theme="1"/>
        <rFont val="맑은 고딕"/>
        <family val="2"/>
        <charset val="129"/>
      </rPr>
      <t>직장</t>
    </r>
    <r>
      <rPr>
        <sz val="11"/>
        <color theme="1"/>
        <rFont val="Arial"/>
        <family val="2"/>
      </rPr>
      <t xml:space="preserve"> </t>
    </r>
    <r>
      <rPr>
        <sz val="11"/>
        <color theme="1"/>
        <rFont val="맑은 고딕"/>
        <family val="2"/>
        <charset val="129"/>
      </rPr>
      <t>내</t>
    </r>
    <r>
      <rPr>
        <sz val="11"/>
        <color theme="1"/>
        <rFont val="Arial"/>
        <family val="2"/>
      </rPr>
      <t xml:space="preserve"> </t>
    </r>
    <r>
      <rPr>
        <sz val="11"/>
        <color theme="1"/>
        <rFont val="맑은 고딕"/>
        <family val="2"/>
        <charset val="129"/>
      </rPr>
      <t>괴롭힘의</t>
    </r>
    <r>
      <rPr>
        <sz val="11"/>
        <color theme="1"/>
        <rFont val="Arial"/>
        <family val="2"/>
      </rPr>
      <t xml:space="preserve"> </t>
    </r>
    <r>
      <rPr>
        <sz val="11"/>
        <color theme="1"/>
        <rFont val="맑은 고딕"/>
        <family val="2"/>
        <charset val="129"/>
      </rPr>
      <t>개념</t>
    </r>
    <r>
      <rPr>
        <sz val="11"/>
        <color theme="1"/>
        <rFont val="Arial"/>
        <family val="2"/>
      </rPr>
      <t xml:space="preserve"> </t>
    </r>
    <r>
      <rPr>
        <sz val="11"/>
        <color theme="1"/>
        <rFont val="맑은 고딕"/>
        <family val="2"/>
        <charset val="129"/>
      </rPr>
      <t>및</t>
    </r>
    <r>
      <rPr>
        <sz val="11"/>
        <color theme="1"/>
        <rFont val="Arial"/>
        <family val="2"/>
      </rPr>
      <t xml:space="preserve"> </t>
    </r>
    <r>
      <rPr>
        <sz val="11"/>
        <color theme="1"/>
        <rFont val="맑은 고딕"/>
        <family val="2"/>
        <charset val="129"/>
      </rPr>
      <t>판단기준</t>
    </r>
    <r>
      <rPr>
        <sz val="11"/>
        <color theme="1"/>
        <rFont val="Arial"/>
        <family val="2"/>
      </rPr>
      <t xml:space="preserve">
 - </t>
    </r>
    <r>
      <rPr>
        <sz val="11"/>
        <color theme="1"/>
        <rFont val="맑은 고딕"/>
        <family val="2"/>
        <charset val="129"/>
      </rPr>
      <t>저성과자와</t>
    </r>
    <r>
      <rPr>
        <sz val="11"/>
        <color theme="1"/>
        <rFont val="Arial"/>
        <family val="2"/>
      </rPr>
      <t xml:space="preserve"> </t>
    </r>
    <r>
      <rPr>
        <sz val="11"/>
        <color theme="1"/>
        <rFont val="맑은 고딕"/>
        <family val="2"/>
        <charset val="129"/>
      </rPr>
      <t>괴롭힘의</t>
    </r>
    <r>
      <rPr>
        <sz val="11"/>
        <color theme="1"/>
        <rFont val="Arial"/>
        <family val="2"/>
      </rPr>
      <t xml:space="preserve"> </t>
    </r>
    <r>
      <rPr>
        <sz val="11"/>
        <color theme="1"/>
        <rFont val="맑은 고딕"/>
        <family val="2"/>
        <charset val="129"/>
      </rPr>
      <t>상관관계</t>
    </r>
    <r>
      <rPr>
        <sz val="11"/>
        <color theme="1"/>
        <rFont val="Arial"/>
        <family val="2"/>
      </rPr>
      <t xml:space="preserve">
 - </t>
    </r>
    <r>
      <rPr>
        <sz val="11"/>
        <color theme="1"/>
        <rFont val="맑은 고딕"/>
        <family val="2"/>
        <charset val="129"/>
      </rPr>
      <t>괴롭힘을</t>
    </r>
    <r>
      <rPr>
        <sz val="11"/>
        <color theme="1"/>
        <rFont val="Arial"/>
        <family val="2"/>
      </rPr>
      <t xml:space="preserve"> </t>
    </r>
    <r>
      <rPr>
        <sz val="11"/>
        <color theme="1"/>
        <rFont val="맑은 고딕"/>
        <family val="2"/>
        <charset val="129"/>
      </rPr>
      <t>악용하는</t>
    </r>
    <r>
      <rPr>
        <sz val="11"/>
        <color theme="1"/>
        <rFont val="Arial"/>
        <family val="2"/>
      </rPr>
      <t xml:space="preserve"> </t>
    </r>
    <r>
      <rPr>
        <sz val="11"/>
        <color theme="1"/>
        <rFont val="맑은 고딕"/>
        <family val="2"/>
        <charset val="129"/>
      </rPr>
      <t>직원에</t>
    </r>
    <r>
      <rPr>
        <sz val="11"/>
        <color theme="1"/>
        <rFont val="Arial"/>
        <family val="2"/>
      </rPr>
      <t xml:space="preserve"> </t>
    </r>
    <r>
      <rPr>
        <sz val="11"/>
        <color theme="1"/>
        <rFont val="맑은 고딕"/>
        <family val="2"/>
        <charset val="129"/>
      </rPr>
      <t>대한</t>
    </r>
    <r>
      <rPr>
        <sz val="11"/>
        <color theme="1"/>
        <rFont val="Arial"/>
        <family val="2"/>
      </rPr>
      <t xml:space="preserve"> </t>
    </r>
    <r>
      <rPr>
        <sz val="11"/>
        <color theme="1"/>
        <rFont val="맑은 고딕"/>
        <family val="2"/>
        <charset val="129"/>
      </rPr>
      <t>인사상</t>
    </r>
    <r>
      <rPr>
        <sz val="11"/>
        <color theme="1"/>
        <rFont val="Arial"/>
        <family val="2"/>
      </rPr>
      <t xml:space="preserve"> </t>
    </r>
    <r>
      <rPr>
        <sz val="11"/>
        <color theme="1"/>
        <rFont val="맑은 고딕"/>
        <family val="2"/>
        <charset val="129"/>
      </rPr>
      <t>처리방안</t>
    </r>
    <r>
      <rPr>
        <sz val="11"/>
        <color theme="1"/>
        <rFont val="Arial"/>
        <family val="2"/>
      </rPr>
      <t xml:space="preserve">
3. </t>
    </r>
    <r>
      <rPr>
        <sz val="11"/>
        <color theme="1"/>
        <rFont val="맑은 고딕"/>
        <family val="2"/>
        <charset val="129"/>
      </rPr>
      <t>판단이</t>
    </r>
    <r>
      <rPr>
        <sz val="11"/>
        <color theme="1"/>
        <rFont val="Arial"/>
        <family val="2"/>
      </rPr>
      <t xml:space="preserve"> </t>
    </r>
    <r>
      <rPr>
        <sz val="11"/>
        <color theme="1"/>
        <rFont val="맑은 고딕"/>
        <family val="2"/>
        <charset val="129"/>
      </rPr>
      <t>모호한</t>
    </r>
    <r>
      <rPr>
        <sz val="11"/>
        <color theme="1"/>
        <rFont val="Arial"/>
        <family val="2"/>
      </rPr>
      <t xml:space="preserve"> </t>
    </r>
    <r>
      <rPr>
        <sz val="11"/>
        <color theme="1"/>
        <rFont val="맑은 고딕"/>
        <family val="2"/>
        <charset val="129"/>
      </rPr>
      <t>경우의</t>
    </r>
    <r>
      <rPr>
        <sz val="11"/>
        <color theme="1"/>
        <rFont val="Arial"/>
        <family val="2"/>
      </rPr>
      <t xml:space="preserve"> </t>
    </r>
    <r>
      <rPr>
        <sz val="11"/>
        <color theme="1"/>
        <rFont val="맑은 고딕"/>
        <family val="2"/>
        <charset val="129"/>
      </rPr>
      <t>판단</t>
    </r>
    <r>
      <rPr>
        <sz val="11"/>
        <color theme="1"/>
        <rFont val="Arial"/>
        <family val="2"/>
      </rPr>
      <t xml:space="preserve">
 - </t>
    </r>
    <r>
      <rPr>
        <sz val="11"/>
        <color theme="1"/>
        <rFont val="맑은 고딕"/>
        <family val="2"/>
        <charset val="129"/>
      </rPr>
      <t>하위직급자에</t>
    </r>
    <r>
      <rPr>
        <sz val="11"/>
        <color theme="1"/>
        <rFont val="Arial"/>
        <family val="2"/>
      </rPr>
      <t xml:space="preserve"> </t>
    </r>
    <r>
      <rPr>
        <sz val="11"/>
        <color theme="1"/>
        <rFont val="맑은 고딕"/>
        <family val="2"/>
        <charset val="129"/>
      </rPr>
      <t>의한</t>
    </r>
    <r>
      <rPr>
        <sz val="11"/>
        <color theme="1"/>
        <rFont val="Arial"/>
        <family val="2"/>
      </rPr>
      <t xml:space="preserve"> </t>
    </r>
    <r>
      <rPr>
        <sz val="11"/>
        <color theme="1"/>
        <rFont val="맑은 고딕"/>
        <family val="2"/>
        <charset val="129"/>
      </rPr>
      <t>괴롭힘</t>
    </r>
    <r>
      <rPr>
        <sz val="11"/>
        <color theme="1"/>
        <rFont val="Arial"/>
        <family val="2"/>
      </rPr>
      <t xml:space="preserve"> </t>
    </r>
    <r>
      <rPr>
        <sz val="11"/>
        <color theme="1"/>
        <rFont val="맑은 고딕"/>
        <family val="2"/>
        <charset val="129"/>
      </rPr>
      <t>국면</t>
    </r>
    <r>
      <rPr>
        <sz val="11"/>
        <color theme="1"/>
        <rFont val="Arial"/>
        <family val="2"/>
      </rPr>
      <t xml:space="preserve">
 - </t>
    </r>
    <r>
      <rPr>
        <sz val="11"/>
        <color theme="1"/>
        <rFont val="맑은 고딕"/>
        <family val="2"/>
        <charset val="129"/>
      </rPr>
      <t>정당한</t>
    </r>
    <r>
      <rPr>
        <sz val="11"/>
        <color theme="1"/>
        <rFont val="Arial"/>
        <family val="2"/>
      </rPr>
      <t xml:space="preserve"> </t>
    </r>
    <r>
      <rPr>
        <sz val="11"/>
        <color theme="1"/>
        <rFont val="맑은 고딕"/>
        <family val="2"/>
        <charset val="129"/>
      </rPr>
      <t>업무지시</t>
    </r>
    <r>
      <rPr>
        <sz val="11"/>
        <color theme="1"/>
        <rFont val="Arial"/>
        <family val="2"/>
      </rPr>
      <t xml:space="preserve"> vs. </t>
    </r>
    <r>
      <rPr>
        <sz val="11"/>
        <color theme="1"/>
        <rFont val="맑은 고딕"/>
        <family val="2"/>
        <charset val="129"/>
      </rPr>
      <t>직장</t>
    </r>
    <r>
      <rPr>
        <sz val="11"/>
        <color theme="1"/>
        <rFont val="Arial"/>
        <family val="2"/>
      </rPr>
      <t xml:space="preserve"> </t>
    </r>
    <r>
      <rPr>
        <sz val="11"/>
        <color theme="1"/>
        <rFont val="맑은 고딕"/>
        <family val="2"/>
        <charset val="129"/>
      </rPr>
      <t>내</t>
    </r>
    <r>
      <rPr>
        <sz val="11"/>
        <color theme="1"/>
        <rFont val="Arial"/>
        <family val="2"/>
      </rPr>
      <t xml:space="preserve"> </t>
    </r>
    <r>
      <rPr>
        <sz val="11"/>
        <color theme="1"/>
        <rFont val="맑은 고딕"/>
        <family val="2"/>
        <charset val="129"/>
      </rPr>
      <t>괴롭힘</t>
    </r>
    <r>
      <rPr>
        <sz val="11"/>
        <color theme="1"/>
        <rFont val="Arial"/>
        <family val="2"/>
      </rPr>
      <t xml:space="preserve">, </t>
    </r>
    <r>
      <rPr>
        <sz val="11"/>
        <color theme="1"/>
        <rFont val="맑은 고딕"/>
        <family val="2"/>
        <charset val="129"/>
      </rPr>
      <t>그</t>
    </r>
    <r>
      <rPr>
        <sz val="11"/>
        <color theme="1"/>
        <rFont val="Arial"/>
        <family val="2"/>
      </rPr>
      <t xml:space="preserve"> </t>
    </r>
    <r>
      <rPr>
        <sz val="11"/>
        <color theme="1"/>
        <rFont val="맑은 고딕"/>
        <family val="2"/>
        <charset val="129"/>
      </rPr>
      <t>경계에</t>
    </r>
    <r>
      <rPr>
        <sz val="11"/>
        <color theme="1"/>
        <rFont val="Arial"/>
        <family val="2"/>
      </rPr>
      <t xml:space="preserve"> </t>
    </r>
    <r>
      <rPr>
        <sz val="11"/>
        <color theme="1"/>
        <rFont val="맑은 고딕"/>
        <family val="2"/>
        <charset val="129"/>
      </rPr>
      <t>대한</t>
    </r>
    <r>
      <rPr>
        <sz val="11"/>
        <color theme="1"/>
        <rFont val="Arial"/>
        <family val="2"/>
      </rPr>
      <t xml:space="preserve"> </t>
    </r>
    <r>
      <rPr>
        <sz val="11"/>
        <color theme="1"/>
        <rFont val="맑은 고딕"/>
        <family val="2"/>
        <charset val="129"/>
      </rPr>
      <t>고찰</t>
    </r>
    <r>
      <rPr>
        <sz val="11"/>
        <color theme="1"/>
        <rFont val="Arial"/>
        <family val="2"/>
      </rPr>
      <t xml:space="preserve">
</t>
    </r>
    <r>
      <rPr>
        <sz val="11"/>
        <color theme="1"/>
        <rFont val="맑은 고딕"/>
        <family val="2"/>
        <charset val="129"/>
      </rPr>
      <t>사례학습</t>
    </r>
    <r>
      <rPr>
        <sz val="11"/>
        <color theme="1"/>
        <rFont val="Arial"/>
        <family val="2"/>
      </rPr>
      <t xml:space="preserve"> (1.5H)
1. </t>
    </r>
    <r>
      <rPr>
        <sz val="11"/>
        <color theme="1"/>
        <rFont val="맑은 고딕"/>
        <family val="2"/>
        <charset val="129"/>
      </rPr>
      <t>타사</t>
    </r>
    <r>
      <rPr>
        <sz val="11"/>
        <color theme="1"/>
        <rFont val="Arial"/>
        <family val="2"/>
      </rPr>
      <t xml:space="preserve"> </t>
    </r>
    <r>
      <rPr>
        <sz val="11"/>
        <color theme="1"/>
        <rFont val="맑은 고딕"/>
        <family val="2"/>
        <charset val="129"/>
      </rPr>
      <t>실제</t>
    </r>
    <r>
      <rPr>
        <sz val="11"/>
        <color theme="1"/>
        <rFont val="Arial"/>
        <family val="2"/>
      </rPr>
      <t xml:space="preserve"> </t>
    </r>
    <r>
      <rPr>
        <sz val="11"/>
        <color theme="1"/>
        <rFont val="맑은 고딕"/>
        <family val="2"/>
        <charset val="129"/>
      </rPr>
      <t>처리사례</t>
    </r>
    <r>
      <rPr>
        <sz val="11"/>
        <color theme="1"/>
        <rFont val="Arial"/>
        <family val="2"/>
      </rPr>
      <t xml:space="preserve"> </t>
    </r>
    <r>
      <rPr>
        <sz val="11"/>
        <color theme="1"/>
        <rFont val="맑은 고딕"/>
        <family val="2"/>
        <charset val="129"/>
      </rPr>
      <t>및</t>
    </r>
    <r>
      <rPr>
        <sz val="11"/>
        <color theme="1"/>
        <rFont val="Arial"/>
        <family val="2"/>
      </rPr>
      <t xml:space="preserve"> </t>
    </r>
    <r>
      <rPr>
        <sz val="11"/>
        <color theme="1"/>
        <rFont val="맑은 고딕"/>
        <family val="2"/>
        <charset val="129"/>
      </rPr>
      <t>관련</t>
    </r>
    <r>
      <rPr>
        <sz val="11"/>
        <color theme="1"/>
        <rFont val="Arial"/>
        <family val="2"/>
      </rPr>
      <t xml:space="preserve"> </t>
    </r>
    <r>
      <rPr>
        <sz val="11"/>
        <color theme="1"/>
        <rFont val="맑은 고딕"/>
        <family val="2"/>
        <charset val="129"/>
      </rPr>
      <t>인사노무</t>
    </r>
    <r>
      <rPr>
        <sz val="11"/>
        <color theme="1"/>
        <rFont val="Arial"/>
        <family val="2"/>
      </rPr>
      <t xml:space="preserve"> </t>
    </r>
    <r>
      <rPr>
        <sz val="11"/>
        <color theme="1"/>
        <rFont val="맑은 고딕"/>
        <family val="2"/>
        <charset val="129"/>
      </rPr>
      <t>이슈</t>
    </r>
    <r>
      <rPr>
        <sz val="11"/>
        <color theme="1"/>
        <rFont val="Arial"/>
        <family val="2"/>
      </rPr>
      <t xml:space="preserve">
-  </t>
    </r>
    <r>
      <rPr>
        <sz val="11"/>
        <color theme="1"/>
        <rFont val="맑은 고딕"/>
        <family val="2"/>
        <charset val="129"/>
      </rPr>
      <t>주요</t>
    </r>
    <r>
      <rPr>
        <sz val="11"/>
        <color theme="1"/>
        <rFont val="Arial"/>
        <family val="2"/>
      </rPr>
      <t xml:space="preserve"> </t>
    </r>
    <r>
      <rPr>
        <sz val="11"/>
        <color theme="1"/>
        <rFont val="맑은 고딕"/>
        <family val="2"/>
        <charset val="129"/>
      </rPr>
      <t>최신</t>
    </r>
    <r>
      <rPr>
        <sz val="11"/>
        <color theme="1"/>
        <rFont val="Arial"/>
        <family val="2"/>
      </rPr>
      <t xml:space="preserve"> </t>
    </r>
    <r>
      <rPr>
        <sz val="11"/>
        <color theme="1"/>
        <rFont val="맑은 고딕"/>
        <family val="2"/>
        <charset val="129"/>
      </rPr>
      <t>판례</t>
    </r>
    <r>
      <rPr>
        <sz val="11"/>
        <color theme="1"/>
        <rFont val="Arial"/>
        <family val="2"/>
      </rPr>
      <t xml:space="preserve"> </t>
    </r>
    <r>
      <rPr>
        <sz val="11"/>
        <color theme="1"/>
        <rFont val="맑은 고딕"/>
        <family val="2"/>
        <charset val="129"/>
      </rPr>
      <t>학습</t>
    </r>
    <r>
      <rPr>
        <sz val="11"/>
        <color theme="1"/>
        <rFont val="Arial"/>
        <family val="2"/>
      </rPr>
      <t xml:space="preserve">
- </t>
    </r>
    <r>
      <rPr>
        <sz val="11"/>
        <color theme="1"/>
        <rFont val="맑은 고딕"/>
        <family val="2"/>
        <charset val="129"/>
      </rPr>
      <t>성적</t>
    </r>
    <r>
      <rPr>
        <sz val="11"/>
        <color theme="1"/>
        <rFont val="Arial"/>
        <family val="2"/>
      </rPr>
      <t xml:space="preserve"> </t>
    </r>
    <r>
      <rPr>
        <sz val="11"/>
        <color theme="1"/>
        <rFont val="맑은 고딕"/>
        <family val="2"/>
        <charset val="129"/>
      </rPr>
      <t>괴롭힘의</t>
    </r>
    <r>
      <rPr>
        <sz val="11"/>
        <color theme="1"/>
        <rFont val="Arial"/>
        <family val="2"/>
      </rPr>
      <t xml:space="preserve"> </t>
    </r>
    <r>
      <rPr>
        <sz val="11"/>
        <color theme="1"/>
        <rFont val="맑은 고딕"/>
        <family val="2"/>
        <charset val="129"/>
      </rPr>
      <t>처리</t>
    </r>
    <r>
      <rPr>
        <sz val="11"/>
        <color theme="1"/>
        <rFont val="Arial"/>
        <family val="2"/>
      </rPr>
      <t xml:space="preserve"> </t>
    </r>
    <r>
      <rPr>
        <sz val="11"/>
        <color theme="1"/>
        <rFont val="맑은 고딕"/>
        <family val="2"/>
        <charset val="129"/>
      </rPr>
      <t>등</t>
    </r>
    <r>
      <rPr>
        <sz val="11"/>
        <color theme="1"/>
        <rFont val="Arial"/>
        <family val="2"/>
      </rPr>
      <t xml:space="preserve">
2. </t>
    </r>
    <r>
      <rPr>
        <sz val="11"/>
        <color theme="1"/>
        <rFont val="맑은 고딕"/>
        <family val="2"/>
        <charset val="129"/>
      </rPr>
      <t>최신</t>
    </r>
    <r>
      <rPr>
        <sz val="11"/>
        <color theme="1"/>
        <rFont val="Arial"/>
        <family val="2"/>
      </rPr>
      <t xml:space="preserve"> </t>
    </r>
    <r>
      <rPr>
        <sz val="11"/>
        <color theme="1"/>
        <rFont val="맑은 고딕"/>
        <family val="2"/>
        <charset val="129"/>
      </rPr>
      <t>주요</t>
    </r>
    <r>
      <rPr>
        <sz val="11"/>
        <color theme="1"/>
        <rFont val="Arial"/>
        <family val="2"/>
      </rPr>
      <t xml:space="preserve"> </t>
    </r>
    <r>
      <rPr>
        <sz val="11"/>
        <color theme="1"/>
        <rFont val="맑은 고딕"/>
        <family val="2"/>
        <charset val="129"/>
      </rPr>
      <t>판례</t>
    </r>
    <r>
      <rPr>
        <sz val="11"/>
        <color theme="1"/>
        <rFont val="Arial"/>
        <family val="2"/>
      </rPr>
      <t xml:space="preserve"> </t>
    </r>
    <r>
      <rPr>
        <sz val="11"/>
        <color theme="1"/>
        <rFont val="맑은 고딕"/>
        <family val="2"/>
        <charset val="129"/>
      </rPr>
      <t>학습</t>
    </r>
    <r>
      <rPr>
        <sz val="11"/>
        <color theme="1"/>
        <rFont val="Arial"/>
        <family val="2"/>
      </rPr>
      <t xml:space="preserve">
- (</t>
    </r>
    <r>
      <rPr>
        <sz val="11"/>
        <color theme="1"/>
        <rFont val="맑은 고딕"/>
        <family val="2"/>
        <charset val="129"/>
      </rPr>
      <t>성희롱</t>
    </r>
    <r>
      <rPr>
        <sz val="11"/>
        <color theme="1"/>
        <rFont val="Arial"/>
        <family val="2"/>
      </rPr>
      <t xml:space="preserve">) </t>
    </r>
    <r>
      <rPr>
        <sz val="11"/>
        <color theme="1"/>
        <rFont val="맑은 고딕"/>
        <family val="2"/>
        <charset val="129"/>
      </rPr>
      <t>성희롱</t>
    </r>
    <r>
      <rPr>
        <sz val="11"/>
        <color theme="1"/>
        <rFont val="Arial"/>
        <family val="2"/>
      </rPr>
      <t xml:space="preserve"> </t>
    </r>
    <r>
      <rPr>
        <sz val="11"/>
        <color theme="1"/>
        <rFont val="맑은 고딕"/>
        <family val="2"/>
        <charset val="129"/>
      </rPr>
      <t>판단기준의</t>
    </r>
    <r>
      <rPr>
        <sz val="11"/>
        <color theme="1"/>
        <rFont val="Arial"/>
        <family val="2"/>
      </rPr>
      <t xml:space="preserve"> </t>
    </r>
    <r>
      <rPr>
        <sz val="11"/>
        <color theme="1"/>
        <rFont val="맑은 고딕"/>
        <family val="2"/>
        <charset val="129"/>
      </rPr>
      <t>변화</t>
    </r>
    <r>
      <rPr>
        <sz val="11"/>
        <color theme="1"/>
        <rFont val="Arial"/>
        <family val="2"/>
      </rPr>
      <t xml:space="preserve">
- (</t>
    </r>
    <r>
      <rPr>
        <sz val="11"/>
        <color theme="1"/>
        <rFont val="맑은 고딕"/>
        <family val="2"/>
        <charset val="129"/>
      </rPr>
      <t>성폭행</t>
    </r>
    <r>
      <rPr>
        <sz val="11"/>
        <color theme="1"/>
        <rFont val="Arial"/>
        <family val="2"/>
      </rPr>
      <t xml:space="preserve">) </t>
    </r>
    <r>
      <rPr>
        <sz val="11"/>
        <color theme="1"/>
        <rFont val="맑은 고딕"/>
        <family val="2"/>
        <charset val="129"/>
      </rPr>
      <t>기습추행</t>
    </r>
    <r>
      <rPr>
        <sz val="11"/>
        <color theme="1"/>
        <rFont val="Arial"/>
        <family val="2"/>
      </rPr>
      <t xml:space="preserve">, </t>
    </r>
    <r>
      <rPr>
        <sz val="11"/>
        <color theme="1"/>
        <rFont val="맑은 고딕"/>
        <family val="2"/>
        <charset val="129"/>
      </rPr>
      <t>업무상</t>
    </r>
    <r>
      <rPr>
        <sz val="11"/>
        <color theme="1"/>
        <rFont val="Arial"/>
        <family val="2"/>
      </rPr>
      <t xml:space="preserve"> </t>
    </r>
    <r>
      <rPr>
        <sz val="11"/>
        <color theme="1"/>
        <rFont val="맑은 고딕"/>
        <family val="2"/>
        <charset val="129"/>
      </rPr>
      <t>위력에</t>
    </r>
    <r>
      <rPr>
        <sz val="11"/>
        <color theme="1"/>
        <rFont val="Arial"/>
        <family val="2"/>
      </rPr>
      <t xml:space="preserve"> </t>
    </r>
    <r>
      <rPr>
        <sz val="11"/>
        <color theme="1"/>
        <rFont val="맑은 고딕"/>
        <family val="2"/>
        <charset val="129"/>
      </rPr>
      <t>의한</t>
    </r>
    <r>
      <rPr>
        <sz val="11"/>
        <color theme="1"/>
        <rFont val="Arial"/>
        <family val="2"/>
      </rPr>
      <t xml:space="preserve"> </t>
    </r>
    <r>
      <rPr>
        <sz val="11"/>
        <color theme="1"/>
        <rFont val="맑은 고딕"/>
        <family val="2"/>
        <charset val="129"/>
      </rPr>
      <t>추행</t>
    </r>
    <r>
      <rPr>
        <sz val="11"/>
        <color theme="1"/>
        <rFont val="Arial"/>
        <family val="2"/>
      </rPr>
      <t xml:space="preserve"> </t>
    </r>
    <r>
      <rPr>
        <sz val="11"/>
        <color theme="1"/>
        <rFont val="맑은 고딕"/>
        <family val="2"/>
        <charset val="129"/>
      </rPr>
      <t>판결</t>
    </r>
    <r>
      <rPr>
        <sz val="11"/>
        <color theme="1"/>
        <rFont val="Arial"/>
        <family val="2"/>
      </rPr>
      <t xml:space="preserve">  
- (</t>
    </r>
    <r>
      <rPr>
        <sz val="11"/>
        <color theme="1"/>
        <rFont val="맑은 고딕"/>
        <family val="2"/>
        <charset val="129"/>
      </rPr>
      <t>괴롭힘</t>
    </r>
    <r>
      <rPr>
        <sz val="11"/>
        <color theme="1"/>
        <rFont val="Arial"/>
        <family val="2"/>
      </rPr>
      <t xml:space="preserve">) </t>
    </r>
    <r>
      <rPr>
        <sz val="11"/>
        <color theme="1"/>
        <rFont val="맑은 고딕"/>
        <family val="2"/>
        <charset val="129"/>
      </rPr>
      <t>관계의</t>
    </r>
    <r>
      <rPr>
        <sz val="11"/>
        <color theme="1"/>
        <rFont val="Arial"/>
        <family val="2"/>
      </rPr>
      <t xml:space="preserve"> </t>
    </r>
    <r>
      <rPr>
        <sz val="11"/>
        <color theme="1"/>
        <rFont val="맑은 고딕"/>
        <family val="2"/>
        <charset val="129"/>
      </rPr>
      <t>우위성에</t>
    </r>
    <r>
      <rPr>
        <sz val="11"/>
        <color theme="1"/>
        <rFont val="Arial"/>
        <family val="2"/>
      </rPr>
      <t xml:space="preserve"> </t>
    </r>
    <r>
      <rPr>
        <sz val="11"/>
        <color theme="1"/>
        <rFont val="맑은 고딕"/>
        <family val="2"/>
        <charset val="129"/>
      </rPr>
      <t>대한</t>
    </r>
    <r>
      <rPr>
        <sz val="11"/>
        <color theme="1"/>
        <rFont val="Arial"/>
        <family val="2"/>
      </rPr>
      <t xml:space="preserve"> </t>
    </r>
    <r>
      <rPr>
        <sz val="11"/>
        <color theme="1"/>
        <rFont val="맑은 고딕"/>
        <family val="2"/>
        <charset val="129"/>
      </rPr>
      <t>검토</t>
    </r>
    <r>
      <rPr>
        <sz val="11"/>
        <color theme="1"/>
        <rFont val="Arial"/>
        <family val="2"/>
      </rPr>
      <t xml:space="preserve">
- (</t>
    </r>
    <r>
      <rPr>
        <sz val="11"/>
        <color theme="1"/>
        <rFont val="맑은 고딕"/>
        <family val="2"/>
        <charset val="129"/>
      </rPr>
      <t>괴롭힘</t>
    </r>
    <r>
      <rPr>
        <sz val="11"/>
        <color theme="1"/>
        <rFont val="Arial"/>
        <family val="2"/>
      </rPr>
      <t xml:space="preserve">) </t>
    </r>
    <r>
      <rPr>
        <sz val="11"/>
        <color theme="1"/>
        <rFont val="맑은 고딕"/>
        <family val="2"/>
        <charset val="129"/>
      </rPr>
      <t>업무상</t>
    </r>
    <r>
      <rPr>
        <sz val="11"/>
        <color theme="1"/>
        <rFont val="Arial"/>
        <family val="2"/>
      </rPr>
      <t xml:space="preserve"> </t>
    </r>
    <r>
      <rPr>
        <sz val="11"/>
        <color theme="1"/>
        <rFont val="맑은 고딕"/>
        <family val="2"/>
        <charset val="129"/>
      </rPr>
      <t>적정범위를</t>
    </r>
    <r>
      <rPr>
        <sz val="11"/>
        <color theme="1"/>
        <rFont val="Arial"/>
        <family val="2"/>
      </rPr>
      <t xml:space="preserve"> </t>
    </r>
    <r>
      <rPr>
        <sz val="11"/>
        <color theme="1"/>
        <rFont val="맑은 고딕"/>
        <family val="2"/>
        <charset val="129"/>
      </rPr>
      <t>넘어선</t>
    </r>
    <r>
      <rPr>
        <sz val="11"/>
        <color theme="1"/>
        <rFont val="Arial"/>
        <family val="2"/>
      </rPr>
      <t xml:space="preserve"> </t>
    </r>
    <r>
      <rPr>
        <sz val="11"/>
        <color theme="1"/>
        <rFont val="맑은 고딕"/>
        <family val="2"/>
        <charset val="129"/>
      </rPr>
      <t>행위인지에</t>
    </r>
    <r>
      <rPr>
        <sz val="11"/>
        <color theme="1"/>
        <rFont val="Arial"/>
        <family val="2"/>
      </rPr>
      <t xml:space="preserve"> </t>
    </r>
    <r>
      <rPr>
        <sz val="11"/>
        <color theme="1"/>
        <rFont val="맑은 고딕"/>
        <family val="2"/>
        <charset val="129"/>
      </rPr>
      <t>대한</t>
    </r>
    <r>
      <rPr>
        <sz val="11"/>
        <color theme="1"/>
        <rFont val="Arial"/>
        <family val="2"/>
      </rPr>
      <t xml:space="preserve"> </t>
    </r>
    <r>
      <rPr>
        <sz val="11"/>
        <color theme="1"/>
        <rFont val="맑은 고딕"/>
        <family val="2"/>
        <charset val="129"/>
      </rPr>
      <t>판단</t>
    </r>
    <r>
      <rPr>
        <sz val="11"/>
        <color theme="1"/>
        <rFont val="Arial"/>
        <family val="2"/>
      </rPr>
      <t xml:space="preserve">
- (</t>
    </r>
    <r>
      <rPr>
        <sz val="11"/>
        <color theme="1"/>
        <rFont val="맑은 고딕"/>
        <family val="2"/>
        <charset val="129"/>
      </rPr>
      <t>괴롭힘</t>
    </r>
    <r>
      <rPr>
        <sz val="11"/>
        <color theme="1"/>
        <rFont val="Arial"/>
        <family val="2"/>
      </rPr>
      <t xml:space="preserve">) </t>
    </r>
    <r>
      <rPr>
        <sz val="11"/>
        <color theme="1"/>
        <rFont val="맑은 고딕"/>
        <family val="2"/>
        <charset val="129"/>
      </rPr>
      <t>정신적</t>
    </r>
    <r>
      <rPr>
        <sz val="11"/>
        <color theme="1"/>
        <rFont val="Arial"/>
        <family val="2"/>
      </rPr>
      <t xml:space="preserve"> </t>
    </r>
    <r>
      <rPr>
        <sz val="11"/>
        <color theme="1"/>
        <rFont val="맑은 고딕"/>
        <family val="2"/>
        <charset val="129"/>
      </rPr>
      <t>고통에</t>
    </r>
    <r>
      <rPr>
        <sz val="11"/>
        <color theme="1"/>
        <rFont val="Arial"/>
        <family val="2"/>
      </rPr>
      <t xml:space="preserve"> </t>
    </r>
    <r>
      <rPr>
        <sz val="11"/>
        <color theme="1"/>
        <rFont val="맑은 고딕"/>
        <family val="2"/>
        <charset val="129"/>
      </rPr>
      <t>대한</t>
    </r>
    <r>
      <rPr>
        <sz val="11"/>
        <color theme="1"/>
        <rFont val="Arial"/>
        <family val="2"/>
      </rPr>
      <t xml:space="preserve"> </t>
    </r>
    <r>
      <rPr>
        <sz val="11"/>
        <color theme="1"/>
        <rFont val="맑은 고딕"/>
        <family val="2"/>
        <charset val="129"/>
      </rPr>
      <t>판단</t>
    </r>
    <r>
      <rPr>
        <sz val="11"/>
        <color theme="1"/>
        <rFont val="Arial"/>
        <family val="2"/>
      </rPr>
      <t xml:space="preserve"> 
- (</t>
    </r>
    <r>
      <rPr>
        <sz val="11"/>
        <color theme="1"/>
        <rFont val="맑은 고딕"/>
        <family val="2"/>
        <charset val="129"/>
      </rPr>
      <t>성희롱</t>
    </r>
    <r>
      <rPr>
        <sz val="11"/>
        <color theme="1"/>
        <rFont val="Arial"/>
        <family val="2"/>
      </rPr>
      <t>·</t>
    </r>
    <r>
      <rPr>
        <sz val="11"/>
        <color theme="1"/>
        <rFont val="맑은 고딕"/>
        <family val="2"/>
        <charset val="129"/>
      </rPr>
      <t>괴롭힘</t>
    </r>
    <r>
      <rPr>
        <sz val="11"/>
        <color theme="1"/>
        <rFont val="Arial"/>
        <family val="2"/>
      </rPr>
      <t xml:space="preserve">) </t>
    </r>
    <r>
      <rPr>
        <sz val="11"/>
        <color theme="1"/>
        <rFont val="맑은 고딕"/>
        <family val="2"/>
        <charset val="129"/>
      </rPr>
      <t>녹취의</t>
    </r>
    <r>
      <rPr>
        <sz val="11"/>
        <color theme="1"/>
        <rFont val="Arial"/>
        <family val="2"/>
      </rPr>
      <t xml:space="preserve"> </t>
    </r>
    <r>
      <rPr>
        <sz val="11"/>
        <color theme="1"/>
        <rFont val="맑은 고딕"/>
        <family val="2"/>
        <charset val="129"/>
      </rPr>
      <t>증거능력</t>
    </r>
    <r>
      <rPr>
        <sz val="11"/>
        <color theme="1"/>
        <rFont val="Arial"/>
        <family val="2"/>
      </rPr>
      <t xml:space="preserve">
</t>
    </r>
    <r>
      <rPr>
        <sz val="11"/>
        <color theme="1"/>
        <rFont val="맑은 고딕"/>
        <family val="2"/>
        <charset val="129"/>
      </rPr>
      <t>성희롱</t>
    </r>
    <r>
      <rPr>
        <sz val="11"/>
        <color theme="1"/>
        <rFont val="Arial"/>
        <family val="2"/>
      </rPr>
      <t>·</t>
    </r>
    <r>
      <rPr>
        <sz val="11"/>
        <color theme="1"/>
        <rFont val="맑은 고딕"/>
        <family val="2"/>
        <charset val="129"/>
      </rPr>
      <t>괴롭힘</t>
    </r>
    <r>
      <rPr>
        <sz val="11"/>
        <color theme="1"/>
        <rFont val="Arial"/>
        <family val="2"/>
      </rPr>
      <t xml:space="preserve"> </t>
    </r>
    <r>
      <rPr>
        <sz val="11"/>
        <color theme="1"/>
        <rFont val="맑은 고딕"/>
        <family val="2"/>
        <charset val="129"/>
      </rPr>
      <t>처리</t>
    </r>
    <r>
      <rPr>
        <sz val="11"/>
        <color theme="1"/>
        <rFont val="Arial"/>
        <family val="2"/>
      </rPr>
      <t xml:space="preserve"> </t>
    </r>
    <r>
      <rPr>
        <sz val="11"/>
        <color theme="1"/>
        <rFont val="맑은 고딕"/>
        <family val="2"/>
        <charset val="129"/>
      </rPr>
      <t>프로세스의</t>
    </r>
    <r>
      <rPr>
        <sz val="11"/>
        <color theme="1"/>
        <rFont val="Arial"/>
        <family val="2"/>
      </rPr>
      <t xml:space="preserve"> </t>
    </r>
    <r>
      <rPr>
        <sz val="11"/>
        <color theme="1"/>
        <rFont val="맑은 고딕"/>
        <family val="2"/>
        <charset val="129"/>
      </rPr>
      <t>이해</t>
    </r>
    <r>
      <rPr>
        <sz val="11"/>
        <color theme="1"/>
        <rFont val="Arial"/>
        <family val="2"/>
      </rPr>
      <t xml:space="preserve"> (1H)
1.</t>
    </r>
    <r>
      <rPr>
        <sz val="11"/>
        <color theme="1"/>
        <rFont val="맑은 고딕"/>
        <family val="2"/>
        <charset val="129"/>
      </rPr>
      <t>조문으로</t>
    </r>
    <r>
      <rPr>
        <sz val="11"/>
        <color theme="1"/>
        <rFont val="Arial"/>
        <family val="2"/>
      </rPr>
      <t xml:space="preserve"> </t>
    </r>
    <r>
      <rPr>
        <sz val="11"/>
        <color theme="1"/>
        <rFont val="맑은 고딕"/>
        <family val="2"/>
        <charset val="129"/>
      </rPr>
      <t>프로세스</t>
    </r>
    <r>
      <rPr>
        <sz val="11"/>
        <color theme="1"/>
        <rFont val="Arial"/>
        <family val="2"/>
      </rPr>
      <t xml:space="preserve"> </t>
    </r>
    <r>
      <rPr>
        <sz val="11"/>
        <color theme="1"/>
        <rFont val="맑은 고딕"/>
        <family val="2"/>
        <charset val="129"/>
      </rPr>
      <t>정리하기</t>
    </r>
    <r>
      <rPr>
        <sz val="11"/>
        <color theme="1"/>
        <rFont val="Arial"/>
        <family val="2"/>
      </rPr>
      <t xml:space="preserve">
2.</t>
    </r>
    <r>
      <rPr>
        <sz val="11"/>
        <color theme="1"/>
        <rFont val="맑은 고딕"/>
        <family val="2"/>
        <charset val="129"/>
      </rPr>
      <t>프로세스</t>
    </r>
    <r>
      <rPr>
        <sz val="11"/>
        <color theme="1"/>
        <rFont val="Arial"/>
        <family val="2"/>
      </rPr>
      <t xml:space="preserve"> </t>
    </r>
    <r>
      <rPr>
        <sz val="11"/>
        <color theme="1"/>
        <rFont val="맑은 고딕"/>
        <family val="2"/>
        <charset val="129"/>
      </rPr>
      <t>리뷰를</t>
    </r>
    <r>
      <rPr>
        <sz val="11"/>
        <color theme="1"/>
        <rFont val="Arial"/>
        <family val="2"/>
      </rPr>
      <t xml:space="preserve"> </t>
    </r>
    <r>
      <rPr>
        <sz val="11"/>
        <color theme="1"/>
        <rFont val="맑은 고딕"/>
        <family val="2"/>
        <charset val="129"/>
      </rPr>
      <t>통한</t>
    </r>
    <r>
      <rPr>
        <sz val="11"/>
        <color theme="1"/>
        <rFont val="Arial"/>
        <family val="2"/>
      </rPr>
      <t xml:space="preserve"> </t>
    </r>
    <r>
      <rPr>
        <sz val="11"/>
        <color theme="1"/>
        <rFont val="맑은 고딕"/>
        <family val="2"/>
        <charset val="129"/>
      </rPr>
      <t>바람직한</t>
    </r>
    <r>
      <rPr>
        <sz val="11"/>
        <color theme="1"/>
        <rFont val="Arial"/>
        <family val="2"/>
      </rPr>
      <t xml:space="preserve"> </t>
    </r>
    <r>
      <rPr>
        <sz val="11"/>
        <color theme="1"/>
        <rFont val="맑은 고딕"/>
        <family val="2"/>
        <charset val="129"/>
      </rPr>
      <t>제도운영</t>
    </r>
    <r>
      <rPr>
        <sz val="11"/>
        <color theme="1"/>
        <rFont val="Arial"/>
        <family val="2"/>
      </rPr>
      <t xml:space="preserve"> </t>
    </r>
    <r>
      <rPr>
        <sz val="11"/>
        <color theme="1"/>
        <rFont val="맑은 고딕"/>
        <family val="2"/>
        <charset val="129"/>
      </rPr>
      <t>방안</t>
    </r>
    <r>
      <rPr>
        <sz val="11"/>
        <color theme="1"/>
        <rFont val="Arial"/>
        <family val="2"/>
      </rPr>
      <t xml:space="preserve"> </t>
    </r>
    <r>
      <rPr>
        <sz val="11"/>
        <color theme="1"/>
        <rFont val="맑은 고딕"/>
        <family val="2"/>
        <charset val="129"/>
      </rPr>
      <t>고찰</t>
    </r>
    <r>
      <rPr>
        <sz val="11"/>
        <color theme="1"/>
        <rFont val="Arial"/>
        <family val="2"/>
      </rPr>
      <t xml:space="preserve">
3.</t>
    </r>
    <r>
      <rPr>
        <sz val="11"/>
        <color theme="1"/>
        <rFont val="맑은 고딕"/>
        <family val="2"/>
        <charset val="129"/>
      </rPr>
      <t>일반적인</t>
    </r>
    <r>
      <rPr>
        <sz val="11"/>
        <color theme="1"/>
        <rFont val="Arial"/>
        <family val="2"/>
      </rPr>
      <t xml:space="preserve"> </t>
    </r>
    <r>
      <rPr>
        <sz val="11"/>
        <color theme="1"/>
        <rFont val="맑은 고딕"/>
        <family val="2"/>
        <charset val="129"/>
      </rPr>
      <t>처리</t>
    </r>
    <r>
      <rPr>
        <sz val="11"/>
        <color theme="1"/>
        <rFont val="Arial"/>
        <family val="2"/>
      </rPr>
      <t xml:space="preserve"> </t>
    </r>
    <r>
      <rPr>
        <sz val="11"/>
        <color theme="1"/>
        <rFont val="맑은 고딕"/>
        <family val="2"/>
        <charset val="129"/>
      </rPr>
      <t>프로세스</t>
    </r>
    <r>
      <rPr>
        <sz val="11"/>
        <color theme="1"/>
        <rFont val="Arial"/>
        <family val="2"/>
      </rPr>
      <t xml:space="preserve"> </t>
    </r>
    <r>
      <rPr>
        <sz val="11"/>
        <color theme="1"/>
        <rFont val="맑은 고딕"/>
        <family val="2"/>
        <charset val="129"/>
      </rPr>
      <t>및</t>
    </r>
    <r>
      <rPr>
        <sz val="11"/>
        <color theme="1"/>
        <rFont val="Arial"/>
        <family val="2"/>
      </rPr>
      <t xml:space="preserve"> </t>
    </r>
    <r>
      <rPr>
        <sz val="11"/>
        <color theme="1"/>
        <rFont val="맑은 고딕"/>
        <family val="2"/>
        <charset val="129"/>
      </rPr>
      <t>사건</t>
    </r>
    <r>
      <rPr>
        <sz val="11"/>
        <color theme="1"/>
        <rFont val="Arial"/>
        <family val="2"/>
      </rPr>
      <t xml:space="preserve"> </t>
    </r>
    <r>
      <rPr>
        <sz val="11"/>
        <color theme="1"/>
        <rFont val="맑은 고딕"/>
        <family val="2"/>
        <charset val="129"/>
      </rPr>
      <t>진행</t>
    </r>
    <r>
      <rPr>
        <sz val="11"/>
        <color theme="1"/>
        <rFont val="Arial"/>
        <family val="2"/>
      </rPr>
      <t xml:space="preserve"> </t>
    </r>
    <r>
      <rPr>
        <sz val="11"/>
        <color theme="1"/>
        <rFont val="맑은 고딕"/>
        <family val="2"/>
        <charset val="129"/>
      </rPr>
      <t>경과</t>
    </r>
    <r>
      <rPr>
        <sz val="11"/>
        <color theme="1"/>
        <rFont val="Arial"/>
        <family val="2"/>
      </rPr>
      <t xml:space="preserve">
4.</t>
    </r>
    <r>
      <rPr>
        <sz val="11"/>
        <color theme="1"/>
        <rFont val="맑은 고딕"/>
        <family val="2"/>
        <charset val="129"/>
      </rPr>
      <t>불이익</t>
    </r>
    <r>
      <rPr>
        <sz val="11"/>
        <color theme="1"/>
        <rFont val="Arial"/>
        <family val="2"/>
      </rPr>
      <t xml:space="preserve"> </t>
    </r>
    <r>
      <rPr>
        <sz val="11"/>
        <color theme="1"/>
        <rFont val="맑은 고딕"/>
        <family val="2"/>
        <charset val="129"/>
      </rPr>
      <t>처우</t>
    </r>
    <r>
      <rPr>
        <sz val="11"/>
        <color theme="1"/>
        <rFont val="Arial"/>
        <family val="2"/>
      </rPr>
      <t xml:space="preserve"> </t>
    </r>
    <r>
      <rPr>
        <sz val="11"/>
        <color theme="1"/>
        <rFont val="맑은 고딕"/>
        <family val="2"/>
        <charset val="129"/>
      </rPr>
      <t>금지의</t>
    </r>
    <r>
      <rPr>
        <sz val="11"/>
        <color theme="1"/>
        <rFont val="Arial"/>
        <family val="2"/>
      </rPr>
      <t xml:space="preserve"> </t>
    </r>
    <r>
      <rPr>
        <sz val="11"/>
        <color theme="1"/>
        <rFont val="맑은 고딕"/>
        <family val="2"/>
        <charset val="129"/>
      </rPr>
      <t>원칙의</t>
    </r>
    <r>
      <rPr>
        <sz val="11"/>
        <color theme="1"/>
        <rFont val="Arial"/>
        <family val="2"/>
      </rPr>
      <t xml:space="preserve"> </t>
    </r>
    <r>
      <rPr>
        <sz val="11"/>
        <color theme="1"/>
        <rFont val="맑은 고딕"/>
        <family val="2"/>
        <charset val="129"/>
      </rPr>
      <t>법률상</t>
    </r>
    <r>
      <rPr>
        <sz val="11"/>
        <color theme="1"/>
        <rFont val="Arial"/>
        <family val="2"/>
      </rPr>
      <t xml:space="preserve"> </t>
    </r>
    <r>
      <rPr>
        <sz val="11"/>
        <color theme="1"/>
        <rFont val="맑은 고딕"/>
        <family val="2"/>
        <charset val="129"/>
      </rPr>
      <t>이슈</t>
    </r>
    <r>
      <rPr>
        <sz val="11"/>
        <color theme="1"/>
        <rFont val="Arial"/>
        <family val="2"/>
      </rPr>
      <t xml:space="preserve"> </t>
    </r>
    <r>
      <rPr>
        <sz val="11"/>
        <color theme="1"/>
        <rFont val="맑은 고딕"/>
        <family val="2"/>
        <charset val="129"/>
      </rPr>
      <t>및</t>
    </r>
    <r>
      <rPr>
        <sz val="11"/>
        <color theme="1"/>
        <rFont val="Arial"/>
        <family val="2"/>
      </rPr>
      <t xml:space="preserve"> </t>
    </r>
    <r>
      <rPr>
        <sz val="11"/>
        <color theme="1"/>
        <rFont val="맑은 고딕"/>
        <family val="2"/>
        <charset val="129"/>
      </rPr>
      <t>시사점</t>
    </r>
    <r>
      <rPr>
        <sz val="11"/>
        <color theme="1"/>
        <rFont val="Arial"/>
        <family val="2"/>
      </rPr>
      <t xml:space="preserve">
</t>
    </r>
    <phoneticPr fontId="1" type="noConversion"/>
  </si>
  <si>
    <r>
      <rPr>
        <sz val="11"/>
        <color theme="1"/>
        <rFont val="맑은 고딕"/>
        <family val="2"/>
        <charset val="129"/>
      </rPr>
      <t>고충상담</t>
    </r>
    <r>
      <rPr>
        <sz val="11"/>
        <color theme="1"/>
        <rFont val="Arial"/>
        <family val="2"/>
      </rPr>
      <t xml:space="preserve"> , </t>
    </r>
    <r>
      <rPr>
        <sz val="11"/>
        <color theme="1"/>
        <rFont val="맑은 고딕"/>
        <family val="2"/>
        <charset val="129"/>
      </rPr>
      <t>조사</t>
    </r>
    <r>
      <rPr>
        <sz val="11"/>
        <color theme="1"/>
        <rFont val="Arial"/>
        <family val="2"/>
      </rPr>
      <t xml:space="preserve"> , </t>
    </r>
    <r>
      <rPr>
        <sz val="11"/>
        <color theme="1"/>
        <rFont val="맑은 고딕"/>
        <family val="2"/>
        <charset val="129"/>
      </rPr>
      <t>심의위원회</t>
    </r>
    <r>
      <rPr>
        <sz val="11"/>
        <color theme="1"/>
        <rFont val="Arial"/>
        <family val="2"/>
      </rPr>
      <t xml:space="preserve"> </t>
    </r>
    <r>
      <rPr>
        <sz val="11"/>
        <color theme="1"/>
        <rFont val="맑은 고딕"/>
        <family val="2"/>
        <charset val="129"/>
      </rPr>
      <t>및</t>
    </r>
    <r>
      <rPr>
        <sz val="11"/>
        <color theme="1"/>
        <rFont val="Arial"/>
        <family val="2"/>
      </rPr>
      <t xml:space="preserve"> </t>
    </r>
    <r>
      <rPr>
        <sz val="11"/>
        <color theme="1"/>
        <rFont val="맑은 고딕"/>
        <family val="2"/>
        <charset val="129"/>
      </rPr>
      <t>인사위원회</t>
    </r>
    <r>
      <rPr>
        <sz val="11"/>
        <color theme="1"/>
        <rFont val="Arial"/>
        <family val="2"/>
      </rPr>
      <t xml:space="preserve"> </t>
    </r>
    <r>
      <rPr>
        <sz val="11"/>
        <color theme="1"/>
        <rFont val="맑은 고딕"/>
        <family val="2"/>
        <charset val="129"/>
      </rPr>
      <t>징계위원회</t>
    </r>
    <r>
      <rPr>
        <sz val="11"/>
        <color theme="1"/>
        <rFont val="Arial"/>
        <family val="2"/>
      </rPr>
      <t xml:space="preserve"> </t>
    </r>
    <r>
      <rPr>
        <sz val="11"/>
        <color theme="1"/>
        <rFont val="맑은 고딕"/>
        <family val="2"/>
        <charset val="129"/>
      </rPr>
      <t>로</t>
    </r>
    <r>
      <rPr>
        <sz val="11"/>
        <color theme="1"/>
        <rFont val="Arial"/>
        <family val="2"/>
      </rPr>
      <t xml:space="preserve">
</t>
    </r>
    <r>
      <rPr>
        <sz val="11"/>
        <color theme="1"/>
        <rFont val="맑은 고딕"/>
        <family val="2"/>
        <charset val="129"/>
      </rPr>
      <t>이어지는</t>
    </r>
    <r>
      <rPr>
        <sz val="11"/>
        <color theme="1"/>
        <rFont val="Arial"/>
        <family val="2"/>
      </rPr>
      <t xml:space="preserve"> </t>
    </r>
    <r>
      <rPr>
        <sz val="11"/>
        <color theme="1"/>
        <rFont val="맑은 고딕"/>
        <family val="2"/>
        <charset val="129"/>
      </rPr>
      <t>성희롱</t>
    </r>
    <r>
      <rPr>
        <sz val="11"/>
        <color theme="1"/>
        <rFont val="Arial"/>
        <family val="2"/>
      </rPr>
      <t xml:space="preserve"> · </t>
    </r>
    <r>
      <rPr>
        <sz val="11"/>
        <color theme="1"/>
        <rFont val="맑은 고딕"/>
        <family val="2"/>
        <charset val="129"/>
      </rPr>
      <t>괴롭힘</t>
    </r>
    <r>
      <rPr>
        <sz val="11"/>
        <color theme="1"/>
        <rFont val="Arial"/>
        <family val="2"/>
      </rPr>
      <t xml:space="preserve"> </t>
    </r>
    <r>
      <rPr>
        <sz val="11"/>
        <color theme="1"/>
        <rFont val="맑은 고딕"/>
        <family val="2"/>
        <charset val="129"/>
      </rPr>
      <t>관련</t>
    </r>
    <r>
      <rPr>
        <sz val="11"/>
        <color theme="1"/>
        <rFont val="Arial"/>
        <family val="2"/>
      </rPr>
      <t xml:space="preserve"> </t>
    </r>
    <r>
      <rPr>
        <sz val="11"/>
        <color theme="1"/>
        <rFont val="맑은 고딕"/>
        <family val="2"/>
        <charset val="129"/>
      </rPr>
      <t>처리</t>
    </r>
    <r>
      <rPr>
        <sz val="11"/>
        <color theme="1"/>
        <rFont val="Arial"/>
        <family val="2"/>
      </rPr>
      <t xml:space="preserve"> </t>
    </r>
    <r>
      <rPr>
        <sz val="11"/>
        <color theme="1"/>
        <rFont val="맑은 고딕"/>
        <family val="2"/>
        <charset val="129"/>
      </rPr>
      <t>프로세스</t>
    </r>
    <r>
      <rPr>
        <sz val="11"/>
        <color theme="1"/>
        <rFont val="Arial"/>
        <family val="2"/>
      </rPr>
      <t xml:space="preserve"> </t>
    </r>
    <r>
      <rPr>
        <sz val="11"/>
        <color theme="1"/>
        <rFont val="맑은 고딕"/>
        <family val="2"/>
        <charset val="129"/>
      </rPr>
      <t>속에서</t>
    </r>
    <r>
      <rPr>
        <sz val="11"/>
        <color theme="1"/>
        <rFont val="Arial"/>
        <family val="2"/>
      </rPr>
      <t xml:space="preserve"> </t>
    </r>
    <r>
      <rPr>
        <sz val="11"/>
        <color theme="1"/>
        <rFont val="맑은 고딕"/>
        <family val="2"/>
        <charset val="129"/>
      </rPr>
      <t>담당자의</t>
    </r>
    <r>
      <rPr>
        <sz val="11"/>
        <color theme="1"/>
        <rFont val="Arial"/>
        <family val="2"/>
      </rPr>
      <t xml:space="preserve">
R&amp;R </t>
    </r>
    <r>
      <rPr>
        <sz val="11"/>
        <color theme="1"/>
        <rFont val="맑은 고딕"/>
        <family val="2"/>
        <charset val="129"/>
      </rPr>
      <t>을</t>
    </r>
    <r>
      <rPr>
        <sz val="11"/>
        <color theme="1"/>
        <rFont val="Arial"/>
        <family val="2"/>
      </rPr>
      <t xml:space="preserve"> </t>
    </r>
    <r>
      <rPr>
        <sz val="11"/>
        <color theme="1"/>
        <rFont val="맑은 고딕"/>
        <family val="2"/>
        <charset val="129"/>
      </rPr>
      <t>이해하고</t>
    </r>
    <r>
      <rPr>
        <sz val="11"/>
        <color theme="1"/>
        <rFont val="Arial"/>
        <family val="2"/>
      </rPr>
      <t xml:space="preserve"> , </t>
    </r>
    <r>
      <rPr>
        <sz val="11"/>
        <color theme="1"/>
        <rFont val="맑은 고딕"/>
        <family val="2"/>
        <charset val="129"/>
      </rPr>
      <t>이를</t>
    </r>
    <r>
      <rPr>
        <sz val="11"/>
        <color theme="1"/>
        <rFont val="Arial"/>
        <family val="2"/>
      </rPr>
      <t xml:space="preserve"> </t>
    </r>
    <r>
      <rPr>
        <sz val="11"/>
        <color theme="1"/>
        <rFont val="맑은 고딕"/>
        <family val="2"/>
        <charset val="129"/>
      </rPr>
      <t>실무에</t>
    </r>
    <r>
      <rPr>
        <sz val="11"/>
        <color theme="1"/>
        <rFont val="Arial"/>
        <family val="2"/>
      </rPr>
      <t xml:space="preserve"> </t>
    </r>
    <r>
      <rPr>
        <sz val="11"/>
        <color theme="1"/>
        <rFont val="맑은 고딕"/>
        <family val="2"/>
        <charset val="129"/>
      </rPr>
      <t>적용할</t>
    </r>
    <r>
      <rPr>
        <sz val="11"/>
        <color theme="1"/>
        <rFont val="Arial"/>
        <family val="2"/>
      </rPr>
      <t xml:space="preserve"> </t>
    </r>
    <r>
      <rPr>
        <sz val="11"/>
        <color theme="1"/>
        <rFont val="맑은 고딕"/>
        <family val="2"/>
        <charset val="129"/>
      </rPr>
      <t>수</t>
    </r>
    <r>
      <rPr>
        <sz val="11"/>
        <color theme="1"/>
        <rFont val="Arial"/>
        <family val="2"/>
      </rPr>
      <t xml:space="preserve"> </t>
    </r>
    <r>
      <rPr>
        <sz val="11"/>
        <color theme="1"/>
        <rFont val="맑은 고딕"/>
        <family val="2"/>
        <charset val="129"/>
      </rPr>
      <t>있다</t>
    </r>
    <phoneticPr fontId="1" type="noConversion"/>
  </si>
  <si>
    <r>
      <t>(1</t>
    </r>
    <r>
      <rPr>
        <sz val="11"/>
        <color theme="1"/>
        <rFont val="맑은 고딕"/>
        <family val="2"/>
        <charset val="129"/>
      </rPr>
      <t>일차</t>
    </r>
    <r>
      <rPr>
        <sz val="11"/>
        <color theme="1"/>
        <rFont val="Arial"/>
        <family val="2"/>
      </rPr>
      <t xml:space="preserve">) 
</t>
    </r>
    <r>
      <rPr>
        <sz val="11"/>
        <color theme="1"/>
        <rFont val="맑은 고딕"/>
        <family val="2"/>
        <charset val="129"/>
      </rPr>
      <t>임금</t>
    </r>
    <r>
      <rPr>
        <sz val="11"/>
        <color theme="1"/>
        <rFont val="Arial"/>
        <family val="2"/>
      </rPr>
      <t xml:space="preserve"> </t>
    </r>
    <r>
      <rPr>
        <sz val="11"/>
        <color theme="1"/>
        <rFont val="맑은 고딕"/>
        <family val="2"/>
        <charset val="129"/>
      </rPr>
      <t>관리를</t>
    </r>
    <r>
      <rPr>
        <sz val="11"/>
        <color theme="1"/>
        <rFont val="Arial"/>
        <family val="2"/>
      </rPr>
      <t xml:space="preserve"> </t>
    </r>
    <r>
      <rPr>
        <sz val="11"/>
        <color theme="1"/>
        <rFont val="맑은 고딕"/>
        <family val="2"/>
        <charset val="129"/>
      </rPr>
      <t>위한</t>
    </r>
    <r>
      <rPr>
        <sz val="11"/>
        <color theme="1"/>
        <rFont val="Arial"/>
        <family val="2"/>
      </rPr>
      <t xml:space="preserve"> </t>
    </r>
    <r>
      <rPr>
        <sz val="11"/>
        <color theme="1"/>
        <rFont val="맑은 고딕"/>
        <family val="2"/>
        <charset val="129"/>
      </rPr>
      <t>노동판례</t>
    </r>
    <r>
      <rPr>
        <sz val="11"/>
        <color theme="1"/>
        <rFont val="Arial"/>
        <family val="2"/>
      </rPr>
      <t xml:space="preserve"> </t>
    </r>
    <r>
      <rPr>
        <sz val="11"/>
        <color theme="1"/>
        <rFont val="맑은 고딕"/>
        <family val="2"/>
        <charset val="129"/>
      </rPr>
      <t>쟁점</t>
    </r>
    <r>
      <rPr>
        <sz val="11"/>
        <color theme="1"/>
        <rFont val="Arial"/>
        <family val="2"/>
      </rPr>
      <t xml:space="preserve"> </t>
    </r>
    <r>
      <rPr>
        <sz val="11"/>
        <color theme="1"/>
        <rFont val="맑은 고딕"/>
        <family val="2"/>
        <charset val="129"/>
      </rPr>
      <t>분석</t>
    </r>
    <r>
      <rPr>
        <sz val="11"/>
        <color theme="1"/>
        <rFont val="Arial"/>
        <family val="2"/>
      </rPr>
      <t xml:space="preserve">
  - </t>
    </r>
    <r>
      <rPr>
        <sz val="11"/>
        <color theme="1"/>
        <rFont val="맑은 고딕"/>
        <family val="2"/>
        <charset val="129"/>
      </rPr>
      <t>임금의</t>
    </r>
    <r>
      <rPr>
        <sz val="11"/>
        <color theme="1"/>
        <rFont val="Arial"/>
        <family val="2"/>
      </rPr>
      <t xml:space="preserve"> </t>
    </r>
    <r>
      <rPr>
        <sz val="11"/>
        <color theme="1"/>
        <rFont val="맑은 고딕"/>
        <family val="2"/>
        <charset val="129"/>
      </rPr>
      <t>범위와</t>
    </r>
    <r>
      <rPr>
        <sz val="11"/>
        <color theme="1"/>
        <rFont val="Arial"/>
        <family val="2"/>
      </rPr>
      <t xml:space="preserve"> </t>
    </r>
    <r>
      <rPr>
        <sz val="11"/>
        <color theme="1"/>
        <rFont val="맑은 고딕"/>
        <family val="2"/>
        <charset val="129"/>
      </rPr>
      <t>평균임금의</t>
    </r>
    <r>
      <rPr>
        <sz val="11"/>
        <color theme="1"/>
        <rFont val="Arial"/>
        <family val="2"/>
      </rPr>
      <t xml:space="preserve"> </t>
    </r>
    <r>
      <rPr>
        <sz val="11"/>
        <color theme="1"/>
        <rFont val="맑은 고딕"/>
        <family val="2"/>
        <charset val="129"/>
      </rPr>
      <t>산정</t>
    </r>
    <r>
      <rPr>
        <sz val="11"/>
        <color theme="1"/>
        <rFont val="Arial"/>
        <family val="2"/>
      </rPr>
      <t xml:space="preserve">
 - </t>
    </r>
    <r>
      <rPr>
        <sz val="11"/>
        <color theme="1"/>
        <rFont val="맑은 고딕"/>
        <family val="2"/>
        <charset val="129"/>
      </rPr>
      <t>경영성과급</t>
    </r>
    <r>
      <rPr>
        <sz val="11"/>
        <color theme="1"/>
        <rFont val="Arial"/>
        <family val="2"/>
      </rPr>
      <t xml:space="preserve">, </t>
    </r>
    <r>
      <rPr>
        <sz val="11"/>
        <color theme="1"/>
        <rFont val="맑은 고딕"/>
        <family val="2"/>
        <charset val="129"/>
      </rPr>
      <t>해외근무수당</t>
    </r>
    <r>
      <rPr>
        <sz val="11"/>
        <color theme="1"/>
        <rFont val="Arial"/>
        <family val="2"/>
      </rPr>
      <t xml:space="preserve"> </t>
    </r>
    <r>
      <rPr>
        <sz val="11"/>
        <color theme="1"/>
        <rFont val="맑은 고딕"/>
        <family val="2"/>
        <charset val="129"/>
      </rPr>
      <t>등의</t>
    </r>
    <r>
      <rPr>
        <sz val="11"/>
        <color theme="1"/>
        <rFont val="Arial"/>
        <family val="2"/>
      </rPr>
      <t xml:space="preserve"> </t>
    </r>
    <r>
      <rPr>
        <sz val="11"/>
        <color theme="1"/>
        <rFont val="맑은 고딕"/>
        <family val="2"/>
        <charset val="129"/>
      </rPr>
      <t>임금</t>
    </r>
    <r>
      <rPr>
        <sz val="11"/>
        <color theme="1"/>
        <rFont val="Arial"/>
        <family val="2"/>
      </rPr>
      <t xml:space="preserve"> </t>
    </r>
    <r>
      <rPr>
        <sz val="11"/>
        <color theme="1"/>
        <rFont val="맑은 고딕"/>
        <family val="2"/>
        <charset val="129"/>
      </rPr>
      <t>및</t>
    </r>
    <r>
      <rPr>
        <sz val="11"/>
        <color theme="1"/>
        <rFont val="Arial"/>
        <family val="2"/>
      </rPr>
      <t xml:space="preserve"> </t>
    </r>
    <r>
      <rPr>
        <sz val="11"/>
        <color theme="1"/>
        <rFont val="맑은 고딕"/>
        <family val="2"/>
        <charset val="129"/>
      </rPr>
      <t>평균임금</t>
    </r>
    <r>
      <rPr>
        <sz val="11"/>
        <color theme="1"/>
        <rFont val="Arial"/>
        <family val="2"/>
      </rPr>
      <t xml:space="preserve"> </t>
    </r>
    <r>
      <rPr>
        <sz val="11"/>
        <color theme="1"/>
        <rFont val="맑은 고딕"/>
        <family val="2"/>
        <charset val="129"/>
      </rPr>
      <t>포함</t>
    </r>
    <r>
      <rPr>
        <sz val="11"/>
        <color theme="1"/>
        <rFont val="Arial"/>
        <family val="2"/>
      </rPr>
      <t xml:space="preserve"> </t>
    </r>
    <r>
      <rPr>
        <sz val="11"/>
        <color theme="1"/>
        <rFont val="맑은 고딕"/>
        <family val="2"/>
        <charset val="129"/>
      </rPr>
      <t>여부</t>
    </r>
    <r>
      <rPr>
        <sz val="11"/>
        <color theme="1"/>
        <rFont val="Arial"/>
        <family val="2"/>
      </rPr>
      <t xml:space="preserve">
 - </t>
    </r>
    <r>
      <rPr>
        <sz val="11"/>
        <color theme="1"/>
        <rFont val="맑은 고딕"/>
        <family val="2"/>
        <charset val="129"/>
      </rPr>
      <t>통상임금의</t>
    </r>
    <r>
      <rPr>
        <sz val="11"/>
        <color theme="1"/>
        <rFont val="Arial"/>
        <family val="2"/>
      </rPr>
      <t xml:space="preserve"> </t>
    </r>
    <r>
      <rPr>
        <sz val="11"/>
        <color theme="1"/>
        <rFont val="맑은 고딕"/>
        <family val="2"/>
        <charset val="129"/>
      </rPr>
      <t>범위와</t>
    </r>
    <r>
      <rPr>
        <sz val="11"/>
        <color theme="1"/>
        <rFont val="Arial"/>
        <family val="2"/>
      </rPr>
      <t xml:space="preserve"> </t>
    </r>
    <r>
      <rPr>
        <sz val="11"/>
        <color theme="1"/>
        <rFont val="맑은 고딕"/>
        <family val="2"/>
        <charset val="129"/>
      </rPr>
      <t>초과근로수당</t>
    </r>
    <r>
      <rPr>
        <sz val="11"/>
        <color theme="1"/>
        <rFont val="Arial"/>
        <family val="2"/>
      </rPr>
      <t xml:space="preserve"> </t>
    </r>
    <r>
      <rPr>
        <sz val="11"/>
        <color theme="1"/>
        <rFont val="맑은 고딕"/>
        <family val="2"/>
        <charset val="129"/>
      </rPr>
      <t>계산</t>
    </r>
    <r>
      <rPr>
        <sz val="11"/>
        <color theme="1"/>
        <rFont val="Arial"/>
        <family val="2"/>
      </rPr>
      <t xml:space="preserve">
 - </t>
    </r>
    <r>
      <rPr>
        <sz val="11"/>
        <color theme="1"/>
        <rFont val="맑은 고딕"/>
        <family val="2"/>
        <charset val="129"/>
      </rPr>
      <t>재직자</t>
    </r>
    <r>
      <rPr>
        <sz val="11"/>
        <color theme="1"/>
        <rFont val="Arial"/>
        <family val="2"/>
      </rPr>
      <t xml:space="preserve"> </t>
    </r>
    <r>
      <rPr>
        <sz val="11"/>
        <color theme="1"/>
        <rFont val="맑은 고딕"/>
        <family val="2"/>
        <charset val="129"/>
      </rPr>
      <t>조건부</t>
    </r>
    <r>
      <rPr>
        <sz val="11"/>
        <color theme="1"/>
        <rFont val="Arial"/>
        <family val="2"/>
      </rPr>
      <t xml:space="preserve"> </t>
    </r>
    <r>
      <rPr>
        <sz val="11"/>
        <color theme="1"/>
        <rFont val="맑은 고딕"/>
        <family val="2"/>
        <charset val="129"/>
      </rPr>
      <t>상여금의</t>
    </r>
    <r>
      <rPr>
        <sz val="11"/>
        <color theme="1"/>
        <rFont val="Arial"/>
        <family val="2"/>
      </rPr>
      <t xml:space="preserve"> </t>
    </r>
    <r>
      <rPr>
        <sz val="11"/>
        <color theme="1"/>
        <rFont val="맑은 고딕"/>
        <family val="2"/>
        <charset val="129"/>
      </rPr>
      <t>통상임금</t>
    </r>
    <r>
      <rPr>
        <sz val="11"/>
        <color theme="1"/>
        <rFont val="Arial"/>
        <family val="2"/>
      </rPr>
      <t xml:space="preserve"> </t>
    </r>
    <r>
      <rPr>
        <sz val="11"/>
        <color theme="1"/>
        <rFont val="맑은 고딕"/>
        <family val="2"/>
        <charset val="129"/>
      </rPr>
      <t>포함</t>
    </r>
    <r>
      <rPr>
        <sz val="11"/>
        <color theme="1"/>
        <rFont val="Arial"/>
        <family val="2"/>
      </rPr>
      <t xml:space="preserve"> </t>
    </r>
    <r>
      <rPr>
        <sz val="11"/>
        <color theme="1"/>
        <rFont val="맑은 고딕"/>
        <family val="2"/>
        <charset val="129"/>
      </rPr>
      <t>여부</t>
    </r>
    <r>
      <rPr>
        <sz val="11"/>
        <color theme="1"/>
        <rFont val="Arial"/>
        <family val="2"/>
      </rPr>
      <t xml:space="preserve">
 - </t>
    </r>
    <r>
      <rPr>
        <sz val="11"/>
        <color theme="1"/>
        <rFont val="맑은 고딕"/>
        <family val="2"/>
        <charset val="129"/>
      </rPr>
      <t>기간제</t>
    </r>
    <r>
      <rPr>
        <sz val="11"/>
        <color theme="1"/>
        <rFont val="Arial"/>
        <family val="2"/>
      </rPr>
      <t xml:space="preserve"> </t>
    </r>
    <r>
      <rPr>
        <sz val="11"/>
        <color theme="1"/>
        <rFont val="맑은 고딕"/>
        <family val="2"/>
        <charset val="129"/>
      </rPr>
      <t>및</t>
    </r>
    <r>
      <rPr>
        <sz val="11"/>
        <color theme="1"/>
        <rFont val="Arial"/>
        <family val="2"/>
      </rPr>
      <t xml:space="preserve"> </t>
    </r>
    <r>
      <rPr>
        <sz val="11"/>
        <color theme="1"/>
        <rFont val="맑은 고딕"/>
        <family val="2"/>
        <charset val="129"/>
      </rPr>
      <t>단시간</t>
    </r>
    <r>
      <rPr>
        <sz val="11"/>
        <color theme="1"/>
        <rFont val="Arial"/>
        <family val="2"/>
      </rPr>
      <t xml:space="preserve"> </t>
    </r>
    <r>
      <rPr>
        <sz val="11"/>
        <color theme="1"/>
        <rFont val="맑은 고딕"/>
        <family val="2"/>
        <charset val="129"/>
      </rPr>
      <t>근로자</t>
    </r>
    <r>
      <rPr>
        <sz val="11"/>
        <color theme="1"/>
        <rFont val="Arial"/>
        <family val="2"/>
      </rPr>
      <t xml:space="preserve"> </t>
    </r>
    <r>
      <rPr>
        <sz val="11"/>
        <color theme="1"/>
        <rFont val="맑은 고딕"/>
        <family val="2"/>
        <charset val="129"/>
      </rPr>
      <t>임금</t>
    </r>
    <r>
      <rPr>
        <sz val="11"/>
        <color theme="1"/>
        <rFont val="Arial"/>
        <family val="2"/>
      </rPr>
      <t xml:space="preserve"> </t>
    </r>
    <r>
      <rPr>
        <sz val="11"/>
        <color theme="1"/>
        <rFont val="맑은 고딕"/>
        <family val="2"/>
        <charset val="129"/>
      </rPr>
      <t>관리</t>
    </r>
    <r>
      <rPr>
        <sz val="11"/>
        <color theme="1"/>
        <rFont val="Arial"/>
        <family val="2"/>
      </rPr>
      <t xml:space="preserve">
 - </t>
    </r>
    <r>
      <rPr>
        <sz val="11"/>
        <color theme="1"/>
        <rFont val="맑은 고딕"/>
        <family val="2"/>
        <charset val="129"/>
      </rPr>
      <t>최저임금을</t>
    </r>
    <r>
      <rPr>
        <sz val="11"/>
        <color theme="1"/>
        <rFont val="Arial"/>
        <family val="2"/>
      </rPr>
      <t xml:space="preserve"> </t>
    </r>
    <r>
      <rPr>
        <sz val="11"/>
        <color theme="1"/>
        <rFont val="맑은 고딕"/>
        <family val="2"/>
        <charset val="129"/>
      </rPr>
      <t>둘러싼</t>
    </r>
    <r>
      <rPr>
        <sz val="11"/>
        <color theme="1"/>
        <rFont val="Arial"/>
        <family val="2"/>
      </rPr>
      <t xml:space="preserve"> </t>
    </r>
    <r>
      <rPr>
        <sz val="11"/>
        <color theme="1"/>
        <rFont val="맑은 고딕"/>
        <family val="2"/>
        <charset val="129"/>
      </rPr>
      <t>이슈</t>
    </r>
    <r>
      <rPr>
        <sz val="11"/>
        <color theme="1"/>
        <rFont val="Arial"/>
        <family val="2"/>
      </rPr>
      <t xml:space="preserve"> 
 - </t>
    </r>
    <r>
      <rPr>
        <sz val="11"/>
        <color theme="1"/>
        <rFont val="맑은 고딕"/>
        <family val="2"/>
        <charset val="129"/>
      </rPr>
      <t>최신</t>
    </r>
    <r>
      <rPr>
        <sz val="11"/>
        <color theme="1"/>
        <rFont val="Arial"/>
        <family val="2"/>
      </rPr>
      <t xml:space="preserve"> </t>
    </r>
    <r>
      <rPr>
        <sz val="11"/>
        <color theme="1"/>
        <rFont val="맑은 고딕"/>
        <family val="2"/>
        <charset val="129"/>
      </rPr>
      <t>판례</t>
    </r>
    <r>
      <rPr>
        <sz val="11"/>
        <color theme="1"/>
        <rFont val="Arial"/>
        <family val="2"/>
      </rPr>
      <t xml:space="preserve"> </t>
    </r>
    <r>
      <rPr>
        <sz val="11"/>
        <color theme="1"/>
        <rFont val="맑은 고딕"/>
        <family val="2"/>
        <charset val="129"/>
      </rPr>
      <t>분석</t>
    </r>
    <r>
      <rPr>
        <sz val="11"/>
        <color theme="1"/>
        <rFont val="Arial"/>
        <family val="2"/>
      </rPr>
      <t xml:space="preserve"> </t>
    </r>
    <r>
      <rPr>
        <sz val="11"/>
        <color theme="1"/>
        <rFont val="맑은 고딕"/>
        <family val="2"/>
        <charset val="129"/>
      </rPr>
      <t>및</t>
    </r>
    <r>
      <rPr>
        <sz val="11"/>
        <color theme="1"/>
        <rFont val="Arial"/>
        <family val="2"/>
      </rPr>
      <t xml:space="preserve"> </t>
    </r>
    <r>
      <rPr>
        <sz val="11"/>
        <color theme="1"/>
        <rFont val="맑은 고딕"/>
        <family val="2"/>
        <charset val="129"/>
      </rPr>
      <t>주요</t>
    </r>
    <r>
      <rPr>
        <sz val="11"/>
        <color theme="1"/>
        <rFont val="Arial"/>
        <family val="2"/>
      </rPr>
      <t xml:space="preserve"> </t>
    </r>
    <r>
      <rPr>
        <sz val="11"/>
        <color theme="1"/>
        <rFont val="맑은 고딕"/>
        <family val="2"/>
        <charset val="129"/>
      </rPr>
      <t>사례</t>
    </r>
    <r>
      <rPr>
        <sz val="11"/>
        <color theme="1"/>
        <rFont val="Arial"/>
        <family val="2"/>
      </rPr>
      <t xml:space="preserve"> </t>
    </r>
    <r>
      <rPr>
        <sz val="11"/>
        <color theme="1"/>
        <rFont val="맑은 고딕"/>
        <family val="2"/>
        <charset val="129"/>
      </rPr>
      <t>검토</t>
    </r>
    <r>
      <rPr>
        <sz val="11"/>
        <color theme="1"/>
        <rFont val="Arial"/>
        <family val="2"/>
      </rPr>
      <t xml:space="preserve">
</t>
    </r>
    <r>
      <rPr>
        <sz val="11"/>
        <color theme="1"/>
        <rFont val="맑은 고딕"/>
        <family val="2"/>
        <charset val="129"/>
      </rPr>
      <t>근로시간</t>
    </r>
    <r>
      <rPr>
        <sz val="11"/>
        <color theme="1"/>
        <rFont val="Arial"/>
        <family val="2"/>
      </rPr>
      <t xml:space="preserve"> </t>
    </r>
    <r>
      <rPr>
        <sz val="11"/>
        <color theme="1"/>
        <rFont val="맑은 고딕"/>
        <family val="2"/>
        <charset val="129"/>
      </rPr>
      <t>관리를</t>
    </r>
    <r>
      <rPr>
        <sz val="11"/>
        <color theme="1"/>
        <rFont val="Arial"/>
        <family val="2"/>
      </rPr>
      <t xml:space="preserve"> </t>
    </r>
    <r>
      <rPr>
        <sz val="11"/>
        <color theme="1"/>
        <rFont val="맑은 고딕"/>
        <family val="2"/>
        <charset val="129"/>
      </rPr>
      <t>위한</t>
    </r>
    <r>
      <rPr>
        <sz val="11"/>
        <color theme="1"/>
        <rFont val="Arial"/>
        <family val="2"/>
      </rPr>
      <t xml:space="preserve"> </t>
    </r>
    <r>
      <rPr>
        <sz val="11"/>
        <color theme="1"/>
        <rFont val="맑은 고딕"/>
        <family val="2"/>
        <charset val="129"/>
      </rPr>
      <t>노동판례</t>
    </r>
    <r>
      <rPr>
        <sz val="11"/>
        <color theme="1"/>
        <rFont val="Arial"/>
        <family val="2"/>
      </rPr>
      <t xml:space="preserve"> </t>
    </r>
    <r>
      <rPr>
        <sz val="11"/>
        <color theme="1"/>
        <rFont val="맑은 고딕"/>
        <family val="2"/>
        <charset val="129"/>
      </rPr>
      <t>쟁점</t>
    </r>
    <r>
      <rPr>
        <sz val="11"/>
        <color theme="1"/>
        <rFont val="Arial"/>
        <family val="2"/>
      </rPr>
      <t xml:space="preserve"> </t>
    </r>
    <r>
      <rPr>
        <sz val="11"/>
        <color theme="1"/>
        <rFont val="맑은 고딕"/>
        <family val="2"/>
        <charset val="129"/>
      </rPr>
      <t>분석</t>
    </r>
    <r>
      <rPr>
        <sz val="11"/>
        <color theme="1"/>
        <rFont val="Arial"/>
        <family val="2"/>
      </rPr>
      <t xml:space="preserve">
  - </t>
    </r>
    <r>
      <rPr>
        <sz val="11"/>
        <color theme="1"/>
        <rFont val="맑은 고딕"/>
        <family val="2"/>
        <charset val="129"/>
      </rPr>
      <t>법정근로시간과</t>
    </r>
    <r>
      <rPr>
        <sz val="11"/>
        <color theme="1"/>
        <rFont val="Arial"/>
        <family val="2"/>
      </rPr>
      <t xml:space="preserve"> </t>
    </r>
    <r>
      <rPr>
        <sz val="11"/>
        <color theme="1"/>
        <rFont val="맑은 고딕"/>
        <family val="2"/>
        <charset val="129"/>
      </rPr>
      <t>소정근로시간</t>
    </r>
    <r>
      <rPr>
        <sz val="11"/>
        <color theme="1"/>
        <rFont val="Arial"/>
        <family val="2"/>
      </rPr>
      <t xml:space="preserve">
 - </t>
    </r>
    <r>
      <rPr>
        <sz val="11"/>
        <color theme="1"/>
        <rFont val="맑은 고딕"/>
        <family val="2"/>
        <charset val="129"/>
      </rPr>
      <t>단시간근로자와</t>
    </r>
    <r>
      <rPr>
        <sz val="11"/>
        <color theme="1"/>
        <rFont val="Arial"/>
        <family val="2"/>
      </rPr>
      <t xml:space="preserve"> </t>
    </r>
    <r>
      <rPr>
        <sz val="11"/>
        <color theme="1"/>
        <rFont val="맑은 고딕"/>
        <family val="2"/>
        <charset val="129"/>
      </rPr>
      <t>소정근로시간과</t>
    </r>
    <r>
      <rPr>
        <sz val="11"/>
        <color theme="1"/>
        <rFont val="Arial"/>
        <family val="2"/>
      </rPr>
      <t xml:space="preserve"> </t>
    </r>
    <r>
      <rPr>
        <sz val="11"/>
        <color theme="1"/>
        <rFont val="맑은 고딕"/>
        <family val="2"/>
        <charset val="129"/>
      </rPr>
      <t>초과근로</t>
    </r>
    <r>
      <rPr>
        <sz val="11"/>
        <color theme="1"/>
        <rFont val="Arial"/>
        <family val="2"/>
      </rPr>
      <t xml:space="preserve">
 - </t>
    </r>
    <r>
      <rPr>
        <sz val="11"/>
        <color theme="1"/>
        <rFont val="맑은 고딕"/>
        <family val="2"/>
        <charset val="129"/>
      </rPr>
      <t>출장시간</t>
    </r>
    <r>
      <rPr>
        <sz val="11"/>
        <color theme="1"/>
        <rFont val="Arial"/>
        <family val="2"/>
      </rPr>
      <t xml:space="preserve"> </t>
    </r>
    <r>
      <rPr>
        <sz val="11"/>
        <color theme="1"/>
        <rFont val="맑은 고딕"/>
        <family val="2"/>
        <charset val="129"/>
      </rPr>
      <t>등</t>
    </r>
    <r>
      <rPr>
        <sz val="11"/>
        <color theme="1"/>
        <rFont val="Arial"/>
        <family val="2"/>
      </rPr>
      <t xml:space="preserve"> </t>
    </r>
    <r>
      <rPr>
        <sz val="11"/>
        <color theme="1"/>
        <rFont val="맑은 고딕"/>
        <family val="2"/>
        <charset val="129"/>
      </rPr>
      <t>주요</t>
    </r>
    <r>
      <rPr>
        <sz val="11"/>
        <color theme="1"/>
        <rFont val="Arial"/>
        <family val="2"/>
      </rPr>
      <t xml:space="preserve"> </t>
    </r>
    <r>
      <rPr>
        <sz val="11"/>
        <color theme="1"/>
        <rFont val="맑은 고딕"/>
        <family val="2"/>
        <charset val="129"/>
      </rPr>
      <t>이슈별</t>
    </r>
    <r>
      <rPr>
        <sz val="11"/>
        <color theme="1"/>
        <rFont val="Arial"/>
        <family val="2"/>
      </rPr>
      <t xml:space="preserve"> </t>
    </r>
    <r>
      <rPr>
        <sz val="11"/>
        <color theme="1"/>
        <rFont val="맑은 고딕"/>
        <family val="2"/>
        <charset val="129"/>
      </rPr>
      <t>근로시간</t>
    </r>
    <r>
      <rPr>
        <sz val="11"/>
        <color theme="1"/>
        <rFont val="Arial"/>
        <family val="2"/>
      </rPr>
      <t xml:space="preserve"> </t>
    </r>
    <r>
      <rPr>
        <sz val="11"/>
        <color theme="1"/>
        <rFont val="맑은 고딕"/>
        <family val="2"/>
        <charset val="129"/>
      </rPr>
      <t>인정</t>
    </r>
    <r>
      <rPr>
        <sz val="11"/>
        <color theme="1"/>
        <rFont val="Arial"/>
        <family val="2"/>
      </rPr>
      <t xml:space="preserve"> </t>
    </r>
    <r>
      <rPr>
        <sz val="11"/>
        <color theme="1"/>
        <rFont val="맑은 고딕"/>
        <family val="2"/>
        <charset val="129"/>
      </rPr>
      <t>여부</t>
    </r>
    <r>
      <rPr>
        <sz val="11"/>
        <color theme="1"/>
        <rFont val="Arial"/>
        <family val="2"/>
      </rPr>
      <t xml:space="preserve">
 - </t>
    </r>
    <r>
      <rPr>
        <sz val="11"/>
        <color theme="1"/>
        <rFont val="맑은 고딕"/>
        <family val="2"/>
        <charset val="129"/>
      </rPr>
      <t>근로시간</t>
    </r>
    <r>
      <rPr>
        <sz val="11"/>
        <color theme="1"/>
        <rFont val="Arial"/>
        <family val="2"/>
      </rPr>
      <t xml:space="preserve"> </t>
    </r>
    <r>
      <rPr>
        <sz val="11"/>
        <color theme="1"/>
        <rFont val="맑은 고딕"/>
        <family val="2"/>
        <charset val="129"/>
      </rPr>
      <t>단축과</t>
    </r>
    <r>
      <rPr>
        <sz val="11"/>
        <color theme="1"/>
        <rFont val="Arial"/>
        <family val="2"/>
      </rPr>
      <t xml:space="preserve"> </t>
    </r>
    <r>
      <rPr>
        <sz val="11"/>
        <color theme="1"/>
        <rFont val="맑은 고딕"/>
        <family val="2"/>
        <charset val="129"/>
      </rPr>
      <t>임금</t>
    </r>
    <r>
      <rPr>
        <sz val="11"/>
        <color theme="1"/>
        <rFont val="Arial"/>
        <family val="2"/>
      </rPr>
      <t xml:space="preserve"> </t>
    </r>
    <r>
      <rPr>
        <sz val="11"/>
        <color theme="1"/>
        <rFont val="맑은 고딕"/>
        <family val="2"/>
        <charset val="129"/>
      </rPr>
      <t>등</t>
    </r>
    <r>
      <rPr>
        <sz val="11"/>
        <color theme="1"/>
        <rFont val="Arial"/>
        <family val="2"/>
      </rPr>
      <t xml:space="preserve"> </t>
    </r>
    <r>
      <rPr>
        <sz val="11"/>
        <color theme="1"/>
        <rFont val="맑은 고딕"/>
        <family val="2"/>
        <charset val="129"/>
      </rPr>
      <t>근로조건</t>
    </r>
    <r>
      <rPr>
        <sz val="11"/>
        <color theme="1"/>
        <rFont val="Arial"/>
        <family val="2"/>
      </rPr>
      <t xml:space="preserve">
 - </t>
    </r>
    <r>
      <rPr>
        <sz val="11"/>
        <color theme="1"/>
        <rFont val="맑은 고딕"/>
        <family val="2"/>
        <charset val="129"/>
      </rPr>
      <t>연장근로</t>
    </r>
    <r>
      <rPr>
        <sz val="11"/>
        <color theme="1"/>
        <rFont val="Arial"/>
        <family val="2"/>
      </rPr>
      <t xml:space="preserve">, </t>
    </r>
    <r>
      <rPr>
        <sz val="11"/>
        <color theme="1"/>
        <rFont val="맑은 고딕"/>
        <family val="2"/>
        <charset val="129"/>
      </rPr>
      <t>야간근로의</t>
    </r>
    <r>
      <rPr>
        <sz val="11"/>
        <color theme="1"/>
        <rFont val="Arial"/>
        <family val="2"/>
      </rPr>
      <t xml:space="preserve"> </t>
    </r>
    <r>
      <rPr>
        <sz val="11"/>
        <color theme="1"/>
        <rFont val="맑은 고딕"/>
        <family val="2"/>
        <charset val="129"/>
      </rPr>
      <t>제한</t>
    </r>
    <r>
      <rPr>
        <sz val="11"/>
        <color theme="1"/>
        <rFont val="Arial"/>
        <family val="2"/>
      </rPr>
      <t xml:space="preserve"> </t>
    </r>
    <r>
      <rPr>
        <sz val="11"/>
        <color theme="1"/>
        <rFont val="맑은 고딕"/>
        <family val="2"/>
        <charset val="129"/>
      </rPr>
      <t>및</t>
    </r>
    <r>
      <rPr>
        <sz val="11"/>
        <color theme="1"/>
        <rFont val="Arial"/>
        <family val="2"/>
      </rPr>
      <t xml:space="preserve"> </t>
    </r>
    <r>
      <rPr>
        <sz val="11"/>
        <color theme="1"/>
        <rFont val="맑은 고딕"/>
        <family val="2"/>
        <charset val="129"/>
      </rPr>
      <t>인정</t>
    </r>
    <r>
      <rPr>
        <sz val="11"/>
        <color theme="1"/>
        <rFont val="Arial"/>
        <family val="2"/>
      </rPr>
      <t xml:space="preserve"> </t>
    </r>
    <r>
      <rPr>
        <sz val="11"/>
        <color theme="1"/>
        <rFont val="맑은 고딕"/>
        <family val="2"/>
        <charset val="129"/>
      </rPr>
      <t>범위</t>
    </r>
    <r>
      <rPr>
        <sz val="11"/>
        <color theme="1"/>
        <rFont val="Arial"/>
        <family val="2"/>
      </rPr>
      <t xml:space="preserve">
 - </t>
    </r>
    <r>
      <rPr>
        <sz val="11"/>
        <color theme="1"/>
        <rFont val="맑은 고딕"/>
        <family val="2"/>
        <charset val="129"/>
      </rPr>
      <t>연장근로시간</t>
    </r>
    <r>
      <rPr>
        <sz val="11"/>
        <color theme="1"/>
        <rFont val="Arial"/>
        <family val="2"/>
      </rPr>
      <t xml:space="preserve"> </t>
    </r>
    <r>
      <rPr>
        <sz val="11"/>
        <color theme="1"/>
        <rFont val="맑은 고딕"/>
        <family val="2"/>
        <charset val="129"/>
      </rPr>
      <t>측정</t>
    </r>
    <r>
      <rPr>
        <sz val="11"/>
        <color theme="1"/>
        <rFont val="Arial"/>
        <family val="2"/>
      </rPr>
      <t xml:space="preserve"> </t>
    </r>
    <r>
      <rPr>
        <sz val="11"/>
        <color theme="1"/>
        <rFont val="맑은 고딕"/>
        <family val="2"/>
        <charset val="129"/>
      </rPr>
      <t>방법과</t>
    </r>
    <r>
      <rPr>
        <sz val="11"/>
        <color theme="1"/>
        <rFont val="Arial"/>
        <family val="2"/>
      </rPr>
      <t xml:space="preserve"> </t>
    </r>
    <r>
      <rPr>
        <sz val="11"/>
        <color theme="1"/>
        <rFont val="맑은 고딕"/>
        <family val="2"/>
        <charset val="129"/>
      </rPr>
      <t>위법한</t>
    </r>
    <r>
      <rPr>
        <sz val="11"/>
        <color theme="1"/>
        <rFont val="Arial"/>
        <family val="2"/>
      </rPr>
      <t xml:space="preserve"> </t>
    </r>
    <r>
      <rPr>
        <sz val="11"/>
        <color theme="1"/>
        <rFont val="맑은 고딕"/>
        <family val="2"/>
        <charset val="129"/>
      </rPr>
      <t>연장근로</t>
    </r>
    <r>
      <rPr>
        <sz val="11"/>
        <color theme="1"/>
        <rFont val="Arial"/>
        <family val="2"/>
      </rPr>
      <t xml:space="preserve">
 - </t>
    </r>
    <r>
      <rPr>
        <sz val="11"/>
        <color theme="1"/>
        <rFont val="맑은 고딕"/>
        <family val="2"/>
        <charset val="129"/>
      </rPr>
      <t>연장</t>
    </r>
    <r>
      <rPr>
        <sz val="11"/>
        <color theme="1"/>
        <rFont val="Arial"/>
        <family val="2"/>
      </rPr>
      <t xml:space="preserve">, </t>
    </r>
    <r>
      <rPr>
        <sz val="11"/>
        <color theme="1"/>
        <rFont val="맑은 고딕"/>
        <family val="2"/>
        <charset val="129"/>
      </rPr>
      <t>야간</t>
    </r>
    <r>
      <rPr>
        <sz val="11"/>
        <color theme="1"/>
        <rFont val="Arial"/>
        <family val="2"/>
      </rPr>
      <t xml:space="preserve">, </t>
    </r>
    <r>
      <rPr>
        <sz val="11"/>
        <color theme="1"/>
        <rFont val="맑은 고딕"/>
        <family val="2"/>
        <charset val="129"/>
      </rPr>
      <t>휴일근로에</t>
    </r>
    <r>
      <rPr>
        <sz val="11"/>
        <color theme="1"/>
        <rFont val="Arial"/>
        <family val="2"/>
      </rPr>
      <t xml:space="preserve"> </t>
    </r>
    <r>
      <rPr>
        <sz val="11"/>
        <color theme="1"/>
        <rFont val="맑은 고딕"/>
        <family val="2"/>
        <charset val="129"/>
      </rPr>
      <t>대한</t>
    </r>
    <r>
      <rPr>
        <sz val="11"/>
        <color theme="1"/>
        <rFont val="Arial"/>
        <family val="2"/>
      </rPr>
      <t xml:space="preserve"> </t>
    </r>
    <r>
      <rPr>
        <sz val="11"/>
        <color theme="1"/>
        <rFont val="맑은 고딕"/>
        <family val="2"/>
        <charset val="129"/>
      </rPr>
      <t>가산임금</t>
    </r>
    <r>
      <rPr>
        <sz val="11"/>
        <color theme="1"/>
        <rFont val="Arial"/>
        <family val="2"/>
      </rPr>
      <t xml:space="preserve"> </t>
    </r>
    <r>
      <rPr>
        <sz val="11"/>
        <color theme="1"/>
        <rFont val="맑은 고딕"/>
        <family val="2"/>
        <charset val="129"/>
      </rPr>
      <t>산정</t>
    </r>
    <r>
      <rPr>
        <sz val="11"/>
        <color theme="1"/>
        <rFont val="Arial"/>
        <family val="2"/>
      </rPr>
      <t xml:space="preserve"> 
 - </t>
    </r>
    <r>
      <rPr>
        <sz val="11"/>
        <color theme="1"/>
        <rFont val="맑은 고딕"/>
        <family val="2"/>
        <charset val="129"/>
      </rPr>
      <t>포괄임금제의</t>
    </r>
    <r>
      <rPr>
        <sz val="11"/>
        <color theme="1"/>
        <rFont val="Arial"/>
        <family val="2"/>
      </rPr>
      <t xml:space="preserve"> </t>
    </r>
    <r>
      <rPr>
        <sz val="11"/>
        <color theme="1"/>
        <rFont val="맑은 고딕"/>
        <family val="2"/>
        <charset val="129"/>
      </rPr>
      <t>효력</t>
    </r>
    <r>
      <rPr>
        <sz val="11"/>
        <color theme="1"/>
        <rFont val="Arial"/>
        <family val="2"/>
      </rPr>
      <t xml:space="preserve">
 - </t>
    </r>
    <r>
      <rPr>
        <sz val="11"/>
        <color theme="1"/>
        <rFont val="맑은 고딕"/>
        <family val="2"/>
        <charset val="129"/>
      </rPr>
      <t>최신</t>
    </r>
    <r>
      <rPr>
        <sz val="11"/>
        <color theme="1"/>
        <rFont val="Arial"/>
        <family val="2"/>
      </rPr>
      <t xml:space="preserve"> </t>
    </r>
    <r>
      <rPr>
        <sz val="11"/>
        <color theme="1"/>
        <rFont val="맑은 고딕"/>
        <family val="2"/>
        <charset val="129"/>
      </rPr>
      <t>판례</t>
    </r>
    <r>
      <rPr>
        <sz val="11"/>
        <color theme="1"/>
        <rFont val="Arial"/>
        <family val="2"/>
      </rPr>
      <t xml:space="preserve"> </t>
    </r>
    <r>
      <rPr>
        <sz val="11"/>
        <color theme="1"/>
        <rFont val="맑은 고딕"/>
        <family val="2"/>
        <charset val="129"/>
      </rPr>
      <t>분석</t>
    </r>
    <r>
      <rPr>
        <sz val="11"/>
        <color theme="1"/>
        <rFont val="Arial"/>
        <family val="2"/>
      </rPr>
      <t xml:space="preserve"> </t>
    </r>
    <r>
      <rPr>
        <sz val="11"/>
        <color theme="1"/>
        <rFont val="맑은 고딕"/>
        <family val="2"/>
        <charset val="129"/>
      </rPr>
      <t>및</t>
    </r>
    <r>
      <rPr>
        <sz val="11"/>
        <color theme="1"/>
        <rFont val="Arial"/>
        <family val="2"/>
      </rPr>
      <t xml:space="preserve"> </t>
    </r>
    <r>
      <rPr>
        <sz val="11"/>
        <color theme="1"/>
        <rFont val="맑은 고딕"/>
        <family val="2"/>
        <charset val="129"/>
      </rPr>
      <t>주요</t>
    </r>
    <r>
      <rPr>
        <sz val="11"/>
        <color theme="1"/>
        <rFont val="Arial"/>
        <family val="2"/>
      </rPr>
      <t xml:space="preserve"> </t>
    </r>
    <r>
      <rPr>
        <sz val="11"/>
        <color theme="1"/>
        <rFont val="맑은 고딕"/>
        <family val="2"/>
        <charset val="129"/>
      </rPr>
      <t>사례</t>
    </r>
    <r>
      <rPr>
        <sz val="11"/>
        <color theme="1"/>
        <rFont val="Arial"/>
        <family val="2"/>
      </rPr>
      <t xml:space="preserve"> </t>
    </r>
    <r>
      <rPr>
        <sz val="11"/>
        <color theme="1"/>
        <rFont val="맑은 고딕"/>
        <family val="2"/>
        <charset val="129"/>
      </rPr>
      <t>검토</t>
    </r>
    <r>
      <rPr>
        <sz val="11"/>
        <color theme="1"/>
        <rFont val="Arial"/>
        <family val="2"/>
      </rPr>
      <t xml:space="preserve">
(2</t>
    </r>
    <r>
      <rPr>
        <sz val="11"/>
        <color theme="1"/>
        <rFont val="맑은 고딕"/>
        <family val="2"/>
        <charset val="129"/>
      </rPr>
      <t>일차</t>
    </r>
    <r>
      <rPr>
        <sz val="11"/>
        <color theme="1"/>
        <rFont val="Arial"/>
        <family val="2"/>
      </rPr>
      <t xml:space="preserve">)
</t>
    </r>
    <r>
      <rPr>
        <sz val="11"/>
        <color theme="1"/>
        <rFont val="맑은 고딕"/>
        <family val="2"/>
        <charset val="129"/>
      </rPr>
      <t>휴일</t>
    </r>
    <r>
      <rPr>
        <sz val="11"/>
        <color theme="1"/>
        <rFont val="Arial"/>
        <family val="2"/>
      </rPr>
      <t xml:space="preserve"> </t>
    </r>
    <r>
      <rPr>
        <sz val="11"/>
        <color theme="1"/>
        <rFont val="맑은 고딕"/>
        <family val="2"/>
        <charset val="129"/>
      </rPr>
      <t>관리를</t>
    </r>
    <r>
      <rPr>
        <sz val="11"/>
        <color theme="1"/>
        <rFont val="Arial"/>
        <family val="2"/>
      </rPr>
      <t xml:space="preserve"> </t>
    </r>
    <r>
      <rPr>
        <sz val="11"/>
        <color theme="1"/>
        <rFont val="맑은 고딕"/>
        <family val="2"/>
        <charset val="129"/>
      </rPr>
      <t>위한</t>
    </r>
    <r>
      <rPr>
        <sz val="11"/>
        <color theme="1"/>
        <rFont val="Arial"/>
        <family val="2"/>
      </rPr>
      <t xml:space="preserve"> </t>
    </r>
    <r>
      <rPr>
        <sz val="11"/>
        <color theme="1"/>
        <rFont val="맑은 고딕"/>
        <family val="2"/>
        <charset val="129"/>
      </rPr>
      <t>노동판례</t>
    </r>
    <r>
      <rPr>
        <sz val="11"/>
        <color theme="1"/>
        <rFont val="Arial"/>
        <family val="2"/>
      </rPr>
      <t xml:space="preserve"> </t>
    </r>
    <r>
      <rPr>
        <sz val="11"/>
        <color theme="1"/>
        <rFont val="맑은 고딕"/>
        <family val="2"/>
        <charset val="129"/>
      </rPr>
      <t>쟁점</t>
    </r>
    <r>
      <rPr>
        <sz val="11"/>
        <color theme="1"/>
        <rFont val="Arial"/>
        <family val="2"/>
      </rPr>
      <t xml:space="preserve"> </t>
    </r>
    <r>
      <rPr>
        <sz val="11"/>
        <color theme="1"/>
        <rFont val="맑은 고딕"/>
        <family val="2"/>
        <charset val="129"/>
      </rPr>
      <t>분석</t>
    </r>
    <r>
      <rPr>
        <sz val="11"/>
        <color theme="1"/>
        <rFont val="Arial"/>
        <family val="2"/>
      </rPr>
      <t xml:space="preserve">
 - </t>
    </r>
    <r>
      <rPr>
        <sz val="11"/>
        <color theme="1"/>
        <rFont val="맑은 고딕"/>
        <family val="2"/>
        <charset val="129"/>
      </rPr>
      <t>주휴일</t>
    </r>
    <r>
      <rPr>
        <sz val="11"/>
        <color theme="1"/>
        <rFont val="Arial"/>
        <family val="2"/>
      </rPr>
      <t xml:space="preserve">, </t>
    </r>
    <r>
      <rPr>
        <sz val="11"/>
        <color theme="1"/>
        <rFont val="맑은 고딕"/>
        <family val="2"/>
        <charset val="129"/>
      </rPr>
      <t>공휴일</t>
    </r>
    <r>
      <rPr>
        <sz val="11"/>
        <color theme="1"/>
        <rFont val="Arial"/>
        <family val="2"/>
      </rPr>
      <t xml:space="preserve">, </t>
    </r>
    <r>
      <rPr>
        <sz val="11"/>
        <color theme="1"/>
        <rFont val="맑은 고딕"/>
        <family val="2"/>
        <charset val="129"/>
      </rPr>
      <t>근로자의</t>
    </r>
    <r>
      <rPr>
        <sz val="11"/>
        <color theme="1"/>
        <rFont val="Arial"/>
        <family val="2"/>
      </rPr>
      <t xml:space="preserve"> </t>
    </r>
    <r>
      <rPr>
        <sz val="11"/>
        <color theme="1"/>
        <rFont val="맑은 고딕"/>
        <family val="2"/>
        <charset val="129"/>
      </rPr>
      <t>날</t>
    </r>
    <r>
      <rPr>
        <sz val="11"/>
        <color theme="1"/>
        <rFont val="Arial"/>
        <family val="2"/>
      </rPr>
      <t xml:space="preserve">
 - </t>
    </r>
    <r>
      <rPr>
        <sz val="11"/>
        <color theme="1"/>
        <rFont val="맑은 고딕"/>
        <family val="2"/>
        <charset val="129"/>
      </rPr>
      <t>휴일의</t>
    </r>
    <r>
      <rPr>
        <sz val="11"/>
        <color theme="1"/>
        <rFont val="Arial"/>
        <family val="2"/>
      </rPr>
      <t xml:space="preserve"> </t>
    </r>
    <r>
      <rPr>
        <sz val="11"/>
        <color theme="1"/>
        <rFont val="맑은 고딕"/>
        <family val="2"/>
        <charset val="129"/>
      </rPr>
      <t>부여</t>
    </r>
    <r>
      <rPr>
        <sz val="11"/>
        <color theme="1"/>
        <rFont val="Arial"/>
        <family val="2"/>
      </rPr>
      <t xml:space="preserve"> </t>
    </r>
    <r>
      <rPr>
        <sz val="11"/>
        <color theme="1"/>
        <rFont val="맑은 고딕"/>
        <family val="2"/>
        <charset val="129"/>
      </rPr>
      <t>원칙과</t>
    </r>
    <r>
      <rPr>
        <sz val="11"/>
        <color theme="1"/>
        <rFont val="Arial"/>
        <family val="2"/>
      </rPr>
      <t xml:space="preserve"> </t>
    </r>
    <r>
      <rPr>
        <sz val="11"/>
        <color theme="1"/>
        <rFont val="맑은 고딕"/>
        <family val="2"/>
        <charset val="129"/>
      </rPr>
      <t>방법</t>
    </r>
    <r>
      <rPr>
        <sz val="11"/>
        <color theme="1"/>
        <rFont val="Arial"/>
        <family val="2"/>
      </rPr>
      <t xml:space="preserve">
 - </t>
    </r>
    <r>
      <rPr>
        <sz val="11"/>
        <color theme="1"/>
        <rFont val="맑은 고딕"/>
        <family val="2"/>
        <charset val="129"/>
      </rPr>
      <t>유급휴일에</t>
    </r>
    <r>
      <rPr>
        <sz val="11"/>
        <color theme="1"/>
        <rFont val="Arial"/>
        <family val="2"/>
      </rPr>
      <t xml:space="preserve"> </t>
    </r>
    <r>
      <rPr>
        <sz val="11"/>
        <color theme="1"/>
        <rFont val="맑은 고딕"/>
        <family val="2"/>
        <charset val="129"/>
      </rPr>
      <t>지급해야</t>
    </r>
    <r>
      <rPr>
        <sz val="11"/>
        <color theme="1"/>
        <rFont val="Arial"/>
        <family val="2"/>
      </rPr>
      <t xml:space="preserve"> </t>
    </r>
    <r>
      <rPr>
        <sz val="11"/>
        <color theme="1"/>
        <rFont val="맑은 고딕"/>
        <family val="2"/>
        <charset val="129"/>
      </rPr>
      <t>하는</t>
    </r>
    <r>
      <rPr>
        <sz val="11"/>
        <color theme="1"/>
        <rFont val="Arial"/>
        <family val="2"/>
      </rPr>
      <t xml:space="preserve"> </t>
    </r>
    <r>
      <rPr>
        <sz val="11"/>
        <color theme="1"/>
        <rFont val="맑은 고딕"/>
        <family val="2"/>
        <charset val="129"/>
      </rPr>
      <t>임금</t>
    </r>
    <r>
      <rPr>
        <sz val="11"/>
        <color theme="1"/>
        <rFont val="Arial"/>
        <family val="2"/>
      </rPr>
      <t>(</t>
    </r>
    <r>
      <rPr>
        <sz val="11"/>
        <color theme="1"/>
        <rFont val="맑은 고딕"/>
        <family val="2"/>
        <charset val="129"/>
      </rPr>
      <t>주휴수당</t>
    </r>
    <r>
      <rPr>
        <sz val="11"/>
        <color theme="1"/>
        <rFont val="Arial"/>
        <family val="2"/>
      </rPr>
      <t xml:space="preserve">, </t>
    </r>
    <r>
      <rPr>
        <sz val="11"/>
        <color theme="1"/>
        <rFont val="맑은 고딕"/>
        <family val="2"/>
        <charset val="129"/>
      </rPr>
      <t>휴일수당</t>
    </r>
    <r>
      <rPr>
        <sz val="11"/>
        <color theme="1"/>
        <rFont val="Arial"/>
        <family val="2"/>
      </rPr>
      <t xml:space="preserve"> </t>
    </r>
    <r>
      <rPr>
        <sz val="11"/>
        <color theme="1"/>
        <rFont val="맑은 고딕"/>
        <family val="2"/>
        <charset val="129"/>
      </rPr>
      <t>계산</t>
    </r>
    <r>
      <rPr>
        <sz val="11"/>
        <color theme="1"/>
        <rFont val="Arial"/>
        <family val="2"/>
      </rPr>
      <t xml:space="preserve">)
 - </t>
    </r>
    <r>
      <rPr>
        <sz val="11"/>
        <color theme="1"/>
        <rFont val="맑은 고딕"/>
        <family val="2"/>
        <charset val="129"/>
      </rPr>
      <t>휴일대체</t>
    </r>
    <r>
      <rPr>
        <sz val="11"/>
        <color theme="1"/>
        <rFont val="Arial"/>
        <family val="2"/>
      </rPr>
      <t xml:space="preserve">, </t>
    </r>
    <r>
      <rPr>
        <sz val="11"/>
        <color theme="1"/>
        <rFont val="맑은 고딕"/>
        <family val="2"/>
        <charset val="129"/>
      </rPr>
      <t>대휴</t>
    </r>
    <r>
      <rPr>
        <sz val="11"/>
        <color theme="1"/>
        <rFont val="Arial"/>
        <family val="2"/>
      </rPr>
      <t xml:space="preserve">, </t>
    </r>
    <r>
      <rPr>
        <sz val="11"/>
        <color theme="1"/>
        <rFont val="맑은 고딕"/>
        <family val="2"/>
        <charset val="129"/>
      </rPr>
      <t>보상휴가</t>
    </r>
    <r>
      <rPr>
        <sz val="11"/>
        <color theme="1"/>
        <rFont val="Arial"/>
        <family val="2"/>
      </rPr>
      <t xml:space="preserve">
 - </t>
    </r>
    <r>
      <rPr>
        <sz val="11"/>
        <color theme="1"/>
        <rFont val="맑은 고딕"/>
        <family val="2"/>
        <charset val="129"/>
      </rPr>
      <t>휴일의</t>
    </r>
    <r>
      <rPr>
        <sz val="11"/>
        <color theme="1"/>
        <rFont val="Arial"/>
        <family val="2"/>
      </rPr>
      <t xml:space="preserve"> </t>
    </r>
    <r>
      <rPr>
        <sz val="11"/>
        <color theme="1"/>
        <rFont val="맑은 고딕"/>
        <family val="2"/>
        <charset val="129"/>
      </rPr>
      <t>중복과</t>
    </r>
    <r>
      <rPr>
        <sz val="11"/>
        <color theme="1"/>
        <rFont val="Arial"/>
        <family val="2"/>
      </rPr>
      <t xml:space="preserve"> </t>
    </r>
    <r>
      <rPr>
        <sz val="11"/>
        <color theme="1"/>
        <rFont val="맑은 고딕"/>
        <family val="2"/>
        <charset val="129"/>
      </rPr>
      <t>임금</t>
    </r>
    <r>
      <rPr>
        <sz val="11"/>
        <color theme="1"/>
        <rFont val="Arial"/>
        <family val="2"/>
      </rPr>
      <t xml:space="preserve"> </t>
    </r>
    <r>
      <rPr>
        <sz val="11"/>
        <color theme="1"/>
        <rFont val="맑은 고딕"/>
        <family val="2"/>
        <charset val="129"/>
      </rPr>
      <t>계산</t>
    </r>
    <r>
      <rPr>
        <sz val="11"/>
        <color theme="1"/>
        <rFont val="Arial"/>
        <family val="2"/>
      </rPr>
      <t xml:space="preserve">
 - </t>
    </r>
    <r>
      <rPr>
        <sz val="11"/>
        <color theme="1"/>
        <rFont val="맑은 고딕"/>
        <family val="2"/>
        <charset val="129"/>
      </rPr>
      <t>휴일</t>
    </r>
    <r>
      <rPr>
        <sz val="11"/>
        <color theme="1"/>
        <rFont val="Arial"/>
        <family val="2"/>
      </rPr>
      <t xml:space="preserve">, </t>
    </r>
    <r>
      <rPr>
        <sz val="11"/>
        <color theme="1"/>
        <rFont val="맑은 고딕"/>
        <family val="2"/>
        <charset val="129"/>
      </rPr>
      <t>휴무일</t>
    </r>
    <r>
      <rPr>
        <sz val="11"/>
        <color theme="1"/>
        <rFont val="Arial"/>
        <family val="2"/>
      </rPr>
      <t xml:space="preserve">, </t>
    </r>
    <r>
      <rPr>
        <sz val="11"/>
        <color theme="1"/>
        <rFont val="맑은 고딕"/>
        <family val="2"/>
        <charset val="129"/>
      </rPr>
      <t>비번일의</t>
    </r>
    <r>
      <rPr>
        <sz val="11"/>
        <color theme="1"/>
        <rFont val="Arial"/>
        <family val="2"/>
      </rPr>
      <t xml:space="preserve"> </t>
    </r>
    <r>
      <rPr>
        <sz val="11"/>
        <color theme="1"/>
        <rFont val="맑은 고딕"/>
        <family val="2"/>
        <charset val="129"/>
      </rPr>
      <t>차이</t>
    </r>
    <r>
      <rPr>
        <sz val="11"/>
        <color theme="1"/>
        <rFont val="Arial"/>
        <family val="2"/>
      </rPr>
      <t xml:space="preserve">
 - </t>
    </r>
    <r>
      <rPr>
        <sz val="11"/>
        <color theme="1"/>
        <rFont val="맑은 고딕"/>
        <family val="2"/>
        <charset val="129"/>
      </rPr>
      <t>최신</t>
    </r>
    <r>
      <rPr>
        <sz val="11"/>
        <color theme="1"/>
        <rFont val="Arial"/>
        <family val="2"/>
      </rPr>
      <t xml:space="preserve"> </t>
    </r>
    <r>
      <rPr>
        <sz val="11"/>
        <color theme="1"/>
        <rFont val="맑은 고딕"/>
        <family val="2"/>
        <charset val="129"/>
      </rPr>
      <t>판례</t>
    </r>
    <r>
      <rPr>
        <sz val="11"/>
        <color theme="1"/>
        <rFont val="Arial"/>
        <family val="2"/>
      </rPr>
      <t xml:space="preserve"> </t>
    </r>
    <r>
      <rPr>
        <sz val="11"/>
        <color theme="1"/>
        <rFont val="맑은 고딕"/>
        <family val="2"/>
        <charset val="129"/>
      </rPr>
      <t>분석</t>
    </r>
    <r>
      <rPr>
        <sz val="11"/>
        <color theme="1"/>
        <rFont val="Arial"/>
        <family val="2"/>
      </rPr>
      <t xml:space="preserve"> </t>
    </r>
    <r>
      <rPr>
        <sz val="11"/>
        <color theme="1"/>
        <rFont val="맑은 고딕"/>
        <family val="2"/>
        <charset val="129"/>
      </rPr>
      <t>및</t>
    </r>
    <r>
      <rPr>
        <sz val="11"/>
        <color theme="1"/>
        <rFont val="Arial"/>
        <family val="2"/>
      </rPr>
      <t xml:space="preserve"> </t>
    </r>
    <r>
      <rPr>
        <sz val="11"/>
        <color theme="1"/>
        <rFont val="맑은 고딕"/>
        <family val="2"/>
        <charset val="129"/>
      </rPr>
      <t>주요</t>
    </r>
    <r>
      <rPr>
        <sz val="11"/>
        <color theme="1"/>
        <rFont val="Arial"/>
        <family val="2"/>
      </rPr>
      <t xml:space="preserve"> </t>
    </r>
    <r>
      <rPr>
        <sz val="11"/>
        <color theme="1"/>
        <rFont val="맑은 고딕"/>
        <family val="2"/>
        <charset val="129"/>
      </rPr>
      <t>사례</t>
    </r>
    <r>
      <rPr>
        <sz val="11"/>
        <color theme="1"/>
        <rFont val="Arial"/>
        <family val="2"/>
      </rPr>
      <t xml:space="preserve"> </t>
    </r>
    <r>
      <rPr>
        <sz val="11"/>
        <color theme="1"/>
        <rFont val="맑은 고딕"/>
        <family val="2"/>
        <charset val="129"/>
      </rPr>
      <t>검토</t>
    </r>
    <r>
      <rPr>
        <sz val="11"/>
        <color theme="1"/>
        <rFont val="Arial"/>
        <family val="2"/>
      </rPr>
      <t xml:space="preserve">
</t>
    </r>
    <r>
      <rPr>
        <sz val="11"/>
        <color theme="1"/>
        <rFont val="맑은 고딕"/>
        <family val="2"/>
        <charset val="129"/>
      </rPr>
      <t>휴가</t>
    </r>
    <r>
      <rPr>
        <sz val="11"/>
        <color theme="1"/>
        <rFont val="Arial"/>
        <family val="2"/>
      </rPr>
      <t xml:space="preserve"> </t>
    </r>
    <r>
      <rPr>
        <sz val="11"/>
        <color theme="1"/>
        <rFont val="맑은 고딕"/>
        <family val="2"/>
        <charset val="129"/>
      </rPr>
      <t>관리를</t>
    </r>
    <r>
      <rPr>
        <sz val="11"/>
        <color theme="1"/>
        <rFont val="Arial"/>
        <family val="2"/>
      </rPr>
      <t xml:space="preserve"> </t>
    </r>
    <r>
      <rPr>
        <sz val="11"/>
        <color theme="1"/>
        <rFont val="맑은 고딕"/>
        <family val="2"/>
        <charset val="129"/>
      </rPr>
      <t>위한</t>
    </r>
    <r>
      <rPr>
        <sz val="11"/>
        <color theme="1"/>
        <rFont val="Arial"/>
        <family val="2"/>
      </rPr>
      <t xml:space="preserve"> </t>
    </r>
    <r>
      <rPr>
        <sz val="11"/>
        <color theme="1"/>
        <rFont val="맑은 고딕"/>
        <family val="2"/>
        <charset val="129"/>
      </rPr>
      <t>노동판례</t>
    </r>
    <r>
      <rPr>
        <sz val="11"/>
        <color theme="1"/>
        <rFont val="Arial"/>
        <family val="2"/>
      </rPr>
      <t xml:space="preserve"> </t>
    </r>
    <r>
      <rPr>
        <sz val="11"/>
        <color theme="1"/>
        <rFont val="맑은 고딕"/>
        <family val="2"/>
        <charset val="129"/>
      </rPr>
      <t>쟁점</t>
    </r>
    <r>
      <rPr>
        <sz val="11"/>
        <color theme="1"/>
        <rFont val="Arial"/>
        <family val="2"/>
      </rPr>
      <t xml:space="preserve"> </t>
    </r>
    <r>
      <rPr>
        <sz val="11"/>
        <color theme="1"/>
        <rFont val="맑은 고딕"/>
        <family val="2"/>
        <charset val="129"/>
      </rPr>
      <t>분석</t>
    </r>
    <r>
      <rPr>
        <sz val="11"/>
        <color theme="1"/>
        <rFont val="Arial"/>
        <family val="2"/>
      </rPr>
      <t xml:space="preserve">
 - </t>
    </r>
    <r>
      <rPr>
        <sz val="11"/>
        <color theme="1"/>
        <rFont val="맑은 고딕"/>
        <family val="2"/>
        <charset val="129"/>
      </rPr>
      <t>출근율과</t>
    </r>
    <r>
      <rPr>
        <sz val="11"/>
        <color theme="1"/>
        <rFont val="Arial"/>
        <family val="2"/>
      </rPr>
      <t xml:space="preserve"> </t>
    </r>
    <r>
      <rPr>
        <sz val="11"/>
        <color theme="1"/>
        <rFont val="맑은 고딕"/>
        <family val="2"/>
        <charset val="129"/>
      </rPr>
      <t>연차휴가일수</t>
    </r>
    <r>
      <rPr>
        <sz val="11"/>
        <color theme="1"/>
        <rFont val="Arial"/>
        <family val="2"/>
      </rPr>
      <t xml:space="preserve"> </t>
    </r>
    <r>
      <rPr>
        <sz val="11"/>
        <color theme="1"/>
        <rFont val="맑은 고딕"/>
        <family val="2"/>
        <charset val="129"/>
      </rPr>
      <t>계산</t>
    </r>
    <r>
      <rPr>
        <sz val="11"/>
        <color theme="1"/>
        <rFont val="Arial"/>
        <family val="2"/>
      </rPr>
      <t xml:space="preserve">
 - </t>
    </r>
    <r>
      <rPr>
        <sz val="11"/>
        <color theme="1"/>
        <rFont val="맑은 고딕"/>
        <family val="2"/>
        <charset val="129"/>
      </rPr>
      <t>출근율</t>
    </r>
    <r>
      <rPr>
        <sz val="11"/>
        <color theme="1"/>
        <rFont val="Arial"/>
        <family val="2"/>
      </rPr>
      <t xml:space="preserve"> </t>
    </r>
    <r>
      <rPr>
        <sz val="11"/>
        <color theme="1"/>
        <rFont val="맑은 고딕"/>
        <family val="2"/>
        <charset val="129"/>
      </rPr>
      <t>산정</t>
    </r>
    <r>
      <rPr>
        <sz val="11"/>
        <color theme="1"/>
        <rFont val="Arial"/>
        <family val="2"/>
      </rPr>
      <t xml:space="preserve"> </t>
    </r>
    <r>
      <rPr>
        <sz val="11"/>
        <color theme="1"/>
        <rFont val="맑은 고딕"/>
        <family val="2"/>
        <charset val="129"/>
      </rPr>
      <t>시</t>
    </r>
    <r>
      <rPr>
        <sz val="11"/>
        <color theme="1"/>
        <rFont val="Arial"/>
        <family val="2"/>
      </rPr>
      <t xml:space="preserve"> </t>
    </r>
    <r>
      <rPr>
        <sz val="11"/>
        <color theme="1"/>
        <rFont val="맑은 고딕"/>
        <family val="2"/>
        <charset val="129"/>
      </rPr>
      <t>출근</t>
    </r>
    <r>
      <rPr>
        <sz val="11"/>
        <color theme="1"/>
        <rFont val="Arial"/>
        <family val="2"/>
      </rPr>
      <t xml:space="preserve"> </t>
    </r>
    <r>
      <rPr>
        <sz val="11"/>
        <color theme="1"/>
        <rFont val="맑은 고딕"/>
        <family val="2"/>
        <charset val="129"/>
      </rPr>
      <t>또는</t>
    </r>
    <r>
      <rPr>
        <sz val="11"/>
        <color theme="1"/>
        <rFont val="Arial"/>
        <family val="2"/>
      </rPr>
      <t xml:space="preserve"> </t>
    </r>
    <r>
      <rPr>
        <sz val="11"/>
        <color theme="1"/>
        <rFont val="맑은 고딕"/>
        <family val="2"/>
        <charset val="129"/>
      </rPr>
      <t>결근</t>
    </r>
    <r>
      <rPr>
        <sz val="11"/>
        <color theme="1"/>
        <rFont val="Arial"/>
        <family val="2"/>
      </rPr>
      <t xml:space="preserve"> </t>
    </r>
    <r>
      <rPr>
        <sz val="11"/>
        <color theme="1"/>
        <rFont val="맑은 고딕"/>
        <family val="2"/>
        <charset val="129"/>
      </rPr>
      <t>처리되는</t>
    </r>
    <r>
      <rPr>
        <sz val="11"/>
        <color theme="1"/>
        <rFont val="Arial"/>
        <family val="2"/>
      </rPr>
      <t xml:space="preserve"> </t>
    </r>
    <r>
      <rPr>
        <sz val="11"/>
        <color theme="1"/>
        <rFont val="맑은 고딕"/>
        <family val="2"/>
        <charset val="129"/>
      </rPr>
      <t>기간</t>
    </r>
    <r>
      <rPr>
        <sz val="11"/>
        <color theme="1"/>
        <rFont val="Arial"/>
        <family val="2"/>
      </rPr>
      <t xml:space="preserve"> 
 - </t>
    </r>
    <r>
      <rPr>
        <sz val="11"/>
        <color theme="1"/>
        <rFont val="맑은 고딕"/>
        <family val="2"/>
        <charset val="129"/>
      </rPr>
      <t>출근율</t>
    </r>
    <r>
      <rPr>
        <sz val="11"/>
        <color theme="1"/>
        <rFont val="Arial"/>
        <family val="2"/>
      </rPr>
      <t xml:space="preserve"> </t>
    </r>
    <r>
      <rPr>
        <sz val="11"/>
        <color theme="1"/>
        <rFont val="맑은 고딕"/>
        <family val="2"/>
        <charset val="129"/>
      </rPr>
      <t>산정</t>
    </r>
    <r>
      <rPr>
        <sz val="11"/>
        <color theme="1"/>
        <rFont val="Arial"/>
        <family val="2"/>
      </rPr>
      <t xml:space="preserve"> </t>
    </r>
    <r>
      <rPr>
        <sz val="11"/>
        <color theme="1"/>
        <rFont val="맑은 고딕"/>
        <family val="2"/>
        <charset val="129"/>
      </rPr>
      <t>시</t>
    </r>
    <r>
      <rPr>
        <sz val="11"/>
        <color theme="1"/>
        <rFont val="Arial"/>
        <family val="2"/>
      </rPr>
      <t xml:space="preserve"> </t>
    </r>
    <r>
      <rPr>
        <sz val="11"/>
        <color theme="1"/>
        <rFont val="맑은 고딕"/>
        <family val="2"/>
        <charset val="129"/>
      </rPr>
      <t>제외되는</t>
    </r>
    <r>
      <rPr>
        <sz val="11"/>
        <color theme="1"/>
        <rFont val="Arial"/>
        <family val="2"/>
      </rPr>
      <t xml:space="preserve"> </t>
    </r>
    <r>
      <rPr>
        <sz val="11"/>
        <color theme="1"/>
        <rFont val="맑은 고딕"/>
        <family val="2"/>
        <charset val="129"/>
      </rPr>
      <t>기간과</t>
    </r>
    <r>
      <rPr>
        <sz val="11"/>
        <color theme="1"/>
        <rFont val="Arial"/>
        <family val="2"/>
      </rPr>
      <t xml:space="preserve"> </t>
    </r>
    <r>
      <rPr>
        <sz val="11"/>
        <color theme="1"/>
        <rFont val="맑은 고딕"/>
        <family val="2"/>
        <charset val="129"/>
      </rPr>
      <t>연차휴가</t>
    </r>
    <r>
      <rPr>
        <sz val="11"/>
        <color theme="1"/>
        <rFont val="Arial"/>
        <family val="2"/>
      </rPr>
      <t xml:space="preserve"> </t>
    </r>
    <r>
      <rPr>
        <sz val="11"/>
        <color theme="1"/>
        <rFont val="맑은 고딕"/>
        <family val="2"/>
        <charset val="129"/>
      </rPr>
      <t>일수</t>
    </r>
    <r>
      <rPr>
        <sz val="11"/>
        <color theme="1"/>
        <rFont val="Arial"/>
        <family val="2"/>
      </rPr>
      <t xml:space="preserve"> </t>
    </r>
    <r>
      <rPr>
        <sz val="11"/>
        <color theme="1"/>
        <rFont val="맑은 고딕"/>
        <family val="2"/>
        <charset val="129"/>
      </rPr>
      <t>계산</t>
    </r>
    <r>
      <rPr>
        <sz val="11"/>
        <color theme="1"/>
        <rFont val="Arial"/>
        <family val="2"/>
      </rPr>
      <t xml:space="preserve"> 
 - </t>
    </r>
    <r>
      <rPr>
        <sz val="11"/>
        <color theme="1"/>
        <rFont val="맑은 고딕"/>
        <family val="2"/>
        <charset val="129"/>
      </rPr>
      <t>근속기간과</t>
    </r>
    <r>
      <rPr>
        <sz val="11"/>
        <color theme="1"/>
        <rFont val="Arial"/>
        <family val="2"/>
      </rPr>
      <t xml:space="preserve"> </t>
    </r>
    <r>
      <rPr>
        <sz val="11"/>
        <color theme="1"/>
        <rFont val="맑은 고딕"/>
        <family val="2"/>
        <charset val="129"/>
      </rPr>
      <t>연차휴가일수</t>
    </r>
    <r>
      <rPr>
        <sz val="11"/>
        <color theme="1"/>
        <rFont val="Arial"/>
        <family val="2"/>
      </rPr>
      <t xml:space="preserve"> </t>
    </r>
    <r>
      <rPr>
        <sz val="11"/>
        <color theme="1"/>
        <rFont val="맑은 고딕"/>
        <family val="2"/>
        <charset val="129"/>
      </rPr>
      <t>가산</t>
    </r>
    <r>
      <rPr>
        <sz val="11"/>
        <color theme="1"/>
        <rFont val="Arial"/>
        <family val="2"/>
      </rPr>
      <t xml:space="preserve">
 - </t>
    </r>
    <r>
      <rPr>
        <sz val="11"/>
        <color theme="1"/>
        <rFont val="맑은 고딕"/>
        <family val="2"/>
        <charset val="129"/>
      </rPr>
      <t>회계연도</t>
    </r>
    <r>
      <rPr>
        <sz val="11"/>
        <color theme="1"/>
        <rFont val="Arial"/>
        <family val="2"/>
      </rPr>
      <t xml:space="preserve"> </t>
    </r>
    <r>
      <rPr>
        <sz val="11"/>
        <color theme="1"/>
        <rFont val="맑은 고딕"/>
        <family val="2"/>
        <charset val="129"/>
      </rPr>
      <t>기준</t>
    </r>
    <r>
      <rPr>
        <sz val="11"/>
        <color theme="1"/>
        <rFont val="Arial"/>
        <family val="2"/>
      </rPr>
      <t xml:space="preserve"> </t>
    </r>
    <r>
      <rPr>
        <sz val="11"/>
        <color theme="1"/>
        <rFont val="맑은 고딕"/>
        <family val="2"/>
        <charset val="129"/>
      </rPr>
      <t>연차휴가</t>
    </r>
    <r>
      <rPr>
        <sz val="11"/>
        <color theme="1"/>
        <rFont val="Arial"/>
        <family val="2"/>
      </rPr>
      <t xml:space="preserve"> </t>
    </r>
    <r>
      <rPr>
        <sz val="11"/>
        <color theme="1"/>
        <rFont val="맑은 고딕"/>
        <family val="2"/>
        <charset val="129"/>
      </rPr>
      <t>부여와</t>
    </r>
    <r>
      <rPr>
        <sz val="11"/>
        <color theme="1"/>
        <rFont val="Arial"/>
        <family val="2"/>
      </rPr>
      <t xml:space="preserve"> </t>
    </r>
    <r>
      <rPr>
        <sz val="11"/>
        <color theme="1"/>
        <rFont val="맑은 고딕"/>
        <family val="2"/>
        <charset val="129"/>
      </rPr>
      <t>퇴직정산</t>
    </r>
    <r>
      <rPr>
        <sz val="11"/>
        <color theme="1"/>
        <rFont val="Arial"/>
        <family val="2"/>
      </rPr>
      <t xml:space="preserve"> </t>
    </r>
    <r>
      <rPr>
        <sz val="11"/>
        <color theme="1"/>
        <rFont val="맑은 고딕"/>
        <family val="2"/>
        <charset val="129"/>
      </rPr>
      <t>및</t>
    </r>
    <r>
      <rPr>
        <sz val="11"/>
        <color theme="1"/>
        <rFont val="Arial"/>
        <family val="2"/>
      </rPr>
      <t xml:space="preserve"> </t>
    </r>
    <r>
      <rPr>
        <sz val="11"/>
        <color theme="1"/>
        <rFont val="맑은 고딕"/>
        <family val="2"/>
        <charset val="129"/>
      </rPr>
      <t>입사연도</t>
    </r>
    <r>
      <rPr>
        <sz val="11"/>
        <color theme="1"/>
        <rFont val="Arial"/>
        <family val="2"/>
      </rPr>
      <t xml:space="preserve"> </t>
    </r>
    <r>
      <rPr>
        <sz val="11"/>
        <color theme="1"/>
        <rFont val="맑은 고딕"/>
        <family val="2"/>
        <charset val="129"/>
      </rPr>
      <t>연차휴가</t>
    </r>
    <r>
      <rPr>
        <sz val="11"/>
        <color theme="1"/>
        <rFont val="Arial"/>
        <family val="2"/>
      </rPr>
      <t xml:space="preserve"> </t>
    </r>
    <r>
      <rPr>
        <sz val="11"/>
        <color theme="1"/>
        <rFont val="맑은 고딕"/>
        <family val="2"/>
        <charset val="129"/>
      </rPr>
      <t>부여방법</t>
    </r>
    <r>
      <rPr>
        <sz val="11"/>
        <color theme="1"/>
        <rFont val="Arial"/>
        <family val="2"/>
      </rPr>
      <t xml:space="preserve">
 - </t>
    </r>
    <r>
      <rPr>
        <sz val="11"/>
        <color theme="1"/>
        <rFont val="맑은 고딕"/>
        <family val="2"/>
        <charset val="129"/>
      </rPr>
      <t>연차휴가</t>
    </r>
    <r>
      <rPr>
        <sz val="11"/>
        <color theme="1"/>
        <rFont val="Arial"/>
        <family val="2"/>
      </rPr>
      <t xml:space="preserve"> </t>
    </r>
    <r>
      <rPr>
        <sz val="11"/>
        <color theme="1"/>
        <rFont val="맑은 고딕"/>
        <family val="2"/>
        <charset val="129"/>
      </rPr>
      <t>사용촉진</t>
    </r>
    <r>
      <rPr>
        <sz val="11"/>
        <color theme="1"/>
        <rFont val="Arial"/>
        <family val="2"/>
      </rPr>
      <t xml:space="preserve"> </t>
    </r>
    <r>
      <rPr>
        <sz val="11"/>
        <color theme="1"/>
        <rFont val="맑은 고딕"/>
        <family val="2"/>
        <charset val="129"/>
      </rPr>
      <t>절차와</t>
    </r>
    <r>
      <rPr>
        <sz val="11"/>
        <color theme="1"/>
        <rFont val="Arial"/>
        <family val="2"/>
      </rPr>
      <t xml:space="preserve"> </t>
    </r>
    <r>
      <rPr>
        <sz val="11"/>
        <color theme="1"/>
        <rFont val="맑은 고딕"/>
        <family val="2"/>
        <charset val="129"/>
      </rPr>
      <t>방법</t>
    </r>
    <r>
      <rPr>
        <sz val="11"/>
        <color theme="1"/>
        <rFont val="Arial"/>
        <family val="2"/>
      </rPr>
      <t xml:space="preserve">  
 - </t>
    </r>
    <r>
      <rPr>
        <sz val="11"/>
        <color theme="1"/>
        <rFont val="맑은 고딕"/>
        <family val="2"/>
        <charset val="129"/>
      </rPr>
      <t>연차휴가</t>
    </r>
    <r>
      <rPr>
        <sz val="11"/>
        <color theme="1"/>
        <rFont val="Arial"/>
        <family val="2"/>
      </rPr>
      <t xml:space="preserve"> </t>
    </r>
    <r>
      <rPr>
        <sz val="11"/>
        <color theme="1"/>
        <rFont val="맑은 고딕"/>
        <family val="2"/>
        <charset val="129"/>
      </rPr>
      <t>이월</t>
    </r>
    <r>
      <rPr>
        <sz val="11"/>
        <color theme="1"/>
        <rFont val="Arial"/>
        <family val="2"/>
      </rPr>
      <t xml:space="preserve"> </t>
    </r>
    <r>
      <rPr>
        <sz val="11"/>
        <color theme="1"/>
        <rFont val="맑은 고딕"/>
        <family val="2"/>
        <charset val="129"/>
      </rPr>
      <t>및</t>
    </r>
    <r>
      <rPr>
        <sz val="11"/>
        <color theme="1"/>
        <rFont val="Arial"/>
        <family val="2"/>
      </rPr>
      <t xml:space="preserve"> </t>
    </r>
    <r>
      <rPr>
        <sz val="11"/>
        <color theme="1"/>
        <rFont val="맑은 고딕"/>
        <family val="2"/>
        <charset val="129"/>
      </rPr>
      <t>연장</t>
    </r>
    <r>
      <rPr>
        <sz val="11"/>
        <color theme="1"/>
        <rFont val="Arial"/>
        <family val="2"/>
      </rPr>
      <t xml:space="preserve"> </t>
    </r>
    <r>
      <rPr>
        <sz val="11"/>
        <color theme="1"/>
        <rFont val="맑은 고딕"/>
        <family val="2"/>
        <charset val="129"/>
      </rPr>
      <t>사용</t>
    </r>
    <r>
      <rPr>
        <sz val="11"/>
        <color theme="1"/>
        <rFont val="Arial"/>
        <family val="2"/>
      </rPr>
      <t xml:space="preserve">
 - </t>
    </r>
    <r>
      <rPr>
        <sz val="11"/>
        <color theme="1"/>
        <rFont val="맑은 고딕"/>
        <family val="2"/>
        <charset val="129"/>
      </rPr>
      <t>연차수당</t>
    </r>
    <r>
      <rPr>
        <sz val="11"/>
        <color theme="1"/>
        <rFont val="Arial"/>
        <family val="2"/>
      </rPr>
      <t xml:space="preserve"> </t>
    </r>
    <r>
      <rPr>
        <sz val="11"/>
        <color theme="1"/>
        <rFont val="맑은 고딕"/>
        <family val="2"/>
        <charset val="129"/>
      </rPr>
      <t>관리</t>
    </r>
    <r>
      <rPr>
        <sz val="11"/>
        <color theme="1"/>
        <rFont val="Arial"/>
        <family val="2"/>
      </rPr>
      <t xml:space="preserve">, </t>
    </r>
    <r>
      <rPr>
        <sz val="11"/>
        <color theme="1"/>
        <rFont val="맑은 고딕"/>
        <family val="2"/>
        <charset val="129"/>
      </rPr>
      <t>연차수당의</t>
    </r>
    <r>
      <rPr>
        <sz val="11"/>
        <color theme="1"/>
        <rFont val="Arial"/>
        <family val="2"/>
      </rPr>
      <t xml:space="preserve"> </t>
    </r>
    <r>
      <rPr>
        <sz val="11"/>
        <color theme="1"/>
        <rFont val="맑은 고딕"/>
        <family val="2"/>
        <charset val="129"/>
      </rPr>
      <t>소멸시효</t>
    </r>
    <r>
      <rPr>
        <sz val="11"/>
        <color theme="1"/>
        <rFont val="Arial"/>
        <family val="2"/>
      </rPr>
      <t xml:space="preserve">
 - </t>
    </r>
    <r>
      <rPr>
        <sz val="11"/>
        <color theme="1"/>
        <rFont val="맑은 고딕"/>
        <family val="2"/>
        <charset val="129"/>
      </rPr>
      <t>최신</t>
    </r>
    <r>
      <rPr>
        <sz val="11"/>
        <color theme="1"/>
        <rFont val="Arial"/>
        <family val="2"/>
      </rPr>
      <t xml:space="preserve"> </t>
    </r>
    <r>
      <rPr>
        <sz val="11"/>
        <color theme="1"/>
        <rFont val="맑은 고딕"/>
        <family val="2"/>
        <charset val="129"/>
      </rPr>
      <t>판례</t>
    </r>
    <r>
      <rPr>
        <sz val="11"/>
        <color theme="1"/>
        <rFont val="Arial"/>
        <family val="2"/>
      </rPr>
      <t xml:space="preserve"> </t>
    </r>
    <r>
      <rPr>
        <sz val="11"/>
        <color theme="1"/>
        <rFont val="맑은 고딕"/>
        <family val="2"/>
        <charset val="129"/>
      </rPr>
      <t>분석</t>
    </r>
    <r>
      <rPr>
        <sz val="11"/>
        <color theme="1"/>
        <rFont val="Arial"/>
        <family val="2"/>
      </rPr>
      <t xml:space="preserve"> </t>
    </r>
    <r>
      <rPr>
        <sz val="11"/>
        <color theme="1"/>
        <rFont val="맑은 고딕"/>
        <family val="2"/>
        <charset val="129"/>
      </rPr>
      <t>및</t>
    </r>
    <r>
      <rPr>
        <sz val="11"/>
        <color theme="1"/>
        <rFont val="Arial"/>
        <family val="2"/>
      </rPr>
      <t xml:space="preserve"> </t>
    </r>
    <r>
      <rPr>
        <sz val="11"/>
        <color theme="1"/>
        <rFont val="맑은 고딕"/>
        <family val="2"/>
        <charset val="129"/>
      </rPr>
      <t>주요</t>
    </r>
    <r>
      <rPr>
        <sz val="11"/>
        <color theme="1"/>
        <rFont val="Arial"/>
        <family val="2"/>
      </rPr>
      <t xml:space="preserve"> </t>
    </r>
    <r>
      <rPr>
        <sz val="11"/>
        <color theme="1"/>
        <rFont val="맑은 고딕"/>
        <family val="2"/>
        <charset val="129"/>
      </rPr>
      <t>사례</t>
    </r>
    <r>
      <rPr>
        <sz val="11"/>
        <color theme="1"/>
        <rFont val="Arial"/>
        <family val="2"/>
      </rPr>
      <t xml:space="preserve"> </t>
    </r>
    <r>
      <rPr>
        <sz val="11"/>
        <color theme="1"/>
        <rFont val="맑은 고딕"/>
        <family val="2"/>
        <charset val="129"/>
      </rPr>
      <t>검토</t>
    </r>
    <phoneticPr fontId="1" type="noConversion"/>
  </si>
  <si>
    <t xml:space="preserve">•가장 중요한 근로조건인 임금, 근로시간, 휴일, 휴가 관련 주요 판례 해설을 통해 노동법의 쟁점을 이해하고 기초부터 심화까지 인사노무관리 실무능력 완성  </t>
  </si>
  <si>
    <r>
      <rPr>
        <sz val="11"/>
        <color theme="1"/>
        <rFont val="맑은 고딕"/>
        <family val="2"/>
        <charset val="129"/>
      </rPr>
      <t>노동위원회</t>
    </r>
    <r>
      <rPr>
        <sz val="11"/>
        <color theme="1"/>
        <rFont val="Arial"/>
        <family val="2"/>
      </rPr>
      <t xml:space="preserve"> </t>
    </r>
    <r>
      <rPr>
        <sz val="11"/>
        <color theme="1"/>
        <rFont val="맑은 고딕"/>
        <family val="2"/>
        <charset val="129"/>
      </rPr>
      <t>이해</t>
    </r>
    <r>
      <rPr>
        <sz val="11"/>
        <color theme="1"/>
        <rFont val="Arial"/>
        <family val="2"/>
      </rPr>
      <t xml:space="preserve">
 - </t>
    </r>
    <r>
      <rPr>
        <sz val="11"/>
        <color theme="1"/>
        <rFont val="맑은 고딕"/>
        <family val="2"/>
        <charset val="129"/>
      </rPr>
      <t>노동위원회</t>
    </r>
    <r>
      <rPr>
        <sz val="11"/>
        <color theme="1"/>
        <rFont val="Arial"/>
        <family val="2"/>
      </rPr>
      <t xml:space="preserve"> </t>
    </r>
    <r>
      <rPr>
        <sz val="11"/>
        <color theme="1"/>
        <rFont val="맑은 고딕"/>
        <family val="2"/>
        <charset val="129"/>
      </rPr>
      <t>조직</t>
    </r>
    <r>
      <rPr>
        <sz val="11"/>
        <color theme="1"/>
        <rFont val="Arial"/>
        <family val="2"/>
      </rPr>
      <t>/</t>
    </r>
    <r>
      <rPr>
        <sz val="11"/>
        <color theme="1"/>
        <rFont val="맑은 고딕"/>
        <family val="2"/>
        <charset val="129"/>
      </rPr>
      <t>역사</t>
    </r>
    <r>
      <rPr>
        <sz val="11"/>
        <color theme="1"/>
        <rFont val="Arial"/>
        <family val="2"/>
      </rPr>
      <t xml:space="preserve">
 - </t>
    </r>
    <r>
      <rPr>
        <sz val="11"/>
        <color theme="1"/>
        <rFont val="맑은 고딕"/>
        <family val="2"/>
        <charset val="129"/>
      </rPr>
      <t>신청요건</t>
    </r>
    <r>
      <rPr>
        <sz val="11"/>
        <color theme="1"/>
        <rFont val="Arial"/>
        <family val="2"/>
      </rPr>
      <t xml:space="preserve">; </t>
    </r>
    <r>
      <rPr>
        <sz val="11"/>
        <color theme="1"/>
        <rFont val="맑은 고딕"/>
        <family val="2"/>
        <charset val="129"/>
      </rPr>
      <t>구제이익</t>
    </r>
    <r>
      <rPr>
        <sz val="11"/>
        <color theme="1"/>
        <rFont val="Arial"/>
        <family val="2"/>
      </rPr>
      <t>/</t>
    </r>
    <r>
      <rPr>
        <sz val="11"/>
        <color theme="1"/>
        <rFont val="맑은 고딕"/>
        <family val="2"/>
        <charset val="129"/>
      </rPr>
      <t>대상</t>
    </r>
    <r>
      <rPr>
        <sz val="11"/>
        <color theme="1"/>
        <rFont val="Arial"/>
        <family val="2"/>
      </rPr>
      <t xml:space="preserve"> </t>
    </r>
    <r>
      <rPr>
        <sz val="11"/>
        <color theme="1"/>
        <rFont val="맑은 고딕"/>
        <family val="2"/>
        <charset val="129"/>
      </rPr>
      <t>등</t>
    </r>
    <r>
      <rPr>
        <sz val="11"/>
        <color theme="1"/>
        <rFont val="Arial"/>
        <family val="2"/>
      </rPr>
      <t xml:space="preserve">
 - </t>
    </r>
    <r>
      <rPr>
        <sz val="11"/>
        <color theme="1"/>
        <rFont val="맑은 고딕"/>
        <family val="2"/>
        <charset val="129"/>
      </rPr>
      <t>업무처리절차</t>
    </r>
    <r>
      <rPr>
        <sz val="11"/>
        <color theme="1"/>
        <rFont val="Arial"/>
        <family val="2"/>
      </rPr>
      <t>(</t>
    </r>
    <r>
      <rPr>
        <sz val="11"/>
        <color theme="1"/>
        <rFont val="맑은 고딕"/>
        <family val="2"/>
        <charset val="129"/>
      </rPr>
      <t>노동위원회규칙</t>
    </r>
    <r>
      <rPr>
        <sz val="11"/>
        <color theme="1"/>
        <rFont val="Arial"/>
        <family val="2"/>
      </rPr>
      <t xml:space="preserve">)
</t>
    </r>
    <r>
      <rPr>
        <sz val="11"/>
        <color theme="1"/>
        <rFont val="맑은 고딕"/>
        <family val="2"/>
        <charset val="129"/>
      </rPr>
      <t>노동위원회가</t>
    </r>
    <r>
      <rPr>
        <sz val="11"/>
        <color theme="1"/>
        <rFont val="Arial"/>
        <family val="2"/>
      </rPr>
      <t xml:space="preserve"> </t>
    </r>
    <r>
      <rPr>
        <sz val="11"/>
        <color theme="1"/>
        <rFont val="맑은 고딕"/>
        <family val="2"/>
        <charset val="129"/>
      </rPr>
      <t>공부하는노동법</t>
    </r>
    <r>
      <rPr>
        <sz val="11"/>
        <color theme="1"/>
        <rFont val="Arial"/>
        <family val="2"/>
      </rPr>
      <t xml:space="preserve">
 - </t>
    </r>
    <r>
      <rPr>
        <sz val="11"/>
        <color theme="1"/>
        <rFont val="맑은 고딕"/>
        <family val="2"/>
        <charset val="129"/>
      </rPr>
      <t>개별적근로관계법</t>
    </r>
    <r>
      <rPr>
        <sz val="11"/>
        <color theme="1"/>
        <rFont val="Arial"/>
        <family val="2"/>
      </rPr>
      <t xml:space="preserve">
 - </t>
    </r>
    <r>
      <rPr>
        <sz val="11"/>
        <color theme="1"/>
        <rFont val="맑은 고딕"/>
        <family val="2"/>
        <charset val="129"/>
      </rPr>
      <t>집단적노사관계법</t>
    </r>
    <r>
      <rPr>
        <sz val="11"/>
        <color theme="1"/>
        <rFont val="Arial"/>
        <family val="2"/>
      </rPr>
      <t xml:space="preserve">
</t>
    </r>
    <r>
      <rPr>
        <sz val="11"/>
        <color theme="1"/>
        <rFont val="맑은 고딕"/>
        <family val="2"/>
        <charset val="129"/>
      </rPr>
      <t>※사건</t>
    </r>
    <r>
      <rPr>
        <sz val="11"/>
        <color theme="1"/>
        <rFont val="Arial"/>
        <family val="2"/>
      </rPr>
      <t xml:space="preserve"> </t>
    </r>
    <r>
      <rPr>
        <sz val="11"/>
        <color theme="1"/>
        <rFont val="맑은 고딕"/>
        <family val="2"/>
        <charset val="129"/>
      </rPr>
      <t>유형별</t>
    </r>
    <r>
      <rPr>
        <sz val="11"/>
        <color theme="1"/>
        <rFont val="Arial"/>
        <family val="2"/>
      </rPr>
      <t xml:space="preserve"> </t>
    </r>
    <r>
      <rPr>
        <sz val="11"/>
        <color theme="1"/>
        <rFont val="맑은 고딕"/>
        <family val="2"/>
        <charset val="129"/>
      </rPr>
      <t>쟁점과</t>
    </r>
    <r>
      <rPr>
        <sz val="11"/>
        <color theme="1"/>
        <rFont val="Arial"/>
        <family val="2"/>
      </rPr>
      <t xml:space="preserve"> </t>
    </r>
    <r>
      <rPr>
        <sz val="11"/>
        <color theme="1"/>
        <rFont val="맑은 고딕"/>
        <family val="2"/>
        <charset val="129"/>
      </rPr>
      <t>판정요소</t>
    </r>
    <r>
      <rPr>
        <sz val="11"/>
        <color theme="1"/>
        <rFont val="Arial"/>
        <family val="2"/>
      </rPr>
      <t xml:space="preserve"> </t>
    </r>
    <r>
      <rPr>
        <sz val="11"/>
        <color theme="1"/>
        <rFont val="맑은 고딕"/>
        <family val="2"/>
        <charset val="129"/>
      </rPr>
      <t>중심</t>
    </r>
    <r>
      <rPr>
        <sz val="11"/>
        <color theme="1"/>
        <rFont val="Arial"/>
        <family val="2"/>
      </rPr>
      <t xml:space="preserve"> </t>
    </r>
    <r>
      <rPr>
        <sz val="11"/>
        <color theme="1"/>
        <rFont val="맑은 고딕"/>
        <family val="2"/>
        <charset val="129"/>
      </rPr>
      <t>학습</t>
    </r>
    <r>
      <rPr>
        <sz val="11"/>
        <color theme="1"/>
        <rFont val="Arial"/>
        <family val="2"/>
      </rPr>
      <t xml:space="preserve">
</t>
    </r>
    <r>
      <rPr>
        <sz val="11"/>
        <color theme="1"/>
        <rFont val="맑은 고딕"/>
        <family val="2"/>
        <charset val="129"/>
      </rPr>
      <t>효과적인</t>
    </r>
    <r>
      <rPr>
        <sz val="11"/>
        <color theme="1"/>
        <rFont val="Arial"/>
        <family val="2"/>
      </rPr>
      <t xml:space="preserve"> Communication
 - </t>
    </r>
    <r>
      <rPr>
        <sz val="11"/>
        <color theme="1"/>
        <rFont val="맑은 고딕"/>
        <family val="2"/>
        <charset val="129"/>
      </rPr>
      <t>사실조사과정</t>
    </r>
    <r>
      <rPr>
        <sz val="11"/>
        <color theme="1"/>
        <rFont val="Arial"/>
        <family val="2"/>
      </rPr>
      <t xml:space="preserve">, </t>
    </r>
    <r>
      <rPr>
        <sz val="11"/>
        <color theme="1"/>
        <rFont val="맑은 고딕"/>
        <family val="2"/>
        <charset val="129"/>
      </rPr>
      <t>판정서</t>
    </r>
    <r>
      <rPr>
        <sz val="11"/>
        <color theme="1"/>
        <rFont val="Arial"/>
        <family val="2"/>
      </rPr>
      <t xml:space="preserve"> </t>
    </r>
    <r>
      <rPr>
        <sz val="11"/>
        <color theme="1"/>
        <rFont val="맑은 고딕"/>
        <family val="2"/>
        <charset val="129"/>
      </rPr>
      <t>이해</t>
    </r>
    <r>
      <rPr>
        <sz val="11"/>
        <color theme="1"/>
        <rFont val="Arial"/>
        <family val="2"/>
      </rPr>
      <t xml:space="preserve">
 - </t>
    </r>
    <r>
      <rPr>
        <sz val="11"/>
        <color theme="1"/>
        <rFont val="맑은 고딕"/>
        <family val="2"/>
        <charset val="129"/>
      </rPr>
      <t>이유서</t>
    </r>
    <r>
      <rPr>
        <sz val="11"/>
        <color theme="1"/>
        <rFont val="Arial"/>
        <family val="2"/>
      </rPr>
      <t>/</t>
    </r>
    <r>
      <rPr>
        <sz val="11"/>
        <color theme="1"/>
        <rFont val="맑은 고딕"/>
        <family val="2"/>
        <charset val="129"/>
      </rPr>
      <t>답변서</t>
    </r>
    <r>
      <rPr>
        <sz val="11"/>
        <color theme="1"/>
        <rFont val="Arial"/>
        <family val="2"/>
      </rPr>
      <t xml:space="preserve"> </t>
    </r>
    <r>
      <rPr>
        <sz val="11"/>
        <color theme="1"/>
        <rFont val="맑은 고딕"/>
        <family val="2"/>
        <charset val="129"/>
      </rPr>
      <t>작성</t>
    </r>
    <r>
      <rPr>
        <sz val="11"/>
        <color theme="1"/>
        <rFont val="Arial"/>
        <family val="2"/>
      </rPr>
      <t xml:space="preserve"> </t>
    </r>
    <r>
      <rPr>
        <sz val="11"/>
        <color theme="1"/>
        <rFont val="맑은 고딕"/>
        <family val="2"/>
        <charset val="129"/>
      </rPr>
      <t>연습</t>
    </r>
    <r>
      <rPr>
        <sz val="11"/>
        <color theme="1"/>
        <rFont val="Arial"/>
        <family val="2"/>
      </rPr>
      <t xml:space="preserve">
 - </t>
    </r>
    <r>
      <rPr>
        <sz val="11"/>
        <color theme="1"/>
        <rFont val="맑은 고딕"/>
        <family val="2"/>
        <charset val="129"/>
      </rPr>
      <t>심문회의</t>
    </r>
    <r>
      <rPr>
        <sz val="11"/>
        <color theme="1"/>
        <rFont val="Arial"/>
        <family val="2"/>
      </rPr>
      <t xml:space="preserve"> </t>
    </r>
    <r>
      <rPr>
        <sz val="11"/>
        <color theme="1"/>
        <rFont val="맑은 고딕"/>
        <family val="2"/>
        <charset val="129"/>
      </rPr>
      <t>대응</t>
    </r>
    <r>
      <rPr>
        <sz val="11"/>
        <color theme="1"/>
        <rFont val="Arial"/>
        <family val="2"/>
      </rPr>
      <t xml:space="preserve"> </t>
    </r>
    <r>
      <rPr>
        <sz val="11"/>
        <color theme="1"/>
        <rFont val="맑은 고딕"/>
        <family val="2"/>
        <charset val="129"/>
      </rPr>
      <t>요령</t>
    </r>
    <r>
      <rPr>
        <sz val="11"/>
        <color theme="1"/>
        <rFont val="Arial"/>
        <family val="2"/>
      </rPr>
      <t xml:space="preserve">
Case conference
 - </t>
    </r>
    <r>
      <rPr>
        <sz val="11"/>
        <color theme="1"/>
        <rFont val="맑은 고딕"/>
        <family val="2"/>
        <charset val="129"/>
      </rPr>
      <t>사례</t>
    </r>
    <r>
      <rPr>
        <sz val="11"/>
        <color theme="1"/>
        <rFont val="Arial"/>
        <family val="2"/>
      </rPr>
      <t xml:space="preserve"> </t>
    </r>
    <r>
      <rPr>
        <sz val="11"/>
        <color theme="1"/>
        <rFont val="맑은 고딕"/>
        <family val="2"/>
        <charset val="129"/>
      </rPr>
      <t>연습</t>
    </r>
    <r>
      <rPr>
        <sz val="11"/>
        <color theme="1"/>
        <rFont val="Arial"/>
        <family val="2"/>
      </rPr>
      <t xml:space="preserve"> 
 - </t>
    </r>
    <r>
      <rPr>
        <sz val="11"/>
        <color theme="1"/>
        <rFont val="맑은 고딕"/>
        <family val="2"/>
        <charset val="129"/>
      </rPr>
      <t>교재</t>
    </r>
    <r>
      <rPr>
        <sz val="11"/>
        <color theme="1"/>
        <rFont val="Arial"/>
        <family val="2"/>
      </rPr>
      <t xml:space="preserve">: </t>
    </r>
    <r>
      <rPr>
        <sz val="11"/>
        <color theme="1"/>
        <rFont val="맑은 고딕"/>
        <family val="2"/>
        <charset val="129"/>
      </rPr>
      <t>사례연습교재</t>
    </r>
    <r>
      <rPr>
        <sz val="11"/>
        <color theme="1"/>
        <rFont val="Arial"/>
        <family val="2"/>
      </rPr>
      <t xml:space="preserve">
 - </t>
    </r>
    <r>
      <rPr>
        <sz val="11"/>
        <color theme="1"/>
        <rFont val="맑은 고딕"/>
        <family val="2"/>
        <charset val="129"/>
      </rPr>
      <t>진행방법</t>
    </r>
    <r>
      <rPr>
        <sz val="11"/>
        <color theme="1"/>
        <rFont val="Arial"/>
        <family val="2"/>
      </rPr>
      <t>: 
   1)</t>
    </r>
    <r>
      <rPr>
        <sz val="11"/>
        <color theme="1"/>
        <rFont val="맑은 고딕"/>
        <family val="2"/>
        <charset val="129"/>
      </rPr>
      <t>쟁점</t>
    </r>
    <r>
      <rPr>
        <sz val="11"/>
        <color theme="1"/>
        <rFont val="Arial"/>
        <family val="2"/>
      </rPr>
      <t xml:space="preserve"> </t>
    </r>
    <r>
      <rPr>
        <sz val="11"/>
        <color theme="1"/>
        <rFont val="맑은 고딕"/>
        <family val="2"/>
        <charset val="129"/>
      </rPr>
      <t>찾기</t>
    </r>
    <r>
      <rPr>
        <sz val="11"/>
        <color theme="1"/>
        <rFont val="Arial"/>
        <family val="2"/>
      </rPr>
      <t xml:space="preserve">, </t>
    </r>
    <r>
      <rPr>
        <sz val="11"/>
        <color theme="1"/>
        <rFont val="맑은 고딕"/>
        <family val="2"/>
        <charset val="129"/>
      </rPr>
      <t>대응</t>
    </r>
    <r>
      <rPr>
        <sz val="11"/>
        <color theme="1"/>
        <rFont val="Arial"/>
        <family val="2"/>
      </rPr>
      <t xml:space="preserve"> </t>
    </r>
    <r>
      <rPr>
        <sz val="11"/>
        <color theme="1"/>
        <rFont val="맑은 고딕"/>
        <family val="2"/>
        <charset val="129"/>
      </rPr>
      <t>전략</t>
    </r>
    <r>
      <rPr>
        <sz val="11"/>
        <color theme="1"/>
        <rFont val="Arial"/>
        <family val="2"/>
      </rPr>
      <t xml:space="preserve"> </t>
    </r>
    <r>
      <rPr>
        <sz val="11"/>
        <color theme="1"/>
        <rFont val="맑은 고딕"/>
        <family val="2"/>
        <charset val="129"/>
      </rPr>
      <t>수립</t>
    </r>
    <r>
      <rPr>
        <sz val="11"/>
        <color theme="1"/>
        <rFont val="Arial"/>
        <family val="2"/>
      </rPr>
      <t xml:space="preserve">
   2)</t>
    </r>
    <r>
      <rPr>
        <sz val="11"/>
        <color theme="1"/>
        <rFont val="맑은 고딕"/>
        <family val="2"/>
        <charset val="129"/>
      </rPr>
      <t>팀토론</t>
    </r>
    <r>
      <rPr>
        <sz val="11"/>
        <color theme="1"/>
        <rFont val="Arial"/>
        <family val="2"/>
      </rPr>
      <t xml:space="preserve">, </t>
    </r>
    <r>
      <rPr>
        <sz val="11"/>
        <color theme="1"/>
        <rFont val="맑은 고딕"/>
        <family val="2"/>
        <charset val="129"/>
      </rPr>
      <t>발표</t>
    </r>
    <r>
      <rPr>
        <sz val="11"/>
        <color theme="1"/>
        <rFont val="Arial"/>
        <family val="2"/>
      </rPr>
      <t xml:space="preserve">
</t>
    </r>
    <phoneticPr fontId="1" type="noConversion"/>
  </si>
  <si>
    <r>
      <t xml:space="preserve"> </t>
    </r>
    <r>
      <rPr>
        <sz val="11"/>
        <color theme="1"/>
        <rFont val="맑은 고딕"/>
        <family val="2"/>
        <charset val="129"/>
      </rPr>
      <t>노동위원회에</t>
    </r>
    <r>
      <rPr>
        <sz val="11"/>
        <color theme="1"/>
        <rFont val="Arial"/>
        <family val="2"/>
      </rPr>
      <t xml:space="preserve"> </t>
    </r>
    <r>
      <rPr>
        <sz val="11"/>
        <color theme="1"/>
        <rFont val="맑은 고딕"/>
        <family val="2"/>
        <charset val="129"/>
      </rPr>
      <t>대한</t>
    </r>
    <r>
      <rPr>
        <sz val="11"/>
        <color theme="1"/>
        <rFont val="Arial"/>
        <family val="2"/>
      </rPr>
      <t xml:space="preserve"> </t>
    </r>
    <r>
      <rPr>
        <sz val="11"/>
        <color theme="1"/>
        <rFont val="맑은 고딕"/>
        <family val="2"/>
        <charset val="129"/>
      </rPr>
      <t>정통한</t>
    </r>
    <r>
      <rPr>
        <sz val="11"/>
        <color theme="1"/>
        <rFont val="Arial"/>
        <family val="2"/>
      </rPr>
      <t xml:space="preserve"> </t>
    </r>
    <r>
      <rPr>
        <sz val="11"/>
        <color theme="1"/>
        <rFont val="맑은 고딕"/>
        <family val="2"/>
        <charset val="129"/>
      </rPr>
      <t>이해</t>
    </r>
    <r>
      <rPr>
        <sz val="11"/>
        <color theme="1"/>
        <rFont val="Arial"/>
        <family val="2"/>
      </rPr>
      <t xml:space="preserve">
 </t>
    </r>
    <r>
      <rPr>
        <sz val="11"/>
        <color theme="1"/>
        <rFont val="맑은 고딕"/>
        <family val="2"/>
        <charset val="129"/>
      </rPr>
      <t>사건</t>
    </r>
    <r>
      <rPr>
        <sz val="11"/>
        <color theme="1"/>
        <rFont val="Arial"/>
        <family val="2"/>
      </rPr>
      <t xml:space="preserve"> </t>
    </r>
    <r>
      <rPr>
        <sz val="11"/>
        <color theme="1"/>
        <rFont val="맑은 고딕"/>
        <family val="2"/>
        <charset val="129"/>
      </rPr>
      <t>대리</t>
    </r>
    <r>
      <rPr>
        <sz val="11"/>
        <color theme="1"/>
        <rFont val="Arial"/>
        <family val="2"/>
      </rPr>
      <t xml:space="preserve"> </t>
    </r>
    <r>
      <rPr>
        <sz val="11"/>
        <color theme="1"/>
        <rFont val="맑은 고딕"/>
        <family val="2"/>
        <charset val="129"/>
      </rPr>
      <t>역량</t>
    </r>
    <r>
      <rPr>
        <sz val="11"/>
        <color theme="1"/>
        <rFont val="Arial"/>
        <family val="2"/>
      </rPr>
      <t xml:space="preserve"> </t>
    </r>
    <r>
      <rPr>
        <sz val="11"/>
        <color theme="1"/>
        <rFont val="맑은 고딕"/>
        <family val="2"/>
        <charset val="129"/>
      </rPr>
      <t>최고</t>
    </r>
    <r>
      <rPr>
        <sz val="11"/>
        <color theme="1"/>
        <rFont val="Arial"/>
        <family val="2"/>
      </rPr>
      <t xml:space="preserve"> </t>
    </r>
    <r>
      <rPr>
        <sz val="11"/>
        <color theme="1"/>
        <rFont val="맑은 고딕"/>
        <family val="2"/>
        <charset val="129"/>
      </rPr>
      <t>수준</t>
    </r>
    <r>
      <rPr>
        <sz val="11"/>
        <color theme="1"/>
        <rFont val="Arial"/>
        <family val="2"/>
      </rPr>
      <t xml:space="preserve"> </t>
    </r>
    <r>
      <rPr>
        <sz val="11"/>
        <color theme="1"/>
        <rFont val="맑은 고딕"/>
        <family val="2"/>
        <charset val="129"/>
      </rPr>
      <t>확보</t>
    </r>
    <phoneticPr fontId="1" type="noConversion"/>
  </si>
  <si>
    <r>
      <rPr>
        <sz val="11"/>
        <color theme="1"/>
        <rFont val="맑은 고딕"/>
        <family val="2"/>
        <charset val="129"/>
      </rPr>
      <t>노무분쟁과</t>
    </r>
    <r>
      <rPr>
        <sz val="11"/>
        <color theme="1"/>
        <rFont val="Arial"/>
        <family val="2"/>
      </rPr>
      <t xml:space="preserve"> </t>
    </r>
    <r>
      <rPr>
        <sz val="11"/>
        <color theme="1"/>
        <rFont val="맑은 고딕"/>
        <family val="2"/>
        <charset val="129"/>
      </rPr>
      <t>노동위원회</t>
    </r>
    <r>
      <rPr>
        <sz val="11"/>
        <color theme="1"/>
        <rFont val="Arial"/>
        <family val="2"/>
      </rPr>
      <t xml:space="preserve">(4H)
 - </t>
    </r>
    <r>
      <rPr>
        <sz val="11"/>
        <color theme="1"/>
        <rFont val="맑은 고딕"/>
        <family val="2"/>
        <charset val="129"/>
      </rPr>
      <t>경영권과</t>
    </r>
    <r>
      <rPr>
        <sz val="11"/>
        <color theme="1"/>
        <rFont val="Arial"/>
        <family val="2"/>
      </rPr>
      <t xml:space="preserve"> </t>
    </r>
    <r>
      <rPr>
        <sz val="11"/>
        <color theme="1"/>
        <rFont val="맑은 고딕"/>
        <family val="2"/>
        <charset val="129"/>
      </rPr>
      <t>인사권</t>
    </r>
    <r>
      <rPr>
        <sz val="11"/>
        <color theme="1"/>
        <rFont val="Arial"/>
        <family val="2"/>
      </rPr>
      <t xml:space="preserve">
 - </t>
    </r>
    <r>
      <rPr>
        <sz val="11"/>
        <color theme="1"/>
        <rFont val="맑은 고딕"/>
        <family val="2"/>
        <charset val="129"/>
      </rPr>
      <t>징계권</t>
    </r>
    <r>
      <rPr>
        <sz val="11"/>
        <color theme="1"/>
        <rFont val="Arial"/>
        <family val="2"/>
      </rPr>
      <t xml:space="preserve">
 - </t>
    </r>
    <r>
      <rPr>
        <sz val="11"/>
        <color theme="1"/>
        <rFont val="맑은 고딕"/>
        <family val="2"/>
        <charset val="129"/>
      </rPr>
      <t>정당한</t>
    </r>
    <r>
      <rPr>
        <sz val="11"/>
        <color theme="1"/>
        <rFont val="Arial"/>
        <family val="2"/>
      </rPr>
      <t xml:space="preserve"> </t>
    </r>
    <r>
      <rPr>
        <sz val="11"/>
        <color theme="1"/>
        <rFont val="맑은 고딕"/>
        <family val="2"/>
        <charset val="129"/>
      </rPr>
      <t>경영권의</t>
    </r>
    <r>
      <rPr>
        <sz val="11"/>
        <color theme="1"/>
        <rFont val="Arial"/>
        <family val="2"/>
      </rPr>
      <t xml:space="preserve"> </t>
    </r>
    <r>
      <rPr>
        <sz val="11"/>
        <color theme="1"/>
        <rFont val="맑은 고딕"/>
        <family val="2"/>
        <charset val="129"/>
      </rPr>
      <t>행사</t>
    </r>
    <r>
      <rPr>
        <sz val="11"/>
        <color theme="1"/>
        <rFont val="Arial"/>
        <family val="2"/>
      </rPr>
      <t xml:space="preserve"> </t>
    </r>
    <r>
      <rPr>
        <sz val="11"/>
        <color theme="1"/>
        <rFont val="맑은 고딕"/>
        <family val="2"/>
        <charset val="129"/>
      </rPr>
      <t>방법</t>
    </r>
    <r>
      <rPr>
        <sz val="11"/>
        <color theme="1"/>
        <rFont val="Arial"/>
        <family val="2"/>
      </rPr>
      <t xml:space="preserve"> 
 - </t>
    </r>
    <r>
      <rPr>
        <sz val="11"/>
        <color theme="1"/>
        <rFont val="맑은 고딕"/>
        <family val="2"/>
        <charset val="129"/>
      </rPr>
      <t>노무분쟁과</t>
    </r>
    <r>
      <rPr>
        <sz val="11"/>
        <color theme="1"/>
        <rFont val="Arial"/>
        <family val="2"/>
      </rPr>
      <t xml:space="preserve"> </t>
    </r>
    <r>
      <rPr>
        <sz val="11"/>
        <color theme="1"/>
        <rFont val="맑은 고딕"/>
        <family val="2"/>
        <charset val="129"/>
      </rPr>
      <t>해결방법</t>
    </r>
    <r>
      <rPr>
        <sz val="11"/>
        <color theme="1"/>
        <rFont val="Arial"/>
        <family val="2"/>
      </rPr>
      <t xml:space="preserve">
 - </t>
    </r>
    <r>
      <rPr>
        <sz val="11"/>
        <color theme="1"/>
        <rFont val="맑은 고딕"/>
        <family val="2"/>
        <charset val="129"/>
      </rPr>
      <t>노동위원회</t>
    </r>
    <r>
      <rPr>
        <sz val="11"/>
        <color theme="1"/>
        <rFont val="Arial"/>
        <family val="2"/>
      </rPr>
      <t xml:space="preserve"> </t>
    </r>
    <r>
      <rPr>
        <sz val="11"/>
        <color theme="1"/>
        <rFont val="맑은 고딕"/>
        <family val="2"/>
        <charset val="129"/>
      </rPr>
      <t>업무처리절차</t>
    </r>
    <r>
      <rPr>
        <sz val="11"/>
        <color theme="1"/>
        <rFont val="Arial"/>
        <family val="2"/>
      </rPr>
      <t xml:space="preserve"> </t>
    </r>
    <r>
      <rPr>
        <sz val="11"/>
        <color theme="1"/>
        <rFont val="맑은 고딕"/>
        <family val="2"/>
        <charset val="129"/>
      </rPr>
      <t>이해</t>
    </r>
    <r>
      <rPr>
        <sz val="11"/>
        <color theme="1"/>
        <rFont val="Arial"/>
        <family val="2"/>
      </rPr>
      <t xml:space="preserve">
 - </t>
    </r>
    <r>
      <rPr>
        <sz val="11"/>
        <color theme="1"/>
        <rFont val="맑은 고딕"/>
        <family val="2"/>
        <charset val="129"/>
      </rPr>
      <t>노동위원회</t>
    </r>
    <r>
      <rPr>
        <sz val="11"/>
        <color theme="1"/>
        <rFont val="Arial"/>
        <family val="2"/>
      </rPr>
      <t xml:space="preserve"> </t>
    </r>
    <r>
      <rPr>
        <sz val="11"/>
        <color theme="1"/>
        <rFont val="맑은 고딕"/>
        <family val="2"/>
        <charset val="129"/>
      </rPr>
      <t>사건</t>
    </r>
    <r>
      <rPr>
        <sz val="11"/>
        <color theme="1"/>
        <rFont val="Arial"/>
        <family val="2"/>
      </rPr>
      <t xml:space="preserve"> </t>
    </r>
    <r>
      <rPr>
        <sz val="11"/>
        <color theme="1"/>
        <rFont val="맑은 고딕"/>
        <family val="2"/>
        <charset val="129"/>
      </rPr>
      <t>대응</t>
    </r>
    <r>
      <rPr>
        <sz val="11"/>
        <color theme="1"/>
        <rFont val="Arial"/>
        <family val="2"/>
      </rPr>
      <t xml:space="preserve"> </t>
    </r>
    <r>
      <rPr>
        <sz val="11"/>
        <color theme="1"/>
        <rFont val="맑은 고딕"/>
        <family val="2"/>
        <charset val="129"/>
      </rPr>
      <t>실제</t>
    </r>
    <r>
      <rPr>
        <sz val="11"/>
        <color theme="1"/>
        <rFont val="Arial"/>
        <family val="2"/>
      </rPr>
      <t xml:space="preserve">
</t>
    </r>
    <r>
      <rPr>
        <sz val="11"/>
        <color theme="1"/>
        <rFont val="맑은 고딕"/>
        <family val="2"/>
        <charset val="129"/>
      </rPr>
      <t>분쟁유형별</t>
    </r>
    <r>
      <rPr>
        <sz val="11"/>
        <color theme="1"/>
        <rFont val="Arial"/>
        <family val="2"/>
      </rPr>
      <t xml:space="preserve"> </t>
    </r>
    <r>
      <rPr>
        <sz val="11"/>
        <color theme="1"/>
        <rFont val="맑은 고딕"/>
        <family val="2"/>
        <charset val="129"/>
      </rPr>
      <t>정당성</t>
    </r>
    <r>
      <rPr>
        <sz val="11"/>
        <color theme="1"/>
        <rFont val="Arial"/>
        <family val="2"/>
      </rPr>
      <t xml:space="preserve"> </t>
    </r>
    <r>
      <rPr>
        <sz val="11"/>
        <color theme="1"/>
        <rFont val="맑은 고딕"/>
        <family val="2"/>
        <charset val="129"/>
      </rPr>
      <t>요건과</t>
    </r>
    <r>
      <rPr>
        <sz val="11"/>
        <color theme="1"/>
        <rFont val="Arial"/>
        <family val="2"/>
      </rPr>
      <t xml:space="preserve"> </t>
    </r>
    <r>
      <rPr>
        <sz val="11"/>
        <color theme="1"/>
        <rFont val="맑은 고딕"/>
        <family val="2"/>
        <charset val="129"/>
      </rPr>
      <t>대응</t>
    </r>
    <r>
      <rPr>
        <sz val="11"/>
        <color theme="1"/>
        <rFont val="Arial"/>
        <family val="2"/>
      </rPr>
      <t xml:space="preserve"> </t>
    </r>
    <r>
      <rPr>
        <sz val="11"/>
        <color theme="1"/>
        <rFont val="맑은 고딕"/>
        <family val="2"/>
        <charset val="129"/>
      </rPr>
      <t>요령</t>
    </r>
    <r>
      <rPr>
        <sz val="11"/>
        <color theme="1"/>
        <rFont val="Arial"/>
        <family val="2"/>
      </rPr>
      <t xml:space="preserve">(5H)
 - </t>
    </r>
    <r>
      <rPr>
        <sz val="11"/>
        <color theme="1"/>
        <rFont val="맑은 고딕"/>
        <family val="2"/>
        <charset val="129"/>
      </rPr>
      <t>채용내정</t>
    </r>
    <r>
      <rPr>
        <sz val="11"/>
        <color theme="1"/>
        <rFont val="Arial"/>
        <family val="2"/>
      </rPr>
      <t xml:space="preserve">
 - </t>
    </r>
    <r>
      <rPr>
        <sz val="11"/>
        <color theme="1"/>
        <rFont val="맑은 고딕"/>
        <family val="2"/>
        <charset val="129"/>
      </rPr>
      <t>시용</t>
    </r>
    <r>
      <rPr>
        <sz val="11"/>
        <color theme="1"/>
        <rFont val="Arial"/>
        <family val="2"/>
      </rPr>
      <t>/</t>
    </r>
    <r>
      <rPr>
        <sz val="11"/>
        <color theme="1"/>
        <rFont val="맑은 고딕"/>
        <family val="2"/>
        <charset val="129"/>
      </rPr>
      <t>수습</t>
    </r>
    <r>
      <rPr>
        <sz val="11"/>
        <color theme="1"/>
        <rFont val="Arial"/>
        <family val="2"/>
      </rPr>
      <t xml:space="preserve">
 - </t>
    </r>
    <r>
      <rPr>
        <sz val="11"/>
        <color theme="1"/>
        <rFont val="맑은 고딕"/>
        <family val="2"/>
        <charset val="129"/>
      </rPr>
      <t>인사명령</t>
    </r>
    <r>
      <rPr>
        <sz val="11"/>
        <color theme="1"/>
        <rFont val="Arial"/>
        <family val="2"/>
      </rPr>
      <t xml:space="preserve">
 - </t>
    </r>
    <r>
      <rPr>
        <sz val="11"/>
        <color theme="1"/>
        <rFont val="맑은 고딕"/>
        <family val="2"/>
        <charset val="129"/>
      </rPr>
      <t>징계</t>
    </r>
    <r>
      <rPr>
        <sz val="11"/>
        <color theme="1"/>
        <rFont val="Arial"/>
        <family val="2"/>
      </rPr>
      <t>/</t>
    </r>
    <r>
      <rPr>
        <sz val="11"/>
        <color theme="1"/>
        <rFont val="맑은 고딕"/>
        <family val="2"/>
        <charset val="129"/>
      </rPr>
      <t>징계해고</t>
    </r>
    <r>
      <rPr>
        <sz val="11"/>
        <color theme="1"/>
        <rFont val="Arial"/>
        <family val="2"/>
      </rPr>
      <t xml:space="preserve">
 - </t>
    </r>
    <r>
      <rPr>
        <sz val="11"/>
        <color theme="1"/>
        <rFont val="맑은 고딕"/>
        <family val="2"/>
        <charset val="129"/>
      </rPr>
      <t>해고존부</t>
    </r>
    <r>
      <rPr>
        <sz val="11"/>
        <color theme="1"/>
        <rFont val="Arial"/>
        <family val="2"/>
      </rPr>
      <t xml:space="preserve">
 - </t>
    </r>
    <r>
      <rPr>
        <sz val="11"/>
        <color theme="1"/>
        <rFont val="맑은 고딕"/>
        <family val="2"/>
        <charset val="129"/>
      </rPr>
      <t>기간제</t>
    </r>
    <r>
      <rPr>
        <sz val="11"/>
        <color theme="1"/>
        <rFont val="Arial"/>
        <family val="2"/>
      </rPr>
      <t xml:space="preserve"> </t>
    </r>
    <r>
      <rPr>
        <sz val="11"/>
        <color theme="1"/>
        <rFont val="맑은 고딕"/>
        <family val="2"/>
        <charset val="129"/>
      </rPr>
      <t>근로계약</t>
    </r>
    <r>
      <rPr>
        <sz val="11"/>
        <color theme="1"/>
        <rFont val="Arial"/>
        <family val="2"/>
      </rPr>
      <t xml:space="preserve"> </t>
    </r>
    <r>
      <rPr>
        <sz val="11"/>
        <color theme="1"/>
        <rFont val="맑은 고딕"/>
        <family val="2"/>
        <charset val="129"/>
      </rPr>
      <t>종료</t>
    </r>
    <r>
      <rPr>
        <sz val="11"/>
        <color theme="1"/>
        <rFont val="Arial"/>
        <family val="2"/>
      </rPr>
      <t xml:space="preserve">
</t>
    </r>
    <r>
      <rPr>
        <sz val="11"/>
        <color theme="1"/>
        <rFont val="맑은 고딕"/>
        <family val="2"/>
        <charset val="129"/>
      </rPr>
      <t>사례에서</t>
    </r>
    <r>
      <rPr>
        <sz val="11"/>
        <color theme="1"/>
        <rFont val="Arial"/>
        <family val="2"/>
      </rPr>
      <t xml:space="preserve"> </t>
    </r>
    <r>
      <rPr>
        <sz val="11"/>
        <color theme="1"/>
        <rFont val="맑은 고딕"/>
        <family val="2"/>
        <charset val="129"/>
      </rPr>
      <t>배우는</t>
    </r>
    <r>
      <rPr>
        <sz val="11"/>
        <color theme="1"/>
        <rFont val="Arial"/>
        <family val="2"/>
      </rPr>
      <t xml:space="preserve"> </t>
    </r>
    <r>
      <rPr>
        <sz val="11"/>
        <color theme="1"/>
        <rFont val="맑은 고딕"/>
        <family val="2"/>
        <charset val="129"/>
      </rPr>
      <t>노무관리</t>
    </r>
    <r>
      <rPr>
        <sz val="11"/>
        <color theme="1"/>
        <rFont val="Arial"/>
        <family val="2"/>
      </rPr>
      <t xml:space="preserve"> One Point Lesson(5H)
Part 1. </t>
    </r>
    <r>
      <rPr>
        <sz val="11"/>
        <color theme="1"/>
        <rFont val="맑은 고딕"/>
        <family val="2"/>
        <charset val="129"/>
      </rPr>
      <t>근로계약</t>
    </r>
    <r>
      <rPr>
        <sz val="11"/>
        <color theme="1"/>
        <rFont val="Arial"/>
        <family val="2"/>
      </rPr>
      <t xml:space="preserve"> </t>
    </r>
    <r>
      <rPr>
        <sz val="11"/>
        <color theme="1"/>
        <rFont val="맑은 고딕"/>
        <family val="2"/>
        <charset val="129"/>
      </rPr>
      <t>관련</t>
    </r>
    <r>
      <rPr>
        <sz val="11"/>
        <color theme="1"/>
        <rFont val="Arial"/>
        <family val="2"/>
      </rPr>
      <t xml:space="preserve"> </t>
    </r>
    <r>
      <rPr>
        <sz val="11"/>
        <color theme="1"/>
        <rFont val="맑은 고딕"/>
        <family val="2"/>
        <charset val="129"/>
      </rPr>
      <t>분쟁</t>
    </r>
    <r>
      <rPr>
        <sz val="11"/>
        <color theme="1"/>
        <rFont val="Arial"/>
        <family val="2"/>
      </rPr>
      <t xml:space="preserve"> </t>
    </r>
    <r>
      <rPr>
        <sz val="11"/>
        <color theme="1"/>
        <rFont val="맑은 고딕"/>
        <family val="2"/>
        <charset val="129"/>
      </rPr>
      <t>사례</t>
    </r>
    <r>
      <rPr>
        <sz val="11"/>
        <color theme="1"/>
        <rFont val="Arial"/>
        <family val="2"/>
      </rPr>
      <t xml:space="preserve"> (</t>
    </r>
    <r>
      <rPr>
        <sz val="11"/>
        <color theme="1"/>
        <rFont val="Segoe UI Symbol"/>
        <family val="2"/>
      </rPr>
      <t>①</t>
    </r>
    <r>
      <rPr>
        <sz val="11"/>
        <color theme="1"/>
        <rFont val="Arial"/>
        <family val="2"/>
      </rPr>
      <t>~</t>
    </r>
    <r>
      <rPr>
        <sz val="11"/>
        <color theme="1"/>
        <rFont val="Segoe UI Symbol"/>
        <family val="2"/>
      </rPr>
      <t>⑧</t>
    </r>
    <r>
      <rPr>
        <sz val="11"/>
        <color theme="1"/>
        <rFont val="Arial"/>
        <family val="2"/>
      </rPr>
      <t xml:space="preserve">)
Part 2. </t>
    </r>
    <r>
      <rPr>
        <sz val="11"/>
        <color theme="1"/>
        <rFont val="맑은 고딕"/>
        <family val="2"/>
        <charset val="129"/>
      </rPr>
      <t>근로계약</t>
    </r>
    <r>
      <rPr>
        <sz val="11"/>
        <color theme="1"/>
        <rFont val="Arial"/>
        <family val="2"/>
      </rPr>
      <t xml:space="preserve"> </t>
    </r>
    <r>
      <rPr>
        <sz val="11"/>
        <color theme="1"/>
        <rFont val="맑은 고딕"/>
        <family val="2"/>
        <charset val="129"/>
      </rPr>
      <t>종료</t>
    </r>
    <r>
      <rPr>
        <sz val="11"/>
        <color theme="1"/>
        <rFont val="Arial"/>
        <family val="2"/>
      </rPr>
      <t xml:space="preserve"> </t>
    </r>
    <r>
      <rPr>
        <sz val="11"/>
        <color theme="1"/>
        <rFont val="맑은 고딕"/>
        <family val="2"/>
        <charset val="129"/>
      </rPr>
      <t>관련</t>
    </r>
    <r>
      <rPr>
        <sz val="11"/>
        <color theme="1"/>
        <rFont val="Arial"/>
        <family val="2"/>
      </rPr>
      <t xml:space="preserve"> </t>
    </r>
    <r>
      <rPr>
        <sz val="11"/>
        <color theme="1"/>
        <rFont val="맑은 고딕"/>
        <family val="2"/>
        <charset val="129"/>
      </rPr>
      <t>분쟁</t>
    </r>
    <r>
      <rPr>
        <sz val="11"/>
        <color theme="1"/>
        <rFont val="Arial"/>
        <family val="2"/>
      </rPr>
      <t xml:space="preserve"> (</t>
    </r>
    <r>
      <rPr>
        <sz val="11"/>
        <color theme="1"/>
        <rFont val="Segoe UI Symbol"/>
        <family val="2"/>
      </rPr>
      <t>①</t>
    </r>
    <r>
      <rPr>
        <sz val="11"/>
        <color theme="1"/>
        <rFont val="Arial"/>
        <family val="2"/>
      </rPr>
      <t>~</t>
    </r>
    <r>
      <rPr>
        <sz val="11"/>
        <color theme="1"/>
        <rFont val="Segoe UI Symbol"/>
        <family val="2"/>
      </rPr>
      <t>⑧</t>
    </r>
    <r>
      <rPr>
        <sz val="11"/>
        <color theme="1"/>
        <rFont val="Arial"/>
        <family val="2"/>
      </rPr>
      <t xml:space="preserve">)
</t>
    </r>
    <r>
      <rPr>
        <sz val="11"/>
        <color theme="1"/>
        <rFont val="맑은 고딕"/>
        <family val="2"/>
        <charset val="129"/>
      </rPr>
      <t>※각</t>
    </r>
    <r>
      <rPr>
        <sz val="11"/>
        <color theme="1"/>
        <rFont val="Arial"/>
        <family val="2"/>
      </rPr>
      <t xml:space="preserve"> </t>
    </r>
    <r>
      <rPr>
        <sz val="11"/>
        <color theme="1"/>
        <rFont val="맑은 고딕"/>
        <family val="2"/>
        <charset val="129"/>
      </rPr>
      <t>사례의</t>
    </r>
    <r>
      <rPr>
        <sz val="11"/>
        <color theme="1"/>
        <rFont val="Arial"/>
        <family val="2"/>
      </rPr>
      <t xml:space="preserve"> </t>
    </r>
    <r>
      <rPr>
        <sz val="11"/>
        <color theme="1"/>
        <rFont val="맑은 고딕"/>
        <family val="2"/>
        <charset val="129"/>
      </rPr>
      <t>구성</t>
    </r>
    <r>
      <rPr>
        <sz val="11"/>
        <color theme="1"/>
        <rFont val="Arial"/>
        <family val="2"/>
      </rPr>
      <t>: 
   [</t>
    </r>
    <r>
      <rPr>
        <sz val="11"/>
        <color theme="1"/>
        <rFont val="맑은 고딕"/>
        <family val="2"/>
        <charset val="129"/>
      </rPr>
      <t>사례</t>
    </r>
    <r>
      <rPr>
        <sz val="11"/>
        <color theme="1"/>
        <rFont val="Arial"/>
        <family val="2"/>
      </rPr>
      <t xml:space="preserve"> </t>
    </r>
    <r>
      <rPr>
        <sz val="11"/>
        <color theme="1"/>
        <rFont val="맑은 고딕"/>
        <family val="2"/>
        <charset val="129"/>
      </rPr>
      <t>제시</t>
    </r>
    <r>
      <rPr>
        <sz val="11"/>
        <color theme="1"/>
        <rFont val="Arial"/>
        <family val="2"/>
      </rPr>
      <t xml:space="preserve"> - </t>
    </r>
    <r>
      <rPr>
        <sz val="11"/>
        <color theme="1"/>
        <rFont val="맑은 고딕"/>
        <family val="2"/>
        <charset val="129"/>
      </rPr>
      <t>법적</t>
    </r>
    <r>
      <rPr>
        <sz val="11"/>
        <color theme="1"/>
        <rFont val="Arial"/>
        <family val="2"/>
      </rPr>
      <t xml:space="preserve"> </t>
    </r>
    <r>
      <rPr>
        <sz val="11"/>
        <color theme="1"/>
        <rFont val="맑은 고딕"/>
        <family val="2"/>
        <charset val="129"/>
      </rPr>
      <t>쟁점</t>
    </r>
    <r>
      <rPr>
        <sz val="11"/>
        <color theme="1"/>
        <rFont val="Arial"/>
        <family val="2"/>
      </rPr>
      <t xml:space="preserve"> - </t>
    </r>
    <r>
      <rPr>
        <sz val="11"/>
        <color theme="1"/>
        <rFont val="맑은 고딕"/>
        <family val="2"/>
        <charset val="129"/>
      </rPr>
      <t>노무관리</t>
    </r>
    <r>
      <rPr>
        <sz val="11"/>
        <color theme="1"/>
        <rFont val="Arial"/>
        <family val="2"/>
      </rPr>
      <t xml:space="preserve"> Lesson(3~5</t>
    </r>
    <r>
      <rPr>
        <sz val="11"/>
        <color theme="1"/>
        <rFont val="맑은 고딕"/>
        <family val="2"/>
        <charset val="129"/>
      </rPr>
      <t>가지</t>
    </r>
    <r>
      <rPr>
        <sz val="11"/>
        <color theme="1"/>
        <rFont val="Arial"/>
        <family val="2"/>
      </rPr>
      <t>)]</t>
    </r>
    <phoneticPr fontId="1" type="noConversion"/>
  </si>
  <si>
    <r>
      <rPr>
        <sz val="11"/>
        <color theme="1"/>
        <rFont val="맑은 고딕"/>
        <family val="2"/>
        <charset val="129"/>
      </rPr>
      <t>최근</t>
    </r>
    <r>
      <rPr>
        <sz val="11"/>
        <color theme="1"/>
        <rFont val="Arial"/>
        <family val="2"/>
      </rPr>
      <t xml:space="preserve"> </t>
    </r>
    <r>
      <rPr>
        <sz val="11"/>
        <color theme="1"/>
        <rFont val="맑은 고딕"/>
        <family val="2"/>
        <charset val="129"/>
      </rPr>
      <t>노동위원회</t>
    </r>
    <r>
      <rPr>
        <sz val="11"/>
        <color theme="1"/>
        <rFont val="Arial"/>
        <family val="2"/>
      </rPr>
      <t xml:space="preserve"> </t>
    </r>
    <r>
      <rPr>
        <sz val="11"/>
        <color theme="1"/>
        <rFont val="맑은 고딕"/>
        <family val="2"/>
        <charset val="129"/>
      </rPr>
      <t>사건</t>
    </r>
    <r>
      <rPr>
        <sz val="11"/>
        <color theme="1"/>
        <rFont val="Arial"/>
        <family val="2"/>
      </rPr>
      <t xml:space="preserve"> </t>
    </r>
    <r>
      <rPr>
        <sz val="11"/>
        <color theme="1"/>
        <rFont val="맑은 고딕"/>
        <family val="2"/>
        <charset val="129"/>
      </rPr>
      <t>흐름</t>
    </r>
    <r>
      <rPr>
        <sz val="11"/>
        <color theme="1"/>
        <rFont val="Arial"/>
        <family val="2"/>
      </rPr>
      <t xml:space="preserve"> </t>
    </r>
    <r>
      <rPr>
        <sz val="11"/>
        <color theme="1"/>
        <rFont val="맑은 고딕"/>
        <family val="2"/>
        <charset val="129"/>
      </rPr>
      <t>이해</t>
    </r>
    <r>
      <rPr>
        <sz val="11"/>
        <color theme="1"/>
        <rFont val="Arial"/>
        <family val="2"/>
      </rPr>
      <t xml:space="preserve">
</t>
    </r>
    <r>
      <rPr>
        <sz val="11"/>
        <color theme="1"/>
        <rFont val="맑은 고딕"/>
        <family val="2"/>
        <charset val="129"/>
      </rPr>
      <t>사건</t>
    </r>
    <r>
      <rPr>
        <sz val="11"/>
        <color theme="1"/>
        <rFont val="Arial"/>
        <family val="2"/>
      </rPr>
      <t xml:space="preserve"> </t>
    </r>
    <r>
      <rPr>
        <sz val="11"/>
        <color theme="1"/>
        <rFont val="맑은 고딕"/>
        <family val="2"/>
        <charset val="129"/>
      </rPr>
      <t>예방</t>
    </r>
    <r>
      <rPr>
        <sz val="11"/>
        <color theme="1"/>
        <rFont val="Arial"/>
        <family val="2"/>
      </rPr>
      <t xml:space="preserve"> </t>
    </r>
    <r>
      <rPr>
        <sz val="11"/>
        <color theme="1"/>
        <rFont val="맑은 고딕"/>
        <family val="2"/>
        <charset val="129"/>
      </rPr>
      <t>및</t>
    </r>
    <r>
      <rPr>
        <sz val="11"/>
        <color theme="1"/>
        <rFont val="Arial"/>
        <family val="2"/>
      </rPr>
      <t xml:space="preserve"> </t>
    </r>
    <r>
      <rPr>
        <sz val="11"/>
        <color theme="1"/>
        <rFont val="맑은 고딕"/>
        <family val="2"/>
        <charset val="129"/>
      </rPr>
      <t>대응</t>
    </r>
    <r>
      <rPr>
        <sz val="11"/>
        <color theme="1"/>
        <rFont val="Arial"/>
        <family val="2"/>
      </rPr>
      <t xml:space="preserve"> </t>
    </r>
    <r>
      <rPr>
        <sz val="11"/>
        <color theme="1"/>
        <rFont val="맑은 고딕"/>
        <family val="2"/>
        <charset val="129"/>
      </rPr>
      <t>방안</t>
    </r>
    <r>
      <rPr>
        <sz val="11"/>
        <color theme="1"/>
        <rFont val="Arial"/>
        <family val="2"/>
      </rPr>
      <t xml:space="preserve"> </t>
    </r>
    <r>
      <rPr>
        <sz val="11"/>
        <color theme="1"/>
        <rFont val="맑은 고딕"/>
        <family val="2"/>
        <charset val="129"/>
      </rPr>
      <t>이해</t>
    </r>
    <r>
      <rPr>
        <sz val="11"/>
        <color theme="1"/>
        <rFont val="Arial"/>
        <family val="2"/>
      </rPr>
      <t xml:space="preserve">
</t>
    </r>
    <r>
      <rPr>
        <sz val="11"/>
        <color theme="1"/>
        <rFont val="맑은 고딕"/>
        <family val="2"/>
        <charset val="129"/>
      </rPr>
      <t>노무관리</t>
    </r>
    <r>
      <rPr>
        <sz val="11"/>
        <color theme="1"/>
        <rFont val="Arial"/>
        <family val="2"/>
      </rPr>
      <t xml:space="preserve"> </t>
    </r>
    <r>
      <rPr>
        <sz val="11"/>
        <color theme="1"/>
        <rFont val="맑은 고딕"/>
        <family val="2"/>
        <charset val="129"/>
      </rPr>
      <t>개선점</t>
    </r>
    <r>
      <rPr>
        <sz val="11"/>
        <color theme="1"/>
        <rFont val="Arial"/>
        <family val="2"/>
      </rPr>
      <t xml:space="preserve"> </t>
    </r>
    <r>
      <rPr>
        <sz val="11"/>
        <color theme="1"/>
        <rFont val="맑은 고딕"/>
        <family val="2"/>
        <charset val="129"/>
      </rPr>
      <t>파악</t>
    </r>
    <r>
      <rPr>
        <sz val="11"/>
        <color theme="1"/>
        <rFont val="Arial"/>
        <family val="2"/>
      </rPr>
      <t xml:space="preserve">
</t>
    </r>
    <r>
      <rPr>
        <sz val="11"/>
        <color theme="1"/>
        <rFont val="맑은 고딕"/>
        <family val="2"/>
        <charset val="129"/>
      </rPr>
      <t>노동위원회</t>
    </r>
    <r>
      <rPr>
        <sz val="11"/>
        <color theme="1"/>
        <rFont val="Arial"/>
        <family val="2"/>
      </rPr>
      <t xml:space="preserve"> </t>
    </r>
    <r>
      <rPr>
        <sz val="11"/>
        <color theme="1"/>
        <rFont val="맑은 고딕"/>
        <family val="2"/>
        <charset val="129"/>
      </rPr>
      <t>사건</t>
    </r>
    <r>
      <rPr>
        <sz val="11"/>
        <color theme="1"/>
        <rFont val="Arial"/>
        <family val="2"/>
      </rPr>
      <t xml:space="preserve"> </t>
    </r>
    <r>
      <rPr>
        <sz val="11"/>
        <color theme="1"/>
        <rFont val="맑은 고딕"/>
        <family val="2"/>
        <charset val="129"/>
      </rPr>
      <t>처리</t>
    </r>
    <r>
      <rPr>
        <sz val="11"/>
        <color theme="1"/>
        <rFont val="Arial"/>
        <family val="2"/>
      </rPr>
      <t xml:space="preserve"> </t>
    </r>
    <r>
      <rPr>
        <sz val="11"/>
        <color theme="1"/>
        <rFont val="맑은 고딕"/>
        <family val="2"/>
        <charset val="129"/>
      </rPr>
      <t>절차</t>
    </r>
    <r>
      <rPr>
        <sz val="11"/>
        <color theme="1"/>
        <rFont val="Arial"/>
        <family val="2"/>
      </rPr>
      <t xml:space="preserve"> </t>
    </r>
    <r>
      <rPr>
        <sz val="11"/>
        <color theme="1"/>
        <rFont val="맑은 고딕"/>
        <family val="2"/>
        <charset val="129"/>
      </rPr>
      <t>이해</t>
    </r>
    <phoneticPr fontId="1" type="noConversion"/>
  </si>
  <si>
    <t>ㅇ일·가정 양립 지원제도의 이해와 활용
• 일가정양립지원제도의 개요 및 정책 방향
• 관련 법률 체계 및 제도 운영 현황
• 출산휴가, 배우자 출산휴가의 제도적 이해 및 실무 적용
• 육아휴직, 육아기 근로시간 단축 제도의 제도적 이해 및
   실무 적용
• 가족돌봄휴직·가족돌봄휴가·휴직·근로시간단축 제도적
   이해 및 실무 적용
ㅇ일·가정양립제도 관련 실무 이슈 및 사례
• 연차휴가 산정 쟁점
• 4대보험 처리 실무
• 출산휴가 기간 임금 산정 방식
• 퇴직금 산정 시 평균임금 산정 기준
• DC형 퇴직연금 납부액 산정 방식
• 급여 수급을 위한 고용보험 피보험단위기간 산정
ㅇ일·가정양립제도 관련 사업주 지원금
• 출산육아기 고용안정장려금
  (육아휴직 지원금, 대체인력 지원금, 업무분담 지원금)
• 워라밸 일자리 장려금</t>
    <phoneticPr fontId="1" type="noConversion"/>
  </si>
  <si>
    <t>•  최근 개정된 일·가정 양립제도 관련해서 무엇이 달라졌는지, 어떤 걸 조심해야 하는 지 등 _x000B_    실무적인 관점에서 일·가정 양립제도를 쉽게 설명함</t>
    <phoneticPr fontId="1" type="noConversion"/>
  </si>
  <si>
    <t>1일차: 
○ 현장노무관리 핵심 이슈와 솔루션(1)
- 효율적 인건비 관리
- 적법한 퇴직급여 관리
- 사회보험관리
- 적법한 퇴직관리
2일차:
○ 현장노무관리 핵심 이슈와 솔루션(2)
- 효율적 채용관리
- 적법한 근로계약 및 체결 관리
- 효율적 근로시간 관리
- 휴일/휴가/휴직제도 관리
3일차:
○ 현장노무관리 핵심 이슈와 솔루션(3)
- 안정적인 여성 및 연소자 보호 관리
- 비정규직 운용 및 위장도급 불법파견 관리</t>
  </si>
  <si>
    <t>○ 현업에서 인사노무관리 수행자가 필수적으로 해결해야할 근로시간/임금계산/근로계약/4대보험관리/퇴직관리 등 주어진 업무를 합법적으로 처리하고 제반 인사노무 관련 서류를 작성 및 정리함으로써 인사노무 업무를 개선할 수 있는 역량 함양</t>
  </si>
  <si>
    <t>1일차: 
○ 개정 노동조합법 이해
- 최근 개별적 근로관계 주요 이슈
- 우리나라 노동관계법 구조 이해 및 근로자 개념 
- 근로기준법상 근로시간 개념 이해 및 제도 설계 
- 근로기준법상 휴식시간 개념 이해 및 휴식제도 활용 
- 근로기준법상 임금의 기본개념 이해 및 제도 설계
- 근로기준법상 해고의 개념 이해 및 퇴직관리 실무
- 산재보상법상 산재보상 기준 및 중대재해 
2일차: 
○ 복수노조 하의 노무관리 쟁점
- 최근 집단적 노사관계 주요 이슈
- 노동조합법상 노동조합 설립 및 운영 실무
- 노동조합법상 단체교섭 및 단체협약 체결 실무
- 노동조합법상 노동쟁의와 쟁의행위 발생시 대응
- 노동조합법상 조정제도와 부당노동행위 구제제도
3일차: 
○ 단체교섭 실무(단체교섭의 쟁점과 전략)
- 단체교섭의 법리적 쟁점
- 노사협상 전략</t>
  </si>
  <si>
    <t>○ 노무관리 개론 및 업무 프로세스 재정립
○ 상생의 노사관계 형성을 위한 합리적 노무관리 기법을 숙지하고 협조적 노사관계의 사례와 경험에 대한 학습을 통해 바람직한 노사문화의 형성에 기여</t>
  </si>
  <si>
    <t>ㅇ효과적인 설문 설계와 요인 분석 마스터하기
• 설문 설계 및 변수화(설문 정의/구성/영향)
• 요인 추출 기법 및 요인 분석
• 자모비를 활용 활용한 데이터 분석과 요인 추출
ㅇ신뢰도 분석과 회귀분석
• 설문 및 평과 도구의 신뢰도 평가_크론바흐 알파 해석
• 회귀분석을 통한 영향력 분석과 개선방안 마련
ㅇ자유형 텍스트 마이닝
• KoNLPy, 형태소 분석, 토픽 도출
• 비정형 데이터 분석과 인사이트 도출
ㅇ조직 네트워크 분석
• 네트워크 데이터의 시각화, 중심성 분석
• ToMo 점수 활용_리더와 중심인물 식별, HR 전략 활용
ㅇ종합 분석 보고서 작성 및 발표</t>
    <phoneticPr fontId="1" type="noConversion"/>
  </si>
  <si>
    <t>• 요인분석, 신뢰도 분석을 통한 설문 해석 능력 제고
• 텍스트마이닝 및 네트워크 분석 기법 활용
• ToMo 진단 및 의사결정나무 분석 실습</t>
    <phoneticPr fontId="1" type="noConversion"/>
  </si>
  <si>
    <t>ㅇ인재 Pool 구성법 [데이터 기반 인재 발굴 전략]
• NTIS/KIPRIS 자료수집
• 키워드 매핑 기법
• 중복 제거 기법
ㅇ인적성 검사 분석 [정확한 인재 평가 기술]
• 이상치 탐색 기법
• 변수 간 상관성 분석
• 지원자 프로파일링
ㅇ자기소개서 텍스트마이닝 [고성과자 발굴 비법]
• 고성과자 특징 추출
• 감성 분석
• 키워드 빈도 분석
ㅇ 지원자 네트워크 분석 [최적의 인재 매칭]
• 요소기술-지원자 연결 분석
• Gephi 활용한 시각화 기법
• 네트워크 분석: 중요인재 도출</t>
    <phoneticPr fontId="1" type="noConversion"/>
  </si>
  <si>
    <t>인재풀 구성법 이해와 경쟁사 비교 분석 능력 제고
인적성 검사 분석을 통한 선발 기준 도출
 자기소개서 검토와 고성과자 특성 도출</t>
    <phoneticPr fontId="1" type="noConversion"/>
  </si>
  <si>
    <t>ㅇ 보상의 전략적 개요
• Milkovich의 보상 정의
• Total Compensation 구조 이해
• 전략적 HRM과 보상의 연계
ㅇ보상 철학 및 정책 수립
ㅇ직무 평가, 밴드 설계 및 내부 공정성 확보
• Job Evaluation 기법 (Point Factor 등)
• Pay Structure vs. Pay Band 구조
ㅇ외부 경쟁성 확보 전략
• Market Pricing 방법론, Benchmarking 방법
• Market Pay Line 설정
ㅇ성과 중심 보상 설계
• 목표설정과 성과평가 연계
• Bonus, Incentive, Recognition 제도
ㅇ장기 인센티브 및 복리후생
• 스톡옵션, RSU 등 장기 보상 설계
• Non-financial Reward 구성
ㅇ보상 시스템 운영과 평가
• Pay Communication 전략
• Milkovich의 Pay-for-Performance 기준 적용
• 보상제도 효과 측정 방법 (ROI 등)</t>
    <phoneticPr fontId="1" type="noConversion"/>
  </si>
  <si>
    <t>• 보상 철학 및 정책 수립 원칙 이해
• 성과 중심 보상 및 인센티브 설계역량 확보
• 밴드 제도를 활용한 유연한 보상구조 설계와 운영</t>
    <phoneticPr fontId="1" type="noConversion"/>
  </si>
  <si>
    <t xml:space="preserve">- 공공기관 직무급 도입 왜 필요한가?
· 공공기관 인사정책 변화 흐름: 중앙정부 가이드라인 등 
· 직무급 도입을 통한 업무 효율성·책임성 강화 
· 공공기관·지자체에서 적용 중인 직무등급 설계 사례 
: 4~5개 등급 체계 → 등급별 세부 직무 구분 → 직무급 산정
-직무분류체계 재설계 (공공기관 기준 적용)
· 공공기관 직무분류 인프라 준비: 법령·규정 검토, 내부 규정 
· 직무분류체계(직무분류법) 재설계 
  프로세스 – 직무분류 기준 재정의 → 직무분석 대상 확정 →  
  우선순위 설정 – 공무직·무기계약직 등 직무 특성 반영
-직무평가 방법론과 공공기관 적용 포인트 
· 직무평가 모델(Hay Method 등) 소개 
· 공공기관 적용 가이드 
  – 평가 요소(책임·역량·복잡도 등)별 Scale 이해 
  – 가중치 결정 시 예산·조직 규모 고려 방법 
· 사무·R&amp;D vs. 현장·민원 지원 직무평가 모델 차이 </t>
    <phoneticPr fontId="1" type="noConversion"/>
  </si>
  <si>
    <t>• 국민주권정부의 직무급 도입 정책권고에 따른 임금체계 변경
• 직무특성(복잡성, 난이도 등)을 고려한 임금 결정의 합리성 확립
• 직무급 도입과 관련된 인사 패러다임 변화 이해</t>
    <phoneticPr fontId="1" type="noConversion"/>
  </si>
  <si>
    <t>1일차:
○ 인적자원관리전략
- 인적자원관리 체계도
- 인적자원관리 이슈
○ 채용관리
- 채용의 기본방향
- 모집공고 및 매체활용
2일차 :
○ 직무분석
- 직무분석 목적 및 활용
- 직무분석 추진절차
○ 직무평가
- 직무평가 요소선정
- 직무등급설정
3일차: 
○ 인력계획수립 및 운용
- 미시적/거시적 소용인원 산정방법
- 인력수요 및 공급의 예측기법
○ 핵심인력관리
- 인재관리체계 구축방안
- 핵심인재관리
4일차: 
○ 교육훈련
- 교육훈련 체계수립
- 교육니즈분석
○ 경력개발계획
- 경력개발계획 추진절차
- 인사제도와 연계방안
5일차: 
○ 역량모델링과 어세스먼트 설계
- 역량평가 및 활용
- 어세스먼트 시뮬레이션 운영기법
6일차: 
○ 역량모델링과 어세스먼트 설계
- 역량평가 및 활용
- 어세스먼트 시뮬레이션 운영기법
7일차: 
○ 임금관리
- 임금체계 요소 및 유형
○ 연봉제
- 연봉제 설계
8일차: 
○ 조직문화
- 조직문화 개발전략
○ 조직개발
- 조직개발 과정
9일차: 
○ 인적자원 법률문제
- 채용과 관련한 법률문제
- 임금과 관련한 법률문제
- 비정규직 및 차별금지와 관련한 법률문제
10일차: 
○ 인적자원관리 발전방향
- 고성과조직의 인사제도
○ 인적자원관리 종합
- 채용/평가/보상/퇴직사례연구</t>
  </si>
  <si>
    <t>○ 인사관리 전문화와 인사조직부문의 혁신을 주도해 나갈 인력관리 전문요원 양성을 위함
○ 인적자원관리의 신이론과 실무기법 및 우량기업 사례연구를 통하여 HR현안과제를 해결할 수 있는실무적용 중심의 교육
○ HR 담당자 및 부서장의 중장기 경력개발 및 이수과정
○ 시험 합격시 인적자원관리사 자격증</t>
  </si>
  <si>
    <t>1일차: 
○ 인사총무노무관리의 기초직무 이해(1)
- 채용에서 퇴직까지 근로자 관리 프로세스
- 근로계약서 법정 명시사항에 대한 법적 쟁점 숙지
○ 인사총무노무관리의 기초직무 이해(2)
- 휴일 및 휴가관리/이동, 배치, 인사명령관리
- 인사노무서식 해설
2일차: 
○ 총무업무 기본구조 및 FLOW이해
- 총무업무프로세스 이해
- 총무부서의 업무특성 이해
○ 비즈니스 기본역량 및 문서관리 실무기본
- 스케쥴 및 직장 내 기본매너관리
- 문서관리 기본실무의 이해
○ 행사 및 복리후생 이해
- 기본행사 및 의전 기본실무
- 기본 복리후생업무 이해
○ 지식관리 및 계약기초 직무의 이해
- 계약분쟁관리 기초업무 이해
- 권리침해에 대응한 기초 법무지식 이해</t>
  </si>
  <si>
    <t>○ HR 입문과정으로써 인사총무팀 신입사원이 알아야 할 기본적 지식과 업무스킬을 함양해 빠른 시간에 업무에 적응할 수 있도록 함
○ 인사총무의 기본구조와 기초직무를 이해함</t>
  </si>
  <si>
    <t>1일차: 
○ 기업 성과관리 개요
- 성과관리시스템의 필요성 및 도입실태
- HR 중심의 성과관리 구축 필요성
- 성과관리시스템 도입실태
○ 성과관리지표 개발
- 임파워먼트를 통한 경영관리방식 변화 - BSC와 MBO의 균형운영 
- 전략지도 작성방법 및 성과지표개발 방법
- 성과지표 개발방법
2일차: 
○ 성과목표설정 및 실행진도 관리방법(1)
- 성과지표와 성과목표의 관계
- 성과목표 Cascading 방법
○ 성과목표설정 및 실행진도 관리방법(2)
- 성과목표 달성전략과 진도관리방법
- 목적중심 문제해결 프로세스 적용
3일차: 
○ 평가 및 피드백방법 및 성과관리시스템 구축 사례
- 성과평가와 역량평가방법
- 아날로그식 평가결과 피드백 방법
- 성과관리시스템 구축 사례</t>
  </si>
  <si>
    <t>○ 자사에 맞는 성과관리시스템 설계 및 운용방향 제시
○ 성과목표설정 및 실행진도관리방법 제시
○ 성과관리시스템 구축사례를 통한 평가 및 피드백 방법 능력 배양</t>
  </si>
  <si>
    <t>○ 일상 속 생성형AI 소개
-2026년 생성형AI 트렌드 소개
-생성형 AI(ChatGPT) 프롬프트 활용법 및 업데이트 내용 소개
○ 생성형AI 활용 콘텐츠 제작
-회사 홍보 영상, CM송, 홍보 홈페이지, 이미지, 기관로고
○ 생성형AI로 업무 수행 실시
-채용업무 수행: 채용공고·직무기술서·서류 및 면접전형 질문문항 제작, 전형점수 계산
-인사기획 업무, 성과관리 업무 수행
-교육훈련 운영, 인사서무 업무 효울화
○ 생성형AI 활용 챗봇 구현
-GPTs 활용한 HR 챗봇 제작</t>
  </si>
  <si>
    <t>○ 생성형 AI 프로그램 특징 및 활용법 제시
○ HR업무에 맞는 생성형 AI 프로그램 활용방안 제시
○ AI 활용해 업무 효율성을 향상하는 방법 제시</t>
  </si>
  <si>
    <t>1일차: 
○ 직무분석 프로세스
- 직무분류 체계 수립 
- 직무조사 및 직무조사표 작성방법
- 직무분석 프로세스에 따른 방법
- 직무분석 결과의 사후관리 시스템
2일차: 
○ 직무평가 방법
- 직무평가의 개요와 프로세스
- 직무평가의 요소, 기준, 주체
- 직무평가 방법 및 선정방법
- 직무가치 평가요소의 선정
- 평가결과의 조정 및 직무등급 설정
○ 직무급제 도입 및 운영사례
- 정부 직무급제 도입안 설명
- 직무급제 도입 및 운영 사례/해외 사례
3일차: 
○ 직무중심 임금관리 및 운영
- 직무급제 임금체계 설계방안
- 직무급제하에서의 평가시스템 설계방안
- 직무급제하에서의 승진제도 설계․운영 방안
- 직무급제 전환에 따른 변화관리 플랜 설정방안
- 직무 재평가 및 직무급제도 운영 정착화 방안</t>
  </si>
  <si>
    <t>○ 임금 구조 개선, 평가 및 보상제도 개선을 통해 기업에 적합한 직무급제 도입</t>
  </si>
  <si>
    <t>1일차: 
○ 직무분석 개요 
- 사람 VS 직무 관리방식 
- 직무중심 인사 목적 
- 직무분석의 전체모습
○ 직무분석의 절차와 방법 
- 직무분류 
- 직무조사 및 분석 
- 직무프로파일 도출
2일차: 
○ 직무분석의 인사활용 
- 인사제도 활용: 채용, 배치, 훈련 교육, 경력 개발 등 
- 적정인력산정 활용: 업무량 및 적정인원 산정에 대한 이해 
- 직무평가 활용 
3일차: 
○ 직무분석 기본 실습 
- 직무분류 사례 &amp; 우리회사의 직무분류 
- 직무조사표 작성 실습 
- 업무량 조사 및 직무평가조사표</t>
  </si>
  <si>
    <t>○ 직무분석에 대한 기본적인 개념부터 조직 내 인적자원과 직무 간의 관계 설정, 부서단위의 체계적인 인적자원 관리 방안에 대한 역량강화 
○ 직무기술서 작성 방법을 학습하고 사례를 통해 자사의 직무분석에 활용할 수 있음</t>
  </si>
  <si>
    <t>1일차: 
○ 인적자원분석에서 분석의 중요성
- 인적자원 분야에서 분석의 필요성 이해
- 데이터 분석에서 기본적으로 알아야 할 것들
- 데이터 분석 단계 및 주의사항
○ 실습 : 인사평가에서 형평성조정은 어떻게 하는 것인가? (평균의 이해)
○ 실습 : 채용에서 아웃라이어 받아들일 것인가? (분산의 이해)
2일차: 
○ 회사의 성과향상을 위한 과제 도출
- 회사의 경쟁력과 조직문화의 관계
- 조직문화 진단 설문의 구성과 질문 방법
○ 직원들은 무엇을 원하는가?
- 머신러닝과 파이썬 활용 기초
- 인사관리에서 비정형 데이터 분석의 이해
3일차: 
○ 상황에 따라 적용할 수 있는 머신러닝 기법
- 실습 : 동기부여의 중요성과 고성과자의 특성
- 실습 : 퇴직의도에 미치는 영향 요인 분석</t>
  </si>
  <si>
    <t>○ 데이터로 사고하고 의사결정하는 인적자원 분야의 데이터 과학자로 성장하기
○ 회사의 경쟁력 향상을 위한 인사팀의 사고 확장
○ 인사관리의 각분야에서 분석도구를 활용한 의사결정</t>
  </si>
  <si>
    <t>[1일차]
ㅇ 글로벌 비즈니스 계약의 이해
- 글로벌 비즈니스 계약의 정의, 종류, 특징
- 준거법과 CISG
ㅇ 글로벌 비즈니스 계약의 구조
- 표제와 전문 : 주요 용어와 내용
- 본문 : 주요 용어와 내용
ㅇ 글로벌 비즈니스 계약의 성립
- 계약의 성립요건
- Offer / Acceptance / 계약서 작성
ㅇ 글로벌 비즈니스 계약의 조건
- 품질/수량/가격/선적/보험/포장/지급 조건
[2일차]
ㅇ 매수인의 이행정지권
- 이행정지권의 정의와 종류
- 이행기가 도래한 의무를 위반한 경우
- 이행기 전 계약 위반이 예견되는 경우
ㅇ 구제
- 계약 당사자의 의무
- 계약 위반과 구제
ㅇ 국제 영문계약의 해설과 사례연구</t>
  </si>
  <si>
    <t>자체 교재</t>
    <phoneticPr fontId="1" type="noConversion"/>
  </si>
  <si>
    <t>ㅇ 국제 영문 계약의 기본 구조와 주요 내용, 자주 사용하는 표현을 학습하여 계약서 작성 및 검토 능력 향상
ㅇ 계약 성립 요건, 조건, 법적 사항 등을 학습하여 계약의 리스크를 최소화하고 계약서 검토 능력 배양</t>
  </si>
  <si>
    <t>경영지원부문 관리자 및 실무자</t>
    <phoneticPr fontId="1" type="noConversion"/>
  </si>
  <si>
    <t>[1일차]
ㅇ 중대재해처벌법 개관
- 주요 내용 및 특징, 다른 법률과의 관계
ㅇ 중대 산업 재해
- 안전 보건 확보 의무
· 개인 사업주 또는 경영 책임자 등
· 도급, 용역, 위탁 등
ㅇ 중대 시민 재해
- 특정 원료 또는 제조물 관련 중대시민재해
- 공중이용시설 또는 공중교통수단 관련 중대시민재해
- 도급인의 안전, 보건 확보 의무
[2일차]
ㅇ 중대재해 예방을 위한 안전보건 역량 강화
- 경영책임자등의 안전보건 확보 의무
- 안전보건 관계법령 주요 내용
ㅇ 중대재해 발생 시의 대응 전략
- 중대재해 발생 시 조치 필요사항
- 중대재해 사건의 수사 및 재판 절차
ㅇ 형사처벌 관련 주요 쟁점
- 중대 재해 대응을 위한 전략</t>
  </si>
  <si>
    <t>ㅇ 산업안전 패러다임의 변화와 그에 따른 중대재해처벌법, 산업안전보건법의 주요 내용 학습
ㅇ 중처법과 산안법 관련 기업에서 반드시 대비해야 할 주요 사안과 대응 방향 학습</t>
  </si>
  <si>
    <t>[1일차]
ㅇ 계약체결 및 관리실무
- 계약 체결시 유의사항
- 계약유형별 사례 분석
ㅇ 상업등기
- 회사법
- 상업등기/법인등기 절차
[2일차]
ㅇ 독점규제 및 공정거래에 관한 법률
- 불공정거래행위 금지
ㅇ 지적재산권과 라이센싱
- 특허/실용신안/의장/상표 출원과 등록
- 지적재산권의 침해와 구제
[3일차]
ㅇ 민사소송실무
- 민사소송의 절차
- 소장작성요령
- 변론 및 항소절차
- 상고절차
- 재심절차
[4일차]
ㅇ 강제집행
- 강제집행의 의의와 요건
- 유체동산에 대한 강제집행
- 부동산에 대한 강제집행
- 금전채권에 대한 강제집행</t>
  </si>
  <si>
    <t>ㅇ 기업의 경영 활동과 관련한 주요 법률 지식을 학습하여 합법적이고 효율적인 경영 활동 지원 역량 함양
ㅇ 법률 기초 및 지재권, 민사 집행, 민사 소송 등 기업 경영에서 직면하게 되는 각종 문제 해결을 위한 분야별 법률 지식 습득과 기업 법무 전문가 양성</t>
  </si>
  <si>
    <t>[1일차]
ㅇ 민법총칙
- 권리능력과 행위능력
- 법률행위와 의사표시
- 무권대리 및 표현대리
- 소멸시효와 기간계산
ㅇ 물권법
- 물권법정주의 / 물권의 변동
- 소유권과 취득시효
- 법정지상권
- 민법상 담보물권제도
[2일차]
ㅇ 채권법
- 채무불이행시 채권자 구제방법
- 채권자대위권 및 채권자취소권
- 보증채무워 연대채무
- 채권양도와 채무인수
- 계약의 성립, 효력 및 해제, 해지
- 민법상 임대차와 주택임대차보호법상의 임대차
- 불법행위로 인한 손해배상 범위
ㅇ 친족상속법
- 친족의 범위
- 상속 순위와 상속분</t>
  </si>
  <si>
    <t>ㅇ 법률의 기본이 되는 민법을 기업 법무 측면에서 핵심 포인트로 요약하여 단기간에 기업 법률 관련 직무 능력을 함양
ㅇ 법무 담당자는 물론 민법과 유관한 각종 직무 담당자의 전반적 업무 역량 향상에 기여</t>
  </si>
  <si>
    <t>[1일차]
ㅇ 소송 전 준비사항
- 채무자(피고의) 주소와 재산 파악
- 보전 처분의 필요성
- 형사 절차와의 차이점
ㅇ 민사 소송 절차
- 재판절차 개관/진행
- 판결 선고 후 절차(항소, 상고, 재심, 항고절차)
[2일차]
ㅇ 민사집행에서의 불복방법
- 집행 절차에서의 불복방법
- 집행에 관한 이의
- 사법보좌관의 처분에 대한 이의신청
ㅇ 강제집행에서의 구제절차
- 집행문부여에 대한 이의신청
- 집행문부여에 대한 이의의 소
- 강제경매개시결정에 대한 이의신청- 
ㅇ 배당이의의 소</t>
  </si>
  <si>
    <t>ㅇ 기업의 경영 활동 중 발생할 수 있는 소송 업무의 직간접 수행에 필요한 법률 지식 함양
ㅇ 실무에서 발생 가능한 다양한 소송 전후 절차 학습을 통해 문제해결 프로세스와 대처 방법 습득</t>
  </si>
  <si>
    <t>[1일차]
ㅇ 강제집행개관
- 강제집행의 요건, 신청, 개시, 정지, 제한
ㅇ 채무자 재산현황 파악
ㅇ 부동산 강제집행
- 경매의 대상, 압류, 경매준비
- 매각기일 지정, 매각, 배당절차
- 임의경매, 강제관리
ㅇ 유체동산·채권 강제집행
- 압류, 현금화, 배당
- 전부명령, 추심명령
ㅇ 금전채권에 대한 강제집행
ㅇ 강제집행 정지, 취소 및 관련 소송
[2일차]
ㅇ 보전처분실무
- 보전처분의 종류 및 요건
- 보전처분의 신청과 심리
- 보전처분의 집행
- 보전처분결정 후 절차</t>
  </si>
  <si>
    <t>ㅇ 민사 집행 절차 및 집행 실무 노하우를 학습하여 불량 채무자에 대한 효율적이고 신속한 민사 집행을 가능하게 하며 효과적인 대응 역량을 함양함</t>
  </si>
  <si>
    <t>[1일차]
ㅇ 계약 관련 분쟁 사례 소개
ㅇ 계약 관련 기초 상식
ㅇ 등기부 등본의 활용 및 해석
- 부동산 등기부 등본과 법인 등기부 등본 발급
- 등기부 등본의 해석 및 권리 분석
ㅇ 임대차 개관
- 임대차계약의 성립요건/효력/대항력
- 임차권 양도와 임차물의 전대
- 임대차의 종료
- 임차인의 비용상환청구 및 부속물, 지상물 매수 청구
[2일차]
ㅇ 주택임대차보호법 실무 주요 쟁점
- 당사자의 권리 및 의무
- 임대차의 승계/갱신/종료
- 비용의 회수(비용상환청구권 등)
ㅇ 임대차 계약서 작성 및 검토
ㅇ 임대차 계약 관련 분쟁 사례 소개
ㅇ 임대차 종료 후 채권 추심 등
- 임차권등기명령신</t>
  </si>
  <si>
    <t>ㅇ 빈번하게 개정되는 부동산 법률의 최신 지식을 습득하여 개인과 기업의 부동산 거래에서 발생할 수 있는 여러 가지 분쟁을 사전 예방
ㅇ 임대차 관련 분쟁 사례 학습을 통해 부동산 분쟁에 대한 실무 지식 및 대응 노하우 함양</t>
  </si>
  <si>
    <t>[1일차]
ㅇ 주식과 주주제도
- 주식양도와 명의개서 
- 주주권의 내용 
- 주식의 소각, 분할, 병합 
ㅇ 회사의 기관 운영과 대외적 책임
- 주주총회와 이사회의 운영 
- 이사와 대표이사의 의무 및 책임 
- 감사의 권한과 의무 및 책임 
[2일차]
ㅇ 회사의 구조변경과 지주회사
- 회사의 영업양도 및 조직변경
- 회사의 합병 / 분할
- 지주회사의 설립 방법과 절차
ㅇ 회사 재정 관리
- 자본감소 
- 사채발행과 상환 
- 배당제도와 준비금제도
[3일차]
ㅇ 회사 소송 제도
ㅇ 주식회사의 개념과 회사 설립
- 1인 회사의 법률관계
- 회사 법인 격 부인의 법리
- 회사 설립 방법과 절차
- 가장 납입과 효력</t>
  </si>
  <si>
    <t>ㅇ 주식회사 경영관리에 필수적으로 필요한 회사의 설립, 운영, 재정관리, 구조 변경 및 회사 소송에 이르기까지 업무의 기준이 되는 회사법을 학습하고 사업 이해도를 향상</t>
  </si>
  <si>
    <t>[1일차]
ㅇ 안전보건환경 변화와 안전보건정책
- 안전보건 패러다임의 변화
- 정부 개정 산업안전보건법 핵심
ㅇ 중대재해처벌법 개관 및 이슈
- 입법 목적
- 중대재해의 개념
- 기업의 대응 방향
ㅇ 안전보건관리체계와 유해위험예방 핵심
- 안전 인증, 안전 검사 제도
[2일차]
ㅇ 고위험현장 안전관리 핵심
- 도급금지 및 도급승인
- 건설공사 도급관리
- 고위험 현장관리제도
- 사고발생시의 조치
ㅇ 근로자 보건관리 핵심
- 유해인자 관리 제도
- 건강검진제도, 근로금지 제도 등
ㅇ 중대재해처벌법 동향과 대응 실무
- 중대재해채처벌법 쟁점 해설
ㅇ 안전보건관리체계 구축 가이드</t>
  </si>
  <si>
    <t>[1일차]
ㅇ 채권관리의 이해
- 채권관리의 의미
- 법을 알아야 재산을 지킨다
ㅇ 사전채권관리
- 신용정보조회서 분석
- 거래처 채무면탈행위 진행 방향
- 부동산등기사항 증명서를 통한 신용분석
- 법인등기사항증명서 구성 및 확인 내역
- 소멸 시효 관리
[2일차]
ㅇ 비전형 담보
- 동산 양도 담보
- 채권의 양도
ㅇ 보전 처분 실무
- 가압류와 가처분 실무
- 채권자 취소권(사해 행위)
ㅇ 변제를 이해하지 않을 때의 조치 방법
- 집행 권원의 확보
- 강제 집행 절차</t>
  </si>
  <si>
    <t>ㅇ 채권 관리 업무를 처음 시작하는 담당자를 위한 채권 입문 강의
ㅇ 채권 관리 용어 기초부터 관련 법률 분석, 업무 프로세스까지 채권 관리의 A to Z 학습
ㅇ 업무 중 발생할 수 있는 사례 및 견본 문서 학습</t>
  </si>
  <si>
    <t>[1일차]
ㅇ 사전채권관리
- 부실채권 사전예측 기법
- 채무불이행자 종합신용정보 분석기법
- 각종 서류 분석 기법
[2일차]
ㅇ 보증제도, 전형담보, 비전형담보
- 보증제도(보증인보호를 위한 특별법)실무
- 유치권, 법정지상권, 물상대위, 동산양도담보
ㅇ 부동산권리분석실무(주택, 상가임대차보호법의 주요내용 포함)
ㅇ 기타법률에 의한 연대책임
- 명의대여자 책임
- 법인격부인론 실무
[3일차]
ㅇ 채권자취소권
- 유형별 사해행위에 대한 대응 방법
ㅇ 소멸시효관리실무
ㅇ 임의회수기법
- 임의회수활동 및 독촉기법
- 상계 및 변제충당방법
ㅇ 강제회수기법
- 채권압류 및 추심명령과 전부명령</t>
  </si>
  <si>
    <t>ㅇ 채권관리의 구체적인 방법과 지식을 습득하여 부실채권의 사전차단과 부실채권 발생 시 신속하고 적극적인 대처 능력을 배양함
ㅇ 채권관리에 단계별로 요구되는 체계적인 법적 지식 습득</t>
  </si>
  <si>
    <t>[1일차]
ㅇ 강제집행실무
- 강제집행의 요건
- 민사보조절차 
- 부동산에 대한 강제집행
- 부동산 권리분석
- 배당절차 
- 부동산에 대한 강제관리
[2일차]
ㅇ 동산 강제집행
- 유체동산에 대한 강제집행
- 개요 및 채권에 대한 압류의 효력
- 채권압류명령의 효력 (채권자, 채무자, 제3채무자)
- 채권압류의 배당절차
- 제3채무자의 진술의무신청서 작성 및 진행방법
- 채권압류 및 추심(전부)명령의 주요내용과 신청
[3일차]
ㅇ 가압류·가처분 실무
- 가압류·가처분 요건
- 가압류·가처분신청서 작성 등
- 가압류·가처분신청에 대한 담보(공탁)제공 등
- 가압류·가처분집행의 효력
- 가압류·가처분집행에 대한 채무자 구제
- 본집행으로의 이전 방법</t>
  </si>
  <si>
    <t>ㅇ 기업의 채권관리 실무능력 제고
ㅇ 강제집행, 가압류, 가처분 등 서류 작성방법 습득
ㅇ 강제집행, 가압류, 가처분 관련 법률 및 판례 지식 습득</t>
  </si>
  <si>
    <t>[1일차]
ㅇ 총무업무의 기본 구조 및 Flow
- 경영 조직과 총무: 총무 관리의 위상과 총무 관리 역량
- 사회 환경과 총무 패러다임
- 총무 역할론 개관 및 업무 Flow
[2일차]
ㅇ 비서 및 문서관리 실무기본
- 스케줄 및 직장내 기본 매너관리
- 문서관리 기본 실무의 이해
ㅇ 행사 및 복리후생 실무기본
- 기본 행사 및 의전기본실무 이해
- 기본 복리후생 업무 이해
[3일차]
ㅇ 총무업무 핵심사례
- 총무업무 원가절감 사례
- 총무관련 계약서식 활용
- 보안업무 및 아웃소싱 사례
ㅇ 총무업무 실무 기본
- 총무업무 프로세스
- 조직커뮤니케이션 능력배양
- 업무관리 매뉴얼 해설</t>
  </si>
  <si>
    <t>ㅇ 총무 업무의 매뉴얼 및 실무 지식 습득
ㅇ 체계적인 사무 기록과 사무 환경 관리, 행사 관리 실무 역량 습득
ㅇ 총무 업무의 핵심 업무 사례 습득을 통한 업무역량 향상과 담당자 실무 처리 능력 배양</t>
  </si>
  <si>
    <t>ㅇ 고정자산관리 프로세스 
 - 재무상태표 자산의 유형 이해
 - 자산 취득, 운용 처분 절차 개관
ㅇ 자산구매관리실무
ㅇ 구매계약서 작성 실무
ㅇ 동산자산 일반관리: 자산등급 구분 및 관리
ㅇ 부동산 자산 일반관리: 시설물 관리 기초 법규 이해 등</t>
    <phoneticPr fontId="1" type="noConversion"/>
  </si>
  <si>
    <t>ㅇ 시스템을 활용한 자산관리 효율화 역량을 함양하고 자산관리 관련 제반 비용의 최소화 역량 강화
ㅇ 기업의 중요이슈인 영업비밀 보호와 무형자산 관리 노하우 습득</t>
    <phoneticPr fontId="1" type="noConversion"/>
  </si>
  <si>
    <t>바람직한 팀문화 구축,
조직문화 리더십1</t>
    <phoneticPr fontId="1" type="noConversion"/>
  </si>
  <si>
    <t>Culture Impact &amp; Culture Inside</t>
    <phoneticPr fontId="1" type="noConversion"/>
  </si>
  <si>
    <t>○ Culture Impact
  - 조직문화의 의미와 중요성, 구성요소 및 좋은 조직문화에 대한 리더의 영향력 설명
○ Culture Inside
  - 조직 내 발생하는 현상들을 다각적으로 분석
  - 현재 우리 조직문화를 구체적으로 파악</t>
    <phoneticPr fontId="1" type="noConversion"/>
  </si>
  <si>
    <t>- 조직문화 이해 및 리더의 영향력 학습
- WIN 프로세스 활용 및 실천 전략 수립</t>
    <phoneticPr fontId="1" type="noConversion"/>
  </si>
  <si>
    <t>우리 조직의 조직문화를 개선하고 싶은
모든 리더</t>
    <phoneticPr fontId="1" type="noConversion"/>
  </si>
  <si>
    <t>바람직한 팀문화 구축,
조직문화 리더십2</t>
    <phoneticPr fontId="1" type="noConversion"/>
  </si>
  <si>
    <t>Good Culture &amp; Good Leader</t>
    <phoneticPr fontId="1" type="noConversion"/>
  </si>
  <si>
    <t>○ Good Culture
  - WIN 프로세스를 활용하여 우리 조직의 바라는 모습(Good Culture) 구체화
○ Good Leader
  - Good Leader가 되기 위한 WIN 실천 전략 제시
  - Good Culture를 위한 리더의 실천사항 수립</t>
    <phoneticPr fontId="1" type="noConversion"/>
  </si>
  <si>
    <t>조직문화의 의미 이해와 조직의 현상 분석으로
바람직한 문화와 리더의 실천을 구체화함</t>
    <phoneticPr fontId="1" type="noConversion"/>
  </si>
  <si>
    <t>사내강사를 위한 PPT 활용스킬</t>
    <phoneticPr fontId="1" type="noConversion"/>
  </si>
  <si>
    <t>PPT 기획과 디자인 그리고 실무 활용 전략</t>
    <phoneticPr fontId="1" type="noConversion"/>
  </si>
  <si>
    <t>○ 효과적인 PPT 기획 구성
  - 강의용 PPT 기획의 중요성
  - 논리적 구성 방법
○ 슬라이드 디자인 기본
  - 디자인의 핵심 원칙
  - 슬라이드 가독성 향상
○ 효과적인 자료 제작
  - 시각 자료 설계 기법
  - 스토리텔링 적용
○ 강의 PPT 실무 활용 전략
  - 발표 목적에 맞는 슬라이드 제작
  - 우수 사례 분석과 개선</t>
    <phoneticPr fontId="1" type="noConversion"/>
  </si>
  <si>
    <t>강사용 노트북 및 대형 스크린,
교육생 노트북, 자체 교재</t>
    <phoneticPr fontId="1" type="noConversion"/>
  </si>
  <si>
    <t>- 학습자 요구 반영한 PPT 제작 역량 강화
- 논리적·시각적 전달력 향상으로 교육 효과 극대화</t>
    <phoneticPr fontId="1" type="noConversion"/>
  </si>
  <si>
    <t>강의 스킬 향상에 관심 있는 사내강사,
PPT 활용 전략을 실무에 적용하고 싶은 교육자</t>
    <phoneticPr fontId="1" type="noConversion"/>
  </si>
  <si>
    <t>강의 목적에 맞는 PPT 기획과 디자인을 이해하고
전달력을 높이는 자료를 제작함</t>
    <phoneticPr fontId="1" type="noConversion"/>
  </si>
  <si>
    <t>성공적 혁신을 이끄는 변화리더십1</t>
    <phoneticPr fontId="1" type="noConversion"/>
  </si>
  <si>
    <t>[Why와 What]
변화주도 리더와 변화에 살아남기 위한 조건</t>
    <phoneticPr fontId="1" type="noConversion"/>
  </si>
  <si>
    <t xml:space="preserve">○ [Why] 변화주도 리더의 필요성
  - Team Start-up
  - 변화주도 리더의 역할
  - 변화주도 리더의 핵심 역량
  - 변화관리 사례 공유
  - [실습] 변화주도 리더십 사례
○ [What] 변화에 살아 남기 위한 조건
  - 변화관리 추진 프로세스
  - 변화 과제 선정(실습용)
  - 변화의 필요성 인식
  - 변화 결과/비전 공유
  - 팀 조직 변화 진단 </t>
    <phoneticPr fontId="1" type="noConversion"/>
  </si>
  <si>
    <t>- 변화를 주도하는 리더십 및
조직 성과 향상 능력 배양</t>
    <phoneticPr fontId="1" type="noConversion"/>
  </si>
  <si>
    <t>중간관리자 이상</t>
    <phoneticPr fontId="1" type="noConversion"/>
  </si>
  <si>
    <t>성공적 혁신을 이끄는 변화리더십2</t>
    <phoneticPr fontId="1" type="noConversion"/>
  </si>
  <si>
    <t>[How] 개인과 조직의 변화</t>
    <phoneticPr fontId="1" type="noConversion"/>
  </si>
  <si>
    <t>○ [How-개인] 개인의 변화
  - 변화주도 리더십 확보
  - Change Activity
  - 참여유도 및 저항관리 극복
  - 변화 지속성 유지
○ [How-조직] 조직의 변화
  - 성공적인 조직문화 혁신을 위한 ERRC 전략
  - 변화관리 커뮤니케이션 스킬
  - 혁신 3R 회의 운영 핵심 스킬</t>
    <phoneticPr fontId="1" type="noConversion"/>
  </si>
  <si>
    <t>변화주도 리더의 역할을 이해하고
개인과 조직의 변화를 설계하며 실행함</t>
    <phoneticPr fontId="1" type="noConversion"/>
  </si>
  <si>
    <t>성공하는 팀장의 Five Roles1</t>
    <phoneticPr fontId="1" type="noConversion"/>
  </si>
  <si>
    <t>조직관리와 성과창출</t>
    <phoneticPr fontId="1" type="noConversion"/>
  </si>
  <si>
    <t>○ 조직관리와 성과창출
  - STAR의 이해(Strategy, Technic, Attitude, Relation)
  - 목적의식의 의미
  - 팀 비전과 미션
  - 핵심가치
  - 팀장의 메시지</t>
    <phoneticPr fontId="1" type="noConversion"/>
  </si>
  <si>
    <t>- 팀장의 균형 잡힌 리더십 향상
- 조직성과 창출 역량 배양</t>
    <phoneticPr fontId="1" type="noConversion"/>
  </si>
  <si>
    <t>부서장 및 팀장, 관리자 및 리더</t>
    <phoneticPr fontId="1" type="noConversion"/>
  </si>
  <si>
    <t>성공하는 팀장의 Five Roles2</t>
    <phoneticPr fontId="1" type="noConversion"/>
  </si>
  <si>
    <t>팀장의 고급캐릭터</t>
    <phoneticPr fontId="1" type="noConversion"/>
  </si>
  <si>
    <t>○ 팀장의 고급캐릭터
  - 변화주도자(Change Agent)
  - 권능 부여자(Empower Agent)
  - 코치(Coach)
  - 촉진자(Facilitator)
  - 피드백커(Feed-backer)</t>
    <phoneticPr fontId="1" type="noConversion"/>
  </si>
  <si>
    <t>조직관리의 핵심 요소를 이해하고
팀장의 5가지 역할을 통해 성과창출을 이끔</t>
    <phoneticPr fontId="1" type="noConversion"/>
  </si>
  <si>
    <t>성과내는 리더의 7가지 조직관리스킬1</t>
    <phoneticPr fontId="1" type="noConversion"/>
  </si>
  <si>
    <t>○ 조직관리와 성과창출
  - 리더의 역할
  - 패러다임의 변화
  - 경영 이슈의 도출
  - 새로운 리더십 이해</t>
    <phoneticPr fontId="1" type="noConversion"/>
  </si>
  <si>
    <t>- 조직관리 스킬을 통한 팀의 활성화
- 최상의 성과 창출 역량 배양</t>
    <phoneticPr fontId="1" type="noConversion"/>
  </si>
  <si>
    <t>프로젝트 관리 담당자</t>
    <phoneticPr fontId="1" type="noConversion"/>
  </si>
  <si>
    <t>성과내는 리더의 7가지 조직관리스킬2</t>
    <phoneticPr fontId="1" type="noConversion"/>
  </si>
  <si>
    <t>리더의 7가지 관리스킬</t>
    <phoneticPr fontId="1" type="noConversion"/>
  </si>
  <si>
    <t>○ [Skill 1] 리더부터 리셋하라
○ [Skill 2] 팀원의 역량을 강화하라
○ [Skill 3] 팀을 새로이 활성화하라
○ [Skill 4] 관찰하고 지지하라
○ [Skill 5] 질문으로 생각을 바꾸어라
○ [Skill 6] 피드백으로 행동을 변화하라
○ [Skill 7] 구성원 유형에 따라 코칭하라</t>
    <phoneticPr fontId="1" type="noConversion"/>
  </si>
  <si>
    <t>변화된 리더의 역할을 이해하고
팀과 구성원의 성과를 이끄는 실천 스킬을 적용함</t>
    <phoneticPr fontId="1" type="noConversion"/>
  </si>
  <si>
    <t>성과내는 팀을 만드는 팀장리더십1</t>
    <phoneticPr fontId="1" type="noConversion"/>
  </si>
  <si>
    <t>역할인식, 사람관리</t>
    <phoneticPr fontId="1" type="noConversion"/>
  </si>
  <si>
    <t>○ [역할인식] 팀장의 역할
  - 변화 주도와 역할 인식을 위한 관점의 전환
  - 회사가 기대하는 역할, 팀원이 기대하는 역할
  - 팀장에게 요구되는 기본 마음가짐
  - 리더로서 역할과 리더십의 실천, 리더십과 매니지먼트
○ [사람관리] 팀 파워를 높이는 직원육성
  - 성공적인 리더의 비결: 소통과 공감
  - 커뮤니케이션 절차와 소통공감형 리더십 발휘
  - 팀원 행동 유형에 따른 성공적 커뮤니케이션 방법
  - 팀원 유형에 대한 이해 및 팀원 유형별 효과적 코칭</t>
    <phoneticPr fontId="1" type="noConversion"/>
  </si>
  <si>
    <t>- 팀장 리더십과 소통 전략을 통해
조직을 효과적으로 이끄는 역량 배양</t>
    <phoneticPr fontId="1" type="noConversion"/>
  </si>
  <si>
    <t>팀 성과를 업그레이드하고자 하는 리더,
부서장(부장, 팀장, 피트장) 이상</t>
    <phoneticPr fontId="1" type="noConversion"/>
  </si>
  <si>
    <t>성과내는 팀을 만드는 팀장리더십2</t>
    <phoneticPr fontId="1" type="noConversion"/>
  </si>
  <si>
    <t>조직관리, 성과관리, 액션실행</t>
    <phoneticPr fontId="1" type="noConversion"/>
  </si>
  <si>
    <t>○ [조직관리] 조직 및 사람관리의 밸런스
  - 올바른 방향 설정과 조직관리
  - 팀 리더십의 발휘, 협업 이끌어내기
○ [성과관리] 리더는 성과로 말한다
  - 고성과 팀의 특징, 따라잡기
  - 성공적인 성과관리를 위한 구성요소
  - 팀원이 납득하는 평가의 기반: 객관성, 공정성, 신뢰
○ [액션실행] 팀장으로서의 진정한 성공
  - 무엇이 능력 있는 리더를 만드는가?
  - 진정성 있는 리더가 답이다, 리더십 Action Plan</t>
    <phoneticPr fontId="1" type="noConversion"/>
  </si>
  <si>
    <t>팀장의 역할을 재인식하고 사람·조직·성과 관리를
균형 있게 실행해 팀의 성과와 신뢰를 높임</t>
    <phoneticPr fontId="1" type="noConversion"/>
  </si>
  <si>
    <t>슬기로운 조직생활1</t>
    <phoneticPr fontId="1" type="noConversion"/>
  </si>
  <si>
    <t>조직에 필요한 직원 및 세대별 이해</t>
    <phoneticPr fontId="1" type="noConversion"/>
  </si>
  <si>
    <t>○ 조직에 필요한 직원
  - 조직과 다양성 알기
  - 조직에서 필요로 하는 인재의 요소
  - 주목받는 미래형 인재
  - 상황인식과 기대행동 파악
○ 세대별 이해도 높이기
  - MZ에 대한 오해와 진실
  - 후배에게 바라는 팀플레이
  - 선배세대 특징 알아보기</t>
    <phoneticPr fontId="1" type="noConversion"/>
  </si>
  <si>
    <t>- 직급에 맞는 업무 역량과
세대 간 효과적인 소통 스킬 함양</t>
    <phoneticPr fontId="1" type="noConversion"/>
  </si>
  <si>
    <t>신규 입사자, 사원 및 대리</t>
    <phoneticPr fontId="1" type="noConversion"/>
  </si>
  <si>
    <t>슬기로운 조직생활2</t>
    <phoneticPr fontId="1" type="noConversion"/>
  </si>
  <si>
    <t>실무자에게 필요한 업무스킬과 태도</t>
    <phoneticPr fontId="1" type="noConversion"/>
  </si>
  <si>
    <t>○ 실무자에게 필요한 업무스킬
  - 슬기로운 실무자의 업무 스킬
  - 업무로 승부하라
  - 놓치지 않아야 할 5요소
○ 실무자에게 필요한 태도와 회사생활 팁
  - 강점 진단, 강점 발휘하기
  - 강점과 태도의 관계
  - 슬기로운 조직생활 팁
  - 나의 다짐</t>
    <phoneticPr fontId="1" type="noConversion"/>
  </si>
  <si>
    <t>조직이 요구하는 인재상을 이해하고 세대 공감과
실무 역량을 바탕으로 안정적인 회사생활을 준비함</t>
    <phoneticPr fontId="1" type="noConversion"/>
  </si>
  <si>
    <t>조직을 이끄는 리더의 소통스킬1</t>
    <phoneticPr fontId="1" type="noConversion"/>
  </si>
  <si>
    <t>리더의 역할과 소통, 고성과 리더의 논리적 소통스킬</t>
    <phoneticPr fontId="1" type="noConversion"/>
  </si>
  <si>
    <t>○ 리더의 역할과 소통
  - 조직&amp;커뮤니케이션
  - 리더십&amp;소통역량
  - 다름의 이해와 맞춤형 소통
○ 고성과 리더의 논리적 소통스킬
  - 업무적 커뮤니케이션
  - 문제해결 커뮤니케이션
  - 성과 촉진 콜든 피드백</t>
    <phoneticPr fontId="1" type="noConversion"/>
  </si>
  <si>
    <t>- 조직문화 개선에 기여하는
효과적인 소통리더십 역량 강화</t>
    <phoneticPr fontId="1" type="noConversion"/>
  </si>
  <si>
    <t>리더십 개발을 원하는 직원,
리더십 개발이 필요한 리더</t>
    <phoneticPr fontId="1" type="noConversion"/>
  </si>
  <si>
    <t>조직을 이끄는 리더의 소통스킬2</t>
    <phoneticPr fontId="1" type="noConversion"/>
  </si>
  <si>
    <t>공감 소통과 팀활성화 소통스킬, 세대 간 이해와 소통</t>
    <phoneticPr fontId="1" type="noConversion"/>
  </si>
  <si>
    <t>○ 신뢰받는 리더의 공감 소통
  - 변화를 이끄는 소통 리더
  - 대인관계 욕구와 커뮤니케이션
  - 공감적 경청과 표현 방법
○ 팀활성화 소통스킬
  - 함께 성장하는 팀십 커뮤니케이션
  - 다르게&amp;따르게 소통전략
  - 팀 활성화를 위한 사회적 지지
○ 세대 간 이해와 소통
  - 서로를 존중하는 세대 공감
  - 세대공감 소통 방안</t>
    <phoneticPr fontId="1" type="noConversion"/>
  </si>
  <si>
    <t>리더의 소통 역할을 이해하고
논리와 공감으로 팀과 세대 간 신뢰를 높임</t>
    <phoneticPr fontId="1" type="noConversion"/>
  </si>
  <si>
    <t>조직화합을 이끄는 관계관리 리더십1</t>
    <phoneticPr fontId="1" type="noConversion"/>
  </si>
  <si>
    <t>갈등과 관계의 파급효과와 조직 네트워킹</t>
    <phoneticPr fontId="1" type="noConversion"/>
  </si>
  <si>
    <t>○ 갈등과 관계의 파급효과
  - 리더십 파워의 기본: 관계의 영향력
  - 리더십&amp;소통역량
○ 조직 네트워킹과 다양성 인정
  - 차이에 대한 이해
  - 인간유형 분석 및 파악
  - [실습] 나의 유형 진단하기
  - 유형별 네트워킹 방법</t>
    <phoneticPr fontId="1" type="noConversion"/>
  </si>
  <si>
    <t>- 갈등 관리 및 소통 역량 강화</t>
    <phoneticPr fontId="1" type="noConversion"/>
  </si>
  <si>
    <t>프로젝트 관리직무 담당자,
우호적 관계구축이 필요한 조직원</t>
    <phoneticPr fontId="1" type="noConversion"/>
  </si>
  <si>
    <t>조직화합을 이끄는 관계관리 리더십2</t>
    <phoneticPr fontId="1" type="noConversion"/>
  </si>
  <si>
    <t>갈등관리 기법과 조직 내 관계구축</t>
    <phoneticPr fontId="1" type="noConversion"/>
  </si>
  <si>
    <t>○ 갈등관리 기법 수용하기
  - 소통과 갈등에 대한 이해
  - 갈등관리 방법
○ 갈등관리 기법 극복하기
  - 갈등을 해결할 수 있는 소통 방법
  - 생산성을 높이는 피드백 방법
○ 조직 내 우호적 관계구축
  - 갈등에 대한 이해 종합
  - 우호적 소통원리 및 방법</t>
    <phoneticPr fontId="1" type="noConversion"/>
  </si>
  <si>
    <t>갈등과 관계의 영향을 이해하고
소통과 네트워킹을 통해
조직 내 우호적 관계를 형성함</t>
    <phoneticPr fontId="1" type="noConversion"/>
  </si>
  <si>
    <t>주임 승진자(온보딩) 과정1</t>
    <phoneticPr fontId="1" type="noConversion"/>
  </si>
  <si>
    <t>강점 이해, 발견과 활용</t>
    <phoneticPr fontId="1" type="noConversion"/>
  </si>
  <si>
    <t>○ 시간여행
  - 우리 회사 돌아보기
  - 자기 인식과 관점
○ 강점 이해하기
  - 강점의 개념
  - 변화 인식과 전략적 사고
○ 강점 발견과 활용
  - 강점을 발견하라
  - 강점 최적화 방안 찾기</t>
    <phoneticPr fontId="1" type="noConversion"/>
  </si>
  <si>
    <t>- 강점 및 업무 가치 발견을 통한
핵심인재로의 성장</t>
    <phoneticPr fontId="1" type="noConversion"/>
  </si>
  <si>
    <t>주임 승진자</t>
    <phoneticPr fontId="1" type="noConversion"/>
  </si>
  <si>
    <t>주임 승진자(온보딩) 과정2</t>
    <phoneticPr fontId="1" type="noConversion"/>
  </si>
  <si>
    <t>업무 의미 발견과 업무 몰입을 위한 태도</t>
    <phoneticPr fontId="1" type="noConversion"/>
  </si>
  <si>
    <t>○ 내 일의 의미 발견
  - 당신에게 일의 의미는?
  - 일이 즐거워지는 비밀: 긍정적 가치와 의미 발견
  - 내 일의 가치와 의미, 확실하게 발휘하기
○ 업무 몰입을 위한 태도 변화 
  - 동료와의 관계 변화: 업무지원군 만들기
  - 일의 방식 변화: 업무 자신감 높이기</t>
    <phoneticPr fontId="1" type="noConversion"/>
  </si>
  <si>
    <t>자기 인식과 강점 이해를 바탕으로
일의 의미를 발견하고 업무 몰입을 높임</t>
    <phoneticPr fontId="1" type="noConversion"/>
  </si>
  <si>
    <t>준비된 리더로 성장하는 리더십 개발1</t>
    <phoneticPr fontId="1" type="noConversion"/>
  </si>
  <si>
    <t>리더십의 이해, 리더마인드, 리더의 관계와 네트워킹</t>
    <phoneticPr fontId="1" type="noConversion"/>
  </si>
  <si>
    <t>○ 리더십의 이해
  - 리더의 중요성 및 방향설정, 리더의 자기인식
  - 업무 방식의 현주소와 리더십 문제제기
  - 리더십 스타일 진단과 피드백
○ 리더마인드
  - 리더마인드와 행동능력
  - 훌륭한 리더에게 요구되는 것은?
  - 진성 리더십과 환경조성자로서의 리더
  - [진단] Hersey &amp; Blanchard의 리더십 진단
○ 리더의 관계와 네트워킹
  - 리더십과 팔로워십
  - 리더-구성원 교환이론(LMX)
  - 대화의 자기진단, 공감과 경청의 리더십</t>
    <phoneticPr fontId="1" type="noConversion"/>
  </si>
  <si>
    <t>- 리더십 역량 진단 및 개발 방향 파악</t>
    <phoneticPr fontId="1" type="noConversion"/>
  </si>
  <si>
    <t>리더십 개발하고 싶은 직원,
후배직원 경력 지도해야 하는 직원</t>
    <phoneticPr fontId="1" type="noConversion"/>
  </si>
  <si>
    <t>준비된 리더로 성장하는 리더십 개발2</t>
    <phoneticPr fontId="1" type="noConversion"/>
  </si>
  <si>
    <t>팀 리더십, 슈퍼 리더십의 발휘, 조직문화와 변화관리</t>
    <phoneticPr fontId="1" type="noConversion"/>
  </si>
  <si>
    <t>○ 팀 리더십
  - 팀워크에 대한 이해와 팀십 진단
  - 고성과팀의 특징
  - 팀 활성화 리더십
○ 슈퍼 리더십의 발휘
  - 슈퍼 리더십 마중물 리더십
  - 셀프리더와 슈퍼리더
○ 조직문화와 변화관리
  - 조직문화 진단과 리더 스타일
  - 조직 변화의 걸림돌과 극복 방안
  - 변화 프로세스와 리더의 역할</t>
    <phoneticPr fontId="1" type="noConversion"/>
  </si>
  <si>
    <t>리더십의 본질을 이해하고
관계와 팀 그리고 조직 차원의 리더 역할을
통합적으로 실천함</t>
    <phoneticPr fontId="1" type="noConversion"/>
  </si>
  <si>
    <t>핵심인재 역량강화1</t>
    <phoneticPr fontId="1" type="noConversion"/>
  </si>
  <si>
    <t>핵심인재의 역할과 업무수행력</t>
    <phoneticPr fontId="1" type="noConversion"/>
  </si>
  <si>
    <t>○ 핵심인재(대리)의 역할과 책임
  - 핵심인재의 개념정립
  - 핵심인재가 되는 길(The Leader)
  - 핵심인재 필요역량
○ 업무수행력
  - 성과를 명확히 해라-SMART 목표설정
  - 업무의 구조조정
  - 일 잘하는 사람의 특징
  - 나를 통제하는 힘</t>
    <phoneticPr fontId="1" type="noConversion"/>
  </si>
  <si>
    <t>- 리더십의 핵심요소 이해와 소통전략
- 성과창출 방법론 활용</t>
    <phoneticPr fontId="1" type="noConversion"/>
  </si>
  <si>
    <t>대리 직급, 공통역량 향상이 필요한 직원</t>
    <phoneticPr fontId="1" type="noConversion"/>
  </si>
  <si>
    <t>핵심인재 역량강화2</t>
    <phoneticPr fontId="1" type="noConversion"/>
  </si>
  <si>
    <t>대인관계, 논리력과 창의력, 업무전문성</t>
    <phoneticPr fontId="1" type="noConversion"/>
  </si>
  <si>
    <t>○ 대인관계
  - 의사소통의 목적
  - 인간의 성향 이해 및 유형별 특징
  - 대인관계 의사소통력 키우기
○ 논리력과 창의력
  - 논리적, 효과적 분석을 위한 Logic Tree
  - 창의력 이해, 발상법
○ 업무전문성 Upgrade(보고력과 PT)
  - 설득력을 높이는 보고의 기술
  - 프레젠테이션 성공전략 수립
  - 그 밖의 보고 팁</t>
    <phoneticPr fontId="1" type="noConversion"/>
  </si>
  <si>
    <t>핵심인재로서의 역할을 이해하고
업무수행과 대인관계 역량으로 성과를 창출함</t>
    <phoneticPr fontId="1" type="noConversion"/>
  </si>
  <si>
    <t>후배직원을 키우는 업무지시스킬
(MZ세대와 함께 일하기)1</t>
    <phoneticPr fontId="1" type="noConversion"/>
  </si>
  <si>
    <t>새로운 시대와 심리적 안전감</t>
    <phoneticPr fontId="1" type="noConversion"/>
  </si>
  <si>
    <t>○ 새로운 시대, 변하지 않는 것
  - 고성과 팀의 주요 요인
  - 변하지 않는 고성과 조직의 특징 
○ 심리적 안전감에 대하여
  - 심리적 안전감(Psychological Safety)
  - 심리적 안전감을 구축하는 3가지 실천 방안
  - 심리적 안전감에 대한 몇 가지 의문</t>
    <phoneticPr fontId="1" type="noConversion"/>
  </si>
  <si>
    <t>- MZ세대와의 소통 및 업무지시 역량 강화</t>
    <phoneticPr fontId="1" type="noConversion"/>
  </si>
  <si>
    <t>MZ 세대와 소통하고 싶은 관리자,
업무지시스킬을 습득하고 싶은 직장인</t>
    <phoneticPr fontId="1" type="noConversion"/>
  </si>
  <si>
    <t>후배직원을 키우는 업무지시스킬
(MZ세대와 함께 일하기)2</t>
    <phoneticPr fontId="1" type="noConversion"/>
  </si>
  <si>
    <t>MZ세대의 특징과 피드백 방법</t>
    <phoneticPr fontId="1" type="noConversion"/>
  </si>
  <si>
    <t>○ MZ세대의 특징
  - MZ세대 이해
  - MZ세대의 6가지 특징
  - MZ세대의 특징을 보여주는 사회현상
○ 함께 업무하는 방법
  - 세대를 뛰어 넘어 함께 일하기 위한 준비
  - 업무 지시의 삼합: 1. 계획성 2. 대면성 3. 구체성
  - SMART한 업무 지시
  - 3Why 1What 대화
  - 업무지시에서의 기대가치
○ 피드백으로 동기부여하기
  - 좋은 피드백이란?
  - 긍정적 피드백 방법 및 실습
  - 발전적 피드백 방법 및 실습</t>
    <phoneticPr fontId="1" type="noConversion"/>
  </si>
  <si>
    <t>고성과 조직의 공통 요소를 이해하고
심리적 안전감과 세대 공감을 바탕으로
효과적인 업무지시와 피드백을 실천함</t>
    <phoneticPr fontId="1" type="noConversion"/>
  </si>
  <si>
    <t>핵심인재 업무스킬업(Feat.AI)</t>
    <phoneticPr fontId="1" type="noConversion"/>
  </si>
  <si>
    <t>핵심인재의 역할과 AI활용 워크스마트</t>
    <phoneticPr fontId="1" type="noConversion"/>
  </si>
  <si>
    <t>○ 핵심인재의 역할과 책임
  - 중소기업 내 차세대 리더의 역할과 책임
  - 스마트 팔로워와 후배직원의 멘토
○ 업무 몰입과 워크스마트(feat.AI)
  - 조직 내 몰입에 대한 정의와 몰입하지 못한 시그널
  - 스마트한 업무를 위한 시간관리
  - 스마트한 업무를 위한 AI 활용 기법</t>
    <phoneticPr fontId="1" type="noConversion"/>
  </si>
  <si>
    <t>- 기업 내 핵심인재로서 업무생산성을 극대화</t>
    <phoneticPr fontId="1" type="noConversion"/>
  </si>
  <si>
    <t>중소기업 내 핵심인재 그룹</t>
    <phoneticPr fontId="1" type="noConversion"/>
  </si>
  <si>
    <t>차세대 핵심인재의 역할을 이해하고
업무 몰입과 AI 기반 워크스마트를 실천함</t>
    <phoneticPr fontId="1" type="noConversion"/>
  </si>
  <si>
    <t>[중소기업 특화과정]
중간관리자 리더십 과정</t>
    <phoneticPr fontId="1" type="noConversion"/>
  </si>
  <si>
    <t>중간관리자 정체성 확립 및
중간관리자의 성과와 문화 리더십 강화</t>
    <phoneticPr fontId="1" type="noConversion"/>
  </si>
  <si>
    <t>○ 중간관리자의 정체성(리더십 패러다임의 진화와 중간관리자의 역할)
 - 조직과 구성원의 변화와 리더십 패러다임
 - 중간관리자의 리더십 딜레마
 - 중간관리자의 정체성과 마인드셋
○ 중간관리자의 자기 관리(중간관리자의 지속 기능성 확보 전략)
 - 자기 함정을 경계하기
 - 다양성과 형평성의 진화를 포용하기
 - 자기 동기화의 기반 구축하기
○ 중간관리자의 사람 관리(중간관리자의 구성원 몰입 강화 전략)
 - 구성원의 심층적 다양성 파악하기
 - 기버와 테이커 모두를 포용하기
 - 의미가 충족되도록 일을 통해 육성하기
○ 중간관리자의 성과 관리(중간관리자의 집단 창의성 활용 전략)
 - 조직의 혁신과 집단의 창의성
 - 구성원들을 한 방향으로 통합하기
 - 협업으로 혁신을 리딩하기
○ 중간관리자의 문화 관리(중간관리자의 소통 문화 구축 전략)
 - 소통에 대한 리더와 구성원의 마음가짐
 - 갈등을 예방하는 리더의 소통 기술
 - 리더의 의사결정과 구성원의 참여</t>
    <phoneticPr fontId="1" type="noConversion"/>
  </si>
  <si>
    <t>- 변화에 유연하게 대응하는 중간관리자의정체성과 리더십 역량 개발
- 구성원 다양성 이해 및 소통을 통한 몰입 ·협업 역량 강화
- 창의적 문제 해결과 성과 관리를 통한 조직 혁신 실천 능력 향상</t>
    <phoneticPr fontId="1" type="noConversion"/>
  </si>
  <si>
    <t xml:space="preserve"> 중소기업 중간관리자</t>
    <phoneticPr fontId="1" type="noConversion"/>
  </si>
  <si>
    <t>리더로서의 정체성 확립부터 구성원의 몰입과 소통, 성과 창출까지 
현장에 바로 적용할 수 있는 실전형 리더십 기술을 통해 실천 전략을 경험함</t>
    <phoneticPr fontId="1" type="noConversion"/>
  </si>
  <si>
    <t>즐거운 풀근길을 위한
조직소통 리더십1</t>
    <phoneticPr fontId="1" type="noConversion"/>
  </si>
  <si>
    <t>조직과 팀의 성과를 높이는 소통과 공감</t>
    <phoneticPr fontId="1" type="noConversion"/>
  </si>
  <si>
    <t xml:space="preserve">○ 조직 내 소통의 중요성
 - 조직 구조의 변화와 소통의 중요성
 - 조직 커뮤니케이션의 3요소
 - 조직 내 커뮤니케이션의 어려움 및 왜곡 현상
 - 역할에 따른 조직 내 소통의 딜레마
○ 다름의 이해와 맞춤형 소통
 - 커뮤니케이션의 개별적 특성 및 다양성 이해
 - AI 세대를 잇는 세대공감 관점
 - 조직원으로서 자기인식 및 팀원 이해(진단 활용)
 - 다름의 존중: 관계 및 업무상황에서의 특징
 - 협업과 공감의 시너지를 높이는 맞춤소통 전략
○ 팀 활성화 소통 스킬
 - 조직도에 숨어있는 소통의 기능
 - 공감적 경청과 표현 방법
 - 대화를 지속하게 만드는 커뮤니케이션 노하우
 - 커뮤니케이션 활성화를 위한 사회적 지지 </t>
    <phoneticPr fontId="1" type="noConversion"/>
  </si>
  <si>
    <t>- 실무자에게 필요한 조직 커뮤니케이션의 중요성과 핵심 요소 이해
- 조직 내 다양한 구성원을 존중하는 맞춤형 소통 역량 강화
- 실천 중심 소통 활성화를 통한 긍정적 협업 문화 조성</t>
    <phoneticPr fontId="1" type="noConversion"/>
  </si>
  <si>
    <t>중소기업 실무자</t>
    <phoneticPr fontId="1" type="noConversion"/>
  </si>
  <si>
    <t>실무자 관점의 소통 전략을 바탕으로 
역할과 상황에 맞는 맞춤형 커뮤니케이션 스킬을 습득함</t>
    <phoneticPr fontId="1" type="noConversion"/>
  </si>
  <si>
    <t>신임 부장ㆍ팀장(관리자) 과정1</t>
    <phoneticPr fontId="1" type="noConversion"/>
  </si>
  <si>
    <t>신임 관리자의 역할 이해와 리더십 방향 설정</t>
    <phoneticPr fontId="1" type="noConversion"/>
  </si>
  <si>
    <t>○ 신임 관리자의 역할과 리더십
  - 신임 관리자의 핵심 역할과 책임
  - 리더십 스타일과 영향력 발휘 방법
○ 방향 설정과 전략적 사고
  - 조직 가치와 목표를 반영한 방향 설정
  - 변화 대응과 전략적 사고 적용
○ 팀워크와 팀개발
  - 신뢰 구축과 효과적인 팀워크 강화
  - 동기 부여와 파워 관리</t>
    <phoneticPr fontId="1" type="noConversion"/>
  </si>
  <si>
    <t>- 신임 관리자로서의 역할과 책임 확립하기
- 성공사례 분석을 통해 나만의 역할 모델 확립 및 계획 구축
- 비전 수립과 목표설정을 통한 신임자로서 입지 강화
- 부서 내 효과적인 성과관리 촉진
- 후배직원들과의 신뢰형성방법과 갈등관리 이해</t>
    <phoneticPr fontId="1" type="noConversion"/>
  </si>
  <si>
    <t>- 신임 부장, 신임 팀장
- 신임 부장ㆍ팀장 승진 예정자
- 조직관리역량 향상이 필요한 신임관리자</t>
    <phoneticPr fontId="1" type="noConversion"/>
  </si>
  <si>
    <t>신임 부장ㆍ팀장(관리자) 과정2</t>
    <phoneticPr fontId="1" type="noConversion"/>
  </si>
  <si>
    <t>팀 성과를 이끄는 신뢰 기반 팀 관리와 성과 운영</t>
    <phoneticPr fontId="1" type="noConversion"/>
  </si>
  <si>
    <t>○ 조직 성과 관리
 - 조목표 설정과 성과 관리의 기본
 - 성과 평가와 피드백 활용
○ 팀워크와 팀개발
 -  신Social Style로 알아보는 소통 이해
 - 주니어 세대의 특성과 강점
 - TA 분석을 통한 자기진단 및 대인관계 이해
○ 조직 성과 관리
  - 리더십을 완성하는 이미지 메이킹 전략</t>
    <phoneticPr fontId="1" type="noConversion"/>
  </si>
  <si>
    <t>신임 관리자의 역할 인식부터 
팀 성과, 세대 공감 소통까지 단계적으로 갖추는 실천 중심 리더십 과정</t>
    <phoneticPr fontId="1" type="noConversion"/>
  </si>
  <si>
    <t>신임 차장 과정1</t>
    <phoneticPr fontId="1" type="noConversion"/>
  </si>
  <si>
    <t>중간 리더로서의 역할 인식과 업무 관리 역량 강화</t>
    <phoneticPr fontId="1" type="noConversion"/>
  </si>
  <si>
    <t>○ 신임 중간 리더의 역할과 책임
 - 조직에서 요구하는 중간 리더의 역할
 - 중간 리더 리더십 역량 진단
 - 탁월한 리더의 조건
○ 업무 프로세스 관리
 - 업무 계획 수립의 절차
 - 보고의 ABC &amp; 효과적 보고 요청
 - 업무 수행 결과 피드백
○ 소통역량 강화
 - 서로 다른 세대 간 시너지 창출 사례, 커뮤니케이션 오류 현상
 - 커뮤니케이션 진단과 유형별 대응 전략
 - 소통의 원리 이해와 커뮤니케이션 스킬</t>
    <phoneticPr fontId="1" type="noConversion"/>
  </si>
  <si>
    <t>- 신임 보직에 적응하는 데 필요한 준비사항 습득
 - 업무 효율을 높이는 프로세스 관리의 이해
 - 팀 내 업무 목표를 높이는 동기부여와 소통 역량 향상
 - 중간관리자에게 요구되는 변화 관리와 혁신의 이해</t>
    <phoneticPr fontId="1" type="noConversion"/>
  </si>
  <si>
    <t>신임 차장, 차장 승진 예정자</t>
    <phoneticPr fontId="1" type="noConversion"/>
  </si>
  <si>
    <t>신임 차장 과정2</t>
    <phoneticPr fontId="1" type="noConversion"/>
  </si>
  <si>
    <t>조직 내 협업을 이끄는 소통과 관계 관리 전략</t>
    <phoneticPr fontId="1" type="noConversion"/>
  </si>
  <si>
    <t>○ 팀 시너지 향상을 위한 동기 부여
 - 동기부여 원리와 동기부여를 위한 전략
 - 시너지 창출을 위한 방안
○ 지속적 성장을 위한 변화 관리
 - 최근 변화 트렌드 및 변화의 의미
 - 미래 예견과 대응 전략
 - 변화를 위한 후원자와 지지자 확보</t>
    <phoneticPr fontId="1" type="noConversion"/>
  </si>
  <si>
    <t>신임 차장이 중간 리더로서의 역할과 업무 관리 역량을 확립하고, 
조직 내 소통과 협업을 강화하며, 
변화 환경에 대응하는 전략적 사고와 미래 대응 역량을 갖추도록 함</t>
    <phoneticPr fontId="1" type="noConversion"/>
  </si>
  <si>
    <t>신임 과장 과정1</t>
    <phoneticPr fontId="1" type="noConversion"/>
  </si>
  <si>
    <t>신임 과장의 역할 인식과 중간관리자 전환 준비 
및 관계 관리를 통한 리더십 기본 역량 강화</t>
    <phoneticPr fontId="1" type="noConversion"/>
  </si>
  <si>
    <t>○ 신임 과장의 역할 인식
 - 조직 내 역할 인식
 - 리더십과 팔로워십의 한계
 - 신임과장(중간리더)의 역할과 책임
○ 중간리더 리더십 진단
- [진단] 중간 리더 역량 진단, 강점과 약점 분석
- [게임] 협업을 위한 전략 게임
○ 관계관리
 - 조정자로서 성공하기 위한 원칙
 - 조정자 역할의 4가지 원칙 
 - [진단] 언행스타일 진단
 - 관계갈등 관리
 - [토의] 사례 연구 및 팀 토의</t>
    <phoneticPr fontId="1" type="noConversion"/>
  </si>
  <si>
    <t>- 실무자에서 중간관리자로 역할 변화 인식
- 신임 리더로 적응하는 데 필요한 준비사항 습득
- 인간 관계 형성 및 리드 방법 강화
- 성공하는 관리자가 되기 위해 필요한 필수 역량 강화</t>
    <phoneticPr fontId="1" type="noConversion"/>
  </si>
  <si>
    <t>신임 과장, 과장 승진 예정자
중간관리자 역할의 성공적 수행을 위해 역량 향상이 필요한 직급</t>
    <phoneticPr fontId="1" type="noConversion"/>
  </si>
  <si>
    <t>신임 과장 과정2</t>
    <phoneticPr fontId="1" type="noConversion"/>
  </si>
  <si>
    <t xml:space="preserve"> 효과적인 후배 육성 방법 
및 목표 달성과 팀 운영을 위한 실행 역량 강화</t>
    <phoneticPr fontId="1" type="noConversion"/>
  </si>
  <si>
    <t>○ 후배육성
 - 구성원 유형별 역량 향상 방법
 - 성과 관리와 코칭 이해
 - SMART 가이드라인 연습
 - 경청 스킬과 질문 스킬
○ 목표 달성을 위한 독려
 - 팀원 목표 점검 방법 이해 및 적용
 - 목표 달성을 위한 SMART 회의 운영 스킬
 - [실습] 회의 운영 스킬</t>
    <phoneticPr fontId="1" type="noConversion"/>
  </si>
  <si>
    <t>실무자에서 중간관리자로의 역할 변화를 인식하고, 
관계 관리와 리더십의 기초를 확립함으로써 
목표 달성과 팀 운영 역량을 체계적으로 강화함</t>
    <phoneticPr fontId="1" type="noConversion"/>
  </si>
  <si>
    <t>신임 대리 과정1</t>
    <phoneticPr fontId="1" type="noConversion"/>
  </si>
  <si>
    <t>신임 대리의 역할 이해와 팔로워십 역량 강화</t>
    <phoneticPr fontId="1" type="noConversion"/>
  </si>
  <si>
    <t>○ 신임 대리의 역할과 책임
 - 신임 대리로서 프레임 메이킹
 - 신임 대리의 역할과 프로가 되기 위한 조건
○ 팔로워십
 - 리더십과 리더로서 성장, 상사와의 신뢰 구축 방법
 - 팔로워십과 슈퍼 팔로워
○ 자기 혁신
 - 내적 동기 부여와 몰입
 - 나를 이끄는 힘, 긍정과 열정</t>
    <phoneticPr fontId="1" type="noConversion"/>
  </si>
  <si>
    <t>- 신임 대리로서 역할 수행에 필요한 역량에 대해 이해하고 설명할 수 있음
- 성공적인 팔로워가 되기 위해 필수적인 요소와 구체적인 방법에 대해 
이해하고 실천할 수 있음
- 적극적이고 주도적인 자세변화를 통해 조직에 열정을 전파할 수 있음
- 기획력, 업무관리능력, 문서작성 스킬을 현업에서 적용할 수 있음</t>
    <phoneticPr fontId="1" type="noConversion"/>
  </si>
  <si>
    <t>신임 대리, 대리 승진 예정자
효과적인 업무 수행 방법을 통해서 성과를 높이고자 하는 대리 직급</t>
    <phoneticPr fontId="1" type="noConversion"/>
  </si>
  <si>
    <t>신임 대리 과정2</t>
    <phoneticPr fontId="1" type="noConversion"/>
  </si>
  <si>
    <t>기획력과 문서 작성을 통한 업무 표현 역량 강화</t>
    <phoneticPr fontId="1" type="noConversion"/>
  </si>
  <si>
    <t>○ 업무 수행력
 - 스마트워크의 이해: 일을 잘 한다는 것은?
 - 정보를 활용한 분석력
 - 효과적 업무수행 순서 및 방법
 - 일을 잘하는 사람들의 특징
○ 업무전문성 Upgrade! (기획력과 문서 작성)
 - 기획과 창의적 문제해결
 - 좋은 문서의 조건과 논리적 구조
 - 효과적인 문서 내용 표현</t>
    <phoneticPr fontId="1" type="noConversion"/>
  </si>
  <si>
    <t>신임 대리가 자신의 역할과 책임을 명확히 인식하고
팔로워십과 업무 수행 역량을 강화하여 조직에 신뢰받는 구성원으로 성장하도록 함</t>
    <phoneticPr fontId="1" type="noConversion"/>
  </si>
  <si>
    <t>신입사원 역량강화1</t>
    <phoneticPr fontId="1" type="noConversion"/>
  </si>
  <si>
    <t>조직 이해와 신입사원의 기본 자세 확립</t>
    <phoneticPr fontId="1" type="noConversion"/>
  </si>
  <si>
    <t>○ 조직이해와 신입사원의 자세
 - 기업, 조직의 이해
 - 신입사원으로서 나의 역할과 조직 체험하기 
○ 바람직한 회사생활과 팔로워십
 - 신입사원 마인드
 - 조직에서 소통하는 방법과 긍정관계 유지하기
 - 내 삶에 적용하기: Good follower의 조건
○ 신입사원 함께 화합하기
 - 소통을 촉진하는 팀빌딩 게임(뭉쳐야 간다)</t>
    <phoneticPr fontId="1" type="noConversion"/>
  </si>
  <si>
    <t>- 신입사원 조기 이탈 방지를 위한 역량 교육
- 회사를 이해하고 신입사원의 자세를 함양하기 위한 프로그램</t>
    <phoneticPr fontId="1" type="noConversion"/>
  </si>
  <si>
    <t>신규 입사자</t>
    <phoneticPr fontId="1" type="noConversion"/>
  </si>
  <si>
    <t>신입사원 역량강화2</t>
    <phoneticPr fontId="1" type="noConversion"/>
  </si>
  <si>
    <t>비즈니스 이해와 기초 업무 사고력 및 기본기 강화</t>
    <phoneticPr fontId="1" type="noConversion"/>
  </si>
  <si>
    <t>○ 신입사원을 위한 회계기초
 - 회계기초 원리의 이해
 - 주요 계정과목 회계처리의 이해
 - 재무제표 분석 실무
○ 모의 경영 시뮬레이션
 - 회사 설립에 필요한 의사결정
 - 제품의 생산과 성공적인 거래 전략
 - 회사의 성장에 따른 다양한 의사 결정
 - 시장환경에 대응한 의사결정
○ 셀프 리더십
 - 시간의 중요성
 - 업무시간 관리
 - 목표와 계획 수립, 우선 순위 설정
 - 나의 강점 확인
○ 보고의 기술
 - 커뮤니케이션의 이해
 - 성공적인 보고 프로세스 (전략-논리-시나리오)
 - 쉽게 이해되는 문서 작성법</t>
    <phoneticPr fontId="1" type="noConversion"/>
  </si>
  <si>
    <t>신입사원이 조직과 업무 환경을 올바르게 이해하고, 
기본 직장인 태도와 소통·업무 수행 역량을 갖추어 조직에 안정적으로 적응하도록 함</t>
    <phoneticPr fontId="1" type="noConversion"/>
  </si>
  <si>
    <t>은퇴 후 꿈꾸는 삶을 만드는
5단계 Process1</t>
    <phoneticPr fontId="1" type="noConversion"/>
  </si>
  <si>
    <t>경험경력 기반의 자원 탐색</t>
    <phoneticPr fontId="1" type="noConversion"/>
  </si>
  <si>
    <t>○ 은퇴 후의 현실 VS. 꿈꾸는 삶
 - 은퇴 3년 후 자신의 모습 상상
 - 내면의 꿈과 은퇴 후의 삶 연계
 - 꿈을 이루기 위한 내면 무기, 자존감
○ 꿈을 현실로 만드는 자원 탐색
 - 타인의 시선을 통한 자기 객관화
 - 인적 자원의 재발견과 분야별 정리
 - 성공 경험에서 5가지 자원 탐색
 - 실패 경험에서 자원 찾기
 - 자신만의 차별적 재능 찾기</t>
    <phoneticPr fontId="1" type="noConversion"/>
  </si>
  <si>
    <t>- 은퇴 후 원하는 삶에 대한 성찰과 리더로서 자기인식
- 구체적인 직업(군) 선정과 이를 이루기 위한 구체적 실행 계획 수립
- 자신의 삶에서 자신이 진정한 주인공으로 우뚝 설 수 있다는 자신감 보유</t>
    <phoneticPr fontId="1" type="noConversion"/>
  </si>
  <si>
    <t>은퇴 예정자
은퇴자 대상 교육을 담당하는 인사 담당자</t>
    <phoneticPr fontId="1" type="noConversion"/>
  </si>
  <si>
    <t>은퇴 후 꿈꾸는 삶을 만드는
5단계 Process2</t>
    <phoneticPr fontId="1" type="noConversion"/>
  </si>
  <si>
    <t>경험경력 자원을 활용한 
구체적인 계획 수립</t>
    <phoneticPr fontId="1" type="noConversion"/>
  </si>
  <si>
    <t>○ 분야 및 직업(군) 선정 및 재무 계획 수립
 - 내면 속 성향 탐색과 직업 군 연계
 - 공통·세부·특정 분야 탐색과 특정 직업(군) 선정
 - 핵심 특정 직업(군) 선정
 - 은퇴 후 연차별 재무 계획 수립
 - 재무 계획과 소득 연결로 구체화하기
○ 퍼스널 브랜딩 및 구체적 실행 계획 수립 
 - 대내ㆍ외적 자기 탐색
 - 퍼스널 브랜드 및 브랜딩 방법 선정
 - 지속적 실행을 위한 구체적 실행 방법 수립
 - 전 과정 성찰 및 다짐</t>
    <phoneticPr fontId="1" type="noConversion"/>
  </si>
  <si>
    <t>경험과 경력을 자원으로 만드는 ‘5단계 프로세스’를 통해 
지난 경험과 경력에서 은퇴 후 원하는 삶을 살기 위한 핵심 자원 추출 
및 구체적 전략 수립</t>
    <phoneticPr fontId="1" type="noConversion"/>
  </si>
  <si>
    <t>인생 2막을 위한 디자인 마이 라이프1</t>
    <phoneticPr fontId="1" type="noConversion"/>
  </si>
  <si>
    <t>변화 인식과 자기 탐색을 통한 인생 2막 준비</t>
    <phoneticPr fontId="1" type="noConversion"/>
  </si>
  <si>
    <t>○ 변화관리
 - 인생 2막을 준비하는 심리적 전환 이해
 - 리스타트 진단 프리뷰 및 변화단계 진단
 - 생애 주기별 리셋 포인트 점검
 ○ 자기탐색
 - 생애설계 리스타트 진단 실시 및 해석
 - 나의 욕구·소명·몰입 6요소 분석
 - 진단 기반 자기인식 확장 활동
○ 진로 및 경력전환탐색
 - 긱이코노미, 디지털 일자리 등 새로운 경력 옵션 탐색
 - 진단+카드 기반 경력 자산 매칭
 - 대안별 실행 전략 설계</t>
    <phoneticPr fontId="1" type="noConversion"/>
  </si>
  <si>
    <t>- 퇴직 이후 생애방향을 설계하기 위한 자기이해와 진단 중심 코칭
- 생애설계 리스타트 진단을 활용한 실행 가능한 생애전환 전략 수립
- AI 기반 도구와 실습 중심 설계를 통한 실행력 강화 및 진로설계 완성</t>
    <phoneticPr fontId="1" type="noConversion"/>
  </si>
  <si>
    <t>[개인]
40대 이상 퇴직(예정)자 및 인생 2막을 준비하는 중장년
진단과 코칭을 통해 삶의 방향성과 경력 재설계를 원하는 분
[기관]
중장년 대상 전직지원 · 생애설계 교육을 기획 중인 HRD 실무자
구성원의 경력 전환과 이행 설계를 지원하고자 하는 기업 및 기관</t>
    <phoneticPr fontId="1" type="noConversion"/>
  </si>
  <si>
    <t>인생 2막을 위한 디자인 마이 라이프2</t>
    <phoneticPr fontId="1" type="noConversion"/>
  </si>
  <si>
    <t>경력 전환 탐색과 생애 영역 재설계 전략
및 시각화 기반 경력·자기계발 계획 수립</t>
    <phoneticPr fontId="1" type="noConversion"/>
  </si>
  <si>
    <t>○ 제도탐색
 - 고용/복지/훈련 관련 제도 분석
 - 국민내일배움카드, 고용서비스 연계
 - AI기반 직무 매칭 실습
○ 생애 영역 재설계
 - 재무·건강·관계·여가 영역 설계
 - 생애설계맵을 통한 삶의 우선순위 정렬
 - 미래 방향 카드 활용 코칭 실습
○ 사진으로 시각화하는 나의 경력·자기계발 계획
 - 인생 2막의 자기계발, 스마트폰으로 사진 잘 찍는 법
 - 나만의 시선으로 사진 찍어보기
 - 사진을 예쁘게 후보정 하기</t>
    <phoneticPr fontId="1" type="noConversion"/>
  </si>
  <si>
    <t>인생 2막을 준비하는 구성원이 변화 관리와 자기 탐색을 통해 새로운 경력 방향을 설정하고, 
실행 가능한 생애 설계와 자기계발 계획을 수립하도록 함</t>
    <phoneticPr fontId="1" type="noConversion"/>
  </si>
  <si>
    <t>시니어 직급을 위한
AI활용 업무역량 강화</t>
    <phoneticPr fontId="1" type="noConversion"/>
  </si>
  <si>
    <t>ChatGPT 기반 생성형 AI의 산업별 활용과 실무 적용</t>
    <phoneticPr fontId="1" type="noConversion"/>
  </si>
  <si>
    <t>○ ChatGPT의 산업군 별 적용 사례
 - 광고(CM송), 마케팅(광고 카피), 제조/생산, 의료/헬스, 교육 분야(코딩) 등
 ○ ChatGPT 프롬프트 활용 기초
 - 목적부여, 역할부여, 예시부여, 형식요청, 선행학습, 피드백 제공 
 - [예제 실습] ChatGPT 기반의 다양한 실무 활용 팁!
○ 새로워진 GPT 기반의 AI 이미지 생성
 - 이미지 생성을 위한 프롬프트 작성 원리와 활용
 - [예제 실습] ChatGPT를 활용하여 예제와 유사한 이미지 생성해보기
 ○ 생성형 AI를 활용한 제작물에 대한 저작권 논쟁
 - 생성형 AI를 활용한 제작물에 대한 사용 윤리와 법적 이슈 및 해결법
 ○ 새롭게 등장한 챗GPT의 경쟁자들
 - 제미나이 등 신규 서비스의 특장점 및 실습</t>
    <phoneticPr fontId="1" type="noConversion"/>
  </si>
  <si>
    <t>- 생성형 AI 트렌드 학습
- AI 활용에 필요한 기초적인 프롬프팅 학습
- 자신의 실제 업무에 적용 가능한 AI 활용 방안 모색 
- 업무생산성 및 효율성 증대</t>
    <phoneticPr fontId="1" type="noConversion"/>
  </si>
  <si>
    <t>디지털 전환 시대에 AI 활용 역량을 강화하고자 하는 시니어 직급
생성형 AI를 업무 생산성 향상·기획 · 커뮤니케이션 등에 적용하고자 시니어 리더</t>
    <phoneticPr fontId="1" type="noConversion"/>
  </si>
  <si>
    <t>ChatGPT와 생성형 AI의 최신 활용을 이해하며 
산업별 실무 적용과 프롬프트 활용, 이미지 생성 및 윤리·저작권 이슈까지 종합적으로 
업무에 AI를 활용할 수 있도록 함</t>
    <phoneticPr fontId="1" type="noConversion"/>
  </si>
  <si>
    <t>임원 핵심역량 올인원 코스 1</t>
    <phoneticPr fontId="1" type="noConversion"/>
  </si>
  <si>
    <t>임원 리더십의 이해와 전략적 성과 운영</t>
    <phoneticPr fontId="1" type="noConversion"/>
  </si>
  <si>
    <t>○ 임원 리더십에 대한 기본이해
 - 실습: Build a Tower
 - 토론: ‘임원의 고민’
 - 리더십이 조직 성과에 미치는 직접적 영향
 - Vision 경영의 중요성
○ 전략적 사고와 의사결정
 - 전략적 사고 Framework
 - Why, What &amp; How
 - 구조화의 힘 (Logic Tree 활용법)
 - 실습: 의사결정을 방해하는 편향
 - 생성형 AI의 전략적 활용
 ○ 성과관리와 조직운영
 - Case Study: 축구에서 배우는 교훈
 - 조직 발전단계별 리더십 스타일
 - 실무 세대인 MZ세대에 대한 이해
 - 성과향상, 직원 몰입의 3요소
 - 우리는 왜 이 일을 하는가?(Golden Circle)</t>
    <phoneticPr fontId="1" type="noConversion"/>
  </si>
  <si>
    <t>- 임원으로서 필요한 핵심 리더십 역량 집중 개발
- 변화하는 경영환경에 대응하는 전략적 사고력 및 실행력 강화
- 조직의 성과창출과 변화관리를 이끄는 리더십 스킬 습득</t>
    <phoneticPr fontId="1" type="noConversion"/>
  </si>
  <si>
    <t>임원 (신입 및 기존임원, 예비임원)</t>
    <phoneticPr fontId="1" type="noConversion"/>
  </si>
  <si>
    <t>임원 핵심역량 올인원 코스 2</t>
    <phoneticPr fontId="1" type="noConversion"/>
  </si>
  <si>
    <t>협업 기반 커뮤니케이션과 변화·위기 대응 리더십</t>
    <phoneticPr fontId="1" type="noConversion"/>
  </si>
  <si>
    <t>○ 커뮤니케이션과 협업 스킬
 - 4가지 Type의 Listening
 - 심리적 안전감(Phycological Safety)의 조성
 - Emotional Hijacking 예방과 컨트롤
 - 네트워킹 역량 증대
○ 변화관리와 위기대응
 - 변화의 필요성과 저항관리
 - 위기의 조기 포착 능력배양
 - 조직 회복력(Resilience) 강화</t>
    <phoneticPr fontId="1" type="noConversion"/>
  </si>
  <si>
    <t>임원이 리더십의 본질을 이해하고 전략적 사고와 성과관리 역량을 강화하여
조직의 협업·변화·위기 상황을 효과적으로 이끌 수 있도록 함</t>
    <phoneticPr fontId="1" type="noConversion"/>
  </si>
  <si>
    <t>고급관리자 역량강화1</t>
    <phoneticPr fontId="1" type="noConversion"/>
  </si>
  <si>
    <t>고급관리자의 역할 인식과
단계별 성과관리 역량 강화, 조직변화 대응</t>
    <phoneticPr fontId="1" type="noConversion"/>
  </si>
  <si>
    <t xml:space="preserve"> ○ 고급관리자의 역할과 책임
 - 고급관리자의 특성과 역할, 책임 인식
 - 강점분석과 자신만의 유니크한 리더십
 ○ 단계별 성과관리
 - 성과관리와 평가
 - 목표수립단계, 실행중단단계, 성과평가단계
○ 조직의 변화와 혁신
 - 직책별 요구 역량
 - 동기부여와 비전공유
 ○ 상사보좌
 - 상사관리와 팔로워십</t>
    <phoneticPr fontId="1" type="noConversion"/>
  </si>
  <si>
    <t>- 고급관리자의 역할정의와 성공사례 확보
- 성과관리를 위한 패러다임을 이해하고 적용
- 조직 변화추진 마인드를 함양하고 변화에 대응
- 후배직원 성과를 높이는 코칭전략과 스킬 적용</t>
    <phoneticPr fontId="1" type="noConversion"/>
  </si>
  <si>
    <t>부서장 및 팀장
조직을 이끌고 있는 관리자 및 리더</t>
    <phoneticPr fontId="1" type="noConversion"/>
  </si>
  <si>
    <t>고급관리자가 자신의 역할과 책임을 명확히 인식하고, 성과관리·조직 변화·후배 코칭·임파워먼트를 통해 조직 성과와 사람 성장을 함께 이끄는 리더십 역량을 강화함</t>
    <phoneticPr fontId="1" type="noConversion"/>
  </si>
  <si>
    <t>고급관리자 역량강화2</t>
    <phoneticPr fontId="1" type="noConversion"/>
  </si>
  <si>
    <t>상사·후배를 연결하는 리더십 
및 임파워먼트 기반 동기부여와 리더의 성찰</t>
    <phoneticPr fontId="1" type="noConversion"/>
  </si>
  <si>
    <t xml:space="preserve"> ○ 후배직원 코칭
 - 서로 다름의 이해
 - 코칭리더십과 소통 스킬
 - 피드백의 3가지 종류
 ○ 임파워먼트와 동기부여
 - 전략적 임파워먼트
 - 코칭 대화 프로세스
 ○ 성찰과 다짐</t>
    <phoneticPr fontId="1" type="noConversion"/>
  </si>
  <si>
    <t>팀장 역량강화1</t>
    <phoneticPr fontId="1" type="noConversion"/>
  </si>
  <si>
    <t>변화 환경에서의 팀장 역할 인식과 
조직·관계 관리 역량 강화</t>
    <phoneticPr fontId="1" type="noConversion"/>
  </si>
  <si>
    <t>○ 팀장의 역할과 책임
 - 4차 산업혁명 시대의 New 패러다임
 - 조직방향설정
 - 조직 변화관리 주요모델
 - 팀 미션, 비전, 핵심가치 설정 및 사례
 - 조직변화의 유형 및 추진전략
 - 경영혁신전략
○ 팀 관계관리
 - 개인 및 조직진단을 통한 강점역량 파악
 - 집단감성지능 진단
 - 집단감성리더십
○ CEO에게 인정받는 상사보좌
 - Leadership과 Followership
 - 인간의 이해
  : 행동특성 설문, 행동유형 분석</t>
    <phoneticPr fontId="1" type="noConversion"/>
  </si>
  <si>
    <t>- 리더십 파이프라인에 따른 팀장의 역할정의 및 변화이해
- 팀장에게 요구되는 관리역량 이해 및 현 상황 진단
- 탁월한 성과를 창출하는 팀장의 사례 및 발전방안 연구</t>
    <phoneticPr fontId="1" type="noConversion"/>
  </si>
  <si>
    <t>팀장, 파트장
조직관리 능력 향상을 통해 팀(조직)의 성과를 높이고자 하는 팀장 직급</t>
    <phoneticPr fontId="1" type="noConversion"/>
  </si>
  <si>
    <t>팀장 역량강화2</t>
    <phoneticPr fontId="1" type="noConversion"/>
  </si>
  <si>
    <t>경청·코칭 기반 팀 소통 리더십 
및 성과지표 중심의 팀 성과관리</t>
    <phoneticPr fontId="1" type="noConversion"/>
  </si>
  <si>
    <t xml:space="preserve"> ○ 경청의 힘
 - 코칭의 개념
 - 경청과 칭찬, 관심과 배려
 - 긍정적 피드백 및 사례
 - Empowerment의 중요성과 이점
 ○ 팀 성과관리
 - 성과관리시스템
 - 성과지표관리의 효과
 - 성과관리 글로벌 트랜드</t>
    <phoneticPr fontId="1" type="noConversion"/>
  </si>
  <si>
    <t>빠르게 변화하는 경영 환경 속에서 조직 방향과 관계를 효과적으로 관리하고, 
상사보좌와 코칭 역량, 체계적인 성과관리를 통해 팀 성과를 극대화하도록 함</t>
    <phoneticPr fontId="1" type="noConversion"/>
  </si>
  <si>
    <t>중급관리자 역량강화1</t>
    <phoneticPr fontId="1" type="noConversion"/>
  </si>
  <si>
    <t>중간관리자의 역할 인식과 자기인식 기반
리더십 성장 설계</t>
    <phoneticPr fontId="1" type="noConversion"/>
  </si>
  <si>
    <t xml:space="preserve">○ 중간관리자의 역할과 책임
 - 리더십 행동에 따른 특성과 역할 매칭 
 - 브릿지 리더로서의 정체성 셋
 ○ 경자기인식과 CDP 구축
 - 리더십 여정 진단 및 미래 방향 설계
 - 개인 CDP 프레임워크 도입 및 작성 실습 </t>
    <phoneticPr fontId="1" type="noConversion"/>
  </si>
  <si>
    <t>- 중급관리자로서 요구되는 역할과 책임에 따른 행동계획 수립
- 비즈니스환경과 조직변화 예견 및 이에 맞는 대응 전략 학습
- 조직 내 구성원과의 신뢰관계 형성 및 리더십 실천방법 습득
- 업무관리에 요구되는 문제해결 프로세스와 의사결정 툴 이해를 통한 업무생산성 향상</t>
    <phoneticPr fontId="1" type="noConversion"/>
  </si>
  <si>
    <t>조직 내 중견관리자, 팀원 및 팀을 이끌고 있는 중간관리자
차장직급</t>
    <phoneticPr fontId="1" type="noConversion"/>
  </si>
  <si>
    <t>중급관리자 역량강화2</t>
    <phoneticPr fontId="1" type="noConversion"/>
  </si>
  <si>
    <t>성과관리 연계 리더십 개발과 조직문화 변화 관리</t>
    <phoneticPr fontId="1" type="noConversion"/>
  </si>
  <si>
    <t>○ 리더십 진단 및 개발 전략
 - 성과관리 3단계(목표-점검-피드백)
 - 구성원 성장 단계에 따른 리더십 커뮤니케이션 전략
 ○ 조직문화 디자인과 변화관리 
 - 조직문화의 구성 요소와 리더의 영향력
 - 조직문화 유형분석 : 우리 조직문화 진단
 - 변화관리 프로세스를 활용한 변화 저항 및 실행</t>
    <phoneticPr fontId="1" type="noConversion"/>
  </si>
  <si>
    <t>중간관리자가 브릿지 리더로서의 역할과 정체성을 확립하고, 
리더십 진단과 성과관리, 조직문화 설계와 변화관리를 통해 구성원 성장과 조직 실행력을 함께 강화하도록 함</t>
    <phoneticPr fontId="1" type="noConversion"/>
  </si>
  <si>
    <t>초급관리자 역량강화1</t>
    <phoneticPr fontId="1" type="noConversion"/>
  </si>
  <si>
    <t>초급관리자의 역할 인식과 자기인식 기반 영향력 강화</t>
    <phoneticPr fontId="1" type="noConversion"/>
  </si>
  <si>
    <t xml:space="preserve">○ 초급관리자로서의 역할과 Work Value
 - 초급관리자의 위치와 책임 
 - 영향력 있는 조율자 
 - 성과를 만들어내는 초급관리자
 ○ 자기인식과 영향력 발휘
 - 상사·동료·후배가 보는 나의 모습 이해
 - 영향력의 3요소: 신뢰, 전문성, 설득
 - 대상별 영향력 발휘 전략과 영향력 강화 계획 수립 </t>
    <phoneticPr fontId="1" type="noConversion"/>
  </si>
  <si>
    <t>- First-Time 리더로서의 역할과 책임 인식 및 바람직한 중간관리자 역할 수행
- 관리 프로세스 이해를 통한 현업에서의 관리자 4대 기능 발휘
- 문제의 발견과 해결을 위한 창의적 접근법과 효과적 의사결정의 툴 습득</t>
    <phoneticPr fontId="1" type="noConversion"/>
  </si>
  <si>
    <t>과장직급
업무능력을 향상시켜 조직 내 성과를 내고자 하는 중간관리자
상사보좌와 후배양성을 위해 소통역량을 향상하고자 하는 중간관리자</t>
    <phoneticPr fontId="1" type="noConversion"/>
  </si>
  <si>
    <t>초급관리자 역량강화2</t>
    <phoneticPr fontId="1" type="noConversion"/>
  </si>
  <si>
    <t>상사·후배 소통과 팀 신뢰 기반 협업 역량 강화</t>
    <phoneticPr fontId="1" type="noConversion"/>
  </si>
  <si>
    <t>○ 상사와의 소통&amp;후배 지원
 - 상사 보좌와 효과적 소통
 - 후배 코칭과 피드백
 - 위로는 설득, 아래로는 동기부여
 ○ 팀 신뢰와 협업 강화
 - 팀워크와 신뢰진단
 - 협업 방해 요인 파악과 갈등 조율 전략
 - 협업 성과를 높이는 커뮤니케이션
 - 실습: 나의 협업 행동계획(Action Plan)</t>
    <phoneticPr fontId="1" type="noConversion"/>
  </si>
  <si>
    <t>초급관리자로서 행해야 할 소통과 협업을 학습하고 이를 통해  상사·후배·팀을 효과적으로 연결하는 관리 역량을 강화하도록 함</t>
    <phoneticPr fontId="1" type="noConversion"/>
  </si>
  <si>
    <t>사원 역량강화1</t>
    <phoneticPr fontId="1" type="noConversion"/>
  </si>
  <si>
    <t>사원의 역할 인식 및 셀프리더십 기반 성장 역량 강화</t>
    <phoneticPr fontId="1" type="noConversion"/>
  </si>
  <si>
    <t>○ 사원의 역할과 책임
 - 조직에게 인정받기 위해 필요한 역량
 - 선배사원의 링커(linker)십
 - 선배사원의 역할과 책임
 ○ 셀프리더십과 셀프코칭
 - 리더십의 변화
 - 셀프리더십의 기능 및 행동전략
 - [진단] 나의 셀프리더십 수준 점검하기
 - 성장 마인드셋
 - [실습] 일의 의미 재디자인
 - 코칭 대화 모델 이해 및 적용</t>
    <phoneticPr fontId="1" type="noConversion"/>
  </si>
  <si>
    <t>- 사원으로서 역할 정의와 필요한 역량의 이해
- 셀프리더십 행동역량 측정 및 실천
- 서로 다름을 인정하는 대인관계를 위한 커뮤니케이션
- 고성과를 위한 스마트워크의 이해 및 시간관리</t>
    <phoneticPr fontId="1" type="noConversion"/>
  </si>
  <si>
    <t>사원, 주임, 계장 직급
업무 및 프로젝트를 수행하면서 업무 공통역량 향상이 필요한 직원</t>
    <phoneticPr fontId="1" type="noConversion"/>
  </si>
  <si>
    <t>사원 역량강화2</t>
    <phoneticPr fontId="1" type="noConversion"/>
  </si>
  <si>
    <t>대인관계 소통과 시간관리 기반 업무 공통역량 강화</t>
    <phoneticPr fontId="1" type="noConversion"/>
  </si>
  <si>
    <t>○ 대인관계
 - 대인관계를 위한 팀워크와 브릿지 역할
 - 유형별 의사소통 방식과 대응전략
 - 대인관계의 효과적인 일의 수행을 돕는 피드백
 - 대인관계를 위한 개인의 행동 스타일 이해
  : DISC 행동 유형 진단 기반으로
 - 유형별/세대별 의사소통 방식
 ○ 시간관리
 - 조직에서의 시간관리: 불확실성 시대의 시간관리의 중요성
 - 시간관리방법론: GTD(Getting Things Done)의 이해 및 flow
 - 업무 효율에 도움이 되는 Tool</t>
    <phoneticPr fontId="1" type="noConversion"/>
  </si>
  <si>
    <t>사원이 조직에서 요구되는 역할과 책임을 이해하고, 셀프리더십과 대인관계·시간관리 역량을 통해 신뢰받는 핵심 인재로 성장하도록 함</t>
    <phoneticPr fontId="1" type="noConversion"/>
  </si>
  <si>
    <t>현장관리자 조직관리 역량향상1</t>
    <phoneticPr fontId="1" type="noConversion"/>
  </si>
  <si>
    <t>현장관리자의 리더십 진단과 팀 성장·갈등 관리 역량 강화</t>
    <phoneticPr fontId="1" type="noConversion"/>
  </si>
  <si>
    <t>○ 현장관리자의 리더십
 - 현상점검과 리더십역량개발
 - 현장관리자의 역할과 3대 역량 이해
 - 리더십 스타일(협력/혁신/성과/관리형) 진단
   : 나는 어떤 리더인가? 
 - 리더십 유형별 조직 현상 점검 및 개발 전략
 ○ 현장리더의 팀 성장과 현장갈등 관리
  - 팀 발달 4단계와 팀워크의 중요성 이해
  - 부정적 시너지 요인 및 문제 파악
  - 현장 문제에 따른 리더의 전략적 사고와 문제해결 접근
  - 갈등 상황에서의 한계점 진단과 개발전략(브릿지 진단)</t>
    <phoneticPr fontId="1" type="noConversion"/>
  </si>
  <si>
    <t>- 현장관리자의 역할과 임무 정립
- 다양한 구성원을 올바르게 가르치고 상담할 수 있는 능력 향얌 
- 관리자 자신의 관리현상과 리더십 유형을 파악하고 리더십 향상을 위한 개선점 도출
- 리더십의 유연성과 효과성을 증진시키고 구성원의 성숙도에 따른 영향력 발휘</t>
    <phoneticPr fontId="1" type="noConversion"/>
  </si>
  <si>
    <t>현장 일선에 있는 리더 직급(감독자, 직장, 조장, 반장)
현장조직을 관리하고 이끄는 관리자</t>
    <phoneticPr fontId="1" type="noConversion"/>
  </si>
  <si>
    <t>현장관리자 조직관리 역량향상2</t>
    <phoneticPr fontId="1" type="noConversion"/>
  </si>
  <si>
    <t>현장리더의 코칭 역량과 자기경영 기반 지속 성장</t>
    <phoneticPr fontId="1" type="noConversion"/>
  </si>
  <si>
    <t>○ 현장리더의 코칭 역량
  - 세대 다양성과 세대 감수성 이해
  - 효과적인 지시·피드백 및 구성원 동기부여 기법
  - 현장리더에게 필요한 코칭의 이해와 철학
 ○ 현장리더의 자기경영
 - 긍정적 마음 관리를 위한 행복 프레임 학습
 - 강점 중심 리더십과 강점 발휘 전략 탐색
 - 개인 리더십 실천 계획 수립 및 발표</t>
    <phoneticPr fontId="1" type="noConversion"/>
  </si>
  <si>
    <t>현장관리자의 리더십 역량을 진단·개발하고
코칭과 자기경영을 통해 팀 성장과 현장 성과를 향상하며 구성원 몰입을 함께 이끌도록 함</t>
    <phoneticPr fontId="1" type="noConversion"/>
  </si>
  <si>
    <t>현장감독자 문제해결 역량향상1</t>
    <phoneticPr fontId="1" type="noConversion"/>
  </si>
  <si>
    <t>수평적 조직문화 기반 팀워크와 품질 리더십 강화 
및 생산현장 문제 이해하기</t>
    <phoneticPr fontId="1" type="noConversion"/>
  </si>
  <si>
    <t>○ 팀워크가 발휘되는 수평적 조직문화 조성
 - 성숙한 조직문화란?
 - 팀성장을 위한 Leader 역할과 팀워크 강화 방향
 - [실습] 팀 활동을 위한 효과적인 의사결정 및 문제해결
 ○ 품질리더십 역량강화 및 팀원의 동기부여
 - 자기 업무를 지속 개선하는 품질리더십 역량강화 방안
 - 동기유발에 영향을 미치는 3요소
 - [실습] 팀원의 동기부여 진단 체크 리스트를 통한 평가
○ 생산현장 문제해결 이해
 - 생산문제 해결을 위한 개선활동의 필요성
 - 생산현장의 혁신적 사고
 - 낭비의 발견 및 개선의 사고</t>
    <phoneticPr fontId="1" type="noConversion"/>
  </si>
  <si>
    <t>- 현장감독자의 문제해결 능력 및 업무 프로세스 개선 역량 향상
- 품질리더십 발휘를 위한 분석도구 활용력 및 지도력 강화
- 안전문화 정착을 위한 사고예방 체계 구축
- 팀워크를 바탕으로 구성원의 동기를 유발하고, 긴급상황에 대처할 수 있는 현장관리 역량 강화</t>
    <phoneticPr fontId="1" type="noConversion"/>
  </si>
  <si>
    <t>현장감독자 문제해결 역량향상2</t>
    <phoneticPr fontId="1" type="noConversion"/>
  </si>
  <si>
    <t>안전 중심 현장 개선 역량 강화</t>
    <phoneticPr fontId="1" type="noConversion"/>
  </si>
  <si>
    <t>○ 생산현장 개선활동
 - 생산현장 개선을 위한 문제해결 프로세스
 - 안전을 위한 3정5S
 - [실습] 우리 주변에서 흔히 볼 수 있는 실수방지시스템의 적용 가능분야
○ 안전한 현장 만들기
 - 안전에 대한 사고의 전환
 - 인적오류/휴먼에러(Human Error)
 - 안전사고 최소화를 위한 개선대책 수립</t>
    <phoneticPr fontId="1" type="noConversion"/>
  </si>
  <si>
    <t>현장 감독자가 수평적 조직문화와 품질 리더십을 바탕으로 팀워크를 이끌며
생산현장 문제해결과 안전 관리 역량을 강화하여 현장 성과를 안정적으로 창출하도록 함</t>
    <phoneticPr fontId="1" type="noConversion"/>
  </si>
  <si>
    <t>사내 협업 및 네트워킹 전략1</t>
    <phoneticPr fontId="1" type="noConversion"/>
  </si>
  <si>
    <t>협업 이해와 커뮤니케이션 기반 협업 실행 역량 강화</t>
    <phoneticPr fontId="1" type="noConversion"/>
  </si>
  <si>
    <t>○ 협업 스킬에 대한 기본 이해
 - 협업의 정의와 협업에 영향을 미치는 요인
 - 일만 잘하면 되는가?
 - 조직 구성원의 유형(Case Study: 회의실에서 맞닥뜨린 의외의 상황전개)
 - 협업 스킬 Star의 6 Senses
 - 나의 사내 정치력 지수측정
○ 협업을 이끄는 커뮤니케이션
 - [실습] Hallway Communication
 - ‘일의 언어’의 특징
 - 70-20-10의 법칙
 - 커뮤니케이션의 자기중심성
 - MBWA (Management By Walk Around)
 - [실습] ABC Simulation</t>
    <phoneticPr fontId="1" type="noConversion"/>
  </si>
  <si>
    <t>- 관계관리에 대한 이해도 증진을 통해 대응력 향상
- 관계관리 스킬을 습득하여 조직내 영향력 강화
- 조직 내 관계구조를 파악하고 직급별, 상황별 대처요령을 확립</t>
    <phoneticPr fontId="1" type="noConversion"/>
  </si>
  <si>
    <t>과장급 이상 관리자</t>
    <phoneticPr fontId="1" type="noConversion"/>
  </si>
  <si>
    <t>사내 협업 및 네트워킹 전략2</t>
    <phoneticPr fontId="1" type="noConversion"/>
  </si>
  <si>
    <t>조직 내 네트워크 활용과 상·하향 협업 전략 강화</t>
    <phoneticPr fontId="1" type="noConversion"/>
  </si>
  <si>
    <t>○ 네트워크와 라인의 활용전략
 - 정보 Needs의 변화
 - 바람직한 네트워크 구성
 - [실습] 관계자 분석
 - 파벌이 생기는 이유와 파벌의 발전단계
 - [실습] 나의 파벌 분석표
○ 후배직원/상사관점의 협업 스킬
 - 프로의 안심 커뮤니케이션
 - 상사가 좋아하는 후배직원
 - 권력이 주는 태도변화
 - 인정의 중요성</t>
    <phoneticPr fontId="1" type="noConversion"/>
  </si>
  <si>
    <t>이론 및 실습을 통해 구성원이 협업의 본질과 조직 내 관계 역학을 이해하고, 
효과적인 커뮤니케이션과 네트워크 활용을 통해 성과 중심의 협업 역량을 강화하도록 함</t>
    <phoneticPr fontId="1" type="noConversion"/>
  </si>
  <si>
    <t>리더를 위한 원온원(1:1) 성과면담스킬1</t>
    <phoneticPr fontId="1" type="noConversion"/>
  </si>
  <si>
    <t>리더의 자기인식과 코칭 기반 1on1 소통 역량 강화</t>
    <phoneticPr fontId="1" type="noConversion"/>
  </si>
  <si>
    <t>○ 리더의 자기인식과 1 on 1의 이해
 - 우뇌를 활용 자기인식
 - 기존 면담과 1on1의 차이
 - 1on1의 효과 및 성공과 실패 사례
 - 1on1의 핵심 포인트 및 주의점
○ 성공적인 1on1을 위한 리더의 핵심 소통 스킬
 - 1on1의 근간, 코칭의 이해
 - 구성원의 마음을 사는 ‘리더의 경청‘
 - 구성원의 잠재력을 이끄는 ‘리더의 질문‘
 - 자발적 변화를 이끄는 ‘3단계 발전적 피드백‘</t>
    <phoneticPr fontId="1" type="noConversion"/>
  </si>
  <si>
    <t>- 자아인식을 통해 감정적 리더가 아닌 이성적 합리적 리더로 의식전환
- 대화 및 면담에 필요한 코칭형 대화 스킬의 이해와 내재화
- 스스로 개선하게 만드는 발전적 피드백의 핵심 스킬 이해와 내재화
- 원온원 미팅 상황극을 통해 상기 스킬 적용 실습 및 상호 피드백을 통한 현업 활용 열정 부여
- 효과적 원온원 미팅을 통한 성과 창출</t>
    <phoneticPr fontId="1" type="noConversion"/>
  </si>
  <si>
    <t>직책자
HRD 및 HRM 담당자
사내 강사</t>
    <phoneticPr fontId="1" type="noConversion"/>
  </si>
  <si>
    <t>리더를 위한 원온원(1:1) 성과면담스킬2</t>
    <phoneticPr fontId="1" type="noConversion"/>
  </si>
  <si>
    <t>체계적 1on1 운영과 상황별 실전 활용 역량 강화</t>
    <phoneticPr fontId="1" type="noConversion"/>
  </si>
  <si>
    <t>○ 1on1 사전 준비 및 1on1 진행 프로세스
 - 1on1 사전 준비 및 공지 방법
 - 1on1의 주기 및 장소 선정 방법
 - 1on1의 주제 및 기록 방법
 - 뇌 과학 기반 피드백의 이해
○ 상황별 1on1 역할극 및 활용 포인트 도출
 - 주제별 1on1 역할극 실습
 - 상황별 1on1 역할극 실습
 - 기록 및 상호 피드백 실습
 - 동기 부여 및 실행 계획 작성</t>
    <phoneticPr fontId="1" type="noConversion"/>
  </si>
  <si>
    <t>리더가 자기인식을 바탕으로 1on1의 본질과 구조를 이해하고, 
코칭 기반 소통과 체계적인 원온원 운영을 통해 구성원의 성장과 자발적 변화를 이끌도록 함</t>
    <phoneticPr fontId="1" type="noConversion"/>
  </si>
  <si>
    <t>센스있는 실무자의 보고스킬1</t>
    <phoneticPr fontId="1" type="noConversion"/>
  </si>
  <si>
    <t>보고의 이해와 전략적 사고 기반 설득 역량 강화</t>
    <phoneticPr fontId="1" type="noConversion"/>
  </si>
  <si>
    <t xml:space="preserve">○ 일 잘하는 관리자는 보고도 잘한다
 - 보고력의 구성 요소
 - 보고의 목적
 - 보고가 중요한 이유
 - 보고의 방법 및 요령
○ 전략적 사고
 - 스토리 라인의 중요성: Why, How, So What Style 
- 개인이 가진 다양한 힘의 이해 
  : Positional Power, Positional&amp;Personal Power, Personal Power </t>
    <phoneticPr fontId="1" type="noConversion"/>
  </si>
  <si>
    <t>- 훌륭한 보고와 잘못된 보고를 비교분석하여 보고서의 구성요소 파악
- 본인과 상사의 업무스타일을 파악하고 상사 유형별 접근방법 이해
- 보고서 기획에 필요한 논리력과 프로세스를 이해하고 적용
- 보고서 작성 실습을 통하여 핵심이 담긴 One page Report 작성</t>
    <phoneticPr fontId="1" type="noConversion"/>
  </si>
  <si>
    <t>일하는 방식에 효율을 더하고자 하시는 분
보고력 및 문제해결능력 함양을 희망하는 전 직급 직장인</t>
    <phoneticPr fontId="1" type="noConversion"/>
  </si>
  <si>
    <t>센스있는 실무자의 보고스킬2</t>
    <phoneticPr fontId="1" type="noConversion"/>
  </si>
  <si>
    <t>논리적 보고서 기획과 상사 유형별 커뮤니케이션 역량 강화</t>
    <phoneticPr fontId="1" type="noConversion"/>
  </si>
  <si>
    <t xml:space="preserve">○ 보고서 기획
 - 논리전개: 기승전결, 삼단논법, 귀납법, Pyramid Structure 
 - 사실 기반, 가설 도출 
 - OPR (One Page Report) 의 중요성 
 - 보고서 기획 프로세스
 - 시각물 활용의 중요성 
○ 상사의 업무 스타일 이해
 - Social Style Model 
 - 분석형의 특징, 주도형의 특징, 표현형의 특징, 
 - 우호형의 특징
 - 경청 반응의 종류: 소극적 경청, 적극적 경청, 반사적 경청, 선택적 경청 </t>
    <phoneticPr fontId="1" type="noConversion"/>
  </si>
  <si>
    <t>보고의 본질과 전략적 사고를 이해하고, 
논리적 보고서 기획과 상사 유형에 맞는 소통을 통해 설득력 있는 보고 역량을 강화하도록 함</t>
    <phoneticPr fontId="1" type="noConversion"/>
  </si>
  <si>
    <t>연결과 협업을 이끄는 브릿지 리더십1</t>
    <phoneticPr fontId="1" type="noConversion"/>
  </si>
  <si>
    <t>중간관리자의 리더십 이해</t>
    <phoneticPr fontId="1" type="noConversion"/>
  </si>
  <si>
    <t>○ 리더십의 딜레마
  - 초연결시대와 핵개인의 시대
  - 중간관리자의 역할 재정립
  - 세대 간 소통 방식 이해 (MZ~기성세대)
○ 신뢰로 연결하고 소통으로 협업하고
  - 의사소통 유형 진단 &amp; 신뢰통장 구축
  - 공감적 경청·질문 기술 실습
  - 고맥락·저맥락 대화 전략
  - 소통 상황 역할극</t>
    <phoneticPr fontId="1" type="noConversion"/>
  </si>
  <si>
    <t>- 세대 간 소통 방식과 팀원 맞춤형 커뮤니케이션 수행
- 상사와 경영층에 대한 업무적 소통역량 구축</t>
    <phoneticPr fontId="1" type="noConversion"/>
  </si>
  <si>
    <t>연결과 협업을 이끄는 브릿지 리더십2</t>
    <phoneticPr fontId="1" type="noConversion"/>
  </si>
  <si>
    <t>중간관리자의 역할; 양방향 소통</t>
    <phoneticPr fontId="1" type="noConversion"/>
  </si>
  <si>
    <t>○ 강점으로 몰입하고
  - C.A.R.E.F 프로파일(5유형)로 팀원 강점 파악
  - GROW 모델 기반 성장 면담
  - C.A.R.E.F 유형별 코칭 포인트
  - 피드백 기법, 동기부여 방식, 역할 부여 전략
○ 상사, 후배에 대한 양방향 리더십
  - 업무적 소통과 정서적 소통
  - 업무보고를 위한 PREP 기법
  - 세대 간 오해로 인한 협업 장애 해결
  - 현업 적용 로드맵 설계</t>
    <phoneticPr fontId="1" type="noConversion"/>
  </si>
  <si>
    <t>나의 리더십과 소통 스타일을 명확히 인식하고
신뢰받는 리더의 기반을 학습함</t>
    <phoneticPr fontId="1" type="noConversion"/>
  </si>
  <si>
    <t>워킹맘을 위한 리더십 에센스1</t>
    <phoneticPr fontId="1" type="noConversion"/>
  </si>
  <si>
    <t>잡크래프팅의 중요성, 삶과 일의 의미 탐색</t>
    <phoneticPr fontId="1" type="noConversion"/>
  </si>
  <si>
    <t>○ 워킹맘에게 잡크래프팅이 필요한 이유
  - 일 가정 양립의 구조적 한계 인식
  - 삶의 주도권 확보의 중요성
  - 직무 재정립을 통한 지속적인 커리어 발전 모색
○ 의미를 주도하라: 일의 Why를 새롭게 정의하기
  - 삶의 목표 , 가치관과 직무의 접점 찾기
  - 직업이 아닌 소명(Vocation)으로서의 일 정립
  - 동료, 가족에게 내 일의 가치를 설득력 있게 전달하는 방법</t>
    <phoneticPr fontId="1" type="noConversion"/>
  </si>
  <si>
    <t>- 워킹맘으로서 정체성과 삶의 주도권 확립
- 인지, 과업 및 관계 재설계를 통해 지속적 리더십 발휘 기반 마련</t>
    <phoneticPr fontId="1" type="noConversion"/>
  </si>
  <si>
    <t>워킹맘으로 일하는 모든 직원</t>
    <phoneticPr fontId="1" type="noConversion"/>
  </si>
  <si>
    <t>워킹맘을 위한 리더십 에센스2</t>
    <phoneticPr fontId="1" type="noConversion"/>
  </si>
  <si>
    <t>균형을 유지하는 리더의 태도</t>
    <phoneticPr fontId="1" type="noConversion"/>
  </si>
  <si>
    <r>
      <rPr>
        <sz val="11"/>
        <color theme="1"/>
        <rFont val="Segoe UI Symbol"/>
        <family val="3"/>
      </rPr>
      <t>◯</t>
    </r>
    <r>
      <rPr>
        <sz val="11"/>
        <color theme="1"/>
        <rFont val="맑은 고딕"/>
        <family val="3"/>
        <charset val="129"/>
        <scheme val="minor"/>
      </rPr>
      <t xml:space="preserve"> 일을 설계하라: 나의 강점으로 성과 창출하기
  - 강점 기반 일과 삶의 의미 발견
  - 성과와 연결되는 강점 활용 전략 수립
  - 업무 재설계(Job Crafting): 강점 기반으로 업무 방식·협업 방식·문제 해결 접근법 재구성
</t>
    </r>
    <r>
      <rPr>
        <sz val="11"/>
        <color theme="1"/>
        <rFont val="Segoe UI Symbol"/>
        <family val="3"/>
      </rPr>
      <t>◯</t>
    </r>
    <r>
      <rPr>
        <sz val="11"/>
        <color theme="1"/>
        <rFont val="Calibri"/>
        <family val="3"/>
      </rPr>
      <t xml:space="preserve"> </t>
    </r>
    <r>
      <rPr>
        <sz val="11"/>
        <color theme="1"/>
        <rFont val="맑은 고딕"/>
        <family val="3"/>
        <charset val="129"/>
        <scheme val="minor"/>
      </rPr>
      <t>관계를</t>
    </r>
    <r>
      <rPr>
        <sz val="11"/>
        <color theme="1"/>
        <rFont val="Calibri"/>
        <family val="3"/>
      </rPr>
      <t xml:space="preserve"> </t>
    </r>
    <r>
      <rPr>
        <sz val="11"/>
        <color theme="1"/>
        <rFont val="맑은 고딕"/>
        <family val="3"/>
        <charset val="129"/>
        <scheme val="minor"/>
      </rPr>
      <t>리드하라</t>
    </r>
    <r>
      <rPr>
        <sz val="11"/>
        <color theme="1"/>
        <rFont val="Calibri"/>
        <family val="3"/>
      </rPr>
      <t xml:space="preserve">: </t>
    </r>
    <r>
      <rPr>
        <sz val="11"/>
        <color theme="1"/>
        <rFont val="맑은 고딕"/>
        <family val="3"/>
        <charset val="129"/>
        <scheme val="minor"/>
      </rPr>
      <t>신뢰와</t>
    </r>
    <r>
      <rPr>
        <sz val="11"/>
        <color theme="1"/>
        <rFont val="Calibri"/>
        <family val="3"/>
      </rPr>
      <t xml:space="preserve"> </t>
    </r>
    <r>
      <rPr>
        <sz val="11"/>
        <color theme="1"/>
        <rFont val="맑은 고딕"/>
        <family val="3"/>
        <charset val="129"/>
        <scheme val="minor"/>
      </rPr>
      <t>영향력</t>
    </r>
    <r>
      <rPr>
        <sz val="11"/>
        <color theme="1"/>
        <rFont val="Calibri"/>
        <family val="3"/>
      </rPr>
      <t xml:space="preserve"> </t>
    </r>
    <r>
      <rPr>
        <sz val="11"/>
        <color theme="1"/>
        <rFont val="맑은 고딕"/>
        <family val="3"/>
        <charset val="129"/>
        <scheme val="minor"/>
      </rPr>
      <t>확장하기</t>
    </r>
    <r>
      <rPr>
        <sz val="11"/>
        <color theme="1"/>
        <rFont val="Calibri"/>
        <family val="3"/>
      </rPr>
      <t xml:space="preserve">
  - </t>
    </r>
    <r>
      <rPr>
        <sz val="11"/>
        <color theme="1"/>
        <rFont val="맑은 고딕"/>
        <family val="3"/>
        <charset val="129"/>
        <scheme val="minor"/>
      </rPr>
      <t>나를</t>
    </r>
    <r>
      <rPr>
        <sz val="11"/>
        <color theme="1"/>
        <rFont val="Calibri"/>
        <family val="3"/>
      </rPr>
      <t xml:space="preserve"> </t>
    </r>
    <r>
      <rPr>
        <sz val="11"/>
        <color theme="1"/>
        <rFont val="맑은 고딕"/>
        <family val="3"/>
        <charset val="129"/>
        <scheme val="minor"/>
      </rPr>
      <t>지키는</t>
    </r>
    <r>
      <rPr>
        <sz val="11"/>
        <color theme="1"/>
        <rFont val="Calibri"/>
        <family val="3"/>
      </rPr>
      <t xml:space="preserve"> </t>
    </r>
    <r>
      <rPr>
        <sz val="11"/>
        <color theme="1"/>
        <rFont val="맑은 고딕"/>
        <family val="3"/>
        <charset val="129"/>
        <scheme val="minor"/>
      </rPr>
      <t>경계</t>
    </r>
    <r>
      <rPr>
        <sz val="11"/>
        <color theme="1"/>
        <rFont val="Calibri"/>
        <family val="3"/>
      </rPr>
      <t xml:space="preserve"> </t>
    </r>
    <r>
      <rPr>
        <sz val="11"/>
        <color theme="1"/>
        <rFont val="맑은 고딕"/>
        <family val="3"/>
        <charset val="129"/>
        <scheme val="minor"/>
      </rPr>
      <t>설정</t>
    </r>
    <r>
      <rPr>
        <sz val="11"/>
        <color theme="1"/>
        <rFont val="Calibri"/>
        <family val="3"/>
      </rPr>
      <t xml:space="preserve">(Healthy Boundaries): ‘No’ </t>
    </r>
    <r>
      <rPr>
        <sz val="11"/>
        <color theme="1"/>
        <rFont val="맑은 고딕"/>
        <family val="3"/>
        <charset val="129"/>
        <scheme val="minor"/>
      </rPr>
      <t>를</t>
    </r>
    <r>
      <rPr>
        <sz val="11"/>
        <color theme="1"/>
        <rFont val="Calibri"/>
        <family val="3"/>
      </rPr>
      <t xml:space="preserve"> </t>
    </r>
    <r>
      <rPr>
        <sz val="11"/>
        <color theme="1"/>
        <rFont val="맑은 고딕"/>
        <family val="3"/>
        <charset val="129"/>
        <scheme val="minor"/>
      </rPr>
      <t>부드럽게</t>
    </r>
    <r>
      <rPr>
        <sz val="11"/>
        <color theme="1"/>
        <rFont val="Calibri"/>
        <family val="3"/>
      </rPr>
      <t xml:space="preserve"> </t>
    </r>
    <r>
      <rPr>
        <sz val="11"/>
        <color theme="1"/>
        <rFont val="맑은 고딕"/>
        <family val="3"/>
        <charset val="129"/>
        <scheme val="minor"/>
      </rPr>
      <t>표현하고</t>
    </r>
    <r>
      <rPr>
        <sz val="11"/>
        <color theme="1"/>
        <rFont val="Calibri"/>
        <family val="3"/>
      </rPr>
      <t xml:space="preserve">, </t>
    </r>
    <r>
      <rPr>
        <sz val="11"/>
        <color theme="1"/>
        <rFont val="맑은 고딕"/>
        <family val="3"/>
        <charset val="129"/>
        <scheme val="minor"/>
      </rPr>
      <t>심리적</t>
    </r>
    <r>
      <rPr>
        <sz val="11"/>
        <color theme="1"/>
        <rFont val="Calibri"/>
        <family val="3"/>
      </rPr>
      <t xml:space="preserve"> </t>
    </r>
    <r>
      <rPr>
        <sz val="11"/>
        <color theme="1"/>
        <rFont val="맑은 고딕"/>
        <family val="3"/>
        <charset val="129"/>
        <scheme val="minor"/>
      </rPr>
      <t>안전감</t>
    </r>
    <r>
      <rPr>
        <sz val="11"/>
        <color theme="1"/>
        <rFont val="Calibri"/>
        <family val="3"/>
      </rPr>
      <t xml:space="preserve"> </t>
    </r>
    <r>
      <rPr>
        <sz val="11"/>
        <color theme="1"/>
        <rFont val="맑은 고딕"/>
        <family val="3"/>
        <charset val="129"/>
        <scheme val="minor"/>
      </rPr>
      <t>확보</t>
    </r>
    <r>
      <rPr>
        <sz val="11"/>
        <color theme="1"/>
        <rFont val="Calibri"/>
        <family val="3"/>
      </rPr>
      <t xml:space="preserve">
  - </t>
    </r>
    <r>
      <rPr>
        <sz val="11"/>
        <color theme="1"/>
        <rFont val="맑은 고딕"/>
        <family val="3"/>
        <charset val="129"/>
        <scheme val="minor"/>
      </rPr>
      <t>감정</t>
    </r>
    <r>
      <rPr>
        <sz val="11"/>
        <color theme="1"/>
        <rFont val="Calibri"/>
        <family val="3"/>
      </rPr>
      <t xml:space="preserve"> </t>
    </r>
    <r>
      <rPr>
        <sz val="11"/>
        <color theme="1"/>
        <rFont val="맑은 고딕"/>
        <family val="3"/>
        <charset val="129"/>
        <scheme val="minor"/>
      </rPr>
      <t>조율과</t>
    </r>
    <r>
      <rPr>
        <sz val="11"/>
        <color theme="1"/>
        <rFont val="Calibri"/>
        <family val="3"/>
      </rPr>
      <t xml:space="preserve"> </t>
    </r>
    <r>
      <rPr>
        <sz val="11"/>
        <color theme="1"/>
        <rFont val="맑은 고딕"/>
        <family val="3"/>
        <charset val="129"/>
        <scheme val="minor"/>
      </rPr>
      <t>갈등</t>
    </r>
    <r>
      <rPr>
        <sz val="11"/>
        <color theme="1"/>
        <rFont val="Calibri"/>
        <family val="3"/>
      </rPr>
      <t xml:space="preserve"> </t>
    </r>
    <r>
      <rPr>
        <sz val="11"/>
        <color theme="1"/>
        <rFont val="맑은 고딕"/>
        <family val="3"/>
        <charset val="129"/>
        <scheme val="minor"/>
      </rPr>
      <t>관리</t>
    </r>
    <r>
      <rPr>
        <sz val="11"/>
        <color theme="1"/>
        <rFont val="Calibri"/>
        <family val="3"/>
      </rPr>
      <t xml:space="preserve">: </t>
    </r>
    <r>
      <rPr>
        <sz val="11"/>
        <color theme="1"/>
        <rFont val="맑은 고딕"/>
        <family val="3"/>
        <charset val="129"/>
        <scheme val="minor"/>
      </rPr>
      <t>건설적</t>
    </r>
    <r>
      <rPr>
        <sz val="11"/>
        <color theme="1"/>
        <rFont val="Calibri"/>
        <family val="3"/>
      </rPr>
      <t xml:space="preserve"> </t>
    </r>
    <r>
      <rPr>
        <sz val="11"/>
        <color theme="1"/>
        <rFont val="맑은 고딕"/>
        <family val="3"/>
        <charset val="129"/>
        <scheme val="minor"/>
      </rPr>
      <t>대화</t>
    </r>
    <r>
      <rPr>
        <sz val="11"/>
        <color theme="1"/>
        <rFont val="Calibri"/>
        <family val="3"/>
      </rPr>
      <t xml:space="preserve"> </t>
    </r>
    <r>
      <rPr>
        <sz val="11"/>
        <color theme="1"/>
        <rFont val="맑은 고딕"/>
        <family val="3"/>
        <charset val="129"/>
        <scheme val="minor"/>
      </rPr>
      <t>훈련</t>
    </r>
    <r>
      <rPr>
        <sz val="11"/>
        <color theme="1"/>
        <rFont val="Calibri"/>
        <family val="3"/>
      </rPr>
      <t xml:space="preserve">
  - </t>
    </r>
    <r>
      <rPr>
        <sz val="11"/>
        <color theme="1"/>
        <rFont val="맑은 고딕"/>
        <family val="3"/>
        <charset val="129"/>
        <scheme val="minor"/>
      </rPr>
      <t>감정과</t>
    </r>
    <r>
      <rPr>
        <sz val="11"/>
        <color theme="1"/>
        <rFont val="Calibri"/>
        <family val="3"/>
      </rPr>
      <t xml:space="preserve"> </t>
    </r>
    <r>
      <rPr>
        <sz val="11"/>
        <color theme="1"/>
        <rFont val="맑은 고딕"/>
        <family val="3"/>
        <charset val="129"/>
        <scheme val="minor"/>
      </rPr>
      <t>관계를</t>
    </r>
    <r>
      <rPr>
        <sz val="11"/>
        <color theme="1"/>
        <rFont val="Calibri"/>
        <family val="3"/>
      </rPr>
      <t xml:space="preserve"> </t>
    </r>
    <r>
      <rPr>
        <sz val="11"/>
        <color theme="1"/>
        <rFont val="맑은 고딕"/>
        <family val="3"/>
        <charset val="129"/>
        <scheme val="minor"/>
      </rPr>
      <t>조율하는</t>
    </r>
    <r>
      <rPr>
        <sz val="11"/>
        <color theme="1"/>
        <rFont val="Calibri"/>
        <family val="3"/>
      </rPr>
      <t xml:space="preserve"> </t>
    </r>
    <r>
      <rPr>
        <sz val="11"/>
        <color theme="1"/>
        <rFont val="맑은 고딕"/>
        <family val="3"/>
        <charset val="129"/>
        <scheme val="minor"/>
      </rPr>
      <t>리더로서의</t>
    </r>
    <r>
      <rPr>
        <sz val="11"/>
        <color theme="1"/>
        <rFont val="Calibri"/>
        <family val="3"/>
      </rPr>
      <t xml:space="preserve"> </t>
    </r>
    <r>
      <rPr>
        <sz val="11"/>
        <color theme="1"/>
        <rFont val="맑은 고딕"/>
        <family val="3"/>
        <charset val="129"/>
        <scheme val="minor"/>
      </rPr>
      <t>태도</t>
    </r>
    <r>
      <rPr>
        <sz val="11"/>
        <color theme="1"/>
        <rFont val="Calibri"/>
        <family val="3"/>
      </rPr>
      <t xml:space="preserve"> </t>
    </r>
    <r>
      <rPr>
        <sz val="11"/>
        <color theme="1"/>
        <rFont val="맑은 고딕"/>
        <family val="3"/>
        <charset val="129"/>
        <scheme val="minor"/>
      </rPr>
      <t xml:space="preserve">정립
</t>
    </r>
    <r>
      <rPr>
        <sz val="11"/>
        <color theme="1"/>
        <rFont val="Segoe UI Symbol"/>
        <family val="3"/>
      </rPr>
      <t>◯</t>
    </r>
    <r>
      <rPr>
        <sz val="11"/>
        <color theme="1"/>
        <rFont val="Calibri"/>
        <family val="3"/>
      </rPr>
      <t xml:space="preserve"> </t>
    </r>
    <r>
      <rPr>
        <sz val="11"/>
        <color theme="1"/>
        <rFont val="맑은 고딕"/>
        <family val="3"/>
        <charset val="129"/>
        <scheme val="minor"/>
      </rPr>
      <t>삶의</t>
    </r>
    <r>
      <rPr>
        <sz val="11"/>
        <color theme="1"/>
        <rFont val="Calibri"/>
        <family val="3"/>
      </rPr>
      <t xml:space="preserve"> </t>
    </r>
    <r>
      <rPr>
        <sz val="11"/>
        <color theme="1"/>
        <rFont val="맑은 고딕"/>
        <family val="3"/>
        <charset val="129"/>
        <scheme val="minor"/>
      </rPr>
      <t>주도권을</t>
    </r>
    <r>
      <rPr>
        <sz val="11"/>
        <color theme="1"/>
        <rFont val="Calibri"/>
        <family val="3"/>
      </rPr>
      <t xml:space="preserve"> </t>
    </r>
    <r>
      <rPr>
        <sz val="11"/>
        <color theme="1"/>
        <rFont val="맑은 고딕"/>
        <family val="3"/>
        <charset val="129"/>
        <scheme val="minor"/>
      </rPr>
      <t>회복하는</t>
    </r>
    <r>
      <rPr>
        <sz val="11"/>
        <color theme="1"/>
        <rFont val="Calibri"/>
        <family val="3"/>
      </rPr>
      <t xml:space="preserve"> </t>
    </r>
    <r>
      <rPr>
        <sz val="11"/>
        <color theme="1"/>
        <rFont val="맑은 고딕"/>
        <family val="3"/>
        <charset val="129"/>
        <scheme val="minor"/>
      </rPr>
      <t>워킹맘</t>
    </r>
    <r>
      <rPr>
        <sz val="11"/>
        <color theme="1"/>
        <rFont val="Calibri"/>
        <family val="3"/>
      </rPr>
      <t xml:space="preserve"> </t>
    </r>
    <r>
      <rPr>
        <sz val="11"/>
        <color theme="1"/>
        <rFont val="맑은 고딕"/>
        <family val="3"/>
        <charset val="129"/>
        <scheme val="minor"/>
      </rPr>
      <t>리더십</t>
    </r>
    <r>
      <rPr>
        <sz val="11"/>
        <color theme="1"/>
        <rFont val="Calibri"/>
        <family val="3"/>
      </rPr>
      <t xml:space="preserve">
  - </t>
    </r>
    <r>
      <rPr>
        <sz val="11"/>
        <color theme="1"/>
        <rFont val="맑은 고딕"/>
        <family val="3"/>
        <charset val="129"/>
        <scheme val="minor"/>
      </rPr>
      <t>시너지를</t>
    </r>
    <r>
      <rPr>
        <sz val="11"/>
        <color theme="1"/>
        <rFont val="Calibri"/>
        <family val="3"/>
      </rPr>
      <t xml:space="preserve"> </t>
    </r>
    <r>
      <rPr>
        <sz val="11"/>
        <color theme="1"/>
        <rFont val="맑은 고딕"/>
        <family val="3"/>
        <charset val="129"/>
        <scheme val="minor"/>
      </rPr>
      <t>위한</t>
    </r>
    <r>
      <rPr>
        <sz val="11"/>
        <color theme="1"/>
        <rFont val="Calibri"/>
        <family val="3"/>
      </rPr>
      <t xml:space="preserve"> </t>
    </r>
    <r>
      <rPr>
        <sz val="11"/>
        <color theme="1"/>
        <rFont val="맑은 고딕"/>
        <family val="3"/>
        <charset val="129"/>
        <scheme val="minor"/>
      </rPr>
      <t>워킹맘의</t>
    </r>
    <r>
      <rPr>
        <sz val="11"/>
        <color theme="1"/>
        <rFont val="Calibri"/>
        <family val="3"/>
      </rPr>
      <t xml:space="preserve"> </t>
    </r>
    <r>
      <rPr>
        <sz val="11"/>
        <color theme="1"/>
        <rFont val="맑은 고딕"/>
        <family val="3"/>
        <charset val="129"/>
        <scheme val="minor"/>
      </rPr>
      <t>긍정적</t>
    </r>
    <r>
      <rPr>
        <sz val="11"/>
        <color theme="1"/>
        <rFont val="Calibri"/>
        <family val="3"/>
      </rPr>
      <t xml:space="preserve"> </t>
    </r>
    <r>
      <rPr>
        <sz val="11"/>
        <color theme="1"/>
        <rFont val="맑은 고딕"/>
        <family val="3"/>
        <charset val="129"/>
        <scheme val="minor"/>
      </rPr>
      <t>영향력</t>
    </r>
    <r>
      <rPr>
        <sz val="11"/>
        <color theme="1"/>
        <rFont val="Calibri"/>
        <family val="3"/>
      </rPr>
      <t xml:space="preserve">
  - </t>
    </r>
    <r>
      <rPr>
        <sz val="11"/>
        <color theme="1"/>
        <rFont val="맑은 고딕"/>
        <family val="3"/>
        <charset val="129"/>
        <scheme val="minor"/>
      </rPr>
      <t>소진</t>
    </r>
    <r>
      <rPr>
        <sz val="11"/>
        <color theme="1"/>
        <rFont val="Calibri"/>
        <family val="3"/>
      </rPr>
      <t xml:space="preserve">(burnout) </t>
    </r>
    <r>
      <rPr>
        <sz val="11"/>
        <color theme="1"/>
        <rFont val="맑은 고딕"/>
        <family val="3"/>
        <charset val="129"/>
        <scheme val="minor"/>
      </rPr>
      <t>예방과</t>
    </r>
    <r>
      <rPr>
        <sz val="11"/>
        <color theme="1"/>
        <rFont val="Calibri"/>
        <family val="3"/>
      </rPr>
      <t xml:space="preserve"> </t>
    </r>
    <r>
      <rPr>
        <sz val="11"/>
        <color theme="1"/>
        <rFont val="맑은 고딕"/>
        <family val="3"/>
        <charset val="129"/>
        <scheme val="minor"/>
      </rPr>
      <t>회복탄력성</t>
    </r>
    <r>
      <rPr>
        <sz val="11"/>
        <color theme="1"/>
        <rFont val="Calibri"/>
        <family val="3"/>
      </rPr>
      <t xml:space="preserve"> </t>
    </r>
    <r>
      <rPr>
        <sz val="11"/>
        <color theme="1"/>
        <rFont val="맑은 고딕"/>
        <family val="3"/>
        <charset val="129"/>
        <scheme val="minor"/>
      </rPr>
      <t>강화</t>
    </r>
    <r>
      <rPr>
        <sz val="11"/>
        <color theme="1"/>
        <rFont val="Calibri"/>
        <family val="3"/>
      </rPr>
      <t xml:space="preserve">
  - </t>
    </r>
    <r>
      <rPr>
        <sz val="11"/>
        <color theme="1"/>
        <rFont val="맑은 고딕"/>
        <family val="3"/>
        <charset val="129"/>
        <scheme val="minor"/>
      </rPr>
      <t>강점과</t>
    </r>
    <r>
      <rPr>
        <sz val="11"/>
        <color theme="1"/>
        <rFont val="Calibri"/>
        <family val="3"/>
      </rPr>
      <t xml:space="preserve"> </t>
    </r>
    <r>
      <rPr>
        <sz val="11"/>
        <color theme="1"/>
        <rFont val="맑은 고딕"/>
        <family val="3"/>
        <charset val="129"/>
        <scheme val="minor"/>
      </rPr>
      <t>우선순위를</t>
    </r>
    <r>
      <rPr>
        <sz val="11"/>
        <color theme="1"/>
        <rFont val="Calibri"/>
        <family val="3"/>
      </rPr>
      <t xml:space="preserve"> </t>
    </r>
    <r>
      <rPr>
        <sz val="11"/>
        <color theme="1"/>
        <rFont val="맑은 고딕"/>
        <family val="3"/>
        <charset val="129"/>
        <scheme val="minor"/>
      </rPr>
      <t>고려한</t>
    </r>
    <r>
      <rPr>
        <sz val="11"/>
        <color theme="1"/>
        <rFont val="Calibri"/>
        <family val="3"/>
      </rPr>
      <t xml:space="preserve"> </t>
    </r>
    <r>
      <rPr>
        <sz val="11"/>
        <color theme="1"/>
        <rFont val="맑은 고딕"/>
        <family val="3"/>
        <charset val="129"/>
        <scheme val="minor"/>
      </rPr>
      <t>구체적</t>
    </r>
    <r>
      <rPr>
        <sz val="11"/>
        <color theme="1"/>
        <rFont val="Calibri"/>
        <family val="3"/>
      </rPr>
      <t xml:space="preserve"> </t>
    </r>
    <r>
      <rPr>
        <sz val="11"/>
        <color theme="1"/>
        <rFont val="맑은 고딕"/>
        <family val="3"/>
        <charset val="129"/>
        <scheme val="minor"/>
      </rPr>
      <t>실천</t>
    </r>
    <r>
      <rPr>
        <sz val="11"/>
        <color theme="1"/>
        <rFont val="Calibri"/>
        <family val="3"/>
      </rPr>
      <t xml:space="preserve"> </t>
    </r>
    <r>
      <rPr>
        <sz val="11"/>
        <color theme="1"/>
        <rFont val="맑은 고딕"/>
        <family val="3"/>
        <charset val="129"/>
        <scheme val="minor"/>
      </rPr>
      <t>방안</t>
    </r>
    <r>
      <rPr>
        <sz val="11"/>
        <color theme="1"/>
        <rFont val="Calibri"/>
        <family val="3"/>
      </rPr>
      <t xml:space="preserve"> </t>
    </r>
    <r>
      <rPr>
        <sz val="11"/>
        <color theme="1"/>
        <rFont val="맑은 고딕"/>
        <family val="3"/>
        <charset val="129"/>
        <scheme val="minor"/>
      </rPr>
      <t>설계</t>
    </r>
    <phoneticPr fontId="1" type="noConversion"/>
  </si>
  <si>
    <t>워킹맘이 직면하는 구조적·심리적 한계를 이해하고 커리어의 지속가능성을 확보함</t>
    <phoneticPr fontId="1" type="noConversion"/>
  </si>
  <si>
    <t>주도적 업무수행을 위한 셀프리더십1</t>
    <phoneticPr fontId="1" type="noConversion"/>
  </si>
  <si>
    <t>셀프리더십의 시작: 긍정과 존중</t>
    <phoneticPr fontId="1" type="noConversion"/>
  </si>
  <si>
    <r>
      <rPr>
        <sz val="11"/>
        <color theme="1"/>
        <rFont val="Segoe UI Symbol"/>
        <family val="3"/>
      </rPr>
      <t>◯</t>
    </r>
    <r>
      <rPr>
        <sz val="11"/>
        <color theme="1"/>
        <rFont val="Calibri"/>
        <family val="3"/>
      </rPr>
      <t xml:space="preserve"> </t>
    </r>
    <r>
      <rPr>
        <sz val="11"/>
        <color theme="1"/>
        <rFont val="맑은 고딕"/>
        <family val="3"/>
        <charset val="129"/>
      </rPr>
      <t>셀프리더의</t>
    </r>
    <r>
      <rPr>
        <sz val="11"/>
        <color theme="1"/>
        <rFont val="Calibri"/>
        <family val="3"/>
      </rPr>
      <t xml:space="preserve"> </t>
    </r>
    <r>
      <rPr>
        <sz val="11"/>
        <color theme="1"/>
        <rFont val="맑은 고딕"/>
        <family val="3"/>
        <charset val="129"/>
      </rPr>
      <t xml:space="preserve">자기이해
 </t>
    </r>
    <r>
      <rPr>
        <sz val="11"/>
        <color theme="1"/>
        <rFont val="Calibri"/>
        <family val="3"/>
      </rPr>
      <t xml:space="preserve"> - </t>
    </r>
    <r>
      <rPr>
        <sz val="11"/>
        <color theme="1"/>
        <rFont val="맑은 고딕"/>
        <family val="3"/>
        <charset val="129"/>
      </rPr>
      <t>셀프리더십의</t>
    </r>
    <r>
      <rPr>
        <sz val="11"/>
        <color theme="1"/>
        <rFont val="Calibri"/>
        <family val="3"/>
      </rPr>
      <t xml:space="preserve"> </t>
    </r>
    <r>
      <rPr>
        <sz val="11"/>
        <color theme="1"/>
        <rFont val="맑은 고딕"/>
        <family val="3"/>
        <charset val="129"/>
      </rPr>
      <t xml:space="preserve">이해
 </t>
    </r>
    <r>
      <rPr>
        <sz val="11"/>
        <color theme="1"/>
        <rFont val="Calibri"/>
        <family val="3"/>
      </rPr>
      <t xml:space="preserve"> - </t>
    </r>
    <r>
      <rPr>
        <sz val="11"/>
        <color theme="1"/>
        <rFont val="맑은 고딕"/>
        <family val="3"/>
        <charset val="129"/>
      </rPr>
      <t>셀프리더십</t>
    </r>
    <r>
      <rPr>
        <sz val="11"/>
        <color theme="1"/>
        <rFont val="Calibri"/>
        <family val="3"/>
      </rPr>
      <t xml:space="preserve"> </t>
    </r>
    <r>
      <rPr>
        <sz val="11"/>
        <color theme="1"/>
        <rFont val="맑은 고딕"/>
        <family val="3"/>
        <charset val="129"/>
      </rPr>
      <t xml:space="preserve">역량진단
</t>
    </r>
    <r>
      <rPr>
        <sz val="11"/>
        <color theme="1"/>
        <rFont val="Segoe UI Symbol"/>
        <family val="3"/>
      </rPr>
      <t>◯</t>
    </r>
    <r>
      <rPr>
        <sz val="11"/>
        <color theme="1"/>
        <rFont val="Calibri"/>
        <family val="3"/>
      </rPr>
      <t xml:space="preserve"> </t>
    </r>
    <r>
      <rPr>
        <sz val="11"/>
        <color theme="1"/>
        <rFont val="맑은 고딕"/>
        <family val="3"/>
        <charset val="129"/>
      </rPr>
      <t>긍정적인</t>
    </r>
    <r>
      <rPr>
        <sz val="11"/>
        <color theme="1"/>
        <rFont val="Calibri"/>
        <family val="3"/>
      </rPr>
      <t xml:space="preserve"> </t>
    </r>
    <r>
      <rPr>
        <sz val="11"/>
        <color theme="1"/>
        <rFont val="맑은 고딕"/>
        <family val="3"/>
        <charset val="129"/>
      </rPr>
      <t>마인드셋</t>
    </r>
    <r>
      <rPr>
        <sz val="11"/>
        <color theme="1"/>
        <rFont val="Calibri"/>
        <family val="3"/>
      </rPr>
      <t xml:space="preserve">
  - </t>
    </r>
    <r>
      <rPr>
        <sz val="11"/>
        <color theme="1"/>
        <rFont val="맑은 고딕"/>
        <family val="3"/>
        <charset val="129"/>
      </rPr>
      <t>자기확신과</t>
    </r>
    <r>
      <rPr>
        <sz val="11"/>
        <color theme="1"/>
        <rFont val="Calibri"/>
        <family val="3"/>
      </rPr>
      <t xml:space="preserve"> </t>
    </r>
    <r>
      <rPr>
        <sz val="11"/>
        <color theme="1"/>
        <rFont val="맑은 고딕"/>
        <family val="3"/>
        <charset val="129"/>
      </rPr>
      <t>자신감</t>
    </r>
    <r>
      <rPr>
        <sz val="11"/>
        <color theme="1"/>
        <rFont val="Calibri"/>
        <family val="3"/>
      </rPr>
      <t xml:space="preserve">
  - </t>
    </r>
    <r>
      <rPr>
        <sz val="11"/>
        <color theme="1"/>
        <rFont val="맑은 고딕"/>
        <family val="3"/>
        <charset val="129"/>
      </rPr>
      <t>셀프</t>
    </r>
    <r>
      <rPr>
        <sz val="11"/>
        <color theme="1"/>
        <rFont val="Calibri"/>
        <family val="3"/>
      </rPr>
      <t xml:space="preserve"> </t>
    </r>
    <r>
      <rPr>
        <sz val="11"/>
        <color theme="1"/>
        <rFont val="맑은 고딕"/>
        <family val="3"/>
        <charset val="129"/>
      </rPr>
      <t>리더의</t>
    </r>
    <r>
      <rPr>
        <sz val="11"/>
        <color theme="1"/>
        <rFont val="Calibri"/>
        <family val="3"/>
      </rPr>
      <t xml:space="preserve"> </t>
    </r>
    <r>
      <rPr>
        <sz val="11"/>
        <color theme="1"/>
        <rFont val="맑은 고딕"/>
        <family val="3"/>
        <charset val="129"/>
      </rPr>
      <t>태도</t>
    </r>
    <r>
      <rPr>
        <sz val="11"/>
        <color theme="1"/>
        <rFont val="Calibri"/>
        <family val="3"/>
      </rPr>
      <t xml:space="preserve">
  - OK </t>
    </r>
    <r>
      <rPr>
        <sz val="11"/>
        <color theme="1"/>
        <rFont val="Calibri"/>
        <family val="3"/>
        <charset val="1"/>
      </rPr>
      <t>–</t>
    </r>
    <r>
      <rPr>
        <sz val="11"/>
        <color theme="1"/>
        <rFont val="Calibri"/>
        <family val="3"/>
      </rPr>
      <t xml:space="preserve"> OK </t>
    </r>
    <r>
      <rPr>
        <sz val="11"/>
        <color theme="1"/>
        <rFont val="맑은 고딕"/>
        <family val="3"/>
        <charset val="129"/>
      </rPr>
      <t xml:space="preserve">키우기
</t>
    </r>
    <r>
      <rPr>
        <sz val="11"/>
        <color theme="1"/>
        <rFont val="Segoe UI Symbol"/>
        <family val="3"/>
      </rPr>
      <t>◯</t>
    </r>
    <r>
      <rPr>
        <sz val="11"/>
        <color theme="1"/>
        <rFont val="Calibri"/>
        <family val="3"/>
      </rPr>
      <t xml:space="preserve"> </t>
    </r>
    <r>
      <rPr>
        <sz val="11"/>
        <color theme="1"/>
        <rFont val="맑은 고딕"/>
        <family val="3"/>
        <charset val="129"/>
      </rPr>
      <t>존중하고</t>
    </r>
    <r>
      <rPr>
        <sz val="11"/>
        <color theme="1"/>
        <rFont val="Calibri"/>
        <family val="3"/>
      </rPr>
      <t xml:space="preserve"> </t>
    </r>
    <r>
      <rPr>
        <sz val="11"/>
        <color theme="1"/>
        <rFont val="맑은 고딕"/>
        <family val="3"/>
        <charset val="129"/>
      </rPr>
      <t>신뢰받는</t>
    </r>
    <r>
      <rPr>
        <sz val="11"/>
        <color theme="1"/>
        <rFont val="Calibri"/>
        <family val="3"/>
      </rPr>
      <t xml:space="preserve"> </t>
    </r>
    <r>
      <rPr>
        <sz val="11"/>
        <color theme="1"/>
        <rFont val="맑은 고딕"/>
        <family val="3"/>
        <charset val="129"/>
      </rPr>
      <t>대인</t>
    </r>
    <r>
      <rPr>
        <sz val="11"/>
        <color theme="1"/>
        <rFont val="Calibri"/>
        <family val="3"/>
      </rPr>
      <t xml:space="preserve"> </t>
    </r>
    <r>
      <rPr>
        <sz val="11"/>
        <color theme="1"/>
        <rFont val="맑은 고딕"/>
        <family val="3"/>
        <charset val="129"/>
      </rPr>
      <t>관계</t>
    </r>
    <r>
      <rPr>
        <sz val="11"/>
        <color theme="1"/>
        <rFont val="Calibri"/>
        <family val="3"/>
      </rPr>
      <t xml:space="preserve">
  - </t>
    </r>
    <r>
      <rPr>
        <sz val="11"/>
        <color theme="1"/>
        <rFont val="맑은 고딕"/>
        <family val="3"/>
        <charset val="129"/>
      </rPr>
      <t>존중의</t>
    </r>
    <r>
      <rPr>
        <sz val="11"/>
        <color theme="1"/>
        <rFont val="Calibri"/>
        <family val="3"/>
      </rPr>
      <t xml:space="preserve"> </t>
    </r>
    <r>
      <rPr>
        <sz val="11"/>
        <color theme="1"/>
        <rFont val="맑은 고딕"/>
        <family val="3"/>
        <charset val="129"/>
      </rPr>
      <t>힘</t>
    </r>
    <r>
      <rPr>
        <sz val="11"/>
        <color theme="1"/>
        <rFont val="Calibri"/>
        <family val="3"/>
      </rPr>
      <t xml:space="preserve">: </t>
    </r>
    <r>
      <rPr>
        <sz val="11"/>
        <color theme="1"/>
        <rFont val="맑은 고딕"/>
        <family val="3"/>
        <charset val="129"/>
      </rPr>
      <t>적극적</t>
    </r>
    <r>
      <rPr>
        <sz val="11"/>
        <color theme="1"/>
        <rFont val="Calibri"/>
        <family val="3"/>
      </rPr>
      <t xml:space="preserve"> </t>
    </r>
    <r>
      <rPr>
        <sz val="11"/>
        <color theme="1"/>
        <rFont val="맑은 고딕"/>
        <family val="3"/>
        <charset val="129"/>
      </rPr>
      <t>경청</t>
    </r>
    <r>
      <rPr>
        <sz val="11"/>
        <color theme="1"/>
        <rFont val="Calibri"/>
        <family val="3"/>
      </rPr>
      <t xml:space="preserve">
  - </t>
    </r>
    <r>
      <rPr>
        <sz val="11"/>
        <color theme="1"/>
        <rFont val="맑은 고딕"/>
        <family val="3"/>
        <charset val="129"/>
      </rPr>
      <t>거절</t>
    </r>
    <r>
      <rPr>
        <sz val="11"/>
        <color theme="1"/>
        <rFont val="Calibri"/>
        <family val="3"/>
      </rPr>
      <t xml:space="preserve"> </t>
    </r>
    <r>
      <rPr>
        <sz val="11"/>
        <color theme="1"/>
        <rFont val="맑은 고딕"/>
        <family val="3"/>
        <charset val="129"/>
      </rPr>
      <t>극복</t>
    </r>
    <r>
      <rPr>
        <sz val="11"/>
        <color theme="1"/>
        <rFont val="Calibri"/>
        <family val="3"/>
      </rPr>
      <t xml:space="preserve">: </t>
    </r>
    <r>
      <rPr>
        <sz val="11"/>
        <color theme="1"/>
        <rFont val="맑은 고딕"/>
        <family val="3"/>
        <charset val="129"/>
      </rPr>
      <t>효과적으로</t>
    </r>
    <r>
      <rPr>
        <sz val="11"/>
        <color theme="1"/>
        <rFont val="Calibri"/>
        <family val="3"/>
      </rPr>
      <t xml:space="preserve"> </t>
    </r>
    <r>
      <rPr>
        <sz val="11"/>
        <color theme="1"/>
        <rFont val="맑은 고딕"/>
        <family val="3"/>
        <charset val="129"/>
      </rPr>
      <t>말하기</t>
    </r>
    <phoneticPr fontId="1" type="noConversion"/>
  </si>
  <si>
    <t>- 원만한 조직 내 대인관계 구축 및 팀워크 발휘
- 잠재역량을 함양한 차세대 리더로서 초석 마련</t>
    <phoneticPr fontId="1" type="noConversion"/>
  </si>
  <si>
    <t>전부문 사원, 대리급 직원</t>
    <phoneticPr fontId="1" type="noConversion"/>
  </si>
  <si>
    <t>주도적 업무수행을 위한 셀프리더십2</t>
    <phoneticPr fontId="1" type="noConversion"/>
  </si>
  <si>
    <t>셀프리더십의 완성: 성과 관리와 자기 관리</t>
    <phoneticPr fontId="1" type="noConversion"/>
  </si>
  <si>
    <r>
      <rPr>
        <sz val="11"/>
        <color theme="1"/>
        <rFont val="Segoe UI Symbol"/>
        <family val="3"/>
      </rPr>
      <t>◯</t>
    </r>
    <r>
      <rPr>
        <sz val="11"/>
        <color theme="1"/>
        <rFont val="맑은 고딕"/>
        <family val="3"/>
        <charset val="129"/>
        <scheme val="minor"/>
      </rPr>
      <t xml:space="preserve"> 주도적인 업무수행
  - 나의 행동 기록하기
  - 스스로 점검하라
  - 목표 체크리스트와 SNS 활용
  - 상황을 통제하라 스몰토크의 활용
</t>
    </r>
    <r>
      <rPr>
        <sz val="11"/>
        <color theme="1"/>
        <rFont val="Segoe UI Symbol"/>
        <family val="3"/>
      </rPr>
      <t>◯</t>
    </r>
    <r>
      <rPr>
        <sz val="11"/>
        <color theme="1"/>
        <rFont val="Calibri"/>
        <family val="3"/>
      </rPr>
      <t xml:space="preserve"> </t>
    </r>
    <r>
      <rPr>
        <sz val="11"/>
        <color theme="1"/>
        <rFont val="맑은 고딕"/>
        <family val="3"/>
        <charset val="129"/>
        <scheme val="minor"/>
      </rPr>
      <t>프로의</t>
    </r>
    <r>
      <rPr>
        <sz val="11"/>
        <color theme="1"/>
        <rFont val="Calibri"/>
        <family val="3"/>
      </rPr>
      <t xml:space="preserve"> </t>
    </r>
    <r>
      <rPr>
        <sz val="11"/>
        <color theme="1"/>
        <rFont val="맑은 고딕"/>
        <family val="3"/>
        <charset val="129"/>
        <scheme val="minor"/>
      </rPr>
      <t>자기관리</t>
    </r>
    <r>
      <rPr>
        <sz val="11"/>
        <color theme="1"/>
        <rFont val="Calibri"/>
        <family val="3"/>
      </rPr>
      <t xml:space="preserve">
  - </t>
    </r>
    <r>
      <rPr>
        <sz val="11"/>
        <color theme="1"/>
        <rFont val="맑은 고딕"/>
        <family val="3"/>
        <charset val="129"/>
        <scheme val="minor"/>
      </rPr>
      <t>상황을</t>
    </r>
    <r>
      <rPr>
        <sz val="11"/>
        <color theme="1"/>
        <rFont val="Calibri"/>
        <family val="3"/>
      </rPr>
      <t xml:space="preserve"> </t>
    </r>
    <r>
      <rPr>
        <sz val="11"/>
        <color theme="1"/>
        <rFont val="맑은 고딕"/>
        <family val="3"/>
        <charset val="129"/>
        <scheme val="minor"/>
      </rPr>
      <t>통제하라</t>
    </r>
    <r>
      <rPr>
        <sz val="11"/>
        <color theme="1"/>
        <rFont val="Calibri"/>
        <family val="3"/>
      </rPr>
      <t xml:space="preserve">
  - </t>
    </r>
    <r>
      <rPr>
        <sz val="11"/>
        <color theme="1"/>
        <rFont val="맑은 고딕"/>
        <family val="3"/>
        <charset val="129"/>
        <scheme val="minor"/>
      </rPr>
      <t>생각정리</t>
    </r>
    <r>
      <rPr>
        <sz val="11"/>
        <color theme="1"/>
        <rFont val="Calibri"/>
        <family val="3"/>
      </rPr>
      <t xml:space="preserve"> </t>
    </r>
    <r>
      <rPr>
        <sz val="11"/>
        <color theme="1"/>
        <rFont val="맑은 고딕"/>
        <family val="3"/>
        <charset val="129"/>
        <scheme val="minor"/>
      </rPr>
      <t>도구</t>
    </r>
    <r>
      <rPr>
        <sz val="11"/>
        <color theme="1"/>
        <rFont val="Calibri"/>
        <family val="3"/>
      </rPr>
      <t xml:space="preserve"> </t>
    </r>
    <r>
      <rPr>
        <sz val="11"/>
        <color theme="1"/>
        <rFont val="Calibri"/>
        <family val="3"/>
        <charset val="1"/>
      </rPr>
      <t>–</t>
    </r>
    <r>
      <rPr>
        <sz val="11"/>
        <color theme="1"/>
        <rFont val="Calibri"/>
        <family val="3"/>
      </rPr>
      <t xml:space="preserve"> </t>
    </r>
    <r>
      <rPr>
        <sz val="11"/>
        <color theme="1"/>
        <rFont val="맑은 고딕"/>
        <family val="3"/>
        <charset val="129"/>
        <scheme val="minor"/>
      </rPr>
      <t>마인드맵</t>
    </r>
    <r>
      <rPr>
        <sz val="11"/>
        <color theme="1"/>
        <rFont val="Calibri"/>
        <family val="3"/>
      </rPr>
      <t xml:space="preserve">, </t>
    </r>
    <r>
      <rPr>
        <sz val="11"/>
        <color theme="1"/>
        <rFont val="맑은 고딕"/>
        <family val="3"/>
        <charset val="129"/>
        <scheme val="minor"/>
      </rPr>
      <t>만다라트</t>
    </r>
    <phoneticPr fontId="1" type="noConversion"/>
  </si>
  <si>
    <t>주인의식을 바탕으로 스스로 업무를 이끌어가는
셀프리더십 강화함</t>
    <phoneticPr fontId="1" type="noConversion"/>
  </si>
  <si>
    <t>구성원을 성장시키는 성과관리 리더십1</t>
    <phoneticPr fontId="1" type="noConversion"/>
  </si>
  <si>
    <t>바람직한 팀장의 팀원 성과 관리 방법</t>
    <phoneticPr fontId="1" type="noConversion"/>
  </si>
  <si>
    <r>
      <rPr>
        <sz val="11"/>
        <color theme="1"/>
        <rFont val="Segoe UI Symbol"/>
        <family val="3"/>
      </rPr>
      <t>◯</t>
    </r>
    <r>
      <rPr>
        <sz val="11"/>
        <color theme="1"/>
        <rFont val="맑은 고딕"/>
        <family val="3"/>
        <charset val="129"/>
        <scheme val="minor"/>
      </rPr>
      <t xml:space="preserve"> 팀장의 리더십과 성과관리
  - 리더십과 성과관리의 관계
  - 성과관리를 잘하는 팀장의 특성
  - 리더의 영향력 3가지
</t>
    </r>
    <r>
      <rPr>
        <sz val="11"/>
        <color theme="1"/>
        <rFont val="Segoe UI Symbol"/>
        <family val="3"/>
      </rPr>
      <t>◯</t>
    </r>
    <r>
      <rPr>
        <sz val="11"/>
        <color theme="1"/>
        <rFont val="Calibri"/>
        <family val="3"/>
      </rPr>
      <t xml:space="preserve"> </t>
    </r>
    <r>
      <rPr>
        <sz val="11"/>
        <color theme="1"/>
        <rFont val="맑은 고딕"/>
        <family val="3"/>
        <charset val="129"/>
        <scheme val="minor"/>
      </rPr>
      <t>성과영향요소와</t>
    </r>
    <r>
      <rPr>
        <sz val="11"/>
        <color theme="1"/>
        <rFont val="Calibri"/>
        <family val="3"/>
      </rPr>
      <t xml:space="preserve"> </t>
    </r>
    <r>
      <rPr>
        <sz val="11"/>
        <color theme="1"/>
        <rFont val="맑은 고딕"/>
        <family val="3"/>
        <charset val="129"/>
        <scheme val="minor"/>
      </rPr>
      <t>성과관리도구</t>
    </r>
    <r>
      <rPr>
        <sz val="11"/>
        <color theme="1"/>
        <rFont val="Calibri"/>
        <family val="3"/>
      </rPr>
      <t xml:space="preserve">
  - 6</t>
    </r>
    <r>
      <rPr>
        <sz val="11"/>
        <color theme="1"/>
        <rFont val="맑은 고딕"/>
        <family val="3"/>
        <charset val="129"/>
        <scheme val="minor"/>
      </rPr>
      <t>가지</t>
    </r>
    <r>
      <rPr>
        <sz val="11"/>
        <color theme="1"/>
        <rFont val="Calibri"/>
        <family val="3"/>
      </rPr>
      <t xml:space="preserve"> </t>
    </r>
    <r>
      <rPr>
        <sz val="11"/>
        <color theme="1"/>
        <rFont val="맑은 고딕"/>
        <family val="3"/>
        <charset val="129"/>
        <scheme val="minor"/>
      </rPr>
      <t>영향요소의</t>
    </r>
    <r>
      <rPr>
        <sz val="11"/>
        <color theme="1"/>
        <rFont val="Calibri"/>
        <family val="3"/>
      </rPr>
      <t xml:space="preserve"> </t>
    </r>
    <r>
      <rPr>
        <sz val="11"/>
        <color theme="1"/>
        <rFont val="맑은 고딕"/>
        <family val="3"/>
        <charset val="129"/>
        <scheme val="minor"/>
      </rPr>
      <t>이해와</t>
    </r>
    <r>
      <rPr>
        <sz val="11"/>
        <color theme="1"/>
        <rFont val="Calibri"/>
        <family val="3"/>
      </rPr>
      <t xml:space="preserve"> </t>
    </r>
    <r>
      <rPr>
        <sz val="11"/>
        <color theme="1"/>
        <rFont val="맑은 고딕"/>
        <family val="3"/>
        <charset val="129"/>
        <scheme val="minor"/>
      </rPr>
      <t>진단결과</t>
    </r>
    <r>
      <rPr>
        <sz val="11"/>
        <color theme="1"/>
        <rFont val="Calibri"/>
        <family val="3"/>
      </rPr>
      <t xml:space="preserve"> </t>
    </r>
    <r>
      <rPr>
        <sz val="11"/>
        <color theme="1"/>
        <rFont val="맑은 고딕"/>
        <family val="3"/>
        <charset val="129"/>
        <scheme val="minor"/>
      </rPr>
      <t>피드백</t>
    </r>
    <r>
      <rPr>
        <sz val="11"/>
        <color theme="1"/>
        <rFont val="Calibri"/>
        <family val="3"/>
      </rPr>
      <t xml:space="preserve">
  - </t>
    </r>
    <r>
      <rPr>
        <sz val="11"/>
        <color theme="1"/>
        <rFont val="맑은 고딕"/>
        <family val="3"/>
        <charset val="129"/>
        <scheme val="minor"/>
      </rPr>
      <t>성과관리도구</t>
    </r>
    <r>
      <rPr>
        <sz val="11"/>
        <color theme="1"/>
        <rFont val="Calibri"/>
        <family val="3"/>
      </rPr>
      <t xml:space="preserve"> 24</t>
    </r>
    <r>
      <rPr>
        <sz val="11"/>
        <color theme="1"/>
        <rFont val="맑은 고딕"/>
        <family val="3"/>
        <charset val="129"/>
        <scheme val="minor"/>
      </rPr>
      <t>가지의</t>
    </r>
    <r>
      <rPr>
        <sz val="11"/>
        <color theme="1"/>
        <rFont val="Calibri"/>
        <family val="3"/>
      </rPr>
      <t xml:space="preserve"> </t>
    </r>
    <r>
      <rPr>
        <sz val="11"/>
        <color theme="1"/>
        <rFont val="맑은 고딕"/>
        <family val="3"/>
        <charset val="129"/>
        <scheme val="minor"/>
      </rPr>
      <t>적용</t>
    </r>
    <r>
      <rPr>
        <sz val="11"/>
        <color theme="1"/>
        <rFont val="Calibri"/>
        <family val="3"/>
      </rPr>
      <t xml:space="preserve">: </t>
    </r>
    <r>
      <rPr>
        <sz val="11"/>
        <color theme="1"/>
        <rFont val="맑은 고딕"/>
        <family val="3"/>
        <charset val="129"/>
        <scheme val="minor"/>
      </rPr>
      <t>리더</t>
    </r>
    <r>
      <rPr>
        <sz val="11"/>
        <color theme="1"/>
        <rFont val="Calibri"/>
        <family val="3"/>
      </rPr>
      <t xml:space="preserve"> </t>
    </r>
    <r>
      <rPr>
        <sz val="11"/>
        <color theme="1"/>
        <rFont val="맑은 고딕"/>
        <family val="3"/>
        <charset val="129"/>
        <scheme val="minor"/>
      </rPr>
      <t>중심과</t>
    </r>
    <r>
      <rPr>
        <sz val="11"/>
        <color theme="1"/>
        <rFont val="Calibri"/>
        <family val="3"/>
      </rPr>
      <t xml:space="preserve"> </t>
    </r>
    <r>
      <rPr>
        <sz val="11"/>
        <color theme="1"/>
        <rFont val="맑은 고딕"/>
        <family val="3"/>
        <charset val="129"/>
        <scheme val="minor"/>
      </rPr>
      <t>팀원</t>
    </r>
    <r>
      <rPr>
        <sz val="11"/>
        <color theme="1"/>
        <rFont val="Calibri"/>
        <family val="3"/>
      </rPr>
      <t xml:space="preserve"> </t>
    </r>
    <r>
      <rPr>
        <sz val="11"/>
        <color theme="1"/>
        <rFont val="맑은 고딕"/>
        <family val="3"/>
        <charset val="129"/>
        <scheme val="minor"/>
      </rPr>
      <t>중심</t>
    </r>
    <phoneticPr fontId="1" type="noConversion"/>
  </si>
  <si>
    <t>- 고성과를 내는 팀장의 성과관리 요소 이해
- 성과문제를 해결하기 위한 프로세스 실행</t>
    <phoneticPr fontId="1" type="noConversion"/>
  </si>
  <si>
    <t>관리자 직급, 프로젝트관리 담당자</t>
    <phoneticPr fontId="1" type="noConversion"/>
  </si>
  <si>
    <t>구성원을 성장시키는 성과관리 리더십2</t>
    <phoneticPr fontId="1" type="noConversion"/>
  </si>
  <si>
    <t>성과 문제 해결을 위한 action plan</t>
    <phoneticPr fontId="1" type="noConversion"/>
  </si>
  <si>
    <r>
      <rPr>
        <sz val="11"/>
        <color theme="1"/>
        <rFont val="Segoe UI Symbol"/>
        <family val="3"/>
      </rPr>
      <t>◯</t>
    </r>
    <r>
      <rPr>
        <sz val="11"/>
        <color theme="1"/>
        <rFont val="맑은 고딕"/>
        <family val="3"/>
        <charset val="129"/>
        <scheme val="minor"/>
      </rPr>
      <t xml:space="preserve"> 성과문제 해결 프로세스
  - 활동 기반 성과문제 해결 프로세스 실습: 문제 정의, 원인 분석, 도구 선택과 실행
</t>
    </r>
    <r>
      <rPr>
        <sz val="11"/>
        <color theme="1"/>
        <rFont val="Segoe UI Symbol"/>
        <family val="3"/>
      </rPr>
      <t>◯</t>
    </r>
    <r>
      <rPr>
        <sz val="11"/>
        <color theme="1"/>
        <rFont val="Calibri"/>
        <family val="3"/>
      </rPr>
      <t xml:space="preserve"> </t>
    </r>
    <r>
      <rPr>
        <sz val="11"/>
        <color theme="1"/>
        <rFont val="맑은 고딕"/>
        <family val="3"/>
        <charset val="129"/>
        <scheme val="minor"/>
      </rPr>
      <t>종합정리</t>
    </r>
    <r>
      <rPr>
        <sz val="11"/>
        <color theme="1"/>
        <rFont val="Calibri"/>
        <family val="3"/>
      </rPr>
      <t xml:space="preserve"> </t>
    </r>
    <r>
      <rPr>
        <sz val="11"/>
        <color theme="1"/>
        <rFont val="맑은 고딕"/>
        <family val="3"/>
        <charset val="129"/>
        <scheme val="minor"/>
      </rPr>
      <t>및</t>
    </r>
    <r>
      <rPr>
        <sz val="11"/>
        <color theme="1"/>
        <rFont val="Calibri"/>
        <family val="3"/>
      </rPr>
      <t xml:space="preserve"> </t>
    </r>
    <r>
      <rPr>
        <sz val="11"/>
        <color theme="1"/>
        <rFont val="맑은 고딕"/>
        <family val="3"/>
        <charset val="129"/>
        <scheme val="minor"/>
      </rPr>
      <t>적용실습</t>
    </r>
    <r>
      <rPr>
        <sz val="11"/>
        <color theme="1"/>
        <rFont val="Calibri"/>
        <family val="3"/>
      </rPr>
      <t xml:space="preserve">
  - </t>
    </r>
    <r>
      <rPr>
        <sz val="11"/>
        <color theme="1"/>
        <rFont val="맑은 고딕"/>
        <family val="3"/>
        <charset val="129"/>
        <scheme val="minor"/>
      </rPr>
      <t>성과관리도구</t>
    </r>
    <r>
      <rPr>
        <sz val="11"/>
        <color theme="1"/>
        <rFont val="Calibri"/>
        <family val="3"/>
      </rPr>
      <t xml:space="preserve"> </t>
    </r>
    <r>
      <rPr>
        <sz val="11"/>
        <color theme="1"/>
        <rFont val="맑은 고딕"/>
        <family val="3"/>
        <charset val="129"/>
        <scheme val="minor"/>
      </rPr>
      <t>활용</t>
    </r>
    <r>
      <rPr>
        <sz val="11"/>
        <color theme="1"/>
        <rFont val="Calibri"/>
        <family val="3"/>
      </rPr>
      <t xml:space="preserve"> </t>
    </r>
    <r>
      <rPr>
        <sz val="11"/>
        <color theme="1"/>
        <rFont val="맑은 고딕"/>
        <family val="3"/>
        <charset val="129"/>
        <scheme val="minor"/>
      </rPr>
      <t>가이드</t>
    </r>
    <r>
      <rPr>
        <sz val="11"/>
        <color theme="1"/>
        <rFont val="Calibri"/>
        <family val="3"/>
      </rPr>
      <t xml:space="preserve"> </t>
    </r>
    <r>
      <rPr>
        <sz val="11"/>
        <color theme="1"/>
        <rFont val="맑은 고딕"/>
        <family val="3"/>
        <charset val="129"/>
        <scheme val="minor"/>
      </rPr>
      <t>세부내용</t>
    </r>
    <r>
      <rPr>
        <sz val="11"/>
        <color theme="1"/>
        <rFont val="Calibri"/>
        <family val="3"/>
      </rPr>
      <t xml:space="preserve"> </t>
    </r>
    <r>
      <rPr>
        <sz val="11"/>
        <color theme="1"/>
        <rFont val="맑은 고딕"/>
        <family val="3"/>
        <charset val="129"/>
        <scheme val="minor"/>
      </rPr>
      <t>리뷰</t>
    </r>
    <r>
      <rPr>
        <sz val="11"/>
        <color theme="1"/>
        <rFont val="Calibri"/>
        <family val="3"/>
      </rPr>
      <t xml:space="preserve">
  - </t>
    </r>
    <r>
      <rPr>
        <sz val="11"/>
        <color theme="1"/>
        <rFont val="맑은 고딕"/>
        <family val="3"/>
        <charset val="129"/>
        <scheme val="minor"/>
      </rPr>
      <t>팀의</t>
    </r>
    <r>
      <rPr>
        <sz val="11"/>
        <color theme="1"/>
        <rFont val="Calibri"/>
        <family val="3"/>
      </rPr>
      <t xml:space="preserve"> </t>
    </r>
    <r>
      <rPr>
        <sz val="11"/>
        <color theme="1"/>
        <rFont val="맑은 고딕"/>
        <family val="3"/>
        <charset val="129"/>
        <scheme val="minor"/>
      </rPr>
      <t>성과관리계획</t>
    </r>
    <r>
      <rPr>
        <sz val="11"/>
        <color theme="1"/>
        <rFont val="Calibri"/>
        <family val="3"/>
      </rPr>
      <t xml:space="preserve"> </t>
    </r>
    <r>
      <rPr>
        <sz val="11"/>
        <color theme="1"/>
        <rFont val="맑은 고딕"/>
        <family val="3"/>
        <charset val="129"/>
        <scheme val="minor"/>
      </rPr>
      <t>작성과</t>
    </r>
    <r>
      <rPr>
        <sz val="11"/>
        <color theme="1"/>
        <rFont val="Calibri"/>
        <family val="3"/>
      </rPr>
      <t xml:space="preserve"> </t>
    </r>
    <r>
      <rPr>
        <sz val="11"/>
        <color theme="1"/>
        <rFont val="맑은 고딕"/>
        <family val="3"/>
        <charset val="129"/>
        <scheme val="minor"/>
      </rPr>
      <t>상호</t>
    </r>
    <r>
      <rPr>
        <sz val="11"/>
        <color theme="1"/>
        <rFont val="Calibri"/>
        <family val="3"/>
      </rPr>
      <t xml:space="preserve"> </t>
    </r>
    <r>
      <rPr>
        <sz val="11"/>
        <color theme="1"/>
        <rFont val="맑은 고딕"/>
        <family val="3"/>
        <charset val="129"/>
        <scheme val="minor"/>
      </rPr>
      <t>피드백</t>
    </r>
    <phoneticPr fontId="1" type="noConversion"/>
  </si>
  <si>
    <t>성과관리에 대한 리더의 이해와
효과적인 리더십 학습함</t>
    <phoneticPr fontId="1" type="noConversion"/>
  </si>
  <si>
    <t>구성원의 자발성을 높이는
코칭 리더십1</t>
    <phoneticPr fontId="1" type="noConversion"/>
  </si>
  <si>
    <t>코칭의 기본적 이해와 코칭 기술</t>
    <phoneticPr fontId="1" type="noConversion"/>
  </si>
  <si>
    <r>
      <rPr>
        <sz val="11"/>
        <color theme="1"/>
        <rFont val="Segoe UI Symbol"/>
        <family val="3"/>
      </rPr>
      <t>◯</t>
    </r>
    <r>
      <rPr>
        <sz val="11"/>
        <color theme="1"/>
        <rFont val="맑은 고딕"/>
        <family val="3"/>
        <charset val="129"/>
        <scheme val="minor"/>
      </rPr>
      <t xml:space="preserve"> 코칭의 이해와 코칭리더십
  - 코칭의 탄생과정, 정의
  - 코칭 핵심역량 11가지와 코치의 행동규범
</t>
    </r>
    <r>
      <rPr>
        <sz val="11"/>
        <color theme="1"/>
        <rFont val="Segoe UI Symbol"/>
        <family val="3"/>
      </rPr>
      <t>◯</t>
    </r>
    <r>
      <rPr>
        <sz val="11"/>
        <color theme="1"/>
        <rFont val="맑은 고딕"/>
        <family val="3"/>
        <charset val="129"/>
        <scheme val="minor"/>
      </rPr>
      <t>코칭</t>
    </r>
    <r>
      <rPr>
        <sz val="11"/>
        <color theme="1"/>
        <rFont val="Calibri"/>
        <family val="3"/>
      </rPr>
      <t xml:space="preserve"> </t>
    </r>
    <r>
      <rPr>
        <sz val="11"/>
        <color theme="1"/>
        <rFont val="맑은 고딕"/>
        <family val="3"/>
        <charset val="129"/>
        <scheme val="minor"/>
      </rPr>
      <t>핵심</t>
    </r>
    <r>
      <rPr>
        <sz val="11"/>
        <color theme="1"/>
        <rFont val="Calibri"/>
        <family val="3"/>
      </rPr>
      <t xml:space="preserve"> </t>
    </r>
    <r>
      <rPr>
        <sz val="11"/>
        <color theme="1"/>
        <rFont val="맑은 고딕"/>
        <family val="3"/>
        <charset val="129"/>
        <scheme val="minor"/>
      </rPr>
      <t>기술</t>
    </r>
    <r>
      <rPr>
        <sz val="11"/>
        <color theme="1"/>
        <rFont val="Calibri"/>
        <family val="3"/>
      </rPr>
      <t xml:space="preserve">
  - </t>
    </r>
    <r>
      <rPr>
        <sz val="11"/>
        <color theme="1"/>
        <rFont val="맑은 고딕"/>
        <family val="3"/>
        <charset val="129"/>
        <scheme val="minor"/>
      </rPr>
      <t>마음을</t>
    </r>
    <r>
      <rPr>
        <sz val="11"/>
        <color theme="1"/>
        <rFont val="Calibri"/>
        <family val="3"/>
      </rPr>
      <t xml:space="preserve"> </t>
    </r>
    <r>
      <rPr>
        <sz val="11"/>
        <color theme="1"/>
        <rFont val="맑은 고딕"/>
        <family val="3"/>
        <charset val="129"/>
        <scheme val="minor"/>
      </rPr>
      <t>들어주는</t>
    </r>
    <r>
      <rPr>
        <sz val="11"/>
        <color theme="1"/>
        <rFont val="Calibri"/>
        <family val="3"/>
      </rPr>
      <t xml:space="preserve"> </t>
    </r>
    <r>
      <rPr>
        <sz val="11"/>
        <color theme="1"/>
        <rFont val="맑은 고딕"/>
        <family val="3"/>
        <charset val="129"/>
        <scheme val="minor"/>
      </rPr>
      <t>경청</t>
    </r>
    <r>
      <rPr>
        <sz val="11"/>
        <color theme="1"/>
        <rFont val="Calibri"/>
        <family val="3"/>
      </rPr>
      <t xml:space="preserve">
  - </t>
    </r>
    <r>
      <rPr>
        <sz val="11"/>
        <color theme="1"/>
        <rFont val="맑은 고딕"/>
        <family val="3"/>
        <charset val="129"/>
        <scheme val="minor"/>
      </rPr>
      <t>잠재성을</t>
    </r>
    <r>
      <rPr>
        <sz val="11"/>
        <color theme="1"/>
        <rFont val="Calibri"/>
        <family val="3"/>
      </rPr>
      <t xml:space="preserve"> </t>
    </r>
    <r>
      <rPr>
        <sz val="11"/>
        <color theme="1"/>
        <rFont val="맑은 고딕"/>
        <family val="3"/>
        <charset val="129"/>
        <scheme val="minor"/>
      </rPr>
      <t>이끌어내는</t>
    </r>
    <r>
      <rPr>
        <sz val="11"/>
        <color theme="1"/>
        <rFont val="Calibri"/>
        <family val="3"/>
      </rPr>
      <t xml:space="preserve"> </t>
    </r>
    <r>
      <rPr>
        <sz val="11"/>
        <color theme="1"/>
        <rFont val="맑은 고딕"/>
        <family val="3"/>
        <charset val="129"/>
        <scheme val="minor"/>
      </rPr>
      <t>질문</t>
    </r>
    <r>
      <rPr>
        <sz val="11"/>
        <color theme="1"/>
        <rFont val="Calibri"/>
        <family val="3"/>
      </rPr>
      <t xml:space="preserve">
  - </t>
    </r>
    <r>
      <rPr>
        <sz val="11"/>
        <color theme="1"/>
        <rFont val="맑은 고딕"/>
        <family val="3"/>
        <charset val="129"/>
        <scheme val="minor"/>
      </rPr>
      <t>지혜로운</t>
    </r>
    <r>
      <rPr>
        <sz val="11"/>
        <color theme="1"/>
        <rFont val="Calibri"/>
        <family val="3"/>
      </rPr>
      <t xml:space="preserve"> </t>
    </r>
    <r>
      <rPr>
        <sz val="11"/>
        <color theme="1"/>
        <rFont val="맑은 고딕"/>
        <family val="3"/>
        <charset val="129"/>
        <scheme val="minor"/>
      </rPr>
      <t>발전적</t>
    </r>
    <r>
      <rPr>
        <sz val="11"/>
        <color theme="1"/>
        <rFont val="Calibri"/>
        <family val="3"/>
      </rPr>
      <t xml:space="preserve"> </t>
    </r>
    <r>
      <rPr>
        <sz val="11"/>
        <color theme="1"/>
        <rFont val="맑은 고딕"/>
        <family val="3"/>
        <charset val="129"/>
        <scheme val="minor"/>
      </rPr>
      <t>피드백</t>
    </r>
    <r>
      <rPr>
        <sz val="11"/>
        <color theme="1"/>
        <rFont val="Calibri"/>
        <family val="3"/>
      </rPr>
      <t xml:space="preserve">
  - </t>
    </r>
    <r>
      <rPr>
        <sz val="11"/>
        <color theme="1"/>
        <rFont val="맑은 고딕"/>
        <family val="3"/>
        <charset val="129"/>
        <scheme val="minor"/>
      </rPr>
      <t>강력한</t>
    </r>
    <r>
      <rPr>
        <sz val="11"/>
        <color theme="1"/>
        <rFont val="Calibri"/>
        <family val="3"/>
      </rPr>
      <t xml:space="preserve"> </t>
    </r>
    <r>
      <rPr>
        <sz val="11"/>
        <color theme="1"/>
        <rFont val="맑은 고딕"/>
        <family val="3"/>
        <charset val="129"/>
        <scheme val="minor"/>
      </rPr>
      <t>동기부여</t>
    </r>
    <r>
      <rPr>
        <sz val="11"/>
        <color theme="1"/>
        <rFont val="Calibri"/>
        <family val="3"/>
      </rPr>
      <t xml:space="preserve">, </t>
    </r>
    <r>
      <rPr>
        <sz val="11"/>
        <color theme="1"/>
        <rFont val="맑은 고딕"/>
        <family val="3"/>
        <charset val="129"/>
        <scheme val="minor"/>
      </rPr>
      <t>인정과</t>
    </r>
    <r>
      <rPr>
        <sz val="11"/>
        <color theme="1"/>
        <rFont val="Calibri"/>
        <family val="3"/>
      </rPr>
      <t xml:space="preserve"> </t>
    </r>
    <r>
      <rPr>
        <sz val="11"/>
        <color theme="1"/>
        <rFont val="맑은 고딕"/>
        <family val="3"/>
        <charset val="129"/>
        <scheme val="minor"/>
      </rPr>
      <t>칭찬</t>
    </r>
    <phoneticPr fontId="1" type="noConversion"/>
  </si>
  <si>
    <t>- 코칭의 핵심 역량을 이해
- 코칭 핵심 기술을 습득하여 직원 동기부여</t>
    <phoneticPr fontId="1" type="noConversion"/>
  </si>
  <si>
    <t>부장급, 팀장급</t>
    <phoneticPr fontId="1" type="noConversion"/>
  </si>
  <si>
    <t>구성원의 자발성을 높이는
코칭 리더십2</t>
    <phoneticPr fontId="1" type="noConversion"/>
  </si>
  <si>
    <t>실전을 위한 코칭 대화와 실습</t>
    <phoneticPr fontId="1" type="noConversion"/>
  </si>
  <si>
    <r>
      <rPr>
        <sz val="11"/>
        <color theme="1"/>
        <rFont val="Segoe UI Symbol"/>
        <family val="3"/>
      </rPr>
      <t>◯</t>
    </r>
    <r>
      <rPr>
        <sz val="11"/>
        <color theme="1"/>
        <rFont val="Calibri"/>
        <family val="3"/>
      </rPr>
      <t xml:space="preserve"> </t>
    </r>
    <r>
      <rPr>
        <sz val="11"/>
        <color theme="1"/>
        <rFont val="맑은 고딕"/>
        <family val="3"/>
        <charset val="129"/>
      </rPr>
      <t>코칭</t>
    </r>
    <r>
      <rPr>
        <sz val="11"/>
        <color theme="1"/>
        <rFont val="Calibri"/>
        <family val="3"/>
      </rPr>
      <t xml:space="preserve"> </t>
    </r>
    <r>
      <rPr>
        <sz val="11"/>
        <color theme="1"/>
        <rFont val="맑은 고딕"/>
        <family val="3"/>
        <charset val="129"/>
      </rPr>
      <t xml:space="preserve">대화모델
 </t>
    </r>
    <r>
      <rPr>
        <sz val="11"/>
        <color theme="1"/>
        <rFont val="Calibri"/>
        <family val="3"/>
      </rPr>
      <t xml:space="preserve"> - 8</t>
    </r>
    <r>
      <rPr>
        <sz val="11"/>
        <color theme="1"/>
        <rFont val="맑은 고딕"/>
        <family val="3"/>
        <charset val="129"/>
      </rPr>
      <t>단계</t>
    </r>
    <r>
      <rPr>
        <sz val="11"/>
        <color theme="1"/>
        <rFont val="Calibri"/>
        <family val="3"/>
      </rPr>
      <t xml:space="preserve"> </t>
    </r>
    <r>
      <rPr>
        <sz val="11"/>
        <color theme="1"/>
        <rFont val="맑은 고딕"/>
        <family val="3"/>
        <charset val="129"/>
      </rPr>
      <t xml:space="preserve">질문
 </t>
    </r>
    <r>
      <rPr>
        <sz val="11"/>
        <color theme="1"/>
        <rFont val="Calibri"/>
        <family val="3"/>
      </rPr>
      <t xml:space="preserve"> - </t>
    </r>
    <r>
      <rPr>
        <sz val="11"/>
        <color theme="1"/>
        <rFont val="맑은 고딕"/>
        <family val="3"/>
        <charset val="129"/>
      </rPr>
      <t>생산성</t>
    </r>
    <r>
      <rPr>
        <sz val="11"/>
        <color theme="1"/>
        <rFont val="Calibri"/>
        <family val="3"/>
      </rPr>
      <t xml:space="preserve"> </t>
    </r>
    <r>
      <rPr>
        <sz val="11"/>
        <color theme="1"/>
        <rFont val="맑은 고딕"/>
        <family val="3"/>
        <charset val="129"/>
      </rPr>
      <t>높은</t>
    </r>
    <r>
      <rPr>
        <sz val="11"/>
        <color theme="1"/>
        <rFont val="Calibri"/>
        <family val="3"/>
      </rPr>
      <t xml:space="preserve"> </t>
    </r>
    <r>
      <rPr>
        <sz val="11"/>
        <color theme="1"/>
        <rFont val="맑은 고딕"/>
        <family val="3"/>
        <charset val="129"/>
      </rPr>
      <t>회의</t>
    </r>
    <r>
      <rPr>
        <sz val="11"/>
        <color theme="1"/>
        <rFont val="Calibri"/>
        <family val="3"/>
      </rPr>
      <t xml:space="preserve"> </t>
    </r>
    <r>
      <rPr>
        <sz val="11"/>
        <color theme="1"/>
        <rFont val="맑은 고딕"/>
        <family val="3"/>
        <charset val="129"/>
      </rPr>
      <t>진행</t>
    </r>
    <r>
      <rPr>
        <sz val="11"/>
        <color theme="1"/>
        <rFont val="Calibri"/>
        <family val="3"/>
      </rPr>
      <t xml:space="preserve"> </t>
    </r>
    <r>
      <rPr>
        <sz val="11"/>
        <color theme="1"/>
        <rFont val="맑은 고딕"/>
        <family val="3"/>
        <charset val="129"/>
      </rPr>
      <t xml:space="preserve">기술
 </t>
    </r>
    <r>
      <rPr>
        <sz val="11"/>
        <color theme="1"/>
        <rFont val="Calibri"/>
        <family val="3"/>
      </rPr>
      <t xml:space="preserve"> - </t>
    </r>
    <r>
      <rPr>
        <sz val="11"/>
        <color theme="1"/>
        <rFont val="맑은 고딕"/>
        <family val="3"/>
        <charset val="129"/>
      </rPr>
      <t>실행계획과</t>
    </r>
    <r>
      <rPr>
        <sz val="11"/>
        <color theme="1"/>
        <rFont val="Calibri"/>
        <family val="3"/>
      </rPr>
      <t xml:space="preserve"> </t>
    </r>
    <r>
      <rPr>
        <sz val="11"/>
        <color theme="1"/>
        <rFont val="맑은 고딕"/>
        <family val="3"/>
        <charset val="129"/>
      </rPr>
      <t xml:space="preserve">상호책임관리
</t>
    </r>
    <r>
      <rPr>
        <sz val="11"/>
        <color theme="1"/>
        <rFont val="Segoe UI Symbol"/>
        <family val="3"/>
      </rPr>
      <t>◯</t>
    </r>
    <r>
      <rPr>
        <sz val="11"/>
        <color theme="1"/>
        <rFont val="Calibri"/>
        <family val="3"/>
      </rPr>
      <t xml:space="preserve"> </t>
    </r>
    <r>
      <rPr>
        <sz val="11"/>
        <color theme="1"/>
        <rFont val="맑은 고딕"/>
        <family val="3"/>
        <charset val="129"/>
      </rPr>
      <t>코칭</t>
    </r>
    <r>
      <rPr>
        <sz val="11"/>
        <color theme="1"/>
        <rFont val="Calibri"/>
        <family val="3"/>
      </rPr>
      <t xml:space="preserve"> </t>
    </r>
    <r>
      <rPr>
        <sz val="11"/>
        <color theme="1"/>
        <rFont val="맑은 고딕"/>
        <family val="3"/>
        <charset val="129"/>
      </rPr>
      <t>실습과</t>
    </r>
    <r>
      <rPr>
        <sz val="11"/>
        <color theme="1"/>
        <rFont val="Calibri"/>
        <family val="3"/>
      </rPr>
      <t xml:space="preserve"> </t>
    </r>
    <r>
      <rPr>
        <sz val="11"/>
        <color theme="1"/>
        <rFont val="맑은 고딕"/>
        <family val="3"/>
        <charset val="129"/>
      </rPr>
      <t>피드백</t>
    </r>
    <r>
      <rPr>
        <sz val="11"/>
        <color theme="1"/>
        <rFont val="Calibri"/>
        <family val="3"/>
      </rPr>
      <t xml:space="preserve">
  - ‘</t>
    </r>
    <r>
      <rPr>
        <sz val="11"/>
        <color theme="1"/>
        <rFont val="맑은 고딕"/>
        <family val="3"/>
        <charset val="129"/>
      </rPr>
      <t>미래</t>
    </r>
    <r>
      <rPr>
        <sz val="11"/>
        <color theme="1"/>
        <rFont val="Calibri"/>
        <family val="3"/>
      </rPr>
      <t xml:space="preserve"> </t>
    </r>
    <r>
      <rPr>
        <sz val="11"/>
        <color theme="1"/>
        <rFont val="맑은 고딕"/>
        <family val="3"/>
        <charset val="129"/>
      </rPr>
      <t>설계’</t>
    </r>
    <r>
      <rPr>
        <sz val="11"/>
        <color theme="1"/>
        <rFont val="Calibri"/>
        <family val="3"/>
      </rPr>
      <t xml:space="preserve"> </t>
    </r>
    <r>
      <rPr>
        <sz val="11"/>
        <color theme="1"/>
        <rFont val="맑은 고딕"/>
        <family val="3"/>
        <charset val="129"/>
      </rPr>
      <t>코칭</t>
    </r>
    <r>
      <rPr>
        <sz val="11"/>
        <color theme="1"/>
        <rFont val="Calibri"/>
        <family val="3"/>
      </rPr>
      <t xml:space="preserve"> </t>
    </r>
    <r>
      <rPr>
        <sz val="11"/>
        <color theme="1"/>
        <rFont val="맑은 고딕"/>
        <family val="3"/>
        <charset val="129"/>
      </rPr>
      <t>실습</t>
    </r>
    <r>
      <rPr>
        <sz val="11"/>
        <color theme="1"/>
        <rFont val="Calibri"/>
        <family val="3"/>
      </rPr>
      <t xml:space="preserve">
  - ‘</t>
    </r>
    <r>
      <rPr>
        <sz val="11"/>
        <color theme="1"/>
        <rFont val="맑은 고딕"/>
        <family val="3"/>
        <charset val="129"/>
      </rPr>
      <t>일과</t>
    </r>
    <r>
      <rPr>
        <sz val="11"/>
        <color theme="1"/>
        <rFont val="Calibri"/>
        <family val="3"/>
      </rPr>
      <t xml:space="preserve"> </t>
    </r>
    <r>
      <rPr>
        <sz val="11"/>
        <color theme="1"/>
        <rFont val="맑은 고딕"/>
        <family val="3"/>
        <charset val="129"/>
      </rPr>
      <t>삶의</t>
    </r>
    <r>
      <rPr>
        <sz val="11"/>
        <color theme="1"/>
        <rFont val="Calibri"/>
        <family val="3"/>
      </rPr>
      <t xml:space="preserve"> </t>
    </r>
    <r>
      <rPr>
        <sz val="11"/>
        <color theme="1"/>
        <rFont val="맑은 고딕"/>
        <family val="3"/>
        <charset val="129"/>
      </rPr>
      <t>균형’</t>
    </r>
    <r>
      <rPr>
        <sz val="11"/>
        <color theme="1"/>
        <rFont val="Calibri"/>
        <family val="3"/>
      </rPr>
      <t xml:space="preserve"> </t>
    </r>
    <r>
      <rPr>
        <sz val="11"/>
        <color theme="1"/>
        <rFont val="맑은 고딕"/>
        <family val="3"/>
        <charset val="129"/>
      </rPr>
      <t>코칭</t>
    </r>
    <r>
      <rPr>
        <sz val="11"/>
        <color theme="1"/>
        <rFont val="Calibri"/>
        <family val="3"/>
      </rPr>
      <t xml:space="preserve"> </t>
    </r>
    <r>
      <rPr>
        <sz val="11"/>
        <color theme="1"/>
        <rFont val="맑은 고딕"/>
        <family val="3"/>
        <charset val="129"/>
      </rPr>
      <t>실습</t>
    </r>
    <r>
      <rPr>
        <sz val="11"/>
        <color theme="1"/>
        <rFont val="Calibri"/>
        <family val="3"/>
      </rPr>
      <t xml:space="preserve">
  - </t>
    </r>
    <r>
      <rPr>
        <sz val="11"/>
        <color theme="1"/>
        <rFont val="맑은 고딕"/>
        <family val="3"/>
        <charset val="129"/>
      </rPr>
      <t>성찰</t>
    </r>
    <r>
      <rPr>
        <sz val="11"/>
        <color theme="1"/>
        <rFont val="Calibri"/>
        <family val="3"/>
      </rPr>
      <t xml:space="preserve"> </t>
    </r>
    <r>
      <rPr>
        <sz val="11"/>
        <color theme="1"/>
        <rFont val="맑은 고딕"/>
        <family val="3"/>
        <charset val="129"/>
      </rPr>
      <t>및</t>
    </r>
    <r>
      <rPr>
        <sz val="11"/>
        <color theme="1"/>
        <rFont val="Calibri"/>
        <family val="3"/>
      </rPr>
      <t xml:space="preserve"> </t>
    </r>
    <r>
      <rPr>
        <sz val="11"/>
        <color theme="1"/>
        <rFont val="맑은 고딕"/>
        <family val="3"/>
        <charset val="129"/>
      </rPr>
      <t>액션</t>
    </r>
    <r>
      <rPr>
        <sz val="11"/>
        <color theme="1"/>
        <rFont val="Calibri"/>
        <family val="3"/>
      </rPr>
      <t xml:space="preserve"> </t>
    </r>
    <r>
      <rPr>
        <sz val="11"/>
        <color theme="1"/>
        <rFont val="맑은 고딕"/>
        <family val="3"/>
        <charset val="129"/>
      </rPr>
      <t>플랜</t>
    </r>
    <phoneticPr fontId="1" type="noConversion"/>
  </si>
  <si>
    <t>구성원의 자발성과 잠재력을 최대한 끌어올리는
코칭 기술 중심의 리더십 역량을 개발함</t>
    <phoneticPr fontId="1" type="noConversion"/>
  </si>
  <si>
    <t>관리자를 위한 리더십 그룹코칭1</t>
    <phoneticPr fontId="1" type="noConversion"/>
  </si>
  <si>
    <t>리더의 자아인식과 도덕적 관점</t>
    <phoneticPr fontId="1" type="noConversion"/>
  </si>
  <si>
    <r>
      <rPr>
        <sz val="11"/>
        <color theme="1"/>
        <rFont val="Segoe UI Symbol"/>
        <family val="3"/>
      </rPr>
      <t>◯</t>
    </r>
    <r>
      <rPr>
        <sz val="11"/>
        <color theme="1"/>
        <rFont val="맑은 고딕"/>
        <family val="3"/>
        <charset val="129"/>
        <scheme val="minor"/>
      </rPr>
      <t xml:space="preserve"> [성찰마인드] 자아인식
  - [진단] 개인 성향 진단 분석 (버크만 진단)
  - 가치관, 강•약점 파악
  - 자아인식 강화 계획 수립
</t>
    </r>
    <r>
      <rPr>
        <sz val="11"/>
        <color theme="1"/>
        <rFont val="Segoe UI Symbol"/>
        <family val="3"/>
      </rPr>
      <t>◯</t>
    </r>
    <r>
      <rPr>
        <sz val="11"/>
        <color theme="1"/>
        <rFont val="Calibri"/>
        <family val="3"/>
      </rPr>
      <t xml:space="preserve"> [</t>
    </r>
    <r>
      <rPr>
        <sz val="11"/>
        <color theme="1"/>
        <rFont val="맑은 고딕"/>
        <family val="3"/>
        <charset val="129"/>
        <scheme val="minor"/>
      </rPr>
      <t>윤리실천</t>
    </r>
    <r>
      <rPr>
        <sz val="11"/>
        <color theme="1"/>
        <rFont val="Calibri"/>
        <family val="3"/>
      </rPr>
      <t xml:space="preserve">] </t>
    </r>
    <r>
      <rPr>
        <sz val="11"/>
        <color theme="1"/>
        <rFont val="맑은 고딕"/>
        <family val="3"/>
        <charset val="129"/>
        <scheme val="minor"/>
      </rPr>
      <t>내재화된</t>
    </r>
    <r>
      <rPr>
        <sz val="11"/>
        <color theme="1"/>
        <rFont val="Calibri"/>
        <family val="3"/>
      </rPr>
      <t xml:space="preserve"> </t>
    </r>
    <r>
      <rPr>
        <sz val="11"/>
        <color theme="1"/>
        <rFont val="맑은 고딕"/>
        <family val="3"/>
        <charset val="129"/>
        <scheme val="minor"/>
      </rPr>
      <t>도덕적</t>
    </r>
    <r>
      <rPr>
        <sz val="11"/>
        <color theme="1"/>
        <rFont val="Calibri"/>
        <family val="3"/>
      </rPr>
      <t xml:space="preserve"> </t>
    </r>
    <r>
      <rPr>
        <sz val="11"/>
        <color theme="1"/>
        <rFont val="맑은 고딕"/>
        <family val="3"/>
        <charset val="129"/>
        <scheme val="minor"/>
      </rPr>
      <t>관점</t>
    </r>
    <r>
      <rPr>
        <sz val="11"/>
        <color theme="1"/>
        <rFont val="Calibri"/>
        <family val="3"/>
      </rPr>
      <t xml:space="preserve">
  - </t>
    </r>
    <r>
      <rPr>
        <sz val="11"/>
        <color theme="1"/>
        <rFont val="맑은 고딕"/>
        <family val="3"/>
        <charset val="129"/>
        <scheme val="minor"/>
      </rPr>
      <t>내재화된</t>
    </r>
    <r>
      <rPr>
        <sz val="11"/>
        <color theme="1"/>
        <rFont val="Calibri"/>
        <family val="3"/>
      </rPr>
      <t xml:space="preserve"> </t>
    </r>
    <r>
      <rPr>
        <sz val="11"/>
        <color theme="1"/>
        <rFont val="맑은 고딕"/>
        <family val="3"/>
        <charset val="129"/>
        <scheme val="minor"/>
      </rPr>
      <t>도덕적</t>
    </r>
    <r>
      <rPr>
        <sz val="11"/>
        <color theme="1"/>
        <rFont val="Calibri"/>
        <family val="3"/>
      </rPr>
      <t xml:space="preserve"> </t>
    </r>
    <r>
      <rPr>
        <sz val="11"/>
        <color theme="1"/>
        <rFont val="맑은 고딕"/>
        <family val="3"/>
        <charset val="129"/>
        <scheme val="minor"/>
      </rPr>
      <t>관점</t>
    </r>
    <r>
      <rPr>
        <sz val="11"/>
        <color theme="1"/>
        <rFont val="Calibri"/>
        <family val="3"/>
      </rPr>
      <t xml:space="preserve"> </t>
    </r>
    <r>
      <rPr>
        <sz val="11"/>
        <color theme="1"/>
        <rFont val="맑은 고딕"/>
        <family val="3"/>
        <charset val="129"/>
        <scheme val="minor"/>
      </rPr>
      <t>진단</t>
    </r>
    <r>
      <rPr>
        <sz val="11"/>
        <color theme="1"/>
        <rFont val="Calibri"/>
        <family val="3"/>
      </rPr>
      <t xml:space="preserve">
  - </t>
    </r>
    <r>
      <rPr>
        <sz val="11"/>
        <color theme="1"/>
        <rFont val="맑은 고딕"/>
        <family val="3"/>
        <charset val="129"/>
        <scheme val="minor"/>
      </rPr>
      <t>조직</t>
    </r>
    <r>
      <rPr>
        <sz val="11"/>
        <color theme="1"/>
        <rFont val="Calibri"/>
        <family val="3"/>
      </rPr>
      <t xml:space="preserve"> </t>
    </r>
    <r>
      <rPr>
        <sz val="11"/>
        <color theme="1"/>
        <rFont val="맑은 고딕"/>
        <family val="3"/>
        <charset val="129"/>
        <scheme val="minor"/>
      </rPr>
      <t>내</t>
    </r>
    <r>
      <rPr>
        <sz val="11"/>
        <color theme="1"/>
        <rFont val="Calibri"/>
        <family val="3"/>
      </rPr>
      <t xml:space="preserve"> </t>
    </r>
    <r>
      <rPr>
        <sz val="11"/>
        <color theme="1"/>
        <rFont val="맑은 고딕"/>
        <family val="3"/>
        <charset val="129"/>
        <scheme val="minor"/>
      </rPr>
      <t>도덕적</t>
    </r>
    <r>
      <rPr>
        <sz val="11"/>
        <color theme="1"/>
        <rFont val="Calibri"/>
        <family val="3"/>
      </rPr>
      <t xml:space="preserve"> </t>
    </r>
    <r>
      <rPr>
        <sz val="11"/>
        <color theme="1"/>
        <rFont val="맑은 고딕"/>
        <family val="3"/>
        <charset val="129"/>
        <scheme val="minor"/>
      </rPr>
      <t>딜레마</t>
    </r>
    <r>
      <rPr>
        <sz val="11"/>
        <color theme="1"/>
        <rFont val="Calibri"/>
        <family val="3"/>
      </rPr>
      <t xml:space="preserve"> </t>
    </r>
    <r>
      <rPr>
        <sz val="11"/>
        <color theme="1"/>
        <rFont val="맑은 고딕"/>
        <family val="3"/>
        <charset val="129"/>
        <scheme val="minor"/>
      </rPr>
      <t>사례</t>
    </r>
    <r>
      <rPr>
        <sz val="11"/>
        <color theme="1"/>
        <rFont val="Calibri"/>
        <family val="3"/>
      </rPr>
      <t xml:space="preserve">
  - </t>
    </r>
    <r>
      <rPr>
        <sz val="11"/>
        <color theme="1"/>
        <rFont val="맑은 고딕"/>
        <family val="3"/>
        <charset val="129"/>
        <scheme val="minor"/>
      </rPr>
      <t>도덕적</t>
    </r>
    <r>
      <rPr>
        <sz val="11"/>
        <color theme="1"/>
        <rFont val="Calibri"/>
        <family val="3"/>
      </rPr>
      <t xml:space="preserve"> </t>
    </r>
    <r>
      <rPr>
        <sz val="11"/>
        <color theme="1"/>
        <rFont val="맑은 고딕"/>
        <family val="3"/>
        <charset val="129"/>
        <scheme val="minor"/>
      </rPr>
      <t>관점</t>
    </r>
    <r>
      <rPr>
        <sz val="11"/>
        <color theme="1"/>
        <rFont val="Calibri"/>
        <family val="3"/>
      </rPr>
      <t xml:space="preserve"> </t>
    </r>
    <r>
      <rPr>
        <sz val="11"/>
        <color theme="1"/>
        <rFont val="맑은 고딕"/>
        <family val="3"/>
        <charset val="129"/>
        <scheme val="minor"/>
      </rPr>
      <t>강화</t>
    </r>
    <r>
      <rPr>
        <sz val="11"/>
        <color theme="1"/>
        <rFont val="Calibri"/>
        <family val="3"/>
      </rPr>
      <t xml:space="preserve"> </t>
    </r>
    <r>
      <rPr>
        <sz val="11"/>
        <color theme="1"/>
        <rFont val="맑은 고딕"/>
        <family val="3"/>
        <charset val="129"/>
        <scheme val="minor"/>
      </rPr>
      <t>계획</t>
    </r>
    <r>
      <rPr>
        <sz val="11"/>
        <color theme="1"/>
        <rFont val="Calibri"/>
        <family val="3"/>
      </rPr>
      <t xml:space="preserve"> </t>
    </r>
    <r>
      <rPr>
        <sz val="11"/>
        <color theme="1"/>
        <rFont val="맑은 고딕"/>
        <family val="3"/>
        <charset val="129"/>
        <scheme val="minor"/>
      </rPr>
      <t xml:space="preserve">수립
</t>
    </r>
    <r>
      <rPr>
        <sz val="11"/>
        <color theme="1"/>
        <rFont val="Segoe UI Symbol"/>
        <family val="3"/>
      </rPr>
      <t>◯</t>
    </r>
    <r>
      <rPr>
        <sz val="11"/>
        <color theme="1"/>
        <rFont val="Calibri"/>
        <family val="3"/>
      </rPr>
      <t xml:space="preserve"> [</t>
    </r>
    <r>
      <rPr>
        <sz val="11"/>
        <color theme="1"/>
        <rFont val="맑은 고딕"/>
        <family val="3"/>
        <charset val="129"/>
        <scheme val="minor"/>
      </rPr>
      <t>피드백</t>
    </r>
    <r>
      <rPr>
        <sz val="11"/>
        <color theme="1"/>
        <rFont val="Calibri"/>
        <family val="3"/>
      </rPr>
      <t xml:space="preserve">] </t>
    </r>
    <r>
      <rPr>
        <sz val="11"/>
        <color theme="1"/>
        <rFont val="맑은 고딕"/>
        <family val="3"/>
        <charset val="129"/>
        <scheme val="minor"/>
      </rPr>
      <t>낙관주의</t>
    </r>
    <r>
      <rPr>
        <sz val="11"/>
        <color theme="1"/>
        <rFont val="Calibri"/>
        <family val="3"/>
      </rPr>
      <t xml:space="preserve">
  - </t>
    </r>
    <r>
      <rPr>
        <sz val="11"/>
        <color theme="1"/>
        <rFont val="맑은 고딕"/>
        <family val="3"/>
        <charset val="129"/>
        <scheme val="minor"/>
      </rPr>
      <t>닫힌</t>
    </r>
    <r>
      <rPr>
        <sz val="11"/>
        <color theme="1"/>
        <rFont val="Calibri"/>
        <family val="3"/>
      </rPr>
      <t xml:space="preserve"> </t>
    </r>
    <r>
      <rPr>
        <sz val="11"/>
        <color theme="1"/>
        <rFont val="맑은 고딕"/>
        <family val="3"/>
        <charset val="129"/>
        <scheme val="minor"/>
      </rPr>
      <t>문</t>
    </r>
    <r>
      <rPr>
        <sz val="11"/>
        <color theme="1"/>
        <rFont val="Calibri"/>
        <family val="3"/>
      </rPr>
      <t xml:space="preserve"> </t>
    </r>
    <r>
      <rPr>
        <sz val="11"/>
        <color theme="1"/>
        <rFont val="맑은 고딕"/>
        <family val="3"/>
        <charset val="129"/>
        <scheme val="minor"/>
      </rPr>
      <t>열기</t>
    </r>
    <r>
      <rPr>
        <sz val="11"/>
        <color theme="1"/>
        <rFont val="Calibri"/>
        <family val="3"/>
      </rPr>
      <t xml:space="preserve">
  - </t>
    </r>
    <r>
      <rPr>
        <sz val="11"/>
        <color theme="1"/>
        <rFont val="맑은 고딕"/>
        <family val="3"/>
        <charset val="129"/>
        <scheme val="minor"/>
      </rPr>
      <t>낙관적인</t>
    </r>
    <r>
      <rPr>
        <sz val="11"/>
        <color theme="1"/>
        <rFont val="Calibri"/>
        <family val="3"/>
      </rPr>
      <t xml:space="preserve"> </t>
    </r>
    <r>
      <rPr>
        <sz val="11"/>
        <color theme="1"/>
        <rFont val="맑은 고딕"/>
        <family val="3"/>
        <charset val="129"/>
        <scheme val="minor"/>
      </rPr>
      <t>리더</t>
    </r>
    <r>
      <rPr>
        <sz val="11"/>
        <color theme="1"/>
        <rFont val="Calibri"/>
        <family val="3"/>
      </rPr>
      <t xml:space="preserve"> VS </t>
    </r>
    <r>
      <rPr>
        <sz val="11"/>
        <color theme="1"/>
        <rFont val="맑은 고딕"/>
        <family val="3"/>
        <charset val="129"/>
        <scheme val="minor"/>
      </rPr>
      <t>비관적인</t>
    </r>
    <r>
      <rPr>
        <sz val="11"/>
        <color theme="1"/>
        <rFont val="Calibri"/>
        <family val="3"/>
      </rPr>
      <t xml:space="preserve"> </t>
    </r>
    <r>
      <rPr>
        <sz val="11"/>
        <color theme="1"/>
        <rFont val="맑은 고딕"/>
        <family val="3"/>
        <charset val="129"/>
        <scheme val="minor"/>
      </rPr>
      <t>리더</t>
    </r>
    <r>
      <rPr>
        <sz val="11"/>
        <color theme="1"/>
        <rFont val="Calibri"/>
        <family val="3"/>
      </rPr>
      <t xml:space="preserve">
  - </t>
    </r>
    <r>
      <rPr>
        <sz val="11"/>
        <color theme="1"/>
        <rFont val="맑은 고딕"/>
        <family val="3"/>
        <charset val="129"/>
        <scheme val="minor"/>
      </rPr>
      <t>낙관주의</t>
    </r>
    <r>
      <rPr>
        <sz val="11"/>
        <color theme="1"/>
        <rFont val="Calibri"/>
        <family val="3"/>
      </rPr>
      <t xml:space="preserve"> </t>
    </r>
    <r>
      <rPr>
        <sz val="11"/>
        <color theme="1"/>
        <rFont val="맑은 고딕"/>
        <family val="3"/>
        <charset val="129"/>
        <scheme val="minor"/>
      </rPr>
      <t>강화계획</t>
    </r>
    <r>
      <rPr>
        <sz val="11"/>
        <color theme="1"/>
        <rFont val="Calibri"/>
        <family val="3"/>
      </rPr>
      <t xml:space="preserve"> </t>
    </r>
    <r>
      <rPr>
        <sz val="11"/>
        <color theme="1"/>
        <rFont val="맑은 고딕"/>
        <family val="3"/>
        <charset val="129"/>
        <scheme val="minor"/>
      </rPr>
      <t>수립</t>
    </r>
    <phoneticPr fontId="1" type="noConversion"/>
  </si>
  <si>
    <t>- 리더십 역량 강화를 통해 조직 내 긍정적 변화
- 개인과 조직의 지속가능한 성장을 이끄는 리더로 성장</t>
    <phoneticPr fontId="1" type="noConversion"/>
  </si>
  <si>
    <t>팀장급 이상 리더</t>
    <phoneticPr fontId="1" type="noConversion"/>
  </si>
  <si>
    <t>관리자를 위한 리더십 그룹코칭2</t>
    <phoneticPr fontId="1" type="noConversion"/>
  </si>
  <si>
    <t>성과내는 리더의 관계관리</t>
    <phoneticPr fontId="1" type="noConversion"/>
  </si>
  <si>
    <r>
      <rPr>
        <sz val="11"/>
        <color theme="1"/>
        <rFont val="Segoe UI Symbol"/>
        <family val="3"/>
      </rPr>
      <t>◯</t>
    </r>
    <r>
      <rPr>
        <sz val="11"/>
        <color theme="1"/>
        <rFont val="맑은 고딕"/>
        <family val="3"/>
        <charset val="129"/>
        <scheme val="minor"/>
      </rPr>
      <t xml:space="preserve"> [목표달성] 희망
  - 나의 희망 스토리
  - 리더로서 고난 극복하기
  - 목표달성 희망 계획 수립
</t>
    </r>
    <r>
      <rPr>
        <sz val="11"/>
        <color theme="1"/>
        <rFont val="Segoe UI Symbol"/>
        <family val="3"/>
      </rPr>
      <t>◯</t>
    </r>
    <r>
      <rPr>
        <sz val="11"/>
        <color theme="1"/>
        <rFont val="Calibri"/>
        <family val="3"/>
      </rPr>
      <t xml:space="preserve"> [</t>
    </r>
    <r>
      <rPr>
        <sz val="11"/>
        <color theme="1"/>
        <rFont val="맑은 고딕"/>
        <family val="3"/>
        <charset val="129"/>
        <scheme val="minor"/>
      </rPr>
      <t>관계형성</t>
    </r>
    <r>
      <rPr>
        <sz val="11"/>
        <color theme="1"/>
        <rFont val="Calibri"/>
        <family val="3"/>
      </rPr>
      <t xml:space="preserve">] </t>
    </r>
    <r>
      <rPr>
        <sz val="11"/>
        <color theme="1"/>
        <rFont val="맑은 고딕"/>
        <family val="3"/>
        <charset val="129"/>
        <scheme val="minor"/>
      </rPr>
      <t>관계적</t>
    </r>
    <r>
      <rPr>
        <sz val="11"/>
        <color theme="1"/>
        <rFont val="Calibri"/>
        <family val="3"/>
      </rPr>
      <t xml:space="preserve"> </t>
    </r>
    <r>
      <rPr>
        <sz val="11"/>
        <color theme="1"/>
        <rFont val="맑은 고딕"/>
        <family val="3"/>
        <charset val="129"/>
        <scheme val="minor"/>
      </rPr>
      <t>투명성</t>
    </r>
    <r>
      <rPr>
        <sz val="11"/>
        <color theme="1"/>
        <rFont val="Calibri"/>
        <family val="3"/>
      </rPr>
      <t xml:space="preserve">
  - </t>
    </r>
    <r>
      <rPr>
        <sz val="11"/>
        <color theme="1"/>
        <rFont val="맑은 고딕"/>
        <family val="3"/>
        <charset val="129"/>
        <scheme val="minor"/>
      </rPr>
      <t>관계적</t>
    </r>
    <r>
      <rPr>
        <sz val="11"/>
        <color theme="1"/>
        <rFont val="Calibri"/>
        <family val="3"/>
      </rPr>
      <t xml:space="preserve"> </t>
    </r>
    <r>
      <rPr>
        <sz val="11"/>
        <color theme="1"/>
        <rFont val="맑은 고딕"/>
        <family val="3"/>
        <charset val="129"/>
        <scheme val="minor"/>
      </rPr>
      <t>투명성</t>
    </r>
    <r>
      <rPr>
        <sz val="11"/>
        <color theme="1"/>
        <rFont val="Calibri"/>
        <family val="3"/>
      </rPr>
      <t xml:space="preserve"> </t>
    </r>
    <r>
      <rPr>
        <sz val="11"/>
        <color theme="1"/>
        <rFont val="맑은 고딕"/>
        <family val="3"/>
        <charset val="129"/>
        <scheme val="minor"/>
      </rPr>
      <t>진단</t>
    </r>
    <r>
      <rPr>
        <sz val="11"/>
        <color theme="1"/>
        <rFont val="Calibri"/>
        <family val="3"/>
      </rPr>
      <t xml:space="preserve">
  - </t>
    </r>
    <r>
      <rPr>
        <sz val="11"/>
        <color theme="1"/>
        <rFont val="맑은 고딕"/>
        <family val="3"/>
        <charset val="129"/>
        <scheme val="minor"/>
      </rPr>
      <t>리더로서의</t>
    </r>
    <r>
      <rPr>
        <sz val="11"/>
        <color theme="1"/>
        <rFont val="Calibri"/>
        <family val="3"/>
      </rPr>
      <t xml:space="preserve"> </t>
    </r>
    <r>
      <rPr>
        <sz val="11"/>
        <color theme="1"/>
        <rFont val="맑은 고딕"/>
        <family val="3"/>
        <charset val="129"/>
        <scheme val="minor"/>
      </rPr>
      <t>관계적</t>
    </r>
    <r>
      <rPr>
        <sz val="11"/>
        <color theme="1"/>
        <rFont val="Calibri"/>
        <family val="3"/>
      </rPr>
      <t xml:space="preserve"> </t>
    </r>
    <r>
      <rPr>
        <sz val="11"/>
        <color theme="1"/>
        <rFont val="맑은 고딕"/>
        <family val="3"/>
        <charset val="129"/>
        <scheme val="minor"/>
      </rPr>
      <t>투명성</t>
    </r>
    <r>
      <rPr>
        <sz val="11"/>
        <color theme="1"/>
        <rFont val="Calibri"/>
        <family val="3"/>
      </rPr>
      <t xml:space="preserve">
  - </t>
    </r>
    <r>
      <rPr>
        <sz val="11"/>
        <color theme="1"/>
        <rFont val="맑은 고딕"/>
        <family val="3"/>
        <charset val="129"/>
        <scheme val="minor"/>
      </rPr>
      <t>관계중심과</t>
    </r>
    <r>
      <rPr>
        <sz val="11"/>
        <color theme="1"/>
        <rFont val="Calibri"/>
        <family val="3"/>
      </rPr>
      <t xml:space="preserve"> </t>
    </r>
    <r>
      <rPr>
        <sz val="11"/>
        <color theme="1"/>
        <rFont val="맑은 고딕"/>
        <family val="3"/>
        <charset val="129"/>
        <scheme val="minor"/>
      </rPr>
      <t>업무중심</t>
    </r>
    <r>
      <rPr>
        <sz val="11"/>
        <color theme="1"/>
        <rFont val="Calibri"/>
        <family val="3"/>
      </rPr>
      <t xml:space="preserve"> </t>
    </r>
    <r>
      <rPr>
        <sz val="11"/>
        <color theme="1"/>
        <rFont val="맑은 고딕"/>
        <family val="3"/>
        <charset val="129"/>
        <scheme val="minor"/>
      </rPr>
      <t>균형잡기</t>
    </r>
    <r>
      <rPr>
        <sz val="11"/>
        <color theme="1"/>
        <rFont val="Calibri"/>
        <family val="3"/>
      </rPr>
      <t xml:space="preserve">
  - </t>
    </r>
    <r>
      <rPr>
        <sz val="11"/>
        <color theme="1"/>
        <rFont val="맑은 고딕"/>
        <family val="3"/>
        <charset val="129"/>
        <scheme val="minor"/>
      </rPr>
      <t>관계적</t>
    </r>
    <r>
      <rPr>
        <sz val="11"/>
        <color theme="1"/>
        <rFont val="Calibri"/>
        <family val="3"/>
      </rPr>
      <t xml:space="preserve"> </t>
    </r>
    <r>
      <rPr>
        <sz val="11"/>
        <color theme="1"/>
        <rFont val="맑은 고딕"/>
        <family val="3"/>
        <charset val="129"/>
        <scheme val="minor"/>
      </rPr>
      <t>투명성</t>
    </r>
    <r>
      <rPr>
        <sz val="11"/>
        <color theme="1"/>
        <rFont val="Calibri"/>
        <family val="3"/>
      </rPr>
      <t xml:space="preserve"> </t>
    </r>
    <r>
      <rPr>
        <sz val="11"/>
        <color theme="1"/>
        <rFont val="맑은 고딕"/>
        <family val="3"/>
        <charset val="129"/>
        <scheme val="minor"/>
      </rPr>
      <t>강화</t>
    </r>
    <r>
      <rPr>
        <sz val="11"/>
        <color theme="1"/>
        <rFont val="Calibri"/>
        <family val="3"/>
      </rPr>
      <t xml:space="preserve"> </t>
    </r>
    <r>
      <rPr>
        <sz val="11"/>
        <color theme="1"/>
        <rFont val="맑은 고딕"/>
        <family val="3"/>
        <charset val="129"/>
        <scheme val="minor"/>
      </rPr>
      <t>계획</t>
    </r>
    <r>
      <rPr>
        <sz val="11"/>
        <color theme="1"/>
        <rFont val="Calibri"/>
        <family val="3"/>
      </rPr>
      <t xml:space="preserve"> </t>
    </r>
    <r>
      <rPr>
        <sz val="11"/>
        <color theme="1"/>
        <rFont val="맑은 고딕"/>
        <family val="3"/>
        <charset val="129"/>
        <scheme val="minor"/>
      </rPr>
      <t xml:space="preserve">수립
</t>
    </r>
    <r>
      <rPr>
        <sz val="11"/>
        <color theme="1"/>
        <rFont val="Segoe UI Symbol"/>
        <family val="3"/>
      </rPr>
      <t>◯</t>
    </r>
    <r>
      <rPr>
        <sz val="11"/>
        <color theme="1"/>
        <rFont val="Calibri"/>
        <family val="3"/>
      </rPr>
      <t xml:space="preserve"> [</t>
    </r>
    <r>
      <rPr>
        <sz val="11"/>
        <color theme="1"/>
        <rFont val="맑은 고딕"/>
        <family val="3"/>
        <charset val="129"/>
        <scheme val="minor"/>
      </rPr>
      <t>의사소통</t>
    </r>
    <r>
      <rPr>
        <sz val="11"/>
        <color theme="1"/>
        <rFont val="Calibri"/>
        <family val="3"/>
      </rPr>
      <t xml:space="preserve">] </t>
    </r>
    <r>
      <rPr>
        <sz val="11"/>
        <color theme="1"/>
        <rFont val="맑은 고딕"/>
        <family val="3"/>
        <charset val="129"/>
        <scheme val="minor"/>
      </rPr>
      <t>균형</t>
    </r>
    <r>
      <rPr>
        <sz val="11"/>
        <color theme="1"/>
        <rFont val="Calibri"/>
        <family val="3"/>
      </rPr>
      <t xml:space="preserve"> </t>
    </r>
    <r>
      <rPr>
        <sz val="11"/>
        <color theme="1"/>
        <rFont val="맑은 고딕"/>
        <family val="3"/>
        <charset val="129"/>
        <scheme val="minor"/>
      </rPr>
      <t>잡힌</t>
    </r>
    <r>
      <rPr>
        <sz val="11"/>
        <color theme="1"/>
        <rFont val="Calibri"/>
        <family val="3"/>
      </rPr>
      <t xml:space="preserve"> </t>
    </r>
    <r>
      <rPr>
        <sz val="11"/>
        <color theme="1"/>
        <rFont val="맑은 고딕"/>
        <family val="3"/>
        <charset val="129"/>
        <scheme val="minor"/>
      </rPr>
      <t>정보</t>
    </r>
    <r>
      <rPr>
        <sz val="11"/>
        <color theme="1"/>
        <rFont val="Calibri"/>
        <family val="3"/>
      </rPr>
      <t xml:space="preserve"> </t>
    </r>
    <r>
      <rPr>
        <sz val="11"/>
        <color theme="1"/>
        <rFont val="맑은 고딕"/>
        <family val="3"/>
        <charset val="129"/>
        <scheme val="minor"/>
      </rPr>
      <t>처리</t>
    </r>
    <r>
      <rPr>
        <sz val="11"/>
        <color theme="1"/>
        <rFont val="Calibri"/>
        <family val="3"/>
      </rPr>
      <t xml:space="preserve">
  - </t>
    </r>
    <r>
      <rPr>
        <sz val="11"/>
        <color theme="1"/>
        <rFont val="맑은 고딕"/>
        <family val="3"/>
        <charset val="129"/>
        <scheme val="minor"/>
      </rPr>
      <t>균형</t>
    </r>
    <r>
      <rPr>
        <sz val="11"/>
        <color theme="1"/>
        <rFont val="Calibri"/>
        <family val="3"/>
      </rPr>
      <t xml:space="preserve"> </t>
    </r>
    <r>
      <rPr>
        <sz val="11"/>
        <color theme="1"/>
        <rFont val="맑은 고딕"/>
        <family val="3"/>
        <charset val="129"/>
        <scheme val="minor"/>
      </rPr>
      <t>잡힌</t>
    </r>
    <r>
      <rPr>
        <sz val="11"/>
        <color theme="1"/>
        <rFont val="Calibri"/>
        <family val="3"/>
      </rPr>
      <t xml:space="preserve"> </t>
    </r>
    <r>
      <rPr>
        <sz val="11"/>
        <color theme="1"/>
        <rFont val="맑은 고딕"/>
        <family val="3"/>
        <charset val="129"/>
        <scheme val="minor"/>
      </rPr>
      <t>정보처리</t>
    </r>
    <r>
      <rPr>
        <sz val="11"/>
        <color theme="1"/>
        <rFont val="Calibri"/>
        <family val="3"/>
      </rPr>
      <t xml:space="preserve"> </t>
    </r>
    <r>
      <rPr>
        <sz val="11"/>
        <color theme="1"/>
        <rFont val="맑은 고딕"/>
        <family val="3"/>
        <charset val="129"/>
        <scheme val="minor"/>
      </rPr>
      <t>진단</t>
    </r>
    <r>
      <rPr>
        <sz val="11"/>
        <color theme="1"/>
        <rFont val="Calibri"/>
        <family val="3"/>
      </rPr>
      <t xml:space="preserve"> </t>
    </r>
    <r>
      <rPr>
        <sz val="11"/>
        <color theme="1"/>
        <rFont val="맑은 고딕"/>
        <family val="3"/>
        <charset val="129"/>
        <scheme val="minor"/>
      </rPr>
      <t>및</t>
    </r>
    <r>
      <rPr>
        <sz val="11"/>
        <color theme="1"/>
        <rFont val="Calibri"/>
        <family val="3"/>
      </rPr>
      <t xml:space="preserve"> </t>
    </r>
    <r>
      <rPr>
        <sz val="11"/>
        <color theme="1"/>
        <rFont val="맑은 고딕"/>
        <family val="3"/>
        <charset val="129"/>
        <scheme val="minor"/>
      </rPr>
      <t>사례분석</t>
    </r>
    <r>
      <rPr>
        <sz val="11"/>
        <color theme="1"/>
        <rFont val="Calibri"/>
        <family val="3"/>
      </rPr>
      <t xml:space="preserve">
  - </t>
    </r>
    <r>
      <rPr>
        <sz val="11"/>
        <color theme="1"/>
        <rFont val="맑은 고딕"/>
        <family val="3"/>
        <charset val="129"/>
        <scheme val="minor"/>
      </rPr>
      <t>인지</t>
    </r>
    <r>
      <rPr>
        <sz val="11"/>
        <color theme="1"/>
        <rFont val="Calibri"/>
        <family val="3"/>
      </rPr>
      <t xml:space="preserve"> </t>
    </r>
    <r>
      <rPr>
        <sz val="11"/>
        <color theme="1"/>
        <rFont val="맑은 고딕"/>
        <family val="3"/>
        <charset val="129"/>
        <scheme val="minor"/>
      </rPr>
      <t>편향성</t>
    </r>
    <r>
      <rPr>
        <sz val="11"/>
        <color theme="1"/>
        <rFont val="Calibri"/>
        <family val="3"/>
      </rPr>
      <t xml:space="preserve"> </t>
    </r>
    <r>
      <rPr>
        <sz val="11"/>
        <color theme="1"/>
        <rFont val="맑은 고딕"/>
        <family val="3"/>
        <charset val="129"/>
        <scheme val="minor"/>
      </rPr>
      <t>이해</t>
    </r>
    <r>
      <rPr>
        <sz val="11"/>
        <color theme="1"/>
        <rFont val="Calibri"/>
        <family val="3"/>
      </rPr>
      <t xml:space="preserve">
  - </t>
    </r>
    <r>
      <rPr>
        <sz val="11"/>
        <color theme="1"/>
        <rFont val="맑은 고딕"/>
        <family val="3"/>
        <charset val="129"/>
        <scheme val="minor"/>
      </rPr>
      <t>피드백</t>
    </r>
    <r>
      <rPr>
        <sz val="11"/>
        <color theme="1"/>
        <rFont val="Calibri"/>
        <family val="3"/>
      </rPr>
      <t xml:space="preserve"> </t>
    </r>
    <r>
      <rPr>
        <sz val="11"/>
        <color theme="1"/>
        <rFont val="맑은 고딕"/>
        <family val="3"/>
        <charset val="129"/>
        <scheme val="minor"/>
      </rPr>
      <t>수용하기</t>
    </r>
    <r>
      <rPr>
        <sz val="11"/>
        <color theme="1"/>
        <rFont val="Calibri"/>
        <family val="3"/>
      </rPr>
      <t xml:space="preserve">
  - </t>
    </r>
    <r>
      <rPr>
        <sz val="11"/>
        <color theme="1"/>
        <rFont val="맑은 고딕"/>
        <family val="3"/>
        <charset val="129"/>
        <scheme val="minor"/>
      </rPr>
      <t>실천계획</t>
    </r>
    <r>
      <rPr>
        <sz val="11"/>
        <color theme="1"/>
        <rFont val="Calibri"/>
        <family val="3"/>
      </rPr>
      <t xml:space="preserve"> </t>
    </r>
    <r>
      <rPr>
        <sz val="11"/>
        <color theme="1"/>
        <rFont val="맑은 고딕"/>
        <family val="3"/>
        <charset val="129"/>
        <scheme val="minor"/>
      </rPr>
      <t>수립</t>
    </r>
    <phoneticPr fontId="1" type="noConversion"/>
  </si>
  <si>
    <t>효과적인 리더십 역량 강화를 통해
조직 내 긍정적인 변화를 실현함</t>
    <phoneticPr fontId="1" type="noConversion"/>
  </si>
  <si>
    <t>eDISC 활용 리더십 강사양성1</t>
    <phoneticPr fontId="1" type="noConversion"/>
  </si>
  <si>
    <t>Extended DISC 기본 이해와 데이터(개인 Profile) 해석</t>
    <phoneticPr fontId="1" type="noConversion"/>
  </si>
  <si>
    <r>
      <rPr>
        <sz val="11"/>
        <color theme="1"/>
        <rFont val="Segoe UI Symbol"/>
        <family val="3"/>
      </rPr>
      <t>◯</t>
    </r>
    <r>
      <rPr>
        <sz val="11"/>
        <color theme="1"/>
        <rFont val="맑은 고딕"/>
        <family val="3"/>
        <charset val="129"/>
        <scheme val="minor"/>
      </rPr>
      <t xml:space="preserve"> eDISC 이해 - Extended DISC 이해하기
  - 다양한 결과보고서 소개 및 활용법 안내
  - Extended DISC의 차별성과 교육 포인트
</t>
    </r>
    <r>
      <rPr>
        <sz val="11"/>
        <color theme="1"/>
        <rFont val="Segoe UI Symbol"/>
        <family val="3"/>
      </rPr>
      <t>◯</t>
    </r>
    <r>
      <rPr>
        <sz val="11"/>
        <color theme="1"/>
        <rFont val="Calibri"/>
        <family val="3"/>
      </rPr>
      <t xml:space="preserve"> eDISC </t>
    </r>
    <r>
      <rPr>
        <sz val="11"/>
        <color theme="1"/>
        <rFont val="맑은 고딕"/>
        <family val="3"/>
        <charset val="129"/>
        <scheme val="minor"/>
      </rPr>
      <t>기반</t>
    </r>
    <r>
      <rPr>
        <sz val="11"/>
        <color theme="1"/>
        <rFont val="Calibri"/>
        <family val="3"/>
      </rPr>
      <t xml:space="preserve"> </t>
    </r>
    <r>
      <rPr>
        <sz val="11"/>
        <color theme="1"/>
        <rFont val="맑은 고딕"/>
        <family val="3"/>
        <charset val="129"/>
        <scheme val="minor"/>
      </rPr>
      <t>개인</t>
    </r>
    <r>
      <rPr>
        <sz val="11"/>
        <color theme="1"/>
        <rFont val="Calibri"/>
        <family val="3"/>
      </rPr>
      <t xml:space="preserve"> </t>
    </r>
    <r>
      <rPr>
        <sz val="11"/>
        <color theme="1"/>
        <rFont val="맑은 고딕"/>
        <family val="3"/>
        <charset val="129"/>
        <scheme val="minor"/>
      </rPr>
      <t>분석</t>
    </r>
    <r>
      <rPr>
        <sz val="11"/>
        <color theme="1"/>
        <rFont val="Calibri"/>
        <family val="3"/>
      </rPr>
      <t xml:space="preserve"> </t>
    </r>
    <r>
      <rPr>
        <sz val="11"/>
        <color theme="1"/>
        <rFont val="맑은 고딕"/>
        <family val="3"/>
        <charset val="129"/>
        <scheme val="minor"/>
      </rPr>
      <t>및</t>
    </r>
    <r>
      <rPr>
        <sz val="11"/>
        <color theme="1"/>
        <rFont val="Calibri"/>
        <family val="3"/>
      </rPr>
      <t xml:space="preserve"> Profile </t>
    </r>
    <r>
      <rPr>
        <sz val="11"/>
        <color theme="1"/>
        <rFont val="맑은 고딕"/>
        <family val="3"/>
        <charset val="129"/>
        <scheme val="minor"/>
      </rPr>
      <t>이해</t>
    </r>
    <r>
      <rPr>
        <sz val="11"/>
        <color theme="1"/>
        <rFont val="Calibri"/>
        <family val="3"/>
      </rPr>
      <t xml:space="preserve">
  - </t>
    </r>
    <r>
      <rPr>
        <sz val="11"/>
        <color theme="1"/>
        <rFont val="맑은 고딕"/>
        <family val="3"/>
        <charset val="129"/>
        <scheme val="minor"/>
      </rPr>
      <t>리더십</t>
    </r>
    <r>
      <rPr>
        <sz val="11"/>
        <color theme="1"/>
        <rFont val="Calibri"/>
        <family val="3"/>
      </rPr>
      <t xml:space="preserve"> </t>
    </r>
    <r>
      <rPr>
        <sz val="11"/>
        <color theme="1"/>
        <rFont val="맑은 고딕"/>
        <family val="3"/>
        <charset val="129"/>
        <scheme val="minor"/>
      </rPr>
      <t>리포트</t>
    </r>
    <r>
      <rPr>
        <sz val="11"/>
        <color theme="1"/>
        <rFont val="Calibri"/>
        <family val="3"/>
      </rPr>
      <t xml:space="preserve"> </t>
    </r>
    <r>
      <rPr>
        <sz val="11"/>
        <color theme="1"/>
        <rFont val="맑은 고딕"/>
        <family val="3"/>
        <charset val="129"/>
        <scheme val="minor"/>
      </rPr>
      <t>해석</t>
    </r>
    <r>
      <rPr>
        <sz val="11"/>
        <color theme="1"/>
        <rFont val="Calibri"/>
        <family val="3"/>
      </rPr>
      <t xml:space="preserve"> </t>
    </r>
    <r>
      <rPr>
        <sz val="11"/>
        <color theme="1"/>
        <rFont val="맑은 고딕"/>
        <family val="3"/>
        <charset val="129"/>
        <scheme val="minor"/>
      </rPr>
      <t>가이드</t>
    </r>
    <r>
      <rPr>
        <sz val="11"/>
        <color theme="1"/>
        <rFont val="Calibri"/>
        <family val="3"/>
      </rPr>
      <t xml:space="preserve">
 - [Profile </t>
    </r>
    <r>
      <rPr>
        <sz val="11"/>
        <color theme="1"/>
        <rFont val="맑은 고딕"/>
        <family val="3"/>
        <charset val="129"/>
        <scheme val="minor"/>
      </rPr>
      <t>이해</t>
    </r>
    <r>
      <rPr>
        <sz val="11"/>
        <color theme="1"/>
        <rFont val="Calibri"/>
        <family val="3"/>
      </rPr>
      <t xml:space="preserve">] </t>
    </r>
    <r>
      <rPr>
        <sz val="11"/>
        <color theme="1"/>
        <rFont val="맑은 고딕"/>
        <family val="3"/>
        <charset val="129"/>
        <scheme val="minor"/>
      </rPr>
      <t>개인</t>
    </r>
    <r>
      <rPr>
        <sz val="11"/>
        <color theme="1"/>
        <rFont val="Calibri"/>
        <family val="3"/>
      </rPr>
      <t xml:space="preserve"> </t>
    </r>
    <r>
      <rPr>
        <sz val="11"/>
        <color theme="1"/>
        <rFont val="맑은 고딕"/>
        <family val="3"/>
        <charset val="129"/>
        <scheme val="minor"/>
      </rPr>
      <t>분석</t>
    </r>
    <r>
      <rPr>
        <sz val="11"/>
        <color theme="1"/>
        <rFont val="Calibri"/>
        <family val="3"/>
      </rPr>
      <t xml:space="preserve"> </t>
    </r>
    <r>
      <rPr>
        <sz val="11"/>
        <color theme="1"/>
        <rFont val="맑은 고딕"/>
        <family val="3"/>
        <charset val="129"/>
        <scheme val="minor"/>
      </rPr>
      <t>심화</t>
    </r>
    <r>
      <rPr>
        <sz val="11"/>
        <color theme="1"/>
        <rFont val="Calibri"/>
        <family val="3"/>
      </rPr>
      <t xml:space="preserve"> </t>
    </r>
    <r>
      <rPr>
        <sz val="11"/>
        <color theme="1"/>
        <rFont val="맑은 고딕"/>
        <family val="3"/>
        <charset val="129"/>
        <scheme val="minor"/>
      </rPr>
      <t>해석</t>
    </r>
    <r>
      <rPr>
        <sz val="11"/>
        <color theme="1"/>
        <rFont val="Calibri"/>
        <family val="3"/>
      </rPr>
      <t xml:space="preserve"> </t>
    </r>
    <r>
      <rPr>
        <sz val="11"/>
        <color theme="1"/>
        <rFont val="맑은 고딕"/>
        <family val="3"/>
        <charset val="129"/>
        <scheme val="minor"/>
      </rPr>
      <t>가이드</t>
    </r>
    <r>
      <rPr>
        <sz val="11"/>
        <color theme="1"/>
        <rFont val="Calibri"/>
        <family val="3"/>
      </rPr>
      <t xml:space="preserve"> - </t>
    </r>
    <r>
      <rPr>
        <sz val="11"/>
        <color theme="1"/>
        <rFont val="맑은 고딕"/>
        <family val="3"/>
        <charset val="129"/>
        <scheme val="minor"/>
      </rPr>
      <t>리더십</t>
    </r>
    <r>
      <rPr>
        <sz val="11"/>
        <color theme="1"/>
        <rFont val="Calibri"/>
        <family val="3"/>
      </rPr>
      <t xml:space="preserve"> </t>
    </r>
    <r>
      <rPr>
        <sz val="11"/>
        <color theme="1"/>
        <rFont val="맑은 고딕"/>
        <family val="3"/>
        <charset val="129"/>
        <scheme val="minor"/>
      </rPr>
      <t>교육에</t>
    </r>
    <r>
      <rPr>
        <sz val="11"/>
        <color theme="1"/>
        <rFont val="Calibri"/>
        <family val="3"/>
      </rPr>
      <t xml:space="preserve"> </t>
    </r>
    <r>
      <rPr>
        <sz val="11"/>
        <color theme="1"/>
        <rFont val="맑은 고딕"/>
        <family val="3"/>
        <charset val="129"/>
        <scheme val="minor"/>
      </rPr>
      <t>개인</t>
    </r>
    <r>
      <rPr>
        <sz val="11"/>
        <color theme="1"/>
        <rFont val="Calibri"/>
        <family val="3"/>
      </rPr>
      <t xml:space="preserve"> Profile </t>
    </r>
    <r>
      <rPr>
        <sz val="11"/>
        <color theme="1"/>
        <rFont val="맑은 고딕"/>
        <family val="3"/>
        <charset val="129"/>
        <scheme val="minor"/>
      </rPr>
      <t>분석</t>
    </r>
    <r>
      <rPr>
        <sz val="11"/>
        <color theme="1"/>
        <rFont val="Calibri"/>
        <family val="3"/>
      </rPr>
      <t xml:space="preserve"> </t>
    </r>
    <r>
      <rPr>
        <sz val="11"/>
        <color theme="1"/>
        <rFont val="맑은 고딕"/>
        <family val="3"/>
        <charset val="129"/>
        <scheme val="minor"/>
      </rPr>
      <t>활용하기</t>
    </r>
    <phoneticPr fontId="1" type="noConversion"/>
  </si>
  <si>
    <t>- 강의/교육에 Extended DISC를 효과적으로 활용
- 전문적인 진단 tool의 사용으로 강의 퀄리티 향상</t>
    <phoneticPr fontId="1" type="noConversion"/>
  </si>
  <si>
    <t>사내강사, HR담당자, 상담/코칭 관계자</t>
    <phoneticPr fontId="1" type="noConversion"/>
  </si>
  <si>
    <t>eDISC 활용 리더십 강사양성2</t>
    <phoneticPr fontId="1" type="noConversion"/>
  </si>
  <si>
    <t>데이터(팀 Map) 해석과 eDISC의 다양한 활용</t>
    <phoneticPr fontId="1" type="noConversion"/>
  </si>
  <si>
    <r>
      <rPr>
        <sz val="11"/>
        <color theme="1"/>
        <rFont val="Segoe UI Symbol"/>
        <family val="2"/>
      </rPr>
      <t>◯</t>
    </r>
    <r>
      <rPr>
        <sz val="11"/>
        <color theme="1"/>
        <rFont val="맑은 고딕"/>
        <family val="2"/>
        <charset val="129"/>
        <scheme val="minor"/>
      </rPr>
      <t xml:space="preserve"> eDISC 기반 팀 분석 및 팀 Map 이해
  - 팀 분석 해석 가이드
  - 팀 Map 기반 조직 소통 교육 설계 팀 분석
  - 교육 설계 전략 리더십 교육에 팀 Map 분석 활용하기
</t>
    </r>
    <r>
      <rPr>
        <sz val="11"/>
        <color theme="1"/>
        <rFont val="Segoe UI Symbol"/>
        <family val="2"/>
      </rPr>
      <t>◯</t>
    </r>
    <r>
      <rPr>
        <sz val="11"/>
        <color theme="1"/>
        <rFont val="Calibri"/>
        <family val="2"/>
      </rPr>
      <t xml:space="preserve"> eDISC </t>
    </r>
    <r>
      <rPr>
        <sz val="11"/>
        <color theme="1"/>
        <rFont val="맑은 고딕"/>
        <family val="2"/>
        <charset val="129"/>
        <scheme val="minor"/>
      </rPr>
      <t>활용</t>
    </r>
    <r>
      <rPr>
        <sz val="11"/>
        <color theme="1"/>
        <rFont val="Calibri"/>
        <family val="2"/>
      </rPr>
      <t xml:space="preserve"> </t>
    </r>
    <r>
      <rPr>
        <sz val="11"/>
        <color theme="1"/>
        <rFont val="맑은 고딕"/>
        <family val="2"/>
        <charset val="129"/>
        <scheme val="minor"/>
      </rPr>
      <t>교육</t>
    </r>
    <r>
      <rPr>
        <sz val="11"/>
        <color theme="1"/>
        <rFont val="Calibri"/>
        <family val="2"/>
      </rPr>
      <t xml:space="preserve"> </t>
    </r>
    <r>
      <rPr>
        <sz val="11"/>
        <color theme="1"/>
        <rFont val="맑은 고딕"/>
        <family val="2"/>
        <charset val="129"/>
        <scheme val="minor"/>
      </rPr>
      <t>사례</t>
    </r>
    <r>
      <rPr>
        <sz val="11"/>
        <color theme="1"/>
        <rFont val="Calibri"/>
        <family val="2"/>
      </rPr>
      <t xml:space="preserve"> </t>
    </r>
    <r>
      <rPr>
        <sz val="11"/>
        <color theme="1"/>
        <rFont val="맑은 고딕"/>
        <family val="2"/>
        <charset val="129"/>
        <scheme val="minor"/>
      </rPr>
      <t>분석</t>
    </r>
    <r>
      <rPr>
        <sz val="11"/>
        <color theme="1"/>
        <rFont val="Calibri"/>
        <family val="2"/>
      </rPr>
      <t xml:space="preserve">
  - eDISC </t>
    </r>
    <r>
      <rPr>
        <sz val="11"/>
        <color theme="1"/>
        <rFont val="맑은 고딕"/>
        <family val="2"/>
        <charset val="129"/>
        <scheme val="minor"/>
      </rPr>
      <t>개인</t>
    </r>
    <r>
      <rPr>
        <sz val="11"/>
        <color theme="1"/>
        <rFont val="Calibri"/>
        <family val="2"/>
      </rPr>
      <t xml:space="preserve"> </t>
    </r>
    <r>
      <rPr>
        <sz val="11"/>
        <color theme="1"/>
        <rFont val="맑은 고딕"/>
        <family val="2"/>
        <charset val="129"/>
        <scheme val="minor"/>
      </rPr>
      <t>분석</t>
    </r>
    <r>
      <rPr>
        <sz val="11"/>
        <color theme="1"/>
        <rFont val="Calibri"/>
        <family val="2"/>
      </rPr>
      <t xml:space="preserve"> </t>
    </r>
    <r>
      <rPr>
        <sz val="11"/>
        <color theme="1"/>
        <rFont val="맑은 고딕"/>
        <family val="2"/>
        <charset val="129"/>
        <scheme val="minor"/>
      </rPr>
      <t>및</t>
    </r>
    <r>
      <rPr>
        <sz val="11"/>
        <color theme="1"/>
        <rFont val="Calibri"/>
        <family val="2"/>
      </rPr>
      <t xml:space="preserve"> </t>
    </r>
    <r>
      <rPr>
        <sz val="11"/>
        <color theme="1"/>
        <rFont val="맑은 고딕"/>
        <family val="2"/>
        <charset val="129"/>
        <scheme val="minor"/>
      </rPr>
      <t>팀</t>
    </r>
    <r>
      <rPr>
        <sz val="11"/>
        <color theme="1"/>
        <rFont val="Calibri"/>
        <family val="2"/>
      </rPr>
      <t xml:space="preserve"> </t>
    </r>
    <r>
      <rPr>
        <sz val="11"/>
        <color theme="1"/>
        <rFont val="맑은 고딕"/>
        <family val="2"/>
        <charset val="129"/>
        <scheme val="minor"/>
      </rPr>
      <t>분석</t>
    </r>
    <r>
      <rPr>
        <sz val="11"/>
        <color theme="1"/>
        <rFont val="Calibri"/>
        <family val="2"/>
      </rPr>
      <t xml:space="preserve"> </t>
    </r>
    <r>
      <rPr>
        <sz val="11"/>
        <color theme="1"/>
        <rFont val="맑은 고딕"/>
        <family val="2"/>
        <charset val="129"/>
        <scheme val="minor"/>
      </rPr>
      <t>교육</t>
    </r>
    <r>
      <rPr>
        <sz val="11"/>
        <color theme="1"/>
        <rFont val="Calibri"/>
        <family val="2"/>
      </rPr>
      <t xml:space="preserve"> </t>
    </r>
    <r>
      <rPr>
        <sz val="11"/>
        <color theme="1"/>
        <rFont val="맑은 고딕"/>
        <family val="2"/>
        <charset val="129"/>
        <scheme val="minor"/>
      </rPr>
      <t>사례</t>
    </r>
    <r>
      <rPr>
        <sz val="11"/>
        <color theme="1"/>
        <rFont val="Calibri"/>
        <family val="2"/>
      </rPr>
      <t xml:space="preserve">
  -  FinxS </t>
    </r>
    <r>
      <rPr>
        <sz val="11"/>
        <color theme="1"/>
        <rFont val="맑은 고딕"/>
        <family val="2"/>
        <charset val="129"/>
        <scheme val="minor"/>
      </rPr>
      <t>시스템</t>
    </r>
    <r>
      <rPr>
        <sz val="11"/>
        <color theme="1"/>
        <rFont val="Calibri"/>
        <family val="2"/>
      </rPr>
      <t xml:space="preserve"> </t>
    </r>
    <r>
      <rPr>
        <sz val="11"/>
        <color theme="1"/>
        <rFont val="맑은 고딕"/>
        <family val="2"/>
        <charset val="129"/>
        <scheme val="minor"/>
      </rPr>
      <t>활용</t>
    </r>
    <r>
      <rPr>
        <sz val="11"/>
        <color theme="1"/>
        <rFont val="Calibri"/>
        <family val="2"/>
      </rPr>
      <t xml:space="preserve"> </t>
    </r>
    <r>
      <rPr>
        <sz val="11"/>
        <color theme="1"/>
        <rFont val="맑은 고딕"/>
        <family val="2"/>
        <charset val="129"/>
        <scheme val="minor"/>
      </rPr>
      <t>방법</t>
    </r>
    <r>
      <rPr>
        <sz val="11"/>
        <color theme="1"/>
        <rFont val="Calibri"/>
        <family val="2"/>
      </rPr>
      <t xml:space="preserve"> </t>
    </r>
    <r>
      <rPr>
        <sz val="11"/>
        <color theme="1"/>
        <rFont val="맑은 고딕"/>
        <family val="2"/>
        <charset val="129"/>
        <scheme val="minor"/>
      </rPr>
      <t>소개</t>
    </r>
    <r>
      <rPr>
        <sz val="11"/>
        <color theme="1"/>
        <rFont val="Calibri"/>
        <family val="2"/>
      </rPr>
      <t xml:space="preserve">
  - Q&amp;A </t>
    </r>
    <r>
      <rPr>
        <sz val="11"/>
        <color theme="1"/>
        <rFont val="맑은 고딕"/>
        <family val="2"/>
        <charset val="129"/>
        <scheme val="minor"/>
      </rPr>
      <t>및</t>
    </r>
    <r>
      <rPr>
        <sz val="11"/>
        <color theme="1"/>
        <rFont val="Calibri"/>
        <family val="2"/>
      </rPr>
      <t xml:space="preserve"> </t>
    </r>
    <r>
      <rPr>
        <sz val="11"/>
        <color theme="1"/>
        <rFont val="맑은 고딕"/>
        <family val="2"/>
        <charset val="129"/>
        <scheme val="minor"/>
      </rPr>
      <t>국제</t>
    </r>
    <r>
      <rPr>
        <sz val="11"/>
        <color theme="1"/>
        <rFont val="Calibri"/>
        <family val="2"/>
      </rPr>
      <t xml:space="preserve"> </t>
    </r>
    <r>
      <rPr>
        <sz val="11"/>
        <color theme="1"/>
        <rFont val="맑은 고딕"/>
        <family val="2"/>
        <charset val="129"/>
        <scheme val="minor"/>
      </rPr>
      <t>공인</t>
    </r>
    <r>
      <rPr>
        <sz val="11"/>
        <color theme="1"/>
        <rFont val="Calibri"/>
        <family val="2"/>
      </rPr>
      <t xml:space="preserve"> </t>
    </r>
    <r>
      <rPr>
        <sz val="11"/>
        <color theme="1"/>
        <rFont val="맑은 고딕"/>
        <family val="2"/>
        <charset val="129"/>
        <scheme val="minor"/>
      </rPr>
      <t>자격증</t>
    </r>
    <r>
      <rPr>
        <sz val="11"/>
        <color theme="1"/>
        <rFont val="Calibri"/>
        <family val="2"/>
      </rPr>
      <t xml:space="preserve"> </t>
    </r>
    <r>
      <rPr>
        <sz val="11"/>
        <color theme="1"/>
        <rFont val="맑은 고딕"/>
        <family val="2"/>
        <charset val="129"/>
        <scheme val="minor"/>
      </rPr>
      <t>수여</t>
    </r>
    <phoneticPr fontId="1" type="noConversion"/>
  </si>
  <si>
    <t>전문적인 진단 tool을 활용할 수 있는
데이터 기반의 리더십 교육 전문가를 양성함</t>
    <phoneticPr fontId="1" type="noConversion"/>
  </si>
  <si>
    <t>액티브 러닝 전문강사 양성1</t>
    <phoneticPr fontId="1" type="noConversion"/>
  </si>
  <si>
    <t>아이스 브레이커와 Active 퍼실리테이션</t>
    <phoneticPr fontId="1" type="noConversion"/>
  </si>
  <si>
    <r>
      <rPr>
        <sz val="11"/>
        <color theme="1"/>
        <rFont val="Segoe UI Symbol"/>
        <family val="2"/>
      </rPr>
      <t>◯</t>
    </r>
    <r>
      <rPr>
        <sz val="11"/>
        <color theme="1"/>
        <rFont val="맑은 고딕"/>
        <family val="2"/>
        <charset val="129"/>
        <scheme val="minor"/>
      </rPr>
      <t xml:space="preserve"> 아이스브레이커
  - 아이스브레이커의 목적: 팀빌딩 / 진단 / 몰입
  - [실습] 이심전심 테스트, 우선순위 활동, IF 질문, 미팅 빙고, 가치관 게임
</t>
    </r>
    <r>
      <rPr>
        <sz val="11"/>
        <color theme="1"/>
        <rFont val="Segoe UI Symbol"/>
        <family val="2"/>
      </rPr>
      <t>◯</t>
    </r>
    <r>
      <rPr>
        <sz val="11"/>
        <color theme="1"/>
        <rFont val="Calibri"/>
        <family val="2"/>
      </rPr>
      <t xml:space="preserve"> Active </t>
    </r>
    <r>
      <rPr>
        <sz val="11"/>
        <color theme="1"/>
        <rFont val="맑은 고딕"/>
        <family val="2"/>
        <charset val="129"/>
        <scheme val="minor"/>
      </rPr>
      <t>퍼실리테이션</t>
    </r>
    <r>
      <rPr>
        <sz val="11"/>
        <color theme="1"/>
        <rFont val="Calibri"/>
        <family val="2"/>
      </rPr>
      <t xml:space="preserve"> </t>
    </r>
    <r>
      <rPr>
        <sz val="11"/>
        <color theme="1"/>
        <rFont val="맑은 고딕"/>
        <family val="2"/>
        <charset val="129"/>
        <scheme val="minor"/>
      </rPr>
      <t>강사의</t>
    </r>
    <r>
      <rPr>
        <sz val="11"/>
        <color theme="1"/>
        <rFont val="Calibri"/>
        <family val="2"/>
      </rPr>
      <t xml:space="preserve"> </t>
    </r>
    <r>
      <rPr>
        <sz val="11"/>
        <color theme="1"/>
        <rFont val="맑은 고딕"/>
        <family val="2"/>
        <charset val="129"/>
        <scheme val="minor"/>
      </rPr>
      <t>역할</t>
    </r>
    <r>
      <rPr>
        <sz val="11"/>
        <color theme="1"/>
        <rFont val="Calibri"/>
        <family val="2"/>
      </rPr>
      <t xml:space="preserve">
  - </t>
    </r>
    <r>
      <rPr>
        <sz val="11"/>
        <color theme="1"/>
        <rFont val="맑은 고딕"/>
        <family val="2"/>
        <charset val="129"/>
        <scheme val="minor"/>
      </rPr>
      <t>러닝퍼실리테이션</t>
    </r>
    <r>
      <rPr>
        <sz val="11"/>
        <color theme="1"/>
        <rFont val="Calibri"/>
        <family val="2"/>
      </rPr>
      <t xml:space="preserve">, </t>
    </r>
    <r>
      <rPr>
        <sz val="11"/>
        <color theme="1"/>
        <rFont val="맑은 고딕"/>
        <family val="2"/>
        <charset val="129"/>
        <scheme val="minor"/>
      </rPr>
      <t>리스크테이킹</t>
    </r>
    <r>
      <rPr>
        <sz val="11"/>
        <color theme="1"/>
        <rFont val="Calibri"/>
        <family val="2"/>
      </rPr>
      <t xml:space="preserve">, </t>
    </r>
    <r>
      <rPr>
        <sz val="11"/>
        <color theme="1"/>
        <rFont val="맑은 고딕"/>
        <family val="2"/>
        <charset val="129"/>
        <scheme val="minor"/>
      </rPr>
      <t>몰입과</t>
    </r>
    <r>
      <rPr>
        <sz val="11"/>
        <color theme="1"/>
        <rFont val="Calibri"/>
        <family val="2"/>
      </rPr>
      <t xml:space="preserve"> </t>
    </r>
    <r>
      <rPr>
        <sz val="11"/>
        <color theme="1"/>
        <rFont val="맑은 고딕"/>
        <family val="2"/>
        <charset val="129"/>
        <scheme val="minor"/>
      </rPr>
      <t>즐거움의</t>
    </r>
    <r>
      <rPr>
        <sz val="11"/>
        <color theme="1"/>
        <rFont val="Calibri"/>
        <family val="2"/>
      </rPr>
      <t xml:space="preserve"> </t>
    </r>
    <r>
      <rPr>
        <sz val="11"/>
        <color theme="1"/>
        <rFont val="맑은 고딕"/>
        <family val="2"/>
        <charset val="129"/>
        <scheme val="minor"/>
      </rPr>
      <t>유지</t>
    </r>
    <r>
      <rPr>
        <sz val="11"/>
        <color theme="1"/>
        <rFont val="Calibri"/>
        <family val="2"/>
      </rPr>
      <t xml:space="preserve">, </t>
    </r>
    <r>
      <rPr>
        <sz val="11"/>
        <color theme="1"/>
        <rFont val="맑은 고딕"/>
        <family val="2"/>
        <charset val="129"/>
        <scheme val="minor"/>
      </rPr>
      <t>역할</t>
    </r>
    <r>
      <rPr>
        <sz val="11"/>
        <color theme="1"/>
        <rFont val="Calibri"/>
        <family val="2"/>
      </rPr>
      <t xml:space="preserve"> </t>
    </r>
    <r>
      <rPr>
        <sz val="11"/>
        <color theme="1"/>
        <rFont val="맑은 고딕"/>
        <family val="2"/>
        <charset val="129"/>
        <scheme val="minor"/>
      </rPr>
      <t>모델</t>
    </r>
    <r>
      <rPr>
        <sz val="11"/>
        <color theme="1"/>
        <rFont val="Calibri"/>
        <family val="2"/>
      </rPr>
      <t xml:space="preserve">, </t>
    </r>
    <r>
      <rPr>
        <sz val="11"/>
        <color theme="1"/>
        <rFont val="맑은 고딕"/>
        <family val="2"/>
        <charset val="129"/>
        <scheme val="minor"/>
      </rPr>
      <t>질문</t>
    </r>
    <r>
      <rPr>
        <sz val="11"/>
        <color theme="1"/>
        <rFont val="Calibri"/>
        <family val="2"/>
      </rPr>
      <t xml:space="preserve"> </t>
    </r>
    <r>
      <rPr>
        <sz val="11"/>
        <color theme="1"/>
        <rFont val="맑은 고딕"/>
        <family val="2"/>
        <charset val="129"/>
        <scheme val="minor"/>
      </rPr>
      <t>및</t>
    </r>
    <r>
      <rPr>
        <sz val="11"/>
        <color theme="1"/>
        <rFont val="Calibri"/>
        <family val="2"/>
      </rPr>
      <t xml:space="preserve"> </t>
    </r>
    <r>
      <rPr>
        <sz val="11"/>
        <color theme="1"/>
        <rFont val="맑은 고딕"/>
        <family val="2"/>
        <charset val="129"/>
        <scheme val="minor"/>
      </rPr>
      <t>피드백</t>
    </r>
    <r>
      <rPr>
        <sz val="11"/>
        <color theme="1"/>
        <rFont val="Calibri"/>
        <family val="2"/>
      </rPr>
      <t xml:space="preserve"> </t>
    </r>
    <r>
      <rPr>
        <sz val="11"/>
        <color theme="1"/>
        <rFont val="맑은 고딕"/>
        <family val="2"/>
        <charset val="129"/>
        <scheme val="minor"/>
      </rPr>
      <t>스킬</t>
    </r>
    <r>
      <rPr>
        <sz val="11"/>
        <color theme="1"/>
        <rFont val="Calibri"/>
        <family val="2"/>
      </rPr>
      <t xml:space="preserve">
  - VAK </t>
    </r>
    <r>
      <rPr>
        <sz val="11"/>
        <color theme="1"/>
        <rFont val="맑은 고딕"/>
        <family val="2"/>
        <charset val="129"/>
        <scheme val="minor"/>
      </rPr>
      <t>학습</t>
    </r>
    <r>
      <rPr>
        <sz val="11"/>
        <color theme="1"/>
        <rFont val="Calibri"/>
        <family val="2"/>
      </rPr>
      <t xml:space="preserve"> </t>
    </r>
    <r>
      <rPr>
        <sz val="11"/>
        <color theme="1"/>
        <rFont val="맑은 고딕"/>
        <family val="2"/>
        <charset val="129"/>
        <scheme val="minor"/>
      </rPr>
      <t>스타일</t>
    </r>
    <r>
      <rPr>
        <sz val="11"/>
        <color theme="1"/>
        <rFont val="Calibri"/>
        <family val="2"/>
      </rPr>
      <t xml:space="preserve"> </t>
    </r>
    <r>
      <rPr>
        <sz val="11"/>
        <color theme="1"/>
        <rFont val="맑은 고딕"/>
        <family val="2"/>
        <charset val="129"/>
        <scheme val="minor"/>
      </rPr>
      <t>진단</t>
    </r>
    <r>
      <rPr>
        <sz val="11"/>
        <color theme="1"/>
        <rFont val="Calibri"/>
        <family val="2"/>
      </rPr>
      <t xml:space="preserve">: </t>
    </r>
    <r>
      <rPr>
        <sz val="11"/>
        <color theme="1"/>
        <rFont val="맑은 고딕"/>
        <family val="2"/>
        <charset val="129"/>
        <scheme val="minor"/>
      </rPr>
      <t>시각</t>
    </r>
    <r>
      <rPr>
        <sz val="11"/>
        <color theme="1"/>
        <rFont val="Calibri"/>
        <family val="2"/>
      </rPr>
      <t xml:space="preserve">(Visual), </t>
    </r>
    <r>
      <rPr>
        <sz val="11"/>
        <color theme="1"/>
        <rFont val="맑은 고딕"/>
        <family val="2"/>
        <charset val="129"/>
        <scheme val="minor"/>
      </rPr>
      <t>청각</t>
    </r>
    <r>
      <rPr>
        <sz val="11"/>
        <color theme="1"/>
        <rFont val="Calibri"/>
        <family val="2"/>
      </rPr>
      <t xml:space="preserve">(Auditory), </t>
    </r>
    <r>
      <rPr>
        <sz val="11"/>
        <color theme="1"/>
        <rFont val="맑은 고딕"/>
        <family val="2"/>
        <charset val="129"/>
        <scheme val="minor"/>
      </rPr>
      <t>신체감각</t>
    </r>
    <r>
      <rPr>
        <sz val="11"/>
        <color theme="1"/>
        <rFont val="Calibri"/>
        <family val="2"/>
      </rPr>
      <t>(Kinesthetic)</t>
    </r>
    <r>
      <rPr>
        <sz val="11"/>
        <color theme="1"/>
        <rFont val="맑은 고딕"/>
        <family val="2"/>
        <charset val="129"/>
        <scheme val="minor"/>
      </rPr>
      <t>을</t>
    </r>
    <r>
      <rPr>
        <sz val="11"/>
        <color theme="1"/>
        <rFont val="Calibri"/>
        <family val="2"/>
      </rPr>
      <t xml:space="preserve"> </t>
    </r>
    <r>
      <rPr>
        <sz val="11"/>
        <color theme="1"/>
        <rFont val="맑은 고딕"/>
        <family val="2"/>
        <charset val="129"/>
        <scheme val="minor"/>
      </rPr>
      <t>활용한</t>
    </r>
    <r>
      <rPr>
        <sz val="11"/>
        <color theme="1"/>
        <rFont val="Calibri"/>
        <family val="2"/>
      </rPr>
      <t xml:space="preserve"> </t>
    </r>
    <r>
      <rPr>
        <sz val="11"/>
        <color theme="1"/>
        <rFont val="맑은 고딕"/>
        <family val="2"/>
        <charset val="129"/>
        <scheme val="minor"/>
      </rPr>
      <t>학습</t>
    </r>
    <r>
      <rPr>
        <sz val="11"/>
        <color theme="1"/>
        <rFont val="Calibri"/>
        <family val="2"/>
      </rPr>
      <t xml:space="preserve">
  - [</t>
    </r>
    <r>
      <rPr>
        <sz val="11"/>
        <color theme="1"/>
        <rFont val="맑은 고딕"/>
        <family val="2"/>
        <charset val="129"/>
        <scheme val="minor"/>
      </rPr>
      <t>실습</t>
    </r>
    <r>
      <rPr>
        <sz val="11"/>
        <color theme="1"/>
        <rFont val="Calibri"/>
        <family val="2"/>
      </rPr>
      <t xml:space="preserve">] </t>
    </r>
    <r>
      <rPr>
        <sz val="11"/>
        <color theme="1"/>
        <rFont val="맑은 고딕"/>
        <family val="2"/>
        <charset val="129"/>
        <scheme val="minor"/>
      </rPr>
      <t>상황별</t>
    </r>
    <r>
      <rPr>
        <sz val="11"/>
        <color theme="1"/>
        <rFont val="Calibri"/>
        <family val="2"/>
      </rPr>
      <t xml:space="preserve"> </t>
    </r>
    <r>
      <rPr>
        <sz val="11"/>
        <color theme="1"/>
        <rFont val="맑은 고딕"/>
        <family val="2"/>
        <charset val="129"/>
        <scheme val="minor"/>
      </rPr>
      <t>목소리</t>
    </r>
    <r>
      <rPr>
        <sz val="11"/>
        <color theme="1"/>
        <rFont val="Calibri"/>
        <family val="2"/>
      </rPr>
      <t xml:space="preserve"> </t>
    </r>
    <r>
      <rPr>
        <sz val="11"/>
        <color theme="1"/>
        <rFont val="맑은 고딕"/>
        <family val="2"/>
        <charset val="129"/>
        <scheme val="minor"/>
      </rPr>
      <t>및</t>
    </r>
    <r>
      <rPr>
        <sz val="11"/>
        <color theme="1"/>
        <rFont val="Calibri"/>
        <family val="2"/>
      </rPr>
      <t xml:space="preserve"> </t>
    </r>
    <r>
      <rPr>
        <sz val="11"/>
        <color theme="1"/>
        <rFont val="맑은 고딕"/>
        <family val="2"/>
        <charset val="129"/>
        <scheme val="minor"/>
      </rPr>
      <t>신체언어</t>
    </r>
    <r>
      <rPr>
        <sz val="11"/>
        <color theme="1"/>
        <rFont val="Calibri"/>
        <family val="2"/>
      </rPr>
      <t xml:space="preserve"> </t>
    </r>
    <r>
      <rPr>
        <sz val="11"/>
        <color theme="1"/>
        <rFont val="맑은 고딕"/>
        <family val="2"/>
        <charset val="129"/>
        <scheme val="minor"/>
      </rPr>
      <t>사용</t>
    </r>
    <phoneticPr fontId="1" type="noConversion"/>
  </si>
  <si>
    <t>- 교육효과를 향상시키는 방법 습득
- 자신만의 특화된 강의스타일 확립</t>
    <phoneticPr fontId="1" type="noConversion"/>
  </si>
  <si>
    <t>강의 경력 5년 미만의 사내강사</t>
    <phoneticPr fontId="1" type="noConversion"/>
  </si>
  <si>
    <t>액티브 러닝 전문강사 양성2</t>
    <phoneticPr fontId="1" type="noConversion"/>
  </si>
  <si>
    <t>Active 강의법과 교육 게임 디자인</t>
    <phoneticPr fontId="1" type="noConversion"/>
  </si>
  <si>
    <r>
      <rPr>
        <sz val="11"/>
        <color theme="1"/>
        <rFont val="Segoe UI Symbol"/>
        <family val="3"/>
      </rPr>
      <t>◯</t>
    </r>
    <r>
      <rPr>
        <sz val="11"/>
        <color theme="1"/>
        <rFont val="맑은 고딕"/>
        <family val="3"/>
        <charset val="129"/>
        <scheme val="minor"/>
      </rPr>
      <t xml:space="preserve"> 에너자이저
  - 에너자이저란?: 동기부여 / 에너지 증진 / 페이스 조절 / 주의 집중
  - [실습] 손가락 잡기 게임
</t>
    </r>
    <r>
      <rPr>
        <sz val="11"/>
        <color theme="1"/>
        <rFont val="Segoe UI Symbol"/>
        <family val="3"/>
      </rPr>
      <t>◯</t>
    </r>
    <r>
      <rPr>
        <sz val="11"/>
        <color theme="1"/>
        <rFont val="Calibri"/>
        <family val="3"/>
      </rPr>
      <t xml:space="preserve"> Active </t>
    </r>
    <r>
      <rPr>
        <sz val="11"/>
        <color theme="1"/>
        <rFont val="맑은 고딕"/>
        <family val="3"/>
        <charset val="129"/>
        <scheme val="minor"/>
      </rPr>
      <t>강의법</t>
    </r>
    <r>
      <rPr>
        <sz val="11"/>
        <color theme="1"/>
        <rFont val="Calibri"/>
        <family val="3"/>
      </rPr>
      <t xml:space="preserve">
  - </t>
    </r>
    <r>
      <rPr>
        <sz val="11"/>
        <color theme="1"/>
        <rFont val="맑은 고딕"/>
        <family val="3"/>
        <charset val="129"/>
        <scheme val="minor"/>
      </rPr>
      <t>호기심으로</t>
    </r>
    <r>
      <rPr>
        <sz val="11"/>
        <color theme="1"/>
        <rFont val="Calibri"/>
        <family val="3"/>
      </rPr>
      <t xml:space="preserve"> </t>
    </r>
    <r>
      <rPr>
        <sz val="11"/>
        <color theme="1"/>
        <rFont val="맑은 고딕"/>
        <family val="3"/>
        <charset val="129"/>
        <scheme val="minor"/>
      </rPr>
      <t>시작하기</t>
    </r>
    <r>
      <rPr>
        <sz val="11"/>
        <color theme="1"/>
        <rFont val="Calibri"/>
        <family val="3"/>
      </rPr>
      <t xml:space="preserve">: </t>
    </r>
    <r>
      <rPr>
        <sz val="11"/>
        <color theme="1"/>
        <rFont val="맑은 고딕"/>
        <family val="3"/>
        <charset val="129"/>
        <scheme val="minor"/>
      </rPr>
      <t>짧은</t>
    </r>
    <r>
      <rPr>
        <sz val="11"/>
        <color theme="1"/>
        <rFont val="Calibri"/>
        <family val="3"/>
      </rPr>
      <t xml:space="preserve"> </t>
    </r>
    <r>
      <rPr>
        <sz val="11"/>
        <color theme="1"/>
        <rFont val="맑은 고딕"/>
        <family val="3"/>
        <charset val="129"/>
        <scheme val="minor"/>
      </rPr>
      <t>게임</t>
    </r>
    <r>
      <rPr>
        <sz val="11"/>
        <color theme="1"/>
        <rFont val="Calibri"/>
        <family val="3"/>
      </rPr>
      <t xml:space="preserve"> / </t>
    </r>
    <r>
      <rPr>
        <sz val="11"/>
        <color theme="1"/>
        <rFont val="맑은 고딕"/>
        <family val="3"/>
        <charset val="129"/>
        <scheme val="minor"/>
      </rPr>
      <t>통계</t>
    </r>
    <r>
      <rPr>
        <sz val="11"/>
        <color theme="1"/>
        <rFont val="Calibri"/>
        <family val="3"/>
      </rPr>
      <t xml:space="preserve"> / </t>
    </r>
    <r>
      <rPr>
        <sz val="11"/>
        <color theme="1"/>
        <rFont val="맑은 고딕"/>
        <family val="3"/>
        <charset val="129"/>
        <scheme val="minor"/>
      </rPr>
      <t>충격적</t>
    </r>
    <r>
      <rPr>
        <sz val="11"/>
        <color theme="1"/>
        <rFont val="Calibri"/>
        <family val="3"/>
      </rPr>
      <t xml:space="preserve"> </t>
    </r>
    <r>
      <rPr>
        <sz val="11"/>
        <color theme="1"/>
        <rFont val="맑은 고딕"/>
        <family val="3"/>
        <charset val="129"/>
        <scheme val="minor"/>
      </rPr>
      <t>사실</t>
    </r>
    <r>
      <rPr>
        <sz val="11"/>
        <color theme="1"/>
        <rFont val="Calibri"/>
        <family val="3"/>
      </rPr>
      <t xml:space="preserve">
  - </t>
    </r>
    <r>
      <rPr>
        <sz val="11"/>
        <color theme="1"/>
        <rFont val="맑은 고딕"/>
        <family val="3"/>
        <charset val="129"/>
        <scheme val="minor"/>
      </rPr>
      <t>적극적</t>
    </r>
    <r>
      <rPr>
        <sz val="11"/>
        <color theme="1"/>
        <rFont val="Calibri"/>
        <family val="3"/>
      </rPr>
      <t xml:space="preserve"> </t>
    </r>
    <r>
      <rPr>
        <sz val="11"/>
        <color theme="1"/>
        <rFont val="맑은 고딕"/>
        <family val="3"/>
        <charset val="129"/>
        <scheme val="minor"/>
      </rPr>
      <t>참여</t>
    </r>
    <r>
      <rPr>
        <sz val="11"/>
        <color theme="1"/>
        <rFont val="Calibri"/>
        <family val="3"/>
      </rPr>
      <t xml:space="preserve"> </t>
    </r>
    <r>
      <rPr>
        <sz val="11"/>
        <color theme="1"/>
        <rFont val="맑은 고딕"/>
        <family val="3"/>
        <charset val="129"/>
        <scheme val="minor"/>
      </rPr>
      <t>만들기</t>
    </r>
    <r>
      <rPr>
        <sz val="11"/>
        <color theme="1"/>
        <rFont val="Calibri"/>
        <family val="3"/>
      </rPr>
      <t xml:space="preserve">: </t>
    </r>
    <r>
      <rPr>
        <sz val="11"/>
        <color theme="1"/>
        <rFont val="맑은 고딕"/>
        <family val="3"/>
        <charset val="129"/>
        <scheme val="minor"/>
      </rPr>
      <t>팀퀴즈</t>
    </r>
    <r>
      <rPr>
        <sz val="11"/>
        <color theme="1"/>
        <rFont val="Calibri"/>
        <family val="3"/>
      </rPr>
      <t xml:space="preserve"> / </t>
    </r>
    <r>
      <rPr>
        <sz val="11"/>
        <color theme="1"/>
        <rFont val="맑은 고딕"/>
        <family val="3"/>
        <charset val="129"/>
        <scheme val="minor"/>
      </rPr>
      <t>찬반</t>
    </r>
    <r>
      <rPr>
        <sz val="11"/>
        <color theme="1"/>
        <rFont val="Calibri"/>
        <family val="3"/>
      </rPr>
      <t xml:space="preserve"> </t>
    </r>
    <r>
      <rPr>
        <sz val="11"/>
        <color theme="1"/>
        <rFont val="맑은 고딕"/>
        <family val="3"/>
        <charset val="129"/>
        <scheme val="minor"/>
      </rPr>
      <t>토론</t>
    </r>
    <r>
      <rPr>
        <sz val="11"/>
        <color theme="1"/>
        <rFont val="Calibri"/>
        <family val="3"/>
      </rPr>
      <t xml:space="preserve"> / </t>
    </r>
    <r>
      <rPr>
        <sz val="11"/>
        <color theme="1"/>
        <rFont val="맑은 고딕"/>
        <family val="3"/>
        <charset val="129"/>
        <scheme val="minor"/>
      </rPr>
      <t>스토리</t>
    </r>
    <r>
      <rPr>
        <sz val="11"/>
        <color theme="1"/>
        <rFont val="Calibri"/>
        <family val="3"/>
      </rPr>
      <t xml:space="preserve"> </t>
    </r>
    <r>
      <rPr>
        <sz val="11"/>
        <color theme="1"/>
        <rFont val="맑은 고딕"/>
        <family val="3"/>
        <charset val="129"/>
        <scheme val="minor"/>
      </rPr>
      <t>퀴즈</t>
    </r>
    <r>
      <rPr>
        <sz val="11"/>
        <color theme="1"/>
        <rFont val="Calibri"/>
        <family val="3"/>
      </rPr>
      <t xml:space="preserve">
  - </t>
    </r>
    <r>
      <rPr>
        <sz val="11"/>
        <color theme="1"/>
        <rFont val="맑은 고딕"/>
        <family val="3"/>
        <charset val="129"/>
        <scheme val="minor"/>
      </rPr>
      <t>강의</t>
    </r>
    <r>
      <rPr>
        <sz val="11"/>
        <color theme="1"/>
        <rFont val="Calibri"/>
        <family val="3"/>
      </rPr>
      <t xml:space="preserve"> </t>
    </r>
    <r>
      <rPr>
        <sz val="11"/>
        <color theme="1"/>
        <rFont val="맑은 고딕"/>
        <family val="3"/>
        <charset val="129"/>
        <scheme val="minor"/>
      </rPr>
      <t>이해도</t>
    </r>
    <r>
      <rPr>
        <sz val="11"/>
        <color theme="1"/>
        <rFont val="Calibri"/>
        <family val="3"/>
      </rPr>
      <t xml:space="preserve"> </t>
    </r>
    <r>
      <rPr>
        <sz val="11"/>
        <color theme="1"/>
        <rFont val="맑은 고딕"/>
        <family val="3"/>
        <charset val="129"/>
        <scheme val="minor"/>
      </rPr>
      <t>높이기</t>
    </r>
    <r>
      <rPr>
        <sz val="11"/>
        <color theme="1"/>
        <rFont val="Calibri"/>
        <family val="3"/>
      </rPr>
      <t xml:space="preserve">: </t>
    </r>
    <r>
      <rPr>
        <sz val="11"/>
        <color theme="1"/>
        <rFont val="맑은 고딕"/>
        <family val="3"/>
        <charset val="129"/>
        <scheme val="minor"/>
      </rPr>
      <t>질문</t>
    </r>
    <r>
      <rPr>
        <sz val="11"/>
        <color theme="1"/>
        <rFont val="Calibri"/>
        <family val="3"/>
      </rPr>
      <t xml:space="preserve"> / </t>
    </r>
    <r>
      <rPr>
        <sz val="11"/>
        <color theme="1"/>
        <rFont val="맑은 고딕"/>
        <family val="3"/>
        <charset val="129"/>
        <scheme val="minor"/>
      </rPr>
      <t>파트너</t>
    </r>
    <r>
      <rPr>
        <sz val="11"/>
        <color theme="1"/>
        <rFont val="Calibri"/>
        <family val="3"/>
      </rPr>
      <t xml:space="preserve"> </t>
    </r>
    <r>
      <rPr>
        <sz val="11"/>
        <color theme="1"/>
        <rFont val="맑은 고딕"/>
        <family val="3"/>
        <charset val="129"/>
        <scheme val="minor"/>
      </rPr>
      <t>퀴즈</t>
    </r>
    <r>
      <rPr>
        <sz val="11"/>
        <color theme="1"/>
        <rFont val="Calibri"/>
        <family val="3"/>
      </rPr>
      <t xml:space="preserve">
  -  </t>
    </r>
    <r>
      <rPr>
        <sz val="11"/>
        <color theme="1"/>
        <rFont val="맑은 고딕"/>
        <family val="3"/>
        <charset val="129"/>
        <scheme val="minor"/>
      </rPr>
      <t>복습하기</t>
    </r>
    <r>
      <rPr>
        <sz val="11"/>
        <color theme="1"/>
        <rFont val="Calibri"/>
        <family val="3"/>
      </rPr>
      <t xml:space="preserve">: </t>
    </r>
    <r>
      <rPr>
        <sz val="11"/>
        <color theme="1"/>
        <rFont val="맑은 고딕"/>
        <family val="3"/>
        <charset val="129"/>
        <scheme val="minor"/>
      </rPr>
      <t>파트너</t>
    </r>
    <r>
      <rPr>
        <sz val="11"/>
        <color theme="1"/>
        <rFont val="Calibri"/>
        <family val="3"/>
      </rPr>
      <t xml:space="preserve"> </t>
    </r>
    <r>
      <rPr>
        <sz val="11"/>
        <color theme="1"/>
        <rFont val="맑은 고딕"/>
        <family val="3"/>
        <charset val="129"/>
        <scheme val="minor"/>
      </rPr>
      <t>리뷰</t>
    </r>
    <r>
      <rPr>
        <sz val="11"/>
        <color theme="1"/>
        <rFont val="Calibri"/>
        <family val="3"/>
      </rPr>
      <t xml:space="preserve"> / Best Summary
  - </t>
    </r>
    <r>
      <rPr>
        <sz val="11"/>
        <color theme="1"/>
        <rFont val="맑은 고딕"/>
        <family val="3"/>
        <charset val="129"/>
        <scheme val="minor"/>
      </rPr>
      <t>적용하기</t>
    </r>
    <r>
      <rPr>
        <sz val="11"/>
        <color theme="1"/>
        <rFont val="Calibri"/>
        <family val="3"/>
      </rPr>
      <t>: 2</t>
    </r>
    <r>
      <rPr>
        <sz val="11"/>
        <color theme="1"/>
        <rFont val="맑은 고딕"/>
        <family val="3"/>
        <charset val="129"/>
        <scheme val="minor"/>
      </rPr>
      <t>가지</t>
    </r>
    <r>
      <rPr>
        <sz val="11"/>
        <color theme="1"/>
        <rFont val="Calibri"/>
        <family val="3"/>
      </rPr>
      <t xml:space="preserve"> </t>
    </r>
    <r>
      <rPr>
        <sz val="11"/>
        <color theme="1"/>
        <rFont val="맑은 고딕"/>
        <family val="3"/>
        <charset val="129"/>
        <scheme val="minor"/>
      </rPr>
      <t>도전</t>
    </r>
    <r>
      <rPr>
        <sz val="11"/>
        <color theme="1"/>
        <rFont val="Calibri"/>
        <family val="3"/>
      </rPr>
      <t xml:space="preserve"> / </t>
    </r>
    <r>
      <rPr>
        <sz val="11"/>
        <color theme="1"/>
        <rFont val="맑은 고딕"/>
        <family val="3"/>
        <charset val="129"/>
        <scheme val="minor"/>
      </rPr>
      <t>액션</t>
    </r>
    <r>
      <rPr>
        <sz val="11"/>
        <color theme="1"/>
        <rFont val="Calibri"/>
        <family val="3"/>
      </rPr>
      <t xml:space="preserve"> </t>
    </r>
    <r>
      <rPr>
        <sz val="11"/>
        <color theme="1"/>
        <rFont val="맑은 고딕"/>
        <family val="3"/>
        <charset val="129"/>
        <scheme val="minor"/>
      </rPr>
      <t>플랜</t>
    </r>
    <r>
      <rPr>
        <sz val="11"/>
        <color theme="1"/>
        <rFont val="Calibri"/>
        <family val="3"/>
      </rPr>
      <t xml:space="preserve"> / </t>
    </r>
    <r>
      <rPr>
        <sz val="11"/>
        <color theme="1"/>
        <rFont val="맑은 고딕"/>
        <family val="3"/>
        <charset val="129"/>
        <scheme val="minor"/>
      </rPr>
      <t>리스크</t>
    </r>
    <r>
      <rPr>
        <sz val="11"/>
        <color theme="1"/>
        <rFont val="Calibri"/>
        <family val="3"/>
      </rPr>
      <t xml:space="preserve"> </t>
    </r>
    <r>
      <rPr>
        <sz val="11"/>
        <color theme="1"/>
        <rFont val="맑은 고딕"/>
        <family val="3"/>
        <charset val="129"/>
        <scheme val="minor"/>
      </rPr>
      <t xml:space="preserve">관리
</t>
    </r>
    <r>
      <rPr>
        <sz val="11"/>
        <color theme="1"/>
        <rFont val="Segoe UI Symbol"/>
        <family val="3"/>
      </rPr>
      <t>◯</t>
    </r>
    <r>
      <rPr>
        <sz val="11"/>
        <color theme="1"/>
        <rFont val="Calibri"/>
        <family val="3"/>
      </rPr>
      <t xml:space="preserve"> </t>
    </r>
    <r>
      <rPr>
        <sz val="11"/>
        <color theme="1"/>
        <rFont val="맑은 고딕"/>
        <family val="3"/>
        <charset val="129"/>
        <scheme val="minor"/>
      </rPr>
      <t>교육</t>
    </r>
    <r>
      <rPr>
        <sz val="11"/>
        <color theme="1"/>
        <rFont val="Calibri"/>
        <family val="3"/>
      </rPr>
      <t xml:space="preserve"> </t>
    </r>
    <r>
      <rPr>
        <sz val="11"/>
        <color theme="1"/>
        <rFont val="맑은 고딕"/>
        <family val="3"/>
        <charset val="129"/>
        <scheme val="minor"/>
      </rPr>
      <t>게임</t>
    </r>
    <r>
      <rPr>
        <sz val="11"/>
        <color theme="1"/>
        <rFont val="Calibri"/>
        <family val="3"/>
      </rPr>
      <t xml:space="preserve"> </t>
    </r>
    <r>
      <rPr>
        <sz val="11"/>
        <color theme="1"/>
        <rFont val="맑은 고딕"/>
        <family val="3"/>
        <charset val="129"/>
        <scheme val="minor"/>
      </rPr>
      <t>디자인</t>
    </r>
    <r>
      <rPr>
        <sz val="11"/>
        <color theme="1"/>
        <rFont val="Calibri"/>
        <family val="3"/>
      </rPr>
      <t xml:space="preserve">
  - </t>
    </r>
    <r>
      <rPr>
        <sz val="11"/>
        <color theme="1"/>
        <rFont val="맑은 고딕"/>
        <family val="3"/>
        <charset val="129"/>
        <scheme val="minor"/>
      </rPr>
      <t>강의</t>
    </r>
    <r>
      <rPr>
        <sz val="11"/>
        <color theme="1"/>
        <rFont val="Calibri"/>
        <family val="3"/>
      </rPr>
      <t xml:space="preserve"> </t>
    </r>
    <r>
      <rPr>
        <sz val="11"/>
        <color theme="1"/>
        <rFont val="맑은 고딕"/>
        <family val="3"/>
        <charset val="129"/>
        <scheme val="minor"/>
      </rPr>
      <t>디자인</t>
    </r>
    <r>
      <rPr>
        <sz val="11"/>
        <color theme="1"/>
        <rFont val="Calibri"/>
        <family val="3"/>
      </rPr>
      <t xml:space="preserve">
  - </t>
    </r>
    <r>
      <rPr>
        <sz val="11"/>
        <color theme="1"/>
        <rFont val="맑은 고딕"/>
        <family val="3"/>
        <charset val="129"/>
        <scheme val="minor"/>
      </rPr>
      <t>강의</t>
    </r>
    <r>
      <rPr>
        <sz val="11"/>
        <color theme="1"/>
        <rFont val="Calibri"/>
        <family val="3"/>
      </rPr>
      <t xml:space="preserve"> </t>
    </r>
    <r>
      <rPr>
        <sz val="11"/>
        <color theme="1"/>
        <rFont val="맑은 고딕"/>
        <family val="3"/>
        <charset val="129"/>
        <scheme val="minor"/>
      </rPr>
      <t>스토리보딩</t>
    </r>
    <phoneticPr fontId="1" type="noConversion"/>
  </si>
  <si>
    <t>강의를 진행하며 교육생의 적극적 참여를 유도하고 학습 효과를 극대화하는 방법을 학습함</t>
    <phoneticPr fontId="1" type="noConversion"/>
  </si>
  <si>
    <t>사내강사양성(행동유형진단 자격과정)1</t>
    <phoneticPr fontId="1" type="noConversion"/>
  </si>
  <si>
    <t>DISC 진단과 TA 진단</t>
    <phoneticPr fontId="1" type="noConversion"/>
  </si>
  <si>
    <r>
      <rPr>
        <sz val="11"/>
        <color theme="1"/>
        <rFont val="Segoe UI Symbol"/>
        <family val="3"/>
      </rPr>
      <t>◯</t>
    </r>
    <r>
      <rPr>
        <sz val="11"/>
        <color theme="1"/>
        <rFont val="맑은 고딕"/>
        <family val="3"/>
        <charset val="129"/>
        <scheme val="minor"/>
      </rPr>
      <t xml:space="preserve"> DISC 기초와 네 가지 유형
  - DISC 4가지 기준과 유형: 주도형(D), 사교형(I), 안정형(S), 신중형(C)
  - 각 유형의 특징: 단점, 두려움, 패턴 등
</t>
    </r>
    <r>
      <rPr>
        <sz val="11"/>
        <color theme="1"/>
        <rFont val="Segoe UI Symbol"/>
        <family val="3"/>
      </rPr>
      <t>◯</t>
    </r>
    <r>
      <rPr>
        <sz val="11"/>
        <color theme="1"/>
        <rFont val="Calibri"/>
        <family val="3"/>
      </rPr>
      <t xml:space="preserve"> </t>
    </r>
    <r>
      <rPr>
        <sz val="11"/>
        <color theme="1"/>
        <rFont val="맑은 고딕"/>
        <family val="3"/>
        <charset val="129"/>
        <scheme val="minor"/>
      </rPr>
      <t>복합유형판단</t>
    </r>
    <r>
      <rPr>
        <sz val="11"/>
        <color theme="1"/>
        <rFont val="Calibri"/>
        <family val="3"/>
      </rPr>
      <t xml:space="preserve"> </t>
    </r>
    <r>
      <rPr>
        <sz val="11"/>
        <color theme="1"/>
        <rFont val="맑은 고딕"/>
        <family val="3"/>
        <charset val="129"/>
        <scheme val="minor"/>
      </rPr>
      <t>및</t>
    </r>
    <r>
      <rPr>
        <sz val="11"/>
        <color theme="1"/>
        <rFont val="Calibri"/>
        <family val="3"/>
      </rPr>
      <t xml:space="preserve"> </t>
    </r>
    <r>
      <rPr>
        <sz val="11"/>
        <color theme="1"/>
        <rFont val="맑은 고딕"/>
        <family val="3"/>
        <charset val="129"/>
        <scheme val="minor"/>
      </rPr>
      <t>다양한</t>
    </r>
    <r>
      <rPr>
        <sz val="11"/>
        <color theme="1"/>
        <rFont val="Calibri"/>
        <family val="3"/>
      </rPr>
      <t xml:space="preserve"> </t>
    </r>
    <r>
      <rPr>
        <sz val="11"/>
        <color theme="1"/>
        <rFont val="맑은 고딕"/>
        <family val="3"/>
        <charset val="129"/>
        <scheme val="minor"/>
      </rPr>
      <t>사례</t>
    </r>
    <r>
      <rPr>
        <sz val="11"/>
        <color theme="1"/>
        <rFont val="Calibri"/>
        <family val="3"/>
      </rPr>
      <t xml:space="preserve"> </t>
    </r>
    <r>
      <rPr>
        <sz val="11"/>
        <color theme="1"/>
        <rFont val="맑은 고딕"/>
        <family val="3"/>
        <charset val="129"/>
        <scheme val="minor"/>
      </rPr>
      <t>분석</t>
    </r>
    <r>
      <rPr>
        <sz val="11"/>
        <color theme="1"/>
        <rFont val="Calibri"/>
        <family val="3"/>
      </rPr>
      <t xml:space="preserve">
  - DISC </t>
    </r>
    <r>
      <rPr>
        <sz val="11"/>
        <color theme="1"/>
        <rFont val="맑은 고딕"/>
        <family val="3"/>
        <charset val="129"/>
        <scheme val="minor"/>
      </rPr>
      <t>사례분석</t>
    </r>
    <r>
      <rPr>
        <sz val="11"/>
        <color theme="1"/>
        <rFont val="Calibri"/>
        <family val="3"/>
      </rPr>
      <t xml:space="preserve">
  - </t>
    </r>
    <r>
      <rPr>
        <sz val="11"/>
        <color theme="1"/>
        <rFont val="맑은 고딕"/>
        <family val="3"/>
        <charset val="129"/>
        <scheme val="minor"/>
      </rPr>
      <t>행동방식과</t>
    </r>
    <r>
      <rPr>
        <sz val="11"/>
        <color theme="1"/>
        <rFont val="Calibri"/>
        <family val="3"/>
      </rPr>
      <t xml:space="preserve"> </t>
    </r>
    <r>
      <rPr>
        <sz val="11"/>
        <color theme="1"/>
        <rFont val="맑은 고딕"/>
        <family val="3"/>
        <charset val="129"/>
        <scheme val="minor"/>
      </rPr>
      <t>목표설정</t>
    </r>
    <r>
      <rPr>
        <sz val="11"/>
        <color theme="1"/>
        <rFont val="Calibri"/>
        <family val="3"/>
      </rPr>
      <t xml:space="preserve">
  - </t>
    </r>
    <r>
      <rPr>
        <sz val="11"/>
        <color theme="1"/>
        <rFont val="맑은 고딕"/>
        <family val="3"/>
        <charset val="129"/>
        <scheme val="minor"/>
      </rPr>
      <t>유형별</t>
    </r>
    <r>
      <rPr>
        <sz val="11"/>
        <color theme="1"/>
        <rFont val="Calibri"/>
        <family val="3"/>
      </rPr>
      <t xml:space="preserve"> </t>
    </r>
    <r>
      <rPr>
        <sz val="11"/>
        <color theme="1"/>
        <rFont val="맑은 고딕"/>
        <family val="3"/>
        <charset val="129"/>
        <scheme val="minor"/>
      </rPr>
      <t>시너지</t>
    </r>
    <r>
      <rPr>
        <sz val="11"/>
        <color theme="1"/>
        <rFont val="Calibri"/>
        <family val="3"/>
      </rPr>
      <t xml:space="preserve"> </t>
    </r>
    <r>
      <rPr>
        <sz val="11"/>
        <color theme="1"/>
        <rFont val="맑은 고딕"/>
        <family val="3"/>
        <charset val="129"/>
        <scheme val="minor"/>
      </rPr>
      <t>및</t>
    </r>
    <r>
      <rPr>
        <sz val="11"/>
        <color theme="1"/>
        <rFont val="Calibri"/>
        <family val="3"/>
      </rPr>
      <t xml:space="preserve"> </t>
    </r>
    <r>
      <rPr>
        <sz val="11"/>
        <color theme="1"/>
        <rFont val="맑은 고딕"/>
        <family val="3"/>
        <charset val="129"/>
        <scheme val="minor"/>
      </rPr>
      <t>상황별</t>
    </r>
    <r>
      <rPr>
        <sz val="11"/>
        <color theme="1"/>
        <rFont val="Calibri"/>
        <family val="3"/>
      </rPr>
      <t xml:space="preserve"> </t>
    </r>
    <r>
      <rPr>
        <sz val="11"/>
        <color theme="1"/>
        <rFont val="맑은 고딕"/>
        <family val="3"/>
        <charset val="129"/>
        <scheme val="minor"/>
      </rPr>
      <t xml:space="preserve">반응
</t>
    </r>
    <r>
      <rPr>
        <sz val="11"/>
        <color theme="1"/>
        <rFont val="Segoe UI Symbol"/>
        <family val="3"/>
      </rPr>
      <t>◯</t>
    </r>
    <r>
      <rPr>
        <sz val="11"/>
        <color theme="1"/>
        <rFont val="Calibri"/>
        <family val="3"/>
      </rPr>
      <t xml:space="preserve"> </t>
    </r>
    <r>
      <rPr>
        <sz val="11"/>
        <color theme="1"/>
        <rFont val="맑은 고딕"/>
        <family val="3"/>
        <charset val="129"/>
        <scheme val="minor"/>
      </rPr>
      <t>교류분석과</t>
    </r>
    <r>
      <rPr>
        <sz val="11"/>
        <color theme="1"/>
        <rFont val="Calibri"/>
        <family val="3"/>
      </rPr>
      <t xml:space="preserve"> PAC</t>
    </r>
    <r>
      <rPr>
        <sz val="11"/>
        <color theme="1"/>
        <rFont val="맑은 고딕"/>
        <family val="3"/>
        <charset val="129"/>
        <scheme val="minor"/>
      </rPr>
      <t>분석</t>
    </r>
    <r>
      <rPr>
        <sz val="11"/>
        <color theme="1"/>
        <rFont val="Calibri"/>
        <family val="3"/>
      </rPr>
      <t xml:space="preserve">
  - TA(Transactional Analysis) </t>
    </r>
    <r>
      <rPr>
        <sz val="11"/>
        <color theme="1"/>
        <rFont val="맑은 고딕"/>
        <family val="3"/>
        <charset val="129"/>
        <scheme val="minor"/>
      </rPr>
      <t>교류분석</t>
    </r>
    <r>
      <rPr>
        <sz val="11"/>
        <color theme="1"/>
        <rFont val="Calibri"/>
        <family val="3"/>
      </rPr>
      <t xml:space="preserve"> </t>
    </r>
    <r>
      <rPr>
        <sz val="11"/>
        <color theme="1"/>
        <rFont val="맑은 고딕"/>
        <family val="3"/>
        <charset val="129"/>
        <scheme val="minor"/>
      </rPr>
      <t>이해</t>
    </r>
    <r>
      <rPr>
        <sz val="11"/>
        <color theme="1"/>
        <rFont val="Calibri"/>
        <family val="3"/>
      </rPr>
      <t xml:space="preserve">: </t>
    </r>
    <r>
      <rPr>
        <sz val="11"/>
        <color theme="1"/>
        <rFont val="맑은 고딕"/>
        <family val="3"/>
        <charset val="129"/>
        <scheme val="minor"/>
      </rPr>
      <t>인간의</t>
    </r>
    <r>
      <rPr>
        <sz val="11"/>
        <color theme="1"/>
        <rFont val="Calibri"/>
        <family val="3"/>
      </rPr>
      <t xml:space="preserve"> </t>
    </r>
    <r>
      <rPr>
        <sz val="11"/>
        <color theme="1"/>
        <rFont val="맑은 고딕"/>
        <family val="3"/>
        <charset val="129"/>
        <scheme val="minor"/>
      </rPr>
      <t>감정을</t>
    </r>
    <r>
      <rPr>
        <sz val="11"/>
        <color theme="1"/>
        <rFont val="Calibri"/>
        <family val="3"/>
      </rPr>
      <t xml:space="preserve"> </t>
    </r>
    <r>
      <rPr>
        <sz val="11"/>
        <color theme="1"/>
        <rFont val="맑은 고딕"/>
        <family val="3"/>
        <charset val="129"/>
        <scheme val="minor"/>
      </rPr>
      <t>알기</t>
    </r>
    <r>
      <rPr>
        <sz val="11"/>
        <color theme="1"/>
        <rFont val="Calibri"/>
        <family val="3"/>
      </rPr>
      <t xml:space="preserve"> </t>
    </r>
    <r>
      <rPr>
        <sz val="11"/>
        <color theme="1"/>
        <rFont val="맑은 고딕"/>
        <family val="3"/>
        <charset val="129"/>
        <scheme val="minor"/>
      </rPr>
      <t>위한</t>
    </r>
    <r>
      <rPr>
        <sz val="11"/>
        <color theme="1"/>
        <rFont val="Calibri"/>
        <family val="3"/>
      </rPr>
      <t xml:space="preserve"> </t>
    </r>
    <r>
      <rPr>
        <sz val="11"/>
        <color theme="1"/>
        <rFont val="맑은 고딕"/>
        <family val="3"/>
        <charset val="129"/>
        <scheme val="minor"/>
      </rPr>
      <t>대화</t>
    </r>
    <r>
      <rPr>
        <sz val="11"/>
        <color theme="1"/>
        <rFont val="Calibri"/>
        <family val="3"/>
      </rPr>
      <t xml:space="preserve"> </t>
    </r>
    <r>
      <rPr>
        <sz val="11"/>
        <color theme="1"/>
        <rFont val="맑은 고딕"/>
        <family val="3"/>
        <charset val="129"/>
        <scheme val="minor"/>
      </rPr>
      <t>분석</t>
    </r>
    <r>
      <rPr>
        <sz val="11"/>
        <color theme="1"/>
        <rFont val="Calibri"/>
        <family val="3"/>
      </rPr>
      <t xml:space="preserve"> </t>
    </r>
    <r>
      <rPr>
        <sz val="11"/>
        <color theme="1"/>
        <rFont val="맑은 고딕"/>
        <family val="3"/>
        <charset val="129"/>
        <scheme val="minor"/>
      </rPr>
      <t>도구</t>
    </r>
    <r>
      <rPr>
        <sz val="11"/>
        <color theme="1"/>
        <rFont val="Calibri"/>
        <family val="3"/>
      </rPr>
      <t xml:space="preserve">
  - PAC(Parent, Adult, Child) </t>
    </r>
    <r>
      <rPr>
        <sz val="11"/>
        <color theme="1"/>
        <rFont val="맑은 고딕"/>
        <family val="3"/>
        <charset val="129"/>
        <scheme val="minor"/>
      </rPr>
      <t>분석</t>
    </r>
    <r>
      <rPr>
        <sz val="11"/>
        <color theme="1"/>
        <rFont val="Calibri"/>
        <family val="3"/>
      </rPr>
      <t xml:space="preserve">: </t>
    </r>
    <r>
      <rPr>
        <sz val="11"/>
        <color theme="1"/>
        <rFont val="맑은 고딕"/>
        <family val="3"/>
        <charset val="129"/>
        <scheme val="minor"/>
      </rPr>
      <t>인간</t>
    </r>
    <r>
      <rPr>
        <sz val="11"/>
        <color theme="1"/>
        <rFont val="Calibri"/>
        <family val="3"/>
      </rPr>
      <t xml:space="preserve"> </t>
    </r>
    <r>
      <rPr>
        <sz val="11"/>
        <color theme="1"/>
        <rFont val="맑은 고딕"/>
        <family val="3"/>
        <charset val="129"/>
        <scheme val="minor"/>
      </rPr>
      <t>내면에</t>
    </r>
    <r>
      <rPr>
        <sz val="11"/>
        <color theme="1"/>
        <rFont val="Calibri"/>
        <family val="3"/>
      </rPr>
      <t xml:space="preserve"> </t>
    </r>
    <r>
      <rPr>
        <sz val="11"/>
        <color theme="1"/>
        <rFont val="맑은 고딕"/>
        <family val="3"/>
        <charset val="129"/>
        <scheme val="minor"/>
      </rPr>
      <t>존재하는</t>
    </r>
    <r>
      <rPr>
        <sz val="11"/>
        <color theme="1"/>
        <rFont val="Calibri"/>
        <family val="3"/>
      </rPr>
      <t xml:space="preserve"> 3</t>
    </r>
    <r>
      <rPr>
        <sz val="11"/>
        <color theme="1"/>
        <rFont val="맑은 고딕"/>
        <family val="3"/>
        <charset val="129"/>
        <scheme val="minor"/>
      </rPr>
      <t>가지</t>
    </r>
    <r>
      <rPr>
        <sz val="11"/>
        <color theme="1"/>
        <rFont val="Calibri"/>
        <family val="3"/>
      </rPr>
      <t xml:space="preserve"> </t>
    </r>
    <r>
      <rPr>
        <sz val="11"/>
        <color theme="1"/>
        <rFont val="맑은 고딕"/>
        <family val="3"/>
        <charset val="129"/>
        <scheme val="minor"/>
      </rPr>
      <t>자아를</t>
    </r>
    <r>
      <rPr>
        <sz val="11"/>
        <color theme="1"/>
        <rFont val="Calibri"/>
        <family val="3"/>
      </rPr>
      <t xml:space="preserve"> </t>
    </r>
    <r>
      <rPr>
        <sz val="11"/>
        <color theme="1"/>
        <rFont val="맑은 고딕"/>
        <family val="3"/>
        <charset val="129"/>
        <scheme val="minor"/>
      </rPr>
      <t xml:space="preserve">분석
</t>
    </r>
    <r>
      <rPr>
        <sz val="11"/>
        <color theme="1"/>
        <rFont val="Segoe UI Symbol"/>
        <family val="3"/>
      </rPr>
      <t>◯</t>
    </r>
    <r>
      <rPr>
        <sz val="11"/>
        <color theme="1"/>
        <rFont val="Calibri"/>
        <family val="3"/>
      </rPr>
      <t xml:space="preserve"> </t>
    </r>
    <r>
      <rPr>
        <sz val="11"/>
        <color theme="1"/>
        <rFont val="맑은 고딕"/>
        <family val="3"/>
        <charset val="129"/>
        <scheme val="minor"/>
      </rPr>
      <t>교류분석의</t>
    </r>
    <r>
      <rPr>
        <sz val="11"/>
        <color theme="1"/>
        <rFont val="Calibri"/>
        <family val="3"/>
      </rPr>
      <t xml:space="preserve"> </t>
    </r>
    <r>
      <rPr>
        <sz val="11"/>
        <color theme="1"/>
        <rFont val="맑은 고딕"/>
        <family val="3"/>
        <charset val="129"/>
        <scheme val="minor"/>
      </rPr>
      <t>주요</t>
    </r>
    <r>
      <rPr>
        <sz val="11"/>
        <color theme="1"/>
        <rFont val="Calibri"/>
        <family val="3"/>
      </rPr>
      <t xml:space="preserve"> </t>
    </r>
    <r>
      <rPr>
        <sz val="11"/>
        <color theme="1"/>
        <rFont val="맑은 고딕"/>
        <family val="3"/>
        <charset val="129"/>
        <scheme val="minor"/>
      </rPr>
      <t>개념</t>
    </r>
    <r>
      <rPr>
        <sz val="11"/>
        <color theme="1"/>
        <rFont val="Calibri"/>
        <family val="3"/>
      </rPr>
      <t xml:space="preserve">
  - </t>
    </r>
    <r>
      <rPr>
        <sz val="11"/>
        <color theme="1"/>
        <rFont val="맑은 고딕"/>
        <family val="3"/>
        <charset val="129"/>
        <scheme val="minor"/>
      </rPr>
      <t>스트로크</t>
    </r>
    <r>
      <rPr>
        <sz val="11"/>
        <color theme="1"/>
        <rFont val="Calibri"/>
        <family val="3"/>
      </rPr>
      <t xml:space="preserve">: </t>
    </r>
    <r>
      <rPr>
        <sz val="11"/>
        <color theme="1"/>
        <rFont val="맑은 고딕"/>
        <family val="3"/>
        <charset val="129"/>
        <scheme val="minor"/>
      </rPr>
      <t>상대방에게</t>
    </r>
    <r>
      <rPr>
        <sz val="11"/>
        <color theme="1"/>
        <rFont val="Calibri"/>
        <family val="3"/>
      </rPr>
      <t xml:space="preserve"> </t>
    </r>
    <r>
      <rPr>
        <sz val="11"/>
        <color theme="1"/>
        <rFont val="맑은 고딕"/>
        <family val="3"/>
        <charset val="129"/>
        <scheme val="minor"/>
      </rPr>
      <t>반응을</t>
    </r>
    <r>
      <rPr>
        <sz val="11"/>
        <color theme="1"/>
        <rFont val="Calibri"/>
        <family val="3"/>
      </rPr>
      <t xml:space="preserve"> </t>
    </r>
    <r>
      <rPr>
        <sz val="11"/>
        <color theme="1"/>
        <rFont val="맑은 고딕"/>
        <family val="3"/>
        <charset val="129"/>
        <scheme val="minor"/>
      </rPr>
      <t>알리는</t>
    </r>
    <r>
      <rPr>
        <sz val="11"/>
        <color theme="1"/>
        <rFont val="Calibri"/>
        <family val="3"/>
      </rPr>
      <t xml:space="preserve"> </t>
    </r>
    <r>
      <rPr>
        <sz val="11"/>
        <color theme="1"/>
        <rFont val="맑은 고딕"/>
        <family val="3"/>
        <charset val="129"/>
        <scheme val="minor"/>
      </rPr>
      <t>인간</t>
    </r>
    <r>
      <rPr>
        <sz val="11"/>
        <color theme="1"/>
        <rFont val="Calibri"/>
        <family val="3"/>
      </rPr>
      <t xml:space="preserve"> </t>
    </r>
    <r>
      <rPr>
        <sz val="11"/>
        <color theme="1"/>
        <rFont val="맑은 고딕"/>
        <family val="3"/>
        <charset val="129"/>
        <scheme val="minor"/>
      </rPr>
      <t>인식의</t>
    </r>
    <r>
      <rPr>
        <sz val="11"/>
        <color theme="1"/>
        <rFont val="Calibri"/>
        <family val="3"/>
      </rPr>
      <t xml:space="preserve"> </t>
    </r>
    <r>
      <rPr>
        <sz val="11"/>
        <color theme="1"/>
        <rFont val="맑은 고딕"/>
        <family val="3"/>
        <charset val="129"/>
        <scheme val="minor"/>
      </rPr>
      <t>기본단위</t>
    </r>
    <r>
      <rPr>
        <sz val="11"/>
        <color theme="1"/>
        <rFont val="Calibri"/>
        <family val="3"/>
      </rPr>
      <t xml:space="preserve">
  - </t>
    </r>
    <r>
      <rPr>
        <sz val="11"/>
        <color theme="1"/>
        <rFont val="맑은 고딕"/>
        <family val="3"/>
        <charset val="129"/>
        <scheme val="minor"/>
      </rPr>
      <t>시간구조화</t>
    </r>
    <r>
      <rPr>
        <sz val="11"/>
        <color theme="1"/>
        <rFont val="Calibri"/>
        <family val="3"/>
      </rPr>
      <t xml:space="preserve">: </t>
    </r>
    <r>
      <rPr>
        <sz val="11"/>
        <color theme="1"/>
        <rFont val="맑은 고딕"/>
        <family val="3"/>
        <charset val="129"/>
        <scheme val="minor"/>
      </rPr>
      <t>외부환경을</t>
    </r>
    <r>
      <rPr>
        <sz val="11"/>
        <color theme="1"/>
        <rFont val="Calibri"/>
        <family val="3"/>
      </rPr>
      <t xml:space="preserve"> </t>
    </r>
    <r>
      <rPr>
        <sz val="11"/>
        <color theme="1"/>
        <rFont val="맑은 고딕"/>
        <family val="3"/>
        <charset val="129"/>
        <scheme val="minor"/>
      </rPr>
      <t>구조화하고자</t>
    </r>
    <r>
      <rPr>
        <sz val="11"/>
        <color theme="1"/>
        <rFont val="Calibri"/>
        <family val="3"/>
      </rPr>
      <t xml:space="preserve"> </t>
    </r>
    <r>
      <rPr>
        <sz val="11"/>
        <color theme="1"/>
        <rFont val="맑은 고딕"/>
        <family val="3"/>
        <charset val="129"/>
        <scheme val="minor"/>
      </rPr>
      <t>하는</t>
    </r>
    <r>
      <rPr>
        <sz val="11"/>
        <color theme="1"/>
        <rFont val="Calibri"/>
        <family val="3"/>
      </rPr>
      <t xml:space="preserve"> </t>
    </r>
    <r>
      <rPr>
        <sz val="11"/>
        <color theme="1"/>
        <rFont val="맑은 고딕"/>
        <family val="3"/>
        <charset val="129"/>
        <scheme val="minor"/>
      </rPr>
      <t>인간의</t>
    </r>
    <r>
      <rPr>
        <sz val="11"/>
        <color theme="1"/>
        <rFont val="Calibri"/>
        <family val="3"/>
      </rPr>
      <t xml:space="preserve"> </t>
    </r>
    <r>
      <rPr>
        <sz val="11"/>
        <color theme="1"/>
        <rFont val="맑은 고딕"/>
        <family val="3"/>
        <charset val="129"/>
        <scheme val="minor"/>
      </rPr>
      <t>기본</t>
    </r>
    <r>
      <rPr>
        <sz val="11"/>
        <color theme="1"/>
        <rFont val="Calibri"/>
        <family val="3"/>
      </rPr>
      <t xml:space="preserve"> </t>
    </r>
    <r>
      <rPr>
        <sz val="11"/>
        <color theme="1"/>
        <rFont val="맑은 고딕"/>
        <family val="3"/>
        <charset val="129"/>
        <scheme val="minor"/>
      </rPr>
      <t>욕구</t>
    </r>
    <r>
      <rPr>
        <sz val="11"/>
        <color theme="1"/>
        <rFont val="Calibri"/>
        <family val="3"/>
      </rPr>
      <t xml:space="preserve">
  - </t>
    </r>
    <r>
      <rPr>
        <sz val="11"/>
        <color theme="1"/>
        <rFont val="맑은 고딕"/>
        <family val="3"/>
        <charset val="129"/>
        <scheme val="minor"/>
      </rPr>
      <t>각본</t>
    </r>
    <r>
      <rPr>
        <sz val="11"/>
        <color theme="1"/>
        <rFont val="Calibri"/>
        <family val="3"/>
      </rPr>
      <t xml:space="preserve">: </t>
    </r>
    <r>
      <rPr>
        <sz val="11"/>
        <color theme="1"/>
        <rFont val="맑은 고딕"/>
        <family val="3"/>
        <charset val="129"/>
        <scheme val="minor"/>
      </rPr>
      <t>인간의</t>
    </r>
    <r>
      <rPr>
        <sz val="11"/>
        <color theme="1"/>
        <rFont val="Calibri"/>
        <family val="3"/>
      </rPr>
      <t xml:space="preserve"> </t>
    </r>
    <r>
      <rPr>
        <sz val="11"/>
        <color theme="1"/>
        <rFont val="맑은 고딕"/>
        <family val="3"/>
        <charset val="129"/>
        <scheme val="minor"/>
      </rPr>
      <t>전이식</t>
    </r>
    <r>
      <rPr>
        <sz val="11"/>
        <color theme="1"/>
        <rFont val="Calibri"/>
        <family val="3"/>
      </rPr>
      <t xml:space="preserve"> </t>
    </r>
    <r>
      <rPr>
        <sz val="11"/>
        <color theme="1"/>
        <rFont val="맑은 고딕"/>
        <family val="3"/>
        <charset val="129"/>
        <scheme val="minor"/>
      </rPr>
      <t>속에</t>
    </r>
    <r>
      <rPr>
        <sz val="11"/>
        <color theme="1"/>
        <rFont val="Calibri"/>
        <family val="3"/>
      </rPr>
      <t xml:space="preserve"> </t>
    </r>
    <r>
      <rPr>
        <sz val="11"/>
        <color theme="1"/>
        <rFont val="맑은 고딕"/>
        <family val="3"/>
        <charset val="129"/>
        <scheme val="minor"/>
      </rPr>
      <t>내재된</t>
    </r>
    <r>
      <rPr>
        <sz val="11"/>
        <color theme="1"/>
        <rFont val="Calibri"/>
        <family val="3"/>
      </rPr>
      <t xml:space="preserve"> </t>
    </r>
    <r>
      <rPr>
        <sz val="11"/>
        <color theme="1"/>
        <rFont val="맑은 고딕"/>
        <family val="3"/>
        <charset val="129"/>
        <scheme val="minor"/>
      </rPr>
      <t>삶의</t>
    </r>
    <r>
      <rPr>
        <sz val="11"/>
        <color theme="1"/>
        <rFont val="Calibri"/>
        <family val="3"/>
      </rPr>
      <t xml:space="preserve"> </t>
    </r>
    <r>
      <rPr>
        <sz val="11"/>
        <color theme="1"/>
        <rFont val="맑은 고딕"/>
        <family val="3"/>
        <charset val="129"/>
        <scheme val="minor"/>
      </rPr>
      <t>이야기</t>
    </r>
    <phoneticPr fontId="1" type="noConversion"/>
  </si>
  <si>
    <t>- 세 가지 진단 Tool을 활용하여 전문성 함양
- DISC, TA, Enneargram를 활용한 체계적 강의 기획</t>
    <phoneticPr fontId="1" type="noConversion"/>
  </si>
  <si>
    <t>사내강사</t>
    <phoneticPr fontId="1" type="noConversion"/>
  </si>
  <si>
    <t>사내강사양성(행동유형진단 자격과정)2</t>
    <phoneticPr fontId="1" type="noConversion"/>
  </si>
  <si>
    <t>Enneargram</t>
    <phoneticPr fontId="1" type="noConversion"/>
  </si>
  <si>
    <r>
      <rPr>
        <sz val="11"/>
        <color theme="1"/>
        <rFont val="Segoe UI Symbol"/>
        <family val="3"/>
      </rPr>
      <t>◯</t>
    </r>
    <r>
      <rPr>
        <sz val="11"/>
        <color theme="1"/>
        <rFont val="맑은 고딕"/>
        <family val="3"/>
        <charset val="129"/>
        <scheme val="minor"/>
      </rPr>
      <t xml:space="preserve"> 에니어그램 이해
  - 에니어그램이란? 사람을 9가지 성격으로 분류하는 성격 유형 이론
  - 에니어그램 이해: 용어, 역사, 인물, 상징, 문화권, 국가, 성별
</t>
    </r>
    <r>
      <rPr>
        <sz val="11"/>
        <color theme="1"/>
        <rFont val="Segoe UI Symbol"/>
        <family val="3"/>
      </rPr>
      <t>◯</t>
    </r>
    <r>
      <rPr>
        <sz val="11"/>
        <color theme="1"/>
        <rFont val="Calibri"/>
        <family val="3"/>
      </rPr>
      <t xml:space="preserve"> </t>
    </r>
    <r>
      <rPr>
        <sz val="11"/>
        <color theme="1"/>
        <rFont val="맑은 고딕"/>
        <family val="3"/>
        <charset val="129"/>
        <scheme val="minor"/>
      </rPr>
      <t>머리</t>
    </r>
    <r>
      <rPr>
        <sz val="11"/>
        <color theme="1"/>
        <rFont val="Calibri"/>
        <family val="3"/>
      </rPr>
      <t>-</t>
    </r>
    <r>
      <rPr>
        <sz val="11"/>
        <color theme="1"/>
        <rFont val="맑은 고딕"/>
        <family val="3"/>
        <charset val="129"/>
        <scheme val="minor"/>
      </rPr>
      <t>가슴</t>
    </r>
    <r>
      <rPr>
        <sz val="11"/>
        <color theme="1"/>
        <rFont val="Calibri"/>
        <family val="3"/>
      </rPr>
      <t>-</t>
    </r>
    <r>
      <rPr>
        <sz val="11"/>
        <color theme="1"/>
        <rFont val="맑은 고딕"/>
        <family val="3"/>
        <charset val="129"/>
        <scheme val="minor"/>
      </rPr>
      <t>장</t>
    </r>
    <r>
      <rPr>
        <sz val="11"/>
        <color theme="1"/>
        <rFont val="Calibri"/>
        <family val="3"/>
      </rPr>
      <t xml:space="preserve"> </t>
    </r>
    <r>
      <rPr>
        <sz val="11"/>
        <color theme="1"/>
        <rFont val="맑은 고딕"/>
        <family val="3"/>
        <charset val="129"/>
        <scheme val="minor"/>
      </rPr>
      <t>분류</t>
    </r>
    <r>
      <rPr>
        <sz val="11"/>
        <color theme="1"/>
        <rFont val="Calibri"/>
        <family val="3"/>
      </rPr>
      <t xml:space="preserve">
  - </t>
    </r>
    <r>
      <rPr>
        <sz val="11"/>
        <color theme="1"/>
        <rFont val="맑은 고딕"/>
        <family val="3"/>
        <charset val="129"/>
        <scheme val="minor"/>
      </rPr>
      <t>감성</t>
    </r>
    <r>
      <rPr>
        <sz val="11"/>
        <color theme="1"/>
        <rFont val="Calibri"/>
        <family val="3"/>
      </rPr>
      <t xml:space="preserve"> </t>
    </r>
    <r>
      <rPr>
        <sz val="11"/>
        <color theme="1"/>
        <rFont val="맑은 고딕"/>
        <family val="3"/>
        <charset val="129"/>
        <scheme val="minor"/>
      </rPr>
      <t>중심</t>
    </r>
    <r>
      <rPr>
        <sz val="11"/>
        <color theme="1"/>
        <rFont val="Calibri"/>
        <family val="3"/>
      </rPr>
      <t xml:space="preserve"> / </t>
    </r>
    <r>
      <rPr>
        <sz val="11"/>
        <color theme="1"/>
        <rFont val="맑은 고딕"/>
        <family val="3"/>
        <charset val="129"/>
        <scheme val="minor"/>
      </rPr>
      <t>지성</t>
    </r>
    <r>
      <rPr>
        <sz val="11"/>
        <color theme="1"/>
        <rFont val="Calibri"/>
        <family val="3"/>
      </rPr>
      <t xml:space="preserve"> </t>
    </r>
    <r>
      <rPr>
        <sz val="11"/>
        <color theme="1"/>
        <rFont val="맑은 고딕"/>
        <family val="3"/>
        <charset val="129"/>
        <scheme val="minor"/>
      </rPr>
      <t>중심</t>
    </r>
    <r>
      <rPr>
        <sz val="11"/>
        <color theme="1"/>
        <rFont val="Calibri"/>
        <family val="3"/>
      </rPr>
      <t xml:space="preserve"> / </t>
    </r>
    <r>
      <rPr>
        <sz val="11"/>
        <color theme="1"/>
        <rFont val="맑은 고딕"/>
        <family val="3"/>
        <charset val="129"/>
        <scheme val="minor"/>
      </rPr>
      <t>의지</t>
    </r>
    <r>
      <rPr>
        <sz val="11"/>
        <color theme="1"/>
        <rFont val="Calibri"/>
        <family val="3"/>
      </rPr>
      <t xml:space="preserve"> </t>
    </r>
    <r>
      <rPr>
        <sz val="11"/>
        <color theme="1"/>
        <rFont val="맑은 고딕"/>
        <family val="3"/>
        <charset val="129"/>
        <scheme val="minor"/>
      </rPr>
      <t>중심</t>
    </r>
    <r>
      <rPr>
        <sz val="11"/>
        <color theme="1"/>
        <rFont val="Calibri"/>
        <family val="3"/>
      </rPr>
      <t xml:space="preserve">
  - </t>
    </r>
    <r>
      <rPr>
        <sz val="11"/>
        <color theme="1"/>
        <rFont val="맑은 고딕"/>
        <family val="3"/>
        <charset val="129"/>
        <scheme val="minor"/>
      </rPr>
      <t>성향표현의</t>
    </r>
    <r>
      <rPr>
        <sz val="11"/>
        <color theme="1"/>
        <rFont val="Calibri"/>
        <family val="3"/>
      </rPr>
      <t xml:space="preserve"> </t>
    </r>
    <r>
      <rPr>
        <sz val="11"/>
        <color theme="1"/>
        <rFont val="맑은 고딕"/>
        <family val="3"/>
        <charset val="129"/>
        <scheme val="minor"/>
      </rPr>
      <t>방향</t>
    </r>
    <r>
      <rPr>
        <sz val="11"/>
        <color theme="1"/>
        <rFont val="Calibri"/>
        <family val="3"/>
      </rPr>
      <t xml:space="preserve">, </t>
    </r>
    <r>
      <rPr>
        <sz val="11"/>
        <color theme="1"/>
        <rFont val="맑은 고딕"/>
        <family val="3"/>
        <charset val="129"/>
        <scheme val="minor"/>
      </rPr>
      <t>분노</t>
    </r>
    <r>
      <rPr>
        <sz val="11"/>
        <color theme="1"/>
        <rFont val="Calibri"/>
        <family val="3"/>
      </rPr>
      <t xml:space="preserve">, </t>
    </r>
    <r>
      <rPr>
        <sz val="11"/>
        <color theme="1"/>
        <rFont val="맑은 고딕"/>
        <family val="3"/>
        <charset val="129"/>
        <scheme val="minor"/>
      </rPr>
      <t>수치심</t>
    </r>
    <r>
      <rPr>
        <sz val="11"/>
        <color theme="1"/>
        <rFont val="Calibri"/>
        <family val="3"/>
      </rPr>
      <t xml:space="preserve">, </t>
    </r>
    <r>
      <rPr>
        <sz val="11"/>
        <color theme="1"/>
        <rFont val="맑은 고딕"/>
        <family val="3"/>
        <charset val="129"/>
        <scheme val="minor"/>
      </rPr>
      <t>두려움</t>
    </r>
    <r>
      <rPr>
        <sz val="11"/>
        <color theme="1"/>
        <rFont val="Calibri"/>
        <family val="3"/>
      </rPr>
      <t xml:space="preserve">
  - </t>
    </r>
    <r>
      <rPr>
        <sz val="11"/>
        <color theme="1"/>
        <rFont val="맑은 고딕"/>
        <family val="3"/>
        <charset val="129"/>
        <scheme val="minor"/>
      </rPr>
      <t>성격</t>
    </r>
    <r>
      <rPr>
        <sz val="11"/>
        <color theme="1"/>
        <rFont val="Calibri"/>
        <family val="3"/>
      </rPr>
      <t xml:space="preserve"> </t>
    </r>
    <r>
      <rPr>
        <sz val="11"/>
        <color theme="1"/>
        <rFont val="맑은 고딕"/>
        <family val="3"/>
        <charset val="129"/>
        <scheme val="minor"/>
      </rPr>
      <t>유형론과</t>
    </r>
    <r>
      <rPr>
        <sz val="11"/>
        <color theme="1"/>
        <rFont val="Calibri"/>
        <family val="3"/>
      </rPr>
      <t xml:space="preserve"> </t>
    </r>
    <r>
      <rPr>
        <sz val="11"/>
        <color theme="1"/>
        <rFont val="맑은 고딕"/>
        <family val="3"/>
        <charset val="129"/>
        <scheme val="minor"/>
      </rPr>
      <t>인간</t>
    </r>
    <r>
      <rPr>
        <sz val="11"/>
        <color theme="1"/>
        <rFont val="Calibri"/>
        <family val="3"/>
      </rPr>
      <t xml:space="preserve"> </t>
    </r>
    <r>
      <rPr>
        <sz val="11"/>
        <color theme="1"/>
        <rFont val="맑은 고딕"/>
        <family val="3"/>
        <charset val="129"/>
        <scheme val="minor"/>
      </rPr>
      <t>유형론</t>
    </r>
    <r>
      <rPr>
        <sz val="11"/>
        <color theme="1"/>
        <rFont val="Calibri"/>
        <family val="3"/>
      </rPr>
      <t xml:space="preserve"> / </t>
    </r>
    <r>
      <rPr>
        <sz val="11"/>
        <color theme="1"/>
        <rFont val="맑은 고딕"/>
        <family val="3"/>
        <charset val="129"/>
        <scheme val="minor"/>
      </rPr>
      <t>성격이</t>
    </r>
    <r>
      <rPr>
        <sz val="11"/>
        <color theme="1"/>
        <rFont val="Calibri"/>
        <family val="3"/>
      </rPr>
      <t xml:space="preserve"> </t>
    </r>
    <r>
      <rPr>
        <sz val="11"/>
        <color theme="1"/>
        <rFont val="맑은 고딕"/>
        <family val="3"/>
        <charset val="129"/>
        <scheme val="minor"/>
      </rPr>
      <t>만들어지는</t>
    </r>
    <r>
      <rPr>
        <sz val="11"/>
        <color theme="1"/>
        <rFont val="Calibri"/>
        <family val="3"/>
      </rPr>
      <t xml:space="preserve"> </t>
    </r>
    <r>
      <rPr>
        <sz val="11"/>
        <color theme="1"/>
        <rFont val="맑은 고딕"/>
        <family val="3"/>
        <charset val="129"/>
        <scheme val="minor"/>
      </rPr>
      <t>과정</t>
    </r>
    <r>
      <rPr>
        <sz val="11"/>
        <color theme="1"/>
        <rFont val="Calibri"/>
        <family val="3"/>
      </rPr>
      <t xml:space="preserve">
  - </t>
    </r>
    <r>
      <rPr>
        <sz val="11"/>
        <color theme="1"/>
        <rFont val="맑은 고딕"/>
        <family val="3"/>
        <charset val="129"/>
        <scheme val="minor"/>
      </rPr>
      <t>어린시절과</t>
    </r>
    <r>
      <rPr>
        <sz val="11"/>
        <color theme="1"/>
        <rFont val="Calibri"/>
        <family val="3"/>
      </rPr>
      <t xml:space="preserve"> </t>
    </r>
    <r>
      <rPr>
        <sz val="11"/>
        <color theme="1"/>
        <rFont val="맑은 고딕"/>
        <family val="3"/>
        <charset val="129"/>
        <scheme val="minor"/>
      </rPr>
      <t>성격과의</t>
    </r>
    <r>
      <rPr>
        <sz val="11"/>
        <color theme="1"/>
        <rFont val="Calibri"/>
        <family val="3"/>
      </rPr>
      <t xml:space="preserve"> </t>
    </r>
    <r>
      <rPr>
        <sz val="11"/>
        <color theme="1"/>
        <rFont val="맑은 고딕"/>
        <family val="3"/>
        <charset val="129"/>
        <scheme val="minor"/>
      </rPr>
      <t xml:space="preserve">관계
</t>
    </r>
    <r>
      <rPr>
        <sz val="11"/>
        <color theme="1"/>
        <rFont val="Segoe UI Symbol"/>
        <family val="3"/>
      </rPr>
      <t>◯</t>
    </r>
    <r>
      <rPr>
        <sz val="11"/>
        <color theme="1"/>
        <rFont val="Calibri"/>
        <family val="3"/>
      </rPr>
      <t xml:space="preserve"> 9</t>
    </r>
    <r>
      <rPr>
        <sz val="11"/>
        <color theme="1"/>
        <rFont val="맑은 고딕"/>
        <family val="3"/>
        <charset val="129"/>
        <scheme val="minor"/>
      </rPr>
      <t>가지</t>
    </r>
    <r>
      <rPr>
        <sz val="11"/>
        <color theme="1"/>
        <rFont val="Calibri"/>
        <family val="3"/>
      </rPr>
      <t xml:space="preserve"> </t>
    </r>
    <r>
      <rPr>
        <sz val="11"/>
        <color theme="1"/>
        <rFont val="맑은 고딕"/>
        <family val="3"/>
        <charset val="129"/>
        <scheme val="minor"/>
      </rPr>
      <t>성격유형분석</t>
    </r>
    <r>
      <rPr>
        <sz val="11"/>
        <color theme="1"/>
        <rFont val="Calibri"/>
        <family val="3"/>
      </rPr>
      <t xml:space="preserve">
  - 9</t>
    </r>
    <r>
      <rPr>
        <sz val="11"/>
        <color theme="1"/>
        <rFont val="맑은 고딕"/>
        <family val="3"/>
        <charset val="129"/>
        <scheme val="minor"/>
      </rPr>
      <t>가지</t>
    </r>
    <r>
      <rPr>
        <sz val="11"/>
        <color theme="1"/>
        <rFont val="Calibri"/>
        <family val="3"/>
      </rPr>
      <t xml:space="preserve"> </t>
    </r>
    <r>
      <rPr>
        <sz val="11"/>
        <color theme="1"/>
        <rFont val="맑은 고딕"/>
        <family val="3"/>
        <charset val="129"/>
        <scheme val="minor"/>
      </rPr>
      <t>성격유형의</t>
    </r>
    <r>
      <rPr>
        <sz val="11"/>
        <color theme="1"/>
        <rFont val="Calibri"/>
        <family val="3"/>
      </rPr>
      <t xml:space="preserve"> </t>
    </r>
    <r>
      <rPr>
        <sz val="11"/>
        <color theme="1"/>
        <rFont val="맑은 고딕"/>
        <family val="3"/>
        <charset val="129"/>
        <scheme val="minor"/>
      </rPr>
      <t>강점</t>
    </r>
    <r>
      <rPr>
        <sz val="11"/>
        <color theme="1"/>
        <rFont val="Calibri"/>
        <family val="3"/>
      </rPr>
      <t xml:space="preserve">, </t>
    </r>
    <r>
      <rPr>
        <sz val="11"/>
        <color theme="1"/>
        <rFont val="맑은 고딕"/>
        <family val="3"/>
        <charset val="129"/>
        <scheme val="minor"/>
      </rPr>
      <t>약점</t>
    </r>
    <r>
      <rPr>
        <sz val="11"/>
        <color theme="1"/>
        <rFont val="Calibri"/>
        <family val="3"/>
      </rPr>
      <t xml:space="preserve">, </t>
    </r>
    <r>
      <rPr>
        <sz val="11"/>
        <color theme="1"/>
        <rFont val="맑은 고딕"/>
        <family val="3"/>
        <charset val="129"/>
        <scheme val="minor"/>
      </rPr>
      <t>성공방법</t>
    </r>
    <r>
      <rPr>
        <sz val="11"/>
        <color theme="1"/>
        <rFont val="Calibri"/>
        <family val="3"/>
      </rPr>
      <t xml:space="preserve">, </t>
    </r>
    <r>
      <rPr>
        <sz val="11"/>
        <color theme="1"/>
        <rFont val="맑은 고딕"/>
        <family val="3"/>
        <charset val="129"/>
        <scheme val="minor"/>
      </rPr>
      <t>사례분석</t>
    </r>
    <r>
      <rPr>
        <sz val="11"/>
        <color theme="1"/>
        <rFont val="Calibri"/>
        <family val="3"/>
      </rPr>
      <t xml:space="preserve">
  - </t>
    </r>
    <r>
      <rPr>
        <sz val="11"/>
        <color theme="1"/>
        <rFont val="맑은 고딕"/>
        <family val="3"/>
        <charset val="129"/>
        <scheme val="minor"/>
      </rPr>
      <t>통합과</t>
    </r>
    <r>
      <rPr>
        <sz val="11"/>
        <color theme="1"/>
        <rFont val="Calibri"/>
        <family val="3"/>
      </rPr>
      <t xml:space="preserve"> </t>
    </r>
    <r>
      <rPr>
        <sz val="11"/>
        <color theme="1"/>
        <rFont val="맑은 고딕"/>
        <family val="3"/>
        <charset val="129"/>
        <scheme val="minor"/>
      </rPr>
      <t>분열의</t>
    </r>
    <r>
      <rPr>
        <sz val="11"/>
        <color theme="1"/>
        <rFont val="Calibri"/>
        <family val="3"/>
      </rPr>
      <t xml:space="preserve"> </t>
    </r>
    <r>
      <rPr>
        <sz val="11"/>
        <color theme="1"/>
        <rFont val="맑은 고딕"/>
        <family val="3"/>
        <charset val="129"/>
        <scheme val="minor"/>
      </rPr>
      <t>특징과</t>
    </r>
    <r>
      <rPr>
        <sz val="11"/>
        <color theme="1"/>
        <rFont val="Calibri"/>
        <family val="3"/>
      </rPr>
      <t xml:space="preserve"> </t>
    </r>
    <r>
      <rPr>
        <sz val="11"/>
        <color theme="1"/>
        <rFont val="맑은 고딕"/>
        <family val="3"/>
        <charset val="129"/>
        <scheme val="minor"/>
      </rPr>
      <t>방향</t>
    </r>
    <r>
      <rPr>
        <sz val="11"/>
        <color theme="1"/>
        <rFont val="Calibri"/>
        <family val="3"/>
      </rPr>
      <t xml:space="preserve">, </t>
    </r>
    <r>
      <rPr>
        <sz val="11"/>
        <color theme="1"/>
        <rFont val="맑은 고딕"/>
        <family val="3"/>
        <charset val="129"/>
        <scheme val="minor"/>
      </rPr>
      <t>모습</t>
    </r>
    <phoneticPr fontId="1" type="noConversion"/>
  </si>
  <si>
    <t>사내강사로서 전문성을 갖추고 전문적인
tool을 활용한 체계적인 강의를 기획함</t>
    <phoneticPr fontId="1" type="noConversion"/>
  </si>
  <si>
    <t>퍼실리테이터 양성1</t>
    <phoneticPr fontId="1" type="noConversion"/>
  </si>
  <si>
    <t>퍼실리테이터 기본 이해</t>
    <phoneticPr fontId="1" type="noConversion"/>
  </si>
  <si>
    <r>
      <rPr>
        <sz val="11"/>
        <color theme="1"/>
        <rFont val="MS Gothic"/>
        <family val="3"/>
        <charset val="128"/>
      </rPr>
      <t>◯</t>
    </r>
    <r>
      <rPr>
        <sz val="11"/>
        <color theme="1"/>
        <rFont val="맑은 고딕"/>
        <family val="3"/>
        <charset val="129"/>
        <scheme val="minor"/>
      </rPr>
      <t xml:space="preserve"> 퍼실리테이터의 역할과 활동영역
  - Team Start-up 
  - 퍼실리테이션 활동 공유 
  - 탁월한 퍼실리테이터의 KSA
  - 퍼실리테이터의 6가지 역량
</t>
    </r>
    <r>
      <rPr>
        <sz val="11"/>
        <color theme="1"/>
        <rFont val="맑은 고딕"/>
        <family val="3"/>
        <charset val="128"/>
        <scheme val="minor"/>
      </rPr>
      <t>◯</t>
    </r>
    <r>
      <rPr>
        <sz val="11"/>
        <color theme="1"/>
        <rFont val="맑은 고딕"/>
        <family val="3"/>
        <charset val="129"/>
        <scheme val="minor"/>
      </rPr>
      <t xml:space="preserve"> 퍼실리테이션 운영계획
  - 퍼실리테이션 프로세스
  - 퍼실리테이션 계획과 준비 
  - 퍼실리테이션 Agenda 작성 실습</t>
    </r>
    <phoneticPr fontId="1" type="noConversion"/>
  </si>
  <si>
    <t>- 체계적 운영계획 수립을 통한 효과적 퍼실리테이션 활동 기획
- 학습자의 몰입을 이끄는 퍼실리테이션 Skill&amp;Tool 적용</t>
    <phoneticPr fontId="1" type="noConversion"/>
  </si>
  <si>
    <t>사내강사, 사내 퍼실리테이터</t>
    <phoneticPr fontId="1" type="noConversion"/>
  </si>
  <si>
    <t>퍼실리테이터 양성2</t>
    <phoneticPr fontId="1" type="noConversion"/>
  </si>
  <si>
    <t>퍼실리테이션 주요 Tools &amp; Skills</t>
    <phoneticPr fontId="1" type="noConversion"/>
  </si>
  <si>
    <r>
      <rPr>
        <sz val="11"/>
        <color theme="1"/>
        <rFont val="MS Gothic"/>
        <family val="3"/>
        <charset val="128"/>
      </rPr>
      <t>◯</t>
    </r>
    <r>
      <rPr>
        <sz val="11"/>
        <color theme="1"/>
        <rFont val="맑은 고딕"/>
        <family val="3"/>
        <charset val="129"/>
        <scheme val="minor"/>
      </rPr>
      <t xml:space="preserve"> 퍼실리테이션 실행 (Execution)
  - Opening Tools 
  - 아이디어 확산,수렴 Tools, 아이디어 공유 Tools
  - 의사결정(평가) Tools 
  - 실행계획 수립 Tools 
</t>
    </r>
    <r>
      <rPr>
        <sz val="11"/>
        <color theme="1"/>
        <rFont val="맑은 고딕"/>
        <family val="3"/>
        <charset val="128"/>
        <scheme val="minor"/>
      </rPr>
      <t>◯</t>
    </r>
    <r>
      <rPr>
        <sz val="11"/>
        <color theme="1"/>
        <rFont val="맑은 고딕"/>
        <family val="3"/>
        <charset val="129"/>
        <scheme val="minor"/>
      </rPr>
      <t xml:space="preserve"> 퍼실리테이션 핵심기법
  - Effective Question Skill &amp; Active Listening Skill
  - 설득의 PREP Skill
  - 상황 별 FT 대응 기법
  - 퍼실리테이션 전략과 이미지 연출</t>
    </r>
    <phoneticPr fontId="1" type="noConversion"/>
  </si>
  <si>
    <t>효과적이고 체계적인 퍼실리테이션 스킬 습득으로 퍼실리테이터로서의 역량을 함양함</t>
    <phoneticPr fontId="1" type="noConversion"/>
  </si>
  <si>
    <t>[Advanced] HRD전문가 양성과정1</t>
    <phoneticPr fontId="1" type="noConversion"/>
  </si>
  <si>
    <t>HRD 전략에 대한 이해</t>
    <phoneticPr fontId="1" type="noConversion"/>
  </si>
  <si>
    <r>
      <rPr>
        <sz val="11"/>
        <color theme="1"/>
        <rFont val="MS Gothic"/>
        <family val="3"/>
        <charset val="128"/>
      </rPr>
      <t>◯</t>
    </r>
    <r>
      <rPr>
        <sz val="11"/>
        <color theme="1"/>
        <rFont val="맑은 고딕"/>
        <family val="3"/>
        <charset val="129"/>
        <scheme val="minor"/>
      </rPr>
      <t xml:space="preserve"> HRD 전략 수립
  - HRD 전략수립 Framework
  - 경영환경 분석
  - HRD 니즈 분석도구 이해
  - HRD 컨설팅 전략수립 분석 양식</t>
    </r>
    <r>
      <rPr>
        <sz val="11"/>
        <color theme="1"/>
        <rFont val="맑은 고딕"/>
        <family val="3"/>
        <charset val="128"/>
        <scheme val="minor"/>
      </rPr>
      <t/>
    </r>
    <phoneticPr fontId="1" type="noConversion"/>
  </si>
  <si>
    <t>- HRD컨설팅 수행에 필요한 지식과 Tool을 통합적으로 학습
- 대표적인 HRD컨설팅 과제의 프로세스와 방법론 학습</t>
    <phoneticPr fontId="1" type="noConversion"/>
  </si>
  <si>
    <t>HRD담당자</t>
    <phoneticPr fontId="1" type="noConversion"/>
  </si>
  <si>
    <t>[Advanced] HRD전문가 양성과정2</t>
    <phoneticPr fontId="1" type="noConversion"/>
  </si>
  <si>
    <t>역량 교육과 직무 교육</t>
    <phoneticPr fontId="1" type="noConversion"/>
  </si>
  <si>
    <r>
      <rPr>
        <sz val="11"/>
        <color theme="1"/>
        <rFont val="맑은 고딕"/>
        <family val="3"/>
        <charset val="128"/>
        <scheme val="minor"/>
      </rPr>
      <t>◯</t>
    </r>
    <r>
      <rPr>
        <sz val="11"/>
        <color theme="1"/>
        <rFont val="맑은 고딕"/>
        <family val="3"/>
        <charset val="129"/>
        <scheme val="minor"/>
      </rPr>
      <t xml:space="preserve"> 역량 모델링
  - 역량기반 교육체계
  - 역량의 개념과 특징
  - 역량모델링: 역량 기반의 교육체계 개발
  - 평가도구 개발
</t>
    </r>
    <r>
      <rPr>
        <sz val="11"/>
        <color theme="1"/>
        <rFont val="MS Gothic"/>
        <family val="3"/>
        <charset val="128"/>
      </rPr>
      <t>◯</t>
    </r>
    <r>
      <rPr>
        <sz val="11"/>
        <color theme="1"/>
        <rFont val="맑은 고딕"/>
        <family val="3"/>
        <charset val="129"/>
        <scheme val="minor"/>
      </rPr>
      <t xml:space="preserve"> 직무분석
  - 직무분류 체계 이해
  - 특정 직무에 대한 역량(지식, 기술, 태도) 도출 실습
  - 대표적인 직무분석 기법 이해
  - 각 직무분석 기법의 특징 및 구체적 활용 방법
  - 직무분석 기법 실습</t>
    </r>
    <phoneticPr fontId="1" type="noConversion"/>
  </si>
  <si>
    <t>문제를 진단하고 해법을 제시할 수 있는
HRD전문가로 성장함</t>
    <phoneticPr fontId="1" type="noConversion"/>
  </si>
  <si>
    <t>인사교육 담당자를 위한 리더십1</t>
    <phoneticPr fontId="1" type="noConversion"/>
  </si>
  <si>
    <t>리더십 이론의 시작; 특성이론과 행동이론</t>
    <phoneticPr fontId="1" type="noConversion"/>
  </si>
  <si>
    <r>
      <rPr>
        <sz val="11"/>
        <color theme="1"/>
        <rFont val="MS Gothic"/>
        <family val="3"/>
        <charset val="128"/>
      </rPr>
      <t>◯</t>
    </r>
    <r>
      <rPr>
        <sz val="11"/>
        <color theme="1"/>
        <rFont val="맑은 고딕"/>
        <family val="3"/>
        <charset val="129"/>
        <scheme val="minor"/>
      </rPr>
      <t xml:space="preserve"> 리더십 개요
  - 리더십을 구성하는 3가지 요소
  - 리더십 이론의 시대별 강조점
</t>
    </r>
    <r>
      <rPr>
        <sz val="11"/>
        <color theme="1"/>
        <rFont val="맑은 고딕"/>
        <family val="3"/>
        <charset val="128"/>
        <scheme val="minor"/>
      </rPr>
      <t>◯</t>
    </r>
    <r>
      <rPr>
        <sz val="11"/>
        <color theme="1"/>
        <rFont val="맑은 고딕"/>
        <family val="3"/>
        <charset val="129"/>
        <scheme val="minor"/>
      </rPr>
      <t xml:space="preserve"> 리더십 특성이론
  - 리더십 특성의 보편성 및 재관심
  - 5요인 성격모형과 리더십
  - 정서지능과 리더십
</t>
    </r>
    <r>
      <rPr>
        <sz val="11"/>
        <color theme="1"/>
        <rFont val="맑은 고딕"/>
        <family val="3"/>
        <charset val="128"/>
        <scheme val="minor"/>
      </rPr>
      <t>◯</t>
    </r>
    <r>
      <rPr>
        <sz val="11"/>
        <color theme="1"/>
        <rFont val="맑은 고딕"/>
        <family val="3"/>
        <charset val="129"/>
        <scheme val="minor"/>
      </rPr>
      <t xml:space="preserve"> 리더십 행동이론
  - 리더십 밸런스: Performance 측면 vs. People 측면
  - [진단/성찰] 나는 Performance 지향 리더인가, People 지향 리더인가?</t>
    </r>
    <phoneticPr fontId="1" type="noConversion"/>
  </si>
  <si>
    <t>- 리더십 진단도구를 활용하여 리더십 스타일을
성찰하고 강점과 개발점을 탐색
- 소속 회사의 리더십 프로그램을 기획 및 고도화</t>
    <phoneticPr fontId="1" type="noConversion"/>
  </si>
  <si>
    <t>사내 교육 담당자</t>
    <phoneticPr fontId="1" type="noConversion"/>
  </si>
  <si>
    <t>인사교육 담당자를 위한 리더십2</t>
    <phoneticPr fontId="1" type="noConversion"/>
  </si>
  <si>
    <t>다양한 리더십 이론의 이해</t>
    <phoneticPr fontId="1" type="noConversion"/>
  </si>
  <si>
    <r>
      <rPr>
        <sz val="11"/>
        <color theme="1"/>
        <rFont val="MS Gothic"/>
        <family val="3"/>
        <charset val="128"/>
      </rPr>
      <t>◯</t>
    </r>
    <r>
      <rPr>
        <sz val="11"/>
        <color theme="1"/>
        <rFont val="맑은 고딕"/>
        <family val="3"/>
        <charset val="129"/>
        <scheme val="minor"/>
      </rPr>
      <t xml:space="preserve"> 상황적 리더십
  - 허쉬&amp;블랜차드의 상황적 리더십
</t>
    </r>
    <r>
      <rPr>
        <sz val="11"/>
        <color theme="1"/>
        <rFont val="맑은 고딕"/>
        <family val="3"/>
        <charset val="128"/>
        <scheme val="minor"/>
      </rPr>
      <t>◯</t>
    </r>
    <r>
      <rPr>
        <sz val="11"/>
        <color theme="1"/>
        <rFont val="맑은 고딕"/>
        <family val="3"/>
        <charset val="129"/>
        <scheme val="minor"/>
      </rPr>
      <t xml:space="preserve"> 리더-구성원 교환관계
  - 내집단(in-group) vs. 외집단(out-group)
  - [진단/성찰] 나와 리더의 관계 품질은?
  - 지시적 행동 vs. 지원적 행동
</t>
    </r>
    <r>
      <rPr>
        <sz val="11"/>
        <color theme="1"/>
        <rFont val="맑은 고딕"/>
        <family val="3"/>
        <charset val="128"/>
        <scheme val="minor"/>
      </rPr>
      <t>◯</t>
    </r>
    <r>
      <rPr>
        <sz val="11"/>
        <color theme="1"/>
        <rFont val="맑은 고딕"/>
        <family val="3"/>
        <charset val="129"/>
        <scheme val="minor"/>
      </rPr>
      <t xml:space="preserve"> 거래적 리더십, 변혁적 리더십
  - 거래적 리더와 변혁적 리더의 차이는?
  - [진단/성찰] 나는 어떤 리더십일까?</t>
    </r>
    <phoneticPr fontId="1" type="noConversion"/>
  </si>
  <si>
    <t>다양한 리더십 이론에 대한 이해를 통해
조직에 적합한 리더십 교육을 개발함</t>
    <phoneticPr fontId="1" type="noConversion"/>
  </si>
  <si>
    <t>역량기반 교육체계 및
인재육성 로드맵 구축1</t>
    <phoneticPr fontId="1" type="noConversion"/>
  </si>
  <si>
    <t>환경분석과 역량모델링의 이해</t>
    <phoneticPr fontId="1" type="noConversion"/>
  </si>
  <si>
    <r>
      <rPr>
        <sz val="11"/>
        <color theme="1"/>
        <rFont val="MS Gothic"/>
        <family val="3"/>
        <charset val="128"/>
      </rPr>
      <t>◯</t>
    </r>
    <r>
      <rPr>
        <sz val="11"/>
        <color theme="1"/>
        <rFont val="맑은 고딕"/>
        <family val="3"/>
        <charset val="129"/>
        <scheme val="minor"/>
      </rPr>
      <t xml:space="preserve"> 우리 회사 환경 분석과 직무 체계 설계
  - 환경분석 프레임워크 활용법
  - 회사의 계층분류 체계 및 계층별 역할 분석
  - 계층별 직무와 리더십 역할 리스트 도출
</t>
    </r>
    <r>
      <rPr>
        <sz val="11"/>
        <color theme="1"/>
        <rFont val="맑은 고딕"/>
        <family val="3"/>
        <charset val="128"/>
        <scheme val="minor"/>
      </rPr>
      <t>◯</t>
    </r>
    <r>
      <rPr>
        <sz val="11"/>
        <color theme="1"/>
        <rFont val="맑은 고딕"/>
        <family val="3"/>
        <charset val="129"/>
        <scheme val="minor"/>
      </rPr>
      <t xml:space="preserve"> 역량모델링의 이해 및 절차
  - 역량의 개념 및 역량모델 구성 요소
  - 리더십 역량 pool 및 직무행동/전문 역량의 정의
  - 역량 도출 및 선정 기준
  - 리더십 계층별 역량 도출 방법 및 설문조사 기법</t>
    </r>
    <phoneticPr fontId="1" type="noConversion"/>
  </si>
  <si>
    <t>- 실무 중심의 직무체계 및 역량모델링 수립 능력 배양
- 자사 환경에 맞는 직무체계 및 역량모델 설계</t>
    <phoneticPr fontId="1" type="noConversion"/>
  </si>
  <si>
    <t>역량기반 교육체계 및
인재육성 로드맵 구축2</t>
    <phoneticPr fontId="1" type="noConversion"/>
  </si>
  <si>
    <t>직무분석을 통한 역량기반 교육체계 수립</t>
    <phoneticPr fontId="1" type="noConversion"/>
  </si>
  <si>
    <r>
      <rPr>
        <sz val="11"/>
        <color theme="1"/>
        <rFont val="MS Gothic"/>
        <family val="3"/>
        <charset val="128"/>
      </rPr>
      <t>◯</t>
    </r>
    <r>
      <rPr>
        <sz val="11"/>
        <color theme="1"/>
        <rFont val="맑은 고딕"/>
        <family val="3"/>
        <charset val="129"/>
        <scheme val="minor"/>
      </rPr>
      <t xml:space="preserve"> 직무분석 및 직무분류 체계 구축
  - 직무조사 및 직무분류 체계 수립 절차
  - NCS 기반 주요과업 및 역량 도출
  - 직무별 행동지표 작성 및 직무공통역량 도출 방법
</t>
    </r>
    <r>
      <rPr>
        <sz val="11"/>
        <color theme="1"/>
        <rFont val="맑은 고딕"/>
        <family val="3"/>
        <charset val="128"/>
        <scheme val="minor"/>
      </rPr>
      <t>◯</t>
    </r>
    <r>
      <rPr>
        <sz val="11"/>
        <color theme="1"/>
        <rFont val="맑은 고딕"/>
        <family val="3"/>
        <charset val="129"/>
        <scheme val="minor"/>
      </rPr>
      <t xml:space="preserve"> 역량기반 교육체계 및 인재육성 로드맵
  - 역량기반 교육체계 수립 및 교육 콘텐츠 매칭
  - 인재육성 로드맵 구축 및 교육활성화 방안
  - 직무별 요구 역량 레벨 및 성장 단계 설정</t>
    </r>
    <phoneticPr fontId="1" type="noConversion"/>
  </si>
  <si>
    <t>NCS를 기반으로 자사에 최적화된
직무 및 역량모델을 설계함</t>
    <phoneticPr fontId="1" type="noConversion"/>
  </si>
  <si>
    <t>신규 HRD담당자를 위한
1DAY 핵심 스킬업1</t>
    <phoneticPr fontId="1" type="noConversion"/>
  </si>
  <si>
    <t>HRD담당자를 위한 배경지식과 교육 운영 전략</t>
    <phoneticPr fontId="1" type="noConversion"/>
  </si>
  <si>
    <r>
      <rPr>
        <sz val="11"/>
        <color theme="1"/>
        <rFont val="MS Gothic"/>
        <family val="3"/>
        <charset val="128"/>
      </rPr>
      <t>◯</t>
    </r>
    <r>
      <rPr>
        <sz val="11"/>
        <color theme="1"/>
        <rFont val="맑은 고딕"/>
        <family val="3"/>
        <charset val="129"/>
        <scheme val="minor"/>
      </rPr>
      <t xml:space="preserve"> HRD 담당자에게 필요한 배경 지식
  - HRD 담당자의 고민은?
  - 조직 이해: 우리 회사 업의 본질은?
  - 사람 이해: 우리 회사 구성원의 특성은?
  - 성과 이해: 우리 회사 현재&amp;미래 이슈는? 
</t>
    </r>
    <r>
      <rPr>
        <sz val="11"/>
        <color theme="1"/>
        <rFont val="맑은 고딕"/>
        <family val="3"/>
        <charset val="128"/>
        <scheme val="minor"/>
      </rPr>
      <t>◯</t>
    </r>
    <r>
      <rPr>
        <sz val="11"/>
        <color theme="1"/>
        <rFont val="맑은 고딕"/>
        <family val="3"/>
        <charset val="129"/>
        <scheme val="minor"/>
      </rPr>
      <t xml:space="preserve"> HRD 담당자 초급 레벨업 –교육운영-
  - HRD 시작은 디테일: 학습환경 조성
  - 외부 고객 관리: 강사 동기부여
  - 내부 고객 관리: 학습자 동기부여
</t>
    </r>
    <r>
      <rPr>
        <sz val="11"/>
        <color theme="1"/>
        <rFont val="맑은 고딕"/>
        <family val="3"/>
        <charset val="128"/>
        <scheme val="minor"/>
      </rPr>
      <t>◯</t>
    </r>
    <r>
      <rPr>
        <sz val="11"/>
        <color theme="1"/>
        <rFont val="맑은 고딕"/>
        <family val="3"/>
        <charset val="129"/>
        <scheme val="minor"/>
      </rPr>
      <t xml:space="preserve"> HRD 담당자 중급 레벨업 –교육기획-
  - HRD 패러다임의 변화
  - 개인별 맞춤형 학습 (사례) 온보딩 프로그램
  - 현업부서 중심 (사례) 리더십 프로그램
  - 스킬 기반 HRD (사례) 직무 전문가 프로그램
</t>
    </r>
    <r>
      <rPr>
        <sz val="11"/>
        <color theme="1"/>
        <rFont val="맑은 고딕"/>
        <family val="3"/>
        <charset val="128"/>
        <scheme val="minor"/>
      </rPr>
      <t>◯</t>
    </r>
    <r>
      <rPr>
        <sz val="11"/>
        <color theme="1"/>
        <rFont val="맑은 고딕"/>
        <family val="3"/>
        <charset val="129"/>
        <scheme val="minor"/>
      </rPr>
      <t xml:space="preserve"> HRD 담당자 고급 레벨업 –Beyond the HRD-
  - HRD 담당자를 넘어 퍼실리테이터로
  - 마음을 얻는 감성적 HRD (사례) 면접관 양성 프로그램
  - 성인을 대상으로 하는 HRD (사례) 신입사원 프로그램
  - 지식과 변화 관리하는 HRD (사례) 변화관리 프로그램</t>
    </r>
    <phoneticPr fontId="1" type="noConversion"/>
  </si>
  <si>
    <t>- 신규 HRD담당자에게 필요한 배경지식 이해
- HRD 패러다임 변화에 따른 교육기획 방향 변화 이해</t>
    <phoneticPr fontId="1" type="noConversion"/>
  </si>
  <si>
    <t>신규 HRD담당자</t>
    <phoneticPr fontId="1" type="noConversion"/>
  </si>
  <si>
    <t>신규 HRD담당자에게 필요한 배경지식과
교육 기획과 운영에 대한 상세한 사례를 제공함</t>
    <phoneticPr fontId="1" type="noConversion"/>
  </si>
  <si>
    <t>조직문화 디자이너 양성과정1</t>
    <phoneticPr fontId="1" type="noConversion"/>
  </si>
  <si>
    <t>조직문화 디자이너에 대한 이해와 진단법</t>
    <phoneticPr fontId="1" type="noConversion"/>
  </si>
  <si>
    <r>
      <rPr>
        <sz val="11"/>
        <color theme="1"/>
        <rFont val="MS Gothic"/>
        <family val="3"/>
        <charset val="128"/>
      </rPr>
      <t>◯</t>
    </r>
    <r>
      <rPr>
        <sz val="11"/>
        <color theme="1"/>
        <rFont val="맑은 고딕"/>
        <family val="3"/>
        <charset val="129"/>
        <scheme val="minor"/>
      </rPr>
      <t xml:space="preserve"> 조직문화와 Teamship 디자이너
  - 조직문화의 중요성
  - 타사 조직문화 활동 사례 탐색
  - 조직문화 디자이너의 역할과 KSA
</t>
    </r>
    <r>
      <rPr>
        <sz val="11"/>
        <color theme="1"/>
        <rFont val="맑은 고딕"/>
        <family val="3"/>
        <charset val="128"/>
        <scheme val="minor"/>
      </rPr>
      <t>◯</t>
    </r>
    <r>
      <rPr>
        <sz val="11"/>
        <color theme="1"/>
        <rFont val="맑은 고딕"/>
        <family val="3"/>
        <charset val="129"/>
        <scheme val="minor"/>
      </rPr>
      <t xml:space="preserve"> Teamship을 진단하고 설계하라
  - 조직문화 유형 진단 및 팀 발단단계 진단 틀
  - 조직문화에 영향을 주는 요인과 우리 조직 진단</t>
    </r>
    <phoneticPr fontId="1" type="noConversion"/>
  </si>
  <si>
    <t>- 조직 활성화 기법과 사례를 탐색하여 우리 조직에 맞는 조직활성화 방법 설계
- 조직활성화 프로그램 수행을 위한 도구 기획</t>
    <phoneticPr fontId="1" type="noConversion"/>
  </si>
  <si>
    <t>3년 미만의 조직문화 업무 담당자</t>
    <phoneticPr fontId="1" type="noConversion"/>
  </si>
  <si>
    <t>조직문화 디자이너 양성과정2</t>
    <phoneticPr fontId="1" type="noConversion"/>
  </si>
  <si>
    <t>조직활성화를 위한 가이드</t>
    <phoneticPr fontId="1" type="noConversion"/>
  </si>
  <si>
    <r>
      <rPr>
        <sz val="11"/>
        <color theme="1"/>
        <rFont val="MS Gothic"/>
        <family val="3"/>
        <charset val="128"/>
      </rPr>
      <t>◯</t>
    </r>
    <r>
      <rPr>
        <sz val="11"/>
        <color theme="1"/>
        <rFont val="맑은 고딕"/>
        <family val="3"/>
        <charset val="129"/>
        <scheme val="minor"/>
      </rPr>
      <t xml:space="preserve"> 조직활성화를 위한 소통활성화
  - 타사 갈등관리 사례 탐색
</t>
    </r>
    <r>
      <rPr>
        <sz val="11"/>
        <color theme="1"/>
        <rFont val="맑은 고딕"/>
        <family val="3"/>
        <charset val="128"/>
        <scheme val="minor"/>
      </rPr>
      <t>◯</t>
    </r>
    <r>
      <rPr>
        <sz val="11"/>
        <color theme="1"/>
        <rFont val="맑은 고딕"/>
        <family val="3"/>
        <charset val="129"/>
        <scheme val="minor"/>
      </rPr>
      <t xml:space="preserve"> 조직활성화를 위한 루틴가이드 수립
  - 팀 정체성 수립과 루틴가이드 작성
  - 타사 루틴가이드 사례 탐색
</t>
    </r>
    <r>
      <rPr>
        <sz val="11"/>
        <color theme="1"/>
        <rFont val="맑은 고딕"/>
        <family val="3"/>
        <charset val="128"/>
        <scheme val="minor"/>
      </rPr>
      <t>◯</t>
    </r>
    <r>
      <rPr>
        <sz val="11"/>
        <color theme="1"/>
        <rFont val="맑은 고딕"/>
        <family val="3"/>
        <charset val="129"/>
        <scheme val="minor"/>
      </rPr>
      <t xml:space="preserve"> 조직활성화 프로그램 설계 기법
  - 프로그램 설계 기법과 도구
  - 프로그램 기획을 위한 설계 5단계</t>
    </r>
    <phoneticPr fontId="1" type="noConversion"/>
  </si>
  <si>
    <t>조직문화 담당자에게 필요한 기본적인
조직문화 개념과 진단, 설계, 실행 기법을 학습함</t>
    <phoneticPr fontId="1" type="noConversion"/>
  </si>
  <si>
    <t>조직문화 기획 및 운영실무1</t>
    <phoneticPr fontId="1" type="noConversion"/>
  </si>
  <si>
    <t>조직문화 이해와 기획</t>
    <phoneticPr fontId="1" type="noConversion"/>
  </si>
  <si>
    <r>
      <rPr>
        <sz val="11"/>
        <color theme="1"/>
        <rFont val="MS Gothic"/>
        <family val="3"/>
        <charset val="128"/>
      </rPr>
      <t>◯</t>
    </r>
    <r>
      <rPr>
        <sz val="11"/>
        <color theme="1"/>
        <rFont val="맑은 고딕"/>
        <family val="3"/>
        <charset val="129"/>
        <scheme val="minor"/>
      </rPr>
      <t xml:space="preserve"> 조직문화 이해
  - 조직문화에 대한 이해
  - 조직문화 담당자가 정의하는 조직문화
  - 조직문화 변화가 필요하다고 느낄 때
</t>
    </r>
    <r>
      <rPr>
        <sz val="11"/>
        <color theme="1"/>
        <rFont val="맑은 고딕"/>
        <family val="3"/>
        <charset val="128"/>
        <scheme val="minor"/>
      </rPr>
      <t>◯</t>
    </r>
    <r>
      <rPr>
        <sz val="11"/>
        <color theme="1"/>
        <rFont val="맑은 고딕"/>
        <family val="3"/>
        <charset val="129"/>
        <scheme val="minor"/>
      </rPr>
      <t xml:space="preserve"> 조직문화 기획
  - 조직문화 변화에 대한 요구분석
  - 우리회사 조직문화 진단
  - 우리회사 조직문화 기획</t>
    </r>
    <phoneticPr fontId="1" type="noConversion"/>
  </si>
  <si>
    <t>- 조직문화에 대한 이해를 바탕으로 조직에 필요한
조직문화 활동을 벤치마킹
- 조직문화 기획에 대한 이해를 바탕으로
조직에 맞는 조직문화 기획</t>
    <phoneticPr fontId="1" type="noConversion"/>
  </si>
  <si>
    <t>사내 조직문화 담당자, 인사담당자</t>
    <phoneticPr fontId="1" type="noConversion"/>
  </si>
  <si>
    <t>조직문화 기획 및 운영실무2</t>
    <phoneticPr fontId="1" type="noConversion"/>
  </si>
  <si>
    <t>조직문화 변화를 위한 설득법과 사례 탐구</t>
    <phoneticPr fontId="1" type="noConversion"/>
  </si>
  <si>
    <r>
      <rPr>
        <sz val="11"/>
        <color theme="1"/>
        <rFont val="MS Gothic"/>
        <family val="3"/>
        <charset val="128"/>
      </rPr>
      <t>◯</t>
    </r>
    <r>
      <rPr>
        <sz val="11"/>
        <color theme="1"/>
        <rFont val="맑은 고딕"/>
        <family val="3"/>
        <charset val="129"/>
        <scheme val="minor"/>
      </rPr>
      <t xml:space="preserve"> 이해관계자 설득
  - 조직문화 변화에 대한 공감대 형성하기
  - 조직문화 변화기획을 위한 임원 설득
  - 조직문화 변화 및 정착을 위한 내부 구성원 설득
</t>
    </r>
    <r>
      <rPr>
        <sz val="11"/>
        <color theme="1"/>
        <rFont val="맑은 고딕"/>
        <family val="3"/>
        <charset val="128"/>
        <scheme val="minor"/>
      </rPr>
      <t>◯</t>
    </r>
    <r>
      <rPr>
        <sz val="11"/>
        <color theme="1"/>
        <rFont val="맑은 고딕"/>
        <family val="3"/>
        <charset val="129"/>
        <scheme val="minor"/>
      </rPr>
      <t xml:space="preserve"> 조직문화 운영 사례분석
  - 다양한 조직문화 운영 사례</t>
    </r>
    <phoneticPr fontId="1" type="noConversion"/>
  </si>
  <si>
    <t>조직문화 변화를 위한 기획부터 구축, 운영,
내부직원 설득법까지 사례중심으로 학습함</t>
    <phoneticPr fontId="1" type="noConversion"/>
  </si>
  <si>
    <t>조직문화 진단 및 개선전략1</t>
    <phoneticPr fontId="1" type="noConversion"/>
  </si>
  <si>
    <t>조직문화 진단의 중요성과 진단도구 설계</t>
    <phoneticPr fontId="1" type="noConversion"/>
  </si>
  <si>
    <r>
      <rPr>
        <sz val="11"/>
        <color theme="1"/>
        <rFont val="MS Gothic"/>
        <family val="3"/>
        <charset val="128"/>
      </rPr>
      <t>◯</t>
    </r>
    <r>
      <rPr>
        <sz val="11"/>
        <color theme="1"/>
        <rFont val="맑은 고딕"/>
        <family val="3"/>
        <charset val="129"/>
        <scheme val="minor"/>
      </rPr>
      <t xml:space="preserve"> 조직문화 진단의 이해
  - 조직문화 진단의 필요성과 목적
  - 주요 조직문화 진단모델의 개념과 특징, 적용사례: 맥킨지 7S 모델, 경쟁가치 모형 등 
  - 조직문화 진단 절차
</t>
    </r>
    <r>
      <rPr>
        <sz val="11"/>
        <color theme="1"/>
        <rFont val="맑은 고딕"/>
        <family val="3"/>
        <charset val="128"/>
        <scheme val="minor"/>
      </rPr>
      <t>◯</t>
    </r>
    <r>
      <rPr>
        <sz val="11"/>
        <color theme="1"/>
        <rFont val="맑은 고딕"/>
        <family val="3"/>
        <charset val="129"/>
        <scheme val="minor"/>
      </rPr>
      <t xml:space="preserve"> 조직문화 진단도구 설계
  - 조직문화 진단을 위한 핵심 진단항목 및 설문문항 설계 방법
  - 주요 진단도구 활용법</t>
    </r>
    <phoneticPr fontId="1" type="noConversion"/>
  </si>
  <si>
    <t>- 조직문화 개선을 위한 진단 전략 수립
- 조직문화 진단을 통한 데이터를 해석하고,
효과적으로 시각화</t>
    <phoneticPr fontId="1" type="noConversion"/>
  </si>
  <si>
    <t>조직문화 담당자, HRD/HRM 담당자</t>
    <phoneticPr fontId="1" type="noConversion"/>
  </si>
  <si>
    <t>조직문화 진단 및 개선전략2</t>
    <phoneticPr fontId="1" type="noConversion"/>
  </si>
  <si>
    <t>조직문화 진단 실습과 개선을 위한 전략 수립</t>
    <phoneticPr fontId="1" type="noConversion"/>
  </si>
  <si>
    <r>
      <rPr>
        <sz val="11"/>
        <color theme="1"/>
        <rFont val="MS Gothic"/>
        <family val="3"/>
        <charset val="128"/>
      </rPr>
      <t>◯</t>
    </r>
    <r>
      <rPr>
        <sz val="11"/>
        <color theme="1"/>
        <rFont val="맑은 고딕"/>
        <family val="3"/>
        <charset val="129"/>
        <scheme val="minor"/>
      </rPr>
      <t xml:space="preserve"> 조직문화 진단결과 분석
  - [실습] Jamovi를 활용한 데이터 분석 실습
  - 진단결과 해석 및 데이터 시각화 방법 
  - 디브리핑 방법
</t>
    </r>
    <r>
      <rPr>
        <sz val="11"/>
        <color theme="1"/>
        <rFont val="맑은 고딕"/>
        <family val="3"/>
        <charset val="128"/>
        <scheme val="minor"/>
      </rPr>
      <t>◯</t>
    </r>
    <r>
      <rPr>
        <sz val="11"/>
        <color theme="1"/>
        <rFont val="맑은 고딕"/>
        <family val="3"/>
        <charset val="129"/>
        <scheme val="minor"/>
      </rPr>
      <t xml:space="preserve"> 조직문화 개선전략 수립
  - 진단 결과에 따른 조직문화 개선과제 도출
  - 개선과제 우선순위 설정 및 상세계획 수립
  - 조직문화 개선을 위한 주요 솔루션 및 실천 사례</t>
    </r>
    <phoneticPr fontId="1" type="noConversion"/>
  </si>
  <si>
    <t>조직문화를 진단하기 위한 도구를 설계하고
데이터를 분석하는 방법을 학습함</t>
    <phoneticPr fontId="1" type="noConversion"/>
  </si>
  <si>
    <t>여성직장인 Re:Booting1</t>
    <phoneticPr fontId="1" type="noConversion"/>
  </si>
  <si>
    <t>여성 직장인의 자기경영</t>
    <phoneticPr fontId="1" type="noConversion"/>
  </si>
  <si>
    <t>- 문화적 관점에서 여성과 남성의 차이
- 조직 내 여성으로서 강점 살리기
- 스스로 역할을 만들어 가는 인재 되기
'- 스트레스 이해 및 진단
- 여성직장인의 도전
- 나의 강점 이해하기</t>
    <phoneticPr fontId="1" type="noConversion"/>
  </si>
  <si>
    <t>강의용 PC , 자체교재</t>
    <phoneticPr fontId="1" type="noConversion"/>
  </si>
  <si>
    <t>◆ 조직 내 여성인력의 중요성 인식
◆ 여성으로서 겪는 다변적 상황에 대한
◆ 커리어우먼의 강점개발 및 비전 수립</t>
    <phoneticPr fontId="1" type="noConversion"/>
  </si>
  <si>
    <t>● 성과향상과 업무개선을 필요로 하는 여성인력
● 여성으로서 겪는 특수상황을 슬기롭게 극복하려는 분
● 동료와 상사와의 관계를 개선하고자 하는 분
● 일과 가정, 일과 나의 삶의 균형을 찾고자 하는 분</t>
    <phoneticPr fontId="1" type="noConversion"/>
  </si>
  <si>
    <t>여성직장인 Re:Booting2</t>
    <phoneticPr fontId="1" type="noConversion"/>
  </si>
  <si>
    <t>업무몰입과 관계역량</t>
    <phoneticPr fontId="1" type="noConversion"/>
  </si>
  <si>
    <t>- 나는 어떤 업무 태도를 갖고 있는가?
- 성과를 향상하기 위한 업무개선 방법
- 문제해결 프로세스 이해 및 단계별 실습
'- 행동유형 진단을 통한 자기이해
- 관계 유형별 특징 및 니즈 이해
- 일과 삶의 균형을 찾는 상호 코칭</t>
    <phoneticPr fontId="1" type="noConversion"/>
  </si>
  <si>
    <t>조직 내 여성인력의 강점에 대해 인식하고, 여성으로서 겪을수 밖에 없는 다변적 상황과 급변하는 AI 환경에서 조직 내에서의 적응과 성공을 위한 솔루션을 제공</t>
    <phoneticPr fontId="1" type="noConversion"/>
  </si>
  <si>
    <t>여성직장인 Re:Booting3</t>
    <phoneticPr fontId="1" type="noConversion"/>
  </si>
  <si>
    <t>AI시대에 적응하는 여성직장인</t>
    <phoneticPr fontId="1" type="noConversion"/>
  </si>
  <si>
    <t>- 생성형 AI 활용 기본
- 업무에 맞는 프롬프트 설계로 업무 효율화하기
- AI활용 액션플랜 수립하기</t>
    <phoneticPr fontId="1" type="noConversion"/>
  </si>
  <si>
    <t>노트북 활용, 강의용 PC, 자체교재</t>
    <phoneticPr fontId="1" type="noConversion"/>
  </si>
  <si>
    <t>은퇴 후 풍성한 삶을 위한 투자 의사결정 전략1</t>
    <phoneticPr fontId="1" type="noConversion"/>
  </si>
  <si>
    <t>미시 재무 데이터 분석</t>
    <phoneticPr fontId="1" type="noConversion"/>
  </si>
  <si>
    <t>- 쏟아지는 수많은 경제 데이터에서 핵심을 이해하기
 - 거시 데이터와 미시 데이터를 모두 이해해야 하는 이유
 - 나만의 투자 모델 구축의 필요성 이해하기
- 회계데이터 / 시장데이터 / 가치데이터 수박 겉핥기
- 회계데이터 이해하기(회사는 실적으로 가치를 증명한다)
- 실적은 좋은데 몰라준다? 실적이 없는데 주가만 비싸다?
- 기업의 가치를 결정하는 요소 이해하기
- Valuation, DCF 이해하기</t>
    <phoneticPr fontId="1" type="noConversion"/>
  </si>
  <si>
    <t>1. 금융투자에 있어서 나만의 투자 모델 구축에 대한 필요성 이해
2. 수많은 경제 데이터 속에서 나에게 필요한 정보만 뽑아내는 안목 습득
3. 금융투자 시작 전에 최.소.한. 이 정도는 꼭 알고 시작해야 하는 경제지표 및 재무데이터 분석</t>
    <phoneticPr fontId="1" type="noConversion"/>
  </si>
  <si>
    <t>노후 금융자산 투자를 시작하는 은퇴예정자
금융자산 투자에 관심있는 모든 회사원</t>
    <phoneticPr fontId="1" type="noConversion"/>
  </si>
  <si>
    <t>은퇴 후 풍성한 삶을 위한 투자 의사결정 전략2</t>
    <phoneticPr fontId="1" type="noConversion"/>
  </si>
  <si>
    <t>거시 경제 데이터 분석과 투자 의사결정</t>
    <phoneticPr fontId="1" type="noConversion"/>
  </si>
  <si>
    <t>- 물가, 화폐, 통화량, GDP 수박 겉핥기
- 물가와 물가데이터, 통화량과 금리조절
- 환율과 기축통화 이해하기
- 포트폴리오란 무엇인가? ETF (Active, Passive)
- 파생상품을 통한 Hedge와 Leverage (선물과 옵션 이해)
'- 데이터 시뮬레이션을 통해 예측해보기
- 기타 데이터(유가, 원자재, 주택, 고용) 이해하기</t>
    <phoneticPr fontId="1" type="noConversion"/>
  </si>
  <si>
    <t>본 과정은 거시·미시 데이터를 기반으로 투자 결정에 필요한 핵심을 짚어드립니다.
단순한 투자 종목 추천이 아닙니다. 막연한 감과 기대에 의존한 투자도 아닙니다.
스스로 투자를 결정할 수 있는 기초 지식과 안목, 수많은 데이터를 읽어내고 나만의 투자 모델을 설계하는 방법을 알려드립니다.</t>
    <phoneticPr fontId="1" type="noConversion"/>
  </si>
  <si>
    <t>AI를 활용한 은퇴설계 및 재취업 준비1</t>
    <phoneticPr fontId="1" type="noConversion"/>
  </si>
  <si>
    <t>AI 그림동화 및 커리어 진단과 자기인식</t>
    <phoneticPr fontId="1" type="noConversion"/>
  </si>
  <si>
    <t>- 3시간라포형성 및 과정 Framework 소개
- 커리어 개발 접근방법과 생성형 AI/그림동화 이해
- 커리어 사전 진단 결과 디브리핑 (직업선호도 검사 등)
'- 인생 전환점/Peak Experience/경력 모자이크 작성
- 삶의 가치, 강점, 흥미와 관심 도출 및 정리
- AI 활용, 자신인식에 대한 글과 그림 그리기</t>
    <phoneticPr fontId="1" type="noConversion"/>
  </si>
  <si>
    <t>노트북 활용, 강의용 PC , 자체교재</t>
    <phoneticPr fontId="1" type="noConversion"/>
  </si>
  <si>
    <t>- 자신의 삶을 돌아보고 경험, 전문성을 연계하여 창의적이고 근원적인 커리어 비전을 설계한다.
- 자신의 정체성과 경력/전문성을 기반으로 Next 커리어의 적합 직무를 탐색, 선정한다.
- 커리어 비전과 Next 커리어를 달성하기 위한 구체적인 커리어 개발 실행 로드맵을 수립한다.
- 자신의 커리어 설계를 자서전적 그림동화(자소서 등 포함)로 종합, 완성한다.
- Chat GPT, Claude, 구글 FX 등 유용한 AI Tool 활용 능력을 향상한다.</t>
    <phoneticPr fontId="1" type="noConversion"/>
  </si>
  <si>
    <t>은퇴를 앞두고 있는 직장인</t>
    <phoneticPr fontId="1" type="noConversion"/>
  </si>
  <si>
    <t>AI를 활용한 은퇴설계 및 재취업 준비2</t>
    <phoneticPr fontId="1" type="noConversion"/>
  </si>
  <si>
    <t>커리어 성장 비전 수립과 로드맵 세팅</t>
    <phoneticPr fontId="1" type="noConversion"/>
  </si>
  <si>
    <t>- 삶의 목적/커리어 성장 비전 수립 및 선언문 작성
- AI 활용, Next 직무 탐색 및 선정 (원하는 직무 2~3개 선정)
- AI 활용, 커리어 성장 비전 글, 그림 그리기
- 비전/Next 직무 성취를 위한 세부 준비/실행계획 수립
- AI 활용, 「나의 커리어 명작」 종합 완성 (자기소개서 포함)
- 개인별 발표/지지 및 소감 나누기커리어</t>
    <phoneticPr fontId="1" type="noConversion"/>
  </si>
  <si>
    <t>AI를 활용하여 자서전적 그림동화 형식으로 자신의 경력과 경험을 연결하고 삶의 미션과 미래 성장 비전을 수립하여 Next 커리어를 탄탄히 준비하는 '자신의 커리어 명작"을 디자인하는 과정</t>
    <phoneticPr fontId="1" type="noConversion"/>
  </si>
  <si>
    <t>임원을 위한 AI활용 전략기획 역량향상</t>
    <phoneticPr fontId="1" type="noConversion"/>
  </si>
  <si>
    <t>AI에 대한 이해와, 임원의 AI 활용 기법</t>
    <phoneticPr fontId="1" type="noConversion"/>
  </si>
  <si>
    <t>1. 생성형 AI에 대한 기본 이해
2. AI를 바라보는 임원들의 고민
3. 생성형 AI가 비즈니스 성과에 미치는 현재, 그리고 미래의 영향
4. 생성형 AI의 명과 암
5. (타 직급대비) 임원급의 생성형 AI활용 효과성
6. 임원들의 생성형 AI활용 특징
7. 생성형 AI 활용법
8. 임원의 생성형 AI활용 기대효과</t>
    <phoneticPr fontId="1" type="noConversion"/>
  </si>
  <si>
    <t>- 생성형 AI가 비스니스 성과에 미치는 영향에 대한 이해
- 사내에서 생성형 AI를 활용하기 위한 리더십 구축
- 임원의 생성형 AI 활용법 습득</t>
    <phoneticPr fontId="1" type="noConversion"/>
  </si>
  <si>
    <t>생성형 AI 활용 문화를 구축하고 스스로 AI 역량을 높이고자 하는 임원</t>
    <phoneticPr fontId="1" type="noConversion"/>
  </si>
  <si>
    <t>생성형 AI는 더 이상 거스를 수 없는 큰 파도입니다. 임원은 이러한 파도 속에서 새로운 인사이트를 가지고 AI를 활용하여 조직의 생산성을 높여야 하는 임무를 가지고 있습니다. 본 과정에서는 생성형 AI를 조직에 도입하기 위한 리더십과 임원을 위한 생성형 AI 스킬을 알려드립니다.</t>
    <phoneticPr fontId="1" type="noConversion"/>
  </si>
  <si>
    <t>관리자를 위한 AI활용 성과관리 역량향상</t>
    <phoneticPr fontId="1" type="noConversion"/>
  </si>
  <si>
    <t>AI를 활용한 목표설정, 성과창출, 성과관리</t>
    <phoneticPr fontId="1" type="noConversion"/>
  </si>
  <si>
    <t>1. 생성형 AI에 대한 기본 이해
2 생성형 AI 트렌드 및 리더가 가져야 할 3대 관점
3. Aix(AI Transformation)와 리더십 적응 전략
4. AI를 활용한 시장/경쟁사 분석 및 OKR/KPI 도출
5. 조직 목표와 팀/개인 목표의 정렬(Alignment) 최적화
6. AI를 활용한 성과 데이터 분석
7. 주요 의사결정에 AI 활용하기
8. AI를 활용한 피드백.코칭.리뷰 품질의 향상
9. AI를 활용한 직원 역량개발(IDP) 플랜 설계</t>
    <phoneticPr fontId="1" type="noConversion"/>
  </si>
  <si>
    <t>- AI시대 리더십 패러다임에 대해 이해한다
- 목표설정에 있어 생성형 AI를 활용한다
- 성과창출과 성과관리에 있어 생성형 AI를 활용한다.</t>
    <phoneticPr fontId="1" type="noConversion"/>
  </si>
  <si>
    <t>조직 내 관리자(부장, 팀장, 파트장 등)</t>
    <phoneticPr fontId="1" type="noConversion"/>
  </si>
  <si>
    <t>본 과정에서는 AI시대에 조직관리와 직원관리에 있어서 생성형 AI를 어떻게 도입하고 활용할 수 있는지를 알려드립니다.</t>
    <phoneticPr fontId="1" type="noConversion"/>
  </si>
  <si>
    <t>프롬프트 작성 기초과 고급 스킬</t>
    <phoneticPr fontId="1" type="noConversion"/>
  </si>
  <si>
    <t>- 주요 생성형 AI 서비스 이해
 - 프롬프트 엔지니어링 중요성 및 기본원칙
- 프롬프트 구성요소 (입력 텍스트의 구조/컨텍스트 제공 방법)
- 명확하고 구체적인 프롬프트 작성
 - 맥락 및 요구사항 상세화
 - 배경 정보의 제공
 - 질문의 목적 및 의도 명시
- 이미지 생성을 위한 프롬프트
- 각 업무상황에 필요한 생성형 AI와 프롬프팅 스킬
- 생성성 AI의 저작물과 저작권</t>
    <phoneticPr fontId="1" type="noConversion"/>
  </si>
  <si>
    <t>- 변화하는 AI 환경에 대한 이해
- 시니어 직급에 필요한 AI 활용 능력에 대한 습득
- 업무 효율화를 위한 프롬프팅 기초에 대한 학습</t>
    <phoneticPr fontId="1" type="noConversion"/>
  </si>
  <si>
    <t>시니어 직급 직장인</t>
    <phoneticPr fontId="1" type="noConversion"/>
  </si>
  <si>
    <t>이제는 직급 구분 없이 모든 직장인이 AI를 활용해야 하는 시대가 도래하였습니다. 디지털 취약 직급인 시니어 직급에 필요한 AI 역량(프롬프팅 기초)을 학습할 수 있는 과정입니다.</t>
    <phoneticPr fontId="1" type="noConversion"/>
  </si>
  <si>
    <t>생성형 AI, 내 업무에 적용하기</t>
    <phoneticPr fontId="1" type="noConversion"/>
  </si>
  <si>
    <t>- 생성형 AI 입문 : 개념과 원리 이해하기
- 다양한 생성형 AI 모델 : 언어/이미지
- 챗GPT, Gemini, Claud으로 살펴보는 생성형 AI
- 대표적인 생성형 AI, ChatGPT 주요 활용법 소개
- 효과적인 프롬프트 작성법과 Fine-Tunning 방법
- 엑셀(Excel) : 수식 및 함수 생성, 표/그래프 추천, VBA 자동화
- PPT(PowerPoint) : 내용 초안 구성, 시각화 자료, 발표 스크립트 작성
- 문서(Word) : 자료 수집, 문서 목차 제안, 편집 및 교정, 템플릿 추천</t>
    <phoneticPr fontId="1" type="noConversion"/>
  </si>
  <si>
    <t>- 생성형 AI에 대한 개요와 비즈니스 활용 사례에 대해 학습한다
- 업무효율성을 높이는 프롬프트 작성 방법을 학습한다
- 엑셀, PPT, 문서 등의 실무에서 생성형AI를 활용하여 자동화 하는 방법을 학습한다.</t>
    <phoneticPr fontId="1" type="noConversion"/>
  </si>
  <si>
    <t>생성형 AI를 통해 업무 생산성을 향상시키고자 하는 핵심 실무자(대리, 과장, 차장 등)</t>
    <phoneticPr fontId="1" type="noConversion"/>
  </si>
  <si>
    <t>본 과정은 대리, 과장, 차장 등 핵심 실무자를 대상으로 생성형 AI를 활용하여 OA 자동화 시스템을 구축하고, 이를 통해 업무 생산성을 향상시키는 방법을 제공합니다.</t>
    <phoneticPr fontId="1" type="noConversion"/>
  </si>
  <si>
    <t>생성형 AI 도구를 활용한 콘텐츠 제작</t>
    <phoneticPr fontId="1" type="noConversion"/>
  </si>
  <si>
    <t xml:space="preserve"> - 인공지능의 기본 개념과 생성형 AI로의 발전
 - ChatGPT와 생성형 AI 이해
 - AI 프롬프트의 개념과 활용 방안
 - 콘텐츠 제작과 생성형 AI
 - ChatGPT를 활용한 콘텐츠 제작 기획
 - 이미지 기반 생성 AI - DALL-E/미드저니
 - 미드저니 V7-Not Discord
 - 사운드 기반 생성 AI - SUNO
 - 생성형 AI 기반으로 기본 콘텐츠 제작해보기</t>
    <phoneticPr fontId="1" type="noConversion"/>
  </si>
  <si>
    <t>- 생성형 AI에 대한 기초적인 지식을 습득할 수 있다.
- 생성형 AI를 활용하여 다양한 콘텐츠들을 생성할 수 있다.</t>
    <phoneticPr fontId="1" type="noConversion"/>
  </si>
  <si>
    <t>AI 기초역량 습득이 필요한 신입사원, 주임 등</t>
    <phoneticPr fontId="1" type="noConversion"/>
  </si>
  <si>
    <t>본 과정은 사회 초년생들을 대상으로 AI를 활용하여 다양한 콘텐츠를 기획하고 생성하는 방법을 학습할 수 있습니다.</t>
    <phoneticPr fontId="1" type="noConversion"/>
  </si>
  <si>
    <t>실무자 업무성과 향상스킬(AI 활용)1</t>
    <phoneticPr fontId="1" type="noConversion"/>
  </si>
  <si>
    <t>업무성과 향상을 위한 업무 전문성</t>
    <phoneticPr fontId="1" type="noConversion"/>
  </si>
  <si>
    <t>- 성과관리의 정의와 성과에 미치는 영향 
- 파워(영향력)란?: 영향력 진단
- 자신의 업무 역량과 관심사 인식
- 역량, 경력목표 점검 및 개선 전략
- 전문 역량 확보 전략: Hard&amp;Soft Skill의 확보</t>
    <phoneticPr fontId="1" type="noConversion"/>
  </si>
  <si>
    <t>1.AI( ChatGpt 를 활용한 문제해결 역량 강화
2.상사에게 인정받는 고성과 창출 DNA 확보</t>
    <phoneticPr fontId="1" type="noConversion"/>
  </si>
  <si>
    <t>조직 내 핵심 실무자(대리, 과장, 차장 등)</t>
    <phoneticPr fontId="1" type="noConversion"/>
  </si>
  <si>
    <t>실무자 업무성과 향상스킬(AI 활용)2</t>
    <phoneticPr fontId="1" type="noConversion"/>
  </si>
  <si>
    <t>ChatGPT와 AI Tool을 활용한 문제해결력</t>
    <phoneticPr fontId="1" type="noConversion"/>
  </si>
  <si>
    <t>- 문제 해결력이 가지는 의미
 - 문제 해결의 2가지 축: 문제해결 도구, 커뮤니케이션 능력
-  5Whys, What&amp;How
- 문제의 인식(Gap Finding)
- AI TOOL을 활용한 가설수립과 근거자료 확인 실습_x000B_- Mobile환경에서 AI Tool(ChatGPT 등)의 업무 활용법_x000B_- ChatGPT와 MindMap의 시너지_x000B_- AI Tool의 실제 업무적용 가능성 점검</t>
    <phoneticPr fontId="1" type="noConversion"/>
  </si>
  <si>
    <t>본 과정 을 통해 앞서 나가는 핵심구성원으로서 갖추어야 할 AI 기반 문제해결기법 , 자기 역량을 혁신하는 아이디어 발굴 기법 및 네트워킹 기법 , 이해관계자간 신뢰를 구축하고 효과적으로 소통하는 기법을 익힐 수 있습니다</t>
    <phoneticPr fontId="1" type="noConversion"/>
  </si>
  <si>
    <t>AI시대에 갖추어야 할 리더십 인사이트</t>
    <phoneticPr fontId="1" type="noConversion"/>
  </si>
  <si>
    <t>새로운 리더십 패러다임과 리더의 AI 활용기법</t>
    <phoneticPr fontId="1" type="noConversion"/>
  </si>
  <si>
    <t>1. 생성형 AI에 대한 기본 이해
2. (리더가) 생성형 AI를 바라보는 관점
3. 생성형 AI가 관리자에게 미치는 현재의 영향, 앞으로의 전개
4. 생성형 AI와 내부자료 보안 이슈에 대한 대응
5. 생성형 AI로 인한 창의력, 사고력 저하에 대한 이해
6. 생성형 AI를 잘 활용하는 사람들의 특징 
7. 직군별 활용법 (일반관리, 연구개발, 영업, 생산 등)
8. 시장분석, 경쟁사 분석, 기본 업무분석에 AI 활용
9. 의사결정에 AI 활용하기
10. 생성형 AI 활용 Style 확인</t>
    <phoneticPr fontId="1" type="noConversion"/>
  </si>
  <si>
    <t>- 생성형 AI의 시대에 갖추어야 할 새로운 리더십 패러다임에 대해 학습한다
- 리더십 영향력 확대를 위한 AI 활용 기법에 대해 습득한다.</t>
    <phoneticPr fontId="1" type="noConversion"/>
  </si>
  <si>
    <t>AI 시대에 살고 있는 조직 내 모든 리더</t>
    <phoneticPr fontId="1" type="noConversion"/>
  </si>
  <si>
    <t>본 과정에서는 AI시대에 리더가 갖추어야 할 새로운 리더십 패러다임을 제시하고, 리더십 영향력 확대를 위한 AI 활용 기법에 대해 알려드립니다.</t>
    <phoneticPr fontId="1" type="noConversion"/>
  </si>
  <si>
    <t>AI시대의 스마트 팔로워십1</t>
    <phoneticPr fontId="1" type="noConversion"/>
  </si>
  <si>
    <t>AI시대, 나만의 강점발견과 일의 의미 발견</t>
    <phoneticPr fontId="1" type="noConversion"/>
  </si>
  <si>
    <t>- AI시대에 변화하는 인재상과 역량
- AI시대 나만의 강점과 차별화 전략이 필요한 이유
- 강점진단을 통한 강점 발굴하기
- 나의 약점 발굴하기
- AI 시대, 일의 의미 발견하기</t>
    <phoneticPr fontId="1" type="noConversion"/>
  </si>
  <si>
    <t>- AI시대에 필요한 자신의 강점을 파악하고 전략적으로 활용하여 성공적인 성과 창출을 위한 업무 몰입도를 높일 수 있다.
- 자신과 리더, 조직의 특성을 이해하고 효과적은 관계 전략을 수립하며 일의 맥락을 파악하는 연습을 통해 업무 효율을 높일 수 있다.
- AI시대 스마트 팔로워로 성장하기 위한 AI 활용 스킬을 학습할 수 있다.</t>
    <phoneticPr fontId="1" type="noConversion"/>
  </si>
  <si>
    <t>팔로워십을 발휘해야 하는 팀원, 실무자</t>
    <phoneticPr fontId="1" type="noConversion"/>
  </si>
  <si>
    <t>AI시대의 스마트 팔로워십2</t>
    <phoneticPr fontId="1" type="noConversion"/>
  </si>
  <si>
    <t>AI시대, 관계 및 업무 역량 향상시키기</t>
    <phoneticPr fontId="1" type="noConversion"/>
  </si>
  <si>
    <t xml:space="preserve">- 현재의 나의 업무 역량 확인하기
- 나의 적합한 근무 환경, 관계 스타일, 업무방식 확인하기
- 리더의 스타일 파악을 통한 팔로워십 구축하기
- 조직지향점(main color bar) 확인을 통한 효율적인 업무 전략 세우기
- AI시대에 꼭 필요한 AI활용 역량 학습하기: 프롬프팅 기초, 프롬프트 활용한 콘텐츠 생성, 생성형 AI를 기반으로 OA 활용하기
</t>
    <phoneticPr fontId="1" type="noConversion"/>
  </si>
  <si>
    <t>본 과정에서는 AI시대에 팔로워로서 갖추어야할 소양과 AI활용 핵심 스킬에 대해 알려드립니다.</t>
    <phoneticPr fontId="1" type="noConversion"/>
  </si>
  <si>
    <t>AI 시뮬레이션 기반 리더의 코칭 스킬 향상1</t>
    <phoneticPr fontId="1" type="noConversion"/>
  </si>
  <si>
    <t>AI시대, 리더의 코칭 스킬</t>
    <phoneticPr fontId="1" type="noConversion"/>
  </si>
  <si>
    <r>
      <rPr>
        <sz val="11"/>
        <color theme="1"/>
        <rFont val="Calibri"/>
        <family val="3"/>
      </rPr>
      <t>- AI</t>
    </r>
    <r>
      <rPr>
        <sz val="11"/>
        <color theme="1"/>
        <rFont val="맑은 고딕"/>
        <family val="3"/>
        <charset val="129"/>
        <scheme val="minor"/>
      </rPr>
      <t>시대, 변화하는 코칭과 코칭의 필요성</t>
    </r>
    <r>
      <rPr>
        <sz val="11"/>
        <color theme="1"/>
        <rFont val="Calibri"/>
        <family val="3"/>
      </rPr>
      <t xml:space="preserve">
- RMC (Royalty, Motivation,Competency) </t>
    </r>
    <r>
      <rPr>
        <sz val="11"/>
        <color theme="1"/>
        <rFont val="맑은 고딕"/>
        <family val="3"/>
        <charset val="129"/>
        <scheme val="minor"/>
      </rPr>
      <t>모델</t>
    </r>
    <r>
      <rPr>
        <sz val="11"/>
        <color theme="1"/>
        <rFont val="Calibri"/>
        <family val="3"/>
      </rPr>
      <t xml:space="preserve"> </t>
    </r>
    <r>
      <rPr>
        <sz val="11"/>
        <color theme="1"/>
        <rFont val="맑은 고딕"/>
        <family val="3"/>
        <charset val="129"/>
        <scheme val="minor"/>
      </rPr>
      <t>활용</t>
    </r>
    <r>
      <rPr>
        <sz val="11"/>
        <color theme="1"/>
        <rFont val="Calibri"/>
        <family val="3"/>
      </rPr>
      <t xml:space="preserve"> </t>
    </r>
    <r>
      <rPr>
        <sz val="11"/>
        <color theme="1"/>
        <rFont val="맑은 고딕"/>
        <family val="3"/>
        <charset val="129"/>
        <scheme val="minor"/>
      </rPr>
      <t>팀원 성향</t>
    </r>
    <r>
      <rPr>
        <sz val="11"/>
        <color theme="1"/>
        <rFont val="Calibri"/>
        <family val="3"/>
      </rPr>
      <t xml:space="preserve"> </t>
    </r>
    <r>
      <rPr>
        <sz val="11"/>
        <color theme="1"/>
        <rFont val="맑은 고딕"/>
        <family val="3"/>
        <charset val="129"/>
        <scheme val="minor"/>
      </rPr>
      <t>이해</t>
    </r>
    <r>
      <rPr>
        <sz val="11"/>
        <color theme="1"/>
        <rFont val="Calibri"/>
        <family val="3"/>
      </rPr>
      <t xml:space="preserve">
- RMC</t>
    </r>
    <r>
      <rPr>
        <sz val="11"/>
        <color theme="1"/>
        <rFont val="맑은 고딕"/>
        <family val="3"/>
        <charset val="129"/>
        <scheme val="minor"/>
      </rPr>
      <t>별</t>
    </r>
    <r>
      <rPr>
        <sz val="11"/>
        <color theme="1"/>
        <rFont val="Calibri"/>
        <family val="3"/>
      </rPr>
      <t xml:space="preserve"> </t>
    </r>
    <r>
      <rPr>
        <sz val="11"/>
        <color theme="1"/>
        <rFont val="맑은 고딕"/>
        <family val="3"/>
        <charset val="129"/>
        <scheme val="minor"/>
      </rPr>
      <t>팀원</t>
    </r>
    <r>
      <rPr>
        <sz val="11"/>
        <color theme="1"/>
        <rFont val="Calibri"/>
        <family val="3"/>
      </rPr>
      <t xml:space="preserve"> </t>
    </r>
    <r>
      <rPr>
        <sz val="11"/>
        <color theme="1"/>
        <rFont val="맑은 고딕"/>
        <family val="3"/>
        <charset val="129"/>
        <scheme val="minor"/>
      </rPr>
      <t>페로소나</t>
    </r>
    <r>
      <rPr>
        <sz val="11"/>
        <color theme="1"/>
        <rFont val="Calibri"/>
        <family val="3"/>
      </rPr>
      <t xml:space="preserve"> </t>
    </r>
    <r>
      <rPr>
        <sz val="11"/>
        <color theme="1"/>
        <rFont val="맑은 고딕"/>
        <family val="3"/>
        <charset val="129"/>
        <scheme val="minor"/>
      </rPr>
      <t>이해</t>
    </r>
    <r>
      <rPr>
        <sz val="11"/>
        <color theme="1"/>
        <rFont val="Calibri"/>
        <family val="3"/>
      </rPr>
      <t xml:space="preserve">
</t>
    </r>
    <r>
      <rPr>
        <sz val="11"/>
        <color theme="1"/>
        <rFont val="맑은 고딕"/>
        <family val="3"/>
        <charset val="129"/>
        <scheme val="minor"/>
      </rPr>
      <t xml:space="preserve">- </t>
    </r>
    <r>
      <rPr>
        <sz val="11"/>
        <color theme="1"/>
        <rFont val="Calibri"/>
        <family val="3"/>
      </rPr>
      <t xml:space="preserve"> </t>
    </r>
    <r>
      <rPr>
        <sz val="11"/>
        <color theme="1"/>
        <rFont val="맑은 고딕"/>
        <family val="3"/>
        <charset val="129"/>
        <scheme val="minor"/>
      </rPr>
      <t>코칭</t>
    </r>
    <r>
      <rPr>
        <sz val="11"/>
        <color theme="1"/>
        <rFont val="Calibri"/>
        <family val="3"/>
      </rPr>
      <t xml:space="preserve"> </t>
    </r>
    <r>
      <rPr>
        <sz val="11"/>
        <color theme="1"/>
        <rFont val="맑은 고딕"/>
        <family val="3"/>
        <charset val="129"/>
        <scheme val="minor"/>
      </rPr>
      <t>리더십</t>
    </r>
    <r>
      <rPr>
        <sz val="11"/>
        <color theme="1"/>
        <rFont val="Calibri"/>
        <family val="3"/>
      </rPr>
      <t xml:space="preserve">, </t>
    </r>
    <r>
      <rPr>
        <sz val="11"/>
        <color theme="1"/>
        <rFont val="맑은 고딕"/>
        <family val="3"/>
        <charset val="129"/>
        <scheme val="minor"/>
      </rPr>
      <t>스킬의</t>
    </r>
    <r>
      <rPr>
        <sz val="11"/>
        <color theme="1"/>
        <rFont val="Calibri"/>
        <family val="3"/>
      </rPr>
      <t xml:space="preserve"> </t>
    </r>
    <r>
      <rPr>
        <sz val="11"/>
        <color theme="1"/>
        <rFont val="맑은 고딕"/>
        <family val="3"/>
        <charset val="129"/>
        <scheme val="minor"/>
      </rPr>
      <t>중요성과 코칭의 기본 스킬</t>
    </r>
    <phoneticPr fontId="1" type="noConversion"/>
  </si>
  <si>
    <t>- AI시대 달라지는 코칭스킬에 대해 학습하고 프로세스에 대해 이해한다.
- Gemini를 활용한 AI코칭 시뮬레이션을 통해 코칭 단계별 핵심 스킬을 학습한다.</t>
    <phoneticPr fontId="1" type="noConversion"/>
  </si>
  <si>
    <t>조직 내 관리자(부장, 팀장, 파트장)</t>
    <phoneticPr fontId="1" type="noConversion"/>
  </si>
  <si>
    <t>AI 시뮬레이션 기반 리더의 코칭 스킬 향상2</t>
    <phoneticPr fontId="1" type="noConversion"/>
  </si>
  <si>
    <t>AI를 활용한 코칭 시뮬레이션</t>
    <phoneticPr fontId="1" type="noConversion"/>
  </si>
  <si>
    <r>
      <rPr>
        <sz val="11"/>
        <color theme="1"/>
        <rFont val="Calibri"/>
        <family val="3"/>
      </rPr>
      <t xml:space="preserve">- Gemini </t>
    </r>
    <r>
      <rPr>
        <sz val="11"/>
        <color theme="1"/>
        <rFont val="맑은 고딕"/>
        <family val="3"/>
        <charset val="129"/>
      </rPr>
      <t xml:space="preserve">활용 </t>
    </r>
    <r>
      <rPr>
        <sz val="11"/>
        <color theme="1"/>
        <rFont val="맑은 고딕"/>
        <family val="3"/>
        <charset val="129"/>
        <scheme val="minor"/>
      </rPr>
      <t>코칭</t>
    </r>
    <r>
      <rPr>
        <sz val="11"/>
        <color theme="1"/>
        <rFont val="Calibri"/>
        <family val="3"/>
      </rPr>
      <t xml:space="preserve"> </t>
    </r>
    <r>
      <rPr>
        <sz val="11"/>
        <color theme="1"/>
        <rFont val="맑은 고딕"/>
        <family val="3"/>
        <charset val="129"/>
        <scheme val="minor"/>
      </rPr>
      <t>시뮬레이션</t>
    </r>
    <r>
      <rPr>
        <sz val="11"/>
        <color theme="1"/>
        <rFont val="Calibri"/>
        <family val="3"/>
      </rPr>
      <t xml:space="preserve">
- RMC </t>
    </r>
    <r>
      <rPr>
        <sz val="11"/>
        <color theme="1"/>
        <rFont val="맑은 고딕"/>
        <family val="3"/>
        <charset val="129"/>
        <scheme val="minor"/>
      </rPr>
      <t>모델</t>
    </r>
    <r>
      <rPr>
        <sz val="11"/>
        <color theme="1"/>
        <rFont val="Calibri"/>
        <family val="3"/>
      </rPr>
      <t xml:space="preserve"> </t>
    </r>
    <r>
      <rPr>
        <sz val="11"/>
        <color theme="1"/>
        <rFont val="맑은 고딕"/>
        <family val="3"/>
        <charset val="129"/>
        <scheme val="minor"/>
      </rPr>
      <t>적용</t>
    </r>
    <r>
      <rPr>
        <sz val="11"/>
        <color theme="1"/>
        <rFont val="Calibri"/>
        <family val="3"/>
      </rPr>
      <t xml:space="preserve"> </t>
    </r>
    <r>
      <rPr>
        <sz val="11"/>
        <color theme="1"/>
        <rFont val="맑은 고딕"/>
        <family val="3"/>
        <charset val="129"/>
        <scheme val="minor"/>
      </rPr>
      <t>팀원</t>
    </r>
    <r>
      <rPr>
        <sz val="11"/>
        <color theme="1"/>
        <rFont val="Calibri"/>
        <family val="3"/>
      </rPr>
      <t xml:space="preserve"> </t>
    </r>
    <r>
      <rPr>
        <sz val="11"/>
        <color theme="1"/>
        <rFont val="맑은 고딕"/>
        <family val="3"/>
        <charset val="129"/>
        <scheme val="minor"/>
      </rPr>
      <t>페레소나</t>
    </r>
    <r>
      <rPr>
        <sz val="11"/>
        <color theme="1"/>
        <rFont val="Calibri"/>
        <family val="3"/>
      </rPr>
      <t xml:space="preserve"> </t>
    </r>
    <r>
      <rPr>
        <sz val="11"/>
        <color theme="1"/>
        <rFont val="맑은 고딕"/>
        <family val="3"/>
        <charset val="129"/>
        <scheme val="minor"/>
      </rPr>
      <t>유형별</t>
    </r>
    <r>
      <rPr>
        <sz val="11"/>
        <color theme="1"/>
        <rFont val="Calibri"/>
        <family val="3"/>
      </rPr>
      <t xml:space="preserve"> 1:1 </t>
    </r>
    <r>
      <rPr>
        <sz val="11"/>
        <color theme="1"/>
        <rFont val="맑은 고딕"/>
        <family val="3"/>
        <charset val="129"/>
        <scheme val="minor"/>
      </rPr>
      <t>코칭</t>
    </r>
    <r>
      <rPr>
        <sz val="11"/>
        <color theme="1"/>
        <rFont val="Calibri"/>
        <family val="3"/>
      </rPr>
      <t xml:space="preserve">
- AI </t>
    </r>
    <r>
      <rPr>
        <sz val="11"/>
        <color theme="1"/>
        <rFont val="맑은 고딕"/>
        <family val="3"/>
        <charset val="129"/>
      </rPr>
      <t>팀원</t>
    </r>
    <r>
      <rPr>
        <sz val="11"/>
        <color theme="1"/>
        <rFont val="Calibri"/>
        <family val="3"/>
      </rPr>
      <t xml:space="preserve"> </t>
    </r>
    <r>
      <rPr>
        <sz val="11"/>
        <color theme="1"/>
        <rFont val="맑은 고딕"/>
        <family val="3"/>
        <charset val="129"/>
        <scheme val="minor"/>
      </rPr>
      <t>과의</t>
    </r>
    <r>
      <rPr>
        <sz val="11"/>
        <color theme="1"/>
        <rFont val="Calibri"/>
        <family val="3"/>
      </rPr>
      <t xml:space="preserve"> </t>
    </r>
    <r>
      <rPr>
        <sz val="11"/>
        <color theme="1"/>
        <rFont val="맑은 고딕"/>
        <family val="3"/>
        <charset val="129"/>
        <scheme val="minor"/>
      </rPr>
      <t>코칭</t>
    </r>
    <r>
      <rPr>
        <sz val="11"/>
        <color theme="1"/>
        <rFont val="Calibri"/>
        <family val="3"/>
      </rPr>
      <t xml:space="preserve"> </t>
    </r>
    <r>
      <rPr>
        <sz val="11"/>
        <color theme="1"/>
        <rFont val="맑은 고딕"/>
        <family val="3"/>
        <charset val="129"/>
        <scheme val="minor"/>
      </rPr>
      <t>실습</t>
    </r>
    <r>
      <rPr>
        <sz val="11"/>
        <color theme="1"/>
        <rFont val="Calibri"/>
        <family val="3"/>
      </rPr>
      <t xml:space="preserve">
- </t>
    </r>
    <r>
      <rPr>
        <sz val="11"/>
        <color theme="1"/>
        <rFont val="맑은 고딕"/>
        <family val="3"/>
        <charset val="129"/>
        <scheme val="minor"/>
      </rPr>
      <t>나의</t>
    </r>
    <r>
      <rPr>
        <sz val="11"/>
        <color theme="1"/>
        <rFont val="Calibri"/>
        <family val="3"/>
      </rPr>
      <t xml:space="preserve"> </t>
    </r>
    <r>
      <rPr>
        <sz val="11"/>
        <color theme="1"/>
        <rFont val="맑은 고딕"/>
        <family val="3"/>
        <charset val="129"/>
        <scheme val="minor"/>
      </rPr>
      <t>코칭</t>
    </r>
    <r>
      <rPr>
        <sz val="11"/>
        <color theme="1"/>
        <rFont val="Calibri"/>
        <family val="3"/>
      </rPr>
      <t xml:space="preserve"> </t>
    </r>
    <r>
      <rPr>
        <sz val="11"/>
        <color theme="1"/>
        <rFont val="맑은 고딕"/>
        <family val="3"/>
        <charset val="129"/>
        <scheme val="minor"/>
      </rPr>
      <t>총점</t>
    </r>
    <r>
      <rPr>
        <sz val="11"/>
        <color theme="1"/>
        <rFont val="Calibri"/>
        <family val="3"/>
      </rPr>
      <t xml:space="preserve"> </t>
    </r>
    <r>
      <rPr>
        <sz val="11"/>
        <color theme="1"/>
        <rFont val="맑은 고딕"/>
        <family val="3"/>
        <charset val="129"/>
        <scheme val="minor"/>
      </rPr>
      <t>확인</t>
    </r>
    <r>
      <rPr>
        <sz val="11"/>
        <color theme="1"/>
        <rFont val="Calibri"/>
        <family val="3"/>
      </rPr>
      <t xml:space="preserve"> </t>
    </r>
    <r>
      <rPr>
        <sz val="11"/>
        <color theme="1"/>
        <rFont val="맑은 고딕"/>
        <family val="3"/>
        <charset val="129"/>
        <scheme val="minor"/>
      </rPr>
      <t>및 강점과</t>
    </r>
    <r>
      <rPr>
        <sz val="11"/>
        <color theme="1"/>
        <rFont val="Calibri"/>
        <family val="3"/>
      </rPr>
      <t xml:space="preserve"> </t>
    </r>
    <r>
      <rPr>
        <sz val="11"/>
        <color theme="1"/>
        <rFont val="맑은 고딕"/>
        <family val="3"/>
        <charset val="129"/>
        <scheme val="minor"/>
      </rPr>
      <t>개선점</t>
    </r>
    <r>
      <rPr>
        <sz val="11"/>
        <color theme="1"/>
        <rFont val="Calibri"/>
        <family val="3"/>
      </rPr>
      <t xml:space="preserve"> AI </t>
    </r>
    <r>
      <rPr>
        <sz val="11"/>
        <color theme="1"/>
        <rFont val="맑은 고딕"/>
        <family val="3"/>
        <charset val="129"/>
        <scheme val="minor"/>
      </rPr>
      <t>피드백</t>
    </r>
    <r>
      <rPr>
        <sz val="11"/>
        <color theme="1"/>
        <rFont val="Calibri"/>
        <family val="3"/>
      </rPr>
      <t xml:space="preserve">
- AI </t>
    </r>
    <r>
      <rPr>
        <sz val="11"/>
        <color theme="1"/>
        <rFont val="맑은 고딕"/>
        <family val="3"/>
        <charset val="129"/>
        <scheme val="minor"/>
      </rPr>
      <t>시뮬레이션</t>
    </r>
    <r>
      <rPr>
        <sz val="11"/>
        <color theme="1"/>
        <rFont val="Calibri"/>
        <family val="3"/>
      </rPr>
      <t xml:space="preserve"> </t>
    </r>
    <r>
      <rPr>
        <sz val="11"/>
        <color theme="1"/>
        <rFont val="맑은 고딕"/>
        <family val="3"/>
        <charset val="129"/>
        <scheme val="minor"/>
      </rPr>
      <t>활용</t>
    </r>
    <r>
      <rPr>
        <sz val="11"/>
        <color theme="1"/>
        <rFont val="Calibri"/>
        <family val="3"/>
      </rPr>
      <t xml:space="preserve"> GROW </t>
    </r>
    <r>
      <rPr>
        <sz val="11"/>
        <color theme="1"/>
        <rFont val="맑은 고딕"/>
        <family val="3"/>
        <charset val="129"/>
        <scheme val="minor"/>
      </rPr>
      <t>단계별</t>
    </r>
    <r>
      <rPr>
        <sz val="11"/>
        <color theme="1"/>
        <rFont val="Calibri"/>
        <family val="3"/>
      </rPr>
      <t xml:space="preserve"> </t>
    </r>
    <r>
      <rPr>
        <sz val="11"/>
        <color theme="1"/>
        <rFont val="맑은 고딕"/>
        <family val="3"/>
        <charset val="129"/>
        <scheme val="minor"/>
      </rPr>
      <t>스킬</t>
    </r>
    <r>
      <rPr>
        <sz val="11"/>
        <color theme="1"/>
        <rFont val="Calibri"/>
        <family val="3"/>
      </rPr>
      <t xml:space="preserve"> </t>
    </r>
    <r>
      <rPr>
        <sz val="11"/>
        <color theme="1"/>
        <rFont val="맑은 고딕"/>
        <family val="3"/>
        <charset val="129"/>
        <scheme val="minor"/>
      </rPr>
      <t>훈련
- 나만의 코칭비서 만들기
- AI 활용 본인 팀원 페르소나 만들기
- 생성된 팀원(AI)과의 코칭
- 코칭 지수 확인 및 총평</t>
    </r>
    <phoneticPr fontId="1" type="noConversion"/>
  </si>
  <si>
    <t>본 과정에서는 AI시대에 달라지는 코칭 스킬에 대해 학습하고, 생성형 AI Gemini를 활용한 코칭 시뮬레이션을 통해 코칭 역량을 극대화 할 수 있습니다.</t>
    <phoneticPr fontId="1" type="noConversion"/>
  </si>
  <si>
    <t>.</t>
    <phoneticPr fontId="1" type="noConversion"/>
  </si>
  <si>
    <t>불확실성 시대의 위기대응 리더십1</t>
    <phoneticPr fontId="1" type="noConversion"/>
  </si>
  <si>
    <t>위기의 본질과 이해</t>
    <phoneticPr fontId="1" type="noConversion"/>
  </si>
  <si>
    <t xml:space="preserve">- 위기를 이겨낸 전설들의 공통점
- 위기 조성 vs 조장
- 극복촉진형 리더 vs 위기촉진형 리더 
- 위기의 종류와 위기관리의 필요성
- 위기에 대한 감정적 반응 (Emotional responses)
- 위기의식의 중요성
- 위기의식의 Cascade (W.I.I.F.M)
</t>
    <phoneticPr fontId="1" type="noConversion"/>
  </si>
  <si>
    <t>1. 위기 상황을 신속하게 인식하고 분석하는 능력을 개발할 수 있다.
2. 효과적인 위기 대응 전략을 수립하고 실행하는 능력을 습득할 수 있다.
3. 위기를 기회로 전환하는 창의적인 사고력을 배양할 수 있다.</t>
    <phoneticPr fontId="1" type="noConversion"/>
  </si>
  <si>
    <t>위기대응 능력 향상이 필요한 관리자, 임원</t>
    <phoneticPr fontId="1" type="noConversion"/>
  </si>
  <si>
    <t>불확실성 시대의 위기대응 리더십2</t>
    <phoneticPr fontId="1" type="noConversion"/>
  </si>
  <si>
    <t>위기의 예측과 대비</t>
    <phoneticPr fontId="1" type="noConversion"/>
  </si>
  <si>
    <t>- 위기의 일상화
- 변화의 움직임 (From To Chart)
- 위기대응의 목표와 방정식
- Echo Chamber의 위험성
- 나는 누구들에 둘러 쌓여 있는가?
- 강력한 Knowledge Network를 구축하기 위한 전략
- 위기조기 경보 시스템 구축과 Risk Matrix의 활용</t>
    <phoneticPr fontId="1" type="noConversion"/>
  </si>
  <si>
    <t xml:space="preserve">위기 상황에서 관리자의 리더십과 
위기대응 능력은 조직의 지속 가능성을 좌우하는 핵심 요소로 떠오르고 있습니다. 
본 과정에서는 위기관리, 리더십 강화, 조직 회복력을 중심으로 강의를 제공하며, 이를 통해 관리자들의 위기대응 역량과 창의적 사고를 향상시킬 수 있습니다. </t>
    <phoneticPr fontId="1" type="noConversion"/>
  </si>
  <si>
    <t>[자격] 리더를 위한 팀역량코치 양성과정1</t>
    <phoneticPr fontId="1" type="noConversion"/>
  </si>
  <si>
    <t>리더의 커리어 페르소나 이해</t>
    <phoneticPr fontId="1" type="noConversion"/>
  </si>
  <si>
    <t>- 리더십 타입 자기 점검
- CAP 리더십 페르소나 유형 진단과 해석
- 팀원의 역량 타입 커리어 페르소나 이해
- 리더-팀원 역량 대화법 기초</t>
    <phoneticPr fontId="1" type="noConversion"/>
  </si>
  <si>
    <t>1. 스스로의 리더십 타입에 대해 점검하고 우리 팀의 현재 과제를 파악할 수 있다.
2. 리더십 페르소나 유형에 대해 이해하고, 팀원들의 역량타입을 분석할 수 있다.
3. 팀원 별 맞춤 피드백 기법을 설계하고, 조직 내에서 역량코치로 활동할 수 있다.</t>
    <phoneticPr fontId="1" type="noConversion"/>
  </si>
  <si>
    <t>관리자(부장, 팀장, 파트장 등)</t>
    <phoneticPr fontId="1" type="noConversion"/>
  </si>
  <si>
    <t>[자격] 리더를 위한 팀역량코치 양성과정2</t>
    <phoneticPr fontId="1" type="noConversion"/>
  </si>
  <si>
    <t>역량으로 대화하는 팀문화 만들기</t>
    <phoneticPr fontId="1" type="noConversion"/>
  </si>
  <si>
    <t>- 1:1 팀원 유형별 맞춤 피드백 심화
- CAPTEAM 워크숍: 역량 대화 체험
- 리더십 액션플랜 &amp; 팀 미션 설계
- 리더십 실행 선언 및 자격증 수여식</t>
    <phoneticPr fontId="1" type="noConversion"/>
  </si>
  <si>
    <t>본 과정에서는 조직 내에서 팀원들을 코칭하는 팀 역량코치로 활동할 수 있도록 지원합니다. 팀원 유형별 코칭 기법에 대해 전문적으로 학습하고, 수료 후 직무역량코치 3급 자격증을 수여합니다.</t>
    <phoneticPr fontId="1" type="noConversion"/>
  </si>
  <si>
    <t>[Basic] AI를 활용한 사내강사 콘텐츠 제작1</t>
    <phoneticPr fontId="1" type="noConversion"/>
  </si>
  <si>
    <t>사내강사를 위한 생성형 AI 활용 기초</t>
    <phoneticPr fontId="1" type="noConversion"/>
  </si>
  <si>
    <t>- DX시대와 AI의 등장
-  생성형 AI로의 발전과 미래
- AI in HRD
- 질문이 능력인 시대(ChatGpt의 이해)
- 강의 콘텐츠 제작을 위한 ChatGPT 프롬프트 활용
-  할루시네이션 오류와 검증(구글 검색 기법 및 교차 검증)</t>
    <phoneticPr fontId="1" type="noConversion"/>
  </si>
  <si>
    <t>1. AX 시대에서 AI의 역할과 중요성 및 HRD 분야에서 생성형 AI의 발전과 미래 전망 이해
2. ChatGPT를 활용하여 강의 콘텐츠 제작 등 강의 기획 능력을 강화
3. 이미지·영상 제작, AI 인터랙티브 콘텐츠 생성 실습을 통해 전문성 있는 콘텐츠 제작 역량 함양</t>
    <phoneticPr fontId="1" type="noConversion"/>
  </si>
  <si>
    <t>사내강사, 전문강사</t>
    <phoneticPr fontId="1" type="noConversion"/>
  </si>
  <si>
    <t>[Basic] AI를 활용한 사내강사 콘텐츠 제작2</t>
    <phoneticPr fontId="1" type="noConversion"/>
  </si>
  <si>
    <t>생성형 AI를 활용한 콘텐츠 제작과 강의교안 작성</t>
    <phoneticPr fontId="1" type="noConversion"/>
  </si>
  <si>
    <t>- 미디어 생성을 위한 프롬프트 노하우
- 다양한 형태와 주제의 이미지 콘텐츠 제작 실습
- 이해력을 높이는 영상 콘텐츠 제작 실습
- AI를 활용한 인터렉티브 요소 생성(퀴즈 등)
- chatGPT로 기획, PPT로 디자인
- 생성 강의안 공유 및 벤치 마킹
- 실전 강의안 업그레이드를 위한 액션 플랜</t>
    <phoneticPr fontId="1" type="noConversion"/>
  </si>
  <si>
    <t>본 과정에서는 AI시대를 살아가는 사내강사에게 꼭 필요한 AI활용 능력과, AI를 활용한 콘텐츠 제작 기초 역량을 향상시킬 수 있습니다.</t>
    <phoneticPr fontId="1" type="noConversion"/>
  </si>
  <si>
    <t>[Advanced] AI를 활용한 사내강사 기획역량 향상1</t>
    <phoneticPr fontId="1" type="noConversion"/>
  </si>
  <si>
    <t>생성형 AI를 활용한 강사 기획역량</t>
    <phoneticPr fontId="1" type="noConversion"/>
  </si>
  <si>
    <t>- [AI 딥리서치] 새로운 분야 강의 준비를 위한 시장 조사 방법
- [Gemini] 영어로 된 영상 요약 후 강의에 활용하기
- [Notebook LM] 다양한 자료 분석 후 강의 내용 만들기
- [프롬프트] 강의 기획을 위한 고급 프롬프트</t>
    <phoneticPr fontId="1" type="noConversion"/>
  </si>
  <si>
    <t>1. 사내강사로서 다양한 AI 툴을 활용하여 강의를 기획할 수 있다.
2. 강의 콘텐츠 생성을 위한 다양한 AI 활용 기법에 대해 학습하고, 이를 통해 본인만의 콘텐츠를 기획할 수 있다.</t>
    <phoneticPr fontId="1" type="noConversion"/>
  </si>
  <si>
    <t>[Advanced] AI를 활용한 사내강사 기획역량 향상2</t>
    <phoneticPr fontId="1" type="noConversion"/>
  </si>
  <si>
    <t>사내강사를 위한 생성형 AI 활용 심화</t>
    <phoneticPr fontId="1" type="noConversion"/>
  </si>
  <si>
    <t>- [Gamma app] 시선을 사로잡는 강의 교안 시각화
- [미드저니/Image FX/ChatGPT] 강의에 들어가는 AI 이미지 생성
- [Google Veo2] 강의에 들어갈 AI 영상 생성하기
- [Suno AI] 강의에 들어갈 AI 음악 생성하기</t>
    <phoneticPr fontId="1" type="noConversion"/>
  </si>
  <si>
    <t>본 과정에서는 최대한 다양한 AI 툴을 학습하고, 이를 본인의 강의에 적재적소에 활용할 수 있는 고급 스킬을 학습할 수 있습니다.</t>
    <phoneticPr fontId="1" type="noConversion"/>
  </si>
  <si>
    <t>전문 강사를 위한 AI 프롬프팅</t>
    <phoneticPr fontId="1" type="noConversion"/>
  </si>
  <si>
    <t>- 나를 일타 강사로 만들어 줄 AI 삼총사: ChatGPT, Claude, Gemini
- 각각의 생성형 AI의 특징 이해하기
- 프롬프트 입력 기초
- [프롬프트1] RFP에 맞춘 맞춤형 강의 커리큘럼 작성 및 강의 교안 초안 작성
- [프롬프트2] 기존 강의 교안 업로드 후 맞춤형 강의 교안 작성
- [프롬프트3] 강의 평가 분석 및 평가 문항 작성법
- [프롬프트4] 교육생 실습자료 피드백 작성</t>
    <phoneticPr fontId="1" type="noConversion"/>
  </si>
  <si>
    <t>1. 강사로서 활동할 때 꼭 필요한 생성형 AI에 대한 학습한다.
2. 프롬프트 입력 기초에 대해 학습하고, 다양한 프롬프트를 학습하여 이를 강사활동에 즉시 활용할 수 있다.</t>
    <phoneticPr fontId="1" type="noConversion"/>
  </si>
  <si>
    <t>본 과정에서는 사내강사로서 즉시 활용할 수 있는 프롬프트를 학습하고, 이를 통해 강의 준비 효율성을 증대시킬 수 있습니다.</t>
    <phoneticPr fontId="1" type="noConversion"/>
  </si>
  <si>
    <t>디지털 Tool과 생성형 AI를 활용한 강의교안 제작</t>
    <phoneticPr fontId="1" type="noConversion"/>
  </si>
  <si>
    <t>- 미리 캔버스 특징과 레이아웃, 기본 기능 이해
- 강사를 위한 미리캔버스 필수 사용법 이해 
- 템플릿 활용, 핵심 개체 다루기 등
- 미리캔버스 고급 활용 기법 및 실무 디자인 실습 
- 생성형 AI를 활용한 기존 강의자료 검토 및 재설계
- 생성형 AI 기반 강의 콘텐츠 도출
- 강의 콘텐츠 도출을 위한 생성형 AI 프롬프트 엔지니어링
- 강의안 생성 및 공유</t>
    <phoneticPr fontId="1" type="noConversion"/>
  </si>
  <si>
    <t xml:space="preserve">1. 미리캔버스의 다양한 템플릿과 필수 기능 활용으로 전문성 있는_x000B_강의 자료 디자인 능력 강화
2. ChatGPT 기반 콘텐츠 활용으로 효율적인 강의 자료 설계 및_x000B_강의안 업그레이드 </t>
    <phoneticPr fontId="1" type="noConversion"/>
  </si>
  <si>
    <t>본 과정은 DX 시대에 맞춰 다양한 디지털 툴을 활용한 강의자료 제작과 기획 역량을 강화하는 실무 중심 교육입니다. ChatGPT와 미리캔버스 등 범용적인 도구를 활용하여 전문적인 강의자료를 설계하고 강의안을 업그레이드할 수 있습니다.</t>
    <phoneticPr fontId="1" type="noConversion"/>
  </si>
  <si>
    <t>실전 스피치 클리닉</t>
    <phoneticPr fontId="1" type="noConversion"/>
  </si>
  <si>
    <t>- 사내강사로서의 스피치 전략
- 비언어적 표현 속에서 나의 본 모습 찾기
- 언어적 표현 속에서 나의 본 모습 찾기
- 나의 강점에 맞는 말투와 표현법 분석
- 신뢰를 주는 목소리
- 자세와 시선으로 관리하는 강사의 이미지
- 어조와 말습관을 활용한 강사의 신뢰도 제고 전략
- 실전 스피치 실습과 피드백</t>
    <phoneticPr fontId="1" type="noConversion"/>
  </si>
  <si>
    <t>1. 프로강사로서 나만의 강점을 긍정적으로 강화할 수 있는 명확한 전달력을 확보할 수 있습니다.
2. 훈련과 전문가의 코칭을 통해 실전 강의에서 즉시 활용 가능한 수준의 실질적인 스피치 경험을 쌓을 수 있습니다.</t>
    <phoneticPr fontId="1" type="noConversion"/>
  </si>
  <si>
    <t>본 과정에서는 프로강사로 즉시 활동하기 위한 스피치 클리닉을 제공합니다. 본인이 가지고 있는 언어적 표현과, 비언어적 표현을 분석하고 자신의 강점을 극대화 하는 스피치 전략을 수립할 수 있습니다.</t>
    <phoneticPr fontId="1" type="noConversion"/>
  </si>
  <si>
    <t>조직 성장을 이끄는 HRD전략과
트렌드 기반 교육계획수립</t>
    <phoneticPr fontId="1" type="noConversion"/>
  </si>
  <si>
    <t>HRD 전략 수립 및 기획</t>
    <phoneticPr fontId="1" type="noConversion"/>
  </si>
  <si>
    <t>- 기업교육의 목적
- HRD 개념 및 프로세스 
- 올해의 HRD 키워드
- HRD 키워드 적용방안 “그룹토의”
- 글로벌 기업 및 국내기업 적용 사례
- 교육 계획 수립
- 전략적 기획, 요구분석, 직무분석 등을 바탕으로 교육체계 작성 /  교육계획 수립 /  평가
- 타사 사례 분석 및 벤치마킹</t>
    <phoneticPr fontId="1" type="noConversion"/>
  </si>
  <si>
    <t>1. HRD 담당자에게 요구되는 HRD 전략 수립과 교육기획 방법을 익힐 수 있다.
2. 최신 HRD Trend 를 배우고 이를 활용하는 방법을 배울 수 있다.   
3. 연간 교육계획 수립 시 이를 활용 할 수 있다.</t>
    <phoneticPr fontId="1" type="noConversion"/>
  </si>
  <si>
    <t>교육담당자, 인사담당자</t>
    <phoneticPr fontId="1" type="noConversion"/>
  </si>
  <si>
    <t>본 과정은 HRD의 기초부터 국내외 최신 사례와 트렌드를 반영한 교육 계획 수립까지, 실무 역량 강화를 위해 체계적으로 설계된 통합 교육입니다.
HRD 전략 수립과 교육 계획 방법을 단계적으로 익히고, 실습을 통해 이를 직접 적용해보며 전문가로부터 구체적이고 실질적인 조언을 받아 자신의 역량을 발전시킬 수 있습니다.</t>
    <phoneticPr fontId="1" type="noConversion"/>
  </si>
  <si>
    <t>HRD에 생성형 AI 도입하기</t>
    <phoneticPr fontId="1" type="noConversion"/>
  </si>
  <si>
    <t>-  AI 트렌드와 HRD에서의 AI의 역할 인식
- 기업 내 HRD에 AI를 적용한 사례 분석
- 생성형 AI와 프롬프팅 엔지니어링 in HRD
- 생성형 AI를 활용한 교육프로그램 개발 1: 교육 요구조사/ 교육 프로그램 설계
- 생성형 AI를 활용한 교육프로그램 개발 2: 교육 프로그램 평가
-  생성형 AI를 활용한 조직진단
- 데이터 엔지니어링 기법: 데이터 분석과 예측, 데이터의 해석</t>
    <phoneticPr fontId="1" type="noConversion"/>
  </si>
  <si>
    <t>1. HRD의 변화 속 생성형 AI의 영향 이해
2. 생성형 AI 기술을 활용한 교육프로그램 기획 역량 강화
3. 조직진단 및 분석에 적용가능한 생성형 AI 활용 스킬 함양</t>
    <phoneticPr fontId="1" type="noConversion"/>
  </si>
  <si>
    <t>본 과정은 교육기획, 설계, 진단 전반에 AI를 효과적으로 접목하는 방법을 다루고 있습니다. 현업에서 바로 활용할 수 있는 AI를 활용한 교육 프로그램 개발과 조직진단까지 실습할 수 있는 실전 중심의 AI 교육입니다.</t>
    <phoneticPr fontId="1" type="noConversion"/>
  </si>
  <si>
    <t>교육 담당자를 위한 프롬프트 엔지니어링 기법</t>
    <phoneticPr fontId="1" type="noConversion"/>
  </si>
  <si>
    <t>- 나를 HRD 실무전문가로 만들어 줄 AI Tool에 대한 이해
- 각각의 생성형 AI의 특징 이해하기
- [프롬프트1] AI를 활용하여 요구분석 설계 및 해석
- [프롬프트2] AI를 활용하여 교육과정 설계 및 커리큘럼 작성
- [프롬프트3] 강의 평가 분석 및 평가 문항 작성
- [프롬프트4] 교육생 실습자료 피드백 작성
- [프롬프트5] Genspark을 활용한 교육관리 대시보드 구축</t>
    <phoneticPr fontId="1" type="noConversion"/>
  </si>
  <si>
    <t>1. HRD 실무 전문가로 성장하기 위해 꼭 필요한 생성형 AI 툴에 대해 학습
2. 현업에서 즉시 활용 가능한 프롬프트 학습</t>
    <phoneticPr fontId="1" type="noConversion"/>
  </si>
  <si>
    <t>본 과정에서는 HRD 실무전문가로 성장하고 현업에서 활동하기 위한 다양한 AI 툴을 학습할 수 있습니다. 또한, 즉시 활용할 수 있는 프롬프트를 배우고 실습함으로서 업무생산성을 높일 수 있습니다.</t>
    <phoneticPr fontId="1" type="noConversion"/>
  </si>
  <si>
    <t>은퇴예정자를 위한 노후설계 에센스</t>
    <phoneticPr fontId="1" type="noConversion"/>
  </si>
  <si>
    <t>노후설계 에센스</t>
    <phoneticPr fontId="1" type="noConversion"/>
  </si>
  <si>
    <t>- 자신에 대한 분석: 자기 진단 평가표
- 나에게 있어서 직업의 의미 재발견
- SWOT 기법을 활용한 인생 목표 설정
- [실습] 인생 로드맵 및 인생 설계도 작성
- [실습] 인생 2막을 위한 액션플랜 수립: 인생 버킷리스트 작성
- 노후설계 에센스1: 시간관리
- 노후설계 에센스2: 건강, 스트레스 관리
- 노후설계 에센스3: 네트워크 관리
- 노후설계 에센스4: 자산관리</t>
    <phoneticPr fontId="1" type="noConversion"/>
  </si>
  <si>
    <t>1. 나에 대한 객관적인 시각을 바탕으로, 앞으로의 목표를 수립하고 액션플랜을 작성할 수 있다.
2. 노후설계에 필요한 4가지 에센스에 대해 학습하고 이를 실천한다.</t>
    <phoneticPr fontId="1" type="noConversion"/>
  </si>
  <si>
    <t>은퇴를 앞두고 있는 직장인, 은퇴예정자</t>
    <phoneticPr fontId="1" type="noConversion"/>
  </si>
  <si>
    <t>본 과정에서는 체계적인 진단을 통해 자신을 파악하고, 인생 2막의 목표를 수립하는 과정을 지원합니다. 4가지 노후설계 에센스를 바탕으로 준비된 은퇴자로 제 2의 인생을 시작할 수 있도록 지원합니다.</t>
    <phoneticPr fontId="1" type="noConversion"/>
  </si>
  <si>
    <t>신임 관리자 과정1</t>
    <phoneticPr fontId="1" type="noConversion"/>
  </si>
  <si>
    <t>신임 관리자의 역할과 책임 인식, 팀 리더십</t>
    <phoneticPr fontId="1" type="noConversion"/>
  </si>
  <si>
    <t>○ 신임 관리자의 역할과 리더십
   - 관리자 승진자의 핵심 역할과 책임
   - 전략적 사고와 방향설정
   - 조직 비전을 반영한 목표설정
○ 팀 리더십
   - 신뢰구축과 효과적 팀워크 강화
   - 동기부여와 파워관리</t>
    <phoneticPr fontId="1" type="noConversion"/>
  </si>
  <si>
    <t>강사용 노트북 및 대형 스크린, 자체 교재</t>
    <phoneticPr fontId="1" type="noConversion"/>
  </si>
  <si>
    <t>신임 관리자로서의 역할과 책임 확립하기</t>
    <phoneticPr fontId="1" type="noConversion"/>
  </si>
  <si>
    <t>관리자 승진자</t>
    <phoneticPr fontId="1" type="noConversion"/>
  </si>
  <si>
    <t>신임 관리자 과정2</t>
    <phoneticPr fontId="1" type="noConversion"/>
  </si>
  <si>
    <t>커뮤니케이션의 이해와 이미지메이킹</t>
    <phoneticPr fontId="1" type="noConversion"/>
  </si>
  <si>
    <t>○ 커뮤니케이션의 이해, 리더의 이미지 역향력
   - 주니어 세대의 특성과 강점
   - 리더십을 완성하는 이미지 메이킹</t>
    <phoneticPr fontId="1" type="noConversion"/>
  </si>
  <si>
    <t>신임 관리자로서의 신뢰형성, 조직관리역량 향상</t>
    <phoneticPr fontId="1" type="noConversion"/>
  </si>
  <si>
    <t>신임 관리자의 역할과 책임 인식, 성과창출 역량강화</t>
    <phoneticPr fontId="1" type="noConversion"/>
  </si>
  <si>
    <t>○ 신임 관리자의 역할과 책임
   - 신임 리더의 역할 (Role of Manager)
   - 개별기여자(Individual Contributor)에서 리더(Leader)로 변화
   - 리더십이 성과에 미치는 영향
○ 성과창출 문화조성
   - 공감능력(Emotional Intelligence) 배양
   - 성과창출에서 심리적 안전감의 중요성
○ 커뮤니케이션의 중요성
   - 바람직한 코칭 방법</t>
    <phoneticPr fontId="1" type="noConversion"/>
  </si>
  <si>
    <t>관리자 승진자로서 역할과 책임 인식, 조직 구성원과의 소통 스킬을 증진</t>
    <phoneticPr fontId="1" type="noConversion"/>
  </si>
  <si>
    <t>바람직한 팀 문화조성을 통해 성과 창출을 실천</t>
    <phoneticPr fontId="1" type="noConversion"/>
  </si>
  <si>
    <t>차장 승진자 과정1</t>
    <phoneticPr fontId="1" type="noConversion"/>
  </si>
  <si>
    <t>차장 승진자의 역할 인식</t>
    <phoneticPr fontId="1" type="noConversion"/>
  </si>
  <si>
    <t>○ 차장 승진자로서의 역할 인식
  - 조직에서 요구하는 중간 리더의 역할
  - 탁월한 리더의 조건
  - 서로 다른 세대 간 시너지 창출</t>
    <phoneticPr fontId="1" type="noConversion"/>
  </si>
  <si>
    <t>차장 승진자로서 환경 변화를 인식하고 변화를 이끌기 위한 리더의 조건 이해</t>
    <phoneticPr fontId="1" type="noConversion"/>
  </si>
  <si>
    <t>차장 승진자</t>
    <phoneticPr fontId="1" type="noConversion"/>
  </si>
  <si>
    <t>차장 승진자 과정2</t>
    <phoneticPr fontId="1" type="noConversion"/>
  </si>
  <si>
    <t>변화관리 및 실천</t>
    <phoneticPr fontId="1" type="noConversion"/>
  </si>
  <si>
    <t>○ 새로운 변화와 미래 트렌드 이해
   - 히트 상품으로 보는 변화 트렌드, 변화에 성공한 기업 vs 실패한 기업  
   - 메가 체인지 이슈, 핵심 인재의 조건
   - 변화의 의미, 근원적 변화의 필요성 인식
○ 변화와 전략적 사고
   - VUCA와 애자일(Agile)시대의 전략적 사고의 중요성
   - 변화를 이끌기 위한 전략과 전략적 사고의 의미, 전략적 사고의 3요소</t>
    <phoneticPr fontId="1" type="noConversion"/>
  </si>
  <si>
    <t>최근 환경 변화와 미래 트렌드를 인식하고, 전략적 사고의 중요성을 이해</t>
    <phoneticPr fontId="1" type="noConversion"/>
  </si>
  <si>
    <t>과장 승진자 과정1</t>
    <phoneticPr fontId="1" type="noConversion"/>
  </si>
  <si>
    <t>과장 승진자의 역할 인식</t>
    <phoneticPr fontId="1" type="noConversion"/>
  </si>
  <si>
    <t>○ 과장 승진자로서 역할 인식
  - 승진의 의미 : 외재적 보상 및 자아성취, 책임의 의미
  - 과장 승진자로서 핵심 역할 인식 및 중요성 이해
○ 리더십 영향력과 리더십의 중요성
  - 리더십의 정의, 리더십 영향력의 법칙, 리더십 영향력 수준 이해
  - 리더십 성공 사례를 통한 리더십 중요성 인식, 진정한 리더의 의미</t>
    <phoneticPr fontId="1" type="noConversion"/>
  </si>
  <si>
    <t xml:space="preserve"> 과장 승진자로서 새로운 프레임을 인식하고, 중간관리자로서 리더십과 역할을 이해</t>
    <phoneticPr fontId="1" type="noConversion"/>
  </si>
  <si>
    <t>과장 승진자</t>
    <phoneticPr fontId="1" type="noConversion"/>
  </si>
  <si>
    <t>과장 승진자 과정2</t>
    <phoneticPr fontId="1" type="noConversion"/>
  </si>
  <si>
    <t>후배육성과 코칭</t>
    <phoneticPr fontId="1" type="noConversion"/>
  </si>
  <si>
    <t>○ 후배 육성과 동기부여
   - 동기부여의 의미와 몰입, 성과의 공식, 외적 동기부여와 내적 동기부여
   - 성공적인 후배 육성과 동기부여의 출발 : 다름을 다름으로 인정
○ 코칭의 의미와 중요성 인식 
   - 코칭의 개념, 리더의 코칭 철학, 코칭에 대한 새로운 인식
   - 코칭의 영역, 코칭의 출발: 성공하는 코칭 핵심 포인트 이해</t>
    <phoneticPr fontId="1" type="noConversion"/>
  </si>
  <si>
    <t>중간리더로서의 바람직한 후배육성, 코칭 실천</t>
    <phoneticPr fontId="1" type="noConversion"/>
  </si>
  <si>
    <t>대리 승진자 과정1</t>
    <phoneticPr fontId="1" type="noConversion"/>
  </si>
  <si>
    <t>대리승진자의 역할 인식</t>
    <phoneticPr fontId="1" type="noConversion"/>
  </si>
  <si>
    <t>○ 대리 승진자로서 역할 인식
   - 대리 승진자로서 핵심 역할 인식 및 중요성 이해
○ 신뢰 구축과 팀웍
   - 신뢰의 의미, 성과를 만드는 바람직한 팀웍에 대한 이해 및 팀웍의 중요성
   - 상사에 대한 올바른 이해, 상사와의 신뢰 구축을 통한 팀웍 형성</t>
    <phoneticPr fontId="1" type="noConversion"/>
  </si>
  <si>
    <t>슈퍼 팔로워로서 팔로워십을 발휘하여 신뢰를 구축하고, 조직의 팀웍을 강화</t>
    <phoneticPr fontId="1" type="noConversion"/>
  </si>
  <si>
    <t>대리 승진자</t>
    <phoneticPr fontId="1" type="noConversion"/>
  </si>
  <si>
    <t>대리 승진자 과정2</t>
    <phoneticPr fontId="1" type="noConversion"/>
  </si>
  <si>
    <t>팔로워십과 슈퍼팔로워</t>
    <phoneticPr fontId="1" type="noConversion"/>
  </si>
  <si>
    <t>○ 팔로워십과 슈퍼 팔로워
   - 팔로워십의 의미와 역할, 팔로워의 유형과 슈퍼 팔로워의 특징
   - Feed-back과 Feed-forward, [토의] 슈퍼 팔로워가 되기 위한 실천 방법
○ Review &amp; Action Plan
   - [작성] 교육에서 가장 도움이 된 내용, 향후 실천 계획 수립 및 공유</t>
    <phoneticPr fontId="1" type="noConversion"/>
  </si>
  <si>
    <t>대리 승진자로서 조직내에서의 역할 이해, 팔로워십 체득</t>
    <phoneticPr fontId="1" type="noConversion"/>
  </si>
  <si>
    <t>실무자 승진자 핵심스킬업</t>
    <phoneticPr fontId="1" type="noConversion"/>
  </si>
  <si>
    <t>승진자의 자기혁신 리더십</t>
    <phoneticPr fontId="1" type="noConversion"/>
  </si>
  <si>
    <t>○ 승진자로서 프레임 메이킹
   - 승진자로서 프레임 점검 및 새로운 프레임의 중요성 인식
○ 승진자로서 역할 인식
   - [토의] 상사/선배/후배가 승진자에게 기대하는 역할
○ 나를 이끄는 힘, 긍정
  - 사례를 통해 알아보는 일에 대한 가치 인식, [작성] 내 일에 대한 소명 의식
  - 나와 타인에 대한 긍정 인식, 긍정적인 언어의 힘
○ 나를 이끄는 힘, 열정
  - 열정을 유지하기 위한 방법, 사례를 통한 포기하지 않는 열정 인식
  - 업무에 대한 열정, 구체적인 목표 수립의 중요성과 원칙, 목표 작성</t>
    <phoneticPr fontId="1" type="noConversion"/>
  </si>
  <si>
    <t>승진자로서 새로운 프레임을 인식하고, 조직내에서 승진자로서 역할을 이해</t>
    <phoneticPr fontId="1" type="noConversion"/>
  </si>
  <si>
    <t>승진자</t>
    <phoneticPr fontId="1" type="noConversion"/>
  </si>
  <si>
    <t>내적 동기부여와 몰입에 대해 명확하게 이해하고, 자신에게 긍정적인 영향력을 주는 핵심 요소를 실천</t>
    <phoneticPr fontId="1" type="noConversion"/>
  </si>
  <si>
    <t>신규입사자 온보딩1</t>
    <phoneticPr fontId="1" type="noConversion"/>
  </si>
  <si>
    <t>비즈니스 매너</t>
    <phoneticPr fontId="1" type="noConversion"/>
  </si>
  <si>
    <t>○ 비즈니스 매너가 업무능력보다 중요한 이유
  - 이런 신입사원 정말 좋다 Vs 싫다
  - 신입사원이 갖추어야할 역량 Vs 바람직하지 못한 신입사원 비교 설명
  - 우리의 새로운 사회적 표지(Social Marker) 확인하기</t>
    <phoneticPr fontId="1" type="noConversion"/>
  </si>
  <si>
    <t>조직 내 비즈니스 매너를 통하여 태도가 만드는 성장을 경험</t>
    <phoneticPr fontId="1" type="noConversion"/>
  </si>
  <si>
    <t>신규입사자</t>
    <phoneticPr fontId="1" type="noConversion"/>
  </si>
  <si>
    <t>신규입사자 온보딩2</t>
    <phoneticPr fontId="1" type="noConversion"/>
  </si>
  <si>
    <t>조직 소통 스킬UP</t>
    <phoneticPr fontId="1" type="noConversion"/>
  </si>
  <si>
    <t>○ 조직 내 소통이 필요한 이유
  - 그럼에도 불구하고 소통이 어려운 이유는?
  - 적극적 청취를 위한 에포케(판단 중지)
  - 문서로 하는 커뮤니케이션의 중요성
  - 나의 의견, 상사의 질문에 대한 답변을 보고서로 작성</t>
    <phoneticPr fontId="1" type="noConversion"/>
  </si>
  <si>
    <t>신규입사자의 비즈니스매너, 소통스킬 증진</t>
    <phoneticPr fontId="1" type="noConversion"/>
  </si>
  <si>
    <t>관계를 여는 대화의 힘</t>
    <phoneticPr fontId="1" type="noConversion"/>
  </si>
  <si>
    <t>○ 조직 내 대인관계, 어떻게 시작할 것인가?
  - 조직 내 다양한 이해관계자와 자신 간의 관계 이해하기
  - 유형별 의사소통 방식과 대응 전략
  - 경청과 공감을 통한 신뢰 형성 전략
○ 자기관리 프로가 되는 행동전략
  - 목표와 계획 수립, 우선순위 결정
  - 내 삶의 지향점을 위한 행동 아이템 작성하기</t>
    <phoneticPr fontId="1" type="noConversion"/>
  </si>
  <si>
    <t>대인관계와 소통 전략을 통해 신뢰를 구축하고, 조직 내 시너지를 창출하는 방법을 익힘</t>
    <phoneticPr fontId="1" type="noConversion"/>
  </si>
  <si>
    <t>신규입사자의 자신감을 고양하고, 업무에서의 강점 활용 방안을 도출</t>
    <phoneticPr fontId="1" type="noConversion"/>
  </si>
  <si>
    <t>관리자 핵심역량 강화1</t>
    <phoneticPr fontId="1" type="noConversion"/>
  </si>
  <si>
    <t>관리자의 필수역량</t>
    <phoneticPr fontId="1" type="noConversion"/>
  </si>
  <si>
    <t>○ 관리자의 역할과 책임
  - 관리자의 특성과 역할
  - 강점분석과 리더십 스타일 이해
  - 관리자 직책 요구 역량, 비전공유와 동기부여</t>
    <phoneticPr fontId="1" type="noConversion"/>
  </si>
  <si>
    <t>고급관리자의 필수역량 함양</t>
    <phoneticPr fontId="1" type="noConversion"/>
  </si>
  <si>
    <t>부장 이상의 관리자</t>
    <phoneticPr fontId="1" type="noConversion"/>
  </si>
  <si>
    <t>관리자 핵심역량 강화2</t>
    <phoneticPr fontId="1" type="noConversion"/>
  </si>
  <si>
    <t>임파워먼트와 동기부여</t>
    <phoneticPr fontId="1" type="noConversion"/>
  </si>
  <si>
    <t>○ 전략적 임파워먼트
   - 동기부여의 의미
   - 임파워먼트의 의미와 효과, 효과적 임파워먼트를 위한 리더의 역할
○ 리더의 파워 관리 이해와 효과적인 동기부여 방법
   - 성공하는 리더의 파워 관리
   - 가장 효과적인 동기부여 방법(칭찬), 다양한 동기부여 방법</t>
    <phoneticPr fontId="1" type="noConversion"/>
  </si>
  <si>
    <t>후배직원의 성과를 높이는 코칭전략과 스킬 적용</t>
    <phoneticPr fontId="1" type="noConversion"/>
  </si>
  <si>
    <t>팀장 핵심역량 강화1</t>
    <phoneticPr fontId="1" type="noConversion"/>
  </si>
  <si>
    <t>팀장의 역할</t>
    <phoneticPr fontId="1" type="noConversion"/>
  </si>
  <si>
    <t>○ 팀장의 역할
  - 회사가 기대하는 역할, 팀원이 기대하는 역할
  - 팀장에게 요구되는 리더십의 실천
○ 성공적인 리더의 비결
  - 소통과 공감
  - 팀원 행동 유형에 따른 성공적인 커뮤니케이션</t>
    <phoneticPr fontId="1" type="noConversion"/>
  </si>
  <si>
    <t>팀의 성과를 업그레이드하기 위한 팀장의 필수역량 함양</t>
    <phoneticPr fontId="1" type="noConversion"/>
  </si>
  <si>
    <t>팀장 핵심역량 강화2</t>
    <phoneticPr fontId="1" type="noConversion"/>
  </si>
  <si>
    <t>조직 성과관리</t>
    <phoneticPr fontId="1" type="noConversion"/>
  </si>
  <si>
    <t>○ 성공적인 성과관리를 위한 핵심 포인트
  - 고성과 팀의 특징과 성공적인 성과관리
  - 객관성, 공정성 ,신뢰를 갖춘 성과평가
  - 도전적인 목표수립과 지속적 관찰</t>
    <phoneticPr fontId="1" type="noConversion"/>
  </si>
  <si>
    <t>최고의 성과를 내는 팀장으로 성장하기 위한 스킬업 과정</t>
    <phoneticPr fontId="1" type="noConversion"/>
  </si>
  <si>
    <t>팀장  핵심스킬업</t>
    <phoneticPr fontId="1" type="noConversion"/>
  </si>
  <si>
    <t>후배직원 육성 및 코칭</t>
    <phoneticPr fontId="1" type="noConversion"/>
  </si>
  <si>
    <t>○ 바람직한 후배직원 육성
  - 소통공감형 커뮤니케이션 스킬
  - 다양한 동기부여 방법
  - 동기부여의 의미와 실천
○ 팀장의 코칭스킬 함양
  - 코칭의 의미와 중요성 인식
  - 코칭의 영역 역량과 태도, 코칭의 출발 : 리더의 신뢰와 인정
  - 효과적인 질문 스킬, 적극적 경청 스킬, 발전을 위한 피드백 스킬</t>
    <phoneticPr fontId="1" type="noConversion"/>
  </si>
  <si>
    <t>팀장의 후배직원 육성 및 코칭스킬 함양</t>
    <phoneticPr fontId="1" type="noConversion"/>
  </si>
  <si>
    <t>구성원의 성장을 돕는 동기부여, 코칭스킬 함양 과정</t>
    <phoneticPr fontId="1" type="noConversion"/>
  </si>
  <si>
    <t>중급관리자 핵심역량 강화1</t>
    <phoneticPr fontId="1" type="noConversion"/>
  </si>
  <si>
    <t>중간관리자의 자기인식</t>
    <phoneticPr fontId="1" type="noConversion"/>
  </si>
  <si>
    <t>○ 중간관리자의 자기인식
  - 중간리더의 리더십 행동에 따른 특성과 역할 매칭
  - 브릿지 리더로서의 정체성 확립
○ 자기인식과 미래설계
  - 중간리더의 리더십 여정 진단 및 미래방향 설계</t>
    <phoneticPr fontId="1" type="noConversion"/>
  </si>
  <si>
    <t>중간관리자의 리더십 개발, 핵심역량 함양</t>
    <phoneticPr fontId="1" type="noConversion"/>
  </si>
  <si>
    <t>과장, 차장급</t>
    <phoneticPr fontId="1" type="noConversion"/>
  </si>
  <si>
    <t>중급관리자 핵심역량 강화2</t>
    <phoneticPr fontId="1" type="noConversion"/>
  </si>
  <si>
    <t>브릿지 리더십 함양 및 조직문화 디자인</t>
    <phoneticPr fontId="1" type="noConversion"/>
  </si>
  <si>
    <t>○ 브릿지 리더십 함양
  - 상하를 잇는 브릿지 리더십의 중요성
  - 구성원 성장단계에 따른 리더십 커뮤니케이션 전략
○ 조직문화 디자인 
  - 조직문화의 구성요소와 리더의 영향력
  - 우리 조직의 조직문화 진단 및 액션플랜수립</t>
    <phoneticPr fontId="1" type="noConversion"/>
  </si>
  <si>
    <t>중간관리자의 브릿지 리더십 함양 및 조직문화 개선 역량 함양</t>
    <phoneticPr fontId="1" type="noConversion"/>
  </si>
  <si>
    <t>초급관리자 핵심역량 강화1</t>
    <phoneticPr fontId="1" type="noConversion"/>
  </si>
  <si>
    <t>초급관리자의 역할과 가치</t>
    <phoneticPr fontId="1" type="noConversion"/>
  </si>
  <si>
    <t>○ 초급관리자의 역할과 책임
  - 초급관리자의 자기인식과 영향력 발휘
  - 신뢰, 전문성, 설득을 통한 초급관리자의 영향력 발휘</t>
    <phoneticPr fontId="1" type="noConversion"/>
  </si>
  <si>
    <t>초급관리자 리더십 개발, 핵심역량 함양</t>
    <phoneticPr fontId="1" type="noConversion"/>
  </si>
  <si>
    <t>초급관리자 핵심역량 강화2</t>
    <phoneticPr fontId="1" type="noConversion"/>
  </si>
  <si>
    <t>협업 성과를 높이는 커뮤니케이션</t>
    <phoneticPr fontId="1" type="noConversion"/>
  </si>
  <si>
    <t>○ 상사/후배와의 효과적 커뮤니케이션
  - 상사를 향한 설득 커뮤니케이션
  - 후배 동기부여를 위한 커뮤니케이션
  - 협업을 방해하는 요소 제거, 협업 성과를 높이는 전략 수립
  - 나의 협업 활동 계획 수립</t>
    <phoneticPr fontId="1" type="noConversion"/>
  </si>
  <si>
    <t>초급관리자의 갈등관리 및 소통역량 함양</t>
    <phoneticPr fontId="1" type="noConversion"/>
  </si>
  <si>
    <t>바람직한 팀 문화 구축</t>
    <phoneticPr fontId="1" type="noConversion"/>
  </si>
  <si>
    <t>○ 관리자의 영향력과 조직문화의 의미
  - 바람직한 팀 문화 사례
  - 조직문화의 핵심 요소와 리더의 영향력
○ 바람직한 조직문화 구축
  - 우리 조직문화 유형 파악
  - 조직문화 유형별 특성, 강약점 토의
  - 우리 조직의 Culture Canvas 공유</t>
    <phoneticPr fontId="1" type="noConversion"/>
  </si>
  <si>
    <t>관리자의 바람직한 팀 문화 구축 역량 함양</t>
    <phoneticPr fontId="1" type="noConversion"/>
  </si>
  <si>
    <t>관리자</t>
    <phoneticPr fontId="1" type="noConversion"/>
  </si>
  <si>
    <t>조직 내 발생하는 현상을 다각적으로 분석하여 바람직한 팀 문화 형성</t>
    <phoneticPr fontId="1" type="noConversion"/>
  </si>
  <si>
    <t>실무자 핵심역량 강화1</t>
    <phoneticPr fontId="1" type="noConversion"/>
  </si>
  <si>
    <t>핵심인재의 역할과 책임</t>
    <phoneticPr fontId="1" type="noConversion"/>
  </si>
  <si>
    <t>○ 핵심인재의 역할과 책임
  - 핵심인재의 개념 정립
  - 핵심인재 필요역량
  - 핵심인재에게 필요한 업무수행력과 대인관계 능력</t>
    <phoneticPr fontId="1" type="noConversion"/>
  </si>
  <si>
    <t xml:space="preserve">핵심인재의 필수역량 함양으로 조직 내 영향력 발휘 </t>
    <phoneticPr fontId="1" type="noConversion"/>
  </si>
  <si>
    <t>사원, 주임, 대리, 과장</t>
    <phoneticPr fontId="1" type="noConversion"/>
  </si>
  <si>
    <t>실무자 핵심역량 강화2</t>
    <phoneticPr fontId="1" type="noConversion"/>
  </si>
  <si>
    <t>업무수행력과 대인관계능력 함양</t>
    <phoneticPr fontId="1" type="noConversion"/>
  </si>
  <si>
    <t>○ 핵심인재 업무수행력 함양
  - 스마트한 목표설정 방법
  - 일잘하는 직원의 특징
  - 업무 우선순위 설정방법
○ 핵심인재 대인관계능력 함양
  - 의사소통의 목적과 의사소통 유형별 특징
  - 상황 유형별 커뮤니케이션 전략</t>
    <phoneticPr fontId="1" type="noConversion"/>
  </si>
  <si>
    <t>업무 효율을 높이는 문제해결, 소통스킬 함양</t>
    <phoneticPr fontId="1" type="noConversion"/>
  </si>
  <si>
    <t>핵심인재 보고의 기술 함양</t>
    <phoneticPr fontId="1" type="noConversion"/>
  </si>
  <si>
    <t>○ 핵심인재 논리력과 창의력 함양
  - 논리적 업무분석을 위한 로직트리
  - 스마트 워킹을 위한 기획력
  - 창의적 문제해결 프로세스와 창의적 사고를 통한 아이디어 발굴 방법
○ 보고의 기술
  - 설득력을 높이는 보고의 기술
  - 이해도를 높이는 쉬운 표현법</t>
    <phoneticPr fontId="1" type="noConversion"/>
  </si>
  <si>
    <t>핵심인재로 성장하기 위한 업무수행력 강화</t>
    <phoneticPr fontId="1" type="noConversion"/>
  </si>
  <si>
    <t>성과중심 업무수행력과 문제해결 역량 함양</t>
    <phoneticPr fontId="1" type="noConversion"/>
  </si>
  <si>
    <t>현장관리자 핵심역량 강화1</t>
    <phoneticPr fontId="1" type="noConversion"/>
  </si>
  <si>
    <t>현장관리자의 
지도역량과 동기관리</t>
    <phoneticPr fontId="1" type="noConversion"/>
  </si>
  <si>
    <t>○ 현장관리 리더의 지도역량
  - 조직 내 소통의 간극과 갈등
  - 세대다양성의 이해와 바람직한 관계형성을 위한 우리의 태도
  - 효과적으로 지시하는 리더
  - 성장하게 만드는 피드백 기술</t>
    <phoneticPr fontId="1" type="noConversion"/>
  </si>
  <si>
    <t>현장관리자의 지도역량 함양, 자기경영</t>
    <phoneticPr fontId="1" type="noConversion"/>
  </si>
  <si>
    <t>현장관리자</t>
    <phoneticPr fontId="1" type="noConversion"/>
  </si>
  <si>
    <t>현장관리자 핵심역량 강화2</t>
    <phoneticPr fontId="1" type="noConversion"/>
  </si>
  <si>
    <t>현장관리자의 자기경영</t>
    <phoneticPr fontId="1" type="noConversion"/>
  </si>
  <si>
    <t>○ 자기인식과 마음관리
  - 행복 프레임 5가지: 긍정정서, 몰입, 관계, 의미, 성취
  - 스트레스와 회복탄력성
  - 리더의 마음 챙김(감사, 마인드 네비게이션, 호흡 등) 
  - GROW 셀프코칭대화를 통한 자기인식과 변화 촉진
  - 현장리더의 강점 발견과 적용</t>
    <phoneticPr fontId="1" type="noConversion"/>
  </si>
  <si>
    <t>현장관리자의 리더십 실천 계획 구체화</t>
    <phoneticPr fontId="1" type="noConversion"/>
  </si>
  <si>
    <t>현장관리자의 리더십 발휘와 현장실천</t>
    <phoneticPr fontId="1" type="noConversion"/>
  </si>
  <si>
    <t>○ 현장관리자의 역할과 리더십
  - 신뢰받는 리더의 역량
  - 효과적인 팀(조직)을 위한 현장관리자의 역할
  - 최근 구성원의 인식변화와 심리적 안전감의 중요성
○ 효율적인 업무, 능동적인 마인드를 이끄는 커뮤니케이션
  - 최적의 업무 지시와 피드백
  - 구성원의 역량을 향상시키는 인정의 대화</t>
    <phoneticPr fontId="1" type="noConversion"/>
  </si>
  <si>
    <t>현장관리자의 역할과 임무 정립</t>
    <phoneticPr fontId="1" type="noConversion"/>
  </si>
  <si>
    <t>관리자 자신의 관리현상과 리더십 유형을 파악하고 리더십 향상을 위한 개선점 도출</t>
    <phoneticPr fontId="1" type="noConversion"/>
  </si>
  <si>
    <t>DEI 셀프리더십1</t>
    <phoneticPr fontId="1" type="noConversion"/>
  </si>
  <si>
    <t>포용적 커뮤니케이션과 관계형성</t>
    <phoneticPr fontId="1" type="noConversion"/>
  </si>
  <si>
    <t>○ 나를 읽는 자기인식의 창 열기 
  - 자기 인식의 중요성 : 감정 인식과 정서 표현의 영향력
  - 마음이 하는 말 : 감정의 역할과 신호 인식
  - 내가 인식하는 나 : 긍정질문으로 자기 설명서 만들기</t>
    <phoneticPr fontId="1" type="noConversion"/>
  </si>
  <si>
    <t>포용적 커뮤니케이션 전략을 습득하여 자신의 관계력을 확장</t>
    <phoneticPr fontId="1" type="noConversion"/>
  </si>
  <si>
    <t>사원~대리급</t>
    <phoneticPr fontId="1" type="noConversion"/>
  </si>
  <si>
    <t>DEI 셀프리더십2</t>
    <phoneticPr fontId="1" type="noConversion"/>
  </si>
  <si>
    <t>DEI 가치 반영 성장 계획</t>
    <phoneticPr fontId="1" type="noConversion"/>
  </si>
  <si>
    <t>○ 일상에서 포용적으로 행동하는 나의 Plan
  - 포용적 환경 조성을 위한 DEI 행동요소
  - 나의 업무 및 관계를 DEI 관점으로 바라보기
  - DEI를 지향하는 나의 역할과 행동 계획 : 개인 &amp; 조직</t>
    <phoneticPr fontId="1" type="noConversion"/>
  </si>
  <si>
    <t>지속 성장을 촉진하는 심리적 원리를 습득하여 셀프리더십을 실천</t>
    <phoneticPr fontId="1" type="noConversion"/>
  </si>
  <si>
    <t>DEI 브릿지 리더십1</t>
    <phoneticPr fontId="1" type="noConversion"/>
  </si>
  <si>
    <t>DEI 이해와 조직문화 형성</t>
    <phoneticPr fontId="1" type="noConversion"/>
  </si>
  <si>
    <t>○ DEI의 개념과 중요성 이해
   - DEI 정의: 일반적 개념(정치학적) vs. 리더십 맥락의 개념(조직심리학적)
   - 구성원 관련 DEI와 리더십 이슈: 리더십 발휘에 미치는 DEI의 양면성
   - 토론: 구성원 DEI의 양면성(Resource vs. Demand), 리더의 관점 전환
 ○협력과 존중 기반의 조직문화 형성 전략
   - 리더의 포용: 다양성을 존중하고 협력을 촉진하는 모범이 되기
   - 포용적 리더십의 3요소와 리더의 자기관리: 요소별 자기 함정과 대안
   - 진단,토론: 포용적 리더십 진단/성찰, 자기 함정의 대안 구체화</t>
    <phoneticPr fontId="1" type="noConversion"/>
  </si>
  <si>
    <t>중간관리자로서 DEI를 일상 업무와 조직 운영에 효과적으로 통합하는 능력을 개발</t>
    <phoneticPr fontId="1" type="noConversion"/>
  </si>
  <si>
    <t>과장~차장급</t>
    <phoneticPr fontId="1" type="noConversion"/>
  </si>
  <si>
    <t>DEI 브릿지 리더십2</t>
    <phoneticPr fontId="1" type="noConversion"/>
  </si>
  <si>
    <t>다양성 존중과 팀 협력</t>
    <phoneticPr fontId="1" type="noConversion"/>
  </si>
  <si>
    <t>○ 팀원들을 통합하기
   - 공동체 의식 내재화: 미션, 핵심가치, 행동 규칙의 인식과 실천을 점검
   - 핵심가치와 일의 의미를 통합: 암묵적 가정의 점검과 심리적 계약의 파악
   - 실습,토론: 협업에 임하는 ‘우리 팀의 행동 규칙’ 수립
○ 협업으로 혁신을 리딩하기
   - 팀원들의 다양성을 연결하는 다리가 되기: 생산적 충돌과 아이디어 창출
   - 빠르게 실행하고 결과에서 배우기: 신속한 실행과 발견적 학습
   - 선택과 타협이 아닌 융합의 의사결정: 이질적 대안과 통합적 의사결정</t>
    <phoneticPr fontId="1" type="noConversion"/>
  </si>
  <si>
    <t>팀원들이 의견과 아이디어를 자유롭게 표현할 수 있는 포용적 환경을 조성하는 리더십 역량을 강화</t>
    <phoneticPr fontId="1" type="noConversion"/>
  </si>
  <si>
    <t>DEI 소통리더십1</t>
    <phoneticPr fontId="1" type="noConversion"/>
  </si>
  <si>
    <t>리더의 동기부여와 DEI 리더십</t>
    <phoneticPr fontId="1" type="noConversion"/>
  </si>
  <si>
    <t xml:space="preserve">○ 동기부여와 DEI 리더십 실천
   - 동기부여의 의미와 몰입, 성과의 공식, 외적 동기부여와 내적 동기부여
   - 진정한 팀워크의 의미, 신뢰를 바탕으로 하는 팀워크 구축
   - 성공적인 동기부여를 위한 출발
   - DEI에 대한 이해: 다양성(Diversity), 형평성(Equity), 포용성(Inclusion)
   - 리더의 DEI 실천의 중요성과 DEI 리더십 실천 전략 </t>
    <phoneticPr fontId="1" type="noConversion"/>
  </si>
  <si>
    <t>조직 내 다양성을 이해하여 성공적인 소통&amp;갈등관리 방법을 체득</t>
    <phoneticPr fontId="1" type="noConversion"/>
  </si>
  <si>
    <t>팀장, 관리자</t>
    <phoneticPr fontId="1" type="noConversion"/>
  </si>
  <si>
    <t>DEI 소통리더십2</t>
    <phoneticPr fontId="1" type="noConversion"/>
  </si>
  <si>
    <t>리더의 성과관리 및 리더십 코칭</t>
    <phoneticPr fontId="1" type="noConversion"/>
  </si>
  <si>
    <t>○ 리더의 코칭 스킬 이해 및 적용
   - 효과적인 질문 스킬: 질문의 7가지 힘, 코칭 대화 모델(GROW) 활용
   - 적극적 경청 스킬: 경청의 힘, 경청의 기본 자세와 경청 스킬
   - 발전을 위한 피드백 스킬: 피드백의 진정한 의미, 리더의 피드백 스킬</t>
    <phoneticPr fontId="1" type="noConversion"/>
  </si>
  <si>
    <t>시너지를 만드는 진정한 팀워크의 의미를 파악해 DEI리더십을 실천</t>
    <phoneticPr fontId="1" type="noConversion"/>
  </si>
  <si>
    <t>DEI 감수성 증대 및 업무적용</t>
    <phoneticPr fontId="1" type="noConversion"/>
  </si>
  <si>
    <t>○ Social Style에 대한 이해
   - 나의 Social Style 평가
   - 유연성과 융통성
   - MZ가 공정에 민감한 이유
○ DEI 기반의 상호작용
   - “Yes, and”와 “Yes, but”
   - ‘Johari의 창’ 활용
   - BBBi feedback
   - 진정한 코칭과 피드백은…</t>
    <phoneticPr fontId="1" type="noConversion"/>
  </si>
  <si>
    <t>다양한 배경을 가진 팀원들의 목소리를 경청하고 포용하기 위한 효과적인 리더십 기법을 습득</t>
    <phoneticPr fontId="1" type="noConversion"/>
  </si>
  <si>
    <t>부장, 관리자</t>
    <phoneticPr fontId="1" type="noConversion"/>
  </si>
  <si>
    <t>DEI 조직문화 구축을 위한 피드백 제공 및 코칭 기법을 습득</t>
    <phoneticPr fontId="1" type="noConversion"/>
  </si>
  <si>
    <t>다양성 힘의 활용</t>
    <phoneticPr fontId="1" type="noConversion"/>
  </si>
  <si>
    <t>○ 포용성 증대
   - EQ진단
   - 유연성과 융통성
   - AI Literacy (AI 적응력 향상)
○ Diversity Power의 활용
   - 무의식적 편견의 제거
   - 나와 다른 사람 들과의 상호작용, DEI 액션플랜 수립
   - 실습: ABC Simulation (소통과 협력)</t>
    <phoneticPr fontId="1" type="noConversion"/>
  </si>
  <si>
    <t>DEI를 조직의 비전과 전략에 통합하고 지속 가능한 변화를 추진하는 
방법을 습득</t>
    <phoneticPr fontId="1" type="noConversion"/>
  </si>
  <si>
    <t>부장급 이상 관리자</t>
    <phoneticPr fontId="1" type="noConversion"/>
  </si>
  <si>
    <t>조직 문화를 개선하기 위한  DEI 이니셔티브의 중요성을 이해하고 조직에 적용</t>
    <phoneticPr fontId="1" type="noConversion"/>
  </si>
  <si>
    <t>전문강사 양성1</t>
    <phoneticPr fontId="1" type="noConversion"/>
  </si>
  <si>
    <t>강의안 업그레이드</t>
    <phoneticPr fontId="1" type="noConversion"/>
  </si>
  <si>
    <t>○ 교수 설계 및 교안 작성방법
  - 명강의를 위한 K.S.A
  - 강의 성과를 좌우하는 3P 분석
  - 강의 교안 작성의 5요소
  - 강의자료 디자인 Level Up</t>
    <phoneticPr fontId="1" type="noConversion"/>
  </si>
  <si>
    <t>강사용 노트북 및 대형 스크린, 노트북 활용, 자체 교재</t>
    <phoneticPr fontId="1" type="noConversion"/>
  </si>
  <si>
    <t>전문강사의 교안작성 및 강의전달스킬 함양</t>
    <phoneticPr fontId="1" type="noConversion"/>
  </si>
  <si>
    <t>전문강사</t>
    <phoneticPr fontId="1" type="noConversion"/>
  </si>
  <si>
    <t>전문강사 양성2</t>
    <phoneticPr fontId="1" type="noConversion"/>
  </si>
  <si>
    <t>핵심강의 전달스킬</t>
    <phoneticPr fontId="1" type="noConversion"/>
  </si>
  <si>
    <t>○ 언어적 스킬과 비언어적 스킬
  - 언어적 스킬 활용 포인트 : 발음, 속도, 고저, 강약
  - 비언어적 스킬의 포지션과 활용 포인트 : 시선, 표정, 제스처, 상황별 자세
  - 스킬 실습 및 코칭 : 강의 오프닝 스피치 시연/피드백</t>
    <phoneticPr fontId="1" type="noConversion"/>
  </si>
  <si>
    <t>교안작성 및 강의전달스킬 함양을 위한 전문강사 양성교육</t>
    <phoneticPr fontId="1" type="noConversion"/>
  </si>
  <si>
    <t>교수설계의 이해와 학습효과 높이기</t>
    <phoneticPr fontId="1" type="noConversion"/>
  </si>
  <si>
    <t>○ 성인학습자의 이해
  - 창의적 학습기법
  - 학습동기를 향상시키는 방법 
  - 교수설계 고려요인 및 학습목표
○ 강의시연 및 피드백
  - 개인별 강의시연
  - 강·약점 피드백 반영 계획 수립</t>
    <phoneticPr fontId="1" type="noConversion"/>
  </si>
  <si>
    <t>실제 강의 시연과 피드백을 통해 실전 강의 역량을 강화</t>
    <phoneticPr fontId="1" type="noConversion"/>
  </si>
  <si>
    <t>전문성 있는 교수설계 및 강의전달을 위한 1DAY 사내강사양성과정</t>
    <phoneticPr fontId="1" type="noConversion"/>
  </si>
  <si>
    <t>성과 관리를 위한 KPI 도출과 활용 실무</t>
    <phoneticPr fontId="1" type="noConversion"/>
  </si>
  <si>
    <t>1. KPI를 통한 성과 관리 방안
2. BSC 방식에 의한 KPI 도출
3. OKR 방식에 의한 KPI 도출
4. Logic Model에 의한 KPI 도출
5. 성과 관리를 위한 KPI의 활용</t>
    <phoneticPr fontId="1" type="noConversion"/>
  </si>
  <si>
    <t>강사용 PC, 자체교재</t>
    <phoneticPr fontId="1" type="noConversion"/>
  </si>
  <si>
    <t>조직 목표 달성을 위해 성과 관리 제도를 이해하고 활용하기 위한 방안을 학습하는 과정
조직에 적합한 성과 관리를 위해, 주요 방안별 KPI 도출을 위한 핵심 프로세스를 학습하고 관련한 사례를 분석·심화 학습하는 워크숍 진행
도출한 KPI를 활용하여 조직의 성과를 증진시킬 수 있는 방안을 탐색</t>
    <phoneticPr fontId="1" type="noConversion"/>
  </si>
  <si>
    <t>- 기획, 전략기획, 사업기획, 경영관리 담당 부서장 및 실무진</t>
    <phoneticPr fontId="1" type="noConversion"/>
  </si>
  <si>
    <t>성과 관리를 위한 다양한 KPI 도출 방법 및 KPI 활용 방안 습득</t>
    <phoneticPr fontId="1" type="noConversion"/>
  </si>
  <si>
    <t>경영실적분석 및 경영지표 관리실무</t>
    <phoneticPr fontId="1" type="noConversion"/>
  </si>
  <si>
    <t>1. 외부 환경변화에의 대응
2. 기업경영 분석(재무제표 분석)
3. 관리회계 분석
4. 경영실적 분석 및 추정</t>
    <phoneticPr fontId="1" type="noConversion"/>
  </si>
  <si>
    <t>주요 경영 지표를 관리, 분석하고 경영 실적을 추정하는 역량을 향상하는 과정
경영 효율화를 위해 환경 변화에 민첩하게 대응하고 자사의 현황을 진단하며, 데이터의 신뢰성을 확보할 수 있는 경영 지표 활용 능력을 함양</t>
    <phoneticPr fontId="1" type="noConversion"/>
  </si>
  <si>
    <t>경영관리에 필요한 주요 지표를 파악하고 필요한 데이터를 수집, 분석하는 능력 함양</t>
    <phoneticPr fontId="1" type="noConversion"/>
  </si>
  <si>
    <t>AI 활용 내부감사 실무</t>
    <phoneticPr fontId="1" type="noConversion"/>
  </si>
  <si>
    <t>1. 생성형 AI의 이해
2. 생성형 AI 활용법
3. 생성형 AI 내부감사 활용 Part I
4. 생성형 AI 내부감사 활용 Part II 
5. 종합 정리</t>
    <phoneticPr fontId="1" type="noConversion"/>
  </si>
  <si>
    <t>ChatGPT를 포함한 생성형 AI를 이해하고 활용 능력을 향상 
참가기업의 내부감사 효율성을 증대 
참가자의 내부감사 수행 능력을 향상</t>
    <phoneticPr fontId="1" type="noConversion"/>
  </si>
  <si>
    <t>감사, 전략, 기획 부문 교육수강 경험 혹은 1년 이상 경력</t>
    <phoneticPr fontId="1" type="noConversion"/>
  </si>
  <si>
    <t>AI를 활용한 감사 스킬 향상</t>
    <phoneticPr fontId="1" type="noConversion"/>
  </si>
  <si>
    <t>1. ChatGPT란 무엇인가?
2. ChatGPT 활용 시장 및 산업 트렌드 분석
3. 비즈니스 인사이트 도출
4. Business Value 명확화
5. 실현 가능성의 분석6. 의사결정을 지원하는 전략기획서 작성 방법</t>
    <phoneticPr fontId="1" type="noConversion"/>
  </si>
  <si>
    <t>ChatGPT의 대두와 그에 따라 달라진 데이터의 수집, 가공 방안을 이해하고 기획 업무의 Tool로 활용하는 방법을  학습하는 과정 
ChatGPT를 통해 추출, 가공한 정보를 활용하여 기획 업무에 필요한 전략기획서를 작성하는 방안을 학습</t>
    <phoneticPr fontId="1" type="noConversion"/>
  </si>
  <si>
    <t>전략, 기획 부문 교육수강 경험 혹은 1년 이상 경력</t>
    <phoneticPr fontId="1" type="noConversion"/>
  </si>
  <si>
    <t>ChatGPT 활용 실습 과정</t>
    <phoneticPr fontId="1" type="noConversion"/>
  </si>
  <si>
    <t>기획관리전문가 양성</t>
    <phoneticPr fontId="1" type="noConversion"/>
  </si>
  <si>
    <t>1. 기업경영과 기획관리
2. 전략수립 Framework
3. 사업계획과 예산편성
4. 신규사업 경제성 분석
5. 경영 분석 기법과 활용
6. 기획 부서의 Control Tower 역할</t>
    <phoneticPr fontId="1" type="noConversion"/>
  </si>
  <si>
    <t>- 기획 담당자의 전략 수립, 조직 관리, 신규 사업 기획 및 경영 각 부문간에 걸친 문제 해결 능력 제고를 통해 직무 전문성을 함양하는 과정입니다.
- 기획 기능을 이해하고 예산 관리 제도의 정비 및 조직 관리, 경영 업적 평가, 사업 계획 수립, 경영 분석 등 기획 실무에 반드시 필요한 내용들을 학습하게 됩니다.</t>
    <phoneticPr fontId="1" type="noConversion"/>
  </si>
  <si>
    <t>기획, 전략기획, 사업기획, 경영관리 담당 부서장 및 실무진</t>
    <phoneticPr fontId="1" type="noConversion"/>
  </si>
  <si>
    <t>기획 기능을 이해하고 전문성을 함양하는 과정</t>
    <phoneticPr fontId="1" type="noConversion"/>
  </si>
  <si>
    <t>예산관리전문가 양성</t>
    <phoneticPr fontId="1" type="noConversion"/>
  </si>
  <si>
    <t>1. 경영관리와 예산관리
2. 예산편성을 위한 재무제표 요해
3. 종합예산편성 사전작업
4. 종합예산편성
5. 자본 예산 의사 결정
6. 예산의 통제 관리
7. 프로젝트 예산 관리</t>
    <phoneticPr fontId="1" type="noConversion"/>
  </si>
  <si>
    <t xml:space="preserve">- 기획 및 예산 담당자의 합리적인 예산 편성 및 효율적인 예산 관리를 위한 전문 능력을 향상시키는 과정입니다.
- 엑셀을 통한 종합 예산 편성 실습을 진행하며, 다양한 사례 분석 및 기업의 예산 관리 모델을 학습하여 합리적인 예산 관리 기법을 체득할 수 있습니다. </t>
    <phoneticPr fontId="1" type="noConversion"/>
  </si>
  <si>
    <t>- 기획, 예산, 경영관리, 재무, 회계 담당 부서장 및 실무진</t>
    <phoneticPr fontId="1" type="noConversion"/>
  </si>
  <si>
    <t>예산 업무를 전체적으로 이해하고 실습을 통해 전문성을 함양하는 과정</t>
    <phoneticPr fontId="1" type="noConversion"/>
  </si>
  <si>
    <t>전략기획전문가 양성</t>
    <phoneticPr fontId="1" type="noConversion"/>
  </si>
  <si>
    <t>1. 경영 전략과 전략 개발 프로세스
2. 시나리오 플래닝과 사업 라이프 사이클에 따른 전략 수립
3. 가치사슬 및 포트폴리오 기반의 혁신 전략과 전략적 승리
4. 전략 실행을 통한 사업 운영 시뮬레이션</t>
    <phoneticPr fontId="1" type="noConversion"/>
  </si>
  <si>
    <t>- 조직의 비전 수립 필요성과 전략 기획의 의미를 이해하고, 비전 및 효과적인 전략 수립을 위한 방법을 학습하는 과정입니다.
- 전략 기획 역량을 함양하고 다양한 경영 환경 변화 및 대내외 이슈에 민첩하게 대응할 수 있도록 Global Best Practice 분석과 시뮬레이션 실습을 진행합니다.</t>
    <phoneticPr fontId="1" type="noConversion"/>
  </si>
  <si>
    <t>- 기획, 경영 관리, 전략 기획 담당 부서장 및 실무진</t>
    <phoneticPr fontId="1" type="noConversion"/>
  </si>
  <si>
    <t>실습 기반의 전략 기획력 향상 과정</t>
    <phoneticPr fontId="1" type="noConversion"/>
  </si>
  <si>
    <t>경영진단전문가 양성</t>
    <phoneticPr fontId="1" type="noConversion"/>
  </si>
  <si>
    <t>1. 컨설턴트의 사고와 문제 해결
2. 인사/조직 부문의 진단
3. 경영/전략 부문의 진단
4. 재무회계 부문의 진단
5. 생산원가 부문의 진단</t>
    <phoneticPr fontId="1" type="noConversion"/>
  </si>
  <si>
    <t>- 조직 내부 문제를 자체적으로 진단하고 해결할 수 있는 사내 전문가 양성을 목표로 경영 활동 전체에 걸친 이론 지식과 실무 역량을 종합적으로 향상</t>
    <phoneticPr fontId="1" type="noConversion"/>
  </si>
  <si>
    <t>사내 문제를 스스로 진단하고 해결할 수 있는 전문가 양성 과정</t>
    <phoneticPr fontId="1" type="noConversion"/>
  </si>
  <si>
    <t>경영기획실무</t>
    <phoneticPr fontId="1" type="noConversion"/>
  </si>
  <si>
    <t>1. 경영 전략과 기획 업무
2. 전략 경영: 환경 분석과 경영 전략의 도출
3. 전략의 실행과 조직
4. 경영 계획 Process
5. 경영 성과 평가</t>
    <phoneticPr fontId="1" type="noConversion"/>
  </si>
  <si>
    <t>- 조직의 성장과 발전을 리딩해야 하는 기획, 관리 담당자가 꼭 알아야 할 기업 경영 및 사업 계획 수립, 실행, 평가에 관한 전반적인 지식을 학습하는 과정입니다.
- Plan(신규 사업 기획, 중장기 경영 계획 수립) - Do(예산 편성) - See(경영 업적 평가)의 실무 프로세스에 따른 실제적인 업무 방법을 학습합니다.</t>
    <phoneticPr fontId="1" type="noConversion"/>
  </si>
  <si>
    <t>- 기획, 전략기획, 사업기획, 경영관리 담당 부서장 및 실무진
 - 기획 업무에 대한 전반적인 지식이 필요하신 분 누구나</t>
    <phoneticPr fontId="1" type="noConversion"/>
  </si>
  <si>
    <t>기획의 전체적인 프로세스를 이해하고 실무 역량을 향상하는 과정</t>
    <phoneticPr fontId="1" type="noConversion"/>
  </si>
  <si>
    <t>경영기획기본</t>
    <phoneticPr fontId="1" type="noConversion"/>
  </si>
  <si>
    <t>1. 경영기획 업무의 기본 이해
2. 기획/관리 담당자의 역량
3. 경영 관리 업무의 핵심</t>
    <phoneticPr fontId="1" type="noConversion"/>
  </si>
  <si>
    <t xml:space="preserve"> - 경영기획 입문자를 위한 과정으로 경영기획 업무의 전 영역을 개괄하고 실무에 필요한 전략적 사고와 분석 능력, 각종 실무 방법론을 학습합니다.
 - 실제 대기업 경영기획 업무를 수행한 베테랑 강사의 강의를 통해 풍부한 현장 경험과 업무 노하우를 벤치마킹할 수 있습니다.</t>
    <phoneticPr fontId="1" type="noConversion"/>
  </si>
  <si>
    <t>대기업 현업 기획 임원에게 배우는 경영기획 입문자를 위한 기초 과정</t>
    <phoneticPr fontId="1" type="noConversion"/>
  </si>
  <si>
    <t>예산관리실무</t>
    <phoneticPr fontId="1" type="noConversion"/>
  </si>
  <si>
    <t>1. 경영 계획 프로세스
2. 경영 계획 수립의 핵심 포인트
3. 예산의 편성
4. 예산 실적 차이 분석
5. 의사 결정을 위한 경제성 분석
6. 사업 관리와 성과 평가</t>
    <phoneticPr fontId="1" type="noConversion"/>
  </si>
  <si>
    <t>- 예산 편성의 기본 절차부터 예산-실적 차이 분석과 예산관리 프로세스별 사례 학습에 이르기까지 총체적인 예산 관리 실무 역량을 함양하는 과정입니다.
- 이익 관리뿐 아니라 예산 편성 관리를 통한 경영 성과 분석과 이익 개선 활동 수행을 통해 효율적인 경영 전략 수행과 성과 평가를 지원할 수 있는 인력을 양성합니다.</t>
    <phoneticPr fontId="1" type="noConversion"/>
  </si>
  <si>
    <t>- 전사 기획, 예산 주관 부서 또는 개별부서 사업계획, 예산 담당 부서장 및 실무진 
 - 신규사업, 투자 담당 부서장 및 실무진</t>
    <phoneticPr fontId="1" type="noConversion"/>
  </si>
  <si>
    <t>예산 편성 및 관리의 프로세스를 이해하고 실무 역량 향상</t>
    <phoneticPr fontId="1" type="noConversion"/>
  </si>
  <si>
    <t>예산관리기본</t>
    <phoneticPr fontId="1" type="noConversion"/>
  </si>
  <si>
    <t>1. 예산 관리 개요
2. 경영계획과 종합예산
3. 예산관리 기본역량
4. 종합예산 수립
5. 예산의 집행과 통제
6. 주요 검토 사항
7. 경영분석과 의사결정(재무지식의 활용)</t>
    <phoneticPr fontId="1" type="noConversion"/>
  </si>
  <si>
    <t>- 예산 관리의 목적과 필요성을 이해하고, 예산 편성에 대한 Process와 기초 실무 지식을 습득하는 과정입니다.
- 한정된 예산을 효율적, 효과적으로 관리하며 이를 통해 성과를 창출하고 경영 목표를 달성할 수 있는 능력을 배양합니다.</t>
    <phoneticPr fontId="1" type="noConversion"/>
  </si>
  <si>
    <t>예산 업무 입문자를 위한 기초 과정</t>
    <phoneticPr fontId="1" type="noConversion"/>
  </si>
  <si>
    <t>사업계획수립실무</t>
    <phoneticPr fontId="1" type="noConversion"/>
  </si>
  <si>
    <t>1. 경영관리 및 사업계획 Framework
2. 사업계획 수립과 예산관리
3. 사업계획 수립의 방향 제시 및 수립 원칙
4. 사업계획 수립 시 점검 항목 및 목표 설정
5. 사업계획 수립 시 고려사항
6. 중장기 경영계획
7. 경영관리에 필요한 분석 역량</t>
    <phoneticPr fontId="1" type="noConversion"/>
  </si>
  <si>
    <t>- 체계적인 사업 목표 관리를 위한 사업 계획 수립 실무 역량을 강화하기 위한 과정입니다.
- 사업 계획 수립을 위한 가이드라인 구성과 지침, 주요 고려사항을 학습하여 실무에서 바로 사용할 수 있는 사업 계획 수립 역량을 배양합니다.</t>
    <phoneticPr fontId="1" type="noConversion"/>
  </si>
  <si>
    <t>사업 목표 달성을 위한 사업계획 수립 실무 과정</t>
    <phoneticPr fontId="1" type="noConversion"/>
  </si>
  <si>
    <t>경영계획수립을 위한 사업실적 및 경영분석(AI 활용)</t>
    <phoneticPr fontId="1" type="noConversion"/>
  </si>
  <si>
    <t>1. 경영 계획의 이해
2. 경영 분석을 위한 회계 기초와 현금 흐름 분석
3. 경영 분석과 생성형 AI 활용
4. 경영 분석의 활용
5. 경영 성과의 개선
6. 경영 성과의 평가</t>
    <phoneticPr fontId="1" type="noConversion"/>
  </si>
  <si>
    <t>- 자사의 경영 실적을 분석·평가하여 문제점을 발견하고, 개선 사항을 도출하는 방안을 학습합니다.
- 사례 중심 학습을 통해 환경 변화에 따른 효율적인 사업 관리로 기업의 이익을 제고
할 수 있는 역량을 함양합니다.
- AI를 활용한 경영분석 방법을 학습합니다</t>
    <phoneticPr fontId="1" type="noConversion"/>
  </si>
  <si>
    <t>AI를 활용하여 경영 실적을 분석하고 활용하는 방법을 학습</t>
    <phoneticPr fontId="1" type="noConversion"/>
  </si>
  <si>
    <t>경영관리회계 기본</t>
    <phoneticPr fontId="1" type="noConversion"/>
  </si>
  <si>
    <t>1. 회계 기초와 재무제표 이해
2. 경영의사결정을 위한 관리회계 기본
3. 예산편성 및 성과평가
4. 원가계산 및 관리
5. 사업성분석과 현금흐름분석</t>
    <phoneticPr fontId="1" type="noConversion"/>
  </si>
  <si>
    <t>- '경영의 언어'를 이해하기 위해 회계 지식을 함양하고, 특히 일반 재무 회계와 상이한 관리 회계 개념을 기초부터 탄탄히 학습하는 과정입니다.
- 학습한 내용을 바탕으로 경영 의사 결정, 예산의 수립과 평가, 각종 경영 분석 과정에 관리 회계 지식을 활용할 수 있습니다.</t>
    <phoneticPr fontId="1" type="noConversion"/>
  </si>
  <si>
    <t>- 기획, 전략기획, 사업기획, 경영관리 담당 부서장 및 실무진
 - 경영관리회계에 대한 학습하고 싶으신 분 누구나</t>
    <phoneticPr fontId="1" type="noConversion"/>
  </si>
  <si>
    <t>재무회계와 다른 관리회계의 기본을 이해하고 관련 실무 역량을 향상하는 과정</t>
    <phoneticPr fontId="1" type="noConversion"/>
  </si>
  <si>
    <t>ChatGPT 활용 경영데이터 분석 실무</t>
    <phoneticPr fontId="1" type="noConversion"/>
  </si>
  <si>
    <t>1. 기획 업무와 데이터 중심 비즈니스
2. AI를 활용한 데이터 분석</t>
    <phoneticPr fontId="1" type="noConversion"/>
  </si>
  <si>
    <t>- ChatGPT로 대표되는 생성형 AI를 활용하여 경영 데이터를 효과적으로 수집, 분석, 활용하는 능력 함양</t>
    <phoneticPr fontId="1" type="noConversion"/>
  </si>
  <si>
    <t>- 기획, 전략기획, 사업기획, 경영관리 담당 부서장 및 실무진
 - 논리적이고 분석적인 사고 역량과 업무 수행 스킬을 학습하고 싶으신 분 누구나
- GPT를 활용한 기획 업무 효율화를 학습하고 싶으신 분 누구나</t>
    <phoneticPr fontId="1" type="noConversion"/>
  </si>
  <si>
    <t>생성형 AI를 활용한 데이터 분석 방안 습득</t>
    <phoneticPr fontId="1" type="noConversion"/>
  </si>
  <si>
    <t>ChatGPT 활용 전략기획 스킬향상</t>
    <phoneticPr fontId="1" type="noConversion"/>
  </si>
  <si>
    <t>1. 전략기획과 AI 활용
2. 시장 및 산업 트렌드 분석
3. 고객 인사이트 도출
4. 경쟁사 분석
5. 자사 분석
6. 전략 과제 도출
7. 비즈니스 Value 정리
8. 실현 가능성 분석
9. 전략기획서 작성 및 시각화 툴 활용
10. 실전 수행과 결과 피드백
11. AI 시대 지속적인 경쟁력 강화 방법</t>
    <phoneticPr fontId="1" type="noConversion"/>
  </si>
  <si>
    <t xml:space="preserve">- 전략적 분석 역량과 논리적 사고 역량의 향상을 위해 ChatGPT 등 AI 기술을 활용해 다양한 비즈니스 분석 툴킷을 학습하는 과정입니다.
- 전략적 업무 수행 역량 강화를 위한 전략 과제 도출 및 실행 계획 수립 방안을 함께 학습하여 Plan-Do-See 3 Step의 체계적인 업무 수행을 도와드립니다. </t>
    <phoneticPr fontId="1" type="noConversion"/>
  </si>
  <si>
    <t>생성형 AI를 활용한 전략기획 실무 역량 향상</t>
    <phoneticPr fontId="1" type="noConversion"/>
  </si>
  <si>
    <t>기획담당자를 위한 전략기획서 작성실무</t>
    <phoneticPr fontId="1" type="noConversion"/>
  </si>
  <si>
    <t>1. 전략기획서란?
2. 기획서의 체계와 논지 구성
3. 전략기획 Framework를 활용한 컨텐츠 작성
4. 데이터의 수집과 분석
5. 도표를 활용한 컨텐츠 구성
6. 기획서 최종 점검</t>
    <phoneticPr fontId="1" type="noConversion"/>
  </si>
  <si>
    <t xml:space="preserve">- 전략 기획과 관련한 각종 보고서, 기획서, 제안서를 작성하기 위한 문서의 기획과 데이터 분석, 문서 작성 실무 능력을 함양하는 과정입니다.
- 일목요연하고 목적에 맞는 기획서를 다양한 형식과 순서로 작성할 수 있는 전략적 방안을 학습합니다. </t>
    <phoneticPr fontId="1" type="noConversion"/>
  </si>
  <si>
    <t>- 기획, 전략기획, 사업기획, 경영관리 담당 부서장 및 실무진
 - 전략적인 보고서 작성 방법에 대한 학습이 필요하신 분 누구나</t>
    <phoneticPr fontId="1" type="noConversion"/>
  </si>
  <si>
    <t>경영기획 업무에 있어 기획서의 의미를 이해하고 잘 쓴 기획서를 작성하는 노하우를 학습</t>
    <phoneticPr fontId="1" type="noConversion"/>
  </si>
  <si>
    <t>1. 품질 좋은 전략기획서와 AI의 활용
2. 전략기획서 작성 프로세스 및 방향 명확화
3. 스토리 보드 구성
4. 논리적 설득력 강화 방법
5. 도식화된 이미지를 활용한 문서 작성
6. 최종 전략 기획서</t>
    <phoneticPr fontId="1" type="noConversion"/>
  </si>
  <si>
    <t>• Chat GPT의 대두와 그에 따라 달라진 데이터의 수집, 가공 방안을
이해하고 기획 업무의 Tool로 활용하는 방법을 학습하는 과정입니다.
• Chat GPT를 통해 추출, 가공한 정보를 활용하여 기획 업무에 필요한
전략기획서를 작성하는 방안을 학습합니다.</t>
    <phoneticPr fontId="1" type="noConversion"/>
  </si>
  <si>
    <t>- 기획, 전략기획, 사업기획, 경영관리 담당 부서장 및 실무진
 - ChatGPT를 활용한 데이터의 새로운 수집, 가공, 활용 방안을 학습하고 싶으신 분 누구나</t>
    <phoneticPr fontId="1" type="noConversion"/>
  </si>
  <si>
    <t>ChatGPT를 활용한 전략기획서 작성 방안 실습 과정</t>
    <phoneticPr fontId="1" type="noConversion"/>
  </si>
  <si>
    <t>기획담당자 업무능력개발</t>
    <phoneticPr fontId="1" type="noConversion"/>
  </si>
  <si>
    <t>1. 전략적 사고의 스타일
2. 전략 기획의 이해
3. 기획 프로세스(1) 목표와 일정 계획 수립
4. 기획 프로세스(2) 분석과 결론 도출
5. 기획 프로세스(3) 기획서 작성과 발표</t>
    <phoneticPr fontId="1" type="noConversion"/>
  </si>
  <si>
    <t>- 기획담당자가 성과를 향상시키는데 반드시 갖추어야 할 전략으로 사고하는(How to Think) 방법과 어떻게 할 것인가(So How)를 수행하는 역량을 함양하는 과정입니다.
- 전략적 사고 방식과 환경 분석, 전략의 수립과 실행 방안을 학습합니다.
- 업무를 효과적으로 보고, 공유, 어필할 수 있는 기획서 작성, PT 방안을 학습합니다.</t>
    <phoneticPr fontId="1" type="noConversion"/>
  </si>
  <si>
    <t>성공적인 기획 업무를 위한 기획담당자의 사고 방식 및 업무 해결 방안을 학습</t>
    <phoneticPr fontId="1" type="noConversion"/>
  </si>
  <si>
    <t>기획담당자를 위한 전략·경영 컨설팅 기법 활용 실무</t>
    <phoneticPr fontId="1" type="noConversion"/>
  </si>
  <si>
    <t>1. 전략적 사고와 컨설팅의 이해
2. 컨설팅 도구와 기법
3. 컨설팅 방법론의 이해
4. 컨설팅 프로젝트의 수행
5. DX의 이해와 추진
6. [실습] 컨설팅 Capstone Project</t>
    <phoneticPr fontId="1" type="noConversion"/>
  </si>
  <si>
    <t>- 기업의 기획 업무 경험을 갖춘 컨설턴트 베테랑 강사에게서 배우는 실무/실습 중심형 과정입니다.
- 기획 업무에 필요한 논리적 사고 방식 및 문제 해결 역량을 함양하여 철저한 분석과 인사이트 기반의 기획 실무 능력을 향상합니다.</t>
    <phoneticPr fontId="1" type="noConversion"/>
  </si>
  <si>
    <t>- 경영기획, 전략기획, 사업기획, 경영관리 담당 부서장 및 실무진
 - 논리적이고 분석적인 사고 역량과 업무 수행 스킬을 학습하고 싶으신 분 누구나</t>
    <phoneticPr fontId="1" type="noConversion"/>
  </si>
  <si>
    <t>전문 컨설턴트에게 배우는 전략, 경영컨설팅 기법을 통해 실전 기획 업무에의 적용점을 도출하고 학습</t>
    <phoneticPr fontId="1" type="noConversion"/>
  </si>
  <si>
    <t>기획담당자 Skill-up Essence</t>
    <phoneticPr fontId="1" type="noConversion"/>
  </si>
  <si>
    <t>1. 기획담당자의 업무 이해
2. 기획인의 핵심 역량
3. 스킬 기반의 기획담당자 실무 능력 향상</t>
    <phoneticPr fontId="1" type="noConversion"/>
  </si>
  <si>
    <t>- 기획담당자의 업무 요해 및 핵심 역량을 학습하고 전문 기획인에게 필요한 직무 스킬을 함양합니다</t>
    <phoneticPr fontId="1" type="noConversion"/>
  </si>
  <si>
    <t>하루만에 끝내는 직무스킬 기반 기획담당자 레벨업 과정</t>
    <phoneticPr fontId="1" type="noConversion"/>
  </si>
  <si>
    <t>신성장동력발굴 및 사업다각화 전략</t>
    <phoneticPr fontId="1" type="noConversion"/>
  </si>
  <si>
    <t>1. 신성장동력 발굴을 위한 신규 사업 개발 전략
2. 신규 사업 성장 관리 전략
3. 특허를 활용한 신사업 아이템 발굴</t>
    <phoneticPr fontId="1" type="noConversion"/>
  </si>
  <si>
    <t>- 신규 성장동력 발굴을 위한 다양한 진출 방법을 검토하고 관련 역량을 개발하는 과정입니다
- 신규전략 트렌드와 관련된 성공/실패 사례 및 특허를 활용한 신사업 전략을 학습하고 신규사업 업무 추진 시 필요한 다양한 간접 경험과 통찰력을 제공합니다</t>
    <phoneticPr fontId="1" type="noConversion"/>
  </si>
  <si>
    <t>- 신규사업, 신사업개발팀, 전략기획, 경영기획, 경영전략 담당 부서장 및 실무자</t>
    <phoneticPr fontId="1" type="noConversion"/>
  </si>
  <si>
    <t>새로운 성장동력 발굴을 위한 신사업 진출 방안 학습</t>
    <phoneticPr fontId="1" type="noConversion"/>
  </si>
  <si>
    <t>비즈니스모델 발굴을 통한 사업화전략</t>
    <phoneticPr fontId="1" type="noConversion"/>
  </si>
  <si>
    <t>1. 비즈니스 모델의 이해와 비즈니스 모델 9 캔버스 작성 실무
2. 사업 타당성 분석과 사업화 과정의 이해, 사업계획서 작성 실습
3. 비즈니스 모델 유형과 사례</t>
    <phoneticPr fontId="1" type="noConversion"/>
  </si>
  <si>
    <t>- 비즈니스 모델을 이해하고 지속가능한 성장을 위한 비즈니스 모델 고도화 및 혁신, 신규 비즈니스 모델 개발 프로세스, 사업 타당성 검토 방안을 학습하는 과정입니다.
- 이 과정을 통해 사업타당성을 종합적으로 평가, 분석하고 경영 이해관계자 간 경영 활동을 원활히 할 수 있는 기초 데이터를 추출할 수 있습니다.
- 비즈니스 모델 캔버스 작성 실습, 모의 사업 계획서 작성 실습 등을 포함합니다.</t>
    <phoneticPr fontId="1" type="noConversion"/>
  </si>
  <si>
    <t>- 전략, 신규사업, 기획, 상품개발 담당 부서장 및 실무진
 - 비즈니스모델에 관심이 있으신 분 누구나</t>
    <phoneticPr fontId="1" type="noConversion"/>
  </si>
  <si>
    <t>비즈니스 모델을 이해하고 실습을 통해 비즈니스 모델 기반 신사업 전략을 이해하는 과정</t>
    <phoneticPr fontId="1" type="noConversion"/>
  </si>
  <si>
    <t>신규사업 아이디어 개발과 기획실무</t>
    <phoneticPr fontId="1" type="noConversion"/>
  </si>
  <si>
    <t>1. 신규사업 전략의 이해
2. 신규사업 아이디어 개발
3. 사업 아이디어 구체화 및 사업화 가능성 타진
4. 사업 구조의 기획과 비즈니스 모델 설계
5. 사업 타당성 분석
6. 사업 계획 수립</t>
    <phoneticPr fontId="1" type="noConversion"/>
  </si>
  <si>
    <t>- 전략적, 창조적 사고를 기반으로 신규 사업을 구체화하하고 사업을 기획하는 방법을 학습하는 과정입니다.
- 신규사업 기획을 위한 창조적 아이디어 도출 방안은 물론 도출된 기획안에 대한 평가 방법을 학습하여 전략적 시각 및 사업 타당성 분석 역량을 배양합니다.</t>
    <phoneticPr fontId="1" type="noConversion"/>
  </si>
  <si>
    <t>- 신규사업, 신사업개발팀, 전략기획, 경영기획, 경영전략 담당 부서장 및 실무진
 - 신규사업 기획에 대해 학습하고 싶으신 분 누구나</t>
    <phoneticPr fontId="1" type="noConversion"/>
  </si>
  <si>
    <t>신규사업 아이디어 개발론과 개발한 아이디어를 사업화하는 구체적인 방법론 학습</t>
    <phoneticPr fontId="1" type="noConversion"/>
  </si>
  <si>
    <t>신규사업개발과 사업계획수립실무</t>
    <phoneticPr fontId="1" type="noConversion"/>
  </si>
  <si>
    <t>1. 신규 사업의 추진과 조직 문화
2. 신규 사업의 탐색과 발굴
3. 프로젝트 관리
4. 원가와 투자의사결정
5. 사업계획 수립
6. 환경 분석</t>
    <phoneticPr fontId="1" type="noConversion"/>
  </si>
  <si>
    <t>- 체계적인 신규사업 프로세스 확립을 위해 신규사업 업무 Flow를 이해하고 사업성 검토 능력을 함양하는 과정입니다.
- 신규사업의 기획, 신시장 진출 등 신사업 기획과 프로젝트 추진에 대한 핵심 포인트를 학습하며 사업 기획에 관한 스킬과 노하우를 통해 실무 역량을 향상시켜 드립니다.</t>
    <phoneticPr fontId="1" type="noConversion"/>
  </si>
  <si>
    <t>- 신규사업, 신사업개발팀, 전략기획, 경영기획, 경영전략 담당 부서장 및 실무진
 - 새로이 신규사업 업무를 담당하여 체계적인 업무 프로세스 확립이 필요하신 분</t>
    <phoneticPr fontId="1" type="noConversion"/>
  </si>
  <si>
    <t>신규사업 영역을 개발하고 수익을 창출하기 위한 실전 사업계획 수립 과정</t>
    <phoneticPr fontId="1" type="noConversion"/>
  </si>
  <si>
    <t>신사업 추진을 위한 사업계획서 작성 실무</t>
    <phoneticPr fontId="1" type="noConversion"/>
  </si>
  <si>
    <t>1. 신사업 추진을 위한 사업계획의 이해
2. 설득력 있고 매력적인 사업계획수립
3. 실전 사업계획서 작성
4. 설득력 있는 프리젠테이션</t>
    <phoneticPr fontId="1" type="noConversion"/>
  </si>
  <si>
    <t>- 본 교육 과정은 신사업 추진을 위한 의사결정권자의 설득, 투자 확보, 내부 보고 등의 목적으로 설득략 있는 논거와 매력도를 가진 사업계획서 작성 스킬을 함양하는 과정입니다.
- 설득력 있는 사업계획 수립을 위한 환경 분석 및 전략 수립 방안을 학습합니다. 
- 실제 사업계획서 작성 케이스를 분석하고, 평가 기준에 따른 사업계획서 작성 실습을 진행합니다.
- 작성한 사업계획서를 효과적으로 어필할 수 있는 커뮤니케이션, PT 스킬 노하우를 습득할 수 있습니다.B267</t>
    <phoneticPr fontId="1" type="noConversion"/>
  </si>
  <si>
    <t>- 신규사업, 신사업개발, 전략기획, 경영기획, 경영전략 담당 부서장 및 실무진
 - 사업계획 초기 혹은 투자 유치를 계획하고 있는 스타트업, 중소중견기업 대표, 임원 및 실무진</t>
    <phoneticPr fontId="1" type="noConversion"/>
  </si>
  <si>
    <t>투자의사결정자를 설득하는 사업계획서 작성 실전, 실습 과정</t>
    <phoneticPr fontId="1" type="noConversion"/>
  </si>
  <si>
    <t>1. 기존의 신사업 개발 전략
2. AI 기술의 이해
3. 신사업의 AI 시대 도전 과제
4. AI 시대 신사업 전략
5. AI 시대 신사업의 사업 진입 전략
6. AI 통합을 통한 고객 가치 구체화 전략
7. 신사업 실행 전략 및 케이스 스터디</t>
    <phoneticPr fontId="1" type="noConversion"/>
  </si>
  <si>
    <t>- 다양하게 개발되고 있는 AI 기술에 대한 이해 및 제조, 유통, 서비스업 등 기존 기업들에서 AI 기술에 기반한 신사업 개발의 전략을 학습하는  교육입니다. 
- AI를 통해 고객 가치를 새롭게 만드는 과정을 통해 AI 시대에 어울리는 사업 전략을 구체화하는 과정이며, 강의 형태 또는 참여형 워크샵 형태로 운영 가능합니다.</t>
    <phoneticPr fontId="1" type="noConversion"/>
  </si>
  <si>
    <t>- 신규사업, 신사업개발, 전략기획, 경영기획, 경영전략 담당 부서장 및 실무진
 - 자사의 사업과 AI의 접목, 확장, 변형 등을 기획하고 계신 분 누구나</t>
    <phoneticPr fontId="1" type="noConversion"/>
  </si>
  <si>
    <t>우리 사업에 AI를 접목하여 AI 사업으로 확대하기 위한 방안 모색</t>
    <phoneticPr fontId="1" type="noConversion"/>
  </si>
  <si>
    <t>신규사업개발 및 추진 Essence</t>
    <phoneticPr fontId="1" type="noConversion"/>
  </si>
  <si>
    <t>1. 신규사업개발 및 추진 프로세스 이해
2. 신규사업 아이디어 도출
3. 신규사업 실행계획 수립 및 추진</t>
    <phoneticPr fontId="1" type="noConversion"/>
  </si>
  <si>
    <t>- 신규사업 개발의 핵심 업무 프로세스를 이해하고 추진 전략 도출, 추진 계획 수립까지 실무 역량을 향상</t>
    <phoneticPr fontId="1" type="noConversion"/>
  </si>
  <si>
    <t>- 신규사업, 신사업개발, 전략기획, 경영기획, 경영전략 담당 부서장 및 실무진</t>
    <phoneticPr fontId="1" type="noConversion"/>
  </si>
  <si>
    <t>하루만에 끝내는 신규사업 추진 담당자 핵심 직무 교육</t>
    <phoneticPr fontId="1" type="noConversion"/>
  </si>
  <si>
    <t>AI기반 데이터분석을 통한 내부감사실무</t>
    <phoneticPr fontId="1" type="noConversion"/>
  </si>
  <si>
    <t>1. 감사인이 알아야 할 AI와 포렌식 기반 내부감사 기법 이해
2. 실무 중심의 스마트한 디지털 데이터 수집 및 분석 실습</t>
    <phoneticPr fontId="1" type="noConversion"/>
  </si>
  <si>
    <t>- 디지털 전환 환경에서 내부감사 수행을 위한 데이터 수집 및 분석 역량 강화
- 생성형 AI를 포함한 최신 기술의 감사 적용 사례를 통해 실무 활용도 향상</t>
    <phoneticPr fontId="1" type="noConversion"/>
  </si>
  <si>
    <t>- 내부통제, 내부회계, 내부감사, 윤리경영, 준법감시, 경영관리 관련 부서장 및 실무자</t>
    <phoneticPr fontId="1" type="noConversion"/>
  </si>
  <si>
    <t>내부감사 업무를 위한 AI 데이터 분석 방안 학습</t>
    <phoneticPr fontId="1" type="noConversion"/>
  </si>
  <si>
    <t>1. 생성형 AI의 이해
2. 생성형 AI 활용법
3. 생성형 AI의 내부감사 활용 PART 1
4. 생성형 AI의 내부감사 활용 PART 2
5. 종합 정리</t>
    <phoneticPr fontId="1" type="noConversion"/>
  </si>
  <si>
    <t>- ChatGPT를 포함한 생성형 AI를 이해 및 활용 능력 향상
- 참가기업의 내부감사 효율성 증대
- 참가자의 내부감사 수행 능력 향상</t>
    <phoneticPr fontId="1" type="noConversion"/>
  </si>
  <si>
    <t>AI를 활용한 내부감사 실전 기법 학습</t>
    <phoneticPr fontId="1" type="noConversion"/>
  </si>
  <si>
    <t>ChatGPT 활용 감사스킬 향상</t>
    <phoneticPr fontId="1" type="noConversion"/>
  </si>
  <si>
    <t>1. AI 도구를 활용한 감사인 업무 능력 향상
2. 프로그램 지식 없이 사용할 수 있는 생성형 AI 감사 실습</t>
    <phoneticPr fontId="1" type="noConversion"/>
  </si>
  <si>
    <t xml:space="preserve">- 감사 업무에 특화된 ChatGPT 활용법을 통해, 보고서 작성 및 리스크 분석, 조사 기법 등 감사 스킬의 효율성 향상
- 기초 개념부터 프롬프트 작성법, 내부감사 실무 적용 사례까지 실질적활용법 학습 </t>
    <phoneticPr fontId="1" type="noConversion"/>
  </si>
  <si>
    <t>ChatGPT를 활용한 내부감사 실전 기법 학습</t>
    <phoneticPr fontId="1" type="noConversion"/>
  </si>
  <si>
    <t>내부감사 전문가 양성</t>
    <phoneticPr fontId="1" type="noConversion"/>
  </si>
  <si>
    <t>1. 가치부가를 위한 감사의 업무와 역할 이해
2. 내부감사 성과관리
3. 감사 대상의 선정과 우선 순위의 결정
4. 효과적인 감사를 위한 주요 기법
5. 내부감사 최신 동향
6. 내부감사와 디지털 역량
7. 내부감사와 커뮤니케이션 역량</t>
    <phoneticPr fontId="1" type="noConversion"/>
  </si>
  <si>
    <t>- 고부가가가치 내부감사를 위한 국제내부감사 규준과 발전 방안을 제시하고 감사 리더십과 팔로워십, 커리어 개발 방향을 모색함
- 감사 프로세스에 따른 최신 감사 방법론을 학습하고 현업에서 발생할 수 있는 다양한 케이스에 접목하여 심화 학습함
- CAATs를 활용한 내부감사 기법을 학습하고 예제를 활용한 실습을 통해 실무 역량을 향상시킴
- 수사, 심리 전문가와 인지적인 기법을 활용한 내부감사 인터뷰 스킬을 학습함</t>
    <phoneticPr fontId="1" type="noConversion"/>
  </si>
  <si>
    <t>- 내부감사, 내부통제, 준법감시, 경영관리, 경영진단 담당 실무진 및 부서장</t>
    <phoneticPr fontId="1" type="noConversion"/>
  </si>
  <si>
    <t>감사의 다양한 영역을 살피며 내부감사 전문가로서의 레벨업을 달성하는 과정</t>
    <phoneticPr fontId="1" type="noConversion"/>
  </si>
  <si>
    <t>내부감사 수행기법</t>
    <phoneticPr fontId="1" type="noConversion"/>
  </si>
  <si>
    <t>1. 내부감사와 감사조직
2. 내부감사 프로세스
3. 내부감사 기법
4. 부문별 감사착안사항 및 감사보고서
5. 내부감사 핵심 성공 요소
6. 부정과 부정의 위험 탐지
7. 부정조사방안
8. 부정조사 관련 인터뷰 기법
9. 부정조사 사례</t>
    <phoneticPr fontId="1" type="noConversion"/>
  </si>
  <si>
    <t>- 내부감사의 효과적 수행을 위한 감사 기초 업무 수행 방안 마스터
- 부정의 위험과 부정 조사를 위한 각종 감사 수행 기법의 학습 및 현업 적용 역량 향상
- 정보 습득 능력 및 데이터를 통한 감사 자료 습득 역량 향상</t>
    <phoneticPr fontId="1" type="noConversion"/>
  </si>
  <si>
    <t>- 내부감사, 내부통제, 윤리경영, 준법감시, 관리, 경영지원 부문 부서장 및 실무진</t>
    <phoneticPr fontId="1" type="noConversion"/>
  </si>
  <si>
    <t>내부감사를 실행하기 위한 부정조사방안 및 조사 기법 학습 과정</t>
    <phoneticPr fontId="1" type="noConversion"/>
  </si>
  <si>
    <t>내부감사 실무</t>
    <phoneticPr fontId="1" type="noConversion"/>
  </si>
  <si>
    <t>1. 내부감사와 감사인의 역량
2. 부정비리감사
3. 경영진단
4. 내부통제
5. 감사 실습 및 사례 연구</t>
    <phoneticPr fontId="1" type="noConversion"/>
  </si>
  <si>
    <t>- 부정의 인지부터 감사의 계획, 실시까지 내부감사 실무를 종합 정리
- 부정의 유형, 사례, 부정 발생 시 수행하는 감사 절차의 사례 위주 학습
- 부정 예방을 위한 경영진단, 내부통제 및 개선 방안의 사례 위주 학습</t>
    <phoneticPr fontId="1" type="noConversion"/>
  </si>
  <si>
    <t>- 내부감사, 경영진단, 내부통제, 경영관리, 기획, 준법지원, 회계담당 부서장 및 실무자</t>
    <phoneticPr fontId="1" type="noConversion"/>
  </si>
  <si>
    <t>내부감사의 프로세스를 이해하고 부정비리감사, 경영진단, 통제의 감사 제반 영역을 학습</t>
    <phoneticPr fontId="1" type="noConversion"/>
  </si>
  <si>
    <t>내부통제 실무</t>
    <phoneticPr fontId="1" type="noConversion"/>
  </si>
  <si>
    <t>1. 내부통제와 내부통제제도
2. 내부회계관리제도
3. 내부회계관리제도의 운영
4. 윤리경영
5. Risk 관리
6. 내부통제와 부정비리감사</t>
    <phoneticPr fontId="1" type="noConversion"/>
  </si>
  <si>
    <t>- 내부통제(Internal Control)의 개념과 범위, 내부통제제도(Internal Control System), 윤리경영, 준법 감시에 대해 설명할 수 있다.
- 내부회계관리제도의 운영과 내부통제 개선방안의 사례를 들 수 있다.
- 내부통제제도 운영과 부정 예방 목적의 경영진단 및 부정비리 감사 사례를 통하여 내부통제제도 운영 담당자들의 업무 능력을 향상시킨다.
- 내부통제의 실패 요인과 제도의 한계점에 대해 설명할 수 있다.</t>
    <phoneticPr fontId="1" type="noConversion"/>
  </si>
  <si>
    <t>내부통제와 내부회계관리제도의 전반에 대해 학습</t>
    <phoneticPr fontId="1" type="noConversion"/>
  </si>
  <si>
    <t>내부감사 입문</t>
    <phoneticPr fontId="1" type="noConversion"/>
  </si>
  <si>
    <t>1. 내부감사 Overview
2. 감사 프로세스와 감사 계획 수립
3. 감사 증거의 수집
4. 감사 보고서의 작성과 발행
5. 감사지적사항 및 사후관리
6. 부문별 감사착안사항
7. 감사 체크리스트 작성
8. 최신 감사 사례 연구</t>
    <phoneticPr fontId="1" type="noConversion"/>
  </si>
  <si>
    <t>- 내부감사의 정의부터 내부감사 프로세스까지 내부감사의 기본 지식을 함양
- 현업의 각 부문별 감사 포인트 학습을 통한 감사 입문자용 실무 교육
- 베테랑 강사의 다양한 사례와 현업 경험을 통해 배우는 내부감사 실무의 이해</t>
    <phoneticPr fontId="1" type="noConversion"/>
  </si>
  <si>
    <t>- 내부감사 업무와 관련해서 기본적인 직무지식이 필요한 분
 - 내부감사, 내부통제, 준법감시, 경영진단, 윤리경영 부문 실무진</t>
    <phoneticPr fontId="1" type="noConversion"/>
  </si>
  <si>
    <t>내부감사 입문자를 위한 초급 과정</t>
    <phoneticPr fontId="1" type="noConversion"/>
  </si>
  <si>
    <t>내부감사인이 알아야 할 회계정보의 이해 및 활용</t>
    <phoneticPr fontId="1" type="noConversion"/>
  </si>
  <si>
    <t>1. 내부감사인을 위한 회계기초
2. 내부감사와 감사인의 역량
3. 회계와 재무제표의 이해
4. 내부통제
5. 내부회계관리제도 사례
6. 경영분석과 의사결정
7. 부정비리감사</t>
    <phoneticPr fontId="1" type="noConversion"/>
  </si>
  <si>
    <t>ㆍ회계/재무 비전공자를 대상으로 회계 및 재무부문 감사에 필요한 직무지식을 습득하여 이를 활용한 내부감사 역량 향상 
ㆍ회계/재무에 대한 이해를 기반으로 재무제표를 비롯한 기타 원가 및 비용에 관련된 회계정보의 다양한 분석 역량 향상</t>
    <phoneticPr fontId="1" type="noConversion"/>
  </si>
  <si>
    <t>- 내부감사, 내부통제, 경영지원 파트 부서장 및 실무진</t>
    <phoneticPr fontId="1" type="noConversion"/>
  </si>
  <si>
    <t>회계 전공자가 아니어도 쉽게 이해할 수 있는 내부감사인을 위한 회계정보 학습 과정</t>
    <phoneticPr fontId="1" type="noConversion"/>
  </si>
  <si>
    <t>내부회계관리제도 구축 및 운영 실무</t>
    <phoneticPr fontId="1" type="noConversion"/>
  </si>
  <si>
    <t>1. 내부회계관리제도의 이해
2. 내부회계관리제도의 구축
3. 내부회계관리제도의 운영
4. Outro</t>
    <phoneticPr fontId="1" type="noConversion"/>
  </si>
  <si>
    <t>- 내부회계관리제도의 정의, 도입 이유 및 제도 준수를 위해 기업이 준비해야 하는 사항과 준수 일정을 학습한다.
- 내부회계관리제도 구축 범위, 전사 수준 통제, IT 일반 통제, 프로세스 수준의 통제 등을 식별 및 기술하는 방법을 학습하여 내부회계관리제도를 구축할 수 있다.
- 내부회계관리제도의 운영 및 변경 방법, 보고서 작성 방법과 이슈 발생 시의 조치법을 학습하여 효과적으로 내부회계관리제도를 운영할 수 있다.</t>
    <phoneticPr fontId="1" type="noConversion"/>
  </si>
  <si>
    <t>- 내부통제, 내부회계관리, 내부감사, 준법감시, 경영관리 및 기획 부문 부서장 및 실무진</t>
    <phoneticPr fontId="1" type="noConversion"/>
  </si>
  <si>
    <t>우리 조직에 내부회계관리제도를 구축하고 운영하기 위한 핵심 노하우 전수</t>
    <phoneticPr fontId="1" type="noConversion"/>
  </si>
  <si>
    <t>내부회계관리제도 이해 및 적용 실무</t>
    <phoneticPr fontId="1" type="noConversion"/>
  </si>
  <si>
    <t>1. 내부회계관리제도 이해
2. 내부회계관리제도와 고도화 실무
3. 내부회계관리제도 적용 사례 연구
4. 글로벌 ESG 공시 기준의 변화와 대응</t>
    <phoneticPr fontId="1" type="noConversion"/>
  </si>
  <si>
    <t>- 내부회계관리제도의 개념과 제도에 대한 이해 
- 내부통제의 개념적 구조체계를 이해하고 COSO 및 SOX의 감사 실무에 대한 적용 방법 및 사례연구를 통하여 내부통제 담당자들의 업무능력 향상</t>
    <phoneticPr fontId="1" type="noConversion"/>
  </si>
  <si>
    <t>내부회계관리제도가 무엇인지 이해하고 우리 조직에의 적용점을 모색하는 과정</t>
    <phoneticPr fontId="1" type="noConversion"/>
  </si>
  <si>
    <t>윤리경영과 준법감시 실무</t>
    <phoneticPr fontId="1" type="noConversion"/>
  </si>
  <si>
    <t>1. 경영목표와 리스크, 내부통제
2. 운영 리스크 관리
3. 내부통제
4. 윤리경영과 직무윤리
5. 윤리적 리더십
6. 윤리경영 평가지표
7. 이해충돌방지제도와 글로벌 기업 사례
8. 컴플라이언스
9. 윤리경영과 컴플라이언스</t>
    <phoneticPr fontId="1" type="noConversion"/>
  </si>
  <si>
    <t>- 윤리경영의 중요성과 글로벌 윤리경영 트렌드를 학습하여 윤리 및 준법 마인드 향상 
- 윤리경영, 리스크, 내부통제, 컴플라이언스 체계 수립을 사례 위주로 학습</t>
    <phoneticPr fontId="1" type="noConversion"/>
  </si>
  <si>
    <t>- 윤리경영, 준법감시, 내부통제, 감사 부(팀)장 및 담당자 
 - 기획, 관리, 재무 담당 부(팀)장 및 담당자</t>
    <phoneticPr fontId="1" type="noConversion"/>
  </si>
  <si>
    <t>윤리적인 조직 문화 구축을 위한 핵심 노하우와 준법감시 실무 방안</t>
    <phoneticPr fontId="1" type="noConversion"/>
  </si>
  <si>
    <t>원가계산 및 관리실무</t>
    <phoneticPr fontId="1" type="noConversion"/>
  </si>
  <si>
    <t>원가계산 및 관리</t>
    <phoneticPr fontId="1" type="noConversion"/>
  </si>
  <si>
    <t>1. 개별원가와 종합원가 계산실무
2. 원가절감 기법 및 수익성 증대 방안
3. 원가관리 체계와 운영방안</t>
  </si>
  <si>
    <t>기업의 안정적 성장에 필요한 이익관리, 원가절감 목표설정, 실현추진 전문가 양성 
개별/종합원가계산 절차와 방법 습득 후 이를 활용하여 원가절감 및 수익성 증대 도모</t>
  </si>
  <si>
    <t>중소기업 원가, 기획, 관리 담당 실무진</t>
  </si>
  <si>
    <t>원가관리를 통한 이익목표 설정과 관리 역량 강화</t>
    <phoneticPr fontId="1" type="noConversion"/>
  </si>
  <si>
    <t>원가기획을 통한 원가개선실무[기본]</t>
    <phoneticPr fontId="1" type="noConversion"/>
  </si>
  <si>
    <t>원가기획을 통한 원가개선 방안</t>
    <phoneticPr fontId="1" type="noConversion"/>
  </si>
  <si>
    <t>1. 원가기획의 중요성과 개념
2. 원가 구조 분석과 원가기획 방안
3. 활동기준 원가계산(ABC)
4. 원가개선 기법과 원가개선 아이디어 도출 및 평가
5. 원가기획과 프로세스 개선
6. 지속 가능한 원가개선 방안</t>
    <phoneticPr fontId="1" type="noConversion"/>
  </si>
  <si>
    <t>원가기획을 통한 원가개선 방안 구축과 프로세스 개선 방안 학습</t>
    <phoneticPr fontId="1" type="noConversion"/>
  </si>
  <si>
    <t>원가기획 및 원가관리 직무역량 강화</t>
    <phoneticPr fontId="1" type="noConversion"/>
  </si>
  <si>
    <t>원가담당자 역량강화[기본]</t>
    <phoneticPr fontId="1" type="noConversion"/>
  </si>
  <si>
    <t>원가담당자 역량강화</t>
    <phoneticPr fontId="1" type="noConversion"/>
  </si>
  <si>
    <t>1. 원가혁신의 중요성 및 개념 이해
2. 원가절감의 주요 원칙 및 기법
3. 원가분석 및 관리 도구
4. 원가마인드 향상 및 실무 적용</t>
    <phoneticPr fontId="1" type="noConversion"/>
  </si>
  <si>
    <t>원가담당자들을 위한 원가혁신 방안과 원가마인드 향상
원가절감 및 원가분석을 통한 원가관리 방안 구축</t>
    <phoneticPr fontId="1" type="noConversion"/>
  </si>
  <si>
    <t>중소기업 원가담당자 직무역량 강화</t>
    <phoneticPr fontId="1" type="noConversion"/>
  </si>
  <si>
    <t>원가분석 및 원가절감 실무[기본]</t>
    <phoneticPr fontId="1" type="noConversion"/>
  </si>
  <si>
    <t>원가분석 및 원가절감</t>
    <phoneticPr fontId="1" type="noConversion"/>
  </si>
  <si>
    <t>1. 원가계산의 개념과 중요성
2. 원가요소와 구성요소
3. 원가계산 방법론
4. 원가절감의 중요성과 추진전략
5. 생산성과 효율성 개선
6. 원가절감을 위한 자재 및 공급망 관리 이해
7. 비용관리와 비용절감
8. [사례분석] 원가절감 실무 사례 분석</t>
    <phoneticPr fontId="1" type="noConversion"/>
  </si>
  <si>
    <t>원가분석의 개념 이해 및 원가절감 방안에 대한 실무 이해도 향상</t>
  </si>
  <si>
    <t>원가분석 및 절감을 위한 직무역량 강화</t>
    <phoneticPr fontId="1" type="noConversion"/>
  </si>
  <si>
    <t>원가관리사</t>
    <phoneticPr fontId="1" type="noConversion"/>
  </si>
  <si>
    <t>1. 경영의사 결정을 위한 재무분석
2. 원가계산 및 분석
3. 변화와 혁신의 시대, 원가계산 및 관리전략
4. 제조원가의 흐름 이해를 위한 원가관리 포인트
5. MESㆍERP 기반의 원가관리시스템
6. 사업계획편성과 예산관리 실무
7. 원가흐름의 이해와 종합적 원가절감방안 사례연구
8. 종합적 원가절감방안 추진실무(VE기법 활용)</t>
    <phoneticPr fontId="1" type="noConversion"/>
  </si>
  <si>
    <t>원가 및 관리회계 기법 학습을 통한 원가관리시스템 구축 전문가 양성</t>
    <phoneticPr fontId="1" type="noConversion"/>
  </si>
  <si>
    <t>원가관리 전문 역량 양성</t>
    <phoneticPr fontId="1" type="noConversion"/>
  </si>
  <si>
    <t>관리자를 위한 원가관리실무</t>
    <phoneticPr fontId="1" type="noConversion"/>
  </si>
  <si>
    <t>관리자를 위한 원가관리</t>
    <phoneticPr fontId="1" type="noConversion"/>
  </si>
  <si>
    <t>1. 원가 구조의 이해
2. 원가계산 실무
3. 원가정보를 활용한 가격 결정
4. 원가정보의 의사결정 활용</t>
  </si>
  <si>
    <t>사업관리 및 관리자들을 위한 원가분석 및 관리 역량 강화
재무적 사고를 통한 비용구조를 이해하고 의사결정에 활용할 수 있는 원가관리 역량 향상</t>
    <phoneticPr fontId="1" type="noConversion"/>
  </si>
  <si>
    <t>관리자들을 위한 원가관리 역량 향상</t>
    <phoneticPr fontId="1" type="noConversion"/>
  </si>
  <si>
    <t>1. 원가문제점 파악을 위한 경영분석 기초
2. 원가계산의 형태와 종류
3. 원가계산 자료를 활용한 경영의사결정 실무
4. 간접비 절감을 위한 원가계산 및 분석 사례연구</t>
  </si>
  <si>
    <t>원가/관리회계 부문 실무 기본역량 향상을 통하여 경영 의사결정 구조 이해
원가의 기본개념과 흐름을 파악하고 정확한 원가계산 및 분석 능력 향상
원가계산ㆍ분석 자료를 활용한 실무사례분석 중심의 과정</t>
    <phoneticPr fontId="1" type="noConversion"/>
  </si>
  <si>
    <t>실무자들을 위한 원가계산 및 분석 기본 역량 향상</t>
    <phoneticPr fontId="1" type="noConversion"/>
  </si>
  <si>
    <t>1. 원가관리회계 일반과 원가의 흐름 파악
2. 개별 원가계산
3. 활동기준 원가계산
4. 종합원가계산
5. 원가·조업도·이익(CVP) 분석을 통한 목표이익분석실무</t>
  </si>
  <si>
    <t>제조원가의 성격과 개념에 대해 이해
거래의 분개과정을 통해 제조원가계산을 위한 기초 개념 이해 
정확한 제조원가계산을 통한 원가절감 추진</t>
    <phoneticPr fontId="1" type="noConversion"/>
  </si>
  <si>
    <t>제조기업 원가에 대한 실무 개념 이해 및 실무 역량 강화</t>
    <phoneticPr fontId="1" type="noConversion"/>
  </si>
  <si>
    <t>1. 제품원가계산을 위한 원가기초
2. 제품별 원가계산의 절차와 방법
3. 재료비 계산방법
4. 노무비 계산방법
5. 제조간접비의 합리적인 배부방법 
6. 제품원가의 절감 방안</t>
  </si>
  <si>
    <t>제조원가분석 및 평가기능을 정착시키고 나아가 원가절감 실천을 위한 사례분석</t>
    <phoneticPr fontId="1" type="noConversion"/>
  </si>
  <si>
    <t>제품원가에 대한 실무 개념 이해 및 실무 역량 강화</t>
    <phoneticPr fontId="1" type="noConversion"/>
  </si>
  <si>
    <t xml:space="preserve">1. 원가계산 핵심요소
2. 목표&lt;계획&gt;원가 및 손익 계산
3. 실적원가 및 손익 계산
4. 목표&lt;계획&gt; vs 실적 분석 및 관리 </t>
  </si>
  <si>
    <t>원가 및 손익관리를 위한 실적/계획/추정에 대한 사례분석 중심의 과정</t>
    <phoneticPr fontId="1" type="noConversion"/>
  </si>
  <si>
    <t>실적원가, 계획원가, 추정원가 계산을 통한 손익 분석 역량 강화</t>
    <phoneticPr fontId="1" type="noConversion"/>
  </si>
  <si>
    <t>1. 원가의 기본 개념 및 구성 요소
2. 원가계산 이해 및 원가구조화
3. 손익계산 및 분석 방안</t>
  </si>
  <si>
    <t>원가 구조와 손익 계산의 기본 원리를 이해
기업내 원가의 구성체계를 분석, 효율적인 손익관리 방안을 도출</t>
    <phoneticPr fontId="1" type="noConversion"/>
  </si>
  <si>
    <t>원가구조 분석을 통한 손익분석 기본 역량 강화</t>
    <phoneticPr fontId="1" type="noConversion"/>
  </si>
  <si>
    <t>1. 표준원가 계산제도의 체계와 방법
2. 표준원가 시스템 구축 및 사례연구
3. 표준원가 관리제도의 도입 및 운영실무와 종합사례연구</t>
  </si>
  <si>
    <t>실제원가와 표준원가의 차이를 이해하고 계산
합리적 목표설정과 표준원가시스템 구축 및 평가
사후관리기능을 정착시키기 위한 사례 분석</t>
    <phoneticPr fontId="1" type="noConversion"/>
  </si>
  <si>
    <t>표준원가 관리를 통한 원가관리 역량 강화</t>
    <phoneticPr fontId="1" type="noConversion"/>
  </si>
  <si>
    <t>1. ERP시스템과 원가관리 시스템의 이해
2. ERP에 의한 노무비 계산
3. ERP에 의한 제조간접비 계산
4. 실제원가로의 전환 및 재무보고</t>
  </si>
  <si>
    <t>다양한 원가계산 및 원가관리제도 전반과 ERP시스템을 학습
ERP시스템의 실무 적용능력을 배양하고 원가관리 능력을 제고
ERP시스템의 실제원가관련정보의 실무 적용 방법론 습득</t>
    <phoneticPr fontId="1" type="noConversion"/>
  </si>
  <si>
    <t>원가관리를 위한 ERP 구축을 위한 실제 원가 계산 방안 학습</t>
    <phoneticPr fontId="1" type="noConversion"/>
  </si>
  <si>
    <t>1. 경영환경의 변화에 따른 원가관리 중요성
2. 기업 원가관리의 문제점
3. MESㆍERP 시스템과 원가(관리)의 이해
4. MESㆍERP 시스템 활용 원가관리
5. 효율적인 원가관리를 위한 MESㆍERP 시스템 연계
6. 원가분석 및 원가절감을 위한 원가관리 기초
7. MESㆍERP 시스템 연계 원가절감 기법 및 수익성 증대 방안</t>
  </si>
  <si>
    <t>MES, ERP를 활용한 원가관리 데이터 연계와 관리체계 구축 방안 학습
원가기획과 관리시스템의 연계를 통한 절감/개선 방안 학습</t>
    <phoneticPr fontId="1" type="noConversion"/>
  </si>
  <si>
    <t>MES와 ERP를 연계한 원가관리 방안 학습</t>
    <phoneticPr fontId="1" type="noConversion"/>
  </si>
  <si>
    <t>[ChatGPT+엑셀VBA] 원가계산 및 분석기본</t>
  </si>
  <si>
    <t>1. 원가관리 기본 개념과 체계
2. 경영성과 분석 및 원가관리 전략
3. 원가요소별 원가계산 및 사례(원가기획 활동과 코스트 테이블)
4. ChatGPT와 엑셀VBA를 활용한 원가데이터 분석 실습
5. 원가관리체계 구축과 원가절감 전략 수립</t>
  </si>
  <si>
    <t>원가계산 및 분석을 위한 기본 역량 향상 과정
ChatGPT를 활용하여 엑셀VBA를 모르는 분들도 쉽게 엑셀VBA 코딩을 구현하고 RPA를 통해 원가데이터 분석 자동화 Tip까지 학습할 수 있도록 구성</t>
    <phoneticPr fontId="1" type="noConversion"/>
  </si>
  <si>
    <t>ChatGPT와 엑셀 VBA를 활용한 원가계산 역량 향상</t>
    <phoneticPr fontId="1" type="noConversion"/>
  </si>
  <si>
    <t>[1day] 원가분석실무[기본]</t>
  </si>
  <si>
    <t>1. 원가의 개념과 구조 이해
2. 원가계산 이해 
3. 원가분석을 위한 실무 흐름
4. 원가정보의 경영활동</t>
    <phoneticPr fontId="1" type="noConversion"/>
  </si>
  <si>
    <t>원가분석을 통한 원가관리와 원가절감 역량 강화</t>
    <phoneticPr fontId="1" type="noConversion"/>
  </si>
  <si>
    <t>사례분석을 통한 원가관리와 원가절감을 위한 원가분석 역량 강화</t>
    <phoneticPr fontId="1" type="noConversion"/>
  </si>
  <si>
    <t>[1day] 원가관리실무[기본]</t>
  </si>
  <si>
    <t>1. 원가의 이해와 원가혁신의 개념
2. 원가혁신과 원가관리를 위한 원가개선 기법 이해</t>
    <phoneticPr fontId="1" type="noConversion"/>
  </si>
  <si>
    <t>원가개선을 위한 원가혁신과 원가개선 마인드 향상</t>
    <phoneticPr fontId="1" type="noConversion"/>
  </si>
  <si>
    <t>체계적인 원가관리 기법을 통한 원가마인드 향상</t>
  </si>
  <si>
    <t>ESG 경영역량 강화</t>
    <phoneticPr fontId="1" type="noConversion"/>
  </si>
  <si>
    <t>- ESG 최근 이슈 및 정책 방향
- ESG와 컴플라이언스
- 공급망 및 인권 실사 대응
- 지속가능경영 보고와 검증
- ESG 와 지배구조 이해
- 환경 규제 및 리스크 이해
- ESG와 노동법, 중대재해처벌법 이해</t>
    <phoneticPr fontId="1" type="noConversion"/>
  </si>
  <si>
    <t>- ESG 경영전반에 대한 역량 강화, 비재무정보 공시를 위한 전문적 지식을 습득하는 종합 과정 
- 최근 ESG 이슈 및 국내외 규제 현황 등을 공유함으로써 시장 대응 역량을 향상 
- 국내 ESG 최고전문가의 노하우를 공유 받고, 네트워크를 활성화 
- ESG전문가 자격증을 취득(교육 수료 후 시험을 통해 100점 환산 기준 60점 이상 취득시 합격)</t>
    <phoneticPr fontId="1" type="noConversion"/>
  </si>
  <si>
    <t>중소기업 ESG 담당 실무자 및 관리자</t>
    <phoneticPr fontId="1" type="noConversion"/>
  </si>
  <si>
    <t>ESG 인사이트+전문가 네트워크+자격증 취득 기회 제공</t>
    <phoneticPr fontId="1" type="noConversion"/>
  </si>
  <si>
    <t>ESG, 지속가능경영보고서 작성</t>
    <phoneticPr fontId="1" type="noConversion"/>
  </si>
  <si>
    <t>- 지속가능경영보고서 개요 및 작성 프로세스
- 보고서 작성을 위한 국제표준 이해(GRI Standards)
- 중대성 평가
- 보고서 작성(평가 지표 반영, 템플릿 작성 등)
- 사회 컨텐츠 강화 전략: 공급망 ESG 및 인권 실사(준비·이행·공시 전략) 
- 환경 컨텐츠 강화 전략: 기후관련 지속가능성 공시를 위한 기업 대응 전략
- 보고서 디자인
- 보고서 검증</t>
    <phoneticPr fontId="1" type="noConversion"/>
  </si>
  <si>
    <t>- 지속가능경영보고서 작성 프로세스 전반을 이해 
- 공시 스탠다드부터 중대성 평가, 검증, 디자인까지 각 프로세스별 세부 과업과 주의사항을 이해 
- 자체 발간을 준비하는 기업, 외부 컨설턴트와 함께 진행하는 기업 모두에게 실무적인 도움 제공</t>
    <phoneticPr fontId="1" type="noConversion"/>
  </si>
  <si>
    <t>지속가능경영보고서 작성 실무의 A to Z를 다룸, 준비부터 중대성 평가, 제3자 검증까지 학습</t>
    <phoneticPr fontId="1" type="noConversion"/>
  </si>
  <si>
    <t>기후공시 전략 수립 및 보고서 작성</t>
    <phoneticPr fontId="1" type="noConversion"/>
  </si>
  <si>
    <t>- 기후공시 프레임워크 및 글로벌 동향
- 기후 리스크 식별 및 시나리오 분석 방법론
- CDP Climate Change 평가 실무
- KSSB 공시기준최종안 분석
- KSSB 공시대응 실무
- 기후 공시 플랫폼을 통한 업무 효율화 방안</t>
    <phoneticPr fontId="1" type="noConversion"/>
  </si>
  <si>
    <t>- 기후공시 관련 글로벌 기준(ISSB, TCFD 등) 및 국내 KSSB 체계에 대해 이해하는 과정입니다.
- 기업이 직면적 기후리스크 유형(물리적 리스크, 전환 리스크) 분석 및 대응 전략 수립 역량을 강화할 수 있습니다.
- 실제 공시 준비에 필요한 시나리오 분석 및 정보공개 실무 체득할 수 있습니다.
- 공급망 정보요청(CDP) 및 규제 대응(CSRD 등)에 대한 사전 준비 역량을 개발할 수 있습니다.</t>
    <phoneticPr fontId="1" type="noConversion"/>
  </si>
  <si>
    <t>기후공시를 위해 필요한 데이터 수집부터 리스크 분석, 시나리오 분석까지 체계적 학습</t>
    <phoneticPr fontId="1" type="noConversion"/>
  </si>
  <si>
    <t>- ESG 경영 개요
- 공급망 ESG 이해와 동향
- ESG 공급망 실사 관리 실무
- 환경 경영 및 데이터 관리
- 노동, 인권, 안전 경영, 거버넌스 구축
- ESG 공시 실무</t>
    <phoneticPr fontId="1" type="noConversion"/>
  </si>
  <si>
    <t>- 공급망 ESG 관리를 이해합니다.
- 공급망 ESG 관리 및 평가의 국내외 동향을 파악합니다.
- 공급망 실사 대응을 위한 관리 프로세스를 수립합니다.
- 공급망 실사와 관련한 실제적인 준비사항을 확인합니다</t>
    <phoneticPr fontId="1" type="noConversion"/>
  </si>
  <si>
    <t>공급망 ESG 관리 및 평가 대응을 위해, 관련 동향부터 공급망 실사, 데이터 관리, 공시까지 한번에 학습하는 실무 중심 과정</t>
    <phoneticPr fontId="1" type="noConversion"/>
  </si>
  <si>
    <t xml:space="preserve"> 에코바디스(EcoVadis) 평가 이해와 대응 실무</t>
    <phoneticPr fontId="1" type="noConversion"/>
  </si>
  <si>
    <t>- 글로벌 공급망 ESG 규제 동향과 공급망 ESG 평가의 이해
- EcoVadis 평가 개요
- 환경 지표의 이해
- 노동인권 지표의 이해
- 지속가능한 조달 지표의 이해
- 윤리 지표의 이해
- EcoVadis 평가 실습</t>
    <phoneticPr fontId="1" type="noConversion"/>
  </si>
  <si>
    <t>EcoVadis 평가의 핵심을 이해하고, 지표별 상세 설명을 통해 실질적인 대응 전략을 마련할 수 있도록 지원합니다.</t>
    <phoneticPr fontId="1" type="noConversion"/>
  </si>
  <si>
    <t>EcoVadis 평가 점수 향상을 위한 실무 관점의 이해와 전략 수립</t>
    <phoneticPr fontId="1" type="noConversion"/>
  </si>
  <si>
    <t xml:space="preserve"> ESG 평가 목적 및 구조 이해</t>
    <phoneticPr fontId="1" type="noConversion"/>
  </si>
  <si>
    <t>- 국내외 ESG 평가기관 및 개요
- 평가 반영 항목 및 프로세스 이해</t>
    <phoneticPr fontId="1" type="noConversion"/>
  </si>
  <si>
    <t>- ESG 평가의 기본 구조와 주요 평가 요소 이해
- 자본시장 및 공급망 관점에서의 ESG 평가 기준
- 평가 대응을 위한 전략 수립 및 기업 대응 사례</t>
    <phoneticPr fontId="1" type="noConversion"/>
  </si>
  <si>
    <t>평가 구조, 기준 이해부터 기업의 전략적 대응 사례 분석 제공</t>
    <phoneticPr fontId="1" type="noConversion"/>
  </si>
  <si>
    <t xml:space="preserve">- 법/제도별 기업 대응 체크포인트
- 주요 산업의 ESG 전략 수립 사례  </t>
    <phoneticPr fontId="1" type="noConversion"/>
  </si>
  <si>
    <t>- 주요 규제 및 이해관계자 요구 변화 이해
- 실무에서 간과하기 쉬운 리스크 인식
- ESG 사각지대 해소 및 조직 인식 제고
- ESG 트렌드에 맞는 실행 전략 수립</t>
    <phoneticPr fontId="1" type="noConversion"/>
  </si>
  <si>
    <t>변화하는 ESG 규제와 트렌드 이해, 리스크 인식과 트렌드에 맞는 실행 전략 수립</t>
    <phoneticPr fontId="1" type="noConversion"/>
  </si>
  <si>
    <t>ESG 정보공시 기준의 이해</t>
    <phoneticPr fontId="1" type="noConversion"/>
  </si>
  <si>
    <t>- 정보공시 기준의 필요성, 유형 및 주요 특징
- KSSB 공시 기준의 구조와 개정 동향, 주요 글로벌 공시 기준과의 비교</t>
    <phoneticPr fontId="1" type="noConversion"/>
  </si>
  <si>
    <t>- KSSB를 중심으로 개정되고 있는 ESG 보고·공시 기준의 최신 흐름을 이해
- ESG 보고서 작성 시 필수적으로 고려해야 할 작성 기준 이해
- 실무 작성 시 유의사항 및 구조화를 통해 보고서 기획 및 작성 역량 강화</t>
    <phoneticPr fontId="1" type="noConversion"/>
  </si>
  <si>
    <t>KSSB 기준에 맞춘 국내 기업의 ESG 보고서 작성 역량 향상</t>
    <phoneticPr fontId="1" type="noConversion"/>
  </si>
  <si>
    <t>- 공급망 실사의 개념과 중요성
- RBA 기준과 실사 절차
- 노동인권, 안전보건, 환경, 윤리, 경영시스템 대응 전략 (RBA 5개 부문을 중심으로) 
- 공급망 현장 실사에서의 리스크 관리</t>
    <phoneticPr fontId="1" type="noConversion"/>
  </si>
  <si>
    <t>- RBA(Responsible Business Alliance) 기준에 따른 Audit 및 대응 절차 이해
- RBA Audit 사례를 중심으로 공급망 실사에서 발생할 수 있는 노동인권, 안전보건, 환경 등의 리스크를 식별하여 대응 전략 수립
- 기업 내 공급망 현장 실사 시의 주요 이슈와 관련된 요구사항을 이해
- 현장 실사 수행을 위한 실질적인 노하우를 습득</t>
    <phoneticPr fontId="1" type="noConversion"/>
  </si>
  <si>
    <t>RBA Standards 완벽 숙지, Sudit 대응 절차 이해와 현장 리스크 식별 노하우 습득 가능</t>
    <phoneticPr fontId="1" type="noConversion"/>
  </si>
  <si>
    <t>- 노동인원 기본 개념과 국제 기준 이해
- ESG 관점의 노동인원 이슈 이해
- 인권 실사 대응 실무</t>
    <phoneticPr fontId="1" type="noConversion"/>
  </si>
  <si>
    <t>- 인권 기준과 ESG 평가 내 노동인권 항목 이해
- 인권 실사의 사례와 대응 전략 이해
- 기업 내 인권 실사 담당자의 ESG 내 역할 인식
- 사례 분석을 통한 노동인권 실무 대응 전략 습득</t>
    <phoneticPr fontId="1" type="noConversion"/>
  </si>
  <si>
    <t>노동인권 항목 이해부터 실사 사례 분석 및 실무 대응전략 수립까지 학습</t>
    <phoneticPr fontId="1" type="noConversion"/>
  </si>
  <si>
    <t>ESG 입문(기초)</t>
    <phoneticPr fontId="1" type="noConversion"/>
  </si>
  <si>
    <t xml:space="preserve">개념, 구성요소 및 기업경영에서의 역할 이해
지배구조 공시 항목별 개념 정리
인권실사, 산업안전, 노동 관행 등 용어 정리
탄소배출, 기후리스크, 생물다양성 등 용어 정리 </t>
    <phoneticPr fontId="1" type="noConversion"/>
  </si>
  <si>
    <t>- ESG 기본 개념과 배경 이해
- 글로벌 및 국내 ESG 정책·이슈와 주요 동향 파악 
- ESG 각 영역별 핵심 용어 이해
- ESG 주요 이슈를 이해, 실무 적용력 향상</t>
    <phoneticPr fontId="1" type="noConversion"/>
  </si>
  <si>
    <t>ESG 기초를 이해하고, 실무 적응력을 높이기 위함</t>
    <phoneticPr fontId="1" type="noConversion"/>
  </si>
  <si>
    <t>AI 활용 ESG 데이터 및 보고서 작성 자동화</t>
    <phoneticPr fontId="1" type="noConversion"/>
  </si>
  <si>
    <t>- 수치 기반 ESG 지표 요약 및 추출 자동화
- 실제 데이터를 활용한 실습</t>
    <phoneticPr fontId="1" type="noConversion"/>
  </si>
  <si>
    <t>- 반복적 ESG 보고서 작성 업무의 AI 적용 이해
- 생성형 AI 기반 문서 작성/요약/표현 개선 기법 습득
- 생성형 AI 도구의 실무 적용법 학습
- ESG 데이터 입력/정리 자동화 이해</t>
    <phoneticPr fontId="1" type="noConversion"/>
  </si>
  <si>
    <t>- ESG 보고서 작성 실무자 또는 담당자
- 지속가능경영, 사회적 책임, 전략기획 부서 관계자
- 데이터 기반 ESG 정량지표 수집 및 정리 담당자
- 생성형 AI 도구를 실제 보고서 작업에 적용해 보고자 하는 모든 실무자</t>
    <phoneticPr fontId="1" type="noConversion"/>
  </si>
  <si>
    <t>AI를 활용하여 ESG 보고서 작성 시간을 절약하고 데이터 자동화 기업을 습득</t>
    <phoneticPr fontId="1" type="noConversion"/>
  </si>
  <si>
    <t>- ESG의 배경과 기업 환경 변화 이해
- E·S·G를 ‘실무 언어’로 해석하기
- ESG 보고서 작성 이해
- 기업 내 ESG 적용 실천 사례 이해</t>
    <phoneticPr fontId="1" type="noConversion"/>
  </si>
  <si>
    <t>- ESG의 개념·배경·정책 흐름 이해
- ESG 실무에서 자주 등장하는 핵심 이슈 파악
- ESG 보고서 및 공시의 구조와 주요 작성 포인트를 이해
- ESG를 경영·업무·보고 관점에서 해석하고 활용</t>
    <phoneticPr fontId="1" type="noConversion"/>
  </si>
  <si>
    <t>ESG의 개념부터 보고서 실무까지, 하루 만에 정리하는 ESG 실전 입문 과정</t>
    <phoneticPr fontId="1" type="noConversion"/>
  </si>
  <si>
    <t>I. 생산 성과지표(KPI) 개요</t>
  </si>
  <si>
    <t>- KPI 평가 및 관리에 대한 이슈
- KPI 설정기준 및 유의사항 : S.M.A.R.T 원칙
- KPI 설정을 위한 제조/생산 프로세스 이해
- DT시대에 발맞춘 올바른 KPI 관리방법 (SPDCA사이클)
- 평가를 명확하게 하기 위해서는 어떻게 해야 하는가?
- 목표를 산술적 전개와 논리적 전개로 구분해 전개하는 이유
- 지표의 특성별로 KPI를 구분하고, 평가공식을 달리 해야 하는 이유</t>
  </si>
  <si>
    <t>- 생산관리지표 활용방법 학습
- 지속가능한 전략적 생산관리 이해
- 자사에 맞는 제조활동 평가지표 설정 및 활용
- 생산현장의 관리수준 향상과 업무의 효과성 제고</t>
  </si>
  <si>
    <t>II. 생산 성과지표(KPI)설정, 해석, 활용 방안</t>
  </si>
  <si>
    <t>- 생산능력 KPI : 생산능력(capacity)의 의미와 KPI 산정 방법
- 생산능력의 변동성을 고려한 계산 방법
- 생산능력의 평가(EBB)의 중요성과 방법
- 생산계획 KPI : 평가방법의 종류(망목특성평가, 변위값 평가)
- 재고관리 KPI : 적정재고 기준 산정 및 평가 방법</t>
  </si>
  <si>
    <t>- 생산관리ㆍ생산지원 부문 관리자
- 생산현장 관리감독자 및 담당실무자
- 원가, 영업 등 Step부문 관리자 및 담당실무자</t>
  </si>
  <si>
    <t>III. 생산시스템 최적화를 위한 KPI관리</t>
  </si>
  <si>
    <t>- 제조 형태별 생산성 평가 방법(작업자 중심 제조 vs. 설비 중심 제조)
- 리드타임 산출 및 평가방법
- 적정(안전)재고 기준 설정 및 활용 방법
- 생산시스템 지표의 전개(상위자-하위자)방법
- 지원부문의 평가 방법</t>
  </si>
  <si>
    <t>IV. 평가의 조정과 활용</t>
  </si>
  <si>
    <t>- KPI의 우선순위를 결정하고 중점적으로 관리하는 방법
- 지표간 상충 상황이 발생하는 경우 조정하는 방법 및 사례분석</t>
  </si>
  <si>
    <t>공감에서 시작하는 현장 5S활동</t>
  </si>
  <si>
    <t>- 5S의 기본개념
- 5S 추진을 위해 직원공감이 필요한 이유?
- 5S활동 전개방향과 추진포인트
- 현장 7대 낭비란 무엇이며, 어떻게 제거할 수 있는가?</t>
  </si>
  <si>
    <t>- 현장 5S활동의 실무추진요령 학습과 사례연구
- 5S활동의 지속유지에 필요한 핵심활동 운영 노하우 공유
- 현장개선의지의 확립과 성공사례 벤치마킹을 통한 내재화 유도</t>
  </si>
  <si>
    <t>5S 활동별 현장실천 요령 (1)</t>
  </si>
  <si>
    <t>- 정리: 층별 관리와 발생원대책 / 발생원대책의 문제점과 추진방법
- 정돈: 기능적인 보관과 찾음의 배제 방안
- 청소: 청소점검 및 클린화 / 설비 5S 자가진단 시트 작성요령</t>
  </si>
  <si>
    <t>- 생산현장 직장ㆍ반장ㆍ조장
- 생산현장 관리감독자 및 담당실무자
- IE 및 현장개선 담당자 및 실무자</t>
  </si>
  <si>
    <t>5S 활동별 현장실천 요령 (2)</t>
  </si>
  <si>
    <t>- 청결: 눈으로 보는 관리(VM)와 5S의 표준화 구축 방법
- 생활화: 규율있는 직장 만들기</t>
  </si>
  <si>
    <t>[사례 분석] 현장 5S와 눈으로 보는 관리</t>
  </si>
  <si>
    <t>- 현장의 낭비적출과 개선활동 사례
- 3정 5S활동에 의한 신공장문화 정착사례
- 각종 현장의 개별 눈으로 보는 관리(VM) 사례
- 생산시스템에 대한 눈으로 보는 관리(VM) 사례</t>
  </si>
  <si>
    <t>생산성측정 및 관리실무</t>
  </si>
  <si>
    <t>I. 생산성의 이해와 표준시간</t>
  </si>
  <si>
    <t>- 생산성 변동요인에는 어떤 것이 있는가?
- 현장의 특징에 따른 생산성관리
- 생산성관리의 단계별 노하우와 핵심과제
- 표준시간의 구조와 측정방법 비교</t>
  </si>
  <si>
    <t>- 생산성 개념 이해 및 해석, 활용법 숙지
- 생산투입요소별 생산성측정방법 및 분석 능력 배양
- 생산성 향상을 위한 활동 포인트 도출 및 현업적용방안 연구</t>
  </si>
  <si>
    <t>II. 노동생산성의 측정과 관리</t>
  </si>
  <si>
    <t>- 공수의 개념과 분류
- 공수효율 분석과 공수관리
- 노동생산성의 시스템 운영방법
- 다품종·다공정에서의 생산성 측정 방법</t>
  </si>
  <si>
    <t>- 생산관리ㆍ생산기획ㆍ생산지원부문 관리자 및 담당실무자
- 생산ㆍ생산기술ㆍ공정관리 부문 관리자 및 담당실무자
- 경영관리, 공장혁신TFT 담당자 및 실무자</t>
  </si>
  <si>
    <t>- 설비생산성 측정 방법과 주요 관리포인트
- 원·부자재 생산성 측정 방법 및 유의사항</t>
  </si>
  <si>
    <t>IV. 생산성 지표의 확장</t>
  </si>
  <si>
    <t>- 가공비율 및 개당 가공비 관리방법
- 부가가치생산성의 측정과 활용 방안
- 부가가치 생산성 시스템 구축 방안
- 가치 생산성의 목표 설정</t>
  </si>
  <si>
    <t>생산현장관리기본</t>
  </si>
  <si>
    <t>I. 기업환경변화에 따른 생산시스템의 이해</t>
  </si>
  <si>
    <t>- 국내외 기업환경 및 패러다임의 변화
- 생산시스템에 대한 이해
- 생산현장에서 발생하는 낭비에는 어떤 것이 있는가?</t>
  </si>
  <si>
    <t>- 생산현장관리의 기본 업무프로세스 이해
- 현장관리기초활동인 5S활동 추진방법의 학습
- 생산현장 관리감독자의 현장관리기술 기본지식 습득
- 다양한 사례연구를 통한 현장관리 실무적용방안 체득</t>
  </si>
  <si>
    <t>II. 생산현장관리의 기본 : 5S활동</t>
  </si>
  <si>
    <t>- 5S에 대한 오해와 5S가 꼭 필요한 이유
- 5S를 추진하기 위한 구체적인 활동 요령 및 체크리스트
- 눈으로 보는 관리(VM)의 적용과 활용</t>
  </si>
  <si>
    <t>III. 납기달성을 위한 현장관리 프로세스</t>
  </si>
  <si>
    <t>- 생산계획을 달성하기 위한 현장관리방법
- 납기관리 요령과 납기단축 방법
- 현장의 재공/재고관리 요령과 삭감 방법</t>
  </si>
  <si>
    <t>IV. 불량제로를 위한 현장관리 프로세스</t>
  </si>
  <si>
    <t>- 작업표준화 관리
- 작업개선의 중요성과 유의사항
- 품질불량 대책과 조건준수 활동</t>
  </si>
  <si>
    <t>I. 원가절감을 위한 현장 원가와 낭비 이해</t>
  </si>
  <si>
    <t>- 현장 원가와 원가마인드
- 현장 원가를 높이는 생산로스의 유형과 구조
- 생산로스 유형별 개선기법의 이해</t>
  </si>
  <si>
    <t>- 생산현장 낭비요인의 원가 관련성 이해
- 원가구조의 이론적 이해와 원가절감 포인트 도출
- 현장에서 실천할 수 있는 원가절감 활동 계획 수립
- 현장인력의 원가마인드 확립</t>
  </si>
  <si>
    <t>II. 재료비의 원가절감 추진 및 개선 방향</t>
  </si>
  <si>
    <t>- 재료비의 구성과 개선 포인트
- 불량방지대책과 수율 향상 방안
- 유틸리티 관리 개선방안</t>
  </si>
  <si>
    <t>- 공장책임자, 생산, 자재, 구매, 품질, 설비 부문 관리자 및 담당실무자
- 원가절감추진 부서 관리자 및 담당실무자
- 협력업체관리 부문 관리자 및 담당실무자</t>
  </si>
  <si>
    <t>III. 노무비의 원가절감 추진 및 개선 방향</t>
  </si>
  <si>
    <t>- 노무비 구조와 비능률적인 공수발생요인
- 노무비 절감과 공수절감 포인트</t>
  </si>
  <si>
    <t>Ⅳ. 가공비의 원가절감 추진 및 개선 방향</t>
  </si>
  <si>
    <t>- 설비 효율을 저해하는 로스 구조와 개선 포인트
- 가공비 절감 포인트와 설비 효율 향상 방안</t>
  </si>
  <si>
    <t>Ⅴ. 소개선 활성화와 원가절감 공장 만들기</t>
  </si>
  <si>
    <t>- TPM 분임조 추진 방법
- 현장 개선을 위한 개선 제안 작성과 활용
- 지속적 현장 표준의 레벨업(Level Up)</t>
  </si>
  <si>
    <t xml:space="preserve">        I. 프로세스 관점에서 생산활동 이해</t>
  </si>
  <si>
    <t>- 생산능력 산정과 공수관리가 필요한 이유
- 프로세스 접근방법에 따른 공수/인원관리
- 인원/공수관리 단위 설정 방법</t>
  </si>
  <si>
    <t>- 제조운영을 위한 자원 과부족을 효율적으로 파악하고, 대응방법 도출 역량 향상
- 생산량, 인원 변동에 따른 근무시간 관리 방법 습득
- 생산환경 변동에 따른 적정인원 산정 및 잔업관리 스킬 배양</t>
  </si>
  <si>
    <t>II. 생산능력 산정</t>
  </si>
  <si>
    <t>- 관리단위 구분에 따른 생산속도와 작업시간 계산을 달리해야 하는 이유
- 생산속도 구분 방법(표준시간, 택트타임, 사이클타임, 실행속도 등)
- 제약조건과 생산변동성을 고려한 실제 생산능력산정</t>
  </si>
  <si>
    <t>- 생산관리ㆍ생산기획ㆍ생산부문 담당 실무자
- 생산혁신ㆍ공정관리 부문 담당 관리자 및 실무자
- 생산기술 및 제조기술팀의 실무자</t>
  </si>
  <si>
    <t>III. 현장 적정 인원 산정 및 관리</t>
  </si>
  <si>
    <t>- 정확한 공수산정을 위한 현장표준화 및 데이터 산정방법
- 부하를 공수와 시간으로 구분해 산정하는 방법
- 작업자 중심 제조형태의 적정작업시간 및 적정인원 산정</t>
  </si>
  <si>
    <t>IV. 부하(공수)계획의 평가와 조정</t>
  </si>
  <si>
    <t xml:space="preserve">- 생산능력의 평가(EBB)의 중요성과 방법(EBM의 차이)
- 공정밸러스율의 산정 및 개선 방법
- 부하(LOAD)를 평균화하는 방법 및 절차 </t>
  </si>
  <si>
    <t>I. 프로세스 관점의 생산</t>
  </si>
  <si>
    <t>- 제조 프로세스의 일반적 특징
- 제조 프로세스의 구성형태와 특징 구분
- 일정계획 수립에 필요한 내용</t>
  </si>
  <si>
    <t>- 실제 생산 능력을 바탕으로 일정계획 및 스케줄링 계획을 수립하여 고객 납기 요구 대응 능력 강화
- 일(Day)단위가 아닌 시간(Hour) 단위의 스케줄링 수립법 학습
- MES시스템의 애로사항을 엑셀로 해결 할 수 있는 방법 습득</t>
  </si>
  <si>
    <t>II. 스케줄링의 전제 조건</t>
  </si>
  <si>
    <t>- 생산능력의 산정
- 생산속도의 설정(실행속도)
- 생산시간의 구성(리드타임)
- 일정 계획 수립절차</t>
  </si>
  <si>
    <t>- 생산관리ㆍ생산기획ㆍ생산부문 담당 관리자＆실무자
- 생산혁신ㆍ공정관리 부문 담당 관리자 및 실무자
- 전산시스템 개발자</t>
  </si>
  <si>
    <t>III. 스케줄링 관리 기법</t>
  </si>
  <si>
    <t>- 우선순위 결정방법
- 로트추적성을 고려한 스케줄링
- 작업자 중심 제조형태의 스케줄링
- 자동설비 제조 형태의 스케줄링</t>
  </si>
  <si>
    <t>IV. 스케줄링의 평가</t>
  </si>
  <si>
    <t>- 계획 vs 실행의 평가(KPI 산정과 해석)
- 손익과 연계된 평가(분석 및 KPI 관리 방법)</t>
  </si>
  <si>
    <t>I. 표준작업의 이해와 설계</t>
  </si>
  <si>
    <t>- 표준작업의 개요
-  표준작업 고도화 방안</t>
  </si>
  <si>
    <t>- 생산활동의 객관적 평가지표로서의 표준시간 이해
- 표준시간 측정방법 숙지 및 실습을 통한 체화
- 표준시간 단축을 위한 아이디어 및 개선능력 개발
- 공수계획 수립 시 표준시간의 활용법 이해</t>
  </si>
  <si>
    <t>II. 표준시간 산정 절차와 주요 기법 소개</t>
  </si>
  <si>
    <t>- 과학적 관리법
- 표준시간의 구성 요소 및 산정 절차
- 정미시간 산정 방법과 유효성 비교</t>
  </si>
  <si>
    <t>- 생산관리ㆍ생산기획ㆍ생산지원부문 담당실무자
- 생산ㆍ공정관리 부문 관리자 및 담당실무자
- 공정기술, 공정혁신TFT 담당자 및 실무자</t>
  </si>
  <si>
    <t>III. 표준시간 산정 및 생산성 분석 실습</t>
  </si>
  <si>
    <t>- 작업배치 형태별 특성 (직선라인 vs. U라인 vs. Cell라인)
- 작업편성 개선 방법
-  표준시간 산정과 개선 실습</t>
  </si>
  <si>
    <t>Ⅳ. 표준시간 단축 노하우</t>
  </si>
  <si>
    <t>- 작업개선을 위한 표준시간 단축 방안
- 아이디어 발상법을 활용한 표준시간 단축
- 스마트팩토리의 표준시간 활용</t>
  </si>
  <si>
    <t>I. 공정시스템 구축 전략과 설계 절차</t>
  </si>
  <si>
    <t>- 제품설계와 공정시스템은 어떠한 관계가 있는가? 
- 합리적인 공정작업 설계 방법과 이를 위한 정밀한 작업 측정 방법
- 기 구축된 공정시스템에 대한 분석 / 문제점 도출과 혁신 방안은?
- 공정시스템의 기능과 공정혁신을 위한 핵심적인 노하우</t>
  </si>
  <si>
    <t>- 제조공정설계기법 실무배경지식 학습
- 공정설계 원칙 및 재구성 노하우 학습
- 공정분석 및 개선을 위한 과학적 관리방법 습득
- 자사 공정분석 및 최적 공정시스템 구축능력배양</t>
  </si>
  <si>
    <t>II. 공정시스템의 분석 및 개선 기법</t>
  </si>
  <si>
    <t>-  공정유형별 라인편성 방법 / 공정유형별 라인편성의 장단점 비교분석 및 개선 방안
- 공정분석의 종류와 방법 / 사례로 배우는 공정분석 Tool 활용법</t>
  </si>
  <si>
    <t>- 생산관리ㆍ생산기술ㆍ생산부문 관리자 및 담당실무자
- 공정관리ㆍ공정기술 부문 관리자 및 담당실무자
- 공장합리화추진부문 담당자 및 실무자</t>
  </si>
  <si>
    <t>III. 작업분석을 통한 작업 효율화</t>
  </si>
  <si>
    <t xml:space="preserve">- 작업유형별 작업 분석의 방법 및 개선 Tool 활용 방안
- 표준작업을 위한 작업표준 설정방법 및 개선 Tool 활용 방안 </t>
  </si>
  <si>
    <t>IV. 공정시스템 합리화 사례연구 및 실습</t>
  </si>
  <si>
    <t>- 낭비 사례를 통해 알아보는 공정시스템 합리화 방안
- 공정시스템 개선 실습 및 결과 피드백</t>
  </si>
  <si>
    <t>I. 생산성 향상을 위한 공정분석 개요</t>
  </si>
  <si>
    <t>- 공정 및 작업의 기본 개념
- 공정구조의 유형과 선택
- 공정 분석 개념, 목적, 기호의 이해환</t>
  </si>
  <si>
    <t>- IE기술의 이해와 활용분야 모색
- 공정 전체에 대한 과학적 개선방안의 연구
- 자사 공정 불합리 요소 적출</t>
  </si>
  <si>
    <t>II. 공정분석을 통한 생산성 향상 방법</t>
  </si>
  <si>
    <t>- 공정분석 분류 체계
- 기본분석, 중점분석 방법 및 개선 절차
- 공정분석 실습 및 사례 연구</t>
  </si>
  <si>
    <t>- 작업분석/ 동작분석 개요 및 방법
- 작업분석/ 동작분석 실습
- 작업 효율화 활용</t>
  </si>
  <si>
    <t>IV. Loss분석을 통한 낭비제거 및 생산 효율화 / 우수사례 연구</t>
  </si>
  <si>
    <t>- 3M Loss 발생구조 및 생산성 향상 방법
- 공정개선, 작업개선, 동작개선 우수사례
- ICT기반 스마트 공장 공정개선 적용 사례</t>
  </si>
  <si>
    <t>I. 4차산업혁명과 스마트 제조전략/스마트공장 개요 및 이해</t>
  </si>
  <si>
    <t>- 4차 산업혁명 시대 비즈니스 모델과 제조 전략
- 스마트공장 개념과 구성 체계의 이해
- 스마트공장 구축을 위한 시스템과 요소기술의 이해</t>
  </si>
  <si>
    <t>- 4차 산업혁명 시대 제조 전략 이해
- 자사의 스마트공장 기반 구축 수준 진단 및 전략 수립
- 스마트팩토리 우수사례 벤치마킹을 통한 자사의 스마트 공장 운영능력 배양</t>
  </si>
  <si>
    <t>II. 스마트공장 수준진단 실습 및 운영 전략 수립</t>
  </si>
  <si>
    <t>- 스마트공장 기반구축 수준 자가진단 개요
- 스마트공장 기반 구축 자가진단 실습 및 진단 결과 활용 
- 스마트공장 운영을 위한 공정 구조와 특성
- 제조환경 및 특성에 따른 생산운영전략 수립</t>
  </si>
  <si>
    <t>- 생산, 기술, 공무, 설계, 보전, 품질 관련 담당자</t>
  </si>
  <si>
    <t>III. 스마트공장 생산시스템 구축 방법 및 절차</t>
  </si>
  <si>
    <t>- 스마트공장 운영을 위한 공정구조와 특성 이해
- 스마트공장 기반 생산시스템 구축 절차 및 방법
- 스마트공장 공급망 관리 프로세스 및 시스템 구축 운영방안</t>
  </si>
  <si>
    <t>IV. 스마트공장 기반의 생산시스템 구축 및 운영사례</t>
  </si>
  <si>
    <t>- 스마트공장 기반의 생산시스템 구축 사례
- 국내외 스마트공장 생산시스템 운영 사례
- 각 부문별 스마트공장 적용 우수사례</t>
  </si>
  <si>
    <t>I. 회사가 원하는 생산담당자는 어떤 사람인가?/성과관리 스킬 : 회사가 가고자 하는 길로 따라 걷기</t>
  </si>
  <si>
    <t>- 생산담당자의 업무가 재미있고 보람 있으려면?
- 몰라서 어렵고, 안 해봐서 힘든 업무! 지금부터 해결하자.
- 회사의 비전과 전략은 꼭 알아 두어야 한다.
- ‘KPI, OKR’이 만들어지는 과정을 알면 성과관리 방향이 잡힌다.</t>
  </si>
  <si>
    <t>- 생산담당자로서 자기 비전 설정, 업무 수행능력 향상
- 생산부문 전체적인 커리어 패스 파악
- 효율적인 업무 수행을 위한 직무능력 강화
- 생산부문의 상사, 동료, 관련 부서 구성원과 커뮤니케이션 및 협업 스킬 함양</t>
  </si>
  <si>
    <t>II. 업무관리 스킬 : 효과적이고 효율적인 업무 PDCA를 위하여/의사결정 스킬 : 생산담당자로서 잘 결정 해보기</t>
  </si>
  <si>
    <t>- 업무관리의 기본, ‘PDCA Cycle’
-  회사의 ‘표준’방식을 확실히 이해하고, 업데이트 하자.
- 상황 해결과 대응을 위한 ‘선택·판단·결정’의 차이는 무엇일까?
- 데이터 기반의 분석적 결정, 경험에 따른 직관적 결정. 어느 쪽이 좋을까?</t>
  </si>
  <si>
    <t>- 생산관리ㆍ생산기획ㆍ생산지원부문 담당자
- 생산현장 관리감독자ㆍ생산ㆍ공정관리 부문 실무담당자 및 관리자
- 직무 역량과 리더십 역량의 강화를 원하는 모든 생산부문 실무담당자 및 관리자</t>
  </si>
  <si>
    <t>III. 문제해결 스킬 : 슬기로운 문제해결능력/문제해결 스킬 : 슬기로운 문제해결능력</t>
  </si>
  <si>
    <t>- 문제해결을 위한 Key-point는 ‘원인’을 명확히 하는 것
- 복잡한 문제를 해결하기 위해 회사에서 사용하는 문제해결 스킬
- 커뮤니케이션 스킬업 : 보고·회의·발표를 잘하는 방법
- 편안하고 명확한 커뮤니케이션을 위해 무엇부터 시작하면 될까?</t>
  </si>
  <si>
    <t>IV. 협업과 네트워킹 스킬 : 함께 일하는 능력 키우기/자기관리 스킬 : 회사가 원하고, 내가 바라는 인재로 성장하기</t>
  </si>
  <si>
    <t xml:space="preserve">- 협업과 네트워킹이 중요한 이유
- 무임승차도, 무책임한 비판도 NO! 명확한 R&amp;R을 위한 RACI
- 상사와의 관계가 중요하다. 어떻게 매니징 업 해야 할까? 
- 상사와의 관계가 중요하다. 어떻게 매니징 업 해야 할까? </t>
  </si>
  <si>
    <t>I. 지식경영시대를 선도할 현장리더의 비전</t>
  </si>
  <si>
    <t>- 기업의 여건과 우리의 현실 : 국내외 기업환경과 우리가 가야 할 길
- 현장 리더의 비전과 정예현장 만들기</t>
  </si>
  <si>
    <t>- 경쟁력 있는 생산현장을 만들기 위한 기본 조건 이해
- 현장관리를 위한 실무지식 점검
- 현장관리지표의 의미와 활용능력 제고
- 직반장급 현장관리자의 업무추진능력 및 관리역량 향상</t>
  </si>
  <si>
    <t>II. 현장 정예화를 위한 현장 리더십</t>
  </si>
  <si>
    <t>- 현장 정예화를 위한 전략적 사고
- QCD(품질, 원가, 납기) 경쟁력 확보를 위한 현장 리더십</t>
  </si>
  <si>
    <t xml:space="preserve">III. 현장 역량을 키우기 위한 현장 리더의 직무
</t>
  </si>
  <si>
    <t>- 직장 문제에 따른 현장리더의 직무
- 현장리더의 주요 직무</t>
  </si>
  <si>
    <t xml:space="preserve">IV. 현장 역량을 키우기 위한 현장 리더의 직무/부가가치를 창출하는 현장 리더의 자기 개발
</t>
  </si>
  <si>
    <t>- 일하기 즐거운 일터의 조건
- 조직 활성화를 위한 리더의 자세와 마음가짐
- 동료간 갈등을 줄이고 관계를 강화하려면 어떻게 해야 하는가?</t>
  </si>
  <si>
    <t>I. 생산정보시스템의 발전과 과제</t>
  </si>
  <si>
    <t>- 제조방식과 착안점
- 정보시스템의 발전단계</t>
  </si>
  <si>
    <t>- 제조환경의 제약조건 및 변동성을 고려한 데이터 작성방법 이해
- 스케줄링의 방법을 리드타임으로 전개하며, on-time생산체제의 구축을 도모</t>
  </si>
  <si>
    <t>II. 관리단위의 구분과 특징</t>
  </si>
  <si>
    <t>- 올바른 프로세스 접근법과 구성요소
- 관리단위의 특징과 구분방법</t>
  </si>
  <si>
    <t>- 생산/제조부문 현장 실무자 및 현장관리자 
- 생산기술ㆍ공정관리ㆍ공무부문 담당실무자</t>
  </si>
  <si>
    <t>III. APS 시스템의 구성요소</t>
  </si>
  <si>
    <t>- M-BOM의 올바른 작성 
- 기준 및 보정데이터의 산정방법</t>
  </si>
  <si>
    <t>IV. 생산능력의 산정</t>
  </si>
  <si>
    <t>- 생산속도와 작업시간의 계산
- 부하물의 산정</t>
  </si>
  <si>
    <t>I. 제조기업 관리 시스템의 변화</t>
  </si>
  <si>
    <t>- 제조기업 경영자의 고민 (과거부터 현재까지 해결이 안 되는 기업 최대 고민)
- 고객중심 제조기업의 관리 방식
- 스마트 공장 구축을 위한 사전 준비 사항
- 제조현장 원가관리의 한계를 돌파하기 위한 방안은 무엇인가?</t>
  </si>
  <si>
    <t>- 제품 및 생산원가 특징 이해
- 제품 및 생산원가관리 기준, 생산성 측정을 위한 체계 수립 방법 이해
- 공정개선(생산성향상) 효과 측정 기법 습득
- 현장인력의 원가마인드 확립</t>
  </si>
  <si>
    <t>II. 제조원가의 기본 특성</t>
  </si>
  <si>
    <t>- 기업은 왜 원가를 정확히 확인하지 못하는가?
- 원가 일치 프로그램(Cost Sync. Program)이 필요하다!
- 정확한 제조원가관리를 위한 전사적 자원 활용 (생산·원가·회계 정보)
- (제조)원가의 기본 구조</t>
  </si>
  <si>
    <t>- 생산(원가)관리ㆍ생산기획 및 스케줄러
- 생산 및 원가혁신 담당자
- 공정관리 및 개선 부문 담당 관리자 및 실무자</t>
  </si>
  <si>
    <t>III. 생산제품 단위 기준, 원가 요소별 분석 관리</t>
  </si>
  <si>
    <t>- 제조원가관리 담당자가 꼭 알아야 할 재무제표
- 표준원가관리체계(코스트 테이블) 관리
- 요소별 제조원가 산출 및 표준화 방법</t>
  </si>
  <si>
    <t>Ⅳ. 제조현장 원가혁신 방법과 우수 사례 연구</t>
  </si>
  <si>
    <t>- 국내 산업에서 진행중인 최신 원가혁신 방법론
- 원가혁신 방법론 추진 이슈와 사례
- [워크숍]생산현장 원가 관리 노하우 공유 및 피드백</t>
  </si>
  <si>
    <t>프로세스 관점에서의 생산활동 이해</t>
  </si>
  <si>
    <t>- 생산을 이해하는 관점
- 정보의 흐름과 물자의 흐름 
- 제조 프로세스의 특성과 구조</t>
  </si>
  <si>
    <t>- 생산 환경 변화에 신속 대응을 위한 제기법 학습
- 자사 생산관리 주요 리스크 정의 및 원인 분석 능력 개발
- 업무관련 영향도 파악 및 재발방지 대책 도출</t>
  </si>
  <si>
    <t>생산활동에서의 문제와 접근방법</t>
  </si>
  <si>
    <t>- 수요 변동에 어떻게 대응할 것인가?
- 생산속도(시간) 변동을 측정하는 방법
- [ 자사 Issue 코칭 ] 자사 내 생산 데이터의 정확성 평가 및 개선방법</t>
  </si>
  <si>
    <t>- 생산관리ㆍ생산기술ㆍ생산부문 담당자
- 공정관리ㆍ공정기술 부문 관리자 및 담당실무자
- 공장합리화추진부문 담당자 및 실무자</t>
  </si>
  <si>
    <t>계획변경 최소화를 통한 생산 안정도 향상 방법</t>
  </si>
  <si>
    <t>- 생산계획 수립 프로세스와 제약조건
- 데이터를 활용한 고객의 수요예측 방법
- 적정인원 산정 및 공수계획
- 생산 스케줄링 수립절차와 유의사항</t>
  </si>
  <si>
    <t>재고감축 및 리드타임 단축</t>
  </si>
  <si>
    <t>- 생산 변동성과 생산 통제
- 재고감축을 위한 적정재고 산정 및 관리
- 원가절감을 위한 생산성 향상
- [ 자사 Issue 코칭 ] 원가절감 및 생산성 향상 방안 코칭</t>
  </si>
  <si>
    <t>3D형상모델링 작업 준비</t>
  </si>
  <si>
    <t>- 3D형상모델링 소프트웨어의 종류
- 디자인모델링 소프트웨어와 엔지니어링모델링 소프트웨어의 차이
- 스케치를 위한 마우스 사용법 및 스케치 수정 방법
- 구속조건 추정·유지 / 구속조건의 종류 및 적용 방법</t>
  </si>
  <si>
    <t>- Inventor를 사용자 환경에 맞게 설정하고 템플릿을 제작하여 작업 환경 균일화 가능
- 스케치 도구를 이용하여 디자인을 형상화, 치수를 기입하여 치수에 맞게 형상을 수정 가능
- 기하학적 형상을 구속하고 특징 형상 설계를 이용하여 원하는 3D형상모델링 완성 능력 함양</t>
  </si>
  <si>
    <t>2D스케치 작성</t>
  </si>
  <si>
    <t>- 스케치의 정의 상태 및 오류 상태의 원인
- 완전 상태의 스케치 작성 방법
- 스케치 수정 기능 : 모깎기, 모따기, 자르기, 연장, 분할, 간격띄우기,텍스트, 형상 텍스트
-  스케치 패턴 기능 : 직사각형 패턴, 원형 패턴, 미러 패턴</t>
  </si>
  <si>
    <t>- 생산, 기술, 공무, 설계, 자동화 관련부서의 기술자 및 관리자
- 기계 공학기술자 및 연구원
- 3D모델링에 관심 있는 자 및 3D모델링 초보자</t>
  </si>
  <si>
    <t>3D피처 생성</t>
  </si>
  <si>
    <t>- 피처 생성 기능 : 돌출, 모깎기, 모따기, 회전, 리브
- 효율적인 모델링 방법 
- 피처 패턴 기능 : 직사각형 패턴, 스케치 연계 패턴, 미러 패턴, 원형 패턴
- 피처 구멍 기능 : 단순 구멍, 틈새 구멍, 탭 구멍, 카운터 보어, 카운터 싱크
- 작업순서의 변경 방법 및 변경 불가 케이스</t>
  </si>
  <si>
    <t>I. 생산 현장에 대한 이해와 스마트한 현장사원의 역할</t>
  </si>
  <si>
    <t>- 생산 현장은 어떠한 곳인가?
- 고객가치를 높이기 위한 문제의식과 개선의식</t>
  </si>
  <si>
    <t>- 현장사원 및 신입사원이 갖춰야 할 기본마인드 함양
- 생산성 향상을 위한 현장업무 수행능력 개발
- 생산성, 품질, 원가 등 현장중심이슈에 대한 이해 증진
- 기업 이익창출에 일조하는 스마트 현장사원 육성</t>
  </si>
  <si>
    <t>II. 제조경쟁력 강화를 위한 생산원가의 이해</t>
  </si>
  <si>
    <t>- 원가의 형성과정과 낭비의 이해
- 동기부여를 통한 원가경쟁력 확보방안</t>
  </si>
  <si>
    <t>- 생산관리ㆍ생산기획ㆍ생산지원부문 현장사원
- 품질관리ㆍ품질기획 부문 현장사원
-현장생산ㆍ제조부문 신입사원 및 3년 미만 근무자</t>
  </si>
  <si>
    <t>III. 3정5S와 자주보전활동</t>
  </si>
  <si>
    <t>- 3정5S활동
- 자주보전활동</t>
  </si>
  <si>
    <t>Ⅳ. 품질확보를 위한 표준화와 현장품질관리</t>
  </si>
  <si>
    <t>- 품질경쟁력 향상 추진 방안
- 현장표준화, 현장품질관리, 4M관리</t>
  </si>
  <si>
    <t>I. 스마트공장 개요</t>
  </si>
  <si>
    <t>- 제조기업의 시대적 변화 : Digital Transformation, 스마트공장
- 스마트공장 구현을 위한 ICT 기술 및 정보시스템</t>
  </si>
  <si>
    <t>- MES System에 대한 이해와 실무 능력 향상
- 스마트 공장 운영을 위한 MES 도입 전략 가시화
- 제조 정보 시스템 활용 능력 향상
- 성공적 스마트공장 MES를 위한 정보의 효율적 운영방안 이해</t>
  </si>
  <si>
    <t>II. MES 시스템 핵심 실행과제</t>
  </si>
  <si>
    <t>- [생산관리 부문] MES 기반의 생산관리 기능 변화 및 사례
- [품질관리 부문] 통계적 공정관리(SPC),품질불량 예측을 위한 MES
- [설비관리 부문] MES 활용 설비예방보전관리, 설비 고장 예측
- [물류관리 부문] MES 기반의 자재/제품/외주 물류관리 고도화</t>
  </si>
  <si>
    <t>III. 지능형 솔루션 적용 사례</t>
  </si>
  <si>
    <t>- 스마트제조 애플리케이션의 종류와 사례
- 제조 품질검사 시스템 적용 사례
- 빅데이터 분석을 통한 스마트제조 구현 사례
- 인공지능 기반의 지능형 솔루션
- AR/VR, 사물인터넷(IoT) 활용 스마트제조 구현 사례</t>
  </si>
  <si>
    <t>IV. 시스템 통합과 제조현장 데이터 수집 방안</t>
  </si>
  <si>
    <t>- 스마트공장의 체계 및 통합 모형
- ERP 시스템과 MES 시스템의 통합 방안
- 데이터 수집을 위한 MES 하드웨어 구성 이해
- 제조현장 데이터의 종류 및 수집방법</t>
  </si>
  <si>
    <t>V. 품질향상을 위한 지속적인 성과관리 모델</t>
  </si>
  <si>
    <t>- 지속적인 운영을 위한 KPI 지표 설계
- 스마트공장 Smart Factory 구축 Master Plan 수립</t>
  </si>
  <si>
    <t>I. 사출 입문 기초</t>
  </si>
  <si>
    <t>- 금형의 특징과 종류
- 고체 재료의 기초
- Polymer 가공법의 종류
- 사출 금형의 기본 구조와 각 부품의 역할
- 다양한 사출 공법</t>
  </si>
  <si>
    <t>- 사출 공법 학습을 통한 기본 지식 습득
- 사출 금형 형태 파악으로 이론과 현장의 간극 축소
- 사출 불량 사례 학습을 통한 실무 능력 향상</t>
  </si>
  <si>
    <t>II. 사출 실무 기초</t>
  </si>
  <si>
    <t>- 수지의 종류 및 분류
- 현업에서 흔히 볼 수 있는 사출 금형의 구조
- 사출 제품과 사출 금형과의 관계
- 사출 불량의 유형과 개선 방법
- 실무에서 필요한 공학 기초</t>
  </si>
  <si>
    <t>- 사출제품, 사출금형, 수지 등 사출공법 전반에 대한 지식을 쌓고 싶은 실무자
- 금형 입문자, 제품 개발자(기구 설계 등), 구매 담당자 등 금형을 취급하는 유관부서 및 관리자</t>
  </si>
  <si>
    <t xml:space="preserve"> 
I. 개선 사고와 현장의 문제해결 절차</t>
  </si>
  <si>
    <t>- 개선 사고와 현장의 문제해결 절차
- 현장 낭비 분석과 낭비 개선방안
- 문제해결 절차와 핵심 포인트</t>
  </si>
  <si>
    <t>- 현장 문제 유형별 대책 및 개선 관련 노하우 공유
- 문제해결기법의 숙지와 독창적 개선아이디어 도출
- 현업 적용 저해요인 정리와 해결방안 공유</t>
  </si>
  <si>
    <t>II. [워크숍] 개선 기법 적용과 활용</t>
  </si>
  <si>
    <t>- 현장 개선 문제 도출
- 문제의 전개와 개선 대안 구성</t>
  </si>
  <si>
    <t>- 생산관리ㆍ생산기획ㆍ생산지원 부문 관리자 및 담당실무자
- 생산ㆍ공정관리 부문 관리자 및 담당실무자
- 공정기술, 공정혁신TFT 담당자 및 실무자</t>
  </si>
  <si>
    <t>III. 전문가가 들려주는 현장문제해결 비법</t>
  </si>
  <si>
    <t>- 현장관리자의 역할
- 생산현장을 보는 시각
- 작업개선의 목표
- Motion Mind
- 작업개선의 착상법</t>
  </si>
  <si>
    <t>Ⅳ. 항목별 개선 포인트 도출</t>
  </si>
  <si>
    <t>- 생산성(Productivity), 품질(Quality), 원가(Cost), 납기(Delivery)
- 의욕(Morale), 안전(Safety), 정보(Information)</t>
  </si>
  <si>
    <t>Ⅴ. 현장문제해결 및 개선 사례분석</t>
  </si>
  <si>
    <t>- 인적/물적 낭비 개선 사례분석
- 생산성향상 사례 연구</t>
  </si>
  <si>
    <t>현장 문제해결과 개선 활동의 이해</t>
  </si>
  <si>
    <t>- 현장 문제해결을 위한 개선 활동의 필요성과 목적
- 지속적인 기업의 생존과 조직 구성원들의 창의력 발달 촉진
- 생산 현장의 혁신적 사고를 바탕으로 한 효율적인 현장 문제해결
- 제조 현장에서 발견되는 전형적인 낭비의 유형과 개선의 사고방식</t>
  </si>
  <si>
    <t>- 일상 업무에서 직면하게 되는 각종 문제를 스스로의 힘으로 해결하기 위한 개선제안 능력배양과 활동의 추진 방법을 습득합니다. 
- 창의적 아이디어 도출 요령, 제안 성공 사례를 강의 및 워크숍을 통해 개인역량을 배양하고 나아가, 현장 개선을 통한 품질 및 생산성 향상의 도움을 줄 수 있습니다. 
- 3불(불필요∙불합리∙불균형)의 인식과 개선 아이디어 도출 그리고 개선 효과를 파악하기 위한 방법에 대해 학습합니다.</t>
  </si>
  <si>
    <t>자기 업무를 지속 개선하는 제안자가 되는 비결</t>
  </si>
  <si>
    <t>- 현장 개선을 위한 제안활동 활성화 방안과 추진기반 관리 역량강화
- 다각적인 시각에서 현장 개선 제안을 위한 기본자세와 마음가짐 다지기 - 주어진 자기 업무에서 개선 제안을 최대한 이끌어내는 요령과 팁
- 현재 수준 파악과 적절한 수준의 개선 목표 설정을 통한 자기개발과 직무능력 향상
- 자기 업무 개선을 위한 체계적이고 논리적인 제안 추진 절차</t>
  </si>
  <si>
    <t>- 품질보증, CS부서, A/S부서 관리자 및 실무자 
- 연구개발, 설계, 생산(제조)기술 관련 관리자</t>
  </si>
  <si>
    <t>현장 개선을 위한 문제해결 프로세스</t>
  </si>
  <si>
    <t>- 현장 개선을 위한 현상 파악과 원인 분석 요령
- 현장 개선을 위해 도출된 대책 검토와 실시 요령
- 현장 개선 결과에 대한 유·무형 효과 파악과 표준화 요령
- 원상태로 회귀되지 않도록 하기 위한 관리의 정착화 요령</t>
  </si>
  <si>
    <t>현장 개선활동</t>
  </si>
  <si>
    <t>- 3정 5S 활동의 필요성과 실시 요령
- 작업 표준을 만드는 목적과 작성 방법
- 눈으로 보는 관리(Visual Management)의 개념과 추진 방법
- 실수방지 장치의 기본 구조 및 적용방법과 활용요령</t>
  </si>
  <si>
    <t>품질의 정의, 품질경쟁력의 확보</t>
  </si>
  <si>
    <t>- 품질의 개념과 고객의 정의
- 품질경영의 역사와 품질경영체계의 이해
- 고객만족을 실현하기 위한 고객 요구 조건의 해석 
- 생존을 위한 현장품질관리 기본 4대 요건</t>
  </si>
  <si>
    <t>- 현장의 품질체계 정립을 위한 품질경영(QP, QA, QC, QI)과 관련된 기본개념을 이해합니다.
- 우수한 품질확보를 위한 현장의 기본요건과 현장관리 및 통계적 품질관리기법들을 학습합니다.
- 현장의 품질보증/관리/개선 등 품질관련 제반 업무를 수행할 수 있는 기초역량을 배양합니다.</t>
  </si>
  <si>
    <t>품질보증(QA), 품질표준의 작성과 활용</t>
  </si>
  <si>
    <t>- 품질보증(QA)과 품질관리(QC)의 개념 및 품질보증 활동 
- 품질보증을 위한 검사체계
- 검사의 올바른 인식 및 Gage R&amp;R 방법 
- 현장실천 표준의 작성 및 활용 방법</t>
  </si>
  <si>
    <t>- 품질경영(QP, QA, QC, QI) 관련 관리자 및 실무자
- 생산, 제조관련 현장감독자 및 실무자
- 현장개선 및 품질개선 담당 실무</t>
  </si>
  <si>
    <t>현장품질관리를 위한 QC기법의 이해와 실습</t>
  </si>
  <si>
    <t>- 현장의 품질 데이터 정리방법
- QC 7가지 도구(Tool)의 개념 이해와 실습
- 문제해결 불량방지 해석 시스템 
- QM분임조 활동의 활성화 리더십</t>
  </si>
  <si>
    <t>현장의 불량 제로 추진방법과 우수사례 연구</t>
  </si>
  <si>
    <t>- 현장 불량 발생의 원인(10가지 에러와 10가지 미스)과 유형
- 불량제로 추진스텝
- 실제 적용사례 분석 및 우수사례 연구(벤치마킹 포인트 제시, 현장품질특공대 운영, 119품질회의 운영, 자주/순차검사 실시)</t>
  </si>
  <si>
    <t>신뢰성 관리의 필요성과 중요성</t>
  </si>
  <si>
    <t>- 품질과 신뢰성의 실무적인 차이점
- 제품 보증기간과 제품 수명
- 신뢰성과 신뢰도
- 필드크레임과 누적고장확률
- 단위시간당 고장확률과 순간 고장률
- 순간 고장률과 욕조곡선
- 제조물책임법과 신뢰성 관리</t>
  </si>
  <si>
    <t>- 품질과 신뢰성의 차이점을 사례와 규격 중심으로 이해하고 학습합니다. 
- 제품 보증 기간과 제품 수명의 수리적이고 확률적 개념을 실습을 통하여 이해합니다. 
- 신뢰성을 평가할 수 있는 신뢰도와 평균수명 등의 척도들을 산출할 수 있는 방법을 실습합니다. 
- 순간고장률을 이해하고 고장 유형을 판정하여 신뢰성 시험을 선정할 수 있습니다. 
- 규격과 사례 기반으로 신뢰성 시험의 유형을 학습하고, 수명 데이터 분석방법을 미니탭 실습으로 체험합니다.</t>
  </si>
  <si>
    <t xml:space="preserve">고장과 신뢰성 시험 </t>
  </si>
  <si>
    <t>- 우발고장과 내환경 시험
- 마모고장과 내구성·수명 시험</t>
  </si>
  <si>
    <t>- 품질보증, 신뢰성 보증, CS부서, A/S부서 관리자 및 실무자 
- 연구개발, 설계, 생산(제조)기술 관련 관리자 및 실무자</t>
  </si>
  <si>
    <t>신뢰성 데이터 분석 실습</t>
  </si>
  <si>
    <t>- 수명 데이터의 최적 분포 선정방법 실습
- 최적 분포의 누적고장확률과 순간고장률함수 그래프 해석 실습
- 평균 수명, 중위수 수명, 백분위수 수명이란?
- 평균 수명, 중위수 수명, 사분위수 수명, 백분위수 수명 산출 실습</t>
  </si>
  <si>
    <t>IATF 16949 Core Tools 개요</t>
  </si>
  <si>
    <t>- IATF 16949에서의 Core Tools 적용 요구사항
- 글로벌 자동차·부품사의 Core Tools 적용 요구사항
- 자동차 업계 Core Tools 및 실무 적용 개요</t>
  </si>
  <si>
    <t>- 각 Core Tool이 적용되어야 하는 자동차 업계의 실무 단계 및 프로세스를 이해합니다. 
- APQP(사전제품품질계획), FMEA(고장 유형 및 영향 분석), PPAP(양산부품 승인 프로세스), SPC(통계적 공정관리), MSA(측정시스템 분석)의 적용 방법론을 이해합니다. 
- Global 자동차/부품사 Core Tools 적용 사례를 학습합니다.</t>
  </si>
  <si>
    <t>IATF 16949 Core Tools 프로세스 이해</t>
  </si>
  <si>
    <t>- 자동차 부품 개발 프로세스 및 APQP(사전제품 품질계획) 개요
- APQP 5단계 핵심 Tasks 및 고객사별 APQP 프로세스
- PPAP(양산부품승인 프로세스) 개요 및 고객사별 PPAP 프로세스
- PPAP 핵심 제출 문서</t>
  </si>
  <si>
    <t>- 설계 및 생산기술 실무자 및 관리자 
- 품질(QC, QA, QM, 고객품질, 선행품질 등) 관련 부문 실무자 및 관리자 
- 제조 및 구매(생산/제조품질, 부품 개발, 부품 품질 등) 실무자 및 관리자</t>
  </si>
  <si>
    <t>IATF 16949 Core Tools 기법 이해</t>
  </si>
  <si>
    <t>- FMEA(고장 유형 및 영향 분석) 개요
- 제품 설계 및 공정 개발 Risk 감소를 위한 설계/공정 FMEA 작성 및 실무 적용 방법 이해
- SPC(통계적공정관리) 개요 및 자동차 업계 요구 수준
- 자동차 업계 SPC 공정능력 분석 및 관리도 적용 방법
- MSA(측정시스템분석) 개요 및 자동차 업계 요구 수준
- MSA 기본 이론 및 핵심 분석 방법(Gage R＆R)</t>
  </si>
  <si>
    <t>IATF 16949 Core Tools 사례 및 실무 적용 방법</t>
  </si>
  <si>
    <t>- 글로벌 자동차·부품사 Core Tools 적용 사례
- 글로벌 Core Tools 관련 프로세스 및 업무 프로세스 적용 방법
- Core Tools 과정 요약 및 질의 응답</t>
  </si>
  <si>
    <t>품질이 가장 중요하다고 말하는 이유</t>
  </si>
  <si>
    <t>- 품질담당자가 아니어도 품질을 알아야 하는 이유 
- 회사가 이익을 내는데, 품질이 중요하다고 하는 근거가 무엇인가?
- 품질실패비용이 3억원이면, 매출액을 도대체 얼마나 손해본 것일까?
- 품질비용 1:10:100의 법칙과 예방·평가·실패비용을 구분하자</t>
  </si>
  <si>
    <t>- 제조 회사에서 품질에 관한 가장 기본적인 지식을 배울 수 있습니다. 
- 회의나 보고서에서 볼 수 있는 품질에 관한 여러가지 용어들을 이해할 수 있습니다. 
- 우리 팀에서 실행해야하는 품질 관련 업무가 무엇인지 정확히 알 수 있습니다.</t>
  </si>
  <si>
    <t>품질의 정체를 알면 품질이 어렵지 않다</t>
  </si>
  <si>
    <t xml:space="preserve">- 품질기획·품질관리·품질개선·품질보증·품질경영은 어떻게 다른가? 
- 품질이 어려운 이유? 품질변동요인은 언제, 어디에서든 발견될 수 있기 때문 
- 불량이 안 나오게 하는 예방품질활동은 정말 중요하다. 어떻게 가능한가? </t>
  </si>
  <si>
    <t>- 품질담당자는 아니지만, 전사적 품질 향상에 협업하는 구성원 
- 품질에 관한 기초 지식이나 마인드를 갖추고 싶은 구성원 
- 품질부서의 신입사원과 품질부서로 직무가 변경된 실무자</t>
  </si>
  <si>
    <t>우리 회사의 진짜 품질역량은 어느 정도일까?</t>
  </si>
  <si>
    <t xml:space="preserve">- 품질 담당자도 혼동하는 '품질시스템'역량과 '제품품질'역량의 차이 
- 품질역량 수준을 단번에 알려주는 '하나의 숫자'가 있다?
- 우리 회사에 딱 떠오르는 품질 전문가가 있는가? 없다면 이렇게! </t>
  </si>
  <si>
    <t>처음부터 차근차근 갖추어야 한다</t>
  </si>
  <si>
    <t>- 앞에서 망하면 뒤에서도 꼭 망한다. 
- 제품을 만들기 전에 실패를 대비하는 품질계획은 당연히 중요하다. 
- 각 부서는 품질계획의 어느 단계에서 어떻게 관련이 되어있을까?
- 처음부터 끝까지, 고객이 중요시하는 품질 특성을 놓치면 안된다! 
- 제품의 품질 vs 제품의 신뢰성, 정확히 어떻게 다른 걸까? 
- 본격적인 생산에 앞서 모든 품질 표준과 거래의 기준이 되는 회사의 문서는?</t>
  </si>
  <si>
    <t>정해진 것을, 정해진 때에, 정해진 대로 생산한다</t>
  </si>
  <si>
    <t xml:space="preserve">- 품질부서가 아닌 다른 부서에서 실수해도 큰 불량이 발생한다. 
- 우리 팀처럼 품질부서도 애로사항이 많다. 어떻게 공감하고 대화할까? 
- 품질을 판정하는 데이터를 믿을 수 있을까? 사람과 도구가 이러면 안 된다! 
- 생산의 시작부터 마지막 출하까지 진행하는 여러 검사들, 어떤 차이가 있는가?
- 왜 사고가 터지기 전에 불량을 잡아내지 못할까? 
- 불량품의 올바른 처리가 정말 중요하다. 품질팀에서는 어떻게 처리하고 있을까? 
- 무언가가 바뀌면 불량이 꼭 나온다. 바뀐 것들을 잘 처리하려면 끈기가 필요하다. 
- 좋은 품질로 잘 생산하고 있나? 품질팀에서는 '이것'을 확인해 보고한다. 
- 품질 이슈에 신속하게 대응하기 위해 미리미리 무언가를 표시하고 있다. 
- 클레임이 발생하면 고객은 엄격한 조치를 독촉한다. 대응을 잘하고 있나? 
- 품질 향상을 책임지는 오리지널 기법들 </t>
  </si>
  <si>
    <t>마지막, 고객의 평가에 집착하는 이유</t>
  </si>
  <si>
    <t>- 최종 판단은 고객이 한다. 고객의 눈으로 보자! 
- 고객이 아주 싫어하는 제품·말·행동 
- 우리 회사는 고객의 평가를 품질업무에 피드백하고 있는가?</t>
  </si>
  <si>
    <t>품질 문제 해결은 전사적인 사람·시간·투자의 문제가 아닌가</t>
  </si>
  <si>
    <t>- 제품 개발에서 생산까지 적용할 수 있는 여러 가지 품질기법 
- 우리도 참석하는 품질회의는 어떻게 하는 것이 효과적일까?  
- 좋은 품질을 위한 우리 회사의 조직과 업무를 다시 확인해보자</t>
  </si>
  <si>
    <t>품질보증과 품질보증 체계 확립</t>
  </si>
  <si>
    <t>- 품질보증의 기본 개념
- 외주·구매의 품질보증
- 제품개발단계의 품질보증
- 제조공정관리의 품질보증
- 품질평가활동의 품질보증
- 품질보증시스템의 단계별 주요 활동</t>
  </si>
  <si>
    <t>- 품질보증의 핵심사항에 대한 내용을 습득하고 현업에 적용할 수 있습니다. 
- 품질보증의 주요활동에 대한 개념, 품질보증 추진 방법 및 품질보증시스템의 단계별 품질보증 활동을 교육합니다. 
- 고객요구품질 달성을 위한 고객불만처리 방법과 지속적 시정조치 방안을 제시할 수 있습니다. 
- 지속적 품질개선의 대책 및 무결점 품질활동의 추진 방법을 제공함으로써 궁극적으로 고객요구품질을 달성 할 수 있는 기반을 제공합니다.</t>
  </si>
  <si>
    <t xml:space="preserve">고객요구품질과 고객불만 대응 방법 </t>
  </si>
  <si>
    <t>- 고객불만과 고객불만 정보
- 고객불만 처리의 추진 단계 
- 고객불만 처리 보고서 작성 및 사례 연구</t>
  </si>
  <si>
    <t>- 품질부문 및 품질관련(QM, QA, QC, QP, QI) 실무자 및 관리자 
- 품질시스템 운영 및 관리자 
- 생산/제조 부문 현장 실무자 및 관리자 
- 외주구매 업무 및 고객관리 관련 실무자</t>
  </si>
  <si>
    <t>품질보증을 위한 사내표준화</t>
  </si>
  <si>
    <t>- 사내표준화의 목적과 역할 
- 관리표준추진 및 관리 방안
- 기술표준추진 및 관리 방안</t>
  </si>
  <si>
    <t>품질보증체계의 내부감사(Audit)</t>
  </si>
  <si>
    <t>- 내부감사의 개요
- 내부감사의 방법 및 실시 체계
- 내부감사 성과관리지표의 운영 방안</t>
  </si>
  <si>
    <t>고객요구품질 달성을 위한 품질보증 개선 활동</t>
  </si>
  <si>
    <t>- 품질정보 관리체계의 개요
- 품질개선 대책 수립, 추진 및 지속적 시정조치 체계
- 무결점 품질보증 활동의 기본 개념 및 추진 전략</t>
  </si>
  <si>
    <t>양산준비 검증 및 평가(PPAP) 과정</t>
  </si>
  <si>
    <t>제품 및 공정 개발 프로세스 개요</t>
  </si>
  <si>
    <t>- 개발 품질이란?
- 개발 품질 사전 확보를 위한 Global 제품·공정 개발 프로세스 개요
- 초기 품질 확보를 위한 글로벌 무결점 양산 프로세스 개요</t>
  </si>
  <si>
    <t>- 완제품 제조사의 양산 초기 품질 확보 및 지속적인 양산 품질 확보를 위한 제품/공정 검증 및 승인 프로세스에 대하여 학습합니다. 
- 제품/공정 개발 결과 및 양산 Capability 분석, 평가, 검증을 통한 양산 초기 품질 확보에 대한 세부 방법론을 익히고 
- 효과적인 관리 방법에 대하여 다룹니다.
- 양산 이후 제품 판매 승인을 위한 양산 제품 품질 승인 개념 및 프로세스를 다루며 선도기업 사례를 통한 흥미로운 
수업을 제공합니다.</t>
  </si>
  <si>
    <t>양산 제품 및 공정 품질 승인 프로세스</t>
  </si>
  <si>
    <t>- 양산 초기 품질이 왜 중요한가?
- 양산 초기 품질 확보를 위한 글로벌 제조회사의 개발 제품·공정 검증 프로세스
- 양산 제품 품질 보증을 위한 핵심 검증 항목
- 양산 공정 품질 보증을 위한 핵심 검증 항목
- 양산 제품 및 공정 품질 승인 기준 및 문서</t>
  </si>
  <si>
    <t>- 제품/공정 개발 PM 및 CFT 담당자(설계, 생기, 구매, 품질, 생산 등) 
- 공정 개발 관련팀(설계), 생기, 생산, 품질(QC, QA, 선행품질), 부품개발(SQE) 관리자 및 실무자</t>
  </si>
  <si>
    <t>공정 양산 이관 프로세스</t>
  </si>
  <si>
    <t>- 글로벌 제조사의 양산 이관 프로세스
- 양산 이관 평가 핵심 항목 이해
- 양산 Capacity 분석·평가 이론 및 실습
- 선행 양산 문제점(Open Issue)의 효과적인 관리 방법</t>
  </si>
  <si>
    <t>양산 초기 품질 관리 프로세스</t>
  </si>
  <si>
    <t>- 양산부품 승인절차 PPAP(Production Part Approval Process)란?
- 글로벌 제조사의 양산 초기 품질 관리 프로세스
- 양산 초기 품질 확보를 위한 검사 방법 
- 양산 초기 품질 확보를 위한 관리 방법론</t>
  </si>
  <si>
    <t>현장 실무자를 위한 품질관리 기본</t>
  </si>
  <si>
    <t>- 품질이란 무엇인가?
- 품질을 저해하는 현장의 4대요인 분석을 통한 최소화 방안 구축  
- 현장품질 최적화 요건과 현장의 역할
- 현장개선의 포인트(불량 추진절차 학습 및 개선아이디어 수립)
- 현장개선을 위한 QC기법과 문제 해결기법의 필요성</t>
  </si>
  <si>
    <t>- 현장의 품질관련 실무추진 방법을 이해할 수 있습니다. 
- 품질에 대한 기본마인드와 성취욕구를 함양할 수 있습니다. 
- 사례와 실습을 통한 품질관리 기법을 습득합니다. 
- 현장개선 데이터 수집과 분석에 필수적으로 쓰이는 QC 기초기법에 대한 집중적인 학습이 가능합니다.</t>
  </si>
  <si>
    <t>현장개선을 위한 QC 7가지 도구의 이해와 활용</t>
  </si>
  <si>
    <t>- QC 7가지 도구의 개념, 작성절차, 적용 시 주의사항 학습
- 파레토차트·층별·체크시트·특성요인도
- 히스토그램·산점도·관리도
- 제조현장의 QC 7가지 도구 활용사례를 통한 활용능력 향상</t>
  </si>
  <si>
    <t>- 품질관리(QM, QA, QC, QI) 부문 실무자 및 현장관리자 
- 생산/제조 관련 현장요원 및 실무자 
- IE 및 현장개선 담당 실무자</t>
  </si>
  <si>
    <t>현장개선을 위한 신 QC 7가지 도구의 이해와 활용</t>
  </si>
  <si>
    <t>- 신 QC 7가지 도구의 개념, 작성절차, 적용 시 주의사항 학습
- 계통도·애로우 다이어그램·매트릭스 도법
- 친화도·연관도·PDPC·매트릭스 데이터 해석법
- 제조현장의 신 QC 7가지 도구 활용사례를 통한 활용능력 향상</t>
  </si>
  <si>
    <t>QC 7가지 도구 실습</t>
  </si>
  <si>
    <t>- 현장에서 흔히 발생하는 실제 사례에 QC기법 활용하기
- 불량방지대책 전체 실습과정 Review
- 문제 해결 실습을 통한 현업 실무 활용능력 극대화</t>
  </si>
  <si>
    <t>품질감사(Q-Audit)의 개요, Auditor의 역할</t>
  </si>
  <si>
    <t>- 품질감사의 정의와 범위
- 품질감사의 역할과 필요성
- 품질감사의 표준, 형태, 기법
- Auditor의 역할과 갖추어야 할 자세</t>
  </si>
  <si>
    <t>- 협력업체 품질감사를 위한 실무담당자를 양성하는 과정입니다. 
- Auditor로서의 자질, 역할, 핵심기법 등을 익힐 수 있습니다. 
- 품질감사를 실행하기 위한 준비사항, 실행절차, 심사결과보고서 작성방법, 사후관리 등 다양한 사례를 통해 Auditor의 핵심역량을 효과적으로 함양할 수 있습니다.</t>
  </si>
  <si>
    <t>품질감사 단계별 절차의 이해와 실행방법</t>
  </si>
  <si>
    <t>- 품질감사 계획, 준비, 실행, 결과보고서 작성
- NCR(NonConformity Report) 발행</t>
  </si>
  <si>
    <t>- 외주품질 및 협력업체 품질관리 관련 실무자 
- 협력업체 지도 담당자 및 관리자 
- 품질보증 및 구매 부문 담당자</t>
  </si>
  <si>
    <t>효과적인 품질감사를 위한 핵심 도구</t>
  </si>
  <si>
    <t>- QC 공정도 및 관리계획서(Control Plan) 작성 방법
- QC 공정도와 관리계획서를 활용한 공정감사
- 협력업체 공정능력의 이해, Audit 평가방법</t>
  </si>
  <si>
    <t>협력업체 품질지표(KPI)와 품질수준 평가</t>
  </si>
  <si>
    <t>- 품질지표의 적정성 및 실적관리
- 품질수준 평가와 품질코스트(Q-Cost) 관리</t>
  </si>
  <si>
    <t>품질감사 사후관리</t>
  </si>
  <si>
    <t>- Audit 사후관리 및 평가방법
- Audit를 통한 협력업체 역량 레벨 업</t>
  </si>
  <si>
    <t>품질감사 실습 및 사례연구</t>
  </si>
  <si>
    <t>- 품질 Audit 작성 실습
- 품질감사 우수사례 벤치마킹</t>
  </si>
  <si>
    <t>신뢰성 검증·보증 시험의 목적 및 목표</t>
  </si>
  <si>
    <t>- 제품보증기간과 신뢰성 검증·보증
- 내환경성 시험의 목적과 목표
- 내구성 시험의 목적과 목표
- 신뢰성 검증·보증과 통계적 가설검정 분석
- 단일 경쟁사 비교 시험 분석
- 여러 경쟁사 비교 시험 분석</t>
  </si>
  <si>
    <t>- 제품 보증(Warranty)과 신뢰성 보증(Assurance)의 개념을 이해하고 학습합니다. 
- 내환경성 시험과 내구성 시험의 차이점을 이해하고 실무에 적용할 수 있습니다. 
- 경쟁사 비교 시험 결과를 분석할 수 있으며, 통계적 가설검정 방법을 실습하여 보고서로 작성할 수 있습니다. 
- 와이블 분포를 이해하고 형상모수를 이용한 고장의 유형을 판정하고 수명 또는 신뢰도를 검증합니다. 
- 신뢰성 보증을 위한 최적 샘플 수량 또는 최적 시험 시간을 결정하여 신뢰성 시험을 계획할 수 있습니다.</t>
  </si>
  <si>
    <t>신뢰성 기초 통계 (미니탭 활용 실습)</t>
  </si>
  <si>
    <t>- 신뢰성 시험을 위한 샘플링과 점추정 
- 구간추정과 신뢰수준
- 유의수준과 생산자위험
- 와이블 분포와 형상모수</t>
  </si>
  <si>
    <t xml:space="preserve">신뢰성시험·수명데이터 이해 및 분석 (I) </t>
  </si>
  <si>
    <t>- 수명데이터의 이해 I. 완전데이터와 중단데이터
- 수명데이터의 이해 II. 연속형데이터와 구간형데이터
- 점추정방법의 이해 (최소제곱법과 최대우도법)
- 구간추정의 이해 (신뢰수준과 신뢰구간)
- 연속형 완전데이터의 분석 실습 및 보고서 작성</t>
  </si>
  <si>
    <t>신뢰성시험·수명데이터 이해 및 분석 (II)</t>
  </si>
  <si>
    <t>- 완전데이터 분석 실습 및 보고서 작성
- 정시중단데이터 분석 실습 및 보고서 작성
- 정수중단데이터 분석 실습 및 보고서 작성
- 구간형데이터 분석 실습 및 보고서 작성</t>
  </si>
  <si>
    <t>신뢰성 검증·보증을 위한 시험계획 수립</t>
  </si>
  <si>
    <t>- 백분위수 수명을 보증하기 위한 통계적 최적 샘플수량·시험시간 결정
- 신뢰도 보증을 위한 통계적 최적 샘플수량·시험시간 결정
- 평균수명 보증을 위한 통계적 최적 샘플수량·시험시간 결정</t>
  </si>
  <si>
    <t>미니탭 활용 통계 및 데이터 분석 기초 Chapter (I)</t>
  </si>
  <si>
    <t>- 데이터 활용을 위한 통계 분석의 이해
- 중심 위치 및 산포의 기술 통계량 분석
- 히스토그램·상자그림·시계열도 그래프 분석
- 산점도·파레토 그래프 분석
- 미니탭 주요 기능 및 데이터 처리 방법</t>
  </si>
  <si>
    <t>- 디지털 전환(DT) 시대에 필요한 데이터 리터러시 역량을 향상합니다. 
- 실습을 통한 기초통계 학습으로 업무 활용 능력을 극대화합니다. 
- 프로세스 품질관리 및 개선 활동에 필요한 데이터 분석 기법을 학습합니다. 
- 미니탭 사용 초보자도 쉽게 활용 능력을 향상할 수 있습니다.</t>
  </si>
  <si>
    <t>미니탭 활용 통계 및 데이터 분석 기초 Chapter (II)</t>
  </si>
  <si>
    <t>- 확률분포와 정규확률 해석방법
- 통계적 가설검정의 이해
- 1개 모집단의 평균 검정 및 2개 모집단의 평균 차이 검정
- 2개 모집단의 분산 차이 검정
- 미니탭 활용 데이터 분석 실습 (I)</t>
  </si>
  <si>
    <t>- 미니탭 프로그램 초보자 
- 6시그마/품질개선활동을 위해 미니탭을 체계적으로 습득하고자 하는 자</t>
  </si>
  <si>
    <t>미니탭 활용 통계 및 데이터 분석 기초 Chapter (III)</t>
  </si>
  <si>
    <t>- 분산분석의 원리와 분산분석표의 이해
- 일원분산분석(One-way ANOVA)
- 1개 모집단 및 2개 모집단의 비율검정
- 상관분석 및 상관계수 검정
- 단순 선형회귀분석 및 예측</t>
  </si>
  <si>
    <t>미니탭 활용 통계 및 데이터 분석 기초 Chapter (IV)</t>
  </si>
  <si>
    <t>- 공정능력지수(Cp, Cpk) 및 공정성능지수(Pp,Ppk) 분석
- 6시그마 품질과 시그마수준 분석
- 계량형 관리도(Xbar-R, I-MR) 분석
- 계수형 관리도(P, NP, C, U) 분석
   - 미니탭 활용 데이터 분석 실습 (II)</t>
  </si>
  <si>
    <t>AIAG-VDA FMEA 개요</t>
  </si>
  <si>
    <t>- 고객의 요구품질 수준과 공정 개발 Risk
- FMEA 목적, 배경 및 역사
- FMEA 분류 및 기본 구조
- FMEA(System, Design, Process) 간의 연계성 분석
- 기존 FMEA와 AIAG VDA FMEA의 비교
- 6Step FMEA 프로세스 개요 설명</t>
  </si>
  <si>
    <t>- AIAG-VDA FMEA Manual에 의거한 신 FMEA 작성 방법을 이해할 수 있습니다. 
- AIAG-VDA FMEA 6 Step 각 단계별 분석 방법론을 이해할 수 있습니다.
- AIAG-VDA DFMEA 및 PFMEA의 Spread Sheet와 작성법을 이해할 수 있습니다.</t>
  </si>
  <si>
    <t>6 Step FMEA 프로세스</t>
  </si>
  <si>
    <t>- 프로젝트 범위 및 계획(Scope Definition ＆ Project Planning)
- 구조 분석(Structure Analysis)
- 기능 분석(Function Analysis)
- 고장 분석(Failure Analysis)
- 위험 분석(Risk Analysis)
- 최적화(Optimization)</t>
  </si>
  <si>
    <t>- 고객 개발 PM 및 CFT 담당자(설계, 생기,구매, 품질, 생산, 생산관리/물류 등) 
- 공정 개발 관련팀(설계/생기), 품질(QC, QA, 선행품질), 부품개발(SQE) 관리자 및 실무자</t>
  </si>
  <si>
    <t>DFMEA 구조 및 작성 방법(1인 1PC 제공)</t>
  </si>
  <si>
    <t>- DFMEA Spread Sheet 구조 및 해설을 통한 Spread Sheet이해 
- DFMEA Spread Sheet 작성 방법 살펴보기
- DFMEA 작성 실습</t>
  </si>
  <si>
    <t>PFMEA 구조 및 작성 방법</t>
  </si>
  <si>
    <t>- PFMEA Spread Sheet 구조 및 해설을 통한 Spread Sheet 이해 
- PFMEA Spread Sheet 작성 방법 살펴보기
- PFMEA 작성 실습
- 과정 요약</t>
  </si>
  <si>
    <t>엑셀 활용 제조데이터 분석 기초 Chapter (I)</t>
  </si>
  <si>
    <t>- 공정 관리와 통계분석 활용과정의 이해
- 데이터 분석을 위한 엑셀 활용 방법
- 데이터 수집 및 기초 통계량의 이해
- 기술통계량 분석 방법
- 확률분포 및 정규확률의 이해</t>
  </si>
  <si>
    <t>- 제조 현장에서 활용도가 높은 통계적 품질기법을 엑셀을 활용하여 학습합니다. 
- 제조 현장에서 수집된 데이터 활용 역량과 통계적 문제해결 능력을 향상합니다. 
- 고가의 통계 프로그램 없이 업무에서 활용도가 높은 엑셀을 활용하여 데이터 분석의 접근성을 높일 수 있습니다. 
- 실습을 통한 학습으로 실무에서 데이터 분석 적용 능력을 극대화합니다.</t>
  </si>
  <si>
    <t>엑셀 활용 제조데이터 분석 기초 Chapter (II)</t>
  </si>
  <si>
    <t>- 공정 데이터 시각화를 위한 그래프 분석
- 중점 개선영역 확인을 위한 파레토 분석
- 통계적 가설검정 절차의 이해
- 1표본 t검정 및 2표본 t검정 방법
- 엑셀 활용 제조데이터 분석 실습 (I)</t>
  </si>
  <si>
    <t>- 품질, 생산, 공정관리 부문 담당 실무자</t>
  </si>
  <si>
    <t>엑셀 활용 제조데이터 분석 기초 Chapter (III)</t>
  </si>
  <si>
    <t>- 단일 비율 검정 및 두 비율 검정
- 일원배치법 실험 및 분석
- 이원배치법 실험 및 분석
- 두 변수의 상관관계 분석
- 단순 선형회귀모형을 이용한 회귀분석</t>
  </si>
  <si>
    <t>엑셀 활용 제조데이터 분석 기초 Chapter (IV)</t>
  </si>
  <si>
    <t>통계적 공정관리의 이해
   - 계량형 데이터를 이용한 관리도 해석
- 계수형 데이터를 이용한 관리도 해석
- 공정 불량률 추정 및 공정능력지수 분석
- 엑셀활용 제조데이터 분석 실습 (II)</t>
  </si>
  <si>
    <t>글로벌 자동차 업계 품질 전략</t>
  </si>
  <si>
    <t>- 글로벌 완성차의 협력업체 요구사항
- 글로벌 완성차의 QMS 요구사항
- 글로벌 완성차/부품 사 대응 전략</t>
  </si>
  <si>
    <t>- IATF 16949 요구사항을 Global 완성차/부품사와의 실제 실무를 통해 이해
- IATF 16949 요구사항과 연계하여 Global 고객 요구사항(BIQS, VDA 등) 이해
- Global 자동차 / 부품사 고객의 요구사항을 IATF 16949 품질시스템 기반으로 통합 품질시스템 구축 및 효과적인 운영 방법론 학습</t>
  </si>
  <si>
    <t>IATF 16949 개요</t>
  </si>
  <si>
    <t>- IATF 16949 규격 개요 (배경 및 역사)
- IATF 16949 규격 구조 및 구성
- IATF 16949 인증제도
- IATF 16949 규격 요구사항 개요
- IATF 16949 Core Tool 개요
- Process Approach 이해</t>
  </si>
  <si>
    <t>- 품질시스템 (ISO 9001, IATF 16949 등) 실무자 및 관리자 
- 품질 (QC, QA, QM, 고객품질, 선행품질 등) 관련 부문 실무자 및 관리자 
- 각 부문 (설계, 생기, 구매, 생산, 생관, 물류 등) 기획/관리 실무자 및 관리자</t>
  </si>
  <si>
    <t xml:space="preserve"> IATF 16949 규격 요구사항 이해</t>
  </si>
  <si>
    <t>- 규격 적용 범위, 인용 표준, 용어와 정의
- 조직의 상황과 Risk 파악
- 경영자 리더십
- 품질시스템 기획 및 Risk 분석</t>
  </si>
  <si>
    <t>IATF 16949 규격 요구사항 이해</t>
  </si>
  <si>
    <t>- 품질시스템 운영을 위한 Resource 관리
- 품질시스템 운영 관리
- 품질시스템 성과 관리
- 개선
- IATF 16949 요건 이해 연습</t>
  </si>
  <si>
    <t>IATF 16949 내부 심사 이해</t>
  </si>
  <si>
    <t>- 내부 심사 개요
- 내부 심사 계획 및 준비 (체크리스트 등)
- 내부 심사 실행 (질문 및 심사 수행 방법 등)
- 내부 심사 결과보고 및 후속조치</t>
  </si>
  <si>
    <t>IATF 16949 내부 심사 종합실습</t>
  </si>
  <si>
    <t>- QMS 운영 시나리오
- Turtle Map을 활용한 Risk 파악 및 분석
- IATF 16949 해당 조항 색인
- 내부 심사 보고서 작성</t>
  </si>
  <si>
    <t>사내표준화와 현장의 표준관리</t>
  </si>
  <si>
    <t>- 사내표준화와 현장표준화의 정의
- 사내표준화와 현장의 표준관리 방법
- 현장표준화의 추진체계 및 구성요소
- 품질경영시스템 문서화 지침</t>
  </si>
  <si>
    <t>- 사내표준화와 현장의 표준관리 추진방법을 이해합니다. 
- 현장표준의 작성 방법과 활용방안을 습득합니다. 
- 현장표준화와 표준품질관리 방법을 습득할 수 있습니다.</t>
  </si>
  <si>
    <t>현장표준의 작성과 추진실무 (I)</t>
  </si>
  <si>
    <t>- 현장표준과 관리계획서(QC공정도)의 의의
- 관리계획서(QC공정도)의 작성방법
- 관리계획서의 표준자료화구축실무
- 관리계획서 사례연구 및 실습</t>
  </si>
  <si>
    <t>- 품질관리(QM, QA, QC, QI)부문 실무자 및 현장관리자 
- 생산, 제조 관련 현장요원 및 실무자 
- IE 및 현장개선 담당 실무자</t>
  </si>
  <si>
    <t>현장표준의 작성과 추진실무 (II)</t>
  </si>
  <si>
    <t>- 작업표준의 의의와 작성법
- 품질체크시트·설비점검표
- 치공구·측정장비 점검
- 현장표준 사례연구 및 작성 실습
- 실습 결과 발표 및 강사 피드백</t>
  </si>
  <si>
    <t>현장표준화와 표준품질관리</t>
  </si>
  <si>
    <t>- 표준품질관리와 유지관리
   - 사내표준관리
   - 사내표준화 실행관리
- 표준품질관리 7스텝을 통한 품질관리</t>
  </si>
  <si>
    <t>가속시험 개요</t>
  </si>
  <si>
    <t>- 가속시험(AT)이란?
- 환경시험과 가속스트레스시험(AST)
- 수명시험과 가속수명시험(ALT)</t>
  </si>
  <si>
    <t>- 가속스트레스시험(AST)과 가속수명시험(ALT)의 차이점을 이해하고 적용할 수 있습니다. 
- 초가속수명시험인 HALT가 초가속한계시험임을 학습합니다. 
- 가속성을 검증하기 위한 통계적인 검정을 이해하고 실습합니다. 
- 가속 스트레스와 수명의 관계식인 가속수명모형을 실습을 통하여 체득합니다. 
- 가속수명모형인 아레니우스모형과 역거듭제곱모형 등을 이용하여 수명을 예측합니다.</t>
  </si>
  <si>
    <t>가속성과 가속계수</t>
  </si>
  <si>
    <t>- 가속성 검증을 위한 통계적 분석
- 스트레스와 수명의 관계식</t>
  </si>
  <si>
    <t>가속수명모형을 이용한 분석 및 시험 계획</t>
  </si>
  <si>
    <t>- 고온 가속과 아레니우스(Arrhenius) 모형
- 아레니우스(Arrhenius) 모형의 데이터 분석
- 고온 가속수명시험 계획
- 역거듭제곱(Inverse Power) 모형과 가속수명시험 계획 
- Temperature-Humidity(T-H) 모형과 가속수명시험 계획</t>
  </si>
  <si>
    <t>가속수명시험의 통계적 데이터 분석</t>
  </si>
  <si>
    <t>- 고온 가속과 역거듭제곱(Inverse Power) 모형의 데이터 분석
- 온도변화·열충격 가속수명시험 데이터 분석
- 고온고습 가속수명시험 데이터 분석</t>
  </si>
  <si>
    <t>최신 가속시험의 경향</t>
  </si>
  <si>
    <t>- HALT : 초가속수명시험과 초가속한계시험
- 가속열화시험(ADT)과 사례 분석</t>
  </si>
  <si>
    <t>국내외 경제환경에 대한 이해와 원가회계 기초</t>
  </si>
  <si>
    <t xml:space="preserve">    - 국내외 환경은 어떻게 변하고 있는가?
    - 원가에 영향을 미치는 환경변수엔 어떤 것이 있는가?
    - 구매원가절감 활동은 왜 중요한가?
    - 구매원가를 체계적으로 이해하기 위한 회계 기초</t>
  </si>
  <si>
    <t>- 국내외 경제환경에 대한 이해와 원가회계 기초
- 구매원가 개념과 원가계산 이해
- [이론 실습 병행] 구매원가계산 프로세스 
- 원가관리체계 핵심포인트와 현업 활용방안</t>
  </si>
  <si>
    <t>구매원가 개념과 원가계산 이해</t>
  </si>
  <si>
    <t xml:space="preserve">    - 구매원가계산을 하는 목적은 무엇인가?
    - 원가의 개념과 종류 (재료비, 노무비, 경비 vs. 직접비, 간접비, vs. 고정비, 변동비)
    - 원가분석이란 무엇이고, 원가는 어떻게 결정하는가?
    - 구매형태별 원가계산의 방법과 특징
        1. 재료/소재, 시장품/규격품, 전문메이커/특허품, 외주가공/조립품별 원가계산 방법
        2. 구매 카테고리별 원가계산 방법과 특징</t>
  </si>
  <si>
    <t>- 구매원가, 구매기획, 구매관리, 외주관리, 개발구매 신규담당자 및 직무전환자, 실무자</t>
  </si>
  <si>
    <t>[이론 실습 병행] 구매원가계산 프로세스</t>
  </si>
  <si>
    <t xml:space="preserve">    - 구매원가계산, 어떻게 해야 하는가?
    - 구매원가계산의 프로세스와 특징
    - 요소별 원가계산 실습
        1. 제조원가(재료비, 노무비, 제조경비) 계산 실습
        2. 판매 및 일반관리비, 재료관리비, 이윤, 운반비 계산 실습
        3. 표준작업시간 산출(준비 시간, 정미 시간, 여유 시간) 실습
    - 원가계산 결과물들을 현업에서 활용할 방안/노하우</t>
  </si>
  <si>
    <t>원가관리체계 핵심포인트와 현업 활용방안</t>
  </si>
  <si>
    <t xml:space="preserve">    - 기업이 원가관리체계를 갖추어야 하는 이유는 무엇인가?
    - 기업 원가관리체계의 의미와 구성
    - 영역별 원가관리체계의 내용과 주요 핵심포인트 이해
    - 원가관리체계 구축을 통한 현업 활용 방안
        1. 원가절감 추진 방안 / 가격인상 검토 방안
        2. 코스트테이블 작성과 활용 노하우 / 자동원가계산 전산화 우수사례</t>
  </si>
  <si>
    <t>구매관리의 역할과 협력업체관리의 중요성</t>
  </si>
  <si>
    <t xml:space="preserve">    - 구매관리 업무의 본질은 무엇일까?
    - 구매담당자에게 협력업체관리가 중요한 이유
    - 협력업체관리 담당자가 갖추어야 할 역량과 자질</t>
  </si>
  <si>
    <t>- 구매관리의 역할과 협력업체관리의 중요성
- 협력업체관리의 개요와 주요 관리 포인트
- 신규 협력업체 발굴/선정 절차 및 사례연구
- 협력업체 납기관리 및 품질관리의 필요성과 주요 관리 포인트
- 기존 협력업체 운영관리와 사례연구</t>
  </si>
  <si>
    <t>협력업체관리의 개요와 주요 관리 포인트</t>
  </si>
  <si>
    <t xml:space="preserve">    - 어떤 공급업체가 협력업체인가?
    - 협력업체 분류 기준과 협력업체의 형태
    - 협력업체관리 프로세스와 주요 고려 사항</t>
  </si>
  <si>
    <t>-구매, 공급관리, 생산관리, 자재관리 실무자
외주관리, 협력업체관리, 동반성장부문 실무자</t>
  </si>
  <si>
    <t>신규 협력업체 발굴/선정 절차 및 사례연구</t>
  </si>
  <si>
    <t xml:space="preserve">    - 신규 협력업체 선정은 왜 중요한가?
    - 신규 협력업체 선정절차와 평가기준
    - 계약체결 및 하도급법의 이해
    - [사례연구] 신규 협력업체 발굴/선정 우수 사례 벤치마킹</t>
  </si>
  <si>
    <t>협력업체 납기관리 및 품질관리의 필요성과 주요 관리 포인트</t>
  </si>
  <si>
    <t xml:space="preserve">    - 납기지연은 왜 발생하며, 어떻게 대책을 수립해야 할까?
    - 협력업체 납기관리를 위한 단계별 체크포인트
    - 납기관리 시 구매담당자가 유의해야 할 사항
    - 구매담당자가 협력업체 품질관리에 신경 써야 하는 이유
    - 협력업체 품질관리를 위한 점검사항
    - 협력업체 공정품질관리의 주요 활동 내용</t>
  </si>
  <si>
    <t>기존 협력업체 운영관리와 사례연구</t>
  </si>
  <si>
    <t xml:space="preserve">    - 정기(실적)평가의 중요성과 평가방법
    - ESG 가이드라인과 평가항목
    - 협력업체 리스크관리를 위한 재무제표와 신용평가서의 이해
    - 동반성장을 위한 협력업체 지도육성
    - [사례연구] 기존 협력업체의 효과적 관리 사례 벤치마킹</t>
  </si>
  <si>
    <t>효과적인 구매를 위한 기초</t>
  </si>
  <si>
    <t xml:space="preserve">   1.  기업 구매 환경이 변화하면서 구매가 중요해지고 있는 이유
    -  제약·건기식·화장품·의료기기·바이오 업계 현황 리뷰 / 주요 기업 분석
    -  엔데믹이 본 산업에 미친 영향과 향후 미래
    -  환경변화에 대응하려면 기존과 다르게 구매 역할이 어떻게 바뀌어야 하는가?
    -  [조별 토론] 회사에서 요구하는 구매의 역할
   2.  구매의 목적과 기능
    -  제조할 것인가? vs. 구매할 것인가? Make or Buy 의사결정
    -  제약·건기식·화장품·의료기기·바이오 산업 내 기업전략과 구매목적
    -  (제조업/유통업별) 구매 계획은 어떻게 세워야 하나?
    -  구매 부서는 가치 제안(Value Proposition) 부서이다!
       : 회사의 경쟁력 증진을 위해 새로운 시선과 통찰을 제안
    -  알아두면 유용한 매입마감 및 ERP활용 유의사항
    -  구매인이라면 꼭 알아야 할 회계 지식 / 기초적인 재무제표 분석 방법
   3.  제약·건기식·화장품·의료기기·바이오 업계의 재고관리 핵심요소
    -  재고의 다양한 유형
    -  재고 분류 방법 : ABC분류, 크랄직 매트릭스, 종속독립 재고
    -  재고 보유에 따른 직접/간접비용 산출 방법
    -  재고관리 실무 스킬 :  MRP, ERP, JIT, 바코딩, RFID, 안전/악성재고비용 등
   4.  [실습] 자사/경쟁사 분석을 통한 구매조직 분석 및 구성
    -  자사 및 경쟁사 분석의 중요성 파악
    -  자사 재고 분류를 통한 개선 사항 도출 실습
    -  재무제표 분석 및 회사 내부 상황검토를 통해 우리 회사의 새로운 구매조직 그려보기</t>
    <phoneticPr fontId="31" type="noConversion"/>
  </si>
  <si>
    <t>- 제약∙건기식∙화장품∙의료기기∙바이오 업계 현황에 따른 구매의 역할 변화
- 구매의 목적과 기능
- 제약∙건기식∙화장품∙의료기기∙바이오 업계의 재고관리 핵심요소
- [실습] 자사/경쟁사 분석을 통한 구매조직 분석 및 구성</t>
  </si>
  <si>
    <t>제약·건기식·화장품·의료기기·바이오 업계 구매 실무</t>
  </si>
  <si>
    <t xml:space="preserve">  1.  타 부서와 원활하게 소통하고 연계하려면 어떻게 해야 하는가?
    - 제품 개발부터 AP지급까지 전체 프로세스
    - 개발부서, 품질부서, 생산부서, 영업부서, 재경부서와의 소통과 연계의 중요성
   2.  제약·건기식·화장품·의료기기·바이오 업계의 외자구매 프로세스
    - 국제물류 인코텀즈 유형
    - 외자구매에 영향을 미치는 법률 및 규정 : 3자지급, 원산지관리, 요건면제관리 등
    - 외자물류에 사용되는 문서 : 원산지, 요건면제, 수입신고필증 등
   3.  제약·건기식·화장품·의료기기·바이오 업계의 SCM(공급망관리)
    - SCM의 발전과정
    - 채찍효과란 무엇이며 어떻게 해결해야 하는가?
    - 물류창고관리에 대한 실무 기본 지식
 4.  구매협상 Skill Up
    - 협상이란 무엇이며, 협상에서는 무엇이 중요한가?
    - 사례를 통한 성공적인 협상 전술
 5.  협력업체관리 및 원가절감 활동
    - 제약·건기식·화장품·의료기기·바이오 업계의 신규 협력업체 발굴 방안
    - 힘들게 발굴한 협력사, 어떻게 관리해야 할까? (협력사관리방법)
    - 알아두면 쓸 데 있는 협럭업체 방문/미팅 시 주의할 점과 소소한 팁
    - 해도 해도 끝이 없는 원가절감, 어떻게 할 것인가?</t>
  </si>
  <si>
    <t>- 바이오, 제약, 건강기능식품, 화장품, 의료기기 업종 5년 미만의 구매담당자</t>
  </si>
  <si>
    <t>구매의 사회적 역할</t>
  </si>
  <si>
    <t xml:space="preserve"> 1.  ESG와 구매의 역할
 2.  제약·건기식·화장품·의료기기·바이오 업계 인증 및 규정
 3.  가치창출과 상생협력 방안</t>
  </si>
  <si>
    <t>구매, 어디로 가야 하는가? 구매 혁신과 발전방향</t>
  </si>
  <si>
    <t xml:space="preserve"> 1.  변화하는 환경 속에서 우리는 어떻게 해야 하는가?
 2.  제약·건기식·화장품·의료기기·바이오 업계의 AI 시대 대응방안과 솔루션
 3.  구매는 비용부서인가? 이익창출 부서인가?</t>
  </si>
  <si>
    <t>공정거래를 위한 하도급법의 이해와 사례연구</t>
  </si>
  <si>
    <t xml:space="preserve">    - 하도급법의 배경과 추진방향
    - 하도급법과 관련 제도의 관계
    - 하도급법의 주요 구성과 핵심 포인트
    - [사례연구] 하도급법 적용 및 위반 사례분석
    - 하도급법의 활용절차와 적용기준
    - 하도급법 적용 관련 제반 사항에 대한 질의응답</t>
  </si>
  <si>
    <t>- 공정거래를 위한 하도급법의 이해와 사례연구
- 구매계약의 개요와 구매계약실무의 핵심포인트</t>
  </si>
  <si>
    <t> 구매계약의 개요와 구매계약실무의 핵심포인트</t>
  </si>
  <si>
    <t xml:space="preserve">    - 구매계약의 이해 및 특징
    - 구매계약내용에 대한 해석 우선순위 이해하기 
    - 구매계약서 구조 분석하기
    - 계약 성립의 세부요건은 무엇인가? 
    - 구매계약서의 핵심조항과 작성방법 / 리스크분석 방법
    - 구매담당자가 꼭 알아야 할 구매계약상 리스크 
    - 구매계약서 유지/관리를 위한 계약조항 작성방법
    - 분쟁해결방법과 분쟁 사전 예방을 위한 계약서 작성 주의사항
    - 준거법의 기능과 전략적인 준거법 선택 방법</t>
  </si>
  <si>
    <t>- 구매관리, 자재관리, 조달, 협력업체관리, 상생협력 실무자 및 관리자
- 구매 계약, 법무, 하도급 관련 실무자 및 관리자</t>
  </si>
  <si>
    <t>(내자)구매 리스크관리 및 대응</t>
  </si>
  <si>
    <t xml:space="preserve">     - 구매 리스크관리가 중요한 이유
     - 내자 구매 프로세스 단계별 관리 포인트      
     - 자사 구매 리스크분석 실습 (리스크 프로파일 작성)
     - 리스크관리 프로세스 (리스크 전가, 감소, 모니터링, 계획관리)
     - 공급중단 대처방안 (자연 재해, 시스템 오류 등)
     - 구매계약 및 클레임 리스크관리
     - 공급업체 도산 리스크 최소화 방안 (지속 가능성 관리)
     - 납기지연 / 구매품 품질 리스크 원인과 대책</t>
  </si>
  <si>
    <t>- (내자) 구매 리스크관리 및 대응
- (내자) 구매 리스크관리 사례공유 워크숍
- 외자구매 리스크 유형별 관리 전략 
- 외자구매 계약 리스크관리</t>
  </si>
  <si>
    <t>(내자)구매 리스크관리 사례공유 워크숍</t>
  </si>
  <si>
    <t xml:space="preserve">     - 구매계약 리스크 사례공유 
     - 조달 리스크 / 공급사 관리 사례 공유</t>
  </si>
  <si>
    <t>- 내자구매, 외자구매, 외주관리, 협력업체관리, 수출입 관련 관리자 및 실무자</t>
  </si>
  <si>
    <t>외자구매 리스크 유형별 관리 전략</t>
  </si>
  <si>
    <t xml:space="preserve">     - 외자구매 리스크 개요 (환경 변화, 발생 요인, 유형 분석)
     - 대금결제 및 품질하자 리스크 관리
     - 납기지연, Non-Delivery 리스크 관리
     - 국제물류(운송, 보험) 리스크 관리
     - 환율 리스크 관리</t>
  </si>
  <si>
    <t>외자구매 계약 리스크관리</t>
  </si>
  <si>
    <t xml:space="preserve">     - 외자구매 계약의 특징 및 주요 체크 포인트
     - 분쟁해결을 위한 조항들
     - 수입, 통관, 관세 주의사항
     - 외자구매 클레임 발생원인 및 해결방안
     - 무역사기와 대책방안</t>
  </si>
  <si>
    <t>외자구매(글로벌소싱) 개요 및 프로세스</t>
  </si>
  <si>
    <t xml:space="preserve">    - 외자구매의 개요와 실무적 특징
    - 글로벌 환경의 주요 이슈와 외자구매 제반 제도의 이해
    - 외자구매 프로세스 이해와 단계별 실무 관리 포인트
    - 대금 결제 방식의 종류와 특징
    - INCOTERMS 2020 이해
    - 외자구매 시 Commercial Check Point</t>
  </si>
  <si>
    <t>- 외자구매(글로벌소싱) 개요 및 프로세스 
- 외자구매(글로벌소싱) 관리포인트 
- 외자구매 클레임사례와 리스크관리</t>
  </si>
  <si>
    <t>외자구매(글로벌소싱) 관리포인트</t>
  </si>
  <si>
    <t xml:space="preserve">    - 외자구매 계약 시 체크해야 할 항목과 주요 사례
        1. 외자구매 계약서 작성에 대한 기본 개념과 체크 항목
        2. 외자구매 계약서 사례
    - 수출입에 사용되는 주요 서류들
    - 외자구매 실력을 높이는 상식들</t>
  </si>
  <si>
    <t>- 외자구매, 무역, 수입, 해외거래, 글로벌소싱 실무자</t>
  </si>
  <si>
    <t>외자구매 클레임사례와 리스크관리</t>
  </si>
  <si>
    <t xml:space="preserve">    - 외자구매 클레임의 이해와 발생원인
    - 클레임 방지와 분쟁해결
    - 외자구매 리스크관리방안 및 사례 연구</t>
  </si>
  <si>
    <t> 구매 데이터 활용을 위한 비용분석의 이해</t>
  </si>
  <si>
    <t xml:space="preserve">    - 구매 환경의 변화와 데이터 활용의 필요성
    - 비용분석이란 무엇이고, 구매 데이터 활용을 위해 왜 비용분석을 알아야 하는가? 
    - 비용분석 프로세스 (실적조사, 구매 비용분석, 이슈/개선 개회 도출, 개선계획수립) 
    - Spend Level에 따른 기회분석 및 우선순위 결정</t>
  </si>
  <si>
    <t>- 구매 데이터 활용을 위한 비용분석의 이해
- 지출유형 및 비용분석의 요소
- 구매 데이터 분석의 응용
- [엑셀 활용 실습] 실전 구매 데이터 분석 및 활용</t>
  </si>
  <si>
    <t>지출유형 및 비용분석의 요소</t>
  </si>
  <si>
    <t xml:space="preserve">    - 구매프로세스에 따른 지출유형(직접, 간접, MRO) 점검
    - 구매 데이터 품질개선을 위한 데이터 클리닝 (Data Cleaning)
    - 비용분석 요소 (DDL, DE, 지출보고, 차트)</t>
  </si>
  <si>
    <t>- 구매관리, 구매조달, 구매전략, 구매원가, 자재관리, 총무, 경영지원 실무담당자</t>
  </si>
  <si>
    <t>구매 데이터 분석의 응용</t>
  </si>
  <si>
    <t xml:space="preserve">  - 지출 누수 방지를 위한 구매 데이터를 기반의 지출 타당성 분석
    - 예측을 통한 구매계획/구매업무 최적화</t>
  </si>
  <si>
    <t>[엑셀 활용 실습] 실전 구매 데이터 분석 및 활용 I</t>
  </si>
  <si>
    <t xml:space="preserve">    - 구매 데이터 요약을 위한 기술 통계 기초
    - 통계적 추정을 통한 신뢰구간 파악
    - 분석 결과를 이해하기 쉽게 해주는 데이터 시각화
    - 숫자가 아닌 문자 데이터 분석을 위한 텍스트 마이닝</t>
  </si>
  <si>
    <t xml:space="preserve">[엑셀 활용 실습] 실전 구매 데이터 분석 및 활용 II </t>
  </si>
  <si>
    <t xml:space="preserve">   - 구매 품목 비용 예측을 위한 회귀분석
   - 시계열 분석을 통한 자재단가 패턴 모델화
   - 협력업체, 구매품목의 효율적 관리를 위한 ABC분석, 2X2 매트릭스
   - 최적화 기법을 활용한 최적 구매량 산출
   - 안전재고 및 발주량 최적화</t>
  </si>
  <si>
    <t>구매담당자의 목표관리 스킬</t>
  </si>
  <si>
    <t xml:space="preserve">    - 목표의 중요성 제대로 알기
    - 목표가 이루어지는 기본원리는 무엇인가? 
    - 구매담당자로서 어떻게 목표를 수립하고, 달성할 수 있는가?
    - 구매담당자의 자기분석 / 목표달성을 위한 실천 노하우</t>
  </si>
  <si>
    <t>- 구매담당자의 목표관리 스킬
- 성과창출을 위한 업무관리 스킬
- 생산적인 시간관리 스킬
- 창의적 문제해결능력향상 스킬
- 성과내는 커뮤니케이션 스킬
- 감정 및 갈등관리 스킬
- 행복한 직장생활을 위한 소확행 실천 스킬</t>
  </si>
  <si>
    <t>성과창출을 위한 업무관리 스킬</t>
  </si>
  <si>
    <t xml:space="preserve">    - 업무관리역량 자기진단 / 구매업무 분석하기
    - 업무관리의 핵심요소와 업무관리스킬</t>
  </si>
  <si>
    <t>- 구매관리, 공급관리 실무자 및 관리자 
- 성공적이고 행복한 직장생활을 하고 싶은 구매담당자</t>
  </si>
  <si>
    <t>생산적인 시간관리 스킬</t>
  </si>
  <si>
    <t xml:space="preserve">    - 시간 경영이란 무엇인가? 
    - 구매담당자의 생산적인 시간관리 스킬</t>
  </si>
  <si>
    <t>창의적 문제해결능력향상 스킬</t>
  </si>
  <si>
    <t xml:space="preserve">    - 창의적 일하기란?
    - 위인으로부터 배우는 창의적 아이디어 실현하기
    - 문제해결을 위한 몰입, 집중력 향상 스킬</t>
  </si>
  <si>
    <t>성과내는 커뮤니케이션 스킬</t>
  </si>
  <si>
    <t xml:space="preserve">    - [진단] 나의 커뮤니케이션 유형 진단하기 
    - 소통이 어려운 이유는 무엇인가?
    - 상대방의 마음을 움직이고, 상대방과의 관계를 개선하는 커뮤니케이션 스킬
    - 상대방으로부터 호감을 얻는 설득 커뮤니케이션
    - 성공적인 보고의 기술</t>
  </si>
  <si>
    <t xml:space="preserve"> 감정 및 갈등관리 스킬</t>
  </si>
  <si>
    <t xml:space="preserve">    - 갈등 상황유형별 갈등관리 스킬
    - 감정관리를 잘하기 위해서는 어떻게 해야 하는가?</t>
  </si>
  <si>
    <t>행복한 직장생활을 위한 소확행 실천 스킬</t>
  </si>
  <si>
    <t xml:space="preserve">    - 워라밸과 진짜 자기계발
    - 직장생활 행복지수 높이기 (소확행 실천 노하우)
    - 업무 스트레스와 무기력 빨리 극복하는 방법
    - 행복한 구매담당자의 조건</t>
  </si>
  <si>
    <t>협력업체 평가 및 지도육성의 필요성</t>
  </si>
  <si>
    <t xml:space="preserve">- 협력업체관리가 왜 중요한가?
- 협력업체 평가 및 지도육성의 필요성
- 동반성장(상생경영)의 필요성 </t>
  </si>
  <si>
    <t>- 협력업체 수준을 모기업 수준으로 끌어올려 품질, 원가, 납기 경쟁력 향상을 도모할 수 있습니다.
- 모기업과 협력업체의 관계 개선 및 상생 방안을 터득합니다.
- 납기 문제, 품질 문제 해결을 위한 협력업체 지도 방법을 습득합니다.</t>
  </si>
  <si>
    <t>협력업체 평가 프로세스</t>
  </si>
  <si>
    <t xml:space="preserve">- 협력업체 평가 프로세스와 관리기준
- 협력업체 평가를 위해 어떻게 준비하고 실시해야 하는가?
- 협력업체 평가 사후관리 노하우와 사례연구 </t>
  </si>
  <si>
    <t>- 구매기획, 구매전략, 구매관리, 협력사 상생팀, 경영지원, 사업지원 실무자 및 관리자</t>
  </si>
  <si>
    <t>협력업체 지도 및 육성 전략 수립</t>
  </si>
  <si>
    <t>- 협력업체의 역량을 끌어올리기 위한 방법은?
- 지도와 육성을 위한 협력업체 진단
- 협력업체 지도/육성 프로세스와 핵심 포인트
- 협력업체 특성에 따른 차별화 전략 수립</t>
  </si>
  <si>
    <t>납기문제 해결을 위한 협력업체 생산성 향상 지도</t>
  </si>
  <si>
    <t>- 생산성 향상을 위한 개선지도 : “모든 문제는 현장에 있고, 답도 현장에 있다.”
- 생산현장관리를 위한 5S추진 지도방법
- 생산능력확보를 위한 개선활동</t>
  </si>
  <si>
    <t>품질문제 해결을 위한 공정품질 향상 지도</t>
  </si>
  <si>
    <t>- 구매담당자가 협력업체의 품질도 신경 써야 하는 이유
- 협력업체 품질개선을 위한 지도 포인트
- 협력업체 공정품질 개선활동</t>
  </si>
  <si>
    <t>협력업체 지도육성 우수사례 연구 및 워크숍</t>
  </si>
  <si>
    <t>- 협력업체 지도육성 우수사례 연구
- 협력업체평가와 지도를 위한 워크샵</t>
  </si>
  <si>
    <t>기업경영과 구매관리의 관계</t>
  </si>
  <si>
    <t>- 구매 환경은 어떻게 변화하고 있는가?
- 구매 환경 변화가 구매관리 업무에 미치는 영향
- 구매전략과 전략적 소싱의 개념</t>
  </si>
  <si>
    <t>- 기업경영과 구매관리의 관계
- 간접구매(일반구매)관리의 주요 운영 포인트
- 성공적 간접구매를 위한 실행절차와 노하우
- 간접구매관리 업무체계 효율화를 위한 종합 워크샵</t>
  </si>
  <si>
    <t>간접구매(일반구매)관리의 주요 운영 포인트</t>
  </si>
  <si>
    <t>- 간접구매의 개요와 가치
- 간접구매 정책과 프로세스, 주요 운영 포인트
- 간접구매 담당자로서 가져야 할 스킬과 자세는 무엇인가?</t>
  </si>
  <si>
    <t>- 간접구매(일반구매), MRO관리, 총무부 및 관리 파트 관련 실무자</t>
  </si>
  <si>
    <t>성공적인 간접구매를 위한 실행절차와 노하우</t>
  </si>
  <si>
    <t>- 협력업체(공급사)가 왜 중요한가?
- 성공적인 간접구매를 위한 협력업체관리 및 SRM 노하우
- 협력업체 경쟁력 강화를 위한 방법론
- 간접구매 프로세스별 노하우
    - 구매요청 및 협력업체(공급사) 선정, 평가
        1) 구매시장 조사 및 구매요청 접수
        2) 어떻게 우수한 공급사를 탐색하고 평가할 것인가? 
        3) 지속적인 공급사 실적 모니터링을 위한 정기평가/사후관리
   - 입찰, 협상, 계약 및 발주관리 노하우
        1) 입찰 절차와 구매 담당자의 역할/임무
        2) 구매협상 프로세스와 구조 이해
        3) 실용적인 협상 전략 (상호 정보 분석, 협상 시간, 지속적인 BATNA 개선, 입장 표명 등)
        4) 우수한 협상가가 되려면 어떻게 해야 하는가?
        5) 구매계약 및 발주 프로세스
   - MRO 품목 관리 방안</t>
  </si>
  <si>
    <t>간접구매관리 업무체계 효율화를 위한 종합 워크샵</t>
  </si>
  <si>
    <t>- 간접구매 우수 사례 공유(간접구매 KPI 사례, 비용절감 Logic 사례) 및 자사 적용 방안
- 간접구매 자사 절차 공유 및 Open Discussion</t>
  </si>
  <si>
    <t>전략적 재고운영 개요</t>
  </si>
  <si>
    <t>- 경영 환경에 따라 재고관리 방법은 어떻게 변하고 있는가?
 - SCM의 의미와 운영 목표
   1. SCM 이란? SCM의 정의와 특징, 변화 방향, 목표
   2. 채찍효과(Bullwhip Effect) 해결방안은? 
 - 전략적 재고운영의 과제와 고려 사항
   1. 자재, 자재관리 어떻게 이해할 것인가 
   2. 전략적 재고운영 성공 원칙 : L/T 단축, 타당성 &amp; 정확성 확보, 전사 관점에서의 운영</t>
  </si>
  <si>
    <t>- 재고의 가장 기본적인 목적인 수요와 공급의 변동성에 대응하는 노하우 터득
- 효과적 재고관리 실행전략 및 전략적 재고운영 능력 배양
- 적정재고 유지를 위한 자재관리 방침 설정 및 자재계획 수립 기본 노하우 습득</t>
  </si>
  <si>
    <t>자재계획 수립을 위한 환경 이해</t>
  </si>
  <si>
    <t>- 재고관리를 보는 관점의 전환
- 전략적 재고운영을 위한 산업별/제품별 특성 이해: 계획생산(MTS), 주문생산(MTO), 주문조립생산(ATO), 주문설계생산(ETO)의 특징
- 자재 계획에 영향을 미치는 외부환경요인: 변동성에 대한 이해 : 수요/공급 불일치의 원인, 대응 방안은
- 자재 계획 수립의 내부 이슈와 해결방안: 대기시간(대기행렬규칙), 불량과 변동성 등</t>
  </si>
  <si>
    <t>- 자재, 구매, 공급관리 실무자 및 관리자
- 뮬류관리, 창고관리 실무자 및 관리자</t>
  </si>
  <si>
    <t>자재계획의 준비와 선결 과제</t>
  </si>
  <si>
    <t>- 자재 계획 수립을 위한 기본 원리와 과제
  1. L/T(리드타임) : 자재 계획을 위한 리드타임의 용도와 중요성
  2. 표준화와 Lot sizing : 무엇을 표준으로 볼 것인가? 발주 수량 결정은 어떻게 할 것인가 
- 최적 재고 운영을 위한 다양한 BOM의 응용
- 전략 지향적인 계획을 위한 S&amp;OP : 자재계획 연계 방안
- 독립 수요 품목의 적합한 재고관리기법은?</t>
  </si>
  <si>
    <t>자재계획의 수립과 실행</t>
  </si>
  <si>
    <t>- 종속 수요계획의 기본원리와 기능 : 자재소요량계획과 재발주점 방법 비교
- 자재 소요량 계획의 수립, 재계획, 계획수립 이후 조정 및 실행 방안
- [워크샵] 자재 계획의 타당성을 위한 재고 정확도 향상 방안과 관련 문제 풀이</t>
  </si>
  <si>
    <t>기준정보 및 데이터 표준화</t>
  </si>
  <si>
    <t>- 데이터표준화 개요 : 기준정보 정의 및 분류, 중요성
- 기준정보 표준화 방법론
  1) 표준체계 : 대상선정 부터 체계 수립(식별,  분류, 속성)
  2) 거버넌스 : 조직과 프로세스 관리 원칙, 지표 활용
  3) 수행 방법론 : 데이터 분석 및 운영체계 설계, 수행 계획
- 데이터 리엔지니어링 및 개선 사례
- [실습] : 자재 데이터 분석 및 개선 워크숍 (서식 별도 배포)</t>
  </si>
  <si>
    <t>- 자재/부품 데이터의 현상과 표준화를 이해합니다. 
- 자재/부품 데이터의 중복/오류 해결 및 표준화 방법론을 습득합니다. 
- 실습을 통한 자사 MRP/ERP 데이터를 분석하고, 개선안을 모색합니다.</t>
  </si>
  <si>
    <t>MRP/ERP의 개요</t>
  </si>
  <si>
    <t>- ERP 개요 : 개념/구축 목적/시스템 및 역사/Core 및 최근 트렌드
- MRP 개요 :  MRP 개념 및 Logic 교육
- MRP 시연
  1) 기준정보 마스터시연 (자재, 업체, 구매단가, BOM)
  2) MRP 시연 (ERP vs. Excel)</t>
  </si>
  <si>
    <t>- 구매관리, 자재관리, 생산관리 실무자 
- 개발, 설계, R&amp;D 관련 실무자 및 관리자 
- ERP/MRP/전산 및 경영혁신 관련 실무자</t>
  </si>
  <si>
    <t>ERP활용을 위한 BOM 및 기준정보 표준화</t>
  </si>
  <si>
    <t>- 제조업에서 ERP와 BOM, 그리고 표준화의 의의
- 품목, 작업장, 공정표 표준화 방안
- 재고관리의 기본, L/T과 Lot sizing을 위한 표준화 Know-how와 사례
- BOM 이해 및 활용
- 생산/재고관리의 최적 운영을 위하여 가상품목을 이용한 다양한 BOM 구성 사례
- 수요예측 정확도 향상을 위한 BOM 구성방법과 제조전략별 BOM 유형
- 선택사양, 공용품을 위한 BOM의 모듈화와 계획용 BOM 구성 방법 및 사례</t>
  </si>
  <si>
    <t>SCM 환경에서의 재고관리</t>
  </si>
  <si>
    <t>- 4차 산업혁명 시대의 새로운 재고의 의미와 가치의 변화
- 기업 간, 기업 내 업무통합을 통한 부가 가치 창출 방안
- Online 물류센터에서의 재고관리 기능 및 전략적 관리 노하우</t>
  </si>
  <si>
    <t>- 첨단 기술을 통한 현장 중심의 재고관리 개선 기법을 학습합니다. 
- Zoom 프로그램을 활용해 전략적 재고관리의 현장 사례를 분석합니다.
- 창고 운영 시스템 (WMS) 에 대한 선진 사례를 배우고 분석합니다.</t>
  </si>
  <si>
    <t>기업 이익 최대화를 위한 재고관리 방법론</t>
  </si>
  <si>
    <t>- 최적화된 재고관리 방법론에 대한 선진 사례 분석(실시간 현장 연결)
- 전략적 재고관리의 부가가치 선진 사례 분석
    1. 재고감축의 현장 확인
    2. 재료/부품재고의 감축방법 토론
- 자사 재고 VAS(Value Added Service) 발굴 실습</t>
  </si>
  <si>
    <t>- 구매, 자재관리, 생산관리 실무자 및 관리자 
- 물류관리, 창고관리, SCM전략 실무담당자 
- ERP/MRP/전산 및 경영혁신 관련 실무자 및 관리자 
- 신 사업 개발 담당자</t>
  </si>
  <si>
    <t>SCM 물류 정보시스템(SCM-LIS) 효율적 활용 및 운영 기본</t>
  </si>
  <si>
    <t>- 정보시스템 이해(기업 Biz, 정보 시스템 이행)
- 물류 Biz에서의 정보 시스템 Overview</t>
  </si>
  <si>
    <t>WMS 구축 사례 확인</t>
  </si>
  <si>
    <t>- WMS(창고 관리_운영 및 재고) 개요 및 구축사례</t>
  </si>
  <si>
    <t>기업에서 연구개발의 역할과 연구원의 기본 업무</t>
  </si>
  <si>
    <t>- 연구개발의 정의와 역할 : 연구개발은 대체 무엇을 하는 것일까?
- 연구원의 기본 업무 이해 : 연구원은 상품 개발을 하는 것인가? 가치개발을 하는 것인가?</t>
  </si>
  <si>
    <t>신입연구원이 알아야 할 R&amp;D의 필수 개념과 실무에 대한 이해
실습을 통해 연구개발에 꼭 필요한 기본 실무역량 습득
글로벌 수준의 연구원으로서 성장하기 위한 비전 설정</t>
  </si>
  <si>
    <t>연구개발 실무 수행을 위해 알아야 할 필수 개념</t>
  </si>
  <si>
    <t>- 기술전략부터 프로젝트까지 전체 로드맵
  1) 프로젝트의 개념과 특징, 연구개발 프로젝트 유형
  2) 연구개발 전략과 기술 전략의 차이
- 연구개발 프로세스의 이해와 활용 방법
  1) 제품개발 프로세스, Stage &amp; Gate 프로세스, SIPOC 프로세스 등 
- 신입 연구원이 성장하기 위해 알아야 할 기술 환경</t>
  </si>
  <si>
    <t>기업 및 기술연구소의 신입 연구원
R&amp;D업무와 관련된 상품기획, 마케팅 부서, 생산 부서의 (신입)실무자</t>
  </si>
  <si>
    <t>신입 연구원의 미래 비전 설정</t>
  </si>
  <si>
    <t>- 연구원의 경력개발 방향
- 연구원으로서 나의 비전 설정 : 5년 뒤에 나는 어떤 모습일까?</t>
  </si>
  <si>
    <t>연구개발에 꼭 필요한 실무역량 4가지</t>
  </si>
  <si>
    <t>- 연구개발에 꼭 필요한 실무역량 4가지
- 보고서 작성 노하우
  1) 연구원이 쓰는 보고서의 종류는?
  2) 간결하면서 설득력 있는 보고서 작성 방안
- 연구 데이터의 이해와 다루기
- 그림과 도표의 활용 방법
- 연구 내용 발표하는 법
- [사례] 연구개발 실무 실습 (개발기술 개요 작성, R&amp;D 데이터 정리 방법 등)</t>
  </si>
  <si>
    <t>특허 정보 조사 개요</t>
  </si>
  <si>
    <t>- 특허 제도 및 특허 정보에 대한 이해
- 특허 정보 조사 개요 및 절차
- 특허 정보 검색 요령 및 유의사항 : 기술, 권리, 기관, 연산자 활용 검색</t>
  </si>
  <si>
    <t>가치 있는 연구개발 과제 선정을 위한 특허 정보 조사 분석 절차 및 방법을 습득합니다.
특허분쟁 예방 및 대책을 위한 실무능력을 배양합니다.
사례연구 및 실습을 기초로 실무활용 능력을 극대화합니다.</t>
  </si>
  <si>
    <t>특허 정보 수집</t>
  </si>
  <si>
    <t>- 특허 검색 DB 및 자료 검색 : KPRIS, USPTO, ESPACENET, PATENTSCOPE 등
- 특허 Raw Data 확보 : 개별 특허 문헌 수집, 검색 결과 Raw Data 수집 방안</t>
  </si>
  <si>
    <t>연구소 R&amp;D 기획자, 관리자
대학교, 연구기관 연구원, TLO 담당자
중소기업, 대기업 엔지니어, 지식재산관리자</t>
  </si>
  <si>
    <t>특허 정보 분석 - 정량 분석</t>
  </si>
  <si>
    <t>- 특허 정량(통계) 분석 : 특허 Data 가공 및 통계분석, 유의점 등
- 정량 분석보고서 작성방법 - 시각화: [실습]Excel 피벗 테이블, Colab Word-Cloud 등
- 기술 트렌드 분석(토픽 모델링)</t>
  </si>
  <si>
    <t>특허 정보 분석 - 정성 분석</t>
  </si>
  <si>
    <t>- 핵심 특허분석 &amp; 등고선 분석 &amp; 인용도 분석
- 정성분석 보고서 작성방법 및 유의사항 : 보고서의 구성 및 작성법</t>
  </si>
  <si>
    <t>무효분석</t>
  </si>
  <si>
    <t>- 특허 무효의 이해 및 무효 분석의 요령 : 무효 사유 및 절차, 특허 무효 효과 등: [실습] 무효 조사 실습 : 출원 심사 이력 확인, 의견서/보정서 검토, 권리범위 확정 등
- 사례연구를 통한 자사 활용방안 도출 : 연구개발, 특허전략, 경영전략 측면의 활용</t>
  </si>
  <si>
    <t>클레임 차트 작성</t>
  </si>
  <si>
    <t>- 클레임 차트 작성 및 분석 : 선행 기술 보고서, 무효 조사 보고서, 특허 평가 보고서
- Patent Clearance Report 작성 요령 및 실습
- 특허 기술성 평가항목과 평가 기준 : 전문가 분석 &amp; 자동화 분석, 특허가치평가</t>
  </si>
  <si>
    <t>기업의 경영 환경 변화와 연구개발의 역할</t>
  </si>
  <si>
    <t>- 기업 경영에 있어 연구개발의 중요성
- 연구개발의 패러다임 변화
- 연구개발의 관리 대상과 관리 방법</t>
  </si>
  <si>
    <t>연구개발의 중요성 인식 및 기본적 업무를 이해합니다.
연구개발의 기본 개념과 핵심 역량, 실무지식을 습득합니다.
사례 및 워크숍 등을 통해 현업에 바로 활용 가능한 실무형 교육을 진행합니다.</t>
  </si>
  <si>
    <t>연구개발의 의미와 기본 업무 이해</t>
  </si>
  <si>
    <t>- 연구와 개발의 차이점 : 내가 하고 있는 일은 연구일까, 개발일까 
- 연구개발, 프로젝트로 일하는 법 : 업무와 프로젝트의 차이
- 제품의 가치와 연구원의 역할 : 프로젝트 매니저(리더)가 갖추어야 할 역량</t>
  </si>
  <si>
    <t>제품개발 및 연구개발 실무자
기업 및 연구소의 연구개발관리자
연구기획 실무자</t>
  </si>
  <si>
    <t>기술/제품개발의 프로세스 이해</t>
  </si>
  <si>
    <t>- 기술전략과 기술개발
  1) R&amp;D 전략(기술로드맵)과 프로젝트의 관계
  2) 기술의 정의와 의미
- 제품 개발에 프로세스의 활용 : 프로젝트 정의 시 프로세스 활용법</t>
  </si>
  <si>
    <t>연구개발 단계별 주요 방법</t>
  </si>
  <si>
    <t>- 연구개발 단계별 주요 방법
- 연구개발 단계별 주요 도구 개요
- [실습] 제품(기술) 컨셉 개발 도구 및 활용법 : 컨셉 개발 프로세스
- 과제 기획 방법론
  1) 과제 계획서에 들어가야 할 내용과 우선순위
  2) 컨셉 표현 방법 (9 Block Business Model Canvas)</t>
  </si>
  <si>
    <t>연구개발 보고서 작성 및 데이터 정리 방법</t>
  </si>
  <si>
    <t>- 연구개발 보고서 유형과 목적
- 보고서 작성 Tip : 개발기술 개요 작성, 차별화 포인트. 구조화 문서 방안 등
- 목적에 따른 데이터 정리 Tip : R&amp;D 데이터를 정리하는 방법</t>
  </si>
  <si>
    <t>국내외 특허출원 제도와 절차의 이해</t>
  </si>
  <si>
    <t>- 지식재산권의 의의 및 체계 : 특허법의 목적은 
- 무형자산으로서 지식재산권
- 국내외 특허출원 시스템 현황</t>
  </si>
  <si>
    <t>특허권을 확보할 수 있도록 특허명세서를 스스로 작성하고 검토할 수 있는 능력을 배양합니다. 
발명특허 및 특허 법률에 대한 기본 지식을 습득합니다.</t>
  </si>
  <si>
    <t>특허등록요건과 특허출원전략</t>
  </si>
  <si>
    <t>- 특허권리화
 1) 특허의 실체적 요건 : 산업상 이용할 수 있는 발명, 신규성, 진보성
 2) 분할 / 분리 / 변경출원의 정의 및 활용법
 3) 특허 심사 제도 : 예비심사, 일괄심사, 보정안 리뷰, 면담 방법 등
- 출원국가와 시기의 선택 : 조약우선권 주장, PCT 출원(특허협력조약) 등
- 청구 범위의 설계
 1) 권리범위 판단 및 변경, 독립항과 종속항, 청구항 구조 세부 사항 확인
 2) 보정서 작성 : 청구항 신설 및 청구범위 확장, 분할 출원, 청구항 신설 등
 3) [사례] 청구항 분석 및 청구범위 설계 사례 분석</t>
  </si>
  <si>
    <t>특허관리 부문 관리자 및 실무자
기업 연구원
특허법률사무소 담당자</t>
  </si>
  <si>
    <t>특허명세서 작성 프로세스의 이해와 실습</t>
  </si>
  <si>
    <t>- 선행기술조사와 회피설계 전략
 1) 국제특허분류 및 기호 설명, 특허문헌의 번호 체계
 2) 선행 기술 조사 : 키프리스 연산자 이해, 검색 키워드선정,검색식 작성
- 특허권리화 방향 설정 : 특허 경영 사례 학습
- 항목별 구체적 작성방법 : 통합명세서 작성기
 1) 명세서의 구성 및 식별 항목 작성 : ‘발명의 명칭’ 부터 ‘요약서’ 까지 항목별 작성법 확인
 2) 독립항과 종속항 작성법</t>
  </si>
  <si>
    <t>특허전자출원방법</t>
  </si>
  <si>
    <t>- 전자출원 의의 및 절차 : 지식재산권, 특허등록, 특허출원, 실용신안등록의 표시
- 전자출원 실습</t>
  </si>
  <si>
    <t>기술예측의 개요</t>
  </si>
  <si>
    <t>- 기술예측 개념/배경/역사, 사례
    1. 기술예측의 정의와 미래예측 실패 사례
    2. 기업예측의 역할과 사례
- 트렌드 개념 및 주요 메가트렌드: 미래유망기술이란?</t>
  </si>
  <si>
    <t>기술예측의 목적과 활용 이해
미래 환경 변화에 대한 이해 및 분석 방법 습득
예측 방법론 및 프로세스에 대한 이해
미래유망기술의 개념 및 발굴 프로세스 이해
체계적인 기술기획을 위한 기술로드맵 작성 방법 습</t>
  </si>
  <si>
    <t>기술예측 방법론 및 프로세스</t>
  </si>
  <si>
    <t>- 기술예측 방법론 및 프로세스 소개: 추세 외삽법, 환경 스캐닝, STEEP 분석, 시뮬레이션 등
- [실습] 기술예측 방법론 실습: 예측주제 선정, 환경분석, 시나리오 작성 등
- 트렌드 분석 기반 유망 아이템 도출 프로세스</t>
  </si>
  <si>
    <t>기업 및 (기술)연구소의 연구기획, 연구개발(관리) 관리자 및 실무자
기업의 (제품)개발∙설계 등 관리자 및 엔지니어</t>
  </si>
  <si>
    <t>체계적인 기술기획을 위한 기술로드맵(TRM)작성 및 활용</t>
  </si>
  <si>
    <t>- 체계적인 기술기획과 주요 방법 소개
- 체계적인 기술기획을 위한 기술로드맵 작성 방법 활용
    1. 기술기획방법으로의 기술로드맵의 개념 및 역할
    2. 기술로드맵 국내외 활용 현황 및 주요 사례
    3. 기술로드맵 작성 프로세스와 작성방법
    4. 기술로드맵 작성 단계별 고려사항
- [실습] 기술로드맵 작성 방법을 활용한 기술기획 실습 및 종합 논의
    1. 환경 분석 : 유망아이템 발굴 및 전략적 시사점 도출
    2. 제품 분석 : 핵심제품 후보군 규명 
    3. 기술 분석 : 핵심기술 영역 도출 및 기술획득방안 수립
    4. 로드맵 작성 : 중장기 전략 로드맵 전개</t>
  </si>
  <si>
    <t>연구 데이터의 이해</t>
  </si>
  <si>
    <t>- 연구개발 데이터의 의미
- 연구개발에서 데이터 분석의 필요성
- 그래프를 통한 데이터 시각화가 중요한 이유: [실습] 시계열도, 상자그림, 히스토그램, 기술통계량, 그래픽 요약 등</t>
  </si>
  <si>
    <t>그래프 분석을 통해 데이터가 나타내는 현상을 시각적으로 파악하는 능력을 배양합니다.
연구개발 단계에서 소수의 데이터를 통해 양산성을 미리 예측하여 문제점과 해결안을 도출하는 능력을 배양합니다.
각종 실험결과 데이터의 평균, 표준편차를 비교하여 차이 여부를 판단하는 능력을 배양합니다.
실험조건과 결과 간의 상관관계를 파악하고 이를 예측 모델화 하는 능력을 배양합니다.</t>
  </si>
  <si>
    <t>개발 단계에서의 양산성 예측</t>
  </si>
  <si>
    <t>- 정규분포의 공정능력 분석을 통한 향후 양산성 예측: 공정능력의 의미와 공정능력 산출기준
- [실습] 양산성(공정능력분석) 예측 예제 실습</t>
  </si>
  <si>
    <t>연구개발/기술기획/개발운영/생산기술/상품기획부문 신입연구원 및 사원</t>
  </si>
  <si>
    <t>의사결정을 위한 데이터 분석</t>
  </si>
  <si>
    <t>- 개발에서 추정과 검정의 중요성 : 왜 가설검정을 하는가?: 신뢰구간, 귀무가설, 대립가설, 유의수준, 검정력, p-값
- 모집단에 대한 평균의 차이 비교를 위한 T-검정 및 분산분석(ANOVA): 1표본 T 검정, 2표본 T 검정, 일원분산분석 등</t>
  </si>
  <si>
    <t>예측을 위한 모델식 만들기</t>
  </si>
  <si>
    <t>- [실습] 실험 조건과 결과 간의 상관관계 파악(상관분석)
- [실습] 실험 조건으로부터 결과 예측을 위한 회귀모델식 만들기: 다중회귀분석, 잔차의 정규성 검정, 잔차 분석 등</t>
  </si>
  <si>
    <t>연구(기술)보고서 작성방법</t>
  </si>
  <si>
    <t>- 연구 데이터의 유형에 따른 정리 방법 Tip
- 보고서의 유형 및 목적에 따른 작성 체크리스트
- [사례] 연구보고서 작성 사례 공유</t>
  </si>
  <si>
    <t>연구개발의 생산성 향상 - 가치창출</t>
  </si>
  <si>
    <t>- 품질의 개요 (Quality)
- 연구개발 품질 제고 - 혁신 (Innovation : Creating &amp; Delivering new customer Value)
- 연구개발 혁신 방안  기술경영 (MOT : Management of Technology)
- 연구개발을 통한 가치창출 (4th Generation R&amp;D : Value Creation)</t>
  </si>
  <si>
    <t>연구개발 및 기획업무의 생산성 개선 방법을 습득합니다.
연구개발 테마 발굴, 프로젝트 관리 등 R&amp;D 실무자로서 필수 역량에 대해 학습합니다.
연구개발 성과 및 사후 관리 방안 등 연구개발 전주기에 대한 실무 스킬을 배웁니다.</t>
  </si>
  <si>
    <t>R&amp;D 가치창출을 위한 테마 발굴 및 환경대응</t>
  </si>
  <si>
    <t>- 연구개발 업무에서의 가치창출 (MOT Framework &amp; Tools)
- 혁신적인 연구개발 테마 발굴  기술 &amp; 제품 (Opportunity Discovery)
- 연구개발 성공을 좌우하는 내외부 환경변화 대응 (Environmental Analysis)
- 기술개발 전략 수립 및 프로젝트 포트폴리오 운영 (Technology Roadmap &amp; Portfolio)</t>
  </si>
  <si>
    <t>(기술)연구소 관리자 및 R&amp;D관련 담당 실무자
기업의 연구기획(관리), 개발, 설계부문 관리자 및 실무자</t>
  </si>
  <si>
    <t>성공적 프로젝트 관리</t>
  </si>
  <si>
    <t>- 프로젝트 정의 (Project Management)
- 성공적 제품개발을 위한 핵심특성도출 (WBS &amp; Function Deployment)
- 핵심특성에 대한 연구개발 방향 및 목표 설정 (Goal setting: spec &amp; functions)</t>
  </si>
  <si>
    <t>연구개발 성과 및 핵심기술 관리</t>
  </si>
  <si>
    <t>- 연구성과 관리 (KMS 운영) 및 기술 사업화 추진 (Transfer, Licensing out, Spin-off)
- 연구성과 평가  단계별 평가 &amp; Tracking 평가
- 지적 재산권 관리 및 확보전략 (Patent Map &amp; Intellectual Property)</t>
  </si>
  <si>
    <t>R&amp;D 프로젝트 관리 개요</t>
  </si>
  <si>
    <t>- 프로젝트의 이해
- R&amp;D 프로젝트의 특성
- R&amp;D 프로젝트 활동 프로세스
  1) 전통적인 방법론과 Agile 방법론의 비교
  2) Agile 방법론의 장점과 활용법</t>
  </si>
  <si>
    <t>연구개발 프로젝트의 특징 및 프로세스 이해
효과적 연구개발 프로젝트 수행 및 평가를 위한 핵심 이론 및 주요 기법 습득
프로젝트 전체를 조망하고 관리할 수 있는 능력 배양</t>
  </si>
  <si>
    <t>R&amp;D 프로젝트 평가 방법</t>
  </si>
  <si>
    <t>- 사업전략과 기술전략 : ‘Winning Product’ 의 시작
- 프로젝트 평가 개요 : 평가 방법 / 평가 항목
- 프로젝트 수행 단계별 평가 : 사전평가 - 중간평가 - 완료평가</t>
  </si>
  <si>
    <t>기업 및 (기술)연구소의 연구개발(관리), 연구기획 실무자
기업의 (제품)개발∙설계 관련 실무자</t>
  </si>
  <si>
    <t>프로젝트 관리 방법</t>
  </si>
  <si>
    <t>- 프로젝트 관리 개요 : 프로젝트 매니지먼트의 핵심
- 리스크관리 기법의 이해
   1) 리스크 도출 및 평가 (가능성 평가, Impact 평가 등)
   2) 리스크 관리 계획 수립
- 일정관리 기법의 이해
  1) WBS와 단계별 자원 계획 수립
  2) PERT/CPM  활용 방법
  3) 일정 관리 계획 수립</t>
  </si>
  <si>
    <t>연구개발 프로젝트 성과측정 및 평가 사례</t>
  </si>
  <si>
    <t>- 연구개발 생산성 개요
- 연구개발 프로젝트 성과지표 : 생산성 지표 개발 관리 방안
- 연구개발 부문의 생산성 향상 방안 : R&amp;D 프로세스에서의 낭비 제거</t>
  </si>
  <si>
    <t>실험계획법(DOE)이 필요한 이유</t>
  </si>
  <si>
    <t>- 실험의 정의
- 실험 요인간 상호작용의 이해
- 완전요인실험, 부분요인실험, 반응표면분석 소개 및 실험계획법의 효율성</t>
  </si>
  <si>
    <t>신제품 개발이 효과적으로 이루어지기 위해 필요한 리더십과 리더로서의 역할을 정립합니다.
팀 구성원을 효율적으로 관리하고 프로젝트 성공을 위한 올바른 의사결정을 내릴 수 있는 역량을 배양합니다.</t>
  </si>
  <si>
    <t>최적화를 위한 완전요인설계</t>
  </si>
  <si>
    <t>- 2수준 완전요인실험의 설계 원리
- [실습] 예제를 통한 완전요인설계 및 결과 해석 방법 이론과 실습
- [실습] 실험 상황 시뮬레이션을 통한 완전요인실험 및 최적화 실습</t>
  </si>
  <si>
    <t>연구/기술기획/ 전략기획/경영혁신관련 리더</t>
  </si>
  <si>
    <t>핵심 요인 선별을 위한 부분요인설계</t>
  </si>
  <si>
    <t>- 부분요인설계의 개요와 하는 이유
- 교락과 해상도의 이해를 통한 실험 설계 방법 선택
- [실습] 실험 상황 시뮬레이션을 통한 부분요인설계 및 핵심인자 선별 실습</t>
  </si>
  <si>
    <t>곡선적 변화까지 최적화하는 반응표면설계</t>
  </si>
  <si>
    <t>- 반응표면설계의 필요성과 곡선성 판단을 위한 중심점
- 반응표면실험의 종류와 중심합성법 예제 실습
- [실습] 실험 상황 시뮬레이션을 통한 반응표면실험 및 최적화 실습</t>
  </si>
  <si>
    <t>R＆D 리더십의 이해</t>
  </si>
  <si>
    <t>- 리더십의 새로운 패러다임
   1) R＆D, 역할과 책임의 변화
   2) R＆D, 무엇을 개발할 것인가? : 기업에 주어지는 새로운 과제
- 동적 역량 기반의 연구개발 리더십의 확보
   1) 리더십 이론 / 리더십의 변화 : 변혁적 리더십 / 대안
   2) 동적 역량(Dynamic Capability) 확보 / 6대 핵심 역량</t>
  </si>
  <si>
    <t>R＆D 리더십의 실제</t>
  </si>
  <si>
    <t>- 시스템적 사고(System Dynamics)
- R＆D 성과지표 설정 KPI 개념 / KPI Structure / 조직평가 양식
- R＆D 성과평가(KPI): KPI 평가 일반원칙 / 성과평가 방안 (KPIs 평가 연계방안)
- R＆D Leadership: 변화의 바람 / R&amp;D 조직 &amp; 역량관리 / R&amp;D프로젝트 산출물 관리</t>
  </si>
  <si>
    <t>R＆D 리더십 개발</t>
  </si>
  <si>
    <t>- Johari’s Window 이론
- 효과적 커뮤니케이션 기법 실습 : DISC 행동유형 / 이해와 설득 방안
- 나의 인적 네트워크
- 코칭(Coaching) : 인생설계도가 필요한 이유
- 회사와 기술전략의 이해 : 미션과 비전 / 제품의 본질 / 기술전략 및 기술로드맵
- 프로젝트 관리 : 진도(시간) 관리 기법 / 리스크 관리 기법</t>
  </si>
  <si>
    <t>Business Model 개발</t>
  </si>
  <si>
    <t>- [실습] 성공적인 Business Model 구축조건 및 개발 실습
- [사례] 우수기업 벤치마킹</t>
  </si>
  <si>
    <t>기술사업화 모델 Overview</t>
  </si>
  <si>
    <t>- 기술사업화와 비즈니스 모델 : The 9 Building Blocks
- 기술기반 창업 사업화 사례</t>
  </si>
  <si>
    <t>기술이전/거래 시장 활성화에 따른 지식재산권의 가치평가 활용 제고
기술기반 창업기업의 사업화 성공을 위한 기술가치평가 정보지원
사례 및 실습, 코칭 등을 통한 현업 적용 성공률 제고</t>
  </si>
  <si>
    <t>기술가치평가 정성적 요인 분석</t>
  </si>
  <si>
    <t>- 기술성 분석 : 기술수명 영향, 사업화 위험, 개별 기술 강도 정성 분석
- 권리성 분석 : 지식 재산권 기본 정보, 특허분석 방법, 특허 인용관계 분석
- 시장성 분석 : 시장 동향 분석, 제품 경쟁력 분석, 시장 수요예측, 매출액 추정
- 사업성 분석 : 경영역량, 기술 인력 평가, 자금조달 능력, 시장 개발 역량, 수익성 분석</t>
  </si>
  <si>
    <t>정부출연(연), 공공기관, 기업의 기술사업화(기술이전) 및 지식재산 담당자 및 연구개발기획 담당자
예비 창업자 및 초기 창업기업 CEO
연구개발 기획 및 전략 부서 담당자</t>
  </si>
  <si>
    <t>기술사업화 기반 기술가치평가</t>
  </si>
  <si>
    <t>- 창업기업의 기술가치평가 보고서 분석
- 엑셀 활용 기술가치평가 실습 : DCF법, 로열티 공제법</t>
  </si>
  <si>
    <t>기술가치평가의 개요</t>
  </si>
  <si>
    <t>- 기술가치평가의 정의 및  목적, 제한조건 
- 기술가치평가 주요 기법 및 업무절차</t>
  </si>
  <si>
    <t>기술가치평가 방법 및 기술사업화 적용</t>
  </si>
  <si>
    <t>- 시장접근법의 개념과 유형 (Market Approach)
- 수익접근법의 개념과 유형 (Income Approach)
- 원가접근법의 개념과 유형 (Cost Approach)
- 로열티공제법 적용 절차 (Relief from royalty method)</t>
  </si>
  <si>
    <t>기술가치평가 핵심 변수</t>
  </si>
  <si>
    <t>- 기술의 경제적 수명 추정, 현금흐름 산출
- 할인율 결정, 기술기여도
- 온라인 기술가치평가시스템의 지원 정보 활용 : STAR-Value 5.0 PLUS</t>
  </si>
  <si>
    <t>설계 원가의 이해</t>
  </si>
  <si>
    <t>- 원가의 이해
   1) 원가의 정의와 구분 및 분류
   2) 원가의 변화 추세와 원가의 영향</t>
  </si>
  <si>
    <t>개발 및 설계 단계에서 원가관리 및 사전원가계산 능력을 배양합니다.
제품 개발 목표 원가를 달성할 수 있는 능력을 배양합니다.
코스트테이블을 활용한 원가계산 능력을 향상시킬 수 있습니다.
VE 기법을 활용한 목표 달성 능력을 증대시킬 수 있습니다.</t>
  </si>
  <si>
    <t>원가관리와 원가절감</t>
  </si>
  <si>
    <t>- 원가관리의 수준과 공장에서의 원가의 흐름
- 원가의 특성과 절감 여지</t>
  </si>
  <si>
    <t>제품(부품) 개발 및 설계 담당자
생산기술 및 구매 담당자
경영혁신 담당자
원가기획 및 영업 담당자
원가혁신 관리자 및 실무자</t>
  </si>
  <si>
    <t>설계원가의 계산절차</t>
  </si>
  <si>
    <t>- 원가의 구조와 고려 사항, 단계별 원가의 역할과 중요성</t>
  </si>
  <si>
    <t>재무제표의 이해</t>
  </si>
  <si>
    <t>- 재무회계와 관리회계
- 재무자료의 파악과 분석방법 : DART, 기업경영분석 자료
- 재무상태표, 손익계산서, 제조원가명세서, 기업경영분석</t>
  </si>
  <si>
    <t>원가 기획 및 목표 원가 관리</t>
  </si>
  <si>
    <t>- 원가 기획 : 원가 기획의 의미와 필요성, 원가 기획의 성공 조건</t>
  </si>
  <si>
    <t>목표 원가</t>
  </si>
  <si>
    <t>- 손익분기점과 제품 포트폴리오 분석
- 목표 원가의 검토 내용 및 관리 방안</t>
  </si>
  <si>
    <t>코스트 테이블의 활용</t>
  </si>
  <si>
    <t>- 구축 방법 및 구성 내용, 전산화 사례 확인</t>
  </si>
  <si>
    <t>설계원가 계산 및 분석</t>
  </si>
  <si>
    <t>- 설계원가 기준 
- [실습] 원가 항목 별 원가계산 (재료비, 노무비, 제조경비, 제 비율)</t>
  </si>
  <si>
    <t>개선 활동의 추진</t>
  </si>
  <si>
    <t>- 설계 관점의 개선활동 : VE(Value Engineering), VRP(Variety Reduction Program), B/M &amp; T/D(Benchmarking &amp; Tear Down)
- 생산 관점의 개선활동</t>
  </si>
  <si>
    <t xml:space="preserve"> ISO 9001:2015 개요</t>
  </si>
  <si>
    <t xml:space="preserve">- ISO 9001:2015 표준의 목적 및 기본 개념 
- 품질경영시스템 용어 정의 &amp; 품질경영원칙
- HLS &amp; 리스크/기회 평가, 프로세스 접근방식
</t>
  </si>
  <si>
    <t>- ISO 9001:2015 기본개념 및 요구사항을 명확하게 이해할 수 있습니다. 
- ISO 9001:2015에 적합한 효과적인 품질경영시스템을 수립하고, 실행합니다. 
- 수립된 품질경영시스템을 지속적으로 개선하고 관리할 수 있습니다.</t>
  </si>
  <si>
    <t>ISO 9001:2015 이해/실습</t>
  </si>
  <si>
    <t xml:space="preserve">- ISO 9001:2015 표준 요구사항 이해 (조직상황, 리더십, 기획, 지원)
- ISO 9001:2015 표준 요구사항 실습(시나리오)
</t>
  </si>
  <si>
    <t>- 중소기업 품질경영시스템 구축 및 실무 담당자
- ISO 9001 인증주관 부서장 및 책임자</t>
  </si>
  <si>
    <t>ISO 9001:2015 이해/실습(계속)</t>
  </si>
  <si>
    <t xml:space="preserve">- ISO 9001:2015 표준 요구사항 이해 (운용, 성과평가, 개선)
- ISO 9001:2015 표준 요구사항 실습(시나리오)
</t>
  </si>
  <si>
    <t xml:space="preserve">ISO 9001:2015 품질경영시스템 표준화 및 사례연구
</t>
  </si>
  <si>
    <t>- 업무 프로세스 분석
- 사내표준화 구조 설계 및 개발
- 문서화된 정보의 관리
- 지속적 개선을 위한 추진 방법 및 사례</t>
  </si>
  <si>
    <t xml:space="preserve">경영시스템 및 심사 개요
</t>
  </si>
  <si>
    <t>- 경영시스템 이해
- 심사 및 인증제도 이해</t>
  </si>
  <si>
    <t>- ISO 9001:2015 요구사항에 대한 내부심사 시 확인사항을 이해합니다. 
- 품질경영시스템에 대한 내부심사원의 역할 및 책임을 이해합니다.</t>
  </si>
  <si>
    <t xml:space="preserve"> ISO 9001:2015 개요
</t>
  </si>
  <si>
    <t>- ISO 9001:2015 표준의 목적 및 기본 개념
- 품질경영시스템 용어 정의 &amp; 품질경영원칙
- HLS &amp; 리스크/기회 평가, 프로세스 접근방식</t>
  </si>
  <si>
    <t>- 중소기업 품질경영시스템 내부심사원
- 품질경영시스템 부서장
- 품질경영시스템 관리자
- 품질경영시스템 주관부서 추진자
- 부서별 품질관리담당자</t>
  </si>
  <si>
    <t>- ISO 9001:2015 표준 요구사항 이해 
- ISO 9001:2015 표준 요구사항 실습(시나리오)</t>
  </si>
  <si>
    <t>내부심사 일반</t>
  </si>
  <si>
    <t>- 내부심사 개요, 목적, 필요성
- 내부심사원 역량 관리 및 필요 자질</t>
  </si>
  <si>
    <t xml:space="preserve">내부심사 준비
</t>
  </si>
  <si>
    <t xml:space="preserve">- 심사 기획, 계획서
- 심사 체크리스트 작성 시 고려사항
</t>
  </si>
  <si>
    <t xml:space="preserve">[실습] 내부심사 기법 이해 및 실습
</t>
  </si>
  <si>
    <t xml:space="preserve">- 심사 계획(심사 일정)수립/심사 체크리스트 작성
- 심사 기법과 수행, 부적합/결과 보고서 작성 및 후속조치
</t>
  </si>
  <si>
    <t xml:space="preserve"> ISO 14001:2015 개요</t>
  </si>
  <si>
    <t xml:space="preserve">- ISO 14001:2015 표준의 목적 및 기본 개념 
- 환경경영시스템 용어 정의 
- HLS &amp; 리스크/기회 평가, 프로세스 접근방식
</t>
  </si>
  <si>
    <t xml:space="preserve">- ISO 14001:2015 기본개념 및 요구사항을 명확하게 이해합니다. 
- ISO 14001:2015에 적합한 효과적인 환경경영시스템을 수립 및 실행합니다. </t>
  </si>
  <si>
    <t xml:space="preserve"> ISO 14001:2015 이해/실습</t>
  </si>
  <si>
    <t>- ISO 14001:2015 표준 요구사항 이해 (환경측면 파악)
- ISO 14001:2015 표준 요구사항 실습 (시나리오)</t>
  </si>
  <si>
    <t>- 중소기업 ISO 14001 관리자, 담당자
- ISO 14001 심사원/선임심사원 등록 희망자 및 컨설턴트
- 환경부서장 및 실무담당자</t>
  </si>
  <si>
    <t xml:space="preserve"> ISO 14001:2015 이해/실습(계속)</t>
  </si>
  <si>
    <t>- ISO 14001:2015 표준 요구사항 이해 (환경목표 조치기획)
- ISO 14001:2015 표준 요구사항 실습 (시나리오</t>
  </si>
  <si>
    <t>ISO 14001:2015 환경목표 수립 및 달성을 위한 조치 기획</t>
  </si>
  <si>
    <t xml:space="preserve">- 환경관련 리스크/기회 평가
- 환경측면 파악 및 환경영향평가(LCA 관점)
- 환경목표 및 추진계획 수립 및 지속적 개선
</t>
  </si>
  <si>
    <t xml:space="preserve">- 경영시스템 이해
- 심사 및 인증제도 이해
</t>
  </si>
  <si>
    <t>- ISO 14001:2015 요구사항에 대한 내부심사 시 확인사항을 이해합니다. 
- 환경경영시스템에 대한 내부심사원의 역할 및 책임을 이해합니다.
- ESG 경영 역량 강화를 위한 프로세스를 구축(E)합니다.</t>
  </si>
  <si>
    <t>ISO 14001:2015 개요</t>
  </si>
  <si>
    <t xml:space="preserve">- ISO 14001:2015 표준의 목적 및 기본 개념
- 환경경영시스템 용어 정의 
- HLS &amp; 리스크/기회 평가, 프로세스 접근방식
</t>
  </si>
  <si>
    <t>- 중소기업 환경경영시스템 내부심사원
- 환경경영시스템 부서장
- 환경경영시스템 관리자
- 환경경영시스템 주관부서 추진자</t>
  </si>
  <si>
    <t xml:space="preserve">- ISO 14001:2015 표준 요구사항 이해
- ISO 14001:2015 표준 요구사항 실습 (시나리오)
</t>
  </si>
  <si>
    <t>내부심사 준비</t>
  </si>
  <si>
    <t>[실습] 내부심사 기법 이해 및 실습</t>
  </si>
  <si>
    <t xml:space="preserve">-  심사 계획(심사 일정)수립/심사 체크리스트 작성
- 심사 기법과 수행, 부적합/결과 보고서 작성 및 후속조치
</t>
  </si>
  <si>
    <t>ISO 45001:2018 개요</t>
  </si>
  <si>
    <t xml:space="preserve">- ISO 45001:2018 표준의 목적 및 기본 개념
- 안전보건경영시스템 용어 정의
- HLS ＆ 리스크/기회 평가, 프로세스 접근방식
</t>
  </si>
  <si>
    <t>- ISO 45001:2018 기본개념 및 요구사항의 명확한 이해
- ISO 45001:2018에 적합한 효과적인 안전보건경영시스템 수립 및 실행
- 수립된 안전보건경영시스템의 지속적인 개선 및 유지, 관리</t>
  </si>
  <si>
    <t>ISO 45001:2018 이해/실습</t>
  </si>
  <si>
    <t xml:space="preserve">- ISO 45001:2018 표준 요구사항 이해 (리스크 평가)
- ISO 45001:2018 표준 요구사항 실습 (시나리오)
</t>
  </si>
  <si>
    <t>- 중소기업 안전보건경영시스템 관리자
- 안전보건경영시스템 부서장
- 안전보건경영시스템 내부심사원
- 부서별 안전보건관리담당자</t>
  </si>
  <si>
    <t>ISO 45001:2018 이해/실습(계속)</t>
  </si>
  <si>
    <t>- ISO 45001:2018 표준 요구사항 이해 (안전 보건 목표 달성 기획)
- ISO 45001:2018 표준 요구사항 실습 (시나리오)</t>
  </si>
  <si>
    <t xml:space="preserve"> ISO 45001:2018 안전보건 목표 수립 및 달성을 위한 조치 기획</t>
  </si>
  <si>
    <t xml:space="preserve">- 위험요인 파악
- 리스크 ＆ 기타 리스크 평가
- 기회 ＆ 기타 기회 평가
- 안전보건 목표 및 계획 수립 및 지속적 개선
</t>
  </si>
  <si>
    <t>경영시스템 및 심사 개요</t>
  </si>
  <si>
    <t xml:space="preserve">- ISO 45001:2018 요구사항에 대한 내부심사 시 확인사항을 이해합니다. 
- 안전보건경영시스템에 대한 내부심사원의 역할 및 책임을 이해합니다.
</t>
  </si>
  <si>
    <t>- ISO 45001:2018 표준의 목적 및 기본 개념
- 안전보건경영시스템 용어 정의
- HLS ＆ 리스크/기회 평가, 프로세스 접근방식</t>
  </si>
  <si>
    <t>- 중소기업 안전보건경영시스템 내부심사원
- 안전보건경영시스템 부서장
- 안전보건경영시스템 관리자
- 안전보건경영시스템 주관부서 추진자
- 부서별 안전보건관리담당자</t>
  </si>
  <si>
    <t xml:space="preserve"> ISO 45001:2018 이해/실습</t>
  </si>
  <si>
    <t>- ISO 45001:2018 표준 요구사항 이해
- ISO 45001:2018 표준 요구사항 실습(시나리오)</t>
  </si>
  <si>
    <t xml:space="preserve"> 내부심사 준비</t>
  </si>
  <si>
    <t>- 심사 기획, 계획서
- 심사 체크리스트 작성 시 고려사항</t>
  </si>
  <si>
    <t xml:space="preserve"> [실습] 내부심사 기법 이해 및 실습</t>
  </si>
  <si>
    <t>- 심사 계획(심사 일정)수립/심사 체크리스트 작성
- 심사 기법과 수행, 부적합/결과 보고서 작성 및 후속조치</t>
  </si>
  <si>
    <t xml:space="preserve">통합경영시스템 개요
</t>
  </si>
  <si>
    <t xml:space="preserve">- 국제표준화기구(ISO)란? : 표준/표준화의 정의와 중요성
- ISO 9001/14001 개요, 필요성과 기대효과
- 경영시스템 소개 : HLS Structure, 리스크/기회 평가(PDCA Cycle), 프로세스 접근방식
- 심사 및 인증제도 이해
</t>
  </si>
  <si>
    <t>- ISO 9001/14001:2015 요구사항에 대한 내부심사 시 확인사항을 이해합니다. 
- 품질/환경경영시스템에 대한 내부심사원의 역할 및 책임을 이해합니다. 
- ESG 경영 역량 강화를 위한 프로세스를 구축(E)합니다.</t>
  </si>
  <si>
    <t>[실습] ISO 표준 이해 (공통부문 및 고유부문)</t>
  </si>
  <si>
    <t>- ISO 9001 &amp; ISO 14001 표준 비교
: 0. 개요, 1. 적용범위, 2. 인용표준, 3. 용어와 정의, 4. 조직 상황,  5. 리더십, 6. 기획,
  7. 지원, 8. 운용, 9. 성과 평가, 10. 개선
- 부적합 조항 검색 실습</t>
  </si>
  <si>
    <t>- 중소기업 품질/환경 추진실무자
- 품질/환경 부서장 및 담당자</t>
  </si>
  <si>
    <t xml:space="preserve">- 내부심사 개요, 목적, 필요성
- 내부심사원 역량 관리 및 필요 자질
</t>
  </si>
  <si>
    <t xml:space="preserve">- 국제표준화기구(ISO)란? : 표준/표준화의 정의와 중요성.
- ISO 9001/14001/45001 개요, 필요성과 기대효과
- 경영시스템 소개 : HLS Structure, 리스크/기회 평가(PDCA Cycle), 프로세스 접근방식
- 심사 및 인증제도 이해
</t>
  </si>
  <si>
    <t>- ISO 9001/14001:2015, ISO 45001:2018 요구사항에 대한 내부심사 시 확인사항을 이해합니다. 
- 품질/환경/안전보건경영시스템에 대한 내부심사원의 역할 및 책임을 이해합니다.
- ESG 경영 역량 강화를 위한 프로세스를 구축(E, S)합니다.</t>
  </si>
  <si>
    <t xml:space="preserve">.[실습] ISO 표준 이해 (공통부문 및 고유부문)
</t>
  </si>
  <si>
    <t xml:space="preserve">- ISO 9001 &amp; ISO 14001 &amp; 45001 표준 비교
: 0. 개요, 1. 적용범위, 2. 인용표준, 3. 용어와 정의, 4. 조직 상황,  5. 리더십, 6. 기획,
  7. 지원, 8. 운용, 9. 성과 평가, 10. 개선
- 부적합 조항 검색 실습
</t>
  </si>
  <si>
    <t>- 중소기업 품질/환경/안전보건경영시스템 내부심사원
- 품질/환경/안전보건경영시스템 부서장
- 품질/환경/안전보건경영시스템 관리자
- 품질/환경/안전보건경영시스템 주관부서 추진자
- 부서별 품질/환경/안전보건관리 담당자</t>
  </si>
  <si>
    <t>통합경영시스템 개요</t>
  </si>
  <si>
    <t xml:space="preserve">- 국제표준화기구(ISO)란? : 표준/표준화의 정의와 중요성
- ISO 9001/14001/45001 개요, 필요성과 기대효과
- 경영시스템 소개 : HLS Structure, 리스크/기회 평가(PDCA Cycle), 프로세스 접근방식
- 심사 및 인증제도 이해
</t>
  </si>
  <si>
    <t>- ISO 14001:2015, ISO 45001:2018 요구사항에 대한 내부심사 시 확인 사항을 이해합니다.
- 환경경영/안전보건 경영시스템에 대한 내부심사원의 역할 및 책임을 이해합니다.</t>
  </si>
  <si>
    <t xml:space="preserve">- ISO 14001 &amp; 45001 표준 비교
: 0. 개요, 1. 적용범위, 2. 인용표준, 3. 용어와 정의, 4. 조직 상황,  5. 리더십, 6. 기획,
  7. 지원, 8. 운용, 9. 성과 평가, 10. 개선
- 부적합 조항 검색 실습
</t>
  </si>
  <si>
    <t>- 중소기업 안전보건/환경경영시스템 내부심사원
- 안전보건/환경경영시스템 부서장
- 안전보건/환경경영시스템 관리자
- 안전보건/환경경영시스템 주관부서 추진자
- 부서별 안전보건/환경관리 담당자</t>
  </si>
  <si>
    <t>ISO 37001/37301 부패방지/준법경영시스템 개요 및 요구사항에 대해 명확하게 이해합니다. 
부패방지/준법경영시스템 내부심사 개요 이해 및 내부 심사 체크리스트, 보고서 작성을 실습합니다.
ESG 경영 역량 강화를 위한 프로세스를 구축(G)합니다.</t>
  </si>
  <si>
    <t>ISO 37001/37301 개요 및 요구사항</t>
  </si>
  <si>
    <t>- ISO 37001/37301 표준의 목적 및 기본 개념
- 부패방지/준법경영시스템 용어 정의
- HLS &amp; 리스크/기회평가, 프로세스 접근 방식</t>
  </si>
  <si>
    <t>- 중소기업 부패방지경영시스템/준법경영시스템 내부심사원
- 부패방지경영시스템/준법경영시스템 관리자
- 부패방지경영시스템/준법경영시스템 주관부서 추진자</t>
  </si>
  <si>
    <t xml:space="preserve">ISO 37001/37301 요구사항 해설
</t>
  </si>
  <si>
    <t>- ISO 37001/37301 표준 요구사항 해설
     : 조직의 상황, 리더십, 기획, 지원, 운용, 성과평가 등 
- 부적합 조항 검색 실습</t>
  </si>
  <si>
    <t xml:space="preserve">내부심사 일반
</t>
  </si>
  <si>
    <t xml:space="preserve">ESG 개요 및 ESG 국내외 동향
</t>
  </si>
  <si>
    <t xml:space="preserve">- ESG 개요 및 등장 배경
- ESG 국내외 동향
- 주요 ESG 평가 기관/단체
- 공급망 ESG 평가
</t>
  </si>
  <si>
    <t>- ESG 등장 배경 및 국내외 주요 동향 확인
- ISO 26000 중심 각 표준별 ESG 연계성 확인
- K-ESG 가이드라인과 ISO 경영시스템 연계성 확인</t>
  </si>
  <si>
    <t xml:space="preserve">ESG 평가 모형 및 체계
</t>
  </si>
  <si>
    <t xml:space="preserve">- K-ESG 가이드 라인
- ESG 추진 모델, 지속가능경영보고서
</t>
  </si>
  <si>
    <t>- 중소기업 ISO 인증 기업 재직자
- ISO 인증 계획 중인 기업 재직자
- ESG 담당자</t>
  </si>
  <si>
    <t>K-ESG 가이드 라인 해설 및 ISO(국제표준화기구)
      경영시스템 표준과의 연계성</t>
  </si>
  <si>
    <t xml:space="preserve">- 환경 영역(17개 항목)
- 사회 영역(22개 항목)
- 지배구조 영역(17항목) 
</t>
  </si>
  <si>
    <t xml:space="preserve">ISO 인증 기업의 ESG 추진
</t>
  </si>
  <si>
    <t xml:space="preserve">- ISO 인증 기업의 ESG 추진
</t>
  </si>
  <si>
    <t xml:space="preserve">ISO 26000(사회적 책임에 대한 지침) 해설 및 ESG 연계성
</t>
  </si>
  <si>
    <t>- ISO 26000 용어/정의 및 사회적 책임에 대한 이해
- 사회적 책임의 7대 핵심 주제
- 사회적 책임의 인식 및 이해관계자의 참여
- 사회적 책임의 핵심 주제에 대한 지침
- 조직 전반에 걸친 사회적 책임 통합에 관한 지침</t>
  </si>
  <si>
    <t xml:space="preserve">종합 정리 및 ESG 추진 사례
</t>
  </si>
  <si>
    <t>- 종합 정리 및 ESG 추진 사례</t>
  </si>
  <si>
    <t>탄소중립 및 ESG 개요</t>
  </si>
  <si>
    <t>- 기후변화 및 UNFCCC 개요
- 파리협정 및 NDC의 이해
- ESG, CBAM 등 관련제도 개요</t>
  </si>
  <si>
    <t>- 배출권거래제 추진 배경 및 주요 정책 동향 확인
- 배출권거래제 할당 및 상쇄의 정의 확인
- 온실가스 인벤토리 구축 방향 확인
- CDM/P-CDM의 이해</t>
  </si>
  <si>
    <t>배출권거래제 주요 사항</t>
  </si>
  <si>
    <t>- 배출권거래제 개요
- 배출권거래제 관련 법령 및 지침 확인
- 배출권거래제 절차 및 요구사항
- 배출권거래제 정책 동</t>
  </si>
  <si>
    <t>- 중소기업 사내 ESG 업무 실무자
- 사내 탄소중립/온실가스 관련 실무자</t>
  </si>
  <si>
    <t xml:space="preserve">온실가스 배출량 산정 실습
</t>
  </si>
  <si>
    <t>- 온실가스 인벤토리의 이해
- 온실가스 배출량 산정 실습</t>
  </si>
  <si>
    <t xml:space="preserve">배출권거래제 할당 및 상쇄
</t>
  </si>
  <si>
    <t>- 배출량/배출효율 기준 할당 방식
- 배출권거래제 사전할당
- 배출권거래제 추가할당 및 할당취소</t>
  </si>
  <si>
    <t>배출권거래제 감축의 이해</t>
  </si>
  <si>
    <t xml:space="preserve">- 외부사업 및 상쇄제도의 이해
- 내부감축실적의 활용
</t>
  </si>
  <si>
    <t xml:space="preserve">온실가스 감축량 산정 실습
</t>
  </si>
  <si>
    <t xml:space="preserve">- 온실가스 감축의 이해
- 온실가스 감축 방법론의 이해
- 온실가스 감축량 산정 실습
</t>
  </si>
  <si>
    <t>연구노트란?</t>
  </si>
  <si>
    <t>- 연구노트의 정의와 중요성(사례)</t>
  </si>
  <si>
    <t>연구노트 관련 규정 및 지침, 작성방법에 대해 학습합니다.
연구노트를 활용한 지식 재산 확보 방안을 습득합니다.
연구기관/연구자의 우수 연구노트 작성 및 관리, 활용 사례에 대해 살펴봅니다.</t>
    <phoneticPr fontId="1" type="noConversion"/>
  </si>
  <si>
    <t>연구노트 관련 규정 및 지침</t>
  </si>
  <si>
    <t>- 국가연구개발혁신법
- 국가연구개발사업 연구노트 지침(과학기술정보통신부 고시)
- 산업기술혁신사업 공통 운영요령(산업통상자원부)</t>
  </si>
  <si>
    <t>국가연구개발사업을 수행하는 기업 담당자 
효과적인 연구노트 작성 및 활용법에 관심 있는 R&amp;D 직무 재직자</t>
    <phoneticPr fontId="1" type="noConversion"/>
  </si>
  <si>
    <t>연구성과 관리</t>
  </si>
  <si>
    <t>- 국가연구개발 성과 관리
- 국가연구개발사업 사업 표준성과 지표</t>
  </si>
  <si>
    <t>연구노트의 요건 및 작성 방법</t>
  </si>
  <si>
    <t>- 연구노트의 물리적 요건
- 연구노트의 작성원치
- 역할별 연구노트 관리
- 서명
- Cross Reference
- 작성 요령
- 공통적 기재사항
- 작성 시 추가 고려 사항
- [실습] 연구노트 작성 실습</t>
  </si>
  <si>
    <t>전자연구노트</t>
  </si>
  <si>
    <t>- 전자연구노트 정의 및 요건
- 전자연노트의 장점
- 전자연구노트의 법적 효력</t>
  </si>
  <si>
    <t>연구노트의 활용 및 작성 사례</t>
  </si>
  <si>
    <t>- 연구성과 및 기술보호
- 발명에 대한 소유권 귀속의 결정
- 공동연구 시 활용
- 국가연구개발사업에서의 활용
- 기술이전 시 활용
- 지식재산권으로서의 활용
- 연구노트를 이용한 특허 출원</t>
  </si>
  <si>
    <t>연구노트 관련 규정 및 지침, 작성방법에 대해 학습합니다.
연구노트를 활용한 지식 재산 확보 방안을 습득합니다.
연구기관/연구자의 우수 연구노트 작성 및 관리, 활용 사례에 대해 살펴봅니다.</t>
  </si>
  <si>
    <t>글로벌 지식재산 분쟁 사례</t>
  </si>
  <si>
    <t>- 국내 기업간 특허 소송 사례 
- 해외에서 국내 기업 대상 소송 사례
- 코닥-폴라로이드 특허
- 노키아의 특허 포트폴리오 구축 사례</t>
  </si>
  <si>
    <t>연구개발과 지식재산권을 별개의 영역으로 다루지 않고, R&amp;D 단계별 IP 전략을 수립할 수 있도록 합니다.
IP 빅데이터 분석 개념을 이해하고 연구기획 및 수행단계에서의 IP 지표 활용법을 습득합니다.
자사에 맞는 IP 전략을 수립할 수 있도록 글로벌 기업들의 IP 전략을 살펴봅니다.</t>
    <phoneticPr fontId="1" type="noConversion"/>
  </si>
  <si>
    <t>글로벌 기술패권</t>
  </si>
  <si>
    <t>- 글로벌 기술패권을 위한 주요 국가 정책
- 국가전략기술 (예산, 주요 프로그램)</t>
  </si>
  <si>
    <t xml:space="preserve"> 기업 기술기획 담당자
IP 관리 담당자
R&amp;D과제 참여연구원</t>
    <phoneticPr fontId="1" type="noConversion"/>
  </si>
  <si>
    <t>IP 기반 연구개발 전략 이해</t>
  </si>
  <si>
    <t>- 지식재산 제도의 이해
- 지식재산정보 분석의 필요성
- IP-R&amp;D 프로세스의 이해</t>
  </si>
  <si>
    <t>IP 포트폴리오 기반 연구개발 전략 수립</t>
  </si>
  <si>
    <t>- 기술 환경 분석
- 특허 동향 분석 (정량분석) [실습]
- 핵심특허 대응전략 수립
- 아이디어 창출
- R&amp;D 방향 제시를 위한 특허분석
- IP 포트폴리오 구축 사례</t>
  </si>
  <si>
    <t>글로벌 기업의 제품 변화 예측을 통한 IP 확보 사례</t>
  </si>
  <si>
    <t>- 미래 사회 변화 예측
- 미래 기술 예측을 통한 특허 창출 사례 (아마존, 애플)</t>
  </si>
  <si>
    <t>연구개발과 지식재산권을 별개의 영역으로 다루지 않고, R&amp;D 단계별 IP 전략을 수립할 수 있도록 합니다.
IP 빅데이터 분석 개념을 이해하고 연구기획 및 수행단계에서의 IP 지표 활용법을 습득합니다.
자사에 맞는 IP 전략을 수립할 수 있도록 글로벌 기업들의 IP 전략을 살펴봅니다.</t>
  </si>
  <si>
    <t xml:space="preserve">경영시스템 인증 심사 및 ISO/IEC 42001 개요
</t>
  </si>
  <si>
    <t xml:space="preserve">1. AIMS 인증제도 및 인증심사원 자격(KAR)
2. 국제표준화 기구 및 AI 관련 산업 및 기술 동향 
3. 인공지능 개념 및 용어 (ISO/IEC 22989:2022)
</t>
  </si>
  <si>
    <t>- 인공지능경영시스템을 수립, 실무 수행 또는 컨설팅 전문가를 양성합니다. 
- 인공지능경영시스템 인증심사를 수행하기 위한 인증심사원을 양성합니다.
- 타 ISO 경영시스템 심사원 자격확대 또는 내부심사원 자질을 증진합니다.</t>
  </si>
  <si>
    <t xml:space="preserve">ISO/IEC 42001:2023 이해/실습
</t>
  </si>
  <si>
    <t xml:space="preserve">1. ISO/IEC 42001:2023 요구사항 해설
2. ISO/IEC 42001:2023 부속서 (SoA 적용성 보고서) 
3. ISO/IEC 42001:2023 부적합 검색 실습
</t>
  </si>
  <si>
    <t>- 중소기업 ISO/IEC 42001 인공지능경영시스템  인증심사원 자격취득 희망자
※ 자격등록기관 : KAR(한국심사자격인증원)
- ISO/IEC 42001 인공지능경영시스템 관리자, 실무자, 내부심사원
- 협력업체 평가자 또는 AIMS 컨설턴트</t>
  </si>
  <si>
    <t>인공지능경영시스템(AIMS) 리스크 관리</t>
  </si>
  <si>
    <t xml:space="preserve">1. 인공지능경영시스템 영향평가 핵심 요소 
2. 인공지능경영시스템 리스크 관리 지침 (ISO/IEC 23894 외)
3. 인공지능경영시스템 적용 윤리와 사회적 책임 등
</t>
  </si>
  <si>
    <t>심사 원칙 및 1단계 심사 수행</t>
  </si>
  <si>
    <t xml:space="preserve">1. 리스크 기반 접근법 심사, 심사원칙
2. 심사 프로그램 관리, 심사원의 역량 및 평가
3. 심사 착수 및 1단계 심사 수행
</t>
  </si>
  <si>
    <t>2단계 심사 준비 및 수행</t>
  </si>
  <si>
    <t xml:space="preserve">1. 인공지능경영시스템 실행 사례 연구
2. 심사계획서 및 심사점검표 작성
3. 시작회의 및 2단계 심사 활동 수행
</t>
  </si>
  <si>
    <t xml:space="preserve">심사 종료 및 후속조치
</t>
  </si>
  <si>
    <t xml:space="preserve">1. 부적합보고서, 개선을 위한 제안 작성
2. 종료회의 및 2단계 심사 완료 
3. 심사 후속조치의 수행 (KAR 자격 시험)
</t>
  </si>
  <si>
    <t>품질경영시스템 인증 심사 및 ISO 9001 개요</t>
  </si>
  <si>
    <t xml:space="preserve">1. 인증제도 및 인증심사원 자격
2. 국제표준화 기구 및 용어 정의, HLS
3. 조직의 상황, 리스크 기반 사고, 지식경영, 품질경영원칙
</t>
  </si>
  <si>
    <t>- 사내 품질경영시스템을 구축하고, 운영 전문가를 양성합니다. 
- 품질경영시스템 인증심사를 수행하기 위한 심사원을 양성합니다.
- 내부심사원 양성 및 심사원 자질을 향상시킵니다.</t>
  </si>
  <si>
    <t xml:space="preserve">1. ISO 9001:2015 요구사항 해설
2. ISO 9001:2015 요구사항별 사례 실습
</t>
  </si>
  <si>
    <t>- 중소기업 ISO 9001 관리자, 담당자, 내부품질심사원
- 협력업체 평가요원 및 실무자
- ISO 9001 심사원/선임심사원 등록 희망자 및 컨설턴트</t>
  </si>
  <si>
    <t xml:space="preserve">1. 프로세스 접근방법 심사
2. 심사원칙, 심사 프로그램 관리, 심사원의 역량/적격성
3. 심사 착수 및 1단계 심사 수행
4. 품질경영시스템 구축 사례 연구(1)
</t>
  </si>
  <si>
    <t>2단계 심사 준비 및 심사 수행</t>
  </si>
  <si>
    <t xml:space="preserve">1. 심사계획서 및 심사점검표 작성
2. 시작회의 및 2단계 심사 활동 수행
3. 부적합/관찰 보고서, 심사보고서 작성
</t>
  </si>
  <si>
    <t>심사 종료 및 후속조치</t>
  </si>
  <si>
    <t xml:space="preserve">1. 종료회의 
2. 심사종료 및 후속조치
3. 품질경영시스템 구축 사례 연구(2)
</t>
  </si>
  <si>
    <t>과정 종료</t>
  </si>
  <si>
    <t>1. 주요 핵심내용 복습 및 정리
2. KAR 자격 시험</t>
  </si>
  <si>
    <t>ISO 9001:2015 인증심사원 양성</t>
  </si>
  <si>
    <t>환경경영시스템 인증 심사 및 ISO 14001 개요</t>
  </si>
  <si>
    <t>1. 인증제도 및 인증심사원 자격
2. 국제표준화 기구와 용어 정의, 환경과 환경경영
3. HLS, 조직 상황, 리스크 기반 사고, 프로세스 접근방법</t>
  </si>
  <si>
    <t>- 사내 환경경영시스템을 구축하고, 운영 전문가를 양성합니다. 
- 내부심사원을 양성하고, 심사원 자질을 향상시킬 수 있습니다. 
- 환경경영시스템 인증심사를 수행하기 위한 심사원을 양성합니다.
- ESG 경영 역량 강화를 위한 국제 규격을 취득(E)합니다.</t>
  </si>
  <si>
    <t xml:space="preserve">ISO 14001:2015 요구사항 해설 및 지원기법
</t>
  </si>
  <si>
    <t xml:space="preserve">1. ISO 14001:2015 요구사항 해설 및 사례 실습
2. 환경경영성과 및 지원기법, 환경과학과 기술
</t>
  </si>
  <si>
    <t>- 중소기업 ISO 14001 관리자, 담당자, 내부환경심사원
- 협력업체 평가요원 및 실무자
- ISO 14001 심사원/선임심사원 등록 희망자 및 컨설턴</t>
  </si>
  <si>
    <t xml:space="preserve">1. 국제환경협약 및 법규
2. 심사원칙과 프로그램, 심사원의 역량/적격성
3. 심사 착수 및 1단계 심사 수행
</t>
  </si>
  <si>
    <t xml:space="preserve">1. 종료회의 및 후속 조치
2. 환경경영시스템 구축 사례 연구
</t>
  </si>
  <si>
    <t>ISO 14001:2015 인증심사원 양성</t>
  </si>
  <si>
    <t>안전보건경영시스템 인증 심사 및 ISO 45001 개요</t>
  </si>
  <si>
    <t>1. 인증제도 및 인증심사원 자격
2. 국제표준화 기구와 용어 정의, 안전보건 개요
3. HLS, 조직 상황, 리스크 기반 사고, 프로세스 접근방법</t>
  </si>
  <si>
    <t>- 사내 안전보건경영시스템을 구축하고, 운영 전문가를 양성합니다.
- 내부심사원을 양성하고, 심사원 자질을 향상시킬 수 있습니다. 
- 안전보건경영시스템 인증심사를 수행하기 위한 심사원을 양성합니다.
- ESG 경영 역량 강화를 위한 국제 규격을 취득(S)합니다.</t>
  </si>
  <si>
    <t>ISO 45001:2018 요구사항 해설 및 리스크/기회 평가</t>
  </si>
  <si>
    <t>1. ISO 45001:2018 요구사항 해설 및 사례 실습
2. 리스크/기회 평가
3. 안전보건 기술</t>
  </si>
  <si>
    <t>- 중소기업 ISO 45001 관리자, 담당자, 내부안전보건 심사원
- 협력업체 평가요원 및 실무자
- ISO 45001 심사원/선임심사원 등록 희망자 및 컨설턴트</t>
  </si>
  <si>
    <t xml:space="preserve">1. 안전보건 제도 및 법규
2. 심사원칙과 심사 관리, 심사원의 역량/적격성
3. 심사 착수 및 1단계 심사 수행
</t>
  </si>
  <si>
    <t xml:space="preserve">1. 종료회의 
2. 심사종료 및 후속조치
3. 안전보건경영시스템 구축 사례 연구
</t>
  </si>
  <si>
    <t>ISO 45001:2018 인증심사원 양성</t>
  </si>
  <si>
    <t xml:space="preserve">ISO 9001:2015 이해/실습
</t>
  </si>
  <si>
    <t>1. ISO 9001:2015 요구사항 해설
: 0. 개요, 1. 적용범위, 2. 인용표준, 3. 용어와 정의, 4. 조직 상황,  5. 리더십, 6. 기획,
  7. 지원, 8. 운용, 9. 성과 평가, 10. 개선
2. ISO 9001:2015 요구사항별 사례 실습</t>
  </si>
  <si>
    <t xml:space="preserve">과정 종료
</t>
  </si>
  <si>
    <t xml:space="preserve">1. 주요 핵심내용 복습 및 정리
2. KAR 자격 시험
</t>
  </si>
  <si>
    <t>ISO 9001:2015 인증심사원 양성 및 자질 향상</t>
  </si>
  <si>
    <t>- 인증제도 및 인증심사원 자격
- 국제표준화 기구와 용어 정의, 안전보건 개요
- HLS, 조직 상황, 리스크 기반 사고, 프로세스 접근방법</t>
  </si>
  <si>
    <t>- 사내 환경경영시스템을 구축하고, 운영 전문가를 양성합니다.
- 내부심사원을 양성하고, 심사원 자질을 향상시킬 수 있습니다. 
- 환경경영시스템 인증심사를 수행하기 위한 심사원을 양성합니다.
- ESG 경영 역량 강화를 위한 국제 규격을 취득(S)합니다.</t>
  </si>
  <si>
    <t xml:space="preserve"> ISO 14001:2015 요구사항 해설 및 지원기법</t>
  </si>
  <si>
    <t xml:space="preserve">- ISO 14001:2015 요구사항 해설 및 사례 실습
 : 0. 개요, 1. 적용범위, 2. 인용표준, 3. 용어와 정의, 4. 조직 상황,  5. 리더십, 6. 기획,
  7. 지원, 8. 운용, 9. 성과 평가, 10. 개선
- 환경경영성과 및 지원기법, 환경과학과 기술
</t>
  </si>
  <si>
    <t>- 중소기업 ISO 14001 심사원/선임심사원 등록 희망자 및 컨설턴트</t>
  </si>
  <si>
    <t>- 주요 핵심내용 복습 및 정리
- KAR 자격 시험</t>
  </si>
  <si>
    <t>ISO 14001:2015 인증심사원 양성 및 자질 향상</t>
  </si>
  <si>
    <t xml:space="preserve">- 인증제도 및 인증심사원 자격
- 국제표준화 기구와 용어 정의, 안전보건 개요
- HLS, 조직 상황, 리스크 기반 사고, 프로세스 접근방법
</t>
  </si>
  <si>
    <t xml:space="preserve"> ISO 45001:2018 요구사항 해설 및 리스크/기회 평가
</t>
  </si>
  <si>
    <t>- ISO 45001:2018 요구사항 해설 및 사례 실습
 : 0. 개요, 1. 적용범위, 2. 인용표준, 3. 용어와 정의, 4. 조직 상황,  5. 리더십, 6. 기획,
  7. 지원, 8. 운용, 9. 성과 평가, 10. 개선
- 리스크/기회 평가
- 안전보건 기술</t>
  </si>
  <si>
    <t>- 중소기업 ISO 45001 심사원/선임심사원 등록 희망자 및 컨설턴트</t>
  </si>
  <si>
    <t>ISO 45001:2018 인증심사원 양성 및 자질 향상</t>
    <phoneticPr fontId="1" type="noConversion"/>
  </si>
  <si>
    <t>ESG 개요</t>
  </si>
  <si>
    <t>- ESG 개요 및 등장 배경
- ESG 국내외 동향
- ESG 평가 플랫폼/산업별 이니셔티브
- ESG 평가 모형 및 체계
- ESG 추진 모델/프로세스</t>
  </si>
  <si>
    <t>- ESG 등장 배경 및 국내외 주요 동향 확인
- ISO 26000 중심 각 표준별 ESG 연계성 확인
- 기업 ESG 추진 사례 확인</t>
  </si>
  <si>
    <t>. ISO 26000 중심 ESG 연계성</t>
  </si>
  <si>
    <t xml:space="preserve">- 지속가능경영보고서 (기대 효과, 보고 프로세스, 작성 및 검증 원칙, 예시)
- ISO 표준 연계성 및 적용 (ISO 14001 환경경영시스템, ISO 45001 안전보건경영시스템, ISO 37301 준법경영시스템, ISO 26000 사회적 책임 등)
- 기업 ESG 추진 사례
</t>
  </si>
  <si>
    <t>- 중소기업 ISO 인증 기업 재직자 - ISO 인증 계획 중인 기업 재직자 - ESG 담당자</t>
    <phoneticPr fontId="1" type="noConversion"/>
  </si>
  <si>
    <t>ESG 경영 실무를 위한 정책 이해와 표준 연계 및 사례 기반 적용 역량 강화</t>
  </si>
  <si>
    <t>Ⅰ.  문제해결과 Open AI개요</t>
  </si>
  <si>
    <t>- 제조현장 문제의 의미와 중요성
- Open AI (Chat GPT)개요와 기본 사용법
- 스마트공장 기초 Data 종류와 수집</t>
  </si>
  <si>
    <t>- 스마트팩토리 문제해결을 위한 절차와 분석기법 습득
- Open AI를 활용한 Data분석 기법 습득</t>
  </si>
  <si>
    <t>Ⅱ. 현상파악과 문제의 발견</t>
  </si>
  <si>
    <t>- 문제의 정의와 문제의 구조(현상-문제-원인)
- 현상파악을 위한 Data분석 기법과 Open AI활용
- 엔지니어링 사고를 통한 문제(재)정의와 실습</t>
  </si>
  <si>
    <t>- 생산, 기술, 공무, 설계, 자동화 관련 부서의 실무자 및 관리자 
- 자동화시스템 도입 관련 부서의 기술자 및 관리자</t>
  </si>
  <si>
    <t>Ⅲ. 몰입과 누락을 방지하는 원인분석 방법</t>
  </si>
  <si>
    <t>- 정식 특성요인도와 활용의 한계
- 제조현상 문제해결을 위한 엔지니어링 로직트리 및 실습
- 원인분석 단계의 Data 분석 기법과 Open AI 활용</t>
  </si>
  <si>
    <t>Ⅳ. 엔지니어를 위한 창의적 대안 도출방법</t>
  </si>
  <si>
    <t>- 몰입을 위한 엔지니어링 브레인스토밍
- 창의적 아이디어 도출을 돕는 도구(SCAMPER, (Easy) Triz)
- Open AI를 활용한 핵신인자 도출과 최적화 모델링</t>
  </si>
  <si>
    <t>Ⅴ.  EPS Matrix Table과 문제해결 적용/Open AI를 활용한 문제해결 방법</t>
  </si>
  <si>
    <t>-  EPS Table(Engineering Problem Solving Table)작성법
- SPC와 Open AI를 활용한 사전 품질 관리
- 스마트 기기와 Open AI를 활용한 일상예지보전
- ICT와 AI를 활용한 다양한 제조현장 문제해결 사례</t>
  </si>
  <si>
    <t>ChatGPT란 무엇인가?</t>
  </si>
  <si>
    <t>- ChatGPT 개념 및  동향 : ChatGPT 및  GPT4에 대한 전반적 이해
- [실습] 프롬프트 엔지니어링
  1) ChatGPT 시작 : 가입 및 API _KEY 발급
  2) 프롬프트 작성법 안내
- [실습] 실무에서 바로 적용 가능한 프롬프트 사용 노하우
  1) 실무 이메일 작성법 노하우
  2) 신제품 기획 시 트렌드 및 최신 기술 서칭</t>
  </si>
  <si>
    <t>ChatGPT 사용법 및 R&amp;D 실무에서의 연계 활용 방안 확인
ChatGPT 활용 효과적인 시장 및 기술 동향 분석 방안 습득
ChatGPT 활용 국가 R&amp;D 사업계획서 작성 및 R&amp;D 프로세스 계획 및 실행 방안 학습</t>
  </si>
  <si>
    <t>[실습] ChatGPT를 활용한 R&amp;D 사업계획서 작성</t>
  </si>
  <si>
    <t>- 개발 과제의 필요성 및 현황 분석
- 국내외 시장 현황 및 기술 동향 조사
- 관련 지식재산권, 표준화 및  인증기준 현황 조사
- 연구개발 과제의 목표 및 내용
- 연차 별 개발 목표 및 개발 내용</t>
  </si>
  <si>
    <t>기업 및 (기술)연구소의 연구개발(관리), 연구기획 실무자
정부출연(연), 공공기관, 기업의 연구개발, 연구기획 담당자
기획/전략부서/신사업 TF 담당자</t>
  </si>
  <si>
    <t>ChatGPT 활용 R&amp;D 기획서(제조업, 서비스업 중심) 작성</t>
  </si>
  <si>
    <t>- [사례] 제조업/서비스업 디지털 전환(Digital Transformation ) 관련 최신 사례 소개
- [실습] 시장 분석 및 기술 동향 자료 수집
  1) 시장 분석 방법론, 경쟁사 분석 및 SWOT 분석을 통한 전략 수립 방안 벤치마킹
  2) 스마트 공장 등 AI 기술이 접목된  디지털 전환  최신 기술 동향 파악
- [실습] 아이디어 발굴 및 평가
  1) 창의적 아이디어 발굴 기법
  2) 아이디어 스크리닝 및 비즈니스 모델 캔버스를 통한 검증
- [실습] 프로젝트 계획 및 실행 : 자원 배분, 일정 계획, 예산 설정 및 위험 관리
- [실습] R&amp;D 기획서 작성
  1) 제시된 아이템으로 R&amp;D 기획서 작성 실습
  2) 피드백</t>
  </si>
  <si>
    <t>현장의 아이디어미팅 진행방법의 문제점과 개선방향</t>
  </si>
  <si>
    <t>- 현장의 아이디어미팅 진행방법의 주요 문제점
   1) 논리적 발상과 창의적 발상의 부적절 사용
   2) 창의적 발상 스킬 부족
- 아이디어 미팅 진행 개선방향
   1) SMART 원칙에 따른 목표설정
   2) 창의적 질문으로 혁신적인 아이디어 유도
   3) 적정 인원,  다양성, 역할, 소통 및 개방성을 고려한 참여자 선정 방법
   4) 미팅의 목적 및 목표, 문제현상, 참여자 역할 사전 공유 가이드
   5) 참여자별 준비자료와 아이디어</t>
  </si>
  <si>
    <t>효율적이고 생산성 높은 아이디어 미팅 진행방법 학습
ChatGPT를 활용하여 현장 적용 가능한 구체적인 아이디어를 도출하는 방법 습득
발전의 법칙을 활용하여 아이디어를 개선하는 방법 습득</t>
  </si>
  <si>
    <t>[실습] 핵심문제정의</t>
  </si>
  <si>
    <t>- 아이디어 미팅 목표, 문제현상, 계획, 진행규칙
- 이상성과 ChatGPT를 활용한 문제 재정의
   1) 이상성을 이용한 다양한 Prompt로 ChatGPT 활용 다양한 문제 탐색
   2) 탐색한 문제 공유 및  핵심문제 후보 문제 정의
- 핵심문제 후보에 대한 근본원인분석을 통한 핵심문제 정의</t>
  </si>
  <si>
    <t>[실습] 분리원리와  ChatGPT를 활용한 아이디어 발상</t>
  </si>
  <si>
    <t>- 분리원리를 이용한 다양한 Prompt로 ChatGPT 활용한 아이디어 탐색
- 추가 질문을 통한 혁신적이고 구체적인 아이디어 탐색
- 탐색결과를 토대로 최종후보 아이디어를 구체적으로 정의하기
- 탐색한 아이디어와 최종후보 아이디어 소개</t>
  </si>
  <si>
    <t>[실습] 아이디어 평가 및 발전</t>
  </si>
  <si>
    <t>- 탐색한 아이디어 공유, 결합, 평가를 통한 최종 후보 아이디어 정의
- 발전의 법칙을 이용한 다양한 Prompt로 ChatGPT 활용 아이디어 발전
- 최종 아이디어 정의</t>
  </si>
  <si>
    <t>최종 아이디어 정의 및 실행계획수립</t>
  </si>
  <si>
    <t>- 최종 아이디어 도식화
- 아이디어 실행계획수립</t>
  </si>
  <si>
    <t xml:space="preserve">ChatGPT기본 사용법과 활용 노하우
</t>
  </si>
  <si>
    <t xml:space="preserve">1. ChatGPT 작동원리: ChatGPT 및  GPT4o에 대한 전반적 이해
2. [실습] 프롬프트 엔지니어링 5대 요소
  - ChatGPT 시작 : 가입, 프롬프트 작성법 안내, 할루시네이션 줄이기
3. [실습] 문서 활용과 작성
4. [실습] 그림 읽기와 생성_x000B_5. [실습] Deep Research 활용하기
</t>
  </si>
  <si>
    <t>- 생성형AI의 기본 이해와 활용 역량 향상
- ChatGPT 외 R&amp;D 실무 적용에 특화 AI도구 활용법 학습
- AI를 활용한 신사업/신제품 발굴 및 기획 방법</t>
  </si>
  <si>
    <t>[실습] ChatGPT를 활용한 신사업/신제품 기회 발굴</t>
  </si>
  <si>
    <t>1. 트렌드 기반 기회 발굴GPTs
2. 고객기반 기회 발굴GPTs
3. 제품기반 기회 발굴GPTs</t>
  </si>
  <si>
    <t>-중소기업 및 (기술)연구소의 연구개발(관리), 연구기획 실무자
-기업의 연구개발, 연구기획 담당자
-기획/전략부서/신사업 TF 담당자</t>
  </si>
  <si>
    <t>[실습] AI를 활용한 R&amp;D기획</t>
  </si>
  <si>
    <t xml:space="preserve">1. GenSpark, Claude 활용한 R&amp;D기획
</t>
  </si>
  <si>
    <t xml:space="preserve">[실습] 기술/논문 정보 조사
</t>
  </si>
  <si>
    <t xml:space="preserve">1. Perplexity, SCIPACE를 활용한 기술/논문 정보 조사
2. Notebook LM을 활용한 정보 읽기
</t>
  </si>
  <si>
    <t>[실습] 기술문제해결 및 창의적사고</t>
  </si>
  <si>
    <t xml:space="preserve">1. 4세대 창의성
2. FOS활용
3. High Level Design GPTs
4. Cause-Effect Chain분석 GPTs
</t>
  </si>
  <si>
    <t>[실습] 도식화 및 PPT보고서 만들기</t>
  </si>
  <si>
    <t xml:space="preserve">1. Napkin AI활용한 시각화자료 만들기
2. Claude를 활용한 시각화자료 만들기
3. GenSpark를 활용한 PPT만들기
</t>
  </si>
  <si>
    <t>사례로 배우는 글로벌 공급사관리 전략</t>
  </si>
  <si>
    <t>글로벌 공급사관리를 위한 전략 수립</t>
  </si>
  <si>
    <t xml:space="preserve">    -  글로벌 공급사관리 프로세스와 단계별 핵심내용
    -  글로벌 공급사관리 전략 수립 및 추진 방안
       [사례분석] 구매전략 보고서 우수 사례 검토
    -  글로벌 공급사 평가기준과 평가운영전략
       [사례분석] 글로벌 공급사 평가기준 활용 및 운영 사례
    - 구매담당자가 꼭 갖추어야 할 전문지식과 핵심역량은 무엇인가?
       [사례분석] 전문지식과 핵심역량이 실제 업무에 적용되는 사례</t>
  </si>
  <si>
    <t>- 글로벌 공급사관리를 위한 전략 수립
- 전략적 글로벌 공급사 계약관리</t>
    <phoneticPr fontId="1" type="noConversion"/>
  </si>
  <si>
    <t>전략적 글로벌 공급사 계약관리</t>
  </si>
  <si>
    <t xml:space="preserve">    - 글로벌 공급사 표준계약서는 어떻게 작성해야 하는가?
       [사례분석] 표준계약서 우수 사례 분석
    - 글로벌 기업의 준거법 활용 전략 및 사례
    - ‘계약 성립과 계약 해석상’ 리스크관리 방안
       [사례분석] 계약성립과 계약해석 관련 분쟁 및 대응 사례
    - 실수는 금물! 물품인도 리스크관리 전략 
       [사례분석] 자주 범하는 물품인도 관련 실수 5가지
    - 원만한 분쟁해결과 계약유지를 위해 꼭 명시해야 할 계약 조건
       [사례분석] 계약 일반조항과 관련한 분쟁 사례</t>
  </si>
  <si>
    <t>- 외자구매, 무역, 수입, 해외거래, 글로벌소싱, 구매관리 실무자 및 관리자</t>
    <phoneticPr fontId="1" type="noConversion"/>
  </si>
  <si>
    <t>리스크관리와 클레임 대응 전략</t>
  </si>
  <si>
    <t xml:space="preserve">    - 글로벌 공급사 품질 리스크관리 전략
      [사례분석] 주요 품질 클레임과 그에 따른 대응 사례 
    - 납기가 문제라면? 납기관리전략과 납기지연 시 대응 노하우
      [사례분석] 납기지연 대응 우수 사례
    - 글로벌 공급사 리스크 관리를 위한 대금결제전략
      [사례분석] 글로벌 기업들의 전략적 대금결제활용 사례
    - 계약 위반 유형에 따른 효과적인 대응 방안은 무엇인가?
      [사례분석] 유형별 계약 위반 사례와 글로벌 기업의 대응 사례
    - 클레임 청구 시 구매담당자들이 자주 저지르는 실수와 올바른 대처방안
      [사례분석] 손해배상 청구권을 상실하게 하는 구매담당자들의 실수</t>
  </si>
  <si>
    <t>글로벌 공급사 협상전략</t>
  </si>
  <si>
    <t xml:space="preserve">    - 글로벌 공급사와 협상을 할 때 전략적/단계별로 준비해야 할 사항
    - 성공적인 협상 타결을 원한다면? 가격 제안 전략을 활용하라!
      [사례분석] 가격 제안서와 가격 제안 전략을 통한 협상 타결 사례
    - 구매 가격 협상 및 클레임 협상 전략
      [사례분석] 가격협상전략과 클레임협상전략사례</t>
  </si>
  <si>
    <t>- 글로벌 공급사관리를 위한 전략 수립
- 전략적 글로벌 공급사 계약관리</t>
  </si>
  <si>
    <t>구매관리 업무에 리더십이 왜 요구되는가?</t>
    <phoneticPr fontId="1" type="noConversion"/>
  </si>
  <si>
    <t xml:space="preserve">    - 기업환경 변화와 구매관리의 중요성
    - 리더와 관리자는 어떻게 다른가?</t>
    <phoneticPr fontId="1" type="noConversion"/>
  </si>
  <si>
    <t>구매팀장(부서장) 및 구매관리자를 위한 리더십 및 조직관리 능력강화</t>
    <phoneticPr fontId="1" type="noConversion"/>
  </si>
  <si>
    <t>당신은 어떤 구매 리더가 될 것인가?</t>
    <phoneticPr fontId="1" type="noConversion"/>
  </si>
  <si>
    <t xml:space="preserve">    - 리더가 되어야 하는 이유
    - 리더십이란 무엇인가?
    - 리더는 무엇을 해야 하는가? (리더의 책무)</t>
    <phoneticPr fontId="1" type="noConversion"/>
  </si>
  <si>
    <t>구매팀장, 구매관리사, 구매팀 부서장</t>
    <phoneticPr fontId="1" type="noConversion"/>
  </si>
  <si>
    <t>조직을 효율적으로 움직이게 하려면 어떻게 해야 하는가?</t>
    <phoneticPr fontId="1" type="noConversion"/>
  </si>
  <si>
    <t xml:space="preserve">    - 팀의 존재 이유를 명확히 하라
    - 목표와 목적을 구분하라
    - 목표는 팀원이 쉽게 이해할 수 있어야 한다.
    - 명확한 목표가 팀원을 몰입하게 한다.</t>
    <phoneticPr fontId="1" type="noConversion"/>
  </si>
  <si>
    <t>동기부여를 통한 성과관리 방안</t>
    <phoneticPr fontId="1" type="noConversion"/>
  </si>
  <si>
    <t xml:space="preserve">    - 동기부여와 격려
    - 합리적인 권한 위임 (지시와 위임)
    - 효율적인 시스템을 먼저 구축하라
    - 효과적인 성과 관리 기준
    - 평가와 보상</t>
    <phoneticPr fontId="1" type="noConversion"/>
  </si>
  <si>
    <t>구매관리자가 갖춰야 할 커뮤니케이션 원칙</t>
    <phoneticPr fontId="1" type="noConversion"/>
  </si>
  <si>
    <t xml:space="preserve">    - 커뮤니케이션의 장벽을 극복하는 길
    - 커뮤니케이션의 세 가지 원칙</t>
    <phoneticPr fontId="1" type="noConversion"/>
  </si>
  <si>
    <t>조직 내 갈등을 해결하는 방법</t>
    <phoneticPr fontId="1" type="noConversion"/>
  </si>
  <si>
    <t xml:space="preserve">    - 조직 내 갈등을 바라보는 패러다임을 바꿔야 한다.
    - 사람마다 갈등을 대하는 방식이 다르다
    - Yes를 이끌어내는 4가지 원칙</t>
    <phoneticPr fontId="1" type="noConversion"/>
  </si>
  <si>
    <t>구매팀장(부서장) 및 구매관리자를 위한 리더십 및 조직관리 능력강화</t>
  </si>
  <si>
    <t>인재육성과 배치는 어떻게 할 것인가?</t>
    <phoneticPr fontId="1" type="noConversion"/>
  </si>
  <si>
    <t xml:space="preserve">   - 완벽한 인재는 없다
   - 인재 배치 방안
   - 훈련 프로그램의 설계 및 계획
   - 스킬 평가와 진단</t>
    <phoneticPr fontId="1" type="noConversion"/>
  </si>
  <si>
    <t>부서의 성과 측정은 어떻게 할 것인가?</t>
    <phoneticPr fontId="1" type="noConversion"/>
  </si>
  <si>
    <t xml:space="preserve">   - 부서의 성과 측정기준과 조직 목표의 연계
   - 무엇을 어떻게 측정할 것인가?</t>
    <phoneticPr fontId="1" type="noConversion"/>
  </si>
  <si>
    <t>경영환경에 따른 구매의 역할변화
구매 vs 조달 vs 전략구매에 대한 개념 정립
구매조직 성숙도 4단계(실행중심→프로세스기반→전략기반→공동가치 창출형)
[실습] 자사 구매조직 진단 워크숍
[사례연구] 초기 구매조직이 흔히 겪는 5대 문제점</t>
    <phoneticPr fontId="1" type="noConversion"/>
  </si>
  <si>
    <t>기업의 성장 단계에 따라 구매 조직의 역할을 명확히 이해하고, 실제 구매 조직을 구축하거나 고도화하는 데 필요한 실행 전략과 방법론을 터득</t>
    <phoneticPr fontId="1" type="noConversion"/>
  </si>
  <si>
    <t>신규 구매조직 구축 절차</t>
  </si>
  <si>
    <t>구매조직의 형태별(중앙집중형 vs 분산형 vs 혼합형) 특성 비교
구매조직 구축 설계 5단계 프레임워크
RASIC chart 기반의 R&amp;R 정립
직무별(전략구매/개발구매/양산구매/서비스구매/설비구매/외자구매/MRO 등) Job Description 작성
KPI 설정 및 성과관리 시 주의사항과 핵심 포인트
[사례연구] KPI 작성 양식 및 우수사례 벤치마킹</t>
    <phoneticPr fontId="1" type="noConversion"/>
  </si>
  <si>
    <t>구매 조직을 신규로 구축하고자 하는 스타트업, 초기 제조업, 중소기업의 팀장 및 임원</t>
    <phoneticPr fontId="1" type="noConversion"/>
  </si>
  <si>
    <t>구매 프로세스 표준화</t>
  </si>
  <si>
    <t>“구매프로세스는 조직의 질서를 만드는 핵심이다.”
PI(Process Innovation) 4단계 수행 절차
[사례연구] 표준구매 프로세스란 무엇이며, 어떻게 절차서를 만들어야 하는가?</t>
    <phoneticPr fontId="1" type="noConversion"/>
  </si>
  <si>
    <t>구매 운영시스템과 AI</t>
    <phoneticPr fontId="1" type="noConversion"/>
  </si>
  <si>
    <t>구매시스템 도입 시 고려해야 할 사항은 무엇인가?
ERP/SRM/e-Procurement 시스템 비교
AI 활용을 통한 구매혁신 영역
조직 성숙도별 시스템 도입 로드맵</t>
    <phoneticPr fontId="1" type="noConversion"/>
  </si>
  <si>
    <t>협력업체 관리 체계 구축</t>
    <phoneticPr fontId="1" type="noConversion"/>
  </si>
  <si>
    <t>협력업체 관리는 왜 중요한가? (Q·C·D·T 관점)
협력업체 관리 방안 (발굴→선정→분류→평가→육성/퇴출) 이론과 사례를 접목해서 진행
[사례연구] 협력업체 평가시트</t>
    <phoneticPr fontId="1" type="noConversion"/>
  </si>
  <si>
    <t>조직 성장 단계별 고도화 전략</t>
    <phoneticPr fontId="1" type="noConversion"/>
  </si>
  <si>
    <t>조직 성장 단계별 구매조직의 특성
구매조직 고도화를 위한 로드맵</t>
    <phoneticPr fontId="1" type="noConversion"/>
  </si>
  <si>
    <t>종합 워크숍 및 사례연구</t>
    <phoneticPr fontId="1" type="noConversion"/>
  </si>
  <si>
    <t>[워크숍] 자사 구매조직 고도화 전략 수립(Job Description, KPI, 구매 프로세스, 시스템 등)
질의응답, 피드백, 토론</t>
    <phoneticPr fontId="1" type="noConversion"/>
  </si>
  <si>
    <t>AI 시대, 구매부서는 어떻게 나아가야 하는가?</t>
  </si>
  <si>
    <t xml:space="preserve">    - 구매프로세스에서 AI로의 진화
    - 전통적 구매분석 vs. AI 기반의 구매분석</t>
    <phoneticPr fontId="1" type="noConversion"/>
  </si>
  <si>
    <r>
      <t>구매업무에서의</t>
    </r>
    <r>
      <rPr>
        <sz val="11"/>
        <color theme="1"/>
        <rFont val="Calibri"/>
        <family val="2"/>
      </rPr>
      <t xml:space="preserve"> </t>
    </r>
    <r>
      <rPr>
        <sz val="11"/>
        <color theme="1"/>
        <rFont val="맑은 고딕"/>
        <family val="2"/>
        <charset val="129"/>
        <scheme val="minor"/>
      </rPr>
      <t>생성형</t>
    </r>
    <r>
      <rPr>
        <sz val="11"/>
        <color theme="1"/>
        <rFont val="Calibri"/>
        <family val="2"/>
      </rPr>
      <t xml:space="preserve"> AI </t>
    </r>
    <r>
      <rPr>
        <sz val="11"/>
        <color theme="1"/>
        <rFont val="맑은 고딕"/>
        <family val="2"/>
        <charset val="129"/>
        <scheme val="minor"/>
      </rPr>
      <t>도입과</t>
    </r>
    <r>
      <rPr>
        <sz val="11"/>
        <color theme="1"/>
        <rFont val="Calibri"/>
        <family val="2"/>
      </rPr>
      <t xml:space="preserve"> </t>
    </r>
    <r>
      <rPr>
        <sz val="11"/>
        <color theme="1"/>
        <rFont val="맑은 고딕"/>
        <family val="2"/>
        <charset val="129"/>
        <scheme val="minor"/>
      </rPr>
      <t>응용</t>
    </r>
    <r>
      <rPr>
        <sz val="11"/>
        <color theme="1"/>
        <rFont val="Calibri"/>
        <family val="2"/>
      </rPr>
      <t xml:space="preserve"> </t>
    </r>
    <r>
      <rPr>
        <sz val="11"/>
        <color theme="1"/>
        <rFont val="맑은 고딕"/>
        <family val="2"/>
        <charset val="129"/>
        <scheme val="minor"/>
      </rPr>
      <t>방안</t>
    </r>
    <r>
      <rPr>
        <sz val="11"/>
        <color theme="1"/>
        <rFont val="Calibri"/>
        <family val="2"/>
      </rPr>
      <t xml:space="preserve"> </t>
    </r>
    <r>
      <rPr>
        <sz val="11"/>
        <color theme="1"/>
        <rFont val="맑은 고딕"/>
        <family val="2"/>
        <charset val="129"/>
        <scheme val="minor"/>
      </rPr>
      <t>터득</t>
    </r>
    <phoneticPr fontId="1" type="noConversion"/>
  </si>
  <si>
    <t>구매 업무에 생성형 AI를 도입하고 활용하는 방안</t>
  </si>
  <si>
    <t xml:space="preserve">    - ChatGPT, Gmeini 셋업 및 기능 활용
    - 구매 업무에 있어서의 프롬프트 작성 노하우
    - 생성형 AI를 활용한 구매 협상 Skill-up
    - 협력사(공급사) 평가 및 SWOT 분석을 위한 AI 적용
    - 계약 검토 및 법적 분석
    - 공급 리스크 분석 및 리스크 관리</t>
    <phoneticPr fontId="1" type="noConversion"/>
  </si>
  <si>
    <t>구매관리에 AI를 접목하고자 하는 실무자</t>
    <phoneticPr fontId="1" type="noConversion"/>
  </si>
  <si>
    <t>구매업무에서의 생성형 AI 도입과 응용 방안 터득</t>
    <phoneticPr fontId="1" type="noConversion"/>
  </si>
  <si>
    <t>통계와 ChatGPT로 배우는 재고관리</t>
    <phoneticPr fontId="1" type="noConversion"/>
  </si>
  <si>
    <t>재고관리의 기본 원리 및 통계적 접근</t>
    <phoneticPr fontId="1" type="noConversion"/>
  </si>
  <si>
    <t>1. 재고관리의 이해
2. 수요 예측의 통계적 방법 : 이동평균법과 지수평활법
3. 핵심 재고 모델의 이해 : EOQ, ROP 계산 실습</t>
    <phoneticPr fontId="1" type="noConversion"/>
  </si>
  <si>
    <t>통계 기법과 ChatGPT를 활용한 실무 중심의 재고관리 전략을 학습</t>
    <phoneticPr fontId="1" type="noConversion"/>
  </si>
  <si>
    <t>재고 데이터 분석과 문제해결</t>
    <phoneticPr fontId="1" type="noConversion"/>
  </si>
  <si>
    <t>1. 재고 지표 분석 : 재고 회전율, 재고 일 수 계산
2. 안전 재고 및 서비스 수준 관리
    : 정규분포와 서비스 수준 Z-값 안전재고 산출 
3. 1일차 정리 및 질의응답</t>
    <phoneticPr fontId="1" type="noConversion"/>
  </si>
  <si>
    <t>자재·재고·구매관리 및 물류·창고관리 실무자와 관리자
통계 및 AI(ChatGPT) 기반 재고관리 기법을 현업에 적용하고 싶은 직무자</t>
    <phoneticPr fontId="1" type="noConversion"/>
  </si>
  <si>
    <t>ChatGPT 기본 활용 및 예측 모델 구축</t>
    <phoneticPr fontId="1" type="noConversion"/>
  </si>
  <si>
    <t>1. ChatGPT를 활용한 재고관리의 개요
2. AI 기반 수요 예측 실습
   : ChatGPT에 재고 데이터 입력 및 분석 요청 방법</t>
    <phoneticPr fontId="1" type="noConversion"/>
  </si>
  <si>
    <t>시뮬레이션</t>
    <phoneticPr fontId="1" type="noConversion"/>
  </si>
  <si>
    <t>1. 재고관리 문제 해결 접근방법
2. 재고관리 시뮬레이션
3. 재고관리 트렌드 전망</t>
    <phoneticPr fontId="1" type="noConversion"/>
  </si>
  <si>
    <t>통계 기법을 활용해 재고관리 역량을 강화</t>
    <phoneticPr fontId="1" type="noConversion"/>
  </si>
  <si>
    <t>AI/ICT 활용 재고관리 최적화</t>
    <phoneticPr fontId="1" type="noConversion"/>
  </si>
  <si>
    <t>제조 패러다임 변화와 재고/ 자재 관리</t>
    <phoneticPr fontId="1" type="noConversion"/>
  </si>
  <si>
    <t>1. 4차 산업혁명, 제조 산업의 변화
2. 제조 패러다임 변화에 따른 재고/ 자재관리 이슈 및 중요성</t>
    <phoneticPr fontId="1" type="noConversion"/>
  </si>
  <si>
    <t>AI·ICT 기술을 활용해 재고·자재 데이터를 표준화하고 관리 효율을 높이는 방법론을 이론과 실습으로 체계적으로 학습하는 과정</t>
    <phoneticPr fontId="1" type="noConversion"/>
  </si>
  <si>
    <t>재고전략 수립 ICT 활용</t>
    <phoneticPr fontId="1" type="noConversion"/>
  </si>
  <si>
    <t>1. 제조전략 수립 방법과 사례
2. 생산/ 재고 기본계획(Master Plan) 수립
3. Bullwhip(황소채찍효과)와  영향 최소화 방법
4. 재고/물류 관련 IT 시스템 이해</t>
    <phoneticPr fontId="1" type="noConversion"/>
  </si>
  <si>
    <t>자재재고관리 및 구매관리 실무담당자 및 관리책임자
물류관리, 창고관리, 실무담당자 및 관리책임자
AS 자재/ 설비예비품, MRO/ 비품 관리 담당자</t>
    <phoneticPr fontId="1" type="noConversion"/>
  </si>
  <si>
    <t>재고관리 이론들과 실무적용</t>
    <phoneticPr fontId="1" type="noConversion"/>
  </si>
  <si>
    <t>1. 자재소요계획 원리와 활용
2. 연속보충방식 원리화 활용
3. 자재 입출고 분석과 적정 구매방식의 선정</t>
    <phoneticPr fontId="1" type="noConversion"/>
  </si>
  <si>
    <t>ICT를 활용한 재고 분석과 최적화 시뮬레이션</t>
    <phoneticPr fontId="1" type="noConversion"/>
  </si>
  <si>
    <t>1. ABC 분석과 유동수 분석
2. 유동수 분석과 최적화 실습
2. ICT를 활용한 자동발주(CAO)와 공급자관리재고(VMI) 운영
3. 반응형 재고관리 시스템을 활용한 MRP 가시화
4. ICT를 활용한 해외수급자재 관리 효율화</t>
    <phoneticPr fontId="1" type="noConversion"/>
  </si>
  <si>
    <t>전산 / 실물 창고관리와 ICT 활용</t>
    <phoneticPr fontId="1" type="noConversion"/>
  </si>
  <si>
    <t>1. 전산창고 구성과 운영 Rule
2. 물류시스템 이해와 활용 자동창고, WMS, AMR/ AGV, DPS, …
3. 센서, IOT를 활용한 실시간 자동 자재실사</t>
    <phoneticPr fontId="1" type="noConversion"/>
  </si>
  <si>
    <t>새로운 제조 패러다임 변화에 따라 재고관리의 중요성을 이해</t>
    <phoneticPr fontId="1" type="noConversion"/>
  </si>
  <si>
    <t>(정부)연구과제제안서작성노하우</t>
  </si>
  <si>
    <t>R&amp;D 과제 제안서 작성의 기본 전제 및 구성 파악</t>
  </si>
  <si>
    <t>- INTRO 시대적인 요구, 인식의 전환
- 현업의 당면 과제와 해결 방안</t>
  </si>
  <si>
    <t>연구과제 별 특성과 연구 제안서 작성요령
구체적인 연구과제 작성방법 및 프레젠테이션 스킬 향상
사례 및 실습, 매뉴얼 제공, 코칭 등을 통한 제안 성공률 제고</t>
    <phoneticPr fontId="1" type="noConversion"/>
  </si>
  <si>
    <t>R&amp;D 과제 중점 사항과 효율적인 접근 방안</t>
  </si>
  <si>
    <t>- 제안 과정의 절차와 관계
- 제안에 관한 본질적 접근</t>
  </si>
  <si>
    <t>중소기업 연구기획 담당자
예비 창업자 및 초기 창업기업 CEO
기획/전략부서 담당자
신사업 TF팀 당당자</t>
    <phoneticPr fontId="1" type="noConversion"/>
  </si>
  <si>
    <t>과제 평가자 입장의 시각 갖추기</t>
  </si>
  <si>
    <t>- [실습] 자가 진단 평가 및 평가 결과표 작성</t>
  </si>
  <si>
    <t>정보의 조사와 분석 및 활용</t>
  </si>
  <si>
    <t xml:space="preserve">- 정보 조사/분석 방향 설정 : 기술개발 도메인 설정
- [실습] 관련 자료 수집 및 분석 사이트 활용 실습
- [실습] 관련 자료 분석 내용 정리 </t>
  </si>
  <si>
    <t>제안 작성에 필요한 구성과 적용</t>
  </si>
  <si>
    <t>- 결과 성과 및 산출물 중심 작성
- 구성과 적용 : 표지, 경영현황표, 평가항목 지표, 사업비, 추정 손익 계산 등</t>
  </si>
  <si>
    <t>현업 &amp; 시장 중심적 시각 갖추기</t>
  </si>
  <si>
    <t>- 새로운 선택과 융합 방식 : 접목과 통합, 맥락적 융합, 분야 간 융합 등
- 비즈니스 모델 요소 분석 : Business  Model 9 Canvas
- 기술 사업화 기반의 근거 확보
  1) 기술 사업화의 일반적 개념
  2) 기술 마케팅의 고려 요소
  3) 관련 산업 구조, 시장규모, 매출액 추정 등</t>
  </si>
  <si>
    <t>실습 및 코칭을 통한 연구 제안서 작성 역량 향상</t>
    <phoneticPr fontId="1" type="noConversion"/>
  </si>
  <si>
    <t>발표 평가 대비(Perfect Presentation)</t>
  </si>
  <si>
    <t>- 발표 자료 구성
- 발표 평가 대비 : 예상 질문 작성 및 질문 유형별 대응방법</t>
  </si>
  <si>
    <t>현장품질개선, ChatGPT로 똑똑하게 해결하기</t>
  </si>
  <si>
    <t>ChatGPT 활용법, 현장공정품질관리 및 개선의 이해</t>
    <phoneticPr fontId="1" type="noConversion"/>
  </si>
  <si>
    <t>1. 생성형 AI 및 ChatGPT의 개념과 활용분야
2. ChatGPT 필수상식(기본정보, 가입방법, 사용설명, 유의사항)
3. 프롬프트(Prompt) 엔지니어링의 기초
4. 품질 및 품질비용, 공정품질변동 최소화를 위한 공정품질관리/개선프로세스
5. 품질개선 프로세스와 Data 샘플링/요약방법 이해(오적용 사례학습)</t>
    <phoneticPr fontId="1" type="noConversion"/>
  </si>
  <si>
    <t>ChatGPT 활용을 위한 필수 상식 및 활용기초를 이해할 수 있습니다.
 현장공정불량의 원인인 변동 및 관리와 개선과정의 실무능력을 향상할 수 있습니다.
 ChapGPT를 활용한 데이터 분석과정을 통해 통계적 분석방법론을 학습할 수 있습니다.</t>
    <phoneticPr fontId="1" type="noConversion"/>
  </si>
  <si>
    <t>CHatGPT를 활용한 현장공정품질관리 사례분석</t>
    <phoneticPr fontId="1" type="noConversion"/>
  </si>
  <si>
    <t>1. 기술통계량 분석 및 그래프 시각화 (탐색적데이터분석-EDA)
2. 측정시스템분석(측정변동) 및 공정능력분석 (실제변동)
3. 의사결정을 위한 데이터분석(가설검정, 상관관계/회귀분석)
4. 관리도 정의 및 종류, 작성절차, 이상패턴의 이해
5. 관리도 및 공정능력 구하기 실습</t>
    <phoneticPr fontId="1" type="noConversion"/>
  </si>
  <si>
    <t>품질부문 관리자 및 실무자
생산, 생산/공정기술관리자 및 실무자
품질, 제조, 생산현장 감독자와 개선담당자</t>
    <phoneticPr fontId="1" type="noConversion"/>
  </si>
  <si>
    <t>ChatGPT 활용을 위한 필수 상식 및 활용기초를 이해할 수 있습니다.
 현장공정불량의 원인인 변동 및 관리와 개선과정의 실무능력을 향상할 수 있습니다.
 ChapGPT를 활용한 데이터 분석과정을 통해 통계적 분석방법론을 학습할 수 있습니다.</t>
  </si>
  <si>
    <t>미니탭을 활용한 측정시스템 분석(MSA)</t>
  </si>
  <si>
    <t>MSA의 개념 및 MSA 분석을 위한 기초 통계</t>
    <phoneticPr fontId="1" type="noConversion"/>
  </si>
  <si>
    <t>1. MSA의 사용 목적과 활용
2. 정성적 데이터와 정량적 데이터 
3. 기초 통계 개념(통계량, 중앙값, 산포의 이해) 
4. 정규분포의 이해 
5. 가설검정 및 유의수준</t>
    <phoneticPr fontId="1" type="noConversion"/>
  </si>
  <si>
    <t xml:space="preserve">측정시스템 분석에 필요한 기초 통계 개념을 설명할 수 있습니다. 
계량형/계수형 측정시스템 분석 방법 및 종류에 대해 설명할 수 있습니다.
측정기 교정성적서에 나오는 보정값과 측정불확도를 적용하여 정밀한 측정과 합부 판정을 할 수 있습니다.
계량형 측정시스템 분석을 통해 계측기와 측정자에 대한 변동을 관리할 수 있습니다. </t>
    <phoneticPr fontId="1" type="noConversion"/>
  </si>
  <si>
    <t>측정시스템 분석</t>
    <phoneticPr fontId="1" type="noConversion"/>
  </si>
  <si>
    <t>1. 측정 교정 결과의 활용
2. 측정기 선정 시 불확도 적용 방안
3. 계량형 측정시스템 분석
4. 계수형 측정시스템 분석</t>
    <phoneticPr fontId="1" type="noConversion"/>
  </si>
  <si>
    <t>품질/생산/제조/R&amp;D 엔지니어
공정품질개선에 관심있는 현장 담당자 누구나</t>
    <phoneticPr fontId="1" type="noConversion"/>
  </si>
  <si>
    <t xml:space="preserve">측정시스템 분석에 필요한 기초 통계 개념을 설명할 수 있습니다. 
계량형/계수형 측정시스템 분석 방법 및 종류에 대해 설명할 수 있습니다.
측정기 교정성적서에 나오는 보정값과 측정불확도를 적용하여 정밀한 측정과 합부 판정을 할 수 있습니다.
계량형 측정시스템 분석을 통해 계측기와 측정자에 대한 변동을 관리할 수 있습니다. </t>
  </si>
  <si>
    <t>ChatGPT 활용 통계적 데이터분석 기초</t>
  </si>
  <si>
    <t>AI와 통계</t>
    <phoneticPr fontId="1" type="noConversion"/>
  </si>
  <si>
    <t>1. 다양한 AI 모델의 소개
2. AI 시대와 통계학의 역할
3. 통계적 품질개선 방법론
4. ChatGPT의 통계분석 도구
5. ChatGPT 활용의 주의사항
6. 그래프를 이용한 데이터 시각화
7. 기초통계량의 이해
8. 정규분포의 개요
9. ChatGPT 활용 기초통계분석 실습
10. KESS 설치 및 활용</t>
    <phoneticPr fontId="1" type="noConversion"/>
  </si>
  <si>
    <t>불량발생의 근본원인을 파악하고 제거하는 방법을 이해할 수 있습니다.
불량제로 현장 달성을 위한 현장관리의 포인트를 이해할 수 있습니다.
불량제로 추진기법의 체계적 실습을 통한 실무능력을 향상합니다.</t>
    <phoneticPr fontId="1" type="noConversion"/>
  </si>
  <si>
    <t>ChatGPT 활용</t>
    <phoneticPr fontId="1" type="noConversion"/>
  </si>
  <si>
    <t>1. 통계적 가설검정 절차의 이해
2. 검정통계량 및 P-값의 해석
3. ChatGPT 활용 통계적 가설검정 실습
4. 선형상관분석의 올바른 이해
5. 회귀분석의 3가지 활용방안
6. ChatGPT 활용 상관/회귀분석 실습
7. 템플릿 및 데이터 소개
8. 팀별 과제작성 및 공유</t>
    <phoneticPr fontId="1" type="noConversion"/>
  </si>
  <si>
    <t>- IE(산업공학), 현장/품질개선(혁신) 담당자 및 실무자
- 생산/제조/품질부문 현장 관리자
- 생산/제조/품질부문 현장 감독자 및 실무자
- 품질경영(QP, QC, QA, QI) 관련 관리자 및 실무자</t>
    <phoneticPr fontId="1" type="noConversion"/>
  </si>
  <si>
    <t>불량발생의 근본원인을 파악하고 제거하는 방법을 이해할 수 있습니다.
불량제로 현장 달성을 위한 현장관리의 포인트를 이해할 수 있습니다.
불량제로 추진기법의 체계적 실습을 통한 실무능력을 향상합니다.</t>
  </si>
  <si>
    <t>RE100 이해와 달성을 위한 재생에너지 도입 실무</t>
  </si>
  <si>
    <t>RE100 개요 및 로드맵 수립</t>
    <phoneticPr fontId="1" type="noConversion"/>
  </si>
  <si>
    <t>1. RE100 개요와 글로벌 동향
2. 기업의 재생에너지 도입 옵션 분석
3. 국내 재생에너지 도입 제도 및 정책
4. 기업 RE100 달성 로드맵 수립
5. 재생에너지 계약 실무 및 비용분석
6. RE100 대응 기업 사례 및 벤치마킹
7. RE100 정보공개 및 외부 커뮤니케이션</t>
    <phoneticPr fontId="1" type="noConversion"/>
  </si>
  <si>
    <t>RE100 이니셔티브의 개념, 요구사항, 참여 방식을 이해할 수 있습니다.
재생에너지 구매 방식(직접, 간접) 및 국내 도입 방안을 습득할 수 있습니다.
기업별 RE100 달성을 위한 실행 전략 수립 역량을 강화할 수 있습니다.</t>
    <phoneticPr fontId="1" type="noConversion"/>
  </si>
  <si>
    <t>기업의 RE100 추진, 재생에너지 도입, 탄소중립 전략을 담당하는 실무자
ESG 경영, 지속가능경영, 환경·에너지 전략 수립 관련 부서 담당자
RE100, 재생에너지에 대한 정보가 필요한 누구나</t>
    <phoneticPr fontId="1" type="noConversion"/>
  </si>
  <si>
    <t>RE100 이니셔티브의 개념, 요구사항, 참여 방식을 이해할 수 있습니다.
재생에너지 구매 방식(직접, 간접) 및 국내 도입 방안을 습득할 수 있습니다.
기업별 RE100 달성을 위한 실행 전략 수립 역량을 강화할 수 있습니다.</t>
  </si>
  <si>
    <t>탄소중립 목표 설정 및 로드맵 수립</t>
  </si>
  <si>
    <t>탄소중립 로드맵 수립</t>
    <phoneticPr fontId="1" type="noConversion"/>
  </si>
  <si>
    <t>1. 탄소중립의 이해와 ESG의 연계성
2. 탄소중립 관련 국내외 정책 및 규제 동향
3. 기업 온실가스 배출량 산정 실무
4. 탄소중립 목표 설정
5. 감축 수단 및 전략별 비교
6. 탄소중립 로드맵 수립 실습
7. 커뮤니케이션 및 ESG 보고 대응</t>
    <phoneticPr fontId="1" type="noConversion"/>
  </si>
  <si>
    <t>국내, 글로벌 탄소중립 정책 및 산업별 대응 현황과 트렌드를 파악할 수 있습니다.
기업의 온실가스 배출량 산정과 과학 기반 감축 목표 설정 방법 이해 및 습득할 수 있습니다.</t>
    <phoneticPr fontId="1" type="noConversion"/>
  </si>
  <si>
    <t>환경관리, 온실가스 담당자 및 책임자
ESG, 탄소중립 관련 담당자</t>
    <phoneticPr fontId="1" type="noConversion"/>
  </si>
  <si>
    <t>국내, 글로벌 탄소중립 정책 및 산업별 대응 현황과 트렌드를 파악할 수 있습니다.
기업의 온실가스 배출량 산정과 과학 기반 감축 목표 설정 방법 이해 및 습득할 수 있습니다.</t>
  </si>
  <si>
    <t>LCA(전 생애주기 평가)와 탄소발자국 이해</t>
  </si>
  <si>
    <t>LCA 단계별 구조 이해 및 보고서 작성</t>
    <phoneticPr fontId="1" type="noConversion"/>
  </si>
  <si>
    <t>1. LCA 개요 및 개념 정립
2. LCA 단계별 구조 이해
3. 전과정목록분석(LCI) 실무
4. 전과정영향평가(LCIA) 지표 및 해석
5. LCA 소프트웨어개요 (OpenLCA 중심)
6. 기업LCA 적용 사례
7. LCA 보고서 작성 및 검증</t>
    <phoneticPr fontId="1" type="noConversion"/>
  </si>
  <si>
    <t>전과정평가(LCA)의 이론적 기반과 절차를 이해할 수 있습니다.
제품 및 서비스의 탄소발자국 산정 방법을 습득할 수 있습니다.
국제표준(ISO 14040, ISO 14067)과 실제 기업적용 사례를 학습할 수 있습니다</t>
    <phoneticPr fontId="1" type="noConversion"/>
  </si>
  <si>
    <t>탄소발자국 산정 실습 및 실무 적용</t>
    <phoneticPr fontId="1" type="noConversion"/>
  </si>
  <si>
    <t>1. 탄소발자국의 개념 및 국제표준
2. 제품별 탄소배출량 산정 실습
3. 소비재 탄소발자국 사례
4. 탄소발자국 인증제도 및 제도동향
5. LCA/CFP 결과의 ESG 보고서 연계
6. LCA/탄소발자국 기반 제품 개선 전략
7. 종합리뷰 및 실무 적용</t>
    <phoneticPr fontId="1" type="noConversion"/>
  </si>
  <si>
    <t>환경기획, 기후변화, 온실가스, 에너지, 탄소배출 관련 담당자 및 실무자
LCA/탄소발자국/RE100에 관심있거나 개념이 생소한 기업의 담당자
LCA에 대한 정보가 필요한 누구나</t>
    <phoneticPr fontId="1" type="noConversion"/>
  </si>
  <si>
    <t>자연자본과 생물다양성 실무 A to Z</t>
  </si>
  <si>
    <t>자연자본 분석 툴 실무</t>
    <phoneticPr fontId="1" type="noConversion"/>
  </si>
  <si>
    <t>1. 자연자본·생물다양성 이슈와 동향
2. TNFD LEAP 접근법 개요 및 적용
3. 자연자본 관련 분석 툴 실무
4. 관리 체계 구축 및 목표 설정</t>
    <phoneticPr fontId="1" type="noConversion"/>
  </si>
  <si>
    <t>기업에게 요구되는 생물다양성 관련 대내외 요구사항에 필요한 지식 함양
실무에서 요구되는 다양한 자연자본, 생물다양성 관련 체계 구축 프로세스 습득</t>
    <phoneticPr fontId="1" type="noConversion"/>
  </si>
  <si>
    <t>"- 탄소중립, 환경기획, 기후변화, 온실가스, ESG에 관심있는 담당자 및 실무자 누구나 
- 외부, 내부 이해관계자로부터 생물다양성 대응 요구를 받고 있는 담당자 및 실무자
- 생물다양성 교육을 단기로 짧게 핵심적으로 들어보고 싶은 누구나"</t>
    <phoneticPr fontId="1" type="noConversion"/>
  </si>
  <si>
    <t>기업에게 요구되는 생물다양성 관련 대내외 요구사항에 필요한 지식 함양
실무에서 요구되는 다양한 자연자본, 생물다양성 관련 체계 구축 프로세스 습득</t>
  </si>
  <si>
    <t>스마트공장 고도화를 위한 제조데이터 분석 (Power BI 활용)</t>
  </si>
  <si>
    <t>제조데이터 기초 데이터 및 분석 방안</t>
    <phoneticPr fontId="1" type="noConversion"/>
  </si>
  <si>
    <t>1. 스마트공장 고도화를 위한 전략
2. 제조데이터 기초 데이터 및 분석 방안
3. 제조데이터 분석 및 인공지능 도입 기술</t>
    <phoneticPr fontId="1" type="noConversion"/>
  </si>
  <si>
    <t>MES System에 대한 이해와 실무 능력을 향상시킬 수 있습니다.
스마트 공장 운영을 위한 MES 도입 전략을 가시화합니다.
제조 정보 시스템 활용 능력을 향상시킬 수 있습니다.
성공적 스마트 공장 MES를 위한 정보의 효율적 운영 방안을 이해합니다.</t>
    <phoneticPr fontId="1" type="noConversion"/>
  </si>
  <si>
    <t>Power BI 활용방안 개요 및 실습</t>
    <phoneticPr fontId="1" type="noConversion"/>
  </si>
  <si>
    <t>1. 제조기업의 인공지능 도입 사례 연구
2. Power BI 활용방안 개요 및 실습</t>
    <phoneticPr fontId="1" type="noConversion"/>
  </si>
  <si>
    <t>생산, 기술, 공무, 설계, 보전, 품질 관련 담당자</t>
    <phoneticPr fontId="1" type="noConversion"/>
  </si>
  <si>
    <t>MES System에 대한 이해와 실무 능력을 향상시킬 수 있습니다.
스마트 공장 운영을 위한 MES 도입 전략을 가시화합니다.
제조 정보 시스템 활용 능력을 향상시킬 수 있습니다.
성공적 스마트 공장 MES를 위한 정보의 효율적 운영 방안을 이해합니다.</t>
  </si>
  <si>
    <t>재해제로 안전활동과 작업관리</t>
  </si>
  <si>
    <t>I. 생산현장의 안전과 작업자 행동 특성</t>
  </si>
  <si>
    <t>- 생산현장의 안전과 재해
- 재해 발생 원리와 도미노 이론
- 안전확보의 개념
- 인간 행동의 특성과 양상</t>
  </si>
  <si>
    <t>- 중대재해처벌법에 따른 산업재해 없는 안전한 사회를 만들기 위한 작업관리 방법 습득
- 작업자의 행동 분석 및 사고와의 연계성 이해</t>
  </si>
  <si>
    <t>II. 휴먼 에러와 대책</t>
  </si>
  <si>
    <t>- 인간은 왜 실수하는가?
- 휴먼 에러의 분류와 발생 3요소
- 휴먼 에러의 다중 방호벽</t>
  </si>
  <si>
    <t>- 생산 안전 / 생산부문 담당 관리자 및 현장 실무자
- 생산혁신 / 공정개선관리 부문 담당 관리자 및 실무자
- 생산소그룹직/조/반장 및 현장 작업 리더 밎 작업자
- 공정 및 설비 개선 활동 추진자 및 실무자</t>
  </si>
  <si>
    <t>III. 자주적 무재해 운동과 소그룹 안전 활동</t>
  </si>
  <si>
    <t>- 생산현장의 자주 무재해 운동
- 소그룹 안전활동</t>
  </si>
  <si>
    <t>Ⅳ. 작업장 잠재 위험분석과 예방 대책 활동</t>
  </si>
  <si>
    <t>- 경제적 작업 동작의 원칙
- 중량물 취급 시 안전 사항
- 공정 설비 및 작업 시 잠재 위험 포인트 분석</t>
  </si>
  <si>
    <t>생산계획수립실무</t>
  </si>
  <si>
    <t>I. 생산계획 수립 의의 및 필요성</t>
  </si>
  <si>
    <t>- 생산계획 수립 의의 및 필요성
- 생산계획 수립 추진방법
- 회사 방침 및 생산 방침</t>
  </si>
  <si>
    <t>- 생산전략 로드맵 이해 및 단계별 실습을 통한 생산계획 수립 프로세스 이해
- 생산부문 예산평가 및 성과(KPI)평가관리 방법 이해</t>
  </si>
  <si>
    <t>II. 생산 환경분석</t>
  </si>
  <si>
    <t>- 기업내 외부 환경분석
- 환경요인 / 강점 / 약점 / 대응방안</t>
  </si>
  <si>
    <t>- 생산관리·생산기획 관리자 및 실무자
- 전략, 예산 실무 담당 관리자 및 실무자</t>
  </si>
  <si>
    <t>III. 생산전략 및 실행계획</t>
  </si>
  <si>
    <t>- 생산전략수립
- 연도별 매출 / 생산계획 / 부하량 능력비교
- 실행계획수립 (action plan)</t>
  </si>
  <si>
    <t>Ⅳ. 생산 예산계획 및 성과평가</t>
  </si>
  <si>
    <t>- 자산성 투자계획
- 경비성 투자계획
- 성과평가(달성율, 증감율)
- 피드백</t>
  </si>
  <si>
    <t>제조담당자를 위한 ChatGPT 업무자동화 실습</t>
  </si>
  <si>
    <t>생산 실적 변동 반영 일일 실적 자동화</t>
    <phoneticPr fontId="1" type="noConversion"/>
  </si>
  <si>
    <t>1. GPT 적용 범위 판정 및 사전 진단
2. 비가동(다운타임) 관리: 일상점검 · 초기대응 표준화
3. 생산 실적 변동 반영 일일[주간] 실적 · KPI 보고 자동화
4. 계획변경 · 잔업 대응 교대 · 라인 브리핑 패키지
5. 초기 근본원인분석RCA 중심 5Why · 6M 특성요인도 초안 구성 
6. 수요변동 · 설비트러블 · 자재부족 대응 문서 3종 키트
7. 현장 맞춤 선택 트랙: ①A3 개선, ②SOP · 교육, ③대외 커뮤니케이션</t>
    <phoneticPr fontId="1" type="noConversion"/>
  </si>
  <si>
    <t>매번 길고 제각각인 보고를 ‘한 장으로 끝내는 방식’ 으로 바꿉니다.
현장 문장을 짧고 분명하게, 숫자와 사실로 말하는 기준을 잡습니다.
빠트리면 사고나는 핵심(누가-무엇을-언제까지)까지 자동으로 1-Pager 문장으로 만들게 됩니다.
교육이 끝나면, 내 업무에 바로 적용 가능한 표준 문장ㆍ양식ㆍ점검 기준을 그대로 가져갑니다.</t>
    <phoneticPr fontId="1" type="noConversion"/>
  </si>
  <si>
    <t>생산/공정/품질/생산관리 등에서 반복 보고ㆍ공지ㆍ인수인계가 많은 제조부문 실무자ㆍ관리자
ChatGPT 자동화를 생각했지만, 데이터 입력/프롬프트/형식 표준화에서 막혔던 초보자(Starter)
같은 구조로 우리 회사 템플릿까지 맞춰 확장하고 싶은 경험자(Pro)까지 함께 참여합니다.</t>
    <phoneticPr fontId="1" type="noConversion"/>
  </si>
  <si>
    <t>TPM기술력 향상을 위한 ChatGPT 활용방법</t>
  </si>
  <si>
    <t>TPM 기술력과 AI의 필요성</t>
    <phoneticPr fontId="1" type="noConversion"/>
  </si>
  <si>
    <t>1. TPM기술력과 AI의 필요성
2. 현장 점검 기준·주기의 이유와 정당성
3 . 설비의 구조·명칭 이해 및 공유
4. 교체 및 수리 활동 이력을 통한 예방 유지관리 전략</t>
    <phoneticPr fontId="1" type="noConversion"/>
  </si>
  <si>
    <t>탄소중립 및 넷 제로 달성의 공정 전환 추진전략을 수립하고, 탄소중립 수준 진단을 통하여 자사의 
     탄소중립 목표를 설정할 수 있습니다.
탄소중립 추진 절차를 이해하고 자사의 탄소중립 추진 Road Map 구축 방법을 터득할 수 있습니다. 
공정 전환을 통하여 탄소중립 실현 방법과 절차를 이해하고 해당 공정의 온실가스배출량 감축목표 달성 방법을 체득할 수 있습니다.</t>
    <phoneticPr fontId="1" type="noConversion"/>
  </si>
  <si>
    <t>5Why·Fishbone 실습</t>
    <phoneticPr fontId="1" type="noConversion"/>
  </si>
  <si>
    <t>1. 원인 추적 훈련: 5Why·Fishbone 실습
2. 내 현장 애로 해결: Mini 실습 
3. 개선 아이디어 확장과 우선순위 정리
4. 개선 스토리·보고서 10분 완성</t>
    <phoneticPr fontId="1" type="noConversion"/>
  </si>
  <si>
    <t>제조 및 서비스 산업 분야에 종사하는 임원ㆍ관리자ㆍ현장 감독자ㆍ현장 작업자ㆍ오퍼레이터
생산, 설비, 제조혁신 부문 관리자 및 담당실무
제조현장의 생산성 혁신을 담당하는 TFT책임자</t>
    <phoneticPr fontId="1" type="noConversion"/>
  </si>
  <si>
    <t>탄소중립 및 넷 제로 달성의 공정 전환 추진전략을 수립하고, 탄소중립 수준 진단을 통하여 자사의 
     탄소중립 목표를 설정할 수 있습니다.
탄소중립 추진 절차를 이해하고 자사의 탄소중립 추진 Road Map 구축 방법을 터득할 수 있습니다. 
공정 전환을 통하여 탄소중립 실현 방법과 절차를 이해하고 해당 공정의 온실가스배출량 감축목표 달성 방법을 체득할 수 있습니다.</t>
  </si>
  <si>
    <t>AI와 IoT기반 설비보전실무</t>
  </si>
  <si>
    <t>설비관리 기본개념</t>
    <phoneticPr fontId="1" type="noConversion"/>
  </si>
  <si>
    <t>1. 산업패러다임의 변화
2. 설비관리 기본개념
3. 설비정보 수집 기획</t>
    <phoneticPr fontId="1" type="noConversion"/>
  </si>
  <si>
    <t>설비의 예방보전(PM)체계 이해 및 자사수준을 평가합니다.
보전 데이터의 축적과 설비상태관리(CBM)기반 구축과 보전부문의 디지털전환(DX)을 준비합니다.
예방보전 PDCA관리사이클 연구를 바탕으로 발상의 전환을 통한 혁신을 추구합니다.
자사 설비관리 취약점을 도출하고 레벨업 방안을 체득합니다.</t>
    <phoneticPr fontId="1" type="noConversion"/>
  </si>
  <si>
    <t>설비 데이터와 엣지 컴퓨팅</t>
    <phoneticPr fontId="1" type="noConversion"/>
  </si>
  <si>
    <t>1. 설비정보수집
2. 설비 Data와 Edge Computing
3. MES/Digital Twin을 활용한 설비생산성관리
4. 제조공장 디지털트윈(DX) 고도화</t>
    <phoneticPr fontId="1" type="noConversion"/>
  </si>
  <si>
    <t>공무, 설비관리, 시설관리, 정비 담당자 및 관리자
경영혁신팀, 공장개선팀, TPM 사무국 책임자 및 실무자</t>
    <phoneticPr fontId="1" type="noConversion"/>
  </si>
  <si>
    <t>외부 대응을 위한 온실가스 배출량 산정 및 관리</t>
  </si>
  <si>
    <t xml:space="preserve"> 기후 외부 대응을 위한 종합적 이해</t>
  </si>
  <si>
    <t>- 기후변화 대응 공시 개념 및 의의
- 외부 이해관계자 관점의 기후 공시
- 외부 이해관계자 대응 필요성</t>
  </si>
  <si>
    <t>- 기후변화 개념 및 산업에 미치는 영향에 대한 이해
- 기후변화 대응을 위한 국내외 정책 및 선도기업들의 대응 현황 파악
- Scope 1,2,3 온실가스 배출량 산정/검증 방법 학습</t>
  </si>
  <si>
    <t xml:space="preserve">국내외 주요 기후변화 대응 제도 및 산업 동향
</t>
  </si>
  <si>
    <t>- EU, 미국, 중국, 한국 등 주요국 기후변화 대응 정책 및 주요 제도 이해
- 기후변화 공시 대응 선도기업들의 전략, 활동, 성과, 공시 현황 파악</t>
  </si>
  <si>
    <t>- 중소기업 사내 탄소중립, 온실가스 관리, ESG 업무 담당자
- 공급망 관리 담당자</t>
  </si>
  <si>
    <t xml:space="preserve">Scope 3 온실가스 배출량 산정
</t>
  </si>
  <si>
    <t>- 카테고리별 온실가스 특징에 대한 이해
- 주요 카테고리 온실가스 배출량 산정 및 실습
- 주요 카테고리별 우수사례 소개(BM)</t>
  </si>
  <si>
    <t>[6시간 속성] CBAM(탄소국경조정제도) 규제 대응 실무</t>
  </si>
  <si>
    <t>탄소국경조정제도(CBAM) 과연무엇인가?</t>
  </si>
  <si>
    <t>- CBAM 도입배경및목적
- CBAM 체계및관련기관
- CBAM 국내외법·규제 및규제현황
- CBAM 보고절차및세부요구사항</t>
  </si>
  <si>
    <t>탄소국경조정제도(CBAM)의 이해부터 산업별 배출량 산정 실습까지 실무 중심의 대응 역량 강화</t>
  </si>
  <si>
    <t>탄소국경조정제도(CBAM) 배출량산정실습</t>
  </si>
  <si>
    <t>- LCA/CFP 그리고CBAM 간차이점이해
- 온실가스배출량산정의이해
- 온실가스배출량할당의이해
- CBAM 배출량산정실습
- CBAM 템플릿작성실습</t>
  </si>
  <si>
    <t>- 중소기업 CBAM 대응 산업 내 (철강, 시멘트, 전력, 비료, 수소, 알루미늄) 수출 무역 담당자
- 환경기획, 기후변화, 온실가스, 에너지, 탄소배출 관련 담당자 및 실무자 
- 기업 관세 관련부서 담당자 및 실무자
- 기타 EU 수출입 관련 직무 전환자 및 담당자
- CBAM에 대한 정보가 필요한 누구나</t>
  </si>
  <si>
    <t>탄소국경조정제도(CBAM) 산업별핵심내용</t>
  </si>
  <si>
    <t>- 주요산업(철강및알루미늄) 배출량산정핵심내용
- 기타산업공정의배출량산정방법예시
- 국내기업의CBAM 대응방안과글로벌기업의대응사례</t>
  </si>
  <si>
    <t>홍보기획및 실행전략</t>
  </si>
  <si>
    <t>홍보의 이해 및 언론홍보 전략</t>
  </si>
  <si>
    <t>- 홍보(PR)의 이해 및 공중별, 이슈별 범위
- 홍보 전략: 목표공중 전략, 메시지 전략, 미디어 
- 다양한 홍보 프로그램 종류 및 진행 방법
- 언론홍보 전략 기획: 미디어 이해, 언론홍보 프로그램
- [실습] 언론홍보 전략 기획 및 실행 전술</t>
  </si>
  <si>
    <t>강사용PC, 자체교재</t>
    <phoneticPr fontId="1" type="noConversion"/>
  </si>
  <si>
    <t>○ 언론PR 및 뉴미디어 PR의 이해하고 실습을 통하여 공격적인 홍보와 방어적인 홍보 전략 기법을 학습
 ○ 소셜미디어에서의 홍보 콘텐츠 기획 및 제작을 통하여 뉴미디어 홍보와 스토리텔링을 활용한 홍보 기법을 학습</t>
  </si>
  <si>
    <t>위기관리 커뮤니케이션의 이해</t>
  </si>
  <si>
    <t>- 위기관리 커뮤니케이션 이해와 사례 분석
- 언론 및 소셜미디어 대응 방안 및 사례 분석</t>
  </si>
  <si>
    <t>홍보, 광고,마케팅, 기획 관리, 신규사업개발부문 관리자 및 실무자</t>
    <phoneticPr fontId="1" type="noConversion"/>
  </si>
  <si>
    <t>홍보 콘텐츠 기획 및 제작</t>
  </si>
  <si>
    <t>- 스토리텔링 기법을 활용한 홍보 기획 및 실행
- 소셜미디어에서의 홍보 콘텐츠 기획 및 제작
- 생성형 AI를 활용한 홍보 기획 및 실행
- [실습] 홍보전략과 실행프로그램 수립</t>
  </si>
  <si>
    <t>브랜드와 브랜드커뮤니케이션</t>
  </si>
  <si>
    <t xml:space="preserve">- 브랜드와 브랜딩은 어떻게 다른가?
- 브랜드 전략의 출발: 아이덴티티
- 브랜드 커뮤니케이션의 원칙 </t>
  </si>
  <si>
    <t>기업브랜드 관리 PR 전략</t>
  </si>
  <si>
    <t>- 기업브랜드와 전략적 브랜드 관리
- 브랜드 커뮤니케이션 전략 방법론
- 기업브랜드 커뮤니케이션 전략의 핵심요인</t>
  </si>
  <si>
    <t>홍보, 광고,마케팅, 기획 관리</t>
    <phoneticPr fontId="1" type="noConversion"/>
  </si>
  <si>
    <t>영업환경의 변화와 과학적 영업</t>
  </si>
  <si>
    <t>- 무한경쟁 영업환경이 가져온 밀어내기 영업의 종말 
- 과학적 영업모델이란 무엇인가? (Plan - Do - See)</t>
  </si>
  <si>
    <t>강사용PC, PC 및 노트북, 자체교재</t>
    <phoneticPr fontId="1" type="noConversion"/>
  </si>
  <si>
    <t>○ 엑셀 프로그램을 통해 영업에 필요한 정보를 수집하고, 이를 영업에 활용하여 잘 팔리는 영업을 실천하실 수 있도록 학습
 ○ 자료 속에서 영업에 필요한 정보를 찾아내는 체계적이고 과학적인 영업정보분석 학습</t>
  </si>
  <si>
    <t>회사에 다양하게 쌓여있는 DATA 활용방안</t>
  </si>
  <si>
    <t>- 쌓여가는 각종 데이터와 영업 자료가 어떻게 고급정보가 될 수 있는가? 
- 판매 가능성 분석은 실제로 가능할까? 
- 실적 정보의 궁극적인 활용방안은 실제에 근접한 판매예측과 합리적인 목표 할당
- [어려울 것 같지만 하나도 안 어려운 실습 1] 회귀분석 응용, 곡선형 최소자승법, 이동평균법, Z-Chart</t>
  </si>
  <si>
    <t>영업기획/전략기획/경영기획/영업지원 직원, 신임 영업관리자</t>
    <phoneticPr fontId="1" type="noConversion"/>
  </si>
  <si>
    <t>과학적 영업을 위한 계획단계 (Plan)</t>
  </si>
  <si>
    <t>- 영업정보는 무조건 손익중심으로 분석을 시작해야 한다 
- 기존 대충 때려 맞췄던 목표를 합리적으로 조정하고 통합하는 것부터 
- [어려울 것 같지만 하나도 안 어려운 실습 2] 손익분기법(BEP), 목표조정</t>
  </si>
  <si>
    <t>과학적 영업, 현장에서 쉽고 빠르게 실천하기 (Do)</t>
  </si>
  <si>
    <t xml:space="preserve">- 우리 회사가 주력으로 영업하는 핵심제품, 핵심 거래선 과학적 분석하기 
- [어려울 것 같지만 하나도 안 어려운 실습 3] 거래선 ABC분석, 일별 활동 계획 수립, 거래선 매트릭스
- 우리의 영업활동은 얼마나 비과학적이었을까?
- [어려울 것 같지만 하나도 안 어려운 실습 3] IT영업일보, 월별 활동 분석, 시계열 분석
</t>
  </si>
  <si>
    <t>과학적 영업, 좀 더 전문적으로 분석하기 (See)</t>
  </si>
  <si>
    <t>- [분석 1] 손익분기점을 이용한 거래선 경영지도 방법을 통해 거래선별 맞춤 경영지도를 실천
- [분석 2] 영업활동과 실적에 대한 교차분석을 통해 영업생산성 측정하기
- [분석 3] 방문, 상담시간, 정보수집 등 각종 물리적 활동의 효과분석하기
- [분석 4] 3차원 그래프를 통해 시각적으로 각종 결과물 도출해 내기
- [어려울 것 같지만 하나도 안 어려운 실습 4] Z-Chart 작성 및 전략적 활용</t>
  </si>
  <si>
    <t>영업기획/전략기획/경영기획/영업지원</t>
    <phoneticPr fontId="1" type="noConversion"/>
  </si>
  <si>
    <t>언론홍보 전략과 보도자료 활용법</t>
  </si>
  <si>
    <t>- 홍보 전략과 언론의 이해
- 언론홍보 전략: 메시지와 미디어 전략
- 보도자료 종류와 진행 요령: 스트레이트, 기획, 사진, 인터뷰, 탐방 등
- 보도자료 전략: 소재, 배포, 보도자료 콘텐츠 활용
- 보도자료 기본구조: 메시지 기획과 보도자료 6요소 표현</t>
  </si>
  <si>
    <t>○ 홍보 전략, 메시지 개발, 메시지 스토리텔링, 보도자료 기본구조와 6요소를 활용한 보도자료 작성 방법 학습</t>
  </si>
  <si>
    <t>[실습] 보도자료 기획과 작성 방법</t>
    <phoneticPr fontId="1" type="noConversion"/>
  </si>
  <si>
    <t>- 보도자료 구조 활용 작성: 주제목, 부제목, 리드, 본문, 인용, 이미지 등 
- 보도자료 문장 작성법: 3우선 3피 작성 6원칙, 틀리기 쉬운 맞춤법
- 스토리텔링을 활용한 보도자료 작성: 5가지 활용법
- 보도자료용 행사 사진 스마트폰 촬영팁</t>
  </si>
  <si>
    <t>제품을 직접 관리하는 브랜드 매니저, 마케팅 담당자, 광고 담당자</t>
  </si>
  <si>
    <t>[실습] 챗GPT를 활용한 보도자료 작성과 실습</t>
    <phoneticPr fontId="1" type="noConversion"/>
  </si>
  <si>
    <t>- 생성형 AI 종류와 프롬프트 사용법
- 챗GPT를 활용한 보도자료 작성법: PPD 3단계
- [실습1] 보도자료 Planning-Prompt-Desking 작성
- [실습2] 챗GPT를 활용한 기획기사 보도자료 개발</t>
  </si>
  <si>
    <t>완벽한 보도자료 작성 방법 학습</t>
    <phoneticPr fontId="1" type="noConversion"/>
  </si>
  <si>
    <t>영업목표설정 및 달성전략 Framework</t>
  </si>
  <si>
    <t>- 영업목표를 설정하고 달성한다는 것은 무슨 의미인가 
- 영업/ 목표/ 목표달성/ 전략에 대한 현장 활용 중심 개념 정리
- 영업목표달성의 최종 성과지표 : 매출액 / 영업이익
- 목표설정(수립) 및 달성을 위한 핵심 방법론 : MBO / KPI
- 목표수립, 실행, 달성을 위한 전략적 성과관리 Framework</t>
  </si>
  <si>
    <t>○ 영업목표 달성에 필요한 영업 직원의 필요 역량 도출 및 성찰 능력 향상
 ○ 영업목표 달성을 위한 구체적 전략과 전략 수립 능력 향상</t>
  </si>
  <si>
    <t>영업목표 설정(수립) 및 달성을 위한 핵심 방법론</t>
  </si>
  <si>
    <t>- MBO의 이해 : 목표달성을 위한 커뮤니케이션 관점   
- BSC 및 KPI의 이해 : 재무 / 프로세스 / 고객 / 학습 및 성장 관점, 전략과제 도출 및 KPI(결과지표, 선행지표, 과정지표) 개발</t>
  </si>
  <si>
    <t>영업, 특판, 영업 / 판매기획 및 관리, 마케팅부문 관리자 및 실무자</t>
    <phoneticPr fontId="1" type="noConversion"/>
  </si>
  <si>
    <t>영업목표설정</t>
  </si>
  <si>
    <t>- 전략적인 목표설정 프로세스 (전사 &gt; 사업부 &gt; 영업팀 &gt; 영업(개인)의 목표, 전략과제, KPI, 실행계획에 대한 Cascade 구조)  
- 목표설정을 위한 TIP : SMART
- 영업목표수립방법 : 매출과 이익목표 중심
    1) 시장성/ 내부달성가능성/ 수익성(손익) 분석을 통한 매출목표수립
    2) 삼면등가법칙으로 통합한 영업목표 수립
    3) 목표의 할당
- 목표달성을 위한 전략방향 수립 및 전략과제, KPI 수립
    1) 영업환경분석 : 3C 분석
    2) 전략방향 및 시사점 도출 : SWOT 분석
    3) 전략과제 및 KPI (선행지표, 과정지표, 결과지표) 수립</t>
  </si>
  <si>
    <t>목표달성을 위한 실행, 분석 및 피드백</t>
  </si>
  <si>
    <t>- 거래처(고객) ABC 분류 및 차별화 된 활동목표(계획) 수립 및 실행
- 매출과 이익을 극대화 할 수 있는 제품 목표 수립 및 실행
- 목표달성을 위한 현장 활동의 핵심 : 영업정보수집활동
    1) 영업사원의 일일활동관리 관점의 일보, 활동결과보고서 활용
    2) 거래처(고객)정보 수집 및 활용 핵심 내용
- 목표달성을 위한 분석은 선제적(선행적) 분석 및 대응  
- 목표대비 진도관리 : 판매예측 및 GAP 분석을 통한 대응전략 수립, 실행 
- 영업사원 개인별 분석 및 코칭 (지도)
- 거래처(고객) 분석 방법론 공유</t>
  </si>
  <si>
    <t>(실습) 자사 영업목표 달성 업무 수행 현상 진단</t>
  </si>
  <si>
    <t>- Step 1. 영업목표 달성 P-D-C-A 사이클 분석
- Step 2. 영업목표 달성을 위한 시장공략 전략 비교 분석
- Step 3. 영업목표 달성 문제 해결을 위한 Logic Tree 작성</t>
  </si>
  <si>
    <t>영업, 특판, 영업 / 판매기획 및 관리</t>
    <phoneticPr fontId="1" type="noConversion"/>
  </si>
  <si>
    <t>마케팅 비즈니스를 한다면 반드시 알아야 할 'ChatGPT가 가져올 미래'</t>
  </si>
  <si>
    <t>- ChatGPT가 바꾸는 마케팅 및 일자리의 변화
- 원하는 결과를 얻는 ChatGPT 프롬프트(명령어) 구성 역량
- 마케팅에서 바로 써먹는 ChatGPT 활용 프롬프트</t>
  </si>
  <si>
    <t>○ ChatGPT가 마케팅에 가져올 변화 통찰하고 AI를 활용한 컨텐츠를 생성하고 검증하는 능력 향상</t>
  </si>
  <si>
    <t>[실습] 마케팅 인사이트를 얻기 위한 ChatGPT 활용 사례 분석</t>
    <phoneticPr fontId="1" type="noConversion"/>
  </si>
  <si>
    <t>- Generative AI를 둘러싼 경쟁의 서막 : 구글 vs MS
- 그래서, 마케팅은 어디로 가는가?
- 마케터, Generative AI의 활용 방안을 고민하라</t>
  </si>
  <si>
    <t>AI를 효과적으로 활용하는 방법을 학습하고 마케팅 실무에 적용하고 싶은 관련 실무자</t>
    <phoneticPr fontId="1" type="noConversion"/>
  </si>
  <si>
    <t>[실습] 마케팅 업무능력을 높여주는 인간과 인공지능의 협업 트렌드</t>
    <phoneticPr fontId="1" type="noConversion"/>
  </si>
  <si>
    <t xml:space="preserve"> - 마케팅에 도움되는 다양한 AI 알아보기 (ChatGPT / DALL.E / 뤼튼 / 노션 AI, VCAT 등 화두가 되고 있는 새로운 마케팅 AI)</t>
  </si>
  <si>
    <t>(실습 1) AI(ChatGPT) 활용 마케팅 실무</t>
  </si>
  <si>
    <t>- AI(ChatGPT)를 마케팅에 적용해보자
    1) 소셜 미디어 컨텐츠 생성 및 관리하기
    2) 마케팅 기획에 딱 맞는 캠페인 이미지 생성해보기
    3) URL만으로 광고 동영상 등 다양한 마케팅 콘텐츠를 제작하기
    4) 그 외 마케팅 효율을 높이는 다양한 AI를 사용하기 위한 가이드라인</t>
  </si>
  <si>
    <t>(실습 2) 검색엔진에게 AI가 생성한 글이 스팸 처리되지 않으려면?</t>
  </si>
  <si>
    <t>- 단순 검색 키워드 / 기계적으로 번역된 텍스트 / 사용자 체험이 없는 리뷰 벗어나기</t>
  </si>
  <si>
    <t>AI를 효과적으로 활용하는 방법을 학습</t>
    <phoneticPr fontId="1" type="noConversion"/>
  </si>
  <si>
    <t>빅데이터 비즈니스의 정의와 빅데이터 마케팅 채널 매니지먼트</t>
  </si>
  <si>
    <t>- 빅데이터의 등장 배경과 현황, 다양한 산업 분야별 활용 사례들을 통한 빅데이터의 실무적 이해
- 빅데이터 수집을 위한 자사의 마케팅 채널 설계와 통합 운영에 대한 방안 진단과 적용 
- 빅데이터 활용을 위한 마케팅 믹스의 개념과 변화를 파악하고 전략 수립
- [실습] chatGPT의 이해와 빅데이터 마케팅을 위한 프롬프트 엔지니어링 전략  
- [실습] 빅데이터 분석 Tool과 chatGPT를 활용한 마케팅 시장환경 분석 및 전략 도출</t>
  </si>
  <si>
    <t>○ 빅데이터를 분석하여 비즈니스 마케팅에 적용하는 기초 활용법 습득
○ SNS와 빅데이터의 상관관계를 이해하고 이를 활용할 수 있는 역량 강화</t>
  </si>
  <si>
    <t>빅데이터 시대의 e-마케팅, 소셜미디어의 융합</t>
  </si>
  <si>
    <t>- 인터넷 환경에서의 빅데이터 수집과 관리, 빅데이터를 활용한 마케팅 활동 결과 분석 방안 이해
- [실습] chatGPT를 활용한SEO 전략 수립과 검증 방법
- 소셜미디어 마케팅을 위한 빅데이터 분석 요소 및 체크포인트
- 빅데이터를 활용한 소셜미디어 마케팅 메시지 구성 및 소셜 빅데이터 성과분석 지표에 대한 이해
- [실습] chatGPT를 활용한 소셜미디어 채널별 콘텐츠 구성 방안</t>
  </si>
  <si>
    <t>빅데이터, SNS를 포함한 통합 마케팅전략을 세우고 싶은 마케팅 담당자 및 실무자</t>
    <phoneticPr fontId="1" type="noConversion"/>
  </si>
  <si>
    <t>[실습] 빅데이터 활용 마케팅 전략과 CRM 마케팅</t>
    <phoneticPr fontId="1" type="noConversion"/>
  </si>
  <si>
    <t>- 빅데이터 분석을 위한 솔루션 정보를 파악하고, 이를 기반으로 한 내부 비즈니스 프로세스 혁신 방안 수립
- 빅데이터를 활용한 마케팅과 CRM 활동을 사례 기반으로 확인하고, 자사에 접목시키기 위한 전략 기획
- [실습] chatGPT를 활용한 고객 세분화 및 캠페인 전략 수립</t>
  </si>
  <si>
    <t>[실습] 빅데이터 분석 설계와 해석 접근법</t>
    <phoneticPr fontId="1" type="noConversion"/>
  </si>
  <si>
    <t>- 비즈니스 목적에 따른 데이터 분석 설계 프로세스
- 질문 도출 및 가설 수립 접근 방법
- 데이터 구조의 이해
- [실습] 데이터 스크래핑 및 고객반응 분석
- 데이터 해석 오류와 실수
- 상관관계 분석과 인과관계 해석을 통한 인사이트 도출
- 평균 바로보기와 통계 오류
- 확률적 사고와 판단의 균형</t>
  </si>
  <si>
    <t>[실습] AI 활용 마케팅 고도화 전략</t>
    <phoneticPr fontId="1" type="noConversion"/>
  </si>
  <si>
    <t>- AI 종류와 특징 이해
- AI와 마케팅의 변화, 그리고 진화
- AI를 활용한 데이터 해석 및 사고 확장
- AI 리터러시의 중요성
- [실습] 마케터를 위한 프롬포트 엔지니어링</t>
  </si>
  <si>
    <t>빅데이터, SNS를 포함한 통합 마케팅전략 수립</t>
    <phoneticPr fontId="1" type="noConversion"/>
  </si>
  <si>
    <t>상품기획을 위한 마케팅 프레임워크</t>
  </si>
  <si>
    <t>- 상품중심의 마케팅전략 전개 프레임워크
- 고객지향, 가치중심의 상품 경쟁력 강화 방법 및 프로세스
- 마케팅4C 중 CUSTOMER VALUE</t>
  </si>
  <si>
    <t>○ 상품 경쟁력 강화를 위해서 상품의 가치를 어떻게 개발하고 개발된 가치를 고객에게 성공적으로 전달할 수 있는지에 대해 학습</t>
  </si>
  <si>
    <t>상품기획을 위한 핵심가치요소의 이해</t>
  </si>
  <si>
    <t>- 상품경쟁력확보(강화)를 위한 핵심가치요소 - 현업 경험/ 기업컨설팅 결과 반영
- 핵심가치요소의 이해
  - 목표시장/목표고객 정의
  - 경쟁사 및 경쟁제품 정의, 비교분석
     : 비교우위/비교열위 도출
  - 고객의 니즈 파악 및 우선니즈 선정
  - 컨셉 개발
  - 차별화 요소 및 USP 개발
  - ABV/TPO 개발
- 핵심가치요소 -&gt; 정리 현업 활용 방안</t>
  </si>
  <si>
    <t xml:space="preserve">상품 기획 및 상품 경쟁력 확보를 위한 마케팅 전체 체계의 이해가 필요한신 분 </t>
    <phoneticPr fontId="1" type="noConversion"/>
  </si>
  <si>
    <t>핵심가치요소 개발 방법</t>
  </si>
  <si>
    <t>- 핵심가치요소별 개발 방법 및 내용 설명
  - 컨셉 개발
  - ABV/TPO 개발
  - 차별화 요소 및 USP 개발
- 마케팅4P전략을 제품전략 주요 항목</t>
  </si>
  <si>
    <t>NPD 프로세스의 이해</t>
  </si>
  <si>
    <t>- New Product Development Process
  신제품(재품개선포함) 기획, 개발, 상품화 전 과정의 BEST Practice 이해
- 기본적인 개념 및 구성, 각 Gate 별 중점사항 
- 운영 방법 및 착안사항</t>
  </si>
  <si>
    <t>핵심가치요소 개발 실습</t>
  </si>
  <si>
    <t>- 핵심가치요소 개발 방법을 적용한 개인실습
   (또는 팀 실습)
    1) 목표시장 및 목표고객 정의
    2) 우선고객니즈 선정
    3) 경쟁사 및 경쟁제품 정의 및 분석
    4) 상품 컨셉 문장 개발
    5) ABV / TPO 개발
    6) 차별화 요소 도출 및 이를 적용한 셀링포인트 개발
    7) 마케팅 4P 전략중 "제품전략" 주요 내용
- 현업에서 사용중인 양식 제공 및 방법 적용
- 각 교육생의 소속회사 제품으로 실습
- 각 핵심가치요소별 순차적인 실습 진행 및 팀(개인) 지도
- 실습 결과 발표 및 토의, 피드백
- 입과 전 실습대상 제품 및 시장 관련 정보 준비 시 실습 효율적 진행 가능</t>
  </si>
  <si>
    <t>상품 기획 및 상품 경쟁력 확보를 위한 마케팅 전체 체계의 이해</t>
    <phoneticPr fontId="1" type="noConversion"/>
  </si>
  <si>
    <t>해외영업실무 이해와 전략적 검토</t>
  </si>
  <si>
    <t>- 해외영업프로세스 및 단계별 주요내용
- 성공적인 해외영업을 위한 사전 체크 포인트
- 준거법의 전략적 선택과 사례 연구
- 분쟁해결 방법의 전략적 검토 및 효과적인 대응전략
- 계약의 성립과 서식의 교전 사례연구 및 대응전략
- 해외영업 담당자의 주요역량</t>
  </si>
  <si>
    <t>○ 해외영업 관련 트렌드 및 세계적 추세를 영업인의 관점에서 전망하는 능력 학습</t>
    <phoneticPr fontId="1" type="noConversion"/>
  </si>
  <si>
    <t>해외영업 리스크 분석 및 클레임대응전략</t>
  </si>
  <si>
    <t>- 품질조건 리스크 검토, 사례연구 및 대응방안
- 수량조건 리스크 분석 및 사례연구
- 정형거래조건별 리스크 분석, 사례연구 및 전략적 선택
- 납기조건 리스크 검토 및 클레임 사례연구
- 보험조건 리스크 분석 및 클레임 사례연구
- 대금결제조건 리스크 분석 및 클레임 사례연구
- 특정의무의 불이행 위험을 대비하기 위한 리스크 대응전략
- 하자보증조건상 자주 저지르는 실수, 리스크 분석 및 클레임사례
- 매수인의 이행정지권에 대한 리스크 분석 및 사례연구</t>
  </si>
  <si>
    <t>해외영업 전략 프로세스나 해외시장, 해외 고객관리 등에 대해서 알고 싶은 실무자</t>
  </si>
  <si>
    <t>해외영업 글로벌 커뮤니케이션 [In English]</t>
  </si>
  <si>
    <t>Global Business Communication
 - Formal vs. Informal, Relationship status, Lingo, Action/Power Verbs
 - Conference &amp; Video Call &amp; Useful Expressions
Initial Stage
 - Initial Contact &amp; Professional Introduction
 - Company / Product Highlighting Promotion &amp; Presentation
Meeting &amp; Negotiation Stage
 - Small talk &amp; Setting Agenda 
 - Exchanging Opinions / Positions &amp; Controlling
 - Requesting, Bargaining &amp; Conditional Statements
 - Appreciation, Reconsideration &amp; Refusal
 - Positive Communication, Complaints &amp; Apologies
 - Making &amp; Reaching Conclusions
 - Confirmation &amp; Closing Statements</t>
  </si>
  <si>
    <t>Cultural Diversity &amp; Understanding</t>
  </si>
  <si>
    <t>- Trivia Questions, Iceberg Analogy, Eye contact &amp; Hand gestures 
- The Culture Code, Low-Context vs. High-Context, Cultural Dimensions
- Business Manners &amp; Etiquette</t>
  </si>
  <si>
    <t>해외영업 관련 트렌드 및 세계적 추세 파악</t>
    <phoneticPr fontId="1" type="noConversion"/>
  </si>
  <si>
    <t>고객의 무관심 관통하기</t>
  </si>
  <si>
    <t>- 고객은 왜 무관심한가? 고객이 무관심한 비하인드 이유 알기
- 고객은 몇 번 컨택해야 관심을 가질 수 있는가?</t>
  </si>
  <si>
    <t>○ 기존 고객사와 키맨의 마음을 움직여 추가 매출을 높이는 전략과 실전 스킬 학습</t>
  </si>
  <si>
    <t>고객의 무관심 극복 전략 수립</t>
  </si>
  <si>
    <t>- 고객을 나의 편으로 만드는 심리적 전략 T.S (Tacit Strategy)
- T.S를 위해 필요한 영업도구와 영업직원의 활동
- 고객의 니즈 보다 더 강한 고객의 ‘결핍’ 속으로 들어가기</t>
  </si>
  <si>
    <t>다양한 고객 대응상황에서의 대처 능력을 향상하고자 하는 직장인</t>
    <phoneticPr fontId="1" type="noConversion"/>
  </si>
  <si>
    <t>고객의 마음을 움직이는 매직(Magic) 질문</t>
  </si>
  <si>
    <t>- 고객이 알아채지 못하는 경쟁사 약점 공격 매직(Magic) 질문
- 고객의 무관심을 관심으로 유도하는 매직(Magic) 질문 만들기
- 고객을 나의 편으로 만드는 매직(Magic) 질문 체험과 체득화</t>
  </si>
  <si>
    <t>계약 단축과 윈윈 협상 마무리 스킬</t>
  </si>
  <si>
    <t xml:space="preserve">- 계약 단축 기법과 탁월한 결정에 대한 확신 주기 
- 계약성공을 위한 윈윈 협상 전략 및 스킬 </t>
  </si>
  <si>
    <t>다양한 고객 대응상황에서의 대처 능력을 향상</t>
    <phoneticPr fontId="1" type="noConversion"/>
  </si>
  <si>
    <t>브랜드와 브랜딩 / 마케팅과 마케팅 커뮤니케이션</t>
  </si>
  <si>
    <t xml:space="preserve">- 브랜드와 브랜딩은 어떻게 다른가
- 브랜드 커뮤니케이션의 원칙
- 마케팅과 마컴은 어떻게 다른가 </t>
  </si>
  <si>
    <t>○ 최근 소비자 동향과 히트 브랜드의 성공적 기획 방법 습득
○ 브랜드마케팅의 이해력과 기업 및 상품 마케팅과의 연계방안 마련 능력 학습</t>
  </si>
  <si>
    <t>제대로 된 기획을 위한 3 Thinking Frame</t>
    <phoneticPr fontId="1" type="noConversion"/>
  </si>
  <si>
    <t>- 질문 vs 대답: 답을 찾을 것이냐, 진짜 문제를 찾을 것이냐
- 목표 vs 결과: '본말의 전도'로 살거나 본질을 물고 놓지 않거나
- 예측 vs 기대: 보고 싶은 대로 보면 마음이 편하고 있는 그대로 보면 결과가 편하다</t>
  </si>
  <si>
    <t>신규브랜드 구축을 계획하고 있는 마케터, 브랜드매니저, 디자이너</t>
    <phoneticPr fontId="1" type="noConversion"/>
  </si>
  <si>
    <t>이 시대에 '설득 커뮤니케이션'을 하는 방법</t>
  </si>
  <si>
    <t>- BCD: 당신이 몰랐던 설득 커뮤니케이션 3요소
- 오늘날 소비자를 만날 수 있는 모든 방법: 3Media, 4Channel, 5Ways
- 3P Rules: Digital Era의 험난한 마케팅, 브랜딩을 위한 Rope</t>
  </si>
  <si>
    <t>브랜딩 광고의 트렌드</t>
  </si>
  <si>
    <t>- 브랜딩의 새로운 트렌드
- 브랜드 액티비즘(Activism)</t>
  </si>
  <si>
    <t>신규브랜드 구축 방법 학습</t>
    <phoneticPr fontId="1" type="noConversion"/>
  </si>
  <si>
    <t>디지털 광고 트렌드</t>
  </si>
  <si>
    <t>-밈: 밈의 정의와 디지털 광고에 던지는 메시지
- 개인화: 개인화 광고를 위한 3가지 필요충분조건
- 부캐: 부캐의 의미와 부캐 마케팅을 위해 꼭 필요한 3가지 사항
- 숏폼: 숏폼 마케팅 사례와 숏폼 기획을 위해 기억해야 할 사항</t>
  </si>
  <si>
    <t>○ 디지털 광고의 매체별 특성을 이해하고 통합 마케팅 계획을 수립하는 방법 학습</t>
  </si>
  <si>
    <t>디지털 마케팅 미디어</t>
    <phoneticPr fontId="1" type="noConversion"/>
  </si>
  <si>
    <t>- 인스타그램 알고리즘 및 운영법
- 유튜브 알고리즘 및 운영법
- 블로그 알고리즘 및 운영법</t>
  </si>
  <si>
    <t>디지털 광고를 실행하고자 하는 마케터</t>
    <phoneticPr fontId="1" type="noConversion"/>
  </si>
  <si>
    <t>데이터 기반 마케팅을 위한 데이터 이해</t>
    <phoneticPr fontId="1" type="noConversion"/>
  </si>
  <si>
    <t>- 마케팅 관점의 데이터 종류와 활용 방안
- 비즈니스 유형별 데이터 해석
- 데이터 해석 오류와 실수
- 스크래핑을 활용한 웹데이터 수집</t>
  </si>
  <si>
    <t>마케터의 프롬프트 엔지니어링</t>
  </si>
  <si>
    <t>- 생성형AI 종류와 특징
- AI와의 대화의 기술, 프롬프트 엔지니어링
- 마케터 역량의 재정의, 그리고 AI 활용 기법</t>
  </si>
  <si>
    <t>디지털 광고 전략 및 방법론 학습</t>
    <phoneticPr fontId="1" type="noConversion"/>
  </si>
  <si>
    <t>마케팅 6.0에 대한 이해</t>
  </si>
  <si>
    <t>- 마케팅의 진화와 마켓 6.0의 등장
- 마켓 6.0의 실무적 정의
- 마켓 6.0의 핵심 구성 요소</t>
  </si>
  <si>
    <t>○ 마켓 6.0 시장을 마케팅 관점에서 이해하고 실무 활용 방안 도출</t>
    <phoneticPr fontId="1" type="noConversion"/>
  </si>
  <si>
    <t>마켓 6.0과 몰입형 마케팅</t>
  </si>
  <si>
    <t>- 몰입형 마케팅의 정의와 디지털 전환
- 언어 기반 인공지능의 활용
- 쌍방향 전자상거래 환경 구축
- 소셜미디어 기반의 마이크로 모멘트 확보</t>
  </si>
  <si>
    <t>기업 및 기관의 마케팅 담당자 또는 관리자</t>
    <phoneticPr fontId="1" type="noConversion"/>
  </si>
  <si>
    <t>마켓 6.0 활성화를 위한 기술적 요인</t>
  </si>
  <si>
    <t>- 실시간 데이터 수집을 위한 IoT
- 개인화 마케팅을 위한 AI
- 고객 경험의 극대화를 위한 공간 컴퓨팅과 XR</t>
  </si>
  <si>
    <t>마켓 6.0에서의 마케팅 전략</t>
  </si>
  <si>
    <t>- 고객 몰입을 위한 다감각 마케팅
- 메타버스 마케팅의 과거와 현재, 그리고 미래</t>
  </si>
  <si>
    <t>마켓 6.0 의 특성을 이해하고 이를 토대로 마케팅 전략 수립 방법 학습</t>
    <phoneticPr fontId="1" type="noConversion"/>
  </si>
  <si>
    <t>고성과자의 세일즈 화법과 제안 방법
(커뮤니케이션)</t>
  </si>
  <si>
    <t>인식과 조절로서의 자기관리</t>
  </si>
  <si>
    <t xml:space="preserve">- 낙관성 3요소를 통한 긍정훈련 방법
- 보이는 대로 생각한다. Vs. 생각하는 대로 본다.
- GiGO의 핵심전략 : 긍정으로 무장하라 </t>
  </si>
  <si>
    <t>○ 영업담당자로서 전문성을 지속적으로 키우며 고객가치를 극대화 할 수 있는 방법 학습</t>
  </si>
  <si>
    <t>공감과 표현으로서의 관계관리</t>
  </si>
  <si>
    <t>- 인간적 관계형성 전략: 칭찬의 기술/ 공감적 경청/ 세련된 화술
- 업무적 관계형성 전략: DISC 진단을 통한 고객이해와 맞춤전략 수립</t>
  </si>
  <si>
    <t>영업담당자에게 필수적인 소통능력을 업그레이드 하고자 하는 영업 관련부문 관리자 및 실무자</t>
    <phoneticPr fontId="1" type="noConversion"/>
  </si>
  <si>
    <t>열정과 호감, 신뢰 Building 전략이란?</t>
  </si>
  <si>
    <t xml:space="preserve">- 왜 감성을 팔아야 하는가?
- 열정이 넘치는 영업인이 되기 위한 방법
- 고객에 신뢰를 받지 못하는 3가지 이유
- 고객의 호감을 얻는 방법(비언어적 요소와 언어적 요소) </t>
  </si>
  <si>
    <t>감성 설득 시나리오와 스토리텔링 전략</t>
  </si>
  <si>
    <t xml:space="preserve"> - 상품의 본원적 가치를 팔기 위한 감성 설득 시나리오
- 고객, 가망 고객을 빚진 상태로 만드는 방법
- 특별한 경험과 고객의 스토리를 파는 방법
- 감성 세일즈와 내가 하나가 되는 전략이란? </t>
  </si>
  <si>
    <t>영업담당자에게 필수적인 소통능력을 업그레이드</t>
    <phoneticPr fontId="1" type="noConversion"/>
  </si>
  <si>
    <t>기술영업의 시작! 마켓 니즈 조사</t>
  </si>
  <si>
    <t>- 자사가 속한 산업군 기술 동향 파악 방법
- 잠재 고객 요구사항 조사 및 선별 방법 (VOC)
- 제공하는 제품과 서비스의 주요 성능지표 개발 및 규명 방법</t>
  </si>
  <si>
    <t>○ 기술영업을 할 때 꼭 필요한 자사가 속한 산업군의 기술 동향 파악하는 방법 학습</t>
  </si>
  <si>
    <t>기술 제안의 3원칙! (신규가치/기능/콘셉트)</t>
  </si>
  <si>
    <t>- 신규 제품, 서비스의 매력적인 신규가치/기능/콘셉트 분석 방법     
- 경쟁사에 비해 신규가치/기능/콘셉트를 차별화 있게 보여줄 수 있는 제안서 작성법 (with Case)</t>
  </si>
  <si>
    <t>자사의 기술 영업 프로세스를 확립하고 싶은 세일즈맨 및 영업 관리자</t>
    <phoneticPr fontId="1" type="noConversion"/>
  </si>
  <si>
    <t>영업 현장에서 부터 시작하는 고객사 맞춤 제품 및 서비스 개발</t>
  </si>
  <si>
    <t>- 유기적인 개발/서비스 부문과 협업 프로세스 구상 
- 개발/서비스 부문과 유기적인 협업을 위한 공동 목표 도출 방법
- 실행가능한 세부 액션플랜 및 협력 방안 작성 방법
- 서비스 부문의 고객 지원 상황 모니터링,피드백,에스컬레이션 프로세스</t>
  </si>
  <si>
    <t>결국은 서비스! 기술영업 현장에서 발생할 수 있는 문제와 해결방안</t>
  </si>
  <si>
    <t>- 기술적 해결 방안 제시 (Technical Service) 프로세스
- 고객사 시스템/프로세스 진단 및 해결 
- 고객 로열티를 높이는 고객사 데이터 관리 방법</t>
  </si>
  <si>
    <t>자사의 기술 영업 프로세스를 확립</t>
    <phoneticPr fontId="1" type="noConversion"/>
  </si>
  <si>
    <t>라이징 채널! 라이브 커머스 시장과 특징</t>
  </si>
  <si>
    <t>- 왜 우리는 라이브 커머스를 알아야 하는가?
- 라이브 커머스 기본 개념 및 전망
- 상품을 빛나게 하기 위한 라이브 커머스 운영 프로세스</t>
  </si>
  <si>
    <t>○ 라이브커머스 기획과 상품 연출 방법 학습</t>
  </si>
  <si>
    <t>상품을 가장 빛나게! 라이브 커머스 홍보 및 연출</t>
  </si>
  <si>
    <t>- 라이브 커머스 홍보 전략 수립
- 라이브 커머스 장비의 이해 및 화면 구성 방법론</t>
  </si>
  <si>
    <t>새롭게 상품 라이브커머스를 기획하고 계신 모든 담당자</t>
    <phoneticPr fontId="1" type="noConversion"/>
  </si>
  <si>
    <t>이제는 실전이다! 라이브 커머스 방송 디테일 
     with 쇼호스트</t>
  </si>
  <si>
    <t>- 실전에서 중요한 라이브 커머스 방송 전달력 향상법
- 고객에게 더 살갑게 더 이해하기 쉽게! 라이브 커머스 방송 진행 흐름
- 현직 쇼호스트가 알려주는 라이브커머스 세팅 실습</t>
  </si>
  <si>
    <t>새롭게 상품 라이브커머스를 기획</t>
    <phoneticPr fontId="1" type="noConversion"/>
  </si>
  <si>
    <t>경제, 인구구조</t>
  </si>
  <si>
    <t>- 세대구분과 MZ세대
- 소유에서 공유로 결국 구독모델로
- 전기기타도 집도 구독경제로 판다</t>
  </si>
  <si>
    <t>○ 다양한 변화를 바탕으로 마케팅 트렌드를 이해하고, 사례를 통한 마케팅 전략 분석하는 방법 학습</t>
  </si>
  <si>
    <t>미디어/코로나</t>
  </si>
  <si>
    <t>- 트리플 미디어 시대
- 간접경험이 직접경험만큼 힘 세진 시대
- 가짜사람으로도 개성이 전해지는 시대</t>
  </si>
  <si>
    <t>기업의 신상품, 마케팅 관련 실무자</t>
    <phoneticPr fontId="1" type="noConversion"/>
  </si>
  <si>
    <t>부각되는 마케팅 트렌드</t>
  </si>
  <si>
    <t>- 변치않는 관찰의 힘을 믿어라
- 이익보다 손해에 민감한 소비자
- 밸류 포 머니 방정식: 분모를 작게하거나 분자를 크게 하거나</t>
  </si>
  <si>
    <t>트렌드 분석 방법론 학습</t>
    <phoneticPr fontId="1" type="noConversion"/>
  </si>
  <si>
    <t>새로운 시대! 영업 마인드 왜 혁신해야 하는가?</t>
  </si>
  <si>
    <t xml:space="preserve">- DX 시대 영업 환경 메가트렌드의 변화 학습
- 새로운 시대! 프로세일즈맨이 되기 위한 5원칙 </t>
  </si>
  <si>
    <t>○ 영업 전문가가 되기 위해 필요한 혁신 역량 학습</t>
  </si>
  <si>
    <t>성과를 내려면 시간을 지배하라</t>
  </si>
  <si>
    <t>- 영업의 시작이자 끝! 영업 자원으로서의 시간 관리 
- 시간관리의 4대 대원칙(제거, 축소, 확대, 신규)
- (실습) 시간도 돈처럼 관리하자! 시계부 작성하기</t>
  </si>
  <si>
    <t>21세기의 새로운 영업 인재상 정립과 이를 육성할 전략 수립이 필요한 영업관리자</t>
    <phoneticPr fontId="1" type="noConversion"/>
  </si>
  <si>
    <t>사람은 향기를 남기고! 자신의 브랜드를 구축하라</t>
  </si>
  <si>
    <t xml:space="preserve">- 잘나가는 사람들의 이미지 특징 및 숨겨진 진실
- 긍정 이미지 유지, 부정 이미지 개선 전략 </t>
  </si>
  <si>
    <t>마무리는 커뮤니케이션이다.</t>
  </si>
  <si>
    <t>- 자랑하지마라 자랑을 들어라! 고객의 마음을 여는 경청 
- 내 생각의 결로 고객을 유도하라 (생각의 방향을 바꾸는 질문)
- 고객의 행동을 유도하는 세일즈맨의 긍정적/발전적 피드백</t>
  </si>
  <si>
    <t>21세기의 새로운 영업 인재상 정립 및 육성 전략 학습</t>
    <phoneticPr fontId="1" type="noConversion"/>
  </si>
  <si>
    <t>영업 협상의 올바른 이해</t>
  </si>
  <si>
    <t>- 영업에서 협상이 필요한 이유
- 영업 협상을 좌우하는 3가지 요소
-윈 영업협상에 대한 이해 : 윈-윈의 원리/절차/4대 원칙</t>
  </si>
  <si>
    <t>○ 협상의 4가지 원칙을 이론을 배경으로 하여 실제 협상 시뮬레이션으로 협상 스킬을 체득</t>
    <phoneticPr fontId="1" type="noConversion"/>
  </si>
  <si>
    <t>이기는 영업 협상을 위한 전략 &amp; 전술</t>
  </si>
  <si>
    <t>- (실습) 영업 협상 게임
- 영업 협상에 영향을 미치는 7가지 요인
- (현업문제 공유) 영업 협상 장애 Best 5 / 영업 협상의 장애 대응사례</t>
  </si>
  <si>
    <t>영업 협상에 대한 어려움을 느끼는 영업사원</t>
    <phoneticPr fontId="1" type="noConversion"/>
  </si>
  <si>
    <t>영업 협상 프로세스 및 커뮤니케이션 스킬</t>
  </si>
  <si>
    <t>- 영업 협상 준비 단계의 이해
- 영업 협상 실행 단계</t>
  </si>
  <si>
    <t>반드시 이기는 영업 협상 실습</t>
  </si>
  <si>
    <t xml:space="preserve"> - (사례연구) 영업 협상 실습 외부사례를 중심으로
- 반드시 이기는 영업 협상가가 되기 위해 가져야 할 역량들</t>
  </si>
  <si>
    <t>협상의 4가지 원칙을 이론을 배경으로 하여 실제 협상 방법 학습</t>
    <phoneticPr fontId="1" type="noConversion"/>
  </si>
  <si>
    <t>B2B 기업 어떻게 혁신할 것인가 - 5가지 전략</t>
  </si>
  <si>
    <t>- 요소 브랜딩(Ingredient Branding) 전략으로 상품성 확보하기
- Unmet 고객 니즈에 대응하는 신제품 / 서비스 개발하기</t>
  </si>
  <si>
    <t>○ B2B 매출및 이익을 극대화 할 수 있는 B2B 마케팅 이론과 사례를 활용함으로써 B2B 마케팅 기획 및 실행 능력 강화</t>
    <phoneticPr fontId="1" type="noConversion"/>
  </si>
  <si>
    <t>B2B 시장에서 성장 기회 발견하기</t>
  </si>
  <si>
    <t>- 기업을 둘러싼 외부환경분석을 통해 성장 기회를 도출
- First Principle Thinking 실현을 위한 고객니즈 활용법</t>
  </si>
  <si>
    <t>B2B 마케팅에 대한전략 수립과 실행능력을 익히고자 하는마케터, 영업 담당자, R&amp;D 연구원</t>
    <phoneticPr fontId="1" type="noConversion"/>
  </si>
  <si>
    <t>B2B 마케팅 전략 고도화를 위한 3가지 방법론</t>
  </si>
  <si>
    <t>- NPD(New Product Development) 프로세스 활용법
- 잠재시장 수요예측을 통한 마케팅 예산 배분방법</t>
  </si>
  <si>
    <t>B2B 매출확대를 위한 4가지 전략</t>
  </si>
  <si>
    <t>- 우리의 고객은 누구인가
- 우리의 어떤 강점을 어필할 것인가
- 고객은 우리에 대해 어떻게  생각하고 있는가</t>
  </si>
  <si>
    <t>[Work-shop]B2B 마케팅전략 실행 계획서 작성 실습</t>
  </si>
  <si>
    <t>- 시장 기회발견을 위한 고객니즈 분석
- 요소브랜딩 등을 활용한 B2B 상품 컨셉개발
- 신상품 마케팅 계획 수립</t>
  </si>
  <si>
    <t>B2B 매출및 이익을 극대화 할 수 있는 B2B 마케팅 이론과 사례 학습</t>
    <phoneticPr fontId="1" type="noConversion"/>
  </si>
  <si>
    <t>AI 기본 개념과 PR/마케팅에서의 역할 프롬프트 엔지니어링의 기초</t>
  </si>
  <si>
    <t>- AI에 대한 이해
- AI 기본 원리와 PR/마케팅 도입
- 주요 AI 모델(ChatGPT, DALL-E, Claude, Perplexity 등)의 특성 이해
- AI 활용의 장단점 및 윤리적 고려사항
- 프롬프트란 무엇인가? 프롬프트 기본 문법 배우기
- 실무 활용 프롬프트 가이드
- 아는만큼 시킨다?! PR/마케팅 기본 살펴보기
- [실습] 간단한 마케팅 문구 생성하기(입문)</t>
  </si>
  <si>
    <t>○ AI 기술을 활용한 컨텐츠 제작과 위기 관리 전략 수립 능력 학습</t>
    <phoneticPr fontId="1" type="noConversion"/>
  </si>
  <si>
    <t>[실습] AI 활용 보도자료 &amp; 기획자료 작성</t>
    <phoneticPr fontId="1" type="noConversion"/>
  </si>
  <si>
    <t>- 보도자료 기본 양식 및 보도자료 프로세스 소개
- 보도자료 작성을 위한 프롬프트 작성 노하우
- [실습] 보도자료 작성 실습, 기획자료 작성 실습 및 코칭</t>
  </si>
  <si>
    <t>마케팅 관점에서 AI 기술을 익히고 실무에 적용하고 싶은 담당자</t>
    <phoneticPr fontId="1" type="noConversion"/>
  </si>
  <si>
    <t>[실습] AI활용 B2B/B2C PR/마케팅 플랜 구축</t>
    <phoneticPr fontId="1" type="noConversion"/>
  </si>
  <si>
    <t>- PR/마케팅 이해와 기획 프로세스 소개
- PR/마케팅 플랜을 위한 프롬프트 작성 노하우
- [실습] B2B/B2C PR/마케팅 플랜 실습 및 코칭</t>
  </si>
  <si>
    <t>[실습] AI와 크리에에티브 제작</t>
    <phoneticPr fontId="1" type="noConversion"/>
  </si>
  <si>
    <t>- AI이미지 생성도구 활용법(달리3, 미드저니 등)
- 쉽고 빠른 크리에이티브 컨텐츠제작(suno, runway 등)
- [실습] AI를 활용한 소셜 미디어 비주얼 콘텐츠 제작</t>
  </si>
  <si>
    <t>[실습] AI기반 PR 위기관리</t>
    <phoneticPr fontId="1" type="noConversion"/>
  </si>
  <si>
    <t>- 기업의 위기관리 전략수립
- AI활용 위기 대응 시나리오 수립 및 미디어 대응
- [실습] 위기 시나리오 시뮬레이션 및 대응 실습 및 코칭</t>
  </si>
  <si>
    <t>AI 기술을 활용한 컨텐츠 제작과 위기 관리 전략 수립</t>
    <phoneticPr fontId="1" type="noConversion"/>
  </si>
  <si>
    <t>해외 마케팅 환경 키워드</t>
  </si>
  <si>
    <t xml:space="preserve">- IRA, CRMA, Re-Shoring, On-shoring, Off-shoring, Friend-shoring, Near-shoring 등 </t>
  </si>
  <si>
    <t>○ 생성형 AI를 활용하여 해외시장 조사와 환경분석, 전략수립 능력 학습</t>
  </si>
  <si>
    <t>새로운 무역장벽 및 ESG 관련 통상 규제</t>
  </si>
  <si>
    <t>- ESG의 개념 및 연혁, 유럽과 미국의 통상규제
    - CSRD,CSDDD, CBAM
    - SEC
- 공급망 평가 기관 및 평가 개요
    - RBA,EcoVadis, CDP 등</t>
  </si>
  <si>
    <t>해외시장 조사 및 분석 역량을 키우고 싶은 실무자</t>
    <phoneticPr fontId="1" type="noConversion"/>
  </si>
  <si>
    <t>[실습] 해외(글로벌) 마케팅 핵심 키워드 및 전략수립 프로세스</t>
    <phoneticPr fontId="1" type="noConversion"/>
  </si>
  <si>
    <t>- 해외마케팅의 개념
- 해외마케팅의 유형
- 해외마케팅전략 수립 프로세스
- 해외마케팅 수단의 종류 및 활용방안</t>
  </si>
  <si>
    <t>[실습] 빅데이터 활용 방안 및 실습</t>
    <phoneticPr fontId="1" type="noConversion"/>
  </si>
  <si>
    <t>- 코트라 빅데이터 및 활용방업 소개
     - 무역통계 검색
     - 타깃 시장 탐색
     - 타깃 시장 조사
     - 타깃 바이어 조사
     - 타깃시장 유수 전시회 조사</t>
  </si>
  <si>
    <t>[실습] 해외(글로벌)마케팅 Tips</t>
    <phoneticPr fontId="1" type="noConversion"/>
  </si>
  <si>
    <t>- 과정 총정리
- 무역 사기 유형 및 대응방안
- 정부지원 사업활용 방안
- 생성형 AI 활용방안 등</t>
  </si>
  <si>
    <t>해외시장 조사 및 분석 역량</t>
    <phoneticPr fontId="1" type="noConversion"/>
  </si>
  <si>
    <t>[자격과정] 마케팅관리사</t>
  </si>
  <si>
    <t>마케팅이란 무엇인가?: 마케팅 트렌드와 방향성</t>
  </si>
  <si>
    <t>- 트렌드 따라 갈 것 인가? 주도 할 것 인가?
- 인구구조 변화와 시장 트렌드의 관련성
- 주목해야 할 시장과 마케팅 대응 전략</t>
  </si>
  <si>
    <t>○ 마케팅 관리사 교육과정은 마케팅 및 영업 업무를 하는 분들이 잠재된 창의성을 개발하고 이를 발전시켜 이성과 감성을 갖춘 마케터로 성장하는 것을 목표로 합니다.</t>
    <phoneticPr fontId="1" type="noConversion"/>
  </si>
  <si>
    <t>마케팅의 시작! STP 전략 수립</t>
  </si>
  <si>
    <t xml:space="preserve">- STP란 무엇이며 현업에서는 STP를 어떻게 활용하는가?
- 어떤 고객에게 어떻게 마케팅 할 것인가? 　
- 고객에게 제안 할 핵심가치를 통한 포지셔닝 </t>
  </si>
  <si>
    <t>마케팅의 전반적인 사항을 배우고 싶은 모든 분</t>
    <phoneticPr fontId="1" type="noConversion"/>
  </si>
  <si>
    <t>4P Mix(1): 소비자가 원하는 상품이란(제품과 가격)</t>
  </si>
  <si>
    <t xml:space="preserve">- 차별화 된 상품 기획을 위한 핵심 프로세스! 
- 경이로운 매출 증대를 위한 제품관리 전략 　
- 신상품 가격 및 컨셉 개발법
</t>
  </si>
  <si>
    <t>4P Mix(2): 어떻게 팔아야 하는가(유통과 촉진)</t>
  </si>
  <si>
    <t xml:space="preserve">- DX 시대! 변화하는 유통환경과 이에 대한 대응전략 　
- 고객과의 효과적인 마케팅 커뮤니케이션이란 무엇인가?　
- 매출 증대를 위한 결정적 한방! Viral Marketing </t>
  </si>
  <si>
    <t>브랜드는 어떻게 마케팅의 무기가 되는가</t>
  </si>
  <si>
    <t>- 우리는 브랜드를 산다! 마케팅의 최대 무기 : 브랜드
- 브랜드와 브랜딩은 무엇이 다른가?
- 제대로 된 브랜드 기획을 위한 생각법</t>
  </si>
  <si>
    <t>New Media 트렌드 캐치업 (1) (소셜 미디어 및 유튜브 실습)</t>
  </si>
  <si>
    <t>- 선택이 아닌 필수! 소셜미디어 마케팅의 중요성
- 소셜 미디어 마케팅의 핵심 유튜브!
- (실습) 한국생산성본부 주변(경복궁)을 산책하며 유튜브 영상 직접 촬영 및 편집 해보기</t>
  </si>
  <si>
    <t>마케팅,영업,전략기획 직무</t>
    <phoneticPr fontId="1" type="noConversion"/>
  </si>
  <si>
    <t>New Media 트렌드 캐치업 (2) (ChatGPT 등 생성형 AI 활용)</t>
  </si>
  <si>
    <t xml:space="preserve">- 마케팅을 한다면 반드시 알아야 할 생성형 AI가 가져올 미래
- 마케팅 전략 수립에 도움이 되는 ChatGPT 활용법 
- (실습) 생성형 AI를 이용하여 뉴미디어 마케팅과 관련된 컨텐츠 기획 해보기 </t>
  </si>
  <si>
    <t>마케터, 이제는 데이터로 이야기하라</t>
  </si>
  <si>
    <t>- 데이터 분석으로 시작하는 마케팅 전략수립
- 마케팅 데이터 분석 프로세스 수립
- 데이터를 보기 좋게! 주요 KPI 대시보드 시각화</t>
  </si>
  <si>
    <t>있어빌리티 있는 마케팅 보고서 작성(with 인포그래픽)</t>
  </si>
  <si>
    <t xml:space="preserve">- 정보를 이미지로! 있어 보이는 인포그래픽 제작의 기본 　
- 보고서/제안서/PT에 적합한 비주얼콘텐츠 제작 실습 </t>
  </si>
  <si>
    <t>마케팅의 미래를 묻다: 마켓 5.0 워크샵</t>
  </si>
  <si>
    <t>- 마케팅의 미래는 어디로 가는가? (feat 마켓 5.0)
- (워크샵) 배운 내용을 토대로 마케팅전략기획 수립하기
- 자격 시험</t>
  </si>
  <si>
    <t>프로모션 전쟁의 시대, 가격결정 실무</t>
    <phoneticPr fontId="1" type="noConversion"/>
  </si>
  <si>
    <t>가격전략 개요</t>
  </si>
  <si>
    <t>- 회사전체 손익관점에서의 가격전략 프레임워크
- 단위당 가격구조 / 제조원가를 포함한 원가에 대한 기본적 이해</t>
  </si>
  <si>
    <t>○ 마케팅, 원가 및 손익 관점을 포함한 종합적 가격전략과 가격결정방법 학습</t>
  </si>
  <si>
    <t>가격전략의 유형 및 가격결정 방법</t>
  </si>
  <si>
    <t>- 가격전략의 유형
- 가격결정방법 : 비용중심 / 고객중심 / 경쟁중심 / 통합적 가격 결정
- 유통기업의 가격전략 운영에 대한 이해</t>
  </si>
  <si>
    <t>신상품 기획 및 출시, 유통 채널 별 가격결정이 필요한 마케터</t>
    <phoneticPr fontId="1" type="noConversion"/>
  </si>
  <si>
    <t>가격 결정 실무 (실습 중심)</t>
  </si>
  <si>
    <t xml:space="preserve">- 현업에서 사용 중인 장표 및 방법 실습 
- 실습 : 각 판매채널 입점을 가정한 실습
- 사례연구 : 자료를 기반으로 한 현업에서의 가격 의사결정 </t>
  </si>
  <si>
    <t>판매증진을 위한 가격전략 실행</t>
  </si>
  <si>
    <t>- 판촉전략 운영 시 손익을 고려한 가격전략 운영 방법 습득 
- 심리적 가격전략 : Loss Leader, ODD</t>
  </si>
  <si>
    <t>신상품 기획 및 출시, 유통 채널 별 가격결정</t>
    <phoneticPr fontId="1" type="noConversion"/>
  </si>
  <si>
    <t>[대한민국 소비 트렌드] 소비자 마음의 지도</t>
    <phoneticPr fontId="1" type="noConversion"/>
  </si>
  <si>
    <t>소비자는 자신이 뭘 원하는지 모른다(by 스티브 잡스)</t>
  </si>
  <si>
    <t>- 소비자는 자신의 니즈를 파악하고 있을까?
- 소비자 이해는 관여도로 시작해서 관여도로 끝난다</t>
  </si>
  <si>
    <t>○ 마케터에게 필요한 소비자와 소비자의 행동, 심리에 대한 이해 학습</t>
  </si>
  <si>
    <t>소비자 심리를 이용하여 구매를 유도하라!
행동유발전략</t>
  </si>
  <si>
    <t>- 소비자의 태도를 바꾸는 것이 진정으로 행동을 유발하는가?
- 소비자를 움직이게 하는 행동유발의 원칙</t>
  </si>
  <si>
    <t>소비자 분석을 통하여 자사의 상품/서비스를 런칭하고자 하는 영업/마케팅 실무자</t>
    <phoneticPr fontId="1" type="noConversion"/>
  </si>
  <si>
    <t>광고를 볼 때 소비자는 어떤 생각을 할까?</t>
  </si>
  <si>
    <t>- 소비자 심리의 아이러니
- 소비자에게 '인식'과 '실체'는 어떤 의미인가?</t>
  </si>
  <si>
    <t>소비자에게 생각을 심는 방법(케이스 스터디)</t>
  </si>
  <si>
    <t>- 소비자에게 생각을 심는 단 한가지의 기술(인식우위)
- 소비자의 인식을 바꾸었던 마케팅•광고의 특징
- 소비자에게 큰 임팩트를 주었던 광고의 변화</t>
  </si>
  <si>
    <t>소비자 분석을 통하여 자사의 상품/서비스를 런칭 방법 학습</t>
    <phoneticPr fontId="1" type="noConversion"/>
  </si>
  <si>
    <t>GOOGLE Analytics를 활용한 마케팅 인사이트 (chatGPT, n8n활용 데이터분석과 프로세스 자동화)</t>
    <phoneticPr fontId="1" type="noConversion"/>
  </si>
  <si>
    <t>[실습] 디지털마케팅과 구글 애널리틱스</t>
    <phoneticPr fontId="1" type="noConversion"/>
  </si>
  <si>
    <t>- 디지털마케팅 환경에서의 구글 애널리틱스
- 웹로그 분석과 구글 애널리틱스의 이해
- Universal Analytics(UA)와 Google Analytics4(GA4)
- 구글 마케팅 플랫폼 간의 연결구도</t>
  </si>
  <si>
    <t>○ 마케팅 데이터를 체계적으로 수집하고 분석하는 방법 학습하여 마케팅의 효과 향상</t>
  </si>
  <si>
    <t>[실습] DATA 분석을 위한 기초와 실무 활용</t>
    <phoneticPr fontId="1" type="noConversion"/>
  </si>
  <si>
    <t>- 세션과 사용자, 참여에 대한 이해
- 구글 애널리틱스4 계정만들기
- DATA추적 방식 구분 데이터스트림이란 
- 기본 설정 및 UTM파라미터 항목 세팅(GA둘러보기)</t>
  </si>
  <si>
    <t>Google analytics를 활용한 마케팅에 관심있는 모든 직원</t>
    <phoneticPr fontId="1" type="noConversion"/>
  </si>
  <si>
    <t>[실습] GA4 보고서의 이해와 DATA분석</t>
    <phoneticPr fontId="1" type="noConversion"/>
  </si>
  <si>
    <t>- Dimension &amp; Metrics
- GA4의 보고서 구성(실시간, 사용자, 수명주기)
- 탐색 보고서 만들기
- 세그먼트의 이해와 Data 분석 방법
- AI 활용 실습</t>
    <phoneticPr fontId="1" type="noConversion"/>
  </si>
  <si>
    <t>[실습] GA4 시작하기</t>
    <phoneticPr fontId="1" type="noConversion"/>
  </si>
  <si>
    <t>- 데이터스트림 구현방법 및 GTM설치
- 태그매니저의 접속과 태그 배포
- GA4의 데이터해석을 위한 이벤트와 매개변수 개념 이해
- GA4의 자동추적이벤트, 향상된 측정과 추천이벤트
- 이벤트 만들기 실습_회원가입
- 이벤트 만들기 실습_버튼클릭
- AI 활용 실습</t>
    <phoneticPr fontId="1" type="noConversion"/>
  </si>
  <si>
    <t>[실습] 구글 Looker스튜디오를 통한 시각화</t>
    <phoneticPr fontId="1" type="noConversion"/>
  </si>
  <si>
    <t>- 구글 Looker스튜디오 개요
- Looker스튜디오 보고서 생성과 데이터소스 연동하기
- 차트활용 및 계산 필드 만들기, 보고서 완성
- AI 활용 실습</t>
    <phoneticPr fontId="1" type="noConversion"/>
  </si>
  <si>
    <t>Google analytics를 활용한 마케팅전략 수립</t>
    <phoneticPr fontId="1" type="noConversion"/>
  </si>
  <si>
    <t>디지털 마케팅 커뮤니케이션 (ChatGPT 활용)</t>
    <phoneticPr fontId="1" type="noConversion"/>
  </si>
  <si>
    <t xml:space="preserve">디지털 마케팅 트렌드 1 : 숏폼을 통한 커뮤니케이션 </t>
  </si>
  <si>
    <t>- 사람들은 왜 짧은 영상에 열광하나?
- 유튜브 쇼츠, 릴스 등 숏폼 미디어를 활용한 커뮤니케이션
- 숏폼 커뮤니케이션 활용 사례: 밈, 직관적 커뮤니케이션, 스낵컬쳐 등
- 뉴미디어 환경의 특성 분석 및 숏폼 영상 기획 아이디어 도출 실습</t>
  </si>
  <si>
    <t>○ DX시대의 고객의 행동 방식을 변화시키는 영향을 이해하고, 이러한 변화를 활용한 차별화된 마케팅 전략 수립 방법 학습
 ○ ICBMs와 지능화 개인비서, Chat GPT등의 디지털 기술을 이해하고, 마케팅 활용 방법과 고객 연결 방식 이해</t>
  </si>
  <si>
    <t>[실습] 디지털 마케팅 트렌드 2 : 웹3.0과 새로운 커뮤니케이션 채널</t>
    <phoneticPr fontId="1" type="noConversion"/>
  </si>
  <si>
    <t>- 웹3.0 시대의 마케팅 키워드
- 웹3.0 시대의 개념들이 마케팅에 던지는 메시지: 정체성, 스토리텔링 등
- 방향성의 전환이 만드는 새로움, 다양한 사례 분석
- 언택트 환경에서 메타버스 등 경험 제공 방식 아이디어 도출 실습</t>
  </si>
  <si>
    <t>새로운 디지털 기술을 명확한 이해와 디지털 마케팅 추진 방법을 알고 싶은 영업&amp;마케팅 담당자</t>
    <phoneticPr fontId="1" type="noConversion"/>
  </si>
  <si>
    <t>[실습] 디지털 마케팅 트렌드 3 : 탈중앙화, 의견과 커뮤니티를 활용한 커뮤니케이션</t>
    <phoneticPr fontId="1" type="noConversion"/>
  </si>
  <si>
    <t>- 언택트 환경의 탈중앙화 성향 분석
- 의견을 반영하고, 결과를 경험하는 마케팅의 필요성 및 사례 분석
- 언택트 환경의 이슈 전파 통로: 커뮤니티의 필요성
- 의견의 장(아고라)을 도출하는 언택트 마케팅 커뮤니케이션
- 가치소비 트렌드: 소비로 의견을 표출하는 대중 성향 분석</t>
  </si>
  <si>
    <t>[실습] 새로운 커뮤니케이션 채널에 적합한 콘텐츠</t>
    <phoneticPr fontId="1" type="noConversion"/>
  </si>
  <si>
    <t>- 콘텐츠는 왜 필요한가?
- 브랜디드 콘텐츠의 다양한 방향성
- 반복 노출의 가능성 끌어올리기
- 브랜디드 콘텐츠 아이디어 도출 실습</t>
  </si>
  <si>
    <t>[실습] AI 기반의 개인화 마케팅</t>
    <phoneticPr fontId="1" type="noConversion"/>
  </si>
  <si>
    <t xml:space="preserve">- AI 시대의 마케팅 재정의: '타켓팅'에서 '마이크로-모먼트'로
- AI 활용 개인화 마케팅의 핵심 기술 이해
- 2025 데이터 트렌드: 프라이버시 보호와 개인화의 균형점 찾기
- AI 활용 마케팅 성공사례
- 생성형 AI의 작동 원리와 실무에서의 이해
- ChatGPT를 마케팅에서 활용하는 3대 영역
- 생성형 AI의 마케팅 적용 확장을 위한 ChatGPT 활용법
- 디지털 마케팅에서 ChatGPT를 차별화하는 방법 </t>
  </si>
  <si>
    <t>새로운 디지털 기술을 명확한 이해와 디지털 마케팅 전략 수립 학습</t>
    <phoneticPr fontId="1" type="noConversion"/>
  </si>
  <si>
    <t>영업이익분석 및 성과관리 실무 (생성형 AI 활용)</t>
    <phoneticPr fontId="1" type="noConversion"/>
  </si>
  <si>
    <t>재무제표의 이해와 재무성과지표 분석</t>
  </si>
  <si>
    <t>- 영업환경의 변화와 대응전략
- 영업리더의 영업 직무역량진단 및 역량개발
- 영업리더는 재무제표를 왜 알아야 하는가
- 재무상태표, 손익계산서 이해와 사례연구
- 현금흐름표, 부속명세서의 이해와 사례연구
- 부실기업의 재무제표 체크 포인트
- 재무제표의 성과지표 이해와 평가방법
- 자사 재무제표분석 및 등급판정평가 실습
- 엑셀 시트에 고객사 재무제표 입력 실습
- 인터넷 공시자료를 활용한 재무성과지표분석
- 생성형 AI를 활용한 자사 재무성과지표 도출</t>
  </si>
  <si>
    <t>○ 재무제표를 활용한 영업활동 성과지표 분석
 능력 향상
 ○ 원가관리를 활용한 영업이익 분석 능력 향상</t>
  </si>
  <si>
    <t>[실습] 관리회계의 이해와 이익분석평가방법</t>
    <phoneticPr fontId="1" type="noConversion"/>
  </si>
  <si>
    <t>- 관리회계의 목적과 내용 
- 이익계획 수립방법과 절차 
- 고정비(FC)와 변동비(VC)의 항목이해와 분해방법 
- 손익분기점(BEP)분석방법과 사례 실습
- 현금분기점(CBEP)분석방법과 사례 실습
- 이익중심점의 성과평가방법(영업이익, 공헌이익)
- 투자중심점의 성과평가방법(ROI, ROA, ROE)
- 투자수익률과 잔여이익 평가방법 및 사례 실습
- 경제적 부가가치(EVA) 평가방법과 계산실습 
- 생성형 AI를 활용한 자사 및 경쟁사 이익률 분석</t>
  </si>
  <si>
    <t>영업활동의 문제점을 스스로 해결하는 자기주도적 문제해결 능력을 향상하고 싶은 분</t>
  </si>
  <si>
    <t>[실습] 원가의 이해와 원가관리기법</t>
    <phoneticPr fontId="1" type="noConversion"/>
  </si>
  <si>
    <t>- 원가의 개념과 원가의 종류
- 원가계산의 목적과 원가구성요소
- 제조원가명세서의 이해와 활용방법
- 생산성 비율지표의 이해와 사례 실습
- 종합원가계산과 개별원가계산의 차이와 핵심과제
- 활동기준원가(Activity Based Costing)의 이해와 계산 사례
- 목표원가(Target Costing)의 개념과 활용방법
- 영업이익 향상전략과 고수익기업 사례연구</t>
  </si>
  <si>
    <t>[실습] 영업목표수립기법과 가격결정방법</t>
    <phoneticPr fontId="1" type="noConversion"/>
  </si>
  <si>
    <t>- 영업기획 및 영업활동 프로세스의 이해 
- 영업목표의 종류와 수립방법
- 손익분기점법에 의한 영업목표 수립방법과 사례실습
- OKR 목표수립방법과 성과평가기법
- 생성형 AI를 활용한 자사 영업목표 및 영업전략 수립 실습
- 영업목표 달성전략
- 가격결정의 기본사고와 가격결정단계 
- 가격전략의 결정요인과 가격결정 방법
- 생성형 AI를 활용한 자사 자격전략수립 실습</t>
  </si>
  <si>
    <t>[실습] 영업분석방법과 성과구조분석</t>
    <phoneticPr fontId="1" type="noConversion"/>
  </si>
  <si>
    <t>- 영업환경분석기법과 문제해결방법
- 과학적 영업분석 6가지 방법 
- 매출구조 분석(제품별, 부서별, 개인별, 지역별, 고객별)
- 이익구조 분석(제품별, 고객별 이익공헌도 분석) 
- 고객구조 분석(ABC, J차트, 고객만족도, 순추천지수) 
- 제품구조 분석(BCGPPM, GE PPM, 제품회전율)
- 법인정보 수집방법과 통계분석기법
- 영업 데이터 Literacy 역량강화방법
- 성과관리분석 실무자료 및 심화학습을 위한 자료제공</t>
  </si>
  <si>
    <t>효율적인 영업활동을 영업이익분석을 통해 학습</t>
    <phoneticPr fontId="1" type="noConversion"/>
  </si>
  <si>
    <t>B2B영업입문 (AI 활용)</t>
    <phoneticPr fontId="1" type="noConversion"/>
  </si>
  <si>
    <t>B2B 영업 프레임을 활용한 체계적 전략수립</t>
  </si>
  <si>
    <t xml:space="preserve">- B2B 영업의 본질을 이해하고 2025년 영업 환경변화에 대응하기 위한 고객 중심가치영업
- 전략적 가치영업 기회를 판단하고 B2B 영업에 활용하기 위한 파이프라인 구축 방법
- B2B 고객이해 및 고객세분화를 통한 전략적 가치영업Tool-Kit 및 영업역량 강화 방안 </t>
  </si>
  <si>
    <t>○ 고객사의 문제점을 진단하고, 분석한 내용을 기초로 하여 시스템적인 영업, 즉, 가치제안 영업을 구체화하는 방법 학습</t>
  </si>
  <si>
    <t>B2B 영업기회 발견 및 전략적 가치제안 이해</t>
  </si>
  <si>
    <t xml:space="preserve">- B2B 영업목표 달성을 위한 효과적인 영업전략 프레임 5단계 이해
- 고객기회관리 CRP(Customer Relationship Process) 활용방안
- B2B 영업단계별 프레임 5단계 전략수립 &amp; CRP 자사화 모델  구축 </t>
  </si>
  <si>
    <t>B2B 영업과 관련해 영업 담당자의 역할,역량을 체계화하고 싶은 담당자</t>
    <phoneticPr fontId="1" type="noConversion"/>
  </si>
  <si>
    <t>B2B 고객 핵심 이해관계자 관계 구축 방법</t>
  </si>
  <si>
    <t>- B2B 고객 니즈 파악을 통한 커뮤니케이션 스킬과 관계구축 방법
- 고객사 관계분석 매트릭스를 활용한 이해관계부서 및 영향력 인물 분석
- 최종의사결정권자, 의사결정권자, 이해관계자 다이어그램을 활용한 의사결정기준 파악</t>
  </si>
  <si>
    <t>[실습] B2B 영업 경쟁력 분석 활용 솔루션 계발/제안</t>
    <phoneticPr fontId="1" type="noConversion"/>
  </si>
  <si>
    <t>- 전략캔버스를 활용한 4단계(경쟁요소, 경쟁우위, 탐색, 도출) 경쟁 환경 분석
- B2B 고객 의사결정기준(니즈)에 따른 경쟁우위 강화 및 경쟁열위 최소화 전략
- 고객 니즈 충족을 위한 경쟁사와 차별화된 가치제안 검증 및 고객 피드백 반영</t>
  </si>
  <si>
    <t>[실습] B2B 영업 성과분석과 개선방안 도출 및 실행</t>
    <phoneticPr fontId="1" type="noConversion"/>
  </si>
  <si>
    <t xml:space="preserve"> - 영업목표설정, Data 수집, 분석을 통해 개선방안을 도출하고 개선방안 실행
 - ERRC(Eliminate, Reduce, Raise, Create) 기법을 활용한 개선방안 수정 및 보완
 - B2B 영업 입문 과정 전체 요약 및 마무리</t>
  </si>
  <si>
    <t>B2B 영업과 관련해 영업 담당자의 역할,역량을 체계화하는 학습</t>
    <phoneticPr fontId="1" type="noConversion"/>
  </si>
  <si>
    <t>영업관리입문(영업지원부서대상)(생성형 AI활용)</t>
    <phoneticPr fontId="1" type="noConversion"/>
  </si>
  <si>
    <t>영업관리의 역할과 영업관리업무의 혁신</t>
  </si>
  <si>
    <t>- 영업관리부서 사원의 사고 혁신과 변화방향
- 영업관리업무에서 장애요인을 분석하고 해결방안을 수립
- 영업관리부서의 업무 및 관리 영역
- 업무관리부서의 업무 프로세스
- 영업관리사원의 역량개발을 위하여 갖추어야 할 업무능력범위
- 나의 영업관리 역량은?
- 자사 영업 및 영업관리조직의 역량 평가
- 자사 영업 및 영업관리조직의 강·약점 분석 및 해결방안 도출</t>
  </si>
  <si>
    <t>○ 전략적으로 영업을 관리하는 방법을 습득하고 철저한 매출채권 예방관리와 신속한 사후관리에 필요한 지식 학습</t>
  </si>
  <si>
    <t>영업기획업무의 이해와 영업 기획서 작성방법</t>
  </si>
  <si>
    <t>- 영업기획에서 의사소통의 중요성
- 영업관리사원의 관계 구축 역량 진단 및 보완
- 조직 구매자 행동 분석
- 구매의사 결정 모델
- 구매 등급 및 구매정보수집방법
- 영업기획업무에 대한 이해
- 영업 기획서 작성방법
- 사례분석을 통해 기획안 보완</t>
  </si>
  <si>
    <t>영업관리, 판매관리, 영업기획, 마케팅 지원부서 관리자 및 실무자</t>
    <phoneticPr fontId="1" type="noConversion"/>
  </si>
  <si>
    <t>[실습] 재무제표와 원가지식을 활용한 과학적 영업관리</t>
    <phoneticPr fontId="1" type="noConversion"/>
  </si>
  <si>
    <t>- 영업관리업무에 활용할 수 있는 재무성과지표
- 시장 및 고객 전반에 관한 정보분석 방법
- 원가에 대한 이해
- 견적 원가 시스템 개발
- 영업에서 최적의 가격결정을 할 수 있도록 지원하기
- 채권관리 역량 체크리스트
- 부실가능성이 높은 고객을 진단 평가하여 예방관리 및 사후 신속 대응능력 개발
- 자사, 경쟁사 및 고객의 재무성과 및 원가정보분석</t>
  </si>
  <si>
    <t>[실습] 영업목표 및 영업전략의 이해와 영업관리 활용방법</t>
    <phoneticPr fontId="1" type="noConversion"/>
  </si>
  <si>
    <t>- 과학적 영업 목표의 중요성과 수립 방법
- 손익분기점법에 의한 영업 목표수립방법
- 사례분석을 통해 배우는 다양한 케이스의 영업목표수립
- 영업전략 수립을 위한 환경분석기법
- 영업전략수립 시 고려해야할 요소와 SWOT 분석기법
- 지속적 경쟁우위를 확보할 수 있는 SCA 전략 기법
- STP에 의한 4P/4C전략 수립
- 자사의 경쟁우위 역량 진단 및 평가
- 영업전략 수립을 위한 경쟁우위 전략과제 도출
- B2B 판매촉진 방법과 수단
- 자사의 마케팅전략 수립 및 실행능력 개발</t>
  </si>
  <si>
    <t>[실습] 영업실적분석과 영업성과지표를 활용한 정량적 영업관리</t>
    <phoneticPr fontId="1" type="noConversion"/>
  </si>
  <si>
    <t>- 과학적 영업실적 분석방법의 종류와 활용방법
- 영업성과구조 분석기법
- 매출 및 제품구조분석
- 판매 관리비 성과지표분석
- 판매원별 매출 및 효율 성과지표분석
- 분석결과를 토대로 한 매출 확대 방안 탐색
- 수익구조분석과 이익 공헌도 분석
- 수익중심의 제품을 확대하고 영업이익을 확보할 수 있는 방안 탐색
- 고객구조 및 고객평가분석을 통하여 우량고객 중심의 고객구조로 개편
- 사업 및 제품구조분석방법
- 자사의 가장 이상적인 제품 포트폴리오 매트릭스 구축
- 통계를 활용한 의사결정방법
- 영업관리업무에 필요한 자료와 실무 업무에 활용할 방법을 제시</t>
  </si>
  <si>
    <t>영업관리, 판매관리, 영업기획</t>
    <phoneticPr fontId="1" type="noConversion"/>
  </si>
  <si>
    <t>데이터 분석 활용 고객관리 실무 (ChatGPT, Power BI 활용)</t>
    <phoneticPr fontId="1" type="noConversion"/>
  </si>
  <si>
    <t>분석 목적에 따른 분류 기준 설정</t>
  </si>
  <si>
    <t>- 고객 분석 목적에 따른 고객 분류 기준 설정
 　　고객가치 기준 분류
 　　니즈 기준 분류
 　　충성도 기준 분류
 　　거래자 특성, 거래 특성, 채널에 따른 세분화
 　　VOC에 따른 분류
- [Case Study] 분석 목적에 따른 고객 분류 설정 방법 실습</t>
  </si>
  <si>
    <t>○ Power BI로 통계와 데이터 마이닝을 구현해내고 영업 현장, 고객응대 현장 지원을 위한 데이터 시각화 노하우 학습</t>
  </si>
  <si>
    <t>[실습] 분석 대상 고객 선정</t>
    <phoneticPr fontId="1" type="noConversion"/>
  </si>
  <si>
    <t>- 고객 선정을 위한 데이터 추출
 　　인구통계학적 특성에 따른 고객 데이터 추출
 　　거래 실적에 따른 고객 데이터 추출
 　　거래 유형에 따른 고객 데이터 추출
- 분석 대상 고객 선정
 　　신규 고객
 　　충성 고객, 유지 고객
 　　확장 고객
 　　불만 및 이탈 고객
- [Case Study] 목적에 적합한 고객 데이터를 활용한 세분화 및 분석 대상 고객 선정 실습</t>
  </si>
  <si>
    <t>고객분석 능력 향상을 원하는 재직자</t>
    <phoneticPr fontId="1" type="noConversion"/>
  </si>
  <si>
    <t>[실습] 고객 정보 분석</t>
    <phoneticPr fontId="1" type="noConversion"/>
  </si>
  <si>
    <t>- 고객 분석 방법 결정
 　   고객 분석 기준
 　　고객 분석 절차
 　　고객 분석 방법: 기술통계, 교차분석, t-test 검증, 분산분석, 회귀분석
- [Case Study] 대상 고객 데이터에 대한 기술통계, 교차분석, t-test, 상관분석 실습</t>
  </si>
  <si>
    <t>[실습] 고객 정보 분석 (응용)</t>
    <phoneticPr fontId="1" type="noConversion"/>
  </si>
  <si>
    <t>- 목적별 고객 정보 분석
 　　고객 수익성 예측을 위한 고객 분석
 　　고객 구매력 향상을 위한 고객점유율을 이용한 고객 정보 분석
 　　이탈 고객 최소화를 위한 고객 정보 분석
 　　신규 고객 확보를 위한 고객 정보 분석
 　　고객충성도 극대화를 위한 고객 정보 분석
 　　교차 및 상향판매를 위한 고객 정보 분석
 　　고객 관계 관리 강화를 위한 고객 정보 분석
- [Case Study] 목적별 고객 분석 실습</t>
  </si>
  <si>
    <t>[실습] 관리 고객 유형 결정</t>
    <phoneticPr fontId="1" type="noConversion"/>
  </si>
  <si>
    <t>- 체계적인 관리를 위한 고객 분류 기준 검토
- 결정된 고객 분류 기준에 근거한 관리 고객 유형 결정
- 관리 고객에 대한 관리 전략 수립
- [Case Study] 체계적 관리를 위한 분류 기준 선정 및 고객 관리 전략 수립</t>
  </si>
  <si>
    <t>고객분석 능력 향상</t>
    <phoneticPr fontId="1" type="noConversion"/>
  </si>
  <si>
    <t>신규고객발굴 전략 및 기존고객관리(생성형 AI활용)</t>
    <phoneticPr fontId="1" type="noConversion"/>
  </si>
  <si>
    <t>영업리더의 사고혁신과 영업역량개발</t>
  </si>
  <si>
    <t>- 영업 환경 변화와 프로 비지니스맨 십
- 영업 리더의 사고혁신과 핵심역량 개발
- 영업 직무역량 진단 및  평가
- 영업 리더의 영업 직무역량 개발 영역
- 자신의 시간관리 유형 진단 및 평가</t>
  </si>
  <si>
    <t>○ 수요예측을 위한 통계적 분석기법과 신규시장 및 신규고객 발굴을 위한 공시자료 활용 방법 학습</t>
  </si>
  <si>
    <t>조직구매자시장의 이해와 구매행동분석</t>
  </si>
  <si>
    <t>- 조직구매자시장과 고객의 이해     
- 산업재시장과 소비재시장의 특성과 차이
- 조직구매자 행동모델과 구매 의사결정 과정
- 조직구매자의 구매평가기준과 구매정보원천
- 고객의 특성과 고객유지방법</t>
  </si>
  <si>
    <t>영업기획, 판매기획, 영업관리, 마케팅 지원부서 관리자 및 실무자</t>
    <phoneticPr fontId="1" type="noConversion"/>
  </si>
  <si>
    <t>[실습] 영업목표수립방법과 달성전략</t>
    <phoneticPr fontId="1" type="noConversion"/>
  </si>
  <si>
    <t>- 영업목표 수립과 영업활동 프로세스
- 목적과 비전과 목표의 이해
- 개인목표와 영업목표의 종류와 세부 항목
- 영업목표 수립기법과 손익분기점법에 의한 목표수립
- 영업목표 수립 및 달성전략 사례연구</t>
  </si>
  <si>
    <t>[실습] 재무제표를 활용한 고객발굴과 신용평가</t>
    <phoneticPr fontId="1" type="noConversion"/>
  </si>
  <si>
    <t>- 영업리더는 재무제표를 왜 알아야 하는가
- 재무제표의 이해(재무상태표, 손익계산서, 현금흐름표)
- 재무제표의 주요 체크포인트
- 재무성과지표의 이해와 분석방법
- 자사, 고객사 재무제표 분석 및 평가 실습
- 기업부실 예측모형과 사례분석 실습
- 신규고객 정보분석과 신용조사방법
- 공시자료를 활용한 고객재무정보분석 및 신규고객발굴
- 법인정보수집 및 조사방법
- 영업 데이터리터러시(Literacy) 역량개발
- 매출채권관리 프로세스와 단계별 대응전략</t>
  </si>
  <si>
    <t>[실습] 고객확보를 위한 상담, 제안, 협상 스킬</t>
    <phoneticPr fontId="1" type="noConversion"/>
  </si>
  <si>
    <t>- 영업상담기법과 의사소통 스킬 진단평가
- 고객과의 오픈마인드 및 대화전개
- 제안, 시연, 프레젠테이션 스킬 진단평가
- 제안서 작성방법과 시연 및 프레젠테이션 발표 스킬
- 협상 및 마무리 스킬 진단평가
- 협상력을 결정하는 4요소와 10가지 협상지침
- 고객확보를 위한 판매촉진전략</t>
  </si>
  <si>
    <t>영업기획, 판매기획, 영업관리</t>
    <phoneticPr fontId="1" type="noConversion"/>
  </si>
  <si>
    <t>AI 시대의 마케팅 대응 전략 (ChatGPT 활용)</t>
    <phoneticPr fontId="1" type="noConversion"/>
  </si>
  <si>
    <t>3초 시대의 이해와 디지털 전환과 마케팅 트렌드 변화</t>
  </si>
  <si>
    <t>- 3초 시대의 등장배경과 핵심 요소
- 디지털 전환(DX)의 정의와 주요기술 5가지
- 3초 시대 마케팅의 실무적 정의
- 3초 시대의 성공적 마케팅을 위한 체크포인트와 주요 키워드 6가지</t>
  </si>
  <si>
    <t>○ 3초 시대의 미래 변화를 이해하고 변화에 어떻게 대응해야 하는지 인사이트를 확보하는 능력 학습</t>
  </si>
  <si>
    <t xml:space="preserve">[실습] DX 시대! 대세로 부상하는 MZ 세대와의 마케팅 커뮤니케이션 전략 </t>
    <phoneticPr fontId="1" type="noConversion"/>
  </si>
  <si>
    <t>- 세대별 소비 트렌드와 MZ 세대의 특징
- 세대와의 마케팅 커뮤니케이션을 위한 4가지 핵심 요소</t>
  </si>
  <si>
    <t>새로운 디지털 기술을 명확히 이해하고 디지털 마케팅 추진 방법을 알고 싶은 영업&amp;마케팅 담당자</t>
    <phoneticPr fontId="1" type="noConversion"/>
  </si>
  <si>
    <t>[실습] 초실감 마케팅을 위한 4가지 핵심 전략</t>
    <phoneticPr fontId="1" type="noConversion"/>
  </si>
  <si>
    <t>- 매력 상승을 위한 휴먼 마케팅
- 호기심 자극을 위한 콘텐츠 마케팅
- 몰입을 위한 옴니채널 마케팅 
- 친밀감을 위한 참여 마케팅</t>
  </si>
  <si>
    <t>[실습] 초연결 마케팅을 위한 소셜 네트워크를 전략</t>
    <phoneticPr fontId="1" type="noConversion"/>
  </si>
  <si>
    <t>- SNS 마케팅의 이해와 기획
- 고객 집단 간의 연결을 위한 SNS 마케팅 실행 전략</t>
  </si>
  <si>
    <t>새로운 디지털 기술을 명확히 이해하고 디지털 마케팅 추진 방법 학습</t>
    <phoneticPr fontId="1" type="noConversion"/>
  </si>
  <si>
    <t>전략기획을 위한 수요예측 실무 (ChatGPT, Excel 활용)</t>
    <phoneticPr fontId="1" type="noConversion"/>
  </si>
  <si>
    <t>과거 data 패턴으로 예측하는 시계열 분석 기법</t>
  </si>
  <si>
    <t xml:space="preserve"> - 평균성장률(CAGR) 산출 및 활용한 예측
-  Naïve method, Smoothing Method, Holt’s, Winter’s, Barefoot model에 의한 예측 방법 
-  추세, 계절지수 반영 2가지 방법 : 가산 모델과 승법 모델</t>
  </si>
  <si>
    <t>○ 시장에 대한 이해를 바탕으로 수요예측 데이터 분석 및 현업 적용 방법 습득</t>
  </si>
  <si>
    <t>주요 변수의 영향도를 고려한 예측 : 상관관계 분석 기법</t>
  </si>
  <si>
    <t>- 단순 선형 회귀분석
- 다중 회귀분석
- 상호작용과 비선형성 모델링
- 회귀 가정의 타당성 검증</t>
  </si>
  <si>
    <t>통계와 데이터마이닝을 통하여 현재 자사의 마케팅/영업전략을 재검토하고자 하는 마케터/영업관리자</t>
    <phoneticPr fontId="1" type="noConversion"/>
  </si>
  <si>
    <t>[실습] 선택에 대한 예측 : 로지스틱 회귀 분석</t>
    <phoneticPr fontId="1" type="noConversion"/>
  </si>
  <si>
    <t> - 로지스틱 회귀분석에 의한 선택 확률 예측</t>
  </si>
  <si>
    <t>[실습] 신제품, 신기술 수요 예측 : 확산 모델</t>
    <phoneticPr fontId="1" type="noConversion"/>
  </si>
  <si>
    <t>- 확산 모델에 의한 신제품 수요예측</t>
  </si>
  <si>
    <t>통계와 데이터마이닝을 통하여 현재 자사의 마케팅/영업전략을 재검토</t>
    <phoneticPr fontId="1" type="noConversion"/>
  </si>
  <si>
    <t>AI가 돕는, AI시대의 마케팅&amp;광고기획서 작성법</t>
    <phoneticPr fontId="1" type="noConversion"/>
  </si>
  <si>
    <t>커뮤니케이션의 이해와 핵심개념</t>
  </si>
  <si>
    <t>- 광고: 세상에서 가장 효율적인 커뮤니케이션의 이해
- 설득커뮤니케이션이란 무엇인가 : 정의와 유형
- ‘설커’의 핵심개념과 3원칙 “B.C.D”</t>
  </si>
  <si>
    <t>○ 설득 커뮤니케이션에 따른 기획서 작성법 학습하여 프리젠테이션 능력의 함양과 증대</t>
  </si>
  <si>
    <t>[실습] 기획서 작성법</t>
    <phoneticPr fontId="1" type="noConversion"/>
  </si>
  <si>
    <t>- 기획서의 존재가치와 본질, “S”
- 기획서 작성 5Rules 
- 진짜 기획서를 쓰는 툴, ‘PC’가 아니라 ‘포스트잇’</t>
  </si>
  <si>
    <t>광고 기획서 작성법에 대해 자세히 알고 싶은 분</t>
    <phoneticPr fontId="1" type="noConversion"/>
  </si>
  <si>
    <t>[실습] Short 기획서 작성</t>
    <phoneticPr fontId="1" type="noConversion"/>
  </si>
  <si>
    <t>- 프로젝트A에 관한 역기획서 작성 (과제)
- 제출, 발표 &amp; 강사 리뷰 (개인별 &amp; 팀별 진행)</t>
  </si>
  <si>
    <t>[실습] 프리젠테이션 스킬</t>
    <phoneticPr fontId="1" type="noConversion"/>
  </si>
  <si>
    <t>- 프리젠테이션의 본질: 프리젠테이션이란 무엇인가?
- 잘하는! 프리젠테이션의 진행 순서와 실행 방법
- 실전처럼 기획서 발표해보기: 발표 과정 녹화 &amp; 강사 Clinic</t>
  </si>
  <si>
    <t>효율적인 광고 기획서 작성법</t>
    <phoneticPr fontId="1" type="noConversion"/>
  </si>
  <si>
    <t>신사업 발굴 마케팅 실무 (ChatGPT 활용)</t>
    <phoneticPr fontId="1" type="noConversion"/>
  </si>
  <si>
    <t>신시장 발굴의 개념과 시장분석 방법</t>
  </si>
  <si>
    <t xml:space="preserve">- 마케팅 플래닝 프로세스
- 미션 재정립(5Whys 기법, 미션 선언문)
- 신시장 발굴을 위한 환경 분석 : 3C and FAW 분석  </t>
  </si>
  <si>
    <t>○ 신시장 기회를 발굴하기 위한 시장 분석 방법론 학습</t>
  </si>
  <si>
    <t>[실습] 신제품 컨셉 개발 및 수용도 조사</t>
    <phoneticPr fontId="1" type="noConversion"/>
  </si>
  <si>
    <t>- 신제품 컨셉 보드 개발과 컨셉 수용도 조사 
- 가설검정 : 신제품 A의 출시 여부 판단</t>
  </si>
  <si>
    <t>마케팅, 기획, 영업, 전략경영부문 관리자 및 실무자</t>
    <phoneticPr fontId="1" type="noConversion"/>
  </si>
  <si>
    <t>[실습] STP전략과 수요예측</t>
    <phoneticPr fontId="1" type="noConversion"/>
  </si>
  <si>
    <t xml:space="preserve">- 신시장 발굴에 있어 STP 전략
- 시장세분화의 절차, 변수 그리고 세분 시장의 평가
- 업계 리더, 추격자의 전략 
- 시장 수요예측 및 사업성 분석 </t>
  </si>
  <si>
    <t>[실습] 4차 산업 혁명시대의 신시장 사업 발굴 전략</t>
    <phoneticPr fontId="1" type="noConversion"/>
  </si>
  <si>
    <t>- 4차 산업 혁명 시대의 key driver 및 주요 산업 변화
- 4차 산업 혁명 시대 신시장 사업 발굴 접근 방식            
- 신시장 사업 발굴의 구체적 실무 방안</t>
  </si>
  <si>
    <t>신시장 발굴하기 위한 시장 분석 방법론 학습</t>
    <phoneticPr fontId="1" type="noConversion"/>
  </si>
  <si>
    <t>뉴 미디어 마케팅 기획 및 전략</t>
  </si>
  <si>
    <t>- 마케팅에 대한 정의와 뉴 미디어 마케팅
- 뉴 미디어 마케팅 프레임 워크
- 뉴 미디어 마케팅의 핵심요소 및 환경 분석과 마케팅 전략 수립</t>
  </si>
  <si>
    <t>○  비즈니스 플랫폼으로서 뉴미디어 마케팅의 기획, 집행 및 성과측정 방법 학습</t>
    <phoneticPr fontId="1" type="noConversion"/>
  </si>
  <si>
    <t>뉴 미디어 마케팅 트렌드와 채널 별 운영 전략</t>
  </si>
  <si>
    <t>- 2024 뉴 미디어 마케팅 트렌드
- E-Marketing과 소비자 심리, 운영 전략(SEO), 캠페인 전략
- SNS와 m-Marketing 기획 : 참여성, 확장성, 설명성
- 뉴 미디어 마케팅을 위한 Loyalty Program</t>
  </si>
  <si>
    <t>[실습] 마케팅 전략의 구조</t>
    <phoneticPr fontId="1" type="noConversion"/>
  </si>
  <si>
    <t>- 환경분석 3C Analysis, BCG Matrix, SWOT Analysis
- 전략수립 STP(Segmentation, Targeting, Positioning)
- 실행 전략 4P와 Promotion Mix</t>
  </si>
  <si>
    <t>[실습] 뉴 미디어 시대의 소비자 행동</t>
    <phoneticPr fontId="1" type="noConversion"/>
  </si>
  <si>
    <t>- 달라지는 소비자의 행동을 이해해야 한다.
- Funnel Model과 CDJ
- AIDA, AISAS, SIPS</t>
  </si>
  <si>
    <t xml:space="preserve"> 뉴미디어 마케팅의 기획, 집행 및 성과측정 방법</t>
    <phoneticPr fontId="1" type="noConversion"/>
  </si>
  <si>
    <t>AI를 활용한 브랜딩 (브랜드 스토리텔링)</t>
    <phoneticPr fontId="1" type="noConversion"/>
  </si>
  <si>
    <t>스토리노믹스와 브랜드텔링이란?</t>
  </si>
  <si>
    <t xml:space="preserve">- 스토리노믹스란?
- 브랜드텔링이란?
- 스토리노믹스를 활용한 브랜드텔링 사례 알아보기 </t>
  </si>
  <si>
    <t>○ 전략적 마케팅과 마켓센싱과 통찰력 이해
○ 관찰 및 행동관찰(Observation, Tracking)로 고객의 니즈를 파악하는 통찰력 학습</t>
  </si>
  <si>
    <t>[실습] 스토리노믹스 1단계: 이야기자본 모으기</t>
    <phoneticPr fontId="1" type="noConversion"/>
  </si>
  <si>
    <t>- 이야기자본이란 
- 데이터와 이슈를 활용한 이야기 자본(소재) 수집 
- 데이터와 이슈가 이야기를 만나면 , 우리기업(기관)의 핵심 이야기자본이 생긴다!</t>
  </si>
  <si>
    <t>스토리텔링을 기획하는 실무관계자</t>
  </si>
  <si>
    <t>[실습] 스토리노믹스 2단계: 타겟 오디언스 분석</t>
    <phoneticPr fontId="1" type="noConversion"/>
  </si>
  <si>
    <t xml:space="preserve">- 이야기의 타겟 정하기 : 누구에게 이야기 할 것인가
- 이야기의 방향 : 그들이 원하는 것은 무엇인가
- 타겟 소구점(수요/니즈/관심)을 창출하는 그들의 경험(또는 반응)분석 </t>
  </si>
  <si>
    <t>[실습] 스토리노믹스 2단계: 이야기 설계하기</t>
    <phoneticPr fontId="1" type="noConversion"/>
  </si>
  <si>
    <t>- 팬덤을 보유한 이야기들의 공통점 
- 건너뛰지 않고 집중하게 되는 독창적인 스토리텔링의 구성단계
- 스토리노믹스 평가기준 활용하기</t>
  </si>
  <si>
    <t>[실습] 스토리노믹스 3단계 : 액티비즘  만들어내기</t>
    <phoneticPr fontId="1" type="noConversion"/>
  </si>
  <si>
    <t>- 스토리노믹스의 넥스트, 브랜드 액티비즘
- 반복되는 핵심 가치, 진정성있는 스토리가 가진 힘 
- 미완성인 우리의 이야기를 타겟의 행동으로 완성하다! : 고객 행동 유도
- 다양한 액티비즘의 방향과 우리의 선택 : 슬로건 만들기</t>
  </si>
  <si>
    <t>브랜드 스토리텔링 기획 방법</t>
    <phoneticPr fontId="1" type="noConversion"/>
  </si>
  <si>
    <t>빅데이터를 활용한 영업전략 수립 (ChatGPT 활용)</t>
    <phoneticPr fontId="1" type="noConversion"/>
  </si>
  <si>
    <t>빅데이터와 영업 활동 및 실적 분석</t>
  </si>
  <si>
    <t>- 영업활동의 정의 및 영업활동에서 중요한 분석 소개
- 실적 분석: 전체 추이/ 목표 달성 분석, 세그멘트 별 분석  
- 급속도로 변하는 영업 상황의 어질리티 있는 모니터링을 위한 대시보드 시각화 방법</t>
  </si>
  <si>
    <t>○ 빅데이터로 비즈니스 환경과 관련된 키워드 탐색하여 자사 영업전략에 영향을 주는 정보 수집 능력 학습</t>
  </si>
  <si>
    <t xml:space="preserve">체계적인 영업전략수립을 위한 필수 분석(1) : 고객분석 </t>
    <phoneticPr fontId="1" type="noConversion"/>
  </si>
  <si>
    <t>- 고객과 고객 니즈의 재정의 
- 텍스트 마이닝 기법을 활용한 고객의 잠재적 니즈 및 주요 불만점 파악
-  ABC 분석 활용 채널별 차등 인센티브 제공 전략 수립
- 2X2 Matrix 분석 활용 고객 충성도 분류, 신규고객 확보 및 유지 전략</t>
  </si>
  <si>
    <t>객관적 분석을 통해 영업정보를 분석하고자 하는 영업사원</t>
    <phoneticPr fontId="1" type="noConversion"/>
  </si>
  <si>
    <t>[실습] 체계적인 영업전략수립을 위한 필수 분석(2) : 매출 예측, 민감도 분석</t>
    <phoneticPr fontId="1" type="noConversion"/>
  </si>
  <si>
    <t>- 매출 예측을 위한 시계열 분석 방법
- 회귀분석을 활용한 영업 전략 별 민감도 분석 및 예측 방법 
- 로지스틱 회귀분석, Power BI 상호작용을 활용한 고객 별 구매율 예측 
- 시장 점유율 예측 및 민감도 분석</t>
  </si>
  <si>
    <t>[실습] 최적화를 활용한 최고의 영업전략수립</t>
    <phoneticPr fontId="1" type="noConversion"/>
  </si>
  <si>
    <t>- 최고의 영업전략수립을 위해 알아야 할 최적화의 개념 및 프로세스 
- 최적화를 활용하여 매출 및 영업이익 극대화를 위한 전략 수립해보기</t>
  </si>
  <si>
    <t>객관적 분석을 통해 영업정보를 획득하고 분석</t>
    <phoneticPr fontId="1" type="noConversion"/>
  </si>
  <si>
    <t>AI를 활용한 마케팅 트렌드 예측과 전략 수립 (마켓센싱)</t>
    <phoneticPr fontId="1" type="noConversion"/>
  </si>
  <si>
    <t>마켓 센싱과 마케팅 통찰력
[Market Sensing &amp; Insight]</t>
  </si>
  <si>
    <t>- 마케팅에서 본질이 왜 중요해질까?  
- 변화를 감지하는 마켓센싱 역량은 무엇일까?</t>
  </si>
  <si>
    <t>고객 관찰로 고객의 숨겨진 마음 읽기
[Customer Observation]</t>
  </si>
  <si>
    <t>- 고객이 진짜 원하는 것을 파악하기 
- 고객행동관찰(tracking)로 트렌드 파악하기 
- 관찰을 통해 통찰력 발휘하기(개선 프로세스)</t>
  </si>
  <si>
    <t>마케팅, 브랜드, 디자인, 상품 관련 기획자 및 관리자</t>
    <phoneticPr fontId="1" type="noConversion"/>
  </si>
  <si>
    <t>[실습] 테스트로 빠르게 답 찾기 
[Market Test/Experiment]</t>
    <phoneticPr fontId="1" type="noConversion"/>
  </si>
  <si>
    <t>- Build-Measure-Learn Cycle로 빠르게 고객개발하기
- 신제품 개발을 위해 현장으로 나가 테스트하기 
- A/B 테스트로 시장의 반응을 감지하기</t>
  </si>
  <si>
    <t>[실습] 빅데이터가 아니라 빅씽킹이 중요하다
[Big Thinking]</t>
    <phoneticPr fontId="1" type="noConversion"/>
  </si>
  <si>
    <t>- 데이터의 본질을 꿰뚫어 보기(빅데이터는 데이터기술)  
- 예측분석을 통한 새로운 가치 창출하기  
- 데이터 시각화를 통해 설득력과 통찰력 제고하기</t>
  </si>
  <si>
    <t>[실습] 통찰로 혁신하고 새로운 수요를 창출하기 
[Innovation/Demand]</t>
    <phoneticPr fontId="1" type="noConversion"/>
  </si>
  <si>
    <t xml:space="preserve">- 스타트업 마인드와 에자일 마케팅으로 통찰하기
- 파괴적 혁신을 통한 신시장 발굴하기
- 누가 내일의 수요를 창출할 것인가 </t>
  </si>
  <si>
    <t>마케팅 통찰력 향상</t>
    <phoneticPr fontId="1" type="noConversion"/>
  </si>
  <si>
    <t>개인화 시대의 브랜드 개발 (with AI)</t>
    <phoneticPr fontId="1" type="noConversion"/>
  </si>
  <si>
    <t>브랜드 개념 및 브랜드 아이덴티티 이해하기</t>
  </si>
  <si>
    <t>- 브랜드의 정의 및 개념
- 브랜드 아이덴티티란?
- 브랜드 아이덴티티 시스템 구축</t>
  </si>
  <si>
    <t>○ 브랜드와 커뮤니케이션에 대한 이해를 바탕으로 커뮤니케이션 전략을 수립 능력 학습</t>
  </si>
  <si>
    <t>[실습] 브랜드 개발 프로세스 및 네이밍 발상 실습</t>
    <phoneticPr fontId="1" type="noConversion"/>
  </si>
  <si>
    <t>- 브랜드 개발 프로세스와 단계별 체크 사항 점검
- 브랜드 네임 개발에 필요한 발상법</t>
  </si>
  <si>
    <t>신규 브랜드 구축을 계획하고 있는 마케터, 브랜드 매니저, 디자이너</t>
    <phoneticPr fontId="1" type="noConversion"/>
  </si>
  <si>
    <t>[실습] 디자인 경영, 브랜드 디자인 전략</t>
    <phoneticPr fontId="1" type="noConversion"/>
  </si>
  <si>
    <t>- 브랜드 비주얼 아이덴티티에 대한 이해 및 사례 분석
- 차별화된 패키지 디자인 레퍼런스 및 트렌드 공유
- 성공하는 브랜드 디자인 방향성 도출</t>
  </si>
  <si>
    <t>[실습] 브랜드 전략과 효과적인 커뮤니케이션 방법 개발</t>
    <phoneticPr fontId="1" type="noConversion"/>
  </si>
  <si>
    <t>- 브랜드, 마케팅, 커뮤니케이션에 대한 이해를 바탕으로 브랜드 커뮤니케이션 전략 수립
- 차별화 되는 스토리텔링을 활용한 커뮤니케이션 전략 방안 수립</t>
  </si>
  <si>
    <t>신규 브랜드 구축 계획 수립</t>
    <phoneticPr fontId="1" type="noConversion"/>
  </si>
  <si>
    <t>마케팅통계분석 입문 (ChatGPT 활용)</t>
    <phoneticPr fontId="1" type="noConversion"/>
  </si>
  <si>
    <t>통계학 개요 및 BI 도구 설치</t>
  </si>
  <si>
    <t>- 통계학의 의의, 주요 개념
- Power BI 설치 및 주요 개념, 기능</t>
  </si>
  <si>
    <t>○ 통계의 기본 개념과 MS Excel로 통계 분석 수행하는 노하우 습득</t>
    <phoneticPr fontId="1" type="noConversion"/>
  </si>
  <si>
    <t>기술 통계</t>
    <phoneticPr fontId="1" type="noConversion"/>
  </si>
  <si>
    <t xml:space="preserve">- 집중화 경향, 산포, 상대적 위치 측도의 개념
- 빈도, 도수분포표, 히스토그램의 개념
- MS excel을 이용한 기술 통계 추출 방법: 함수, 피벗테이블, 데이터 분석 </t>
  </si>
  <si>
    <t>통계자료분석 능력 향상을 원하는 재직자</t>
  </si>
  <si>
    <t>[실습] 자료의 시각화</t>
    <phoneticPr fontId="1" type="noConversion"/>
  </si>
  <si>
    <t>- 시각화의 목적
- 상황별 그래프 시각화 방법</t>
  </si>
  <si>
    <t>[실습] 다 집단간 평균 비교(분산 분석:ANOVA)</t>
    <phoneticPr fontId="1" type="noConversion"/>
  </si>
  <si>
    <t>- 하나의 변인에 따른 다집단 평균 비교: 일원 분산분석
- 두개 변인에 따른 다집단 평균 비교: 이원 분산분석 (반복, 비반복)</t>
  </si>
  <si>
    <t>[실습] 상관분석, 회귀분석</t>
    <phoneticPr fontId="1" type="noConversion"/>
  </si>
  <si>
    <t>- 두 변수간의 상관계수 분석
- 두 변수간의 상관식을 찾아주는 회귀분석</t>
  </si>
  <si>
    <t>통계의 기본 개념과 MS Excel로 통계 분석 능력 향상</t>
    <phoneticPr fontId="1" type="noConversion"/>
  </si>
  <si>
    <t>AI를 활용한 영업 갈등 관리 커뮤니케이션</t>
    <phoneticPr fontId="1" type="noConversion"/>
  </si>
  <si>
    <t>갈등이 주는 메시지 파악하기</t>
  </si>
  <si>
    <t>- 영업상황에서 갈등이란 무엇인가?
- 갈등과 스트레스의 상관관계, 갈등과 분노의 매커니즘
- 갈등이 우리에게 주는 신호 체계와 메시지</t>
  </si>
  <si>
    <t>○ 영업상황에서 발생하는 갈등을 해결, 관리하는 효과적인 커뮤니케이션 능력 학습</t>
    <phoneticPr fontId="1" type="noConversion"/>
  </si>
  <si>
    <t>[실습] 욕구와 자원 찾기(소메틱_몸의 인지 활용)</t>
    <phoneticPr fontId="1" type="noConversion"/>
  </si>
  <si>
    <t>- 나와 주파수 맞추기
- 갈등을 극복했던 순간의 몸의 감각과 자원 찾기
- 윌리엄 글라서의 욕구이론을 통한 욕구 파일 찾기</t>
  </si>
  <si>
    <t>영업에서 발생할 수 있는 갈등을 효과적으로 관리하고 싶은 분 </t>
    <phoneticPr fontId="1" type="noConversion"/>
  </si>
  <si>
    <t>[실습] 유형별 갈등 대처법</t>
    <phoneticPr fontId="1" type="noConversion"/>
  </si>
  <si>
    <t>- 간략한 DISC 검사
- 내가 불편한 유형은?
- 유형별 대처 방법</t>
  </si>
  <si>
    <t>[실습] 셀프 감정 코칭 프로토 타입 만들기</t>
    <phoneticPr fontId="1" type="noConversion"/>
  </si>
  <si>
    <t>- 감정의 주체적 이름 붙인 뒤 온전히 받아들이고 흘려보내기
- 인지적 수용 방법으로 갈등 관리하기
- 정서적 수용 방법과 몸 감각을 활용하여 갈등 관리하기</t>
  </si>
  <si>
    <t>[실습] Encouraging으로 내적 자원 만들기</t>
    <phoneticPr fontId="1" type="noConversion"/>
  </si>
  <si>
    <t>- 긍정경험을 몸 감각으로 구체화하기
- Encouraging 상태에서 갈등 상황에 대처하는 방법 시뮬레이션 하기
- 전체 소감 나누기</t>
  </si>
  <si>
    <t>영업상황에서 발생하는 갈등을 해결, 관리</t>
    <phoneticPr fontId="1" type="noConversion"/>
  </si>
  <si>
    <t>(ChatGPT 활용) 
마케팅 보고서 작성 실무
(분석, 보고서, PPT 작성 까지)</t>
  </si>
  <si>
    <t>생성형 AI로 어디까지 할 수 있을까? 분석, 보고서, PPT까지!</t>
  </si>
  <si>
    <t>- 마케팅 실무에 도움이 되는 생성형 AI
- 아직도 질문만 하시나요 마케팅 업무 효율화를 위한 ChatGPT기능
- 마케팅 업무 PPT 자동화하기("Marp Web"과 "Gamma" AI 활용)</t>
  </si>
  <si>
    <t>○ ChatGPT를 활용하여 효율적으로 마케팅 데이터를 분석하고, 마케팅 보고서 작성 및 PPT를 제작하는 방법 습득</t>
    <phoneticPr fontId="1" type="noConversion"/>
  </si>
  <si>
    <t>[Plan] 마케팅의 시작부터 함께한다: 마케팅 전략 보고서</t>
    <phoneticPr fontId="1" type="noConversion"/>
  </si>
  <si>
    <t>- 거시적 환경분석을 위한 PEST
- 미시적 환경분석을 위한 3C
- 마케팅 전략적 우선순위 도출을 위한 SWOT</t>
  </si>
  <si>
    <t>ChatGPT를 통해 마케팅 보고서를 효율적으로 작성하고자 하는 분</t>
    <phoneticPr fontId="1" type="noConversion"/>
  </si>
  <si>
    <t>[실습] [Do] 마케팅 실행 모든 영역에서 활용하자</t>
    <phoneticPr fontId="1" type="noConversion"/>
  </si>
  <si>
    <t>[실습] [See] 실습! 있어보이는 마케팅 성과분석 보고서 작성</t>
    <phoneticPr fontId="1" type="noConversion"/>
  </si>
  <si>
    <t>- 마케팅 활동별 성과분석 지표 도출
- 마케팅 성과분석 보고서 작성(SNS 채널 운영/세일즈 프로모션 진행)</t>
  </si>
  <si>
    <t>ChatGPT를 통해 마케팅 보고서를 효율적으로 작성</t>
    <phoneticPr fontId="1" type="noConversion"/>
  </si>
  <si>
    <t>ChatGPT로 만드는 고객 여정 (CX)</t>
  </si>
  <si>
    <t xml:space="preserve">CX 트렌드와 고객 경험의 변화  </t>
    <phoneticPr fontId="1" type="noConversion"/>
  </si>
  <si>
    <t xml:space="preserve">   - CX 진화 흐름과 최신 고객경험 트렌드 이해 
   - 2026 AI 기반 CX 패러다임 전망 
   - 세대별 소비 및 의사결정 패턴의 전략적 분석</t>
    <phoneticPr fontId="1" type="noConversion"/>
  </si>
  <si>
    <t>○ ChatGPT를 활용하여 커스터머 저니를 파악하고 각 단계마다 알맞은 마케팅 전략 수립 방법 학습</t>
    <phoneticPr fontId="1" type="noConversion"/>
  </si>
  <si>
    <t xml:space="preserve">고객여정지도(CJM) 구조 이해  </t>
    <phoneticPr fontId="1" type="noConversion"/>
  </si>
  <si>
    <t xml:space="preserve">  - CJM 6단계 모델을 통한 고객여정 구조 이해 
   - 고객여정 단계별 Pain Point 도출 
   - VOC와 행동 및 소셜 데이터 활용 고객 인사이트 분석</t>
    <phoneticPr fontId="1" type="noConversion"/>
  </si>
  <si>
    <t>고객 여정을 AI를 통해 파악하고 싶은 모든 마케터 및 관련 직무</t>
    <phoneticPr fontId="1" type="noConversion"/>
  </si>
  <si>
    <t xml:space="preserve">[실습] ChatGPT 활용 고객여정지도 생성  </t>
    <phoneticPr fontId="1" type="noConversion"/>
  </si>
  <si>
    <t xml:space="preserve">   - ChatGPT 기반 고객여정지도(CJM) 생성 프롬프트 구조 
   - 감정선 및 니즈와 Pain Point 분석 기법 
   - 생성된 고객여정을 시각화하는 실무형 비주얼라이제이션</t>
    <phoneticPr fontId="1" type="noConversion"/>
  </si>
  <si>
    <t>고객 여정을 AI를 통해 파악</t>
    <phoneticPr fontId="1" type="noConversion"/>
  </si>
  <si>
    <t>ChatGPT를 활용한 마케팅 콘텐츠 기획</t>
  </si>
  <si>
    <t>소비 중심 세대를 이해해야 마케팅 콘텐츠가 보인다</t>
    <phoneticPr fontId="1" type="noConversion"/>
  </si>
  <si>
    <t xml:space="preserve">   - 프롬프트 한 줄이 마케팅을 바꾼다 : 프롬프트 활용 개괄
   - 시장조사도, 트렌드 분석도 AI로</t>
    <phoneticPr fontId="1" type="noConversion"/>
  </si>
  <si>
    <t>○ ChatGPT를 활용하여 마케팅에 유용한 콘텐츠를 기획하는 방법 학습</t>
    <phoneticPr fontId="1" type="noConversion"/>
  </si>
  <si>
    <t xml:space="preserve">[실습]기획의 시작, ChatGPT와 함께 하는 법 </t>
    <phoneticPr fontId="1" type="noConversion"/>
  </si>
  <si>
    <t xml:space="preserve">    - 소비 중심세대는 왜 여전히 텍스트에 반응할까?
    - 대중에게 통하는 블로그 글 구성법
    - 글 생성하면 끝이 아닙니다, ChatGPT 글쓰기 전략
    - 실습 : ChatGPT 활용한 예시 블로그 글 구성 및 완성</t>
    <phoneticPr fontId="1" type="noConversion"/>
  </si>
  <si>
    <t>AI를 통해 마케팅 관련 임팩트 있는 콘텐츠를 제작하고 싶으신 분</t>
    <phoneticPr fontId="1" type="noConversion"/>
  </si>
  <si>
    <t>[실습]콘텐츠 아이디어의 모든 것, SNS 콘텐츠 기획</t>
    <phoneticPr fontId="1" type="noConversion"/>
  </si>
  <si>
    <t xml:space="preserve">   - SNS 콘텐츠 흐름 이해하기
   - SNS 콘텐츠에 반드시 필요한 3가지 요소
   - 3가지 유형으로 보는 SNS 콘텐츠 기획법
   - SNS 콘텐츠 기획시 꼭 필요한 프롬프트 설계 팁 4가지
   - 실습 : ChatGPT 활용한 아이디어 도출 및 본문 작성</t>
    <phoneticPr fontId="1" type="noConversion"/>
  </si>
  <si>
    <t>AI를 활용하여 임팩트 있는 콘텐츠 제작</t>
    <phoneticPr fontId="1" type="noConversion"/>
  </si>
  <si>
    <t>공급망관리와 수출실무</t>
  </si>
  <si>
    <t>1. 수출계약과 인코텀즈 2020</t>
  </si>
  <si>
    <t>- 수출계약의 체결과 주요 협상조건
- 수출단가와 인코텀즈</t>
  </si>
  <si>
    <t>- 수출계약과 주요 협상조건 학습 
- 원자재 국내소싱 관련 무역 프로세스 파악 
- FTA를 활용한 공급망 리스크 관리</t>
  </si>
  <si>
    <t>2. 원자재 국내 소싱과 수출 관련 업무</t>
  </si>
  <si>
    <t>- 원자재 국내 소싱과 수출실적
- 원자재 국내 소싱과 FTA관련 업무
- 원자재 국내 소싱과 관세환급관련 업무</t>
  </si>
  <si>
    <t>- 무역 및 국제물류, 수출입, 외자구매, 해외판매 등 수출입 관련 업무 담당자</t>
  </si>
  <si>
    <t>3. 글로벌 공급망과 메가 FTA 활용 전략</t>
  </si>
  <si>
    <t>- FTA활용 기초
- RCEP 활용 모델</t>
  </si>
  <si>
    <t>수출계약부터 FTA 활용까지, 글로벌 공급망 리스크를 관리하는 실무형 수출입 과정</t>
    <phoneticPr fontId="1" type="noConversion"/>
  </si>
  <si>
    <t>1. 풀필먼트 운영 주체별 비교</t>
  </si>
  <si>
    <t>- 자사운영과 3자 풀필먼트의 물류구조 및 특징과 비용구조</t>
  </si>
  <si>
    <t>- 풀필먼트 구성요소
- 3PL풀필먼트 제약조건 이해 및 개선방안
- 3PL풀필먼트 업무 표준화 구현 및 업무 분해 공정 학습
- 3PL 풀필먼트 관리시스템 역할 및 중요도
- 3PL 풀필먼트 흐름의 변화
- 3PL 계약물류와 풀필먼트 고도화와 자동화</t>
  </si>
  <si>
    <t>2. 3PL 풀필먼트와 범위의 경제</t>
  </si>
  <si>
    <t>- 3PL 계약물류와 풀필먼트의 구조 및 형태 특징과 비용구조</t>
  </si>
  <si>
    <t>- 물류센터, 물류창고, 수배송관리, 자재관리 담당자 및 실무자
- 자동화시스템 도입 관련 부서의 기술자 및 관리자</t>
  </si>
  <si>
    <t>3. 제약조건과 수요와 평탄화</t>
  </si>
  <si>
    <t>- 3PL 풀필먼트의 제약조건을 이해하고 개선하기 위한 방안</t>
  </si>
  <si>
    <t>4. 표준화와 업무 분해</t>
  </si>
  <si>
    <t>- 3PL 풀필먼트 업무 표준화와 구현 위한 업무 분해 공정</t>
  </si>
  <si>
    <t>5. 3PL 풀필먼트 운영 시스템의 이해</t>
  </si>
  <si>
    <t>- 3PL 풀필먼트 운영에 필요한 관리 시스템을 파악, 역할과 중요도</t>
  </si>
  <si>
    <t>3PL·풀필먼트 운영 구조와 자동화 전략을 통해 물류 효율을 극대화하는 실무 과정</t>
    <phoneticPr fontId="1" type="noConversion"/>
  </si>
  <si>
    <t>1. 수출원가의 개념 및 산정 시 고려사항</t>
  </si>
  <si>
    <t>- 수출물품 견적 관련 주요 무역 용어 이해 
- 결제통화 및 환율의 영향 분석 
- 매매가격의 구성요소와 원가 분석 
- 인코텀즈 2020의 주요 내용과 실무 활용</t>
  </si>
  <si>
    <t>- 수출원가 산정 시 고려사항 및 기법과 더불어 리스크 관리에 대한 학습
- 인코텀즈의 실무적 활용 방법을 통한 수출원가 산정 기법 학습 
- 무역계약서 작성을 위한 무역계약의 제반 조건 및 리스크 관리 학습
- 무역실무에 바로 활용할 수 있는 무역계약서 작성 기법 학습</t>
  </si>
  <si>
    <t>2. 수출원가 산정 기법 및 실습</t>
  </si>
  <si>
    <t>- FCL(대량화물) 수출원가 산정 기법
- LCL(소량화물) 수출원가 산정 기법
- FCL &amp; LCL 수출원가 산정 실습</t>
  </si>
  <si>
    <t>- 무역업무 능력을 향상시키고자 하는 수출입 업무 및 물류 담당자
신규 거래처를 발굴해야 하는 해외영업 담당자
- 무역거래 전반에 대한 이해와 개선에 관심있는 실무자 및 관리자</t>
  </si>
  <si>
    <t>3. 무역계약 성립 절차 및 리스크 관리 </t>
  </si>
  <si>
    <t>- 무역계약의 종류 및 특징
- 무역계약의 성립 절차 이해
- 주요 개별계약서의 종류 및 활용</t>
  </si>
  <si>
    <t>4. 무역계약의 제반 조건 및 리스크 관리
    (개별 계약서 중심으로 학습)</t>
  </si>
  <si>
    <t>- 품질 / 수량 / 포장 / 결제 / 가격 / 보험 / 선적 조건 관리</t>
  </si>
  <si>
    <t>5. 무역계약서 작성 기법 및 실습</t>
  </si>
  <si>
    <t>- 무역계약서 작성의 기본 기법
- 무역계약서 작성 실습 
- Proforma Invoice / Purchase Order</t>
  </si>
  <si>
    <t>인코텀즈 기반 수출원가 산정과 계약 리스크를 체계적으로 관리하는 실무 과정</t>
    <phoneticPr fontId="1" type="noConversion"/>
  </si>
  <si>
    <t>1. FTA원산지 관련서류</t>
  </si>
  <si>
    <t>- FTA원산지증명 프로세스와 관련서류 
- FTA DATA 취합 및 조정</t>
  </si>
  <si>
    <t>- FTA 활용을 위해 꼭 필요한 내용을 가장 컴팩트하게!
- 4대 FTA 활용영역인 ‘원산지인증수출제도’, ‘FTA원산지검증’, ‘FTA관세감면제도’, ‘FTA PASS실습’ 종합적으로 학습</t>
  </si>
  <si>
    <t>2. 원산지인증 수출자제도</t>
  </si>
  <si>
    <t>- FTA 원산지 검증개요, 주요검증 선별대상 
- FTA 원산지 간접검증절차, 원산지 검증표준질의서</t>
  </si>
  <si>
    <t>- 수출입 및 통관, 관세 관련 부서의 실무자 및 관리자
- 무역 및 국제물류, 해외영업, 외자구매 실무자 및 관리자 
- FTA, 관세환급, 통관, 수출입, 해외시장개척, 해외바이어발굴, 원산지관리 등 무역거래 전반에 대한 이해와 개선에 관심을 가지고 있는 실무자 및 관리자</t>
  </si>
  <si>
    <t>3. FTA 관세감면제도 및 FTA PASS 실습</t>
  </si>
  <si>
    <t>- FTA별 관세감면대상 파악
- FTA Pass 실습</t>
  </si>
  <si>
    <t>5. 수출입 통관절차 및 관세액 계산</t>
  </si>
  <si>
    <t>- 통관의 개념과 수출입 통관절차 이해 
- 세금의 종류와 관세액의 계산</t>
  </si>
  <si>
    <t>6. FTA 이해 및 원산지 결정 제도</t>
  </si>
  <si>
    <t>- FTA 개념 파악, 무역자유화와 FTA
- WTO와 FTA의 비교분석 
- FTA 경제적 효과과 우리나라 FTA현황
- 원산지제도의 개요 
- FTA와 원산지 제도 및 원산지결정제도 
- 일반적 원산지 결정기준</t>
  </si>
  <si>
    <t>원산지·관세감면·검증·PASS 실습까지 한 번에 끝내는 FTA 핵심 종합 과정</t>
    <phoneticPr fontId="1" type="noConversion"/>
  </si>
  <si>
    <t>1. FTA 협정 및 법령</t>
  </si>
  <si>
    <t>- FTA와 관세 
- FTA관세특례법 
- 원산지 증명제도 
- 원산지 인증수출자 제도 
- 원산지 검증</t>
  </si>
  <si>
    <t>- FTA 원산지결정기준의 이해를 통한 수출물품의
FTA사후관리
- HS 상품분류를 통한 수출입계획 수립
- 품목분류 실무 및 원산지 결정기준에 대한 정확한
이해와 업무활용 방법</t>
  </si>
  <si>
    <t>2. 수출입통관실무</t>
  </si>
  <si>
    <t>- 수출입통관의 의의 및 용어 
- 수입 관세의 과세요건 
- 거래가격 결정원칙 및 가격에 대한 조정 
- 수입 시 대체방법에 의한 과세가격 결정 
- 탄력관세 및 세율 적용 / 세액 정정 / 보세제도 등</t>
  </si>
  <si>
    <t>- FTA, 관세환급, 통관, 수출입, 해외시장개척, 해외바이어발굴, 원산지관리 등 무역거래 전반에 대한 이해와 개선에 관심을 가지고 있는 실무자 및 관리자
- 무역 및 국제물류, 해외영업, 외자구매 실무자 및 관리자
- 수출입 및 통관, 관세 관련 부서의 실무자 및 관리자 등</t>
  </si>
  <si>
    <t>3. HS국제상품분류(분류원칙)</t>
  </si>
  <si>
    <t>- 국제상품분류 정보시스템 
- HS분류구조 / HS통칙 
- 품목분류 사전심사 
- FTA 협정관세 적용 오류 사례</t>
  </si>
  <si>
    <t>4. HS국제상품분류(제품별분류실제)</t>
  </si>
  <si>
    <t>- 농축수산물 및 가공품의 HS분류 
- 광물 및 화학공업 생산품의 HS분류 
- 섬유와 그 제품의 HS분류 
- 금속과 그 제품의 HS분류 
- 기계 및 기기의 HS분류 
- 수송기기의 HS분류</t>
  </si>
  <si>
    <t>5. 원산지 결정기준</t>
  </si>
  <si>
    <t>- FTA 특혜관세 적용요건의 개요 
- 관세양허 표 이해하기 
- FTA 원산지 결정을 위한 일반기준 
- FTA 원산지 결정 특례기준 
- FTA 원산지 결정 품목별 기준</t>
  </si>
  <si>
    <t>원산지 결정기준과 HS 품목분류를 통해 FTA 사후관리를 완성하는 실무 과정</t>
    <phoneticPr fontId="1" type="noConversion"/>
  </si>
  <si>
    <t>1. 유통채널 관리의 이해</t>
  </si>
  <si>
    <t>- 유통의 개념 및 개요 알아보기
- 유통채널(유통경로구성원)의 종류 및 특징</t>
  </si>
  <si>
    <t>- 유통채널 구조의 이해
- 유통 채널 별 접근방법과 전략적 제휴를 통한 보다 나은 성과 도출
- 유통채널 개척을 위한 워크숍 실시를 통해 자사 유통 현황 분석 및 개선점 도출</t>
  </si>
  <si>
    <t>2. 유통채널관리의 마케팅 전략 프레임워크</t>
  </si>
  <si>
    <t>- 유통 중심의 마케팅전략 접근 방법 파악
- 가치중심의 마케팅 전략 전개 및 프로세스
- 마케팅 차별화 알아보기</t>
  </si>
  <si>
    <t>- 유통 분야 재직자
- 도소매 유통 영업관리 / 영업판매 / 영업기획 관련 업무 종사자</t>
  </si>
  <si>
    <t>3. 유통의 변화와 주요 TREND 파악</t>
  </si>
  <si>
    <t>- 사례로 보는 유통의 변화와 TREND
- 유통채널의 주요 TREND</t>
  </si>
  <si>
    <t>4. 유통채널선정 방법</t>
  </si>
  <si>
    <t>- 유통채널 선정시 영향 요인
- 유통채널 계획수립시 고려사항 
- 당사에 적합한 유통채널 선정 방법 
- 사례연구 및 토의</t>
  </si>
  <si>
    <t>5. 유통채널 전략 수립 및 관리를 위한 현장 착안 사항</t>
  </si>
  <si>
    <t>- 원활한 현장 업무를 위한 실무 중심 포인트
- 현장 착안사항 주요 항목 살펴보기</t>
  </si>
  <si>
    <t>유통채널 구조 분석부터 전략적 제휴까지 성과를 만드는 유통관리 실무 과정</t>
    <phoneticPr fontId="1" type="noConversion"/>
  </si>
  <si>
    <t>1. 물류 관리 이해</t>
  </si>
  <si>
    <t>- 한눈에 살펴보는 유통 환경의 변화
- 정의부터 추진까지 살펴보는 SCM 이해
- 물류 관리 영역과 필요 역량</t>
  </si>
  <si>
    <t>- 물류비용관리지표(수배송,상하역,창고/재고)관리방법과 물류원가 동인별 분석 방법을 습득
- 물류비 절감방안 Workshop을 통하여 비용낭비를 예방하고, 최적의 비용구조를 유지 및 개선할 수 있는 능력을 향상</t>
  </si>
  <si>
    <t>2. 물류비 관리 방안</t>
  </si>
  <si>
    <t>- 사례와 함께 보는 물류비 관리 체계
- 물류비 항목 분류
- 물류비 코드 관리와 관리 프로세스 이해
- ABC (Activity Based Costing) 원가 분석</t>
  </si>
  <si>
    <t>- 물류, 물류센터, SCM 부문 관리자 및 실무담당자
- 물류개선, SCM 혁신, 경영혁신 관리자 및 실무담당자</t>
  </si>
  <si>
    <t>3. 물류비 절감 활동</t>
  </si>
  <si>
    <t>- 단계별로 보는 물류비 절감 수행
- 효율적 운영을 통한 센터 물류비 절감
- 사례로 보는 운송 물류비 절감
- 회사별, 단계별로 이해하는 물류사 운영비 절감
- 물류 정보시스템의 구축과 도입</t>
  </si>
  <si>
    <t>4. 물류비 절감 사례</t>
  </si>
  <si>
    <t>- 물류비 절감 PJT 사례
- 물류비 분석 화주사 사례
- 물류비 절감 물류사 사례</t>
  </si>
  <si>
    <t>물류원가 분석과 절감 워크숍을 통해 최적의 물류비 구조를 설계하는 과정</t>
    <phoneticPr fontId="1" type="noConversion"/>
  </si>
  <si>
    <t>1. 산업환경 변화와 Logistics</t>
  </si>
  <si>
    <t>- 한 눈에 보는 산업환경의 변화
- Big Data 경영과 물류의 재해석</t>
  </si>
  <si>
    <t>강사용 PC, 개별 PC 및 노트북, Excel, 자체교재</t>
    <phoneticPr fontId="1" type="noConversion"/>
  </si>
  <si>
    <t>- 물류현장에서 생성된 다양한 데이터(물동량,시간,공간, 코스트 등)를 기반으로 관련 이론학습
- 물류 관련 다양한 데이터를 기반으로 엑셀 활용한 분석 TOOL을 개발하여 현업 적용
- 엑셀기반 분석 TOOL을 활용하여 현업 적용을 통해 전사 물류효율화 실현</t>
  </si>
  <si>
    <t>2. 물동량 데이터 분석</t>
  </si>
  <si>
    <t>- P-Q 분석과 EIQ 분석의 이해
- 사례로 보는 출고/재고 상관 관계 분석
- 사례 연구로 이해하는 복합적 ABC 분석</t>
  </si>
  <si>
    <t>- 물류기획, 물류운영, 물류센터, 물류창고, 수배송관리, 자재관리 실무자 및 관리자
- 기타 물류관련 직무 전환자 및 실무자</t>
  </si>
  <si>
    <t>3. 수요예측 효율화</t>
  </si>
  <si>
    <t>- 수요예측의 정의와 수요관리 프로세스
- 부문별 수요예측의 필요성
- 수요예측 프로세스의 이해
- 수요예측 이론과 실습</t>
  </si>
  <si>
    <t>4. 재고관리 효율화</t>
  </si>
  <si>
    <t>- 재고관리 이해와 주요 이슈 파악
- 재고관리의 핵심 요소 살펴보기
- 재고관리와 발주관리의 이론적 접근
- 유통소요량 계획(DRP)의 이해와 실습
- 재고와 발주관리 최적화</t>
  </si>
  <si>
    <t xml:space="preserve">5. 물류 Time 효율화&amp;물류 Space 효율화
</t>
  </si>
  <si>
    <t>- 물류작업(PROCESS)의 개요
- 물류현장의 낭비 요소와 발생 원인 파악 
- 물류작업 능력 분석 및 작업 시간·능력 관련 용어 파악
- LOB (Line of Balance) 개선 사례연구 실습
- 물류현장의 주요 과제 파악
- Layout 설계 방법론
- 사례로 보는 물자 흐름관리와 통로폭
- 유형별·단계별 Location 관리와 자동화</t>
  </si>
  <si>
    <t>엑셀 기반 데이터 분석으로 현장 물류 효율화를 실현하는 실습 중심 과정</t>
    <phoneticPr fontId="1" type="noConversion"/>
  </si>
  <si>
    <t>1. 국제물류의 의의와 전략</t>
  </si>
  <si>
    <t>- 국제물류의 개념과 중요성 이해
- 한눈에 보는 시대별 국제물류 트렌드 변화와 특성
- 국제 물류와 국내 물류의 기능 비교</t>
  </si>
  <si>
    <t>- 글로벌 물류의 핵심인 항공·해상·복합운송, 컨테이너 운영에 대한 기본적인 지식을 습득하고
이를 실무에 활용
- 자사 물류상황에 가장 적합한 운송수단을 선택하여 업무에 효율적 활용</t>
  </si>
  <si>
    <t>2. 항공운송 물류</t>
  </si>
  <si>
    <t>- 항공운송의 개념과 특성 파악 
- 항공물류 비즈니스 및 항공화물운임과 비용
- 단계별로 보는 항공화물 수출 절차와 지상 조업
- 항공화물 인프라 파악
- 항공화물운송장 발행과 작성법</t>
  </si>
  <si>
    <t>- 물류, 물류기획, 수출입(무역), 영업부문 실무자
- 글로벌 물류에 대해 개론적으로 이해하고자 하는 일반 관리자
- 포워딩 업체 및 3PL전문업체 글로벌물류관련자</t>
  </si>
  <si>
    <t>3. 복합운송물류</t>
  </si>
  <si>
    <t>- 복합 운송의 개념과 특성 파악
- 복합 운송인의 역할과 유형
- 복합 운송의 주요 경로 및 랜드 브리지 파악</t>
  </si>
  <si>
    <t>4. 해상운송물류</t>
  </si>
  <si>
    <t>- 해상운송의 의의
- 국제 해상운송 (정기선 운송과 부정기선 운송의 이해)
- 운송서류의 종류별 장단점과 특징 파악
- 정기선과 부정기선의 해상운임
- 해상운송 인프라 이해</t>
  </si>
  <si>
    <t>5. 국제 물류 프로세스 워크샵</t>
  </si>
  <si>
    <t>- 국제물류 프로세스의 이해
- 인코텀즈 2020과 물류비 이해
- 수출입물류비 절감 방안</t>
  </si>
  <si>
    <t>항공·해상·복합운송 이해를 바탕으로 최적의 국제물류 운영 전략을 수립하는 실무 과정</t>
    <phoneticPr fontId="1" type="noConversion"/>
  </si>
  <si>
    <t>1. SCM과 Logistics</t>
  </si>
  <si>
    <t>- 공급망관리와 물류의 이해
- 사례로 배우자! 국내외 물류 전략
- 수동에서 완전 자동화로 가는 물류센터 설비
- 한눈에 보는 비즈니스 별 물류센터, 유형과 특징</t>
  </si>
  <si>
    <t>- 3PL 계약물류와 풀필먼트의 구조적 차이 학습
- 공정 평탄화를 이해 및 업무효율성 향상방안 탐색을 통한 3PL 풀필먼트 시스템 및 구조 이해 
- 신뢰비용과 가치망 이해</t>
  </si>
  <si>
    <t>2. 자동화 솔루션</t>
  </si>
  <si>
    <t>- ASRS : 스태커 크레인
- 자동 화물 저장 및 출고 시스템 : 토트 / 카톤 / 트레이
- 컨베이어 시스템 (Conveying system)
- 피킹 시스템 (Picking system)
- 핸들링 시스템 (Handling System)</t>
  </si>
  <si>
    <t>3. IT 시스템 활용 물류자동화</t>
  </si>
  <si>
    <t>- 다양한 IT 시스템 파악
- Vision system</t>
  </si>
  <si>
    <t>4. 데이터 분석과 자동화 설계</t>
  </si>
  <si>
    <t>- 한눈에 파악하는 물류센터 추진 단계
- 타당성 분석 및 컨설팅 방법
- 물류센터 설계 프로세스의 단계별 이해
- 성공적인 프로젝트 수행을 위한 절차 및 데이터 분석 
- Material Flow Diagram
- 물류 자동화 설계</t>
  </si>
  <si>
    <t>5. Case Study</t>
  </si>
  <si>
    <t>- 실전을 위한 산업별 케이스 스터디</t>
  </si>
  <si>
    <t>데이터 기반 공정 분석으로 3PL·풀필먼트 물류 자동화 시스템을 설계하는 실무 과정</t>
    <phoneticPr fontId="1" type="noConversion"/>
  </si>
  <si>
    <t>1. SCM에 대한 기본 이해</t>
  </si>
  <si>
    <t>- 한눈에 알아보는 Supply Chain Management의 배경
- SCM이 추구하는 가치 파악</t>
  </si>
  <si>
    <t>- SCM입문과정으로 공급망관리의 기본개념 이해
- 공급망관리의 중요성 및 자사의 공급망 특성파악
- 공급망 시뮬레이션 게임 실행을 통한 기업 내 Supply Chain Management 운영 이해</t>
  </si>
  <si>
    <t>2. SCM과 Business Paradigm 변화</t>
  </si>
  <si>
    <t>- SCM이 추구하는 목표란 무엇인가?
- 신속 반응 체제와 공정 재배치의 이해
- Collaboration</t>
  </si>
  <si>
    <t>- 공급망관리(SCM)관련 부문의 입문자 혹은 일반 사원
- 물류, 경영혁신, 구매, 영업, 기획, 생산관리 부문의 초급 관리자 및 실무자
- SCM/ERP, 전산(경영정보) 관련 초급 관리자 및 실무자</t>
  </si>
  <si>
    <t>3. 시뮬레이션 게임 오리엔테이션</t>
  </si>
  <si>
    <t>- 코스 리더 / 참가자 소개 및 팀빌딩
- 공급망관리 시뮬레이션 구성 및 진행방법 설명
- 공급망관리 개요</t>
  </si>
  <si>
    <t>4. 공급망관리 시뮬레이션 실습</t>
  </si>
  <si>
    <t>- 맥주배송게임을 통한 황소채찍효과(Bullwhip Effect) 확인
- 황소채찍효과의 발생원인 및 대응방안 파악
- SCM 시뮬레이션 게임의 시사점 및 한계점</t>
  </si>
  <si>
    <t>5. 공급망관리의 이해</t>
  </si>
  <si>
    <t>- 재무제표·손익계산서·재무상태표의 이해
- 전략 수립방법 파악
- 재고/원과관리 및 수익성 관리
- 적정재고량 유지방법과 총수요관리 모델 이해</t>
  </si>
  <si>
    <t>공급망관리의 기본 개념과 구조를 이해하고 시뮬레이션으로 SCM 흐름을 체득하는 입문 과정</t>
    <phoneticPr fontId="1" type="noConversion"/>
  </si>
  <si>
    <t>1. S&amp;OP에 대한 이해</t>
  </si>
  <si>
    <t>- SCM에서 S&amp;OP의 의미
- S&amp;OP 개요와 실행을 위한 주요 요소</t>
  </si>
  <si>
    <t>- 실무자들의 자사 SCM수준에 대한 정확한 이해
- SCM 전략수립 및 실무 프로젝트 추진 역량 배양
- SCM의 성공적 실행을 위한 각종 기법과 노하우 파악
- 국내외 주요 기업의 SCM 혁신 추진 사례연구를 통한 벤치마킹 포인트 발굴</t>
  </si>
  <si>
    <t>2. S&amp;OP 실행을 위한 재고 관리와 수요 관리</t>
  </si>
  <si>
    <t>- 재고 및 재고관리에 대한 이해
- 수요예측 정확도 향상 방안
- S&amp;OP 수행을 위한 추가적인 과제</t>
  </si>
  <si>
    <t>- 공급망관리(SCM) 혁신에 관심 있는 실무자 및 관리자
- 경영혁신 및 경영기획 실무자 및 관리자
- 공급망관리(SCM) 관련부서 임원 등</t>
  </si>
  <si>
    <t>3. S&amp;OP 사례와 변화관리</t>
  </si>
  <si>
    <t>- S&amp;OP 도입 사례 연구
- 변화관리</t>
  </si>
  <si>
    <t>4. S&amp;OP에 대한 이해와 실행</t>
  </si>
  <si>
    <t>- SCM에서 S&amp;OP의 의미 이해하기
- S&amp;OP 개요 및 실행을 위한 주요 요소 파악</t>
  </si>
  <si>
    <t>5. S&amp;OP 실행을 위한 재고관리와 수요관리</t>
  </si>
  <si>
    <t>- 재고 및 재고관리에 대한 이해
- 프로세스와 기법까지 살펴보는 수요 관리와 수요예측
- S&amp;OP 수행 결과에 의한 이후 과제 파악</t>
  </si>
  <si>
    <t>자사 SCM 수준 진단부터 전략 수립과 혁신 실행까지 다루는 전략기획 과정</t>
    <phoneticPr fontId="1" type="noConversion"/>
  </si>
  <si>
    <t>1. 무역 프로세스</t>
  </si>
  <si>
    <t>- 기초부터 차근차근! 무역 개념의 이해
- 원활한 무역을 위한 무역 프로세스의 이해
- 무역 프로세스 핵심 파악
- INCOTERMS 2020 정리</t>
  </si>
  <si>
    <t>- 신규 거래처 발굴을 위한 스킬 습득
- 국내외 무역환경 온/오프라인 채널 이해 및 활용
- 비관세장벽 이해를 통한 무역리스크 관리</t>
  </si>
  <si>
    <t>2. 해외 마케팅 : 인터넷 마케팅 활용/글로벌 전시 마케팅</t>
  </si>
  <si>
    <t>- 케이스 스터디로 보는 마케팅의 중요성
- B2B 마켓 채널 및 SNS 활용 전략
- 한눈에 보는 해외 전시 마케팅 프로세스 및 선순환 구조
- 해외 전시 마케팅 트렌드 및 전략 수립 방법
- 성공적인 전시를 위한 진성 바이어 구별법</t>
  </si>
  <si>
    <t>- 해외 전시회 준비를 하는 수출담당자
- 진성바이어를 구분하고 싶은 영업 담당자
- 수출입 부서 담당자</t>
  </si>
  <si>
    <t>3. How to 신규바이어 유도</t>
  </si>
  <si>
    <t>- 질문으로 알아보는 신규바이어 유도 방법
- 방향성과 컨셉 설정 및 제안 스킬 with 유지관리 노하우</t>
  </si>
  <si>
    <t>4. 글로벌시장 진출을 위한 준비단계</t>
  </si>
  <si>
    <t>- 시장조사의 중요성
- 글로벌 시장 진출을 위한 준비 단계</t>
  </si>
  <si>
    <t>5. 비관세장벽</t>
  </si>
  <si>
    <t>- TBT(Technical Barriers to Trade) 이해
- 비관세장벽 애로사항 
- 사례로 알아보는 비관세장벽 리스크 관리</t>
  </si>
  <si>
    <t>신규 바이어 발굴과 무역 리스크 관리를 통해 수출 매출을 극대화하는 전략 과정</t>
    <phoneticPr fontId="1" type="noConversion"/>
  </si>
  <si>
    <t>1. 인코텀즈 개념</t>
  </si>
  <si>
    <t>- 인코텀즈 개념
- 인코텀즈 제정 개정 경위
- 인코텀즈 2020 개정 내용</t>
  </si>
  <si>
    <t>- 인코텀즈 개념 이해 
- 인코텀즈 2020 개정 내용 파악 
- 인코텀즈 11개 조건별 수출/수입단가 산출방법 터득</t>
  </si>
  <si>
    <t>2. 인코텀즈 2020 내용</t>
  </si>
  <si>
    <t>- 인코텀즈 2020 해상 운송 무역 조건
- 인코텀즈 2020 육해공 무역 조건
- 인코텀즈 2020 사용시 유의사항</t>
  </si>
  <si>
    <t>- 수출 및 수입 무역실무자 
- 국제물류 및 해상보험 실무자
- 수출입통관 및 무역지원 실무자 등</t>
  </si>
  <si>
    <t>3. 수출단가 산출 방법</t>
  </si>
  <si>
    <t>- Cost Plus 비용 추가 방식
- End Price 시장가격 역산출 방식
- 물류 비용 산출방법</t>
  </si>
  <si>
    <t>4. 수입단가 산출 방법</t>
  </si>
  <si>
    <t>- 수입 관세 산출방법
- 수입 부가가치세 산출방법
- 해상적하보험료 산출방법</t>
  </si>
  <si>
    <t>인코텀즈 2020을 기준으로 수출입 단가 산출 능력을 강화하는 핵심 실무 과정</t>
    <phoneticPr fontId="1" type="noConversion"/>
  </si>
  <si>
    <t>1. 관세비용 절감기법</t>
  </si>
  <si>
    <t>-수출입 통관절차
- 관세환급
- 품목분류
- FTA 통관 적용 실무</t>
  </si>
  <si>
    <t>- 무역비용 절감을 통한 경쟁력향상 노하우 습득
- 무역거래 프로세스에서 발생하게 되는 비용을
절감할 수 있는 각종 기법 발굴
- 자사 무역비용 현황 파악 및 절감포인트 발굴 워크숍</t>
  </si>
  <si>
    <t>2. 수출입 물류비용 절감기법</t>
  </si>
  <si>
    <t>- 국제항공, 해운, 복합운송 서비스 효율화
- 내륙운송서비스 효율화 실현
- 물류센터 아웃소싱 통한 절감 실현
- 물류 표준화를 통한 절감 실현</t>
  </si>
  <si>
    <t>- 수출입 및 통관, 관세 관련 부서의 실무자 및 관리자
- 무역 및 국제물류, 해외영업, 외자구매 실무자 및 관리자
- 수출입, 해외시장개척, 해외바이어발굴, 원산지관리 등 무역거래 전반에 대한 이해와 개선에 관심을 가지고 있는 실무자 및 관리자</t>
  </si>
  <si>
    <t>3. 무역비용 절감실무</t>
  </si>
  <si>
    <t>- 비용절감을 위한 원자재 소싱 기법
- 금융비용 절감 기법의 이해와 활용
- FOB 수출가격 구성요소 활용 절감 기법
- CIF 수출가격 구성요소 활용 절감 기법
- 다양한 가격협상기법의 이해
- 무역 비용 절감 성공사례 분석</t>
  </si>
  <si>
    <t>4. 무역비용 절감 실행 워크숍</t>
  </si>
  <si>
    <t>- 무역 비용 절감 실행 워크숍</t>
  </si>
  <si>
    <t>무역 프로세스 전반의 비용 구조를 분석해 절감 포인트를 발굴하는 실무 과정</t>
    <phoneticPr fontId="1" type="noConversion"/>
  </si>
  <si>
    <t>1. 해상운송실무</t>
  </si>
  <si>
    <t>- 수출화물 운송
- 수입화물운송
- 해상운임 결정과 기준</t>
  </si>
  <si>
    <t>- 수출입에 수반되는 일련의 무역운송과 보험에 대한 전문지식 습득과 실무능력 배양 
- 항공·해상·복합운송 등의 운송수단별 특성과 활용 시 주의사항 파악
- 적하보험에 대한 정확한 이해 및 업무활용방안</t>
  </si>
  <si>
    <t>2. 복합운송실무</t>
  </si>
  <si>
    <t>- 복합운송의 의의
- 복합운송의 기본요건
- 포워더(Forwarder)
- 복합운송선하증권</t>
  </si>
  <si>
    <t>3. 항공운송 실무</t>
  </si>
  <si>
    <t>- 항공화물 인도승락서를 통한 수입통관절차
- 항공화물운송장(AWB)의 선하증권(B/L) 차이점
- 항공화물운송장(AWB)</t>
  </si>
  <si>
    <t>4. 컨테이너 실무</t>
  </si>
  <si>
    <t>- 컨테이너 제원
- 컨테이너터미널의 기능과 역할
- 컨테이너 육상운임
- 보세장치장 보관료
- 정기선 해상운임(Ocean Freight)</t>
  </si>
  <si>
    <t>5. 적하보험 실무</t>
  </si>
  <si>
    <t>- (해상)적하보험의 용어
- 협회적하약관
- 보험요율</t>
  </si>
  <si>
    <t>운송수단별 특성과 적하보험 이해로 무역운송 리스크를 최소화하는 실무 과정</t>
    <phoneticPr fontId="1" type="noConversion"/>
  </si>
  <si>
    <t xml:space="preserve">1. 통관/관세/FTA리스크 관리 
</t>
  </si>
  <si>
    <t>- 대외무역법
- 외국환거래법
- 수출입통관 관련 리스크 관리
- 관세환급 관련 리스크 관리
- FTA 관련 리스크 관리</t>
  </si>
  <si>
    <t>- 무역 업무 담당자가 꼭 알아야 하는 무역 단계별 리스크와 관리방안 숙지 
- 무역업무 관련 리스크 대응 능력 향상</t>
  </si>
  <si>
    <t>2. 계약(Contract) 리스크 관리</t>
  </si>
  <si>
    <t>- 무역계약 체결 시 리스크 관리
- 무역계약서 작성 시 리스크 관리
- 인코텀즈 2020 활용 시 실무적 유의사항
- 무역계약서 종류 및 사례 분석</t>
  </si>
  <si>
    <t>- 무역 및 국제물류, 수출입, 외자구매, 해외판매 등 수출입 관련 업무 담당자 
- 관세, 수출입, 해외시장개척, 해외바이어발굴, 원산지관리 등 무역거래 전반에 대한 이해와 개선에 관심을 가지고 있는 실무자 및 관리자
- 향후 무역 및 수출관련 업체 취업 희망자, 해외영업 직무 희망자 등</t>
  </si>
  <si>
    <t>3. 대금결제(Payment) 리스크 관리</t>
  </si>
  <si>
    <t>- 무역대금결제의 개요 및 종류
- 송금결제방식 활용 시 리스크 관리
- 추심결제방식 활용 시 리스크 관리
- 신용장결제방식 활용 시 리스크 관리
- 혼합결제방식 활용 시 리스크 관리</t>
  </si>
  <si>
    <t>무역 단계별 리스크를 체계적으로 관리해 분쟁과 손실을 예방하는 실무 과정</t>
    <phoneticPr fontId="1" type="noConversion"/>
  </si>
  <si>
    <t>1. 수출입절차와 무역규범의 이해</t>
  </si>
  <si>
    <t>- 국내외 무역규범의 A이해와 활용
- 국내 무역 3대법 및 제도 파악</t>
  </si>
  <si>
    <t>- 수출입물품 통관과정의 적법성을 담보
- 수입물품 관세평가의 적정성을 관리
- 수출입기업의 관세 관련 각종 리스크를 효율적으로 관리
- 통관 이후, 관세 조사 및 심사를 효과적으로 대비
- 다양한 관세관련 쟁송사례를 분석, 벤치마킹포인트 발굴</t>
  </si>
  <si>
    <t>2. 수출입통관의 적법성 이해</t>
  </si>
  <si>
    <t>- 무역 및 국제물류, 수출입, 외자구매, 해외판매 등 수출입 관련 업무 담당자
- 관세, 수출입, 해외시장개척, 해외바이어발굴, 원산지관리 등 무역거래 전반에 대한 이해와 개선에 관심을 가지고 있는 실무자 및 관리자
- 향후 무역 및 수출관련 업체 취업 희망자, 해외영업 직무 희망자 등</t>
  </si>
  <si>
    <t>3. 관세평가의 이해 및 사례분석(1)</t>
  </si>
  <si>
    <t>- 제 1,2,3 방법 이해와 업무 활용
- 거래가격 배제 사유의 파악</t>
  </si>
  <si>
    <t>4. 관세평가의 이해 및 사례분석(2)</t>
  </si>
  <si>
    <t>- 제 4,5,6 방법 이해와 업무 활용
- 관세관련 쟁송 사례분석 활용</t>
  </si>
  <si>
    <t>5. 관세조사 대응전략 및 리스크 관리</t>
  </si>
  <si>
    <t>- 관세 조사 및 관세 심사의 진행 및 대응전략
- 관세 쟁송 청구 통한 권리 구제절차
- 관세 리스크 감소를 위한 관리방안</t>
  </si>
  <si>
    <t>통관·관세평가부터 사후심사 대응까지 관세 리스크를 체계적으로 관리하는 실무 과정</t>
    <phoneticPr fontId="1" type="noConversion"/>
  </si>
  <si>
    <t>수출입 담당자를 위한 무역영어실무(ChatGPT활용)</t>
    <phoneticPr fontId="1" type="noConversion"/>
  </si>
  <si>
    <t>1. 무역 영어</t>
  </si>
  <si>
    <t>- 무역 영어(Biz E-mail)의 기본 원칙과 E-mail/Letter/Fax 형식 
- 무역 거래 흐름 소개</t>
  </si>
  <si>
    <t>- 무역영어의 기초를 단계적으로 학습하여 무역 거래 흐름을 이해 
- 비즈니스 메일 작성 초보자를 위한 실습교육으로 이메일 작성능력 함양</t>
  </si>
  <si>
    <t>2. 거래 관계의 개설</t>
  </si>
  <si>
    <t>-한눈에 파악하는 거래 제의(Circular)
- 신용 조회(Credit references)와 조회(Inquiry) 예문 연구
- 영작 연습을 통해 배우는 응답(Reply) 문형</t>
  </si>
  <si>
    <t>- 무역,수출입,해외영업,국제물류,외자 구매 담당 신입사원 및 직무 전환자
- 수출입 업무 관련 실무자 및 초급 관리자
- 비즈니스 메일 작성이 익숙하지 않은 무역 담당 사원</t>
  </si>
  <si>
    <t>3. 매매 계약의 성립</t>
  </si>
  <si>
    <t>- 효율적으로 오퍼(Offer)와 협상(Negotiation) 유용한 문형 파악
- 실무 중심의 주문(Order)와 계약(Sales comfirmation) 실습</t>
  </si>
  <si>
    <t>4. 매매 계약의 이행</t>
  </si>
  <si>
    <t>- 무역 초보자도 쉽게 배울 수 있는 신용장 개설(Letter of Credit)
- 다양한 예문 활용으로 배우는 지불(Payment)과 클레임(Claim) 작성법</t>
  </si>
  <si>
    <t xml:space="preserve">ChatGPT를 활용해 무역영어 기초와 비즈니스 이메일 작성 역량을 키우는 실무 과정
※ 원활한 실습을 위하여 강의 시작 전 ChatGPT / 구글 gmail 회원가입 및 개인 계정을 반드시 준비 부탁드립니다 (ChatGPT 유료계정 권장). </t>
    <phoneticPr fontId="1" type="noConversion"/>
  </si>
  <si>
    <t>1. 무역계약의 전략적 검토</t>
  </si>
  <si>
    <t>-무역계약의 특징 및 구성 
- 무역 계약 구조 및 표준계약서 작성방법
- 무역계약 체결 전 체크포인트 분석
- 준거법의 전략적 선택과 리스크분석
- 분쟁해결 방법의 전략적 검토 
- 계약성립 및 인코텀즈2020 별 리스크분석과 클레임사례 및 해결방안 
- 정형거래조건(인코텀즈2020)별 리스크 분석 및 클레임 사례연구</t>
  </si>
  <si>
    <t>- 해외 신규 거래선 발굴 기법 터득
- 수출단가 산출방법과 수입단가 산출방법 학습
- 국제협상 스킬 학습
- 무역클레임 발생원인과 해결방법 터득</t>
  </si>
  <si>
    <t>2. 무역계약 리스크 분석 및 관리 방안</t>
  </si>
  <si>
    <t>- 품질 / 수량조건 / 납기조건 / 운송보험조건 리스크 검토 및 클레임 사례연구
- 하자보증 관련 유의사항 및 리스크 관리전략
- 특정의무의 불이행 위험 대비를 위한 리스크 관리
- 매수인의 이행정지에 대한 리스크 관리전략</t>
  </si>
  <si>
    <t>- 해외영업, 구매 및 관련 업무 담당자
- 관세, 수출입, 해외시장개척, 해외바이어발굴, 원산지관리 등 무역거래 전반에 대한 이해와 개선에 관심을 가지고 있는 실무자 및 관리자</t>
  </si>
  <si>
    <t xml:space="preserve">3. 대금결제 리스크 분석 및 관리 방안
</t>
  </si>
  <si>
    <t>- 대금결제 유형(신용장, 추심방식, 송금방식)별 주요내용과 리스크 분석 및 전략적 선택기준
- 신용장 세부내용 분석 및 리스크관리전략
- 대금결제 클레임 사례연구 및 관리방안</t>
  </si>
  <si>
    <t>4. 실습 및 학습내용 정리</t>
  </si>
  <si>
    <t>- 신용장 실습
- 학습내용 정리</t>
  </si>
  <si>
    <t>무역계약·단가 산출·국제협상·클레임 대응을 한 번에 익히는 핵심 실무 과정</t>
    <phoneticPr fontId="1" type="noConversion"/>
  </si>
  <si>
    <t>1. 유통전략과 트렌드</t>
  </si>
  <si>
    <t>- 마케팅 프레임워크와 마케팅4P 중 유통  전략에 대한 이해
- 최신 유통 및 소비 환경 변화 및 트렌드</t>
  </si>
  <si>
    <t>- 유통채널전략에 대한 체계 및 최신 트렌드 이해 
- 온오프라인 유통채널의 종류 및 특징의 이해 
- 원하는 유통 입점 및 확대를 위한 경쟁력 있는 유통전략 수립 ,점검, 보완 
- 마케팅 유통전략에 기초한 차별화 된 상품소개서 작성 방법 습득</t>
  </si>
  <si>
    <t>2. 유통채널의 종류와 특징</t>
  </si>
  <si>
    <t>- 온/오프라인 유통채널별 종류 및 특징
- 유통채널 선정 영향 요인
- 자사 전략, 상품 특성에 적합한 유통채널 선정 방법</t>
  </si>
  <si>
    <t>-B2B(B2G), 온오프라인 대형법인유통 입점 또는 확대를 원하는 제조(서비스) 기업의 마케팅, 영업 관리자 및 실무 담당자 
- 특히 중소기업(소상공인) , 창업기업 대표 및 실무 담당자</t>
  </si>
  <si>
    <t>3. 유통 경쟁력 강화요소의 이해</t>
  </si>
  <si>
    <t>- MD/바이어의 입점 선정 착안사항
- 마케팅 핵심 가치 요소
목표시장/목표고객/컨셉/차별화 USP
- 상품(서비스)품질 요소
- 가격 결정 및 가격 정쟁력
- 유통 입점, 확대 현장 실무 착안 사항
- 타사 개발 사례 연구 : 2개사</t>
  </si>
  <si>
    <t>4. 통 경쟁력 강화요소의 이해(실습)</t>
  </si>
  <si>
    <t>- 마케팅 핵심 가치요소 개발/수정/보완
- 마케팅 4P 전략 핵심사항 정리</t>
  </si>
  <si>
    <t>5. 상품 소개서 작성 방법</t>
  </si>
  <si>
    <t>- 상품소개서 작성 방법
핵심단어/핵심문장/스토리라인/주제문 구성/활용자료매칭
- 상품소개서 작성 및 활용시 현장 착안사항
- 타사 작성 사례 연구(2개사 /제품, 서비스)</t>
  </si>
  <si>
    <t xml:space="preserve">유통채널 전략 수립과 경쟁력 있는 상품소개서 작성을 완성하는 실무 과정
※ 원활한 실습을 위하여 강의 시작 전 ChatGPT / 구글 gmail 회원가입 및 개인 계정을 반드시 준비 부탁드립니다 (ChatGPT 유료계정 권장). </t>
    <phoneticPr fontId="1" type="noConversion"/>
  </si>
  <si>
    <t>1. 스마트스토어 개설 준비</t>
  </si>
  <si>
    <t>- 한눈에 파악하는 온라인 시장 및 고객 특성
- 네이버 스마트스토어·쇼핑윈도·쇼핑라이브 입점 절차 
- 지피지기 백전백승! 경쟁 상품 분석법</t>
  </si>
  <si>
    <t>강사용 PC, 개별 PC 및 노트북, MS office, 자체교재</t>
    <phoneticPr fontId="1" type="noConversion"/>
  </si>
  <si>
    <t>- 다양화된 유통채널들을 체계적으로 분석하고 
집중 활용할 수 있는 영업전략 모색
- ‘잘 팔릴 수 있는 곳에서 잘 팔 수 있도록’ 전략 구성
- 온라인 유통채널에서 수집 가능한 데이터에 대한 이해 및 분석 방법 학습</t>
  </si>
  <si>
    <t>2. 잘 팔리는 상세페이지 원칙</t>
  </si>
  <si>
    <t>- 구매욕구를 일으키는 상세페이지 법칙
- 고객이 공감하는 사진 및 문구 알아보기
- 스토리텔링을 활용한 상세페이지 기획
- 무료 TOOL을 활용한 제작 실습</t>
  </si>
  <si>
    <t>- 이커머스 유통업체에 입점하고자 하는 제조업체/수입업체/밴더업체
- 리테일 MD 실무자</t>
  </si>
  <si>
    <t>3. 네이버쇼핑 검색 랭킹 구성요소</t>
  </si>
  <si>
    <t>- 네이버랭킹에 영향을 미치는 요인 파악
- 단계별로 보는 상품 키워드 추출 방법</t>
  </si>
  <si>
    <t>4. 온라인 판매가격 결정</t>
  </si>
  <si>
    <t>- 판매상품가격 결정의 주요사항
- 온라인 쇼핑 시장의 가격 구조 이해
- 실습으로 대비하는 상품 가격 결정</t>
  </si>
  <si>
    <t>5. 비대면 CS응대 커뮤니케이션</t>
  </si>
  <si>
    <t>- 실전 대비! 반감리뷰, 호감 리뷰별 응대법
- 클레임, 컴플레인 대응요령
- 사례연구로 보는 빈도 높은 CS유형</t>
  </si>
  <si>
    <t xml:space="preserve">데이터 기반 분석으로 네이버쇼핑 판매 성과를 높이는 온라인 유통 실무 과정
※ 원활한 실습을 위하여 강의 시작 전 ChatGPT / 구글 gmail 회원가입 및 개인 계정을 반드시 준비 부탁드립니다 (ChatGPT 유료계정 권장). </t>
    <phoneticPr fontId="1" type="noConversion"/>
  </si>
  <si>
    <t>1. 국내산 원산지증명서의 개요</t>
  </si>
  <si>
    <t>- 국내산 원산지증명서 제도 도입 배경 및 목적 이해- 수출용 원산지증명서와의 차이점</t>
  </si>
  <si>
    <t>-수출용 원산지증명서와 구분되는 국내 유통용 원산지증명서 제도 이해
-국내산 원산지증명서 발급 기준 및 절차에 대한 체계적인 학습
-실제 업무에 즉시 적용 가능한 발급 실무 중심 교육 구성</t>
  </si>
  <si>
    <t>2. 원산지증명서 신청 방법과 절차</t>
  </si>
  <si>
    <t>- 국내산 원산지증명서 신청 요건 및 절차 이해- 발급 기관 및 처리 흐름 파악</t>
  </si>
  <si>
    <t>- 공공조달, 납품, 유통 과정에서 국내산 원산지증명서 발급이 필요한 업체 담당자
- 제조·유통·구매·품질·물류 등 원산지 관리 업무를 수행하는 실무자 및 관리자
- 국내 유통용 원산지 관리 및 증빙 업무에 관심 있는 재직자</t>
  </si>
  <si>
    <t>3. 신청서 작성방법 및 발급 실무</t>
  </si>
  <si>
    <t>- 신청서 주요 항목 작성 방법- 대한상공회의소 전자발급 시스템 안내 및 실무 유의사항</t>
  </si>
  <si>
    <t>4. 기타 관리 실무 및 유의사항</t>
  </si>
  <si>
    <t>- 원산지 관리 관련 실무상 유의사항- 사후 검증 및 관리 방안</t>
  </si>
  <si>
    <t>국내 유통용 원산지증명서 발급 기준과 실무를 정확히 익히는 과정</t>
    <phoneticPr fontId="1" type="noConversion"/>
  </si>
  <si>
    <t>공급망관리(SCM) 운영모델 혁신(ChatGPT 활용)</t>
    <phoneticPr fontId="1" type="noConversion"/>
  </si>
  <si>
    <t>경영과 SCM&amp;Chat GPT 실습</t>
  </si>
  <si>
    <t>- SCM을 통한 공급망 경쟁
- SCM의 총체적 영영 혁신 활동
- 주간 자원 운영 계획을 통한 수요 예측
- 엑셀, 코랩, Chat GPT 실습</t>
  </si>
  <si>
    <t>개별 PC 및 노트북, Excel, ChatGPT, Google Colaboratory, 자체교재</t>
    <phoneticPr fontId="1" type="noConversion"/>
  </si>
  <si>
    <t>- SCM의 목표, SCM의 특징 및 SCM의 한계 학습
- SCM 기본 개념 이해 및 업종별 차별화된 SCM 운영 모델 설계
- E2E 프로세스에서 SCM 시스템의 정보 흐름과 운영 기준 이해
- Chat GPT, 파이썬과 코랩을 활용하여 SCM 데이터 분석</t>
  </si>
  <si>
    <t>협업을 통한 SCM&amp; 데이텉 분석 Chat GPT 실습</t>
  </si>
  <si>
    <t>- 고객협업을 통한 수요시그널 동기화
- 미래 가시성을 제공하는 의사 결정 시스템, APS
- 다양한 SCM 전략과 운영 모델 설계
-수요예측 정확도 Chat GPT 실습</t>
  </si>
  <si>
    <t>- SCM관련 부문의 입문자 혹은 일반 사원
- 물류, 경영혁신, 구매, 영업, 기획, 생산관리 부문의 관리자 및 실무자
- SCM/ERP, 전산(경영정보) 관련 관리자 및 담당 실무자</t>
  </si>
  <si>
    <t>시나리오 기반 SCM&amp; 진화하는 SCM 운영 모델</t>
  </si>
  <si>
    <t>- Demanfing shaping 시스템 구축을 통한 손익 최적화 시뮬레이션
- 공급망 리스크 관리
- Demand Driven SCM과 Target
- 하이브리드 SCM의 필요성</t>
  </si>
  <si>
    <t xml:space="preserve">ChatGPT와 데이터 분석을 활용해 업종별 SCM 운영모델을 혁신하는 실무 과정
※ 원활한 실습을 위하여 강의 시작 전 ChatGPT / 구글 gmail 회원가입 및 개인 계정을 반드시 준비 부탁드립니다 (ChatGPT 유료계정 권장). </t>
    <phoneticPr fontId="1" type="noConversion"/>
  </si>
  <si>
    <t>해외시장조사 및 마케팅 전략 수립 실무(ChatGPT 활용)</t>
    <phoneticPr fontId="1" type="noConversion"/>
  </si>
  <si>
    <t xml:space="preserve">1. 해외시장조사 개요 및 물품 선정 시 평가 요소 및 고려 사항 </t>
  </si>
  <si>
    <t>- 해외시장조사의 의의 및 필요성
- 조사대상 정보자료의 종류
- 자료의 분석과 예측
- 수출입물품 평가 요소
- 품목분류(HS Code)의 이해 및 확인
- 우리나라의 FTA 추진현황</t>
  </si>
  <si>
    <t>강사용 PC, 개별 PC 및 노트북, MS Office, ChatGPT, 자체교재</t>
    <phoneticPr fontId="1" type="noConversion"/>
  </si>
  <si>
    <t>- 실무적으로 활용할 수 있는 해외시장조사 및 통계조사 방법에 대한 학습 
- 해외시장조사 및 통계조사를 실무적으로 활용할 수 있도록 실습 진행 
- 실무적으로 활용할 수 있은 해외마케팅 전략 수립에 대한 학습
- 해외마케팅 전략 수립을 실무적으로 활용할 수 있도록 실습 진행</t>
  </si>
  <si>
    <t>2. 해외시장조사 방법 및 통계분석</t>
  </si>
  <si>
    <t>- 조사준비 및 이행 단계
- 수집자료 분석
- 조사보고서의 작성
- 해외시장조사 성공 및 실패 사례
- 국내외무역유관기관 등을 통한 해외시장조사
- 국내외무역유관기관 등을 통한 통계분석</t>
  </si>
  <si>
    <t>강사용 PC, 개별 PC 및 노트북, MS Office, ChatGPT, 자체교재</t>
  </si>
  <si>
    <t>- 해외시장조사 및 해외마케팅 전략 수립이 필요한 수출입 업무 담당자 및 물류 담당자
- 신규 거래처를 발굴해야 하는 해외영업 담당자
- 무역업에 종사하고자 하는 자</t>
  </si>
  <si>
    <t>3. 해외시장조사 및 통계분석 실습</t>
  </si>
  <si>
    <t>- 해외시장조사 및 통계분석 팀별 실습</t>
  </si>
  <si>
    <t>4. 해외마케팅 전략수립</t>
  </si>
  <si>
    <t>- SWOT 분석
- STP 전략
- 4P 마케팅믹스</t>
  </si>
  <si>
    <t>5. 팀별 실습 및 발표</t>
  </si>
  <si>
    <t>- 해외마케팅 전략수립 팀별 실습
- 팀별 발표</t>
  </si>
  <si>
    <t xml:space="preserve">ChatGPT 기반 실습으로 해외시장조사와 마케팅 전략 수립을 완성하는 과정
※ 원활한 실습을 위하여 강의 시작 전 ChatGPT / 구글 gmail 회원가입 및 개인 계정을 반드시 준비 부탁드립니다 (ChatGPT 유료계정 권장). </t>
    <phoneticPr fontId="1" type="noConversion"/>
  </si>
  <si>
    <t>ChatGPT 활용 물류 운영 최적화</t>
  </si>
  <si>
    <t>1. 물류 AI 적용 사례 이해</t>
  </si>
  <si>
    <t>- 물류 분야 AI 및 ChatGPT 활용 트렌드 이해- 국내외 물류 운영 AI 적용 사례 분석</t>
  </si>
  <si>
    <t>- 물류 분야 AI 적용 사례를 통해 ChatGPT 활용 가능성 이해
- 물류 데이터 분석 역량 강화를 통한 운영 효율성 제고
- 운송사 견적 비교 및 시뮬레이션 기반 비용 최적화 역량 확보
- 물류 네트워크 구조 분석을 통한 운영 전략 고도화</t>
  </si>
  <si>
    <t>2. 물류 데이터 분석 역량 강화</t>
  </si>
  <si>
    <t>- 물류 데이터 구조 및 주요 지표 이해- ChatGPT를 활용한 데이터 정리 및 분석 실습</t>
  </si>
  <si>
    <t>- 물류·SCM·유통·운송 운영 및 기획 담당자
- 물류 데이터 분석 및 비용 절감에 관심 있는 실무자 및 관리자
- ChatGPT를 활용한 업무 자동화·의사결정 고도화를 희망하는 재직자</t>
  </si>
  <si>
    <t>3. 운송사 견적 시뮬레이션과 비용 최적화</t>
  </si>
  <si>
    <t>- 운송비 구성 요소 및 견적 구조 이해- 시나리오 기반 운송비 비교·분석 및 최적안 도출</t>
  </si>
  <si>
    <t>4. 운송사 선정 최적화 실습</t>
  </si>
  <si>
    <t>- 다기준 의사결정 기준 설정 방법 이해- ChatGPT를 활용한 운송사 평가 및 선정 실습</t>
  </si>
  <si>
    <t>5. 물류 네트워크 최적화 전략</t>
  </si>
  <si>
    <t>- 물류 네트워크 구조 분석 기법 이해- 비용·리드타임 관점의 네트워크 최적화 전략 수립</t>
  </si>
  <si>
    <t xml:space="preserve">물류 데이터 분석과 시뮬레이션으로 운영 효율과 비용 경쟁력을 높이는 과정
※ 원활한 실습을 위하여 강의 시작 전 ChatGPT / 구글 gmail 회원가입 및 개인 계정을 반드시 준비 부탁드립니다 (ChatGPT 유료계정 권장). </t>
    <phoneticPr fontId="1" type="noConversion"/>
  </si>
  <si>
    <t>1. 물류 데이터와 분석 환경 이해</t>
  </si>
  <si>
    <t>- 물류 데이터 유형 및 활용 사례 이해- 물류 자동화 및 데이터 분석 흐름 파악</t>
  </si>
  <si>
    <t>- 물류 자동화 시장 및 데이터·머신러닝 기술 변화에 대한 기초 이해
-낭비 요인 진단을 위한 데이터 기반 문제 정의 및 분석 역량 강화
-EDA(탐색적 데이터 분석) 실습을 통한 물류 공정 인사이트 도출
-Python 및 Scikit-Learn 기반 머신러닝 기초 개념 이해 및 적용
-자동화 타당성 분석을 위한 기초 알고리즘 구현 및 실습</t>
  </si>
  <si>
    <t>2. 데이터 전처리와 EDA 실습</t>
  </si>
  <si>
    <t>- 데이터 정제 및 전처리 기초- EDA를 통한 공정 분석 및 인사이트 도출</t>
  </si>
  <si>
    <t>-물류·제조·유통 분야에서 데이터 기반 업무 전환을 준비하는 실무자
자동화, 디지털 전환, 스마트 물류에 관심 있는 기획자 및 관리자
데이터 분석 및 머신러닝에 처음 입문하는 현업 담당자</t>
  </si>
  <si>
    <t>3. Python 기반 데이터 분석 기초</t>
  </si>
  <si>
    <t>- Python 기초 문법 및 데이터 분석 라이브러리 활용- 물류 데이터 분석 실습</t>
  </si>
  <si>
    <t>4. 머신러닝 기초 이론과 적용</t>
  </si>
  <si>
    <t>- 머신러닝 개념 이해(지도학습 중심)- Scikit-Learn 기반 모델 구현 실습</t>
  </si>
  <si>
    <t>5. 자동화 타당성 분석 실습</t>
  </si>
  <si>
    <t>- 자동화 타당성 분석 로직 이해- 데이터 기반 의사결정 모델 실습</t>
  </si>
  <si>
    <t xml:space="preserve">물류 데이터를 활용한 분석과 머신러닝 기초를 익히는 스마트 물류 입문 과정
※ 원활한 실습을 위하여 강의 시작 전 ChatGPT / 구글 gmail 회원가입 및 개인 계정을 반드시 준비 부탁드립니다 (ChatGPT 유료계정 권장). </t>
    <phoneticPr fontId="1" type="noConversion"/>
  </si>
  <si>
    <t>1. SCM과 재고관리 혁신</t>
  </si>
  <si>
    <t>- - 재고와 SCM 
· 속도 경영과 재고관리
· 불확실성 재고와 SCM
· 재고 불균형의 문제 및 혁신 방안
- SCM 데이터 분석 역량
· 데이터 사이언스와 데이터 분석 개념 분석
· 데이터 분석 역량의 3대 구성 요소 
· 재고 불균형의 문제 및 혁신 방안</t>
  </si>
  <si>
    <t>- SCM 재고 기술의 중요성 파악
- 엑셀, 파이썬, 코랩 등 실습을 통한 데이터 분석 역량 확보
- 이론과 실제 데이터 기반 실습으로 현업 적용형 실습</t>
  </si>
  <si>
    <t>2. 데이터 분석 및 시각화 실습</t>
  </si>
  <si>
    <t>- 재고와 SCM 
· 속도 경영과 재고관리
· 불확실성 재고와 SCM
· 재고 불균형의 문제 및 혁신 방안
- SCM 데이터 분석 역량
· 데이터 사이언스와 데이터 분석 개념 분석
· 데이터 분석 역량의 3대 구성 요소 
· 재고 불균형의 문제 및 혁신 방안</t>
  </si>
  <si>
    <t>3. 성수기 재고관리 및 일 단위 실행 계획</t>
  </si>
  <si>
    <t>- 성수기 재고관리 대책
· 성수기 재고관리의 중요성 및 대책 이해 
· [실습] 누적재고 대비 누적출고 현황 분석
- 일 단위 후보충 모형과 단납기 체계
· 주 단위 계획과 일 단위 실행의 연계
· 다양한 변수를 활용한 계획 수립 (거점 / 재고 / 보충 계획 등)</t>
  </si>
  <si>
    <t>4. 안전재고 관리 및 예측</t>
  </si>
  <si>
    <t>- 안전재고 수준 결정
· [실습] Chat GPT를 활용한 안전재고 분석 및 예측 
· 수요 및 리드타임 변수를 이용한 재고 모형 실습
· [실습] 센터 설계를 위한 물동량 분석</t>
  </si>
  <si>
    <t xml:space="preserve">ChatGPT와 데이터 분석 실습으로 재고 최적화 역량을 강화하는 SCM 실무 과정
※ 원활한 실습을 위하여 강의 시작 전 ChatGPT / 구글 gmail 회원가입 및 개인 계정을 반드시 준비 부탁드립니다 (ChatGPT 유료계정 권장). </t>
    <phoneticPr fontId="1" type="noConversion"/>
  </si>
  <si>
    <t>1. 생산관리시스템과 생산계획 및 통제</t>
    <phoneticPr fontId="1" type="noConversion"/>
  </si>
  <si>
    <t>생산관리시스템 및 생산정보시스템과 데이터 매니지먼트</t>
    <phoneticPr fontId="1" type="noConversion"/>
  </si>
  <si>
    <t>프로세스 관점의 생산관리업무 이해
- 생산관리시스템 하부영역별 기능과 역할 파악
- 최적 생산시스템 구축을 위한 하부 영역 간 협업 아이디어 모색
- 고객다변화에 대응하는 생산시스템 운영노하우 공유</t>
    <phoneticPr fontId="1" type="noConversion"/>
  </si>
  <si>
    <t>생산관리종합 (생성형 AI 활용)</t>
  </si>
  <si>
    <t>2. 제조원가절감과 이익관리</t>
    <phoneticPr fontId="1" type="noConversion"/>
  </si>
  <si>
    <t>과학적 재고관리를 위한 실무 운영포인트, 공장 각 부문별 원가절감과 혁신 기법</t>
    <phoneticPr fontId="1" type="noConversion"/>
  </si>
  <si>
    <t>생산관리ㆍ생산기획ㆍ생산지원부문 관리자
- 생산ㆍ공정관리 부문 관리자 및 담당실무자
- ERP, MES 등 통합시스템 구축 TFT 담당자</t>
    <phoneticPr fontId="1" type="noConversion"/>
  </si>
  <si>
    <t>3. 작업시스템의 설계·측정과 공정관리</t>
    <phoneticPr fontId="1" type="noConversion"/>
  </si>
  <si>
    <t>현장작업 분석을 통한 작업효율화/작업개선 방법</t>
    <phoneticPr fontId="1" type="noConversion"/>
  </si>
  <si>
    <t>4. 생산효율화를 위한 종합설비보전(TPM)활동</t>
    <phoneticPr fontId="1" type="noConversion"/>
  </si>
  <si>
    <t>TPM 전원참여의 본질과 효과적 추진방법, 설비 종합효율 산출 및 관리 방법</t>
    <phoneticPr fontId="1" type="noConversion"/>
  </si>
  <si>
    <t>5. 생성형 AI를 활용한 생산관리종합 실무</t>
    <phoneticPr fontId="1" type="noConversion"/>
  </si>
  <si>
    <t>생성형 AI를 활용한 각종 생산성지표 분석과 활용방안</t>
    <phoneticPr fontId="1" type="noConversion"/>
  </si>
  <si>
    <t>프로세스 관점의 생산관리업무 이해
- 생산관리시스템 하부영역별 기능과 역할 파악
- 최적 생산시스템 구축을 위한 하부 영역 간 협업 아이디어 모색
- 고객다변화에 대응하는 생산시스템 운영노하우 공유</t>
  </si>
  <si>
    <t xml:space="preserve">생산관리담당자 문제해결능력향상 (생성형 AI 활용) </t>
  </si>
  <si>
    <t>1. 프로세스 관점에서의 생산활동 이해</t>
    <phoneticPr fontId="1" type="noConversion"/>
  </si>
  <si>
    <t>생산을 이해하는 관점, 제조 프로세스의 특성과 구조, 생산단위의 구분</t>
    <phoneticPr fontId="1" type="noConversion"/>
  </si>
  <si>
    <t>생산 환경 변화에 신속 대응을 위한 제기법 학습
- 자사 생산관리 주요 리스크 정의 및 우너인 분석 능력 개발
- 업무관련 영향도 파악 및 재발방지 대책 도출</t>
    <phoneticPr fontId="1" type="noConversion"/>
  </si>
  <si>
    <t>2. 생산활동에서의 문제와 접근방법</t>
    <phoneticPr fontId="1" type="noConversion"/>
  </si>
  <si>
    <t>수요 변동 대응, 낭비작업 발생 측정 방법</t>
    <phoneticPr fontId="1" type="noConversion"/>
  </si>
  <si>
    <t>생산관리ㆍ생산기술ㆍ생산부문 담당자
- 공정관리ㆍ공정기술 부문 관리자 및 담당실무자
- 공장합리화추진부문 담당자 및 실무자</t>
    <phoneticPr fontId="1" type="noConversion"/>
  </si>
  <si>
    <t>3. 계획변경 최소화를 통한 생산 안정도 향상 방법</t>
    <phoneticPr fontId="1" type="noConversion"/>
  </si>
  <si>
    <t>생산계획 수립 프로세스와 제약 조건, 생산 스케줄링 수립절차와 유의사항</t>
    <phoneticPr fontId="1" type="noConversion"/>
  </si>
  <si>
    <t>4. 재고감축 및 리드타임 단축</t>
    <phoneticPr fontId="1" type="noConversion"/>
  </si>
  <si>
    <t>생산 변동성과 생산 통제, 재고감축을 위한 적정재고 산정 및 관리, 리드타임 단축을 위한 현장 표준화 방법론</t>
    <phoneticPr fontId="1" type="noConversion"/>
  </si>
  <si>
    <t>5. 생성형 AI를 활용한 원가분석과 생산성 분석</t>
    <phoneticPr fontId="1" type="noConversion"/>
  </si>
  <si>
    <t>생성형 AI를 활용한 원가절감 및 생산성 향상 방안</t>
    <phoneticPr fontId="1" type="noConversion"/>
  </si>
  <si>
    <t>생산 환경 변화에 신속 대응을 위한 제기법 학습
- 자사 생산관리 주요 리스크 정의 및 우너인 분석 능력 개발
- 업무관련 영향도 파악 및 재발방지 대책 도출</t>
  </si>
  <si>
    <t>ChatGPT를 활용한 생산계획 및 통제실무</t>
  </si>
  <si>
    <t>1. 생산관리시스템 개요와 최신 생산관리 트렌드</t>
    <phoneticPr fontId="1" type="noConversion"/>
  </si>
  <si>
    <t>제조/생산시스템 최신 트렌드 및 업종별 생산 이슈 분석
- 생산방식(주문, 예측, Push, Pull)별 업무 프로세스 및 특성 이해
- 표준시간 및 생산능력 산출과 활용 방법, 재고 데이터, BOM 설정과 정확도 산출
-  재고/BOM 정확도 산출 및 향상 방법</t>
    <phoneticPr fontId="1" type="noConversion"/>
  </si>
  <si>
    <t>생산계획과 생산통제업무 프로세스의 정리
- 생산유형별 생산계획 수립절차의 이해
- 생산통제활동별 핵심업무와 실무노하우 체득</t>
    <phoneticPr fontId="1" type="noConversion"/>
  </si>
  <si>
    <t>2. 생산계획 수립</t>
    <phoneticPr fontId="1" type="noConversion"/>
  </si>
  <si>
    <t>수요예측기법 및 예측 정확도 향상 방안
- 총괄생산계획 수립 방법과 사례분석
- 기준생산계획 개요와 수립 프로세스, 주요 고려사항
- 조달 리드타임을 고려한 제품재고계획 수립 방법 및 사례분석</t>
    <phoneticPr fontId="1" type="noConversion"/>
  </si>
  <si>
    <t>3. 생산통제및진도관리실무</t>
    <phoneticPr fontId="1" type="noConversion"/>
  </si>
  <si>
    <t>작업 투입 계획 수립: 작업배정과 작업지시
- 생산실적 데이터 유형과 수집 방법
- 긴급발주에 따른 대응 방안과 긴급발주 예방 방안 수립
- 생산계획 및 통제를 위한 KPI 선정 및 관리 방안</t>
    <phoneticPr fontId="1" type="noConversion"/>
  </si>
  <si>
    <t>4. 스마트팩토리 구현을 위한 생산계획 및 통제시스템 구축방안</t>
    <phoneticPr fontId="1" type="noConversion"/>
  </si>
  <si>
    <t>스마트팩토리 시대 생산정보시스템 Overview
- 생산정보시스템별 업무 활용 및 자사 적용 방안: SCM, ERP, MES, POP
- 국내외 생산정보시스템을 활용한 스마트팩토리 운영사례</t>
    <phoneticPr fontId="1" type="noConversion"/>
  </si>
  <si>
    <t>5. ChatGPT를 활용한 통제실무</t>
    <phoneticPr fontId="1" type="noConversion"/>
  </si>
  <si>
    <t>ChatGPT를 활용한 생산계획 및 통제 업무와의 연결,추진 시 애로사항 해결방안</t>
    <phoneticPr fontId="1" type="noConversion"/>
  </si>
  <si>
    <t>생산계획과 생산통제업무 프로세스의 정리
- 생산유형별 생산계획 수립절차의 이해
- 생산통제활동별 핵심업무와 실무노하우 체득</t>
  </si>
  <si>
    <t>ChatGPT 기반의 현장문제해결 및 개선노하우활용</t>
  </si>
  <si>
    <t xml:space="preserve"> 1. 개선 사고와 현장의 문제해결 절차</t>
    <phoneticPr fontId="1" type="noConversion"/>
  </si>
  <si>
    <t>2. 개선 기법 적용과 활용</t>
    <phoneticPr fontId="1" type="noConversion"/>
  </si>
  <si>
    <t>3. 전문가가 들려주는 현장문제해결 비법</t>
    <phoneticPr fontId="1" type="noConversion"/>
  </si>
  <si>
    <t>4. 항목별 개선 포인트 도출</t>
    <phoneticPr fontId="1" type="noConversion"/>
  </si>
  <si>
    <t>5. 현장문제해결 및 개선 사례분석</t>
    <phoneticPr fontId="1" type="noConversion"/>
  </si>
  <si>
    <t>6. ChatGPT 기반의 현장문제해결 및 개선노하우활용</t>
    <phoneticPr fontId="1" type="noConversion"/>
  </si>
  <si>
    <t>ChatGPT를 활용한 현장문제해결 및 개선노하우활용 실무</t>
    <phoneticPr fontId="1" type="noConversion"/>
  </si>
  <si>
    <t>작업개선 및 표준화추진실무 (ChatGPT 활용)</t>
  </si>
  <si>
    <t>1. 생산시스템과 작업 개선 문화</t>
    <phoneticPr fontId="1" type="noConversion"/>
  </si>
  <si>
    <t>제조시스템과 제조현장의 경영 지표</t>
    <phoneticPr fontId="1" type="noConversion"/>
  </si>
  <si>
    <t>제조현장의 작업 분석을 통한 낭비요소의 적출방법 제시
- 비합리 작업의 개선을 통한 생산효율증대 방안의 연구
- 원가절감에 효과적인 작업개선 방향 탐색</t>
    <phoneticPr fontId="1" type="noConversion"/>
  </si>
  <si>
    <t>2. 제조 현장의 낭비 개선</t>
    <phoneticPr fontId="1" type="noConversion"/>
  </si>
  <si>
    <t>인간공학적 접근을 통한 작업 개선, 제조능력 분석과 개선 방법</t>
    <phoneticPr fontId="1" type="noConversion"/>
  </si>
  <si>
    <t>3. 표준시간 설정과 관리</t>
    <phoneticPr fontId="1" type="noConversion"/>
  </si>
  <si>
    <t>작업현장에서 관리하는 시간의 종류와 의미, 표준시간 설정 및 관리 방법</t>
    <phoneticPr fontId="1" type="noConversion"/>
  </si>
  <si>
    <t>4. 생산시스템 최적화와 내부 물류 개선</t>
    <phoneticPr fontId="1" type="noConversion"/>
  </si>
  <si>
    <t xml:space="preserve"> 애로공정 분석과 라인 편성효율(Line Balancing), 부품공급방법 및 물류 운영 방안</t>
    <phoneticPr fontId="1" type="noConversion"/>
  </si>
  <si>
    <t>5. 작업시스템 표준화와 관리 방안</t>
    <phoneticPr fontId="1" type="noConversion"/>
  </si>
  <si>
    <t>작업표준과 표준작업의 특징과 사례, 표준작업표의 종류와 작성 방법</t>
    <phoneticPr fontId="1" type="noConversion"/>
  </si>
  <si>
    <t>6. ChatGPT를 활용한 작업개선 및 표준화추진실무</t>
    <phoneticPr fontId="1" type="noConversion"/>
  </si>
  <si>
    <t>ChatGPT를 활용한 작업 노하우 표준화와 고도화 방안</t>
    <phoneticPr fontId="1" type="noConversion"/>
  </si>
  <si>
    <t xml:space="preserve">품질관리종합 (생성형 AI 활용) </t>
  </si>
  <si>
    <t>1. 품질 관리 개론 및 개발품질(APQP) 관리</t>
    <phoneticPr fontId="1" type="noConversion"/>
  </si>
  <si>
    <t>품질의 목표 및 성과 관리
   - 국제 규격과 품질경영 시스템
   - 품질 경영 시스템의 요구사항
   - 품질 경영 시스템의 관리 방법론
설계 및 개발 품질 관리 활동 개요
   - 핵심 개발 품질 확보 도구
   - APQP 핵심 개념 및 관리 방안      
   - APQP의 효과적인 실행 및 관리</t>
    <phoneticPr fontId="1" type="noConversion"/>
  </si>
  <si>
    <t>품질경영 관련 개념과 지식 습득
- 품질 업무 중 발생하는 정보들의 체계적인 수집/분석/활용법 학습
- 사내 품질관리 활동을 주도할 수 있는 핵심인재 육성</t>
    <phoneticPr fontId="1" type="noConversion"/>
  </si>
  <si>
    <t>2. 제조 품질 및 협력사 품질 관리</t>
    <phoneticPr fontId="1" type="noConversion"/>
  </si>
  <si>
    <t>제조 품질 관리 활동 개요
   - 개발 품질 확보에 쓰이는 핵심 도구               
   - 제조 품질 보증 체계 개념 및 관리 방안
   - 제조 품질 보증 체계의 효과적인 실행 관리
 협력사 품질 보증 활동 개요        
   - 협력사 품질 보증 핵심 프로세스
   - 협력사 소싱·개발·양산 품질 관리 방안
   - 협력사 경쟁력 향상 방안</t>
    <phoneticPr fontId="1" type="noConversion"/>
  </si>
  <si>
    <t>품질관련(QM, QP, QC, QA, QI) 관리자 및 실무자
- 생산, 제조, 연구개발, 간접 부문 관리자 및 실무자
- 향후 품질관리 전문가로 성장하고 싶은 분</t>
    <phoneticPr fontId="1" type="noConversion"/>
  </si>
  <si>
    <t>3. 출하 품질의 신뢰성 평가 실무</t>
    <phoneticPr fontId="1" type="noConversion"/>
  </si>
  <si>
    <t>신뢰성 시험의 필요성과 제품 품질 보증
   - 신뢰성 평가 활동의 방법과 절차
   - 가속수명 실험의 설계와 분석
   - 신뢰성 평가 방법에 대한 미니탭 실습 활동</t>
    <phoneticPr fontId="1" type="noConversion"/>
  </si>
  <si>
    <t>4. 시장품질확보를 위한 클레임 대책</t>
    <phoneticPr fontId="1" type="noConversion"/>
  </si>
  <si>
    <t>고객중심의 기본적인 사고방식
   - 고객불만 대처 방법
   - 불만 근본 대책과 재발 방지
   - 8D기법의 운영 사례에 대한 연구 및 실습</t>
    <phoneticPr fontId="1" type="noConversion"/>
  </si>
  <si>
    <t>5. 생성형 AI를 활용한 품질혁신</t>
    <phoneticPr fontId="1" type="noConversion"/>
  </si>
  <si>
    <t>생성형 AI를 활용한 품질혁신활동의 전개 방법 및 유형
   - 6시그마 경영혁신 활동
   - 불량대책 TFT활동 추진 방법론
   - 분임조 활동 및 제안제도 핵심 포인트
   - 혁신활동의 사례연구 및 실습 활동</t>
    <phoneticPr fontId="1" type="noConversion"/>
  </si>
  <si>
    <t>품질경영 관련 개념과 지식 습득
- 품질 업무 중 발생하는 정보들의 체계적인 수집/분석/활용법 학습
- 사내 품질관리 활동을 주도할 수 있는 핵심인재 육성</t>
  </si>
  <si>
    <t>1. 현장 품질관리</t>
    <phoneticPr fontId="1" type="noConversion"/>
  </si>
  <si>
    <t>고객불만 최소화를 위한 현장 품질관리 필요성과 목적
   - 제조 현장을 올바르게 바라보는 시각 정립, 불량발생의 원인과 유형
   - 품질변동의 발생원인 파악을 위한 통계적 공정관리과 관리도의 선택</t>
    <phoneticPr fontId="1" type="noConversion"/>
  </si>
  <si>
    <t>검사 업무와 관련한 기초 지식의 습득 및 검사원 업무능력 향상</t>
    <phoneticPr fontId="1" type="noConversion"/>
  </si>
  <si>
    <t>2. 측정기 관리와 측정시스템 분석</t>
    <phoneticPr fontId="1" type="noConversion"/>
  </si>
  <si>
    <t>측정기 종류와 기능 이해를 통한 관리방법의 이해
   - 공정 연속형 데이터에 대한 측정시스템 분석 방법 
   - 공정 이산형 데이터에 대한 측정시스템 분석 방법</t>
    <phoneticPr fontId="1" type="noConversion"/>
  </si>
  <si>
    <t>품질관리(QM, QA, QC)부분 신입사원 및 보직 전환자
- 생산, 제조, 구매, 물류, 혁신 관련 현장책임요원 및 담당실무자
- 비제조 부문의 품질경영 추진자, 담당자 및 실무자</t>
    <phoneticPr fontId="1" type="noConversion"/>
  </si>
  <si>
    <t>3. 검사규격의 작성과 준수</t>
    <phoneticPr fontId="1" type="noConversion"/>
  </si>
  <si>
    <t>사내 표준의 분류 체계 속에 검사표준 이해
   - 올바른 공정과 품질해석을 위한 QC공정도 작성 방법과 관리규격
   - 검사 기준을 적용하기 위한 검사절차서의 구성내용 이해와 작성 방법
   - 제품의 합/부 판정을 위한 검사규격 분류와 작성 방법</t>
    <phoneticPr fontId="1" type="noConversion"/>
  </si>
  <si>
    <t>4. ChatGPT를 활용한 검사 데이터 분석과 정보 피드백</t>
    <phoneticPr fontId="1" type="noConversion"/>
  </si>
  <si>
    <t>ChatGPT를 활용한 검사성적서 작성 및 활용 방안
   - 검사 데이터 분석을 위한 품질관리 7가지 도구 사용 방법
   - 품질개선을 위한 품질정보 피드백과 개선조치 활용 방안</t>
    <phoneticPr fontId="1" type="noConversion"/>
  </si>
  <si>
    <t>검사 업무와 관련한 기초 지식의 습득 및 검사원 업무능력 향상</t>
  </si>
  <si>
    <t>1. 품질경영과 파트너십 품질전략</t>
    <phoneticPr fontId="1" type="noConversion"/>
  </si>
  <si>
    <t>품질경영과 품질보증시스템
   - 품질보증시스템에서 외주품질의 중요성
   - 외주품질방침의 수립과 관리지표
   - 외주품질관리를 위한 조직과 관리</t>
    <phoneticPr fontId="1" type="noConversion"/>
  </si>
  <si>
    <t>협력업체의 선정, 품질진단, 평가방법 이해
- 각종 관리 기법의 활용을 통한 체계적인 품질관리 기능
- 협력업체에 대한 품질혁신 활동 전개 능력 향상</t>
    <phoneticPr fontId="1" type="noConversion"/>
  </si>
  <si>
    <t>2. 협력업체의 공정품질보증 방법</t>
    <phoneticPr fontId="1" type="noConversion"/>
  </si>
  <si>
    <t>공정능력과 합격품질수준의 이해
   - 품질수준의 정량화와 시그마 사고방식
   - 공정능력과 불량률 분석</t>
    <phoneticPr fontId="1" type="noConversion"/>
  </si>
  <si>
    <t>외주품질 및 협력업체 품질관리 관련 실무자
- 협력업체 지도 담당자 및 관리자
- 품질보증 및 구매 부문 담당자</t>
    <phoneticPr fontId="1" type="noConversion"/>
  </si>
  <si>
    <t>3. 협력업체 품질감사(Q-Audit) 보고서 작성요령</t>
    <phoneticPr fontId="1" type="noConversion"/>
  </si>
  <si>
    <t>심사 계획서 및 체크리스트 작성
   - Audit 체크시트 예시 분석
   - 심사 보고서 발행
   - 품질감사(Q-Audit)보고서 발행에 따른 후속 조치</t>
    <phoneticPr fontId="1" type="noConversion"/>
  </si>
  <si>
    <t>4. 생성형 AI 기반 협력업체 품질혁신활동 Level-up</t>
    <phoneticPr fontId="1" type="noConversion"/>
  </si>
  <si>
    <t>생성형 AI 기반의 협력업체 품질혁신활동 전개를 위한 방침의 설계와 전개
   - 협력업체 품질혁신활동 방침 전개와 지원 제도의 설계
   - 협력업체 품질혁신활동의 효과적 진단지도 방법
   - 협력업체 품질혁신활동의 지원 및 활성화</t>
    <phoneticPr fontId="1" type="noConversion"/>
  </si>
  <si>
    <t>협력업체의 선정, 품질진단, 평가방법 이해
- 각종 관리 기법의 활용을 통한 체계적인 품질관리 기능
- 협력업체에 대한 품질혁신 활동 전개 능력 향상</t>
  </si>
  <si>
    <t>ChatGPT를 활용한 현장표준화 추진 실무</t>
  </si>
  <si>
    <t>표준품질관리와 유지관리
   - 사내표준관리
   - 사내표준화 실행관리</t>
    <phoneticPr fontId="1" type="noConversion"/>
  </si>
  <si>
    <t>ChatGPT를 활용한 7스텝 품질관리</t>
    <phoneticPr fontId="1" type="noConversion"/>
  </si>
  <si>
    <t>품질코스트(Q-Cost)분석과 활용실무 (생성형 AI 활용)</t>
  </si>
  <si>
    <t>1. 품질코스트(Q-Cost)와 COPQ의 이해</t>
    <phoneticPr fontId="1" type="noConversion"/>
  </si>
  <si>
    <t>품질시스템과 품질코스트
   - 품질코스트 연구의 변천과정
   - 품질코스트의 구성기준
   - 품질코스트와 COPQ의 관계
   - 품질코스트의 경제성 평가</t>
    <phoneticPr fontId="1" type="noConversion"/>
  </si>
  <si>
    <t>다양한 사례를 통한 품질코스트 핵심 개념 이해
- 품질코스트 분석과 활용능력 배양
- 품질코스트 절감을 위한 프로세스 전개 능력 개발</t>
    <phoneticPr fontId="1" type="noConversion"/>
  </si>
  <si>
    <t>2. 품질코스트 구축 시스템의 설계</t>
    <phoneticPr fontId="1" type="noConversion"/>
  </si>
  <si>
    <t>품질코스트의 분석과 활용
   - 일반적인 품질코스트 명세서
   - 품질코스트 시스템 구축 프로세스
   - 품질코스트 시스템 구축 M-plan
   - 품질코스트 시스템의 구성원칙</t>
    <phoneticPr fontId="1" type="noConversion"/>
  </si>
  <si>
    <t>품질관리(QM, QA, QC) 관련 관리자 및 실무자
- 생산, 제조 관련 현장관리자 및 실무자
- 경영, 기획, 현장개선 담당자 및 실무자</t>
    <phoneticPr fontId="1" type="noConversion"/>
  </si>
  <si>
    <t>3. 품질코스트 테이블 작성 설계</t>
    <phoneticPr fontId="1" type="noConversion"/>
  </si>
  <si>
    <t>예방/평가/실패 코스트 테이블 작성방법
   - 품질코스트 구성요소별 산출기준 설계 사례연구</t>
    <phoneticPr fontId="1" type="noConversion"/>
  </si>
  <si>
    <t>4. 생성형 AI를 활용한 품질코스트 테이블 작성 설계</t>
    <phoneticPr fontId="1" type="noConversion"/>
  </si>
  <si>
    <t>생성형 AI를 활용한 예방/평가/실패 코스트 테이블 작성</t>
    <phoneticPr fontId="1" type="noConversion"/>
  </si>
  <si>
    <t>품질코스트에 대한 올바른 개념 정립, 분석 및 활용능력 향상</t>
    <phoneticPr fontId="1" type="noConversion"/>
  </si>
  <si>
    <t>1. 보고서 작성의 개요 및 사례</t>
  </si>
  <si>
    <t>- INTRO. 보고서 작성의 개요 &amp; 보고서 작성은 왜 어려울까? 
- INTRO. 보고서 유형 &amp; 1페이지 보고서 유형 파악
- 국가 R&amp;D 과제 계획서 Overview
- 과제 계획서 작성 사례 분석 (문서의 핵심 메시지 추출, 생성형 AI 실습)</t>
  </si>
  <si>
    <t>- 1page R&amp;D 과제 기획 방안
- 보고서의 유형 별 특징 및 작성의 애로사항
- 1PAGE 보고서 작성의 실무적 TIP 학습 (생성형 AI 활용)</t>
  </si>
  <si>
    <t>2. 보고서 작성 실무 노하우</t>
  </si>
  <si>
    <t>- 1PAGE R&amp;D 과제 기획
- 정보 분석 및 문서작성 실무</t>
  </si>
  <si>
    <t>- 제품 개발 및 연구개발 실무자
- 기업 및 연구소의 연구개발 관리자
- 연구기획 실무자</t>
  </si>
  <si>
    <t>3. 생성형 AI 활용 실습</t>
  </si>
  <si>
    <t>- 1PAGE 연구보고서 작성 Tip &amp; 실습 (생성형 AI 활용)
  : 실험 보고서, Concept Board, NABC 기획서, 프로젝트 기획서 등</t>
  </si>
  <si>
    <t>연구개발의 품질 향상을 위한 연구보고서 작성 요소 학습 (생성형 AI 활용)</t>
  </si>
  <si>
    <t>1. ChatGPT 기본과 프롬프트 이해</t>
    <phoneticPr fontId="1" type="noConversion"/>
  </si>
  <si>
    <t>- ChatGPT 이해와 생산업무에서 활용 포인트
- ChatGPT 초보자의 FAQ 12가지 핵심 정리
- 프롬프트 기본틀로 ChatGPT에게 업무 요청</t>
    <phoneticPr fontId="1" type="noConversion"/>
  </si>
  <si>
    <t>- ChatGPT의 기본 원리와 프롬프트 작성법 이해
- 생산 현장의 보고·공유·요청 문서를 ChatGPT로 신속하게 작성하는 방법 터득
- 엑셀 데이터를 ChatGPT에 입력하여 요약·비교 분석 수행</t>
    <phoneticPr fontId="1" type="noConversion"/>
  </si>
  <si>
    <t>2. ChatGPT 문서작성과 커뮤니케이션</t>
    <phoneticPr fontId="1" type="noConversion"/>
  </si>
  <si>
    <t>- 보고/공유/요청 등 기본 문서 작성 적용
- 생산 이슈 상황을 짧게 정리해 전달하는 연습
- 전달/공유 문서의 문장을 간단히 다듬는 방법</t>
    <phoneticPr fontId="1" type="noConversion"/>
  </si>
  <si>
    <t>생산관리, 생산기획, 공정관리 등 생산 관련 업무 담당자</t>
    <phoneticPr fontId="1" type="noConversion"/>
  </si>
  <si>
    <t>3. ChatGPT 데이터 입력과 간단 분석</t>
    <phoneticPr fontId="1" type="noConversion"/>
  </si>
  <si>
    <t>- 엑셀 등 업무 데이터 입력 기본 방식
- 숫자/흐름을 요점으로 요약·비교 맛보기
- 회사 보안 기준을 지키며 안전하게 활용하기</t>
    <phoneticPr fontId="1" type="noConversion"/>
  </si>
  <si>
    <t>4. ChatGPT 실무 적용 사례와 실습</t>
    <phoneticPr fontId="1" type="noConversion"/>
  </si>
  <si>
    <t>- 이슈 요약 1장 문서 만들기 실습
- (선택) 대외 요청문 초안 만들기 실습
- 내 업무용 템플릿으로 만들어 가져가기</t>
    <phoneticPr fontId="1" type="noConversion"/>
  </si>
  <si>
    <t>- 생산업무에 최적화된 ChatGPT 프롬프트 기본틀 학습
- 생산 이슈 상황을 간결하게 정리하는 문서 작성 연습
- 숫자·흐름 데이터를 요약·비교하는 분석 실습
- 이슈 요약 1장 문서, 대외 요청문 초안 작성 실습
- 내 업무용 템플릿으로 만들어 현업에 즉시 적용</t>
    <phoneticPr fontId="1" type="noConversion"/>
  </si>
  <si>
    <t>- ChatGPT 이해와 품질업무에서 활용 포인트
- ChatGPT 초보자의 FAQ 12가지 핵심 정리
- 프롬프트 기본틀로 ChatGPT에게 업무 요청</t>
    <phoneticPr fontId="1" type="noConversion"/>
  </si>
  <si>
    <t>- ChatGPT의 기본 원리와 프롬프트 작성법 이해
- 현상/근거/조치 중심의 품질 문서를 ChatGPT로 체계적으로 작성
- 검사·불량 데이터를 ChatGPT에 입력하여 원인 관점의 간단 분석 수행</t>
    <phoneticPr fontId="1" type="noConversion"/>
  </si>
  <si>
    <t>- 현상/근거/조치 중심으로 내용 정리하기
-대내·대외 공유 문장을 간단히 만드는 연습
-전달 톤을 상황에 맞게 정리하는 방법</t>
    <phoneticPr fontId="1" type="noConversion"/>
  </si>
  <si>
    <t>품질관리, 품질보증, 검사 등 품질 관련 업무 담당자</t>
    <phoneticPr fontId="1" type="noConversion"/>
  </si>
  <si>
    <t>- 검사/불량 등 데이터 입력 기본 방식
- 원인 관점을 넓혀보는 간단 분석 맛보기
- 고객정보/문서 보안 기준 지키기</t>
    <phoneticPr fontId="1" type="noConversion"/>
  </si>
  <si>
    <t>- 재발방지 1장 문서 만들기 실습
- (선택) 고객/협력사 커뮤니케이션 초안 실습
- 내 업무용 템플릿으로 만들어 가져가기</t>
    <phoneticPr fontId="1" type="noConversion"/>
  </si>
  <si>
    <t>- 품질업무에 최적화된 ChatGPT 프롬프트 기본틀 학습
- 품질 담당자의 대내·대외 공유 문서 자동화 방법 터득
- 검사/불량 데이터 입력 및 원인 분석 실습</t>
    <phoneticPr fontId="1" type="noConversion"/>
  </si>
  <si>
    <t>한국생산성본부</t>
  </si>
  <si>
    <t>SMART 지출증빙 관리비법(AI시대의 증빙처리)</t>
  </si>
  <si>
    <t>회계원리 기본</t>
  </si>
  <si>
    <t>02-724-1848</t>
  </si>
  <si>
    <t>서울, 부산, 천안, 광주, 대전</t>
  </si>
  <si>
    <t>서울특별시 종로구 새문안로5가길 32 생산성빌딩 
부산광역시 동구 중앙대로 180번길 13프레지던트오피스텔 15층
충남 천안시 서북구 1공단 1길 52 (두정동 68-1) 센트하임 2층
광주광역시 북구 첨단과기로176번길 27(오룡동 1110-7) 광주디자인센터 507호
대전광역시 서구 한밭대로 809, (둔산동) 사학연금회관 5층</t>
  </si>
  <si>
    <t xml:space="preserve">서울, 대전, 부산, 대구 </t>
  </si>
  <si>
    <t>서울특별시 종로구 새문안로5가길 32 생산성빌딩
대전광역시 서구 한밭대로 809, (둔산동) 사학연금회관 5층
부산광역시 동구 중앙대로 180번길 13프레지던트오피스텔 15층
대구광역시 동구 동대구로489(대구무역회관 17층)</t>
  </si>
  <si>
    <t>서울특별시 종로구 새문안로5가길 32 생산성빌딩
대전광역시 서구 한밭대로 809, (둔산동) 사학연금회관 5층</t>
  </si>
  <si>
    <t>서울특별시 종로구 새문안로5가길 32 생산성빌딩 
대구광역시 동구 동대구로489(대구무역회관 17층)
대전광역시 서구 한밭대로 809, (둔산동) 사학연금회관 5층
부산광역시 동구 중앙대로 180번길 13프레지던트오피스텔 15층</t>
  </si>
  <si>
    <t>서울특별시 종로구 새문안로5가길 32 생산성빌딩
부산광역시 동구 중앙대로 180번길 13프레지던트오피스텔 15층 </t>
  </si>
  <si>
    <t>서울, 광주, 대전, 부산</t>
  </si>
  <si>
    <t>서울특별시 종로구 새문안로5가길 32 생산성빌딩
광주광역시 북구 첨단과기로176번길 27(오룡동 1110-7) 광주디자인센터 507호
대전광역시 서구 한밭대로 809, (둔산동) 사학연금회관 5층
부산광역시 동구 중앙대로 180번길 13프레지던트오피스텔 15층 </t>
  </si>
  <si>
    <t>서울특별시 종로구 새문안로5가길 32 생산성빌딩
대전광역시 서구 한밭대로 809, (둔산동) 사학연금회관 5층 </t>
  </si>
  <si>
    <t>서울, 대전, 대구, 광주, 부산</t>
  </si>
  <si>
    <t>서울특별시 종로구 새문안로5가길 32 생산성빌딩
대전광역시 서구 한밭대로 809, (둔산동) 사학연금회관 5층
대구광역시 동구 동대구로489(대구무역회관 17층)
광주광역시 북구 첨단과기로176번길 27(오룡동 1110-7) 광주디자인센터 507호
부산광역시 동구 중앙대로 180번길 13프레지던트오피스텔 15층</t>
  </si>
  <si>
    <t>1Day 핵심을 찌르는 기획력개발</t>
  </si>
  <si>
    <t>서울,대전</t>
  </si>
  <si>
    <t>1Day 업무에 꼭 필요한 문제해결력</t>
  </si>
  <si>
    <t>서울,대전,부산</t>
  </si>
  <si>
    <t>서울특별시 종로구 새문안로5가길 32 생산성빌딩
대전광역시 서구 한밭대로 809, (둔산동) 사학연금회관 5층
부산광역시 동구 중앙대로 180번길 13프레지던트오피스텔 15층</t>
  </si>
  <si>
    <t>AI시대에 살아남는, 창의적 사고력 향상</t>
  </si>
  <si>
    <t>논리적 기획을 위한 데이터 활용</t>
  </si>
  <si>
    <t>서울,대전,대구</t>
  </si>
  <si>
    <t>서울특별시 종로구 새문안로5가길 32 생산성빌딩 
대전광역시 서구 한밭대로 809, (둔산동) 사학연금회관 5층
대구광역시 동구 동대구로489(대구무역회관 17층)</t>
  </si>
  <si>
    <t>서울,부산</t>
  </si>
  <si>
    <t>서울,대구,대전,부산</t>
  </si>
  <si>
    <t>서울특별시 종로구 새문안로5가길 32 생산성빌딩
대구광역시 동구 동대구로489(대구무역회관 17층)
대전광역시 서구 한밭대로 809, (둔산동) 사학연금회관 5층
부산광역시 동구 중앙대로 180번길 13프레지던트오피스텔 15층</t>
  </si>
  <si>
    <t>서울,광주</t>
  </si>
  <si>
    <t>서울특별시 종로구 새문안로5가길 32 생산성빌딩 
광주광역시 북구 첨단과기로176번길 27(오룡동 1110-7) 광주디자인센터 507호</t>
  </si>
  <si>
    <t>서울, 천안, 대전</t>
  </si>
  <si>
    <t>서울특별시 종로구 새문안로5가길 32 생산성빌딩 
충남 천안시 서북구 1공단 1길 52 (두정동 68-1) 센트하임 2층
대전광역시 서구 한밭대로 809, (둔산동) 사학연금회관 5층</t>
  </si>
  <si>
    <t>AI시대의 전략적 의사결정기법</t>
  </si>
  <si>
    <t>전략적 의사결정을 위한 데이터 분석(Feat.엑셀)</t>
  </si>
  <si>
    <t>서울, 천안, 부산</t>
  </si>
  <si>
    <t>서울특별시 종로구 새문안로5가길 32 생산성빌딩
충남 천안시 서북구 1공단 1길 52 (두정동 68-1) 센트하임 2층
부산광역시 동구 중앙대로 180번길 13프레지던트오피스텔 15층</t>
  </si>
  <si>
    <t>서울특별시 종로구 새문안로5가길 32 생산성빌딩
충남 천안시 서북구 1공단 1길 52 (두정동 68-1) 센트하임 2층 </t>
  </si>
  <si>
    <t>하루에 끝내는 AI활용 협상 스킬</t>
  </si>
  <si>
    <t>AI 활용 기획 Total Skill Up</t>
  </si>
  <si>
    <t>업무속도 2배 높이는,AI마인드맵 활용법(Feat:전략적 생각 정리 기술)</t>
  </si>
  <si>
    <t>목표 달성을 위한 태도와 습관 바로 세우기</t>
  </si>
  <si>
    <t>대구,대전,부산,서울,천안</t>
  </si>
  <si>
    <t>대구경북지역본부 053-214-6114~5
대전세종충청지역본부 042-489-6051~2
부산울산경남지역본부 051-466-5868, 5888
ICT교육센터 02-724-1228
천안사무소 (041)584-5892</t>
  </si>
  <si>
    <t>02-724-1228</t>
  </si>
  <si>
    <t>서울, 대전, 대구, 부산</t>
  </si>
  <si>
    <t>(03170) 서울특별시 종로구 새문안로 5가길 32 생산성빌딩
(48821)부산광역시 동구 중앙대로 180번길 13프레지던트오피스텔 15층
(41256)대구광역시 동구 동대구로489(대구무역회관 17층)
(35209) 대전광역시 서구 한밭대로 809, (둔산동) 사학연금회관 5층</t>
  </si>
  <si>
    <t>대구, 대전 부산</t>
  </si>
  <si>
    <t>(41256) 대구광역시 동구 동대구로489(대구무역회관 17층)
(35209)대전광역시 서구 한밭대로 809, (둔산동) 사학연금회관 5층 
(48821) 부산광역시 동구 중앙대로 180번길 13프레지던트오피스텔 15층</t>
  </si>
  <si>
    <t>대구경북지역본부 053-214-6114~5
대전세종충청지역본부 042-489-6051~2
부산울산경남지역본부 051-466-5868, 5888
ICT교육센터 02-724-1228</t>
  </si>
  <si>
    <t>대전, 부산, 서울</t>
  </si>
  <si>
    <t>(35209)대전광역시 서구 한밭대로 809, (둔산동) 사학연금회관 5층 
(48821) 부산광역시 동구 중앙대로 180번길 13프레지던트오피스텔 15층
(03170) 서울특별시 종로구 새문안로5가길 32 생산성빌딩</t>
  </si>
  <si>
    <t>대전세종충청지역본부 042-489-6051~2
부산울산경남지역본부 051-466-5868, 5888
ICT교육센터 02-724-1228</t>
  </si>
  <si>
    <t>대전, 천안, 대구, 부산, 광주</t>
  </si>
  <si>
    <t>(35209) 대전광역시 서구 한밭대로 809, (둔산동) 사학연금회관 5층
(31104) 충남 천안시 서북구 1공단 1길 52 2층
(41256) 대구광역시 동구 동대구로489(대구무역회관 17층)
(48821) 부산광역시 동구 중앙대로 180번길 13 프레지던트오피스텔 15층
(61012) 광주광역시 북구 첨단과기로176번길 27(오룡동 1110-7) 광주디자인센터 507호</t>
  </si>
  <si>
    <t>대전, 대구, 부산</t>
  </si>
  <si>
    <t>(35209) 대전광역시 서구 한밭대로 809, (둔산동) 사학연금회관 5층
(41256) 대구광역시 동구 동대구로489(대구무역회관 17층)
(48821) 부산광역시 동구 중앙대로 180번길 13 프레지던트오피스텔 15층</t>
  </si>
  <si>
    <t>AI 비서 활용법 :오후6시 칼퇴근하기</t>
  </si>
  <si>
    <t>광주</t>
  </si>
  <si>
    <t xml:space="preserve">(61012) 광주광역시 북구 첨단과기로176번길 27(오룡동 1110-7) 광주디자인센터 507호 </t>
  </si>
  <si>
    <t>ICT교육센터 02-724-1228
호남제주지역본부 062-611-5300~2</t>
  </si>
  <si>
    <t>AI로 뚝딱! 업무에 바로 쓰는 실무형 콘텐츠 제작 비법 (with 미드저니)</t>
  </si>
  <si>
    <t>업무 생산성을 높이는 ChatGPT 활용 Skill-up</t>
  </si>
  <si>
    <t>Chatgpt를 활용한 Python / R 빅데이터 성과 분석</t>
  </si>
  <si>
    <t>(03170) 서울특별시 종로구 새문안로5가길 32 생산성빌딩
(48821) 부산광역시 동구 중앙대로 180번길 13프레지던트오피스텔 15층</t>
  </si>
  <si>
    <t>ICT교육센터 02-724-1228
부산울산경남지역본부 051-466-5868, 5888</t>
  </si>
  <si>
    <t>AI 프롬프트 엔지니어링 전문가 양성</t>
  </si>
  <si>
    <t>[기술] SQL 최적화 튜닝</t>
  </si>
  <si>
    <t>[기술] DB 설계 및 구축을 위한 실전데이터 분석 모델링 실무</t>
  </si>
  <si>
    <t>[기술] 오라클 데이터베이스 운영실무</t>
  </si>
  <si>
    <t>[기술] 오라클 PL/SQL 프로그래밍</t>
  </si>
  <si>
    <t>입문자를 위한 생성형 AI 콘텐츠 기획 및 제작</t>
  </si>
  <si>
    <t>ChatGPT를 활용한 데이터베이스 기초</t>
  </si>
  <si>
    <t>업무 성과 향상! 파이썬 텍스트 분석 마스터</t>
  </si>
  <si>
    <t>누구나 쉽게! 오렌지3로 배우는 실무형 노코드 AI 비즈니스 데이터 분석</t>
  </si>
  <si>
    <t>하둡을 이용한 추천 시스템 구축</t>
  </si>
  <si>
    <t>ChatGPT 기반의 빅데이터 분석을 위한 태블로 시각화</t>
  </si>
  <si>
    <t>현업에서 바로 통하는 올인원 AI 실무</t>
  </si>
  <si>
    <t>(03170) 서울시 종로구 새문안로 5가길 32 생산성빌딩
(35209) 대전광역시 서구 한밭대로 809, (둔산동) 사학연금회관 5층</t>
  </si>
  <si>
    <t>대전, 천안, 대구, 부산</t>
  </si>
  <si>
    <t>(35209) 대전광역시 서구 한밭대로 809, (둔산동) 사학연금회관 5층
(31104) 충남 천안시 서북구 1공단 1길 52 2층
(41256) 대구광역시 동구 동대구로489(대구무역회관 17층)
(48821) 부산광역시 동구 중앙대로 180번길 13 프레지던트오피스텔 15층</t>
  </si>
  <si>
    <t>서울, 대전, 천안, 대구, 부산</t>
  </si>
  <si>
    <t>(03170) 서울시 종로구 새문안로 5가길 32 생산성빌딩
(35209) 대전광역시 서구 한밭대로 809, (둔산동) 사학연금회관 5층
(31104) 충남 천안시 서북구 1공단 1길 52 2층
(41256) 대구광역시 동구 동대구로489(대구무역회관 17층)
(48821) 부산광역시 동구 중앙대로 180번길 13 프레지던트오피스텔 15층</t>
  </si>
  <si>
    <t>바람직한 팀문화 구축, 조직문화 리더십</t>
  </si>
  <si>
    <t>후배직원을 키우는 업무지시스킬(MZ세대와 함께 일하기)</t>
  </si>
  <si>
    <t>시니어를 위한 AI활용 업무 효율화</t>
  </si>
  <si>
    <t>핵심인재를 위한 AI활용 업무스킬 향상</t>
  </si>
  <si>
    <t>신입사원을 위한 AI 기초역량 향상</t>
  </si>
  <si>
    <t>실무자 업무성과 향상 스킬(AI 활용)</t>
  </si>
  <si>
    <t>AI 시뮬레이션 기반 리더의 코칭 스킬 향상</t>
  </si>
  <si>
    <t>[자격] 리더를 위한 팀역량코치 양성과정</t>
  </si>
  <si>
    <t>프로강사를 위한 실전 스피치 클리닉</t>
  </si>
  <si>
    <t>은퇴예정자를 위한 1day 노후설계 에센스</t>
  </si>
  <si>
    <t>신임 관리자 과정</t>
  </si>
  <si>
    <t>신임 관리자 핵심스킬업</t>
  </si>
  <si>
    <t>차장 승진자 과정</t>
  </si>
  <si>
    <t>과장 승진자 과정</t>
  </si>
  <si>
    <t>대리 승진자 과정</t>
  </si>
  <si>
    <t>실무 승진자 핵심스킬업</t>
  </si>
  <si>
    <t>신규입사자 온보딩</t>
  </si>
  <si>
    <t>신규입사자 핵심스킬업</t>
  </si>
  <si>
    <t>관리자 핵심역량 강화</t>
  </si>
  <si>
    <t>팀장 핵심역량 강화</t>
  </si>
  <si>
    <t>팀장 핵심스킬업</t>
  </si>
  <si>
    <t>중급관리자 핵심역량 강화</t>
  </si>
  <si>
    <t>초급관리자 핵심역량 강화</t>
  </si>
  <si>
    <t>관리자 핵심스킬업</t>
  </si>
  <si>
    <t>실무자 핵심역량 강화</t>
  </si>
  <si>
    <t>실무자 핵심스킬업</t>
  </si>
  <si>
    <t>현장관리자 핵심역량 강화</t>
  </si>
  <si>
    <t>현장관리자 핵심스킬업</t>
  </si>
  <si>
    <t>DEI 셀프리더십</t>
  </si>
  <si>
    <t>DEI 브릿지리더십</t>
  </si>
  <si>
    <t>DEI 소통리더십</t>
  </si>
  <si>
    <t>DEI 협력리더십</t>
  </si>
  <si>
    <t>DEI 액션플랜</t>
  </si>
  <si>
    <t>전문강사 양성과정</t>
  </si>
  <si>
    <t>사내강사 핵심스킬업</t>
  </si>
  <si>
    <t>(03170) 서울시 종로구 새문안로 5가길 32</t>
  </si>
  <si>
    <t>ChatGPT 활용 전략기획서 작성 실무</t>
  </si>
  <si>
    <t>[AI WORKS] 경영계획수립을 위한 사업실적 및 경영분석(AI 활용)</t>
  </si>
  <si>
    <t>[AI WORKS] ChatGPT 활용 전략기획서 작성 실무</t>
  </si>
  <si>
    <t>[1Day] 기획담당자 Skill-up Essence</t>
  </si>
  <si>
    <t>AI 기반 신규사업 개발 실무[기본]</t>
  </si>
  <si>
    <t>[1Day] 신규사업개발 및 추진 Essence</t>
  </si>
  <si>
    <t>[AI WORKS] AI기반 데이터분석을 통한 내부감사실무</t>
  </si>
  <si>
    <t>[AI WORKS] AI 활용 내부감사 실무</t>
  </si>
  <si>
    <t>[AI WORKS] ChatGPT 활용 감사스킬 향상</t>
  </si>
  <si>
    <t>[자격과정] 원가관리사</t>
  </si>
  <si>
    <t>[자격과정] 원가관리사(주말)</t>
  </si>
  <si>
    <t>[ESG전문가 자격과정] ESG 경영 전문가</t>
  </si>
  <si>
    <t>02-724-1094</t>
  </si>
  <si>
    <t>ESG, 지속가능경영보고서 작성실무</t>
  </si>
  <si>
    <t>기후공시 전략 수립 및 보고서 작성 실무</t>
  </si>
  <si>
    <t>공급망 ESG 평가 대응</t>
  </si>
  <si>
    <t>에코바디스(EcoVadis) 평가 이해와 대응 실무</t>
  </si>
  <si>
    <t>ESG 평가 이해와 전략적 대응</t>
  </si>
  <si>
    <t>ESG 최신 이슈 및 실행 전략</t>
  </si>
  <si>
    <t>최신 ESG 보고서 작성 기준 이해: KSSB를 중심으로</t>
  </si>
  <si>
    <t>RBA Standards 이해 및 Audit 대응 실무</t>
  </si>
  <si>
    <t>인권실사 전문가 양성</t>
  </si>
  <si>
    <t>쉽게 이해하는 ESG 핵심개념(처음 만나는 ESG)</t>
  </si>
  <si>
    <t>AI 활용 ESG 보고서 작성 효율화</t>
  </si>
  <si>
    <t>하루 만에 정리하는 ESG 실무 가이드</t>
  </si>
  <si>
    <t>2~11월</t>
  </si>
  <si>
    <t>(03170) 서울 종로구 새문안로5가길 32, 대구광역시 동구 동대구로489(대구무역회관 17층)</t>
  </si>
  <si>
    <t>3~9월</t>
  </si>
  <si>
    <t>(03170) 서울 종로구 새문안로5가길 32, (35209) 대전광역시 서구 한밭대로 809 사학연금회관 5층, (31104) 충남 천안시 서북구 1공단 1길 52 센트하임 2층</t>
  </si>
  <si>
    <t>4~11월</t>
  </si>
  <si>
    <t>(03170) 서울 종로구 새문안로5가길 32, 대구광역시 동구 동대구로489(대구무역회관 17층), (35209) 대전광역시 서구 한밭대로 809 사학연금회관 5층, (48821) 부산광역시 동구 중앙대로 180번길 13프레지던트오피스텔 15층</t>
  </si>
  <si>
    <t>7~11월</t>
  </si>
  <si>
    <t>1~11월</t>
  </si>
  <si>
    <t>1~10월</t>
  </si>
  <si>
    <t>(03170) 서울 종로구 새문안로5가길 32, (35209) 대전광역시 서구 한밭대로 809 사학연금회관 5층, (48821) 부산광역시 동구 중앙대로 180번길 13프레지던트오피스텔 15층</t>
  </si>
  <si>
    <t>2~10월</t>
  </si>
  <si>
    <t>(03170) 서울 종로구 새문안로5가길 32, 대구광역시 동구 동대구로489(대구무역회관 17층), (35209) 대전광역시 서구 한밭대로 809 사학연금회관 5층</t>
  </si>
  <si>
    <t>(03170) 서울 종로구 새문안로5가길 32, 대구광역시 동구 동대구로489(대구무역회관 17층), (48821) 부산광역시 동구 중앙대로 180번길 13프레지던트오피스텔 15층, (31104) 충남 천안시 서북구 1공단 1길 52 센트하임 2층</t>
  </si>
  <si>
    <t>4~9월</t>
  </si>
  <si>
    <t>(03170) 서울 종로구 새문안로5가길 32, (48821) 부산광역시 동구 중앙대로 180번길 13프레지던트오피스텔 15층</t>
  </si>
  <si>
    <t>(03170) 서울 종로구 새문안로5가길 32, 대구광역시 동구 동대구로489(대구무역회관 17층), (48821) 부산광역시 동구 중앙대로 180번길 13프레지던트오피스텔 15층</t>
  </si>
  <si>
    <t>5~7월</t>
  </si>
  <si>
    <t>(03170) 서울 종로구 새문안로5가길 32,  (35209) 대전광역시 서구 한밭대로 809 사학연금회관 5층, (31104) 충남 천안시 서북구 1공단 1길 52 센트하임 2층</t>
  </si>
  <si>
    <t>5~9월</t>
  </si>
  <si>
    <t>6~11월</t>
  </si>
  <si>
    <t>5~11월</t>
  </si>
  <si>
    <t>7~12월</t>
  </si>
  <si>
    <t>6~12월</t>
  </si>
  <si>
    <t>4~7월</t>
  </si>
  <si>
    <t>3~7월</t>
  </si>
  <si>
    <t>4~8월</t>
  </si>
  <si>
    <t>서울, 대전, 대구</t>
  </si>
  <si>
    <t>(03170) 서울 종로구 새문안로5가길 32, (35209) 대전광역시 서구 한밭대로 809 사학연금회관 5층, 대구광역시 동구 동대구로489(대구무역회관 17층)</t>
  </si>
  <si>
    <t>대전</t>
  </si>
  <si>
    <t>(35209) 대전광역시 서구 한밭대로 809 사학연금회관 5층</t>
  </si>
  <si>
    <t>5~8월</t>
  </si>
  <si>
    <t>6~9월</t>
  </si>
  <si>
    <t>2~6월</t>
  </si>
  <si>
    <t>[ChatGPT 활용] New Media 마케팅 전략</t>
  </si>
  <si>
    <t>(03170) 서울 종로구 새문안로5가길 32
(48821) 부산광역시 동구 중앙대로 180번길 13프레지던트오피스텔 15층</t>
  </si>
  <si>
    <t>(03170) 서울 종로구 새문안로5가길 32 
(31104) 충남 천안시 서북구 1공단 1길 52 센트하임 2층</t>
  </si>
  <si>
    <t>무역계약과 대금결제 핵심실무</t>
  </si>
  <si>
    <t>채널 입점과 상품소개서 작성 실무(ChatGPT 활용)</t>
  </si>
  <si>
    <t>네이버쇼핑 판매활성화 실무(chatGPT활용)</t>
  </si>
  <si>
    <t>5~12월</t>
  </si>
  <si>
    <t>생산담당자를 위한 ChatGPT 활용 기초</t>
  </si>
  <si>
    <t>품질담당자를 위한 ChatGPT 활용 기초</t>
  </si>
  <si>
    <t>20 경영·회계·사무</t>
  </si>
  <si>
    <t>62</t>
    <phoneticPr fontId="58" type="noConversion"/>
  </si>
  <si>
    <t>620</t>
    <phoneticPr fontId="58" type="noConversion"/>
  </si>
  <si>
    <t>AI 혁신을 위한 AX 필수 지식</t>
    <phoneticPr fontId="58" type="noConversion"/>
  </si>
  <si>
    <t>2월</t>
    <phoneticPr fontId="1" type="noConversion"/>
  </si>
  <si>
    <t>(08503) 서울특별시 금천구 가산디지털1로 189</t>
  </si>
  <si>
    <t>02-317-6014</t>
    <phoneticPr fontId="58" type="noConversion"/>
  </si>
  <si>
    <t>생성형 AI 직장인 실무 활용 지식</t>
    <phoneticPr fontId="58" type="noConversion"/>
  </si>
  <si>
    <t>(06648) 서울특별시 서초구 반포대로24길 17</t>
  </si>
  <si>
    <t>16 식품가공</t>
  </si>
  <si>
    <t>107</t>
  </si>
  <si>
    <r>
      <t>[강원] AI</t>
    </r>
    <r>
      <rPr>
        <sz val="11"/>
        <color rgb="FF000000"/>
        <rFont val="Wingdings"/>
        <charset val="2"/>
      </rPr>
      <t></t>
    </r>
    <r>
      <rPr>
        <sz val="11"/>
        <color rgb="FF000000"/>
        <rFont val="맑은 고딕"/>
        <family val="3"/>
        <charset val="129"/>
      </rPr>
      <t>디지털 전환 기초: 제조 서비스업 AI 활용 첫걸음</t>
    </r>
    <phoneticPr fontId="58" type="noConversion"/>
  </si>
  <si>
    <t>강원 춘천시</t>
  </si>
  <si>
    <t>(24330) 춘천시 효자로 144</t>
  </si>
  <si>
    <t>비전공자를 위한 IT 필수지식</t>
    <phoneticPr fontId="58" type="noConversion"/>
  </si>
  <si>
    <t>09 문화·예술·디자인·방송</t>
  </si>
  <si>
    <t>181</t>
  </si>
  <si>
    <t>[인쇄] AI 디지털 전환기초: AI와 인쇄 실무 혁신</t>
    <phoneticPr fontId="58" type="noConversion"/>
  </si>
  <si>
    <t>(04560) 서울특별시 중구 마른내로 140</t>
  </si>
  <si>
    <t>성장하는 PM을 위한 필수 지식</t>
    <phoneticPr fontId="58" type="noConversion"/>
  </si>
  <si>
    <t>01</t>
    <phoneticPr fontId="58" type="noConversion"/>
  </si>
  <si>
    <t>02</t>
    <phoneticPr fontId="58" type="noConversion"/>
  </si>
  <si>
    <t>방산 SW신뢰성 및 보안성 시험교육</t>
    <phoneticPr fontId="58" type="noConversion"/>
  </si>
  <si>
    <t>경기도</t>
    <phoneticPr fontId="58" type="noConversion"/>
  </si>
  <si>
    <t>(13449) 경기도 성남시 수정구 대왕판교로 815</t>
    <phoneticPr fontId="58" type="noConversion"/>
  </si>
  <si>
    <t>한국전파진흥협회</t>
  </si>
  <si>
    <t>한국컴플라이언스인증원㈜</t>
  </si>
  <si>
    <t>ISO 37001(부패방지경영시스템) 내부심사원 양성과정</t>
    <phoneticPr fontId="1" type="noConversion"/>
  </si>
  <si>
    <t>(07801) 서울특별시 마곡중앙6로 11</t>
    <phoneticPr fontId="1" type="noConversion"/>
  </si>
  <si>
    <t>02-6275-1700</t>
    <phoneticPr fontId="1" type="noConversion"/>
  </si>
  <si>
    <t>ISO 37301(규범준수경영시스템) 내부심사원 양성과정</t>
    <phoneticPr fontId="1" type="noConversion"/>
  </si>
  <si>
    <t>ISO 37001&amp;37301(부패방지&amp;규범준수경영시스템) 통합 내부심사원 양성과정</t>
    <phoneticPr fontId="1" type="noConversion"/>
  </si>
  <si>
    <t>ISO 37001(부패방지경영시스템) 인증심사원 양성과정</t>
    <phoneticPr fontId="1" type="noConversion"/>
  </si>
  <si>
    <t>ISO 37301(규범준수경영시스템) 인증심사원 양성과정</t>
  </si>
  <si>
    <t>ISO 37001&amp;37301(부패방지&amp;규범준수경영시스템) 통합 인증심사원 양성과정</t>
  </si>
  <si>
    <t>ISO 9001&amp;14001&amp;45001(품질&amp;환경&amp;안전보건경영시스템) 통합 내부심사원 양성과정</t>
  </si>
  <si>
    <t>ISO 14001&amp;45001(환경&amp;안전보건경영시스템) 통합 인증심사원 양성과정</t>
  </si>
  <si>
    <t>ISO 31000(리스크관리) 리스크관리 실무자 교육</t>
    <phoneticPr fontId="1" type="noConversion"/>
  </si>
  <si>
    <t>ISO 37002(내부신고경영시스템) 가이드라인 실무자 교육</t>
    <phoneticPr fontId="1" type="noConversion"/>
  </si>
  <si>
    <t>CP구축과 운용실무(공정거래자율준수프로그램)</t>
    <phoneticPr fontId="1" type="noConversion"/>
  </si>
  <si>
    <t>1월, 3월, 8월, 12월</t>
    <phoneticPr fontId="1" type="noConversion"/>
  </si>
  <si>
    <t>ISO 37001(부패방지경영시스템) 내부심사원 보수교육</t>
    <phoneticPr fontId="1" type="noConversion"/>
  </si>
  <si>
    <t>2월, 5월, 9월, 11월</t>
    <phoneticPr fontId="1" type="noConversion"/>
  </si>
  <si>
    <t>ISO 37301(규범준수경영시스템) 내부심사원 보수교육</t>
    <phoneticPr fontId="1" type="noConversion"/>
  </si>
  <si>
    <t>ISO 37001(부패방지경영시스템) 심사원 자격 전환 교육</t>
    <phoneticPr fontId="1" type="noConversion"/>
  </si>
  <si>
    <t>1월, 4월, 7월, 9월, 11월</t>
    <phoneticPr fontId="1" type="noConversion"/>
  </si>
  <si>
    <t>ISO 37001(부패방지경영시스템) 심사경력 인정과정</t>
    <phoneticPr fontId="1" type="noConversion"/>
  </si>
  <si>
    <t>ISO 37301(규범준수경영시스템) 심사경력 인정과정</t>
    <phoneticPr fontId="1" type="noConversion"/>
  </si>
  <si>
    <t>ISO 37001(부패방지경영시스템) PDCA Cycle 기반 실무자 교육</t>
    <phoneticPr fontId="1" type="noConversion"/>
  </si>
  <si>
    <t>ISO 37301(규범준수경영시스템) PDCA Cycle 기반 실무자 교육</t>
    <phoneticPr fontId="1" type="noConversion"/>
  </si>
  <si>
    <t>ISO 37001&amp;37301(부패방지&amp;규범준수경영시스템) PDCA Cycle 기반 실무자 교육</t>
    <phoneticPr fontId="1" type="noConversion"/>
  </si>
  <si>
    <t>ISO 37001(부패방지경영시스템) 리스크 평가 이론</t>
    <phoneticPr fontId="1" type="noConversion"/>
  </si>
  <si>
    <t>ISO 37301(규범준수경영시스템) 리스크 평가 이론</t>
    <phoneticPr fontId="1" type="noConversion"/>
  </si>
  <si>
    <t>ISO 37001&amp;37301(부패방지&amp;규범준수경영시스템) 리스크 평가 이론</t>
    <phoneticPr fontId="1" type="noConversion"/>
  </si>
  <si>
    <t>ISO 9001(품질경영시스템) 리스크 평가 이론</t>
    <phoneticPr fontId="1" type="noConversion"/>
  </si>
  <si>
    <t>ISO 14001(환경경영시스템) 리스크 평가 이론</t>
    <phoneticPr fontId="1" type="noConversion"/>
  </si>
  <si>
    <t>ISO 45001(안전보건경영시스템) 리스크 평가 이론</t>
    <phoneticPr fontId="1" type="noConversion"/>
  </si>
  <si>
    <t>ISO 9001&amp;14001&amp;45001(품질&amp;환경&amp;안전보건경영시스템) 리스크 평가 이론</t>
    <phoneticPr fontId="1" type="noConversion"/>
  </si>
  <si>
    <t>중소기업 리스크 관리 실무자 교육</t>
    <phoneticPr fontId="1" type="noConversion"/>
  </si>
  <si>
    <t>ISO 19011 경영시스템 심사 가이드라인</t>
    <phoneticPr fontId="1" type="noConversion"/>
  </si>
  <si>
    <t>ISO 9001(품질경영시스템) 심사경력 인정과정</t>
  </si>
  <si>
    <t>ISO 14001(환경경영시스템) 심사경력 인정과정</t>
  </si>
  <si>
    <t>ISO 45001(안전보건경영시스템) 심사경력 인정과정</t>
  </si>
  <si>
    <r>
      <t xml:space="preserve">훈련 실시 장소 </t>
    </r>
    <r>
      <rPr>
        <b/>
        <sz val="11"/>
        <color rgb="FFFF0000"/>
        <rFont val="맑은 고딕"/>
        <family val="3"/>
        <charset val="129"/>
        <scheme val="minor"/>
      </rPr>
      <t>※ 모든 과정은 찾아가는 훈련으로 전국에서 운영 가능</t>
    </r>
    <phoneticPr fontId="1" type="noConversion"/>
  </si>
  <si>
    <t>한국표준협회</t>
  </si>
  <si>
    <t>[AI+] 업무에 바로 쓰는 프롬프트 실무</t>
    <phoneticPr fontId="1" type="noConversion"/>
  </si>
  <si>
    <t>1~2월, 7월, 10월</t>
  </si>
  <si>
    <t>서울, 부산, 수원, 대구, 인천, 대전</t>
  </si>
  <si>
    <t>02-6240-5612
~5614</t>
    <phoneticPr fontId="1" type="noConversion"/>
  </si>
  <si>
    <t>[AI+] 회사에서 바로 통하는 ChatGPT 실무</t>
    <phoneticPr fontId="1" type="noConversion"/>
  </si>
  <si>
    <t>서울, 부산, 인천, 대구, 수원, 대전, 아산</t>
  </si>
  <si>
    <t>[AI+] 회사에서 바로 통하는 ChatGPT 심화</t>
  </si>
  <si>
    <t>4월, 8월, 10~12월</t>
  </si>
  <si>
    <t>02-6240-5612
~5615</t>
  </si>
  <si>
    <t>[AI+] 회사에서 바로 쓰는 ChatGPT A to Z</t>
  </si>
  <si>
    <t>서울, 부산, 대전, 대구, 인천, 광주, 아산, 수원</t>
  </si>
  <si>
    <t>02-6240-5612
~5616</t>
  </si>
  <si>
    <t>[AI+] 3일만에 끝내는 실전 ChatGPT</t>
  </si>
  <si>
    <t>1~2월, 5~8월, 10~12월</t>
  </si>
  <si>
    <t>서울, 부산, 대전, 인천, 광주, 수원</t>
  </si>
  <si>
    <t>02-6240-5612
~5617</t>
  </si>
  <si>
    <t>[AI+] ChatGPT 활용 엑셀 및 데이터 분석</t>
  </si>
  <si>
    <t>3월, 5월, 8~9월, 11월</t>
  </si>
  <si>
    <t>인천, 서울</t>
  </si>
  <si>
    <t>02-6240-5612
~5618</t>
  </si>
  <si>
    <t>[AI+] ChatGPT 활용 비즈니스 문제해결</t>
  </si>
  <si>
    <t>02-6240-5612
~5619</t>
  </si>
  <si>
    <t>[AI+] ChatGPT 활용 보고서 작성 실무</t>
  </si>
  <si>
    <t>2~3월, 7월, 10월</t>
  </si>
  <si>
    <t>서울, 인천, 수원</t>
  </si>
  <si>
    <t>02-6240-5612
~5620</t>
  </si>
  <si>
    <t>[AI+] 생성형 AI 기반 설득력을 높이는 문서작성</t>
  </si>
  <si>
    <t>02-6240-5612
~5621</t>
  </si>
  <si>
    <t>[AI+] 업무에 바로 쓰는 나만의 비서, AI Agent</t>
  </si>
  <si>
    <t>02-6240-5612
~5622</t>
  </si>
  <si>
    <t>[AI+] ChatGPT 활용 업무자동화</t>
  </si>
  <si>
    <t>02-6240-5612
~5623</t>
  </si>
  <si>
    <t>[AI+] Gemini와 구글을 활용한 AI 업무자동화</t>
    <phoneticPr fontId="1" type="noConversion"/>
  </si>
  <si>
    <t>02-6240-5612
~5624</t>
  </si>
  <si>
    <t>[등록민간자격] AI 비즈니스 활용 전문가: 생성형 AI 실무 활용과 자동화(실무)</t>
    <phoneticPr fontId="1" type="noConversion"/>
  </si>
  <si>
    <t>02-6240-5612
~5625</t>
  </si>
  <si>
    <t>[등록민간자격] AI 비즈니스 활용 전문가: 생성형 AI 실무 활용과 자동화(심화)</t>
    <phoneticPr fontId="1" type="noConversion"/>
  </si>
  <si>
    <t>02-6240-5612
~5626</t>
  </si>
  <si>
    <t>[AI+] ChatGPT로 재테크까지, AI로 시작하는 자산관리</t>
  </si>
  <si>
    <t>1월, 5월, 8월, 11월</t>
  </si>
  <si>
    <t>02-6240-5612
~5627</t>
  </si>
  <si>
    <t>[AI+] ChatGPT만 있으면 나도 크리에이터! 초보도 되는 SNS 운영자동화</t>
    <phoneticPr fontId="1" type="noConversion"/>
  </si>
  <si>
    <t>02-6240-5612
~5628</t>
  </si>
  <si>
    <t>[AI+] 업무 혁신을 위한 AI 툴 활용(ChatGPT·Claude·Gemini·Perplexity 등)</t>
  </si>
  <si>
    <t>02-6240-5612
~5629</t>
  </si>
  <si>
    <t>[AI+] 노코드 기반 데이터 분석</t>
  </si>
  <si>
    <t>02-6240-5612
~5630</t>
  </si>
  <si>
    <t>[AI+] 구글 앱시트를 활용한 노코드 나만의 앱 개발</t>
  </si>
  <si>
    <t>8월, 12월</t>
  </si>
  <si>
    <t>02-6240-5612
~5631</t>
  </si>
  <si>
    <t>[AI+] 생성형 AI를 활용한 이미지&amp;영상 제작</t>
  </si>
  <si>
    <t>02-6240-5612
~5632</t>
  </si>
  <si>
    <t>[AI+] AI 제작도구를 활용한 데이터 시각화</t>
  </si>
  <si>
    <t>4월, 12월</t>
  </si>
  <si>
    <t>02-6240-5612
~5633</t>
  </si>
  <si>
    <t>[AI+] 하루만에 끝내는 PPT 디자인(미리캔버스, Canva)</t>
    <phoneticPr fontId="1" type="noConversion"/>
  </si>
  <si>
    <t>02-6240-5612
~5634</t>
  </si>
  <si>
    <t>[AI+] 세일즈 성과를 높이는 AI 활용 고객 대응 전략</t>
  </si>
  <si>
    <t>02-6240-5612
~5635</t>
  </si>
  <si>
    <t>[AI+] 금융 영업사원을 위한 AI 고객 응대 혁신</t>
  </si>
  <si>
    <t>02-6240-5612
~5636</t>
  </si>
  <si>
    <t>[AI+] 알기 쉬운 AI 마케팅</t>
  </si>
  <si>
    <t>3월, 5월, 9월</t>
  </si>
  <si>
    <t>02-6240-5612
~5637</t>
  </si>
  <si>
    <t>[AI+] ChatGPT 마케팅 활용 실무</t>
  </si>
  <si>
    <t>02-6240-5612
~5638</t>
  </si>
  <si>
    <t>[AI+] 데이터 기반 인사관리, People Analytics</t>
  </si>
  <si>
    <t>02-6240-5612
~5639</t>
  </si>
  <si>
    <t>[AI+] ChatGPT를 활용한 인사관리 실무</t>
  </si>
  <si>
    <t>02-6240-5612
~5640</t>
  </si>
  <si>
    <t>[AI+] AI 경영혁신 리더십</t>
  </si>
  <si>
    <t>02-6240-5612
~5641</t>
  </si>
  <si>
    <t>[AI+] AI 업무혁신 리더십</t>
  </si>
  <si>
    <t>02-6240-5612
~5642</t>
  </si>
  <si>
    <t>[AI+] 변화를 리드하는 AI 혁신 리더십</t>
  </si>
  <si>
    <t>02-6240-5612
~5643</t>
  </si>
  <si>
    <t>[AI+] AX 기반 비즈니스 혁신 로드맵 구축</t>
  </si>
  <si>
    <t>02-6240-5612
~5644</t>
  </si>
  <si>
    <t>[AI+] 디자인씽킹 기반 AX 사업전환 혁신</t>
  </si>
  <si>
    <t>02-6240-5612
~5645</t>
  </si>
  <si>
    <t>[AI+] 법률 AI 활용 A to Z</t>
  </si>
  <si>
    <t>02-6240-5612
~5646</t>
  </si>
  <si>
    <t>[AI+] 생성형 AI를 활용한 나만의 커리어 로드맵 설계</t>
  </si>
  <si>
    <t>02-6240-5612
~5647</t>
  </si>
  <si>
    <t>고급관리자 CORE 리더십(강점기반 역량 강화)</t>
    <phoneticPr fontId="1" type="noConversion"/>
  </si>
  <si>
    <t>대전, 서울</t>
  </si>
  <si>
    <t>02-6240-5612
~5648</t>
  </si>
  <si>
    <t>팀장 역량 강화</t>
  </si>
  <si>
    <t>서울, 부산, 수원, 광주, 대전, 대구</t>
  </si>
  <si>
    <t>02-6240-5612
~5649</t>
  </si>
  <si>
    <t>중간관리자 역량 강화</t>
  </si>
  <si>
    <t>02-6240-5612
~5650</t>
  </si>
  <si>
    <t>[AI+] 과·차장 역량 강화</t>
  </si>
  <si>
    <t>4~7월, 9~10월, 12월</t>
  </si>
  <si>
    <t>서울, 수원, 부산, 대전</t>
  </si>
  <si>
    <t>02-6240-5612
~5651</t>
  </si>
  <si>
    <t>[AI+] 대리 역량 강화</t>
    <phoneticPr fontId="1" type="noConversion"/>
  </si>
  <si>
    <t>2~4월, 6~10월</t>
  </si>
  <si>
    <t>서울, 수원, 부산</t>
  </si>
  <si>
    <t>02-6240-5612
~5652</t>
  </si>
  <si>
    <t>사원 핵심역량 강화</t>
  </si>
  <si>
    <t>3~6월, 9~11월</t>
  </si>
  <si>
    <t>서울, 대구, 대전, 부산, 수원</t>
  </si>
  <si>
    <t>02-6240-5612
~5653</t>
  </si>
  <si>
    <t>[AI+] 신입사원 핵심역량 점프업</t>
    <phoneticPr fontId="1" type="noConversion"/>
  </si>
  <si>
    <t>2~4월, 7월, 9월, 12월</t>
  </si>
  <si>
    <t>서울, 수원</t>
  </si>
  <si>
    <t>02-6240-5612
~5654</t>
  </si>
  <si>
    <t>신임관리자(팀장·부장) 역량 강화</t>
  </si>
  <si>
    <t>02-6240-5612
~5655</t>
  </si>
  <si>
    <t>02-6240-5612
~5656</t>
  </si>
  <si>
    <t>02-6240-5612
~5657</t>
  </si>
  <si>
    <t>3월, 5월, 7월, 10월</t>
  </si>
  <si>
    <t>02-6240-5612
~5658</t>
  </si>
  <si>
    <t>현장관리자 리더십 역량 강화</t>
  </si>
  <si>
    <t>3~8월, 10~12월</t>
  </si>
  <si>
    <t>광주, 아산, 청주, 서울, 수원, 부산, 대전, 대구</t>
  </si>
  <si>
    <t>02-6240-5612
~5659</t>
  </si>
  <si>
    <t>[AI+] 리더십 역량 강화</t>
    <phoneticPr fontId="1" type="noConversion"/>
  </si>
  <si>
    <t>서울, 대구, 수원, 부산, 대전</t>
  </si>
  <si>
    <t>02-6240-5612
~5660</t>
  </si>
  <si>
    <t>조직 성장을 위한 변화관리 리더십</t>
  </si>
  <si>
    <t>02-6240-5612
~5661</t>
  </si>
  <si>
    <t>갈등관리를 위한 소통과 공감 리더십</t>
  </si>
  <si>
    <t>1~9월, 11~12월</t>
  </si>
  <si>
    <t>서울, 청주, 대전, 대구, 아산, 부산</t>
  </si>
  <si>
    <t>02-6240-5612
~5662</t>
  </si>
  <si>
    <t>요즘 직장인을 위한 관계관리 리더십</t>
  </si>
  <si>
    <t>02-6240-5612
~5663</t>
  </si>
  <si>
    <t>인정받는 리더의 성과관리 스킬</t>
  </si>
  <si>
    <t>02-6240-5612
~5664</t>
  </si>
  <si>
    <t>조직 몰입을 높이는 리더의 저성과 관리</t>
  </si>
  <si>
    <t>02-6240-5612
~5665</t>
  </si>
  <si>
    <t>차세대 리더를 위한 리더십, 팔로워십, 파트너십</t>
  </si>
  <si>
    <t>02-6240-5612
~5666</t>
  </si>
  <si>
    <t>자기주도적 성장을 위한 셀프 리더십</t>
  </si>
  <si>
    <t>02-6240-5612
~5667</t>
  </si>
  <si>
    <t>3월, 4월, 7월, 9월, 11월</t>
  </si>
  <si>
    <t>02-6240-5612
~5668</t>
  </si>
  <si>
    <t>조직을 바꾸는 회의 리더십</t>
  </si>
  <si>
    <t>02-6240-5612
~5669</t>
  </si>
  <si>
    <t>[AI+] 업무가 100배 빨라지는 엑셀 함수와 데이터 관리</t>
  </si>
  <si>
    <t>서울, 대전, 대구, 광주, 부산, 수원, 아산</t>
  </si>
  <si>
    <t>02-6240-5612
~5670</t>
  </si>
  <si>
    <t>[AI+] 비즈니스 엑셀 활용 실무(기본)</t>
  </si>
  <si>
    <t>1~4월, 6월, 8월, 11~12월</t>
  </si>
  <si>
    <t>서울, 부산, 대전, 대구, 수원</t>
  </si>
  <si>
    <t>02-6240-5612
~5671</t>
  </si>
  <si>
    <t>[AI+] 비즈니스 엑셀 활용 실무(중급)</t>
  </si>
  <si>
    <t>3월, 5월, 7~8월, 10~11월</t>
  </si>
  <si>
    <t>대구, 서울, 수원, 대전</t>
  </si>
  <si>
    <t>02-6240-5612
~5672</t>
  </si>
  <si>
    <t>[AI+] 엑셀을 활용한 실무 데이터 분석</t>
    <phoneticPr fontId="1" type="noConversion"/>
  </si>
  <si>
    <t>02-6240-5612
~5673</t>
  </si>
  <si>
    <t>[AI+] VBA와 매크로를 활용한 문서자동화 실무</t>
  </si>
  <si>
    <t>3월, 7월, 9월, 11월</t>
  </si>
  <si>
    <t>부산, 대전, 서울, 대구</t>
  </si>
  <si>
    <t>02-6240-5612
~5674</t>
  </si>
  <si>
    <t>업무에 바로 쓰는 파워피벗&amp;파워쿼리</t>
  </si>
  <si>
    <t>02-6240-5612
~5675</t>
  </si>
  <si>
    <t>엑셀 함수와 피벗테이블을 활용한 데이터 분석 및 보고서 작성 실무</t>
  </si>
  <si>
    <t>02-6240-5612
~5676</t>
  </si>
  <si>
    <t>[AI+] 하루만에 끝내는 엑셀 실무</t>
  </si>
  <si>
    <t>1~2월, 4월, 6~9월, 11~12월</t>
  </si>
  <si>
    <t>서울, 대전, 대구, 인천, 부산, 광주</t>
  </si>
  <si>
    <t>02-6240-5612
~5677</t>
  </si>
  <si>
    <t>[AI+] 비즈니스 파워포인트 활용 실무</t>
  </si>
  <si>
    <t>02-6240-5612
~5678</t>
  </si>
  <si>
    <t>[AI+] 하루만에 끝내는 PPT 작성 실무</t>
    <phoneticPr fontId="1" type="noConversion"/>
  </si>
  <si>
    <t>02-6240-5612
~5679</t>
  </si>
  <si>
    <t>[AI+] 업무가 100배 빨라지는 엑셀&amp;파워포인트 활용</t>
  </si>
  <si>
    <t>서울, 대구, 부산, 수원, 아산, 청주, 대전</t>
  </si>
  <si>
    <t>02-6240-5612
~5680</t>
  </si>
  <si>
    <t>비즈니스 한글 활용 실무</t>
  </si>
  <si>
    <t>02-6240-5612
~5681</t>
  </si>
  <si>
    <t>하루만에 끝내는 구글 스프레드시트 활용 실무</t>
  </si>
  <si>
    <t>02-6240-5612
~5682</t>
  </si>
  <si>
    <t>업무 효율화를 위한 노션(Notion) 완전정복</t>
  </si>
  <si>
    <t>02-6240-5612
~5683</t>
  </si>
  <si>
    <t>[AI+] 핵심인재 스킬 업</t>
  </si>
  <si>
    <t>02-6240-5612
~5684</t>
  </si>
  <si>
    <t>업무가 100배 빨라지는 스마트한 업무 스킬</t>
  </si>
  <si>
    <t>3월, 4월, 6월, 9월, 12월</t>
  </si>
  <si>
    <t>02-6240-5612
~5685</t>
  </si>
  <si>
    <t>업무 성과를 높이는 직장인의 7가지 핵심 스킬</t>
  </si>
  <si>
    <t>1월, 7월, 11월</t>
  </si>
  <si>
    <t>02-6240-5612
~5686</t>
  </si>
  <si>
    <t>일 잘하는 직장인의 기획력 향상</t>
  </si>
  <si>
    <t>02-6240-5612
~5687</t>
  </si>
  <si>
    <t>업무 성과를 높이는 MBTI 커뮤니케이션</t>
  </si>
  <si>
    <t>02-6240-5612
~5688</t>
  </si>
  <si>
    <t>요즘 리더를 위한 소통 역량 강화</t>
  </si>
  <si>
    <t>02-6240-5612
~5689</t>
  </si>
  <si>
    <t>소통하는 리더를 위한 코칭 스킬</t>
  </si>
  <si>
    <t>02-6240-5612
~5690</t>
  </si>
  <si>
    <t>비즈니스 커뮤니케이션 스킬</t>
  </si>
  <si>
    <t>2월, 5월, 7월, 10월</t>
  </si>
  <si>
    <t>02-6240-5612
~5691</t>
  </si>
  <si>
    <t>대인관계 능력 향상</t>
  </si>
  <si>
    <t>02-6240-5612
~5692</t>
  </si>
  <si>
    <t>일 잘하는 직장인의 직무 스트레스 관리</t>
  </si>
  <si>
    <t>02-6240-5612
~5693</t>
  </si>
  <si>
    <t>기획력 개발과 문서 작성 실무</t>
  </si>
  <si>
    <t>3~4월, 6월, 8~9월, 11월</t>
  </si>
  <si>
    <t>대전, 서울, 대구, 부산</t>
  </si>
  <si>
    <t>02-6240-5612
~5694</t>
  </si>
  <si>
    <t>[AI+] 1페이지 보고서 작성 실무</t>
  </si>
  <si>
    <t>2~6월, 8~10월, 12월</t>
  </si>
  <si>
    <t>서울, 대구, 수원, 대전, 부산</t>
  </si>
  <si>
    <t>02-6240-5612
~5695</t>
  </si>
  <si>
    <t>[AI+] 공공기관 보고서 작성 스킬 업</t>
  </si>
  <si>
    <t>02-6240-5612
~5696</t>
  </si>
  <si>
    <t>[AI+] 언론홍보 보도자료 작성</t>
  </si>
  <si>
    <t>02-6240-5612
~5697</t>
  </si>
  <si>
    <t>전달력을 높이는 서면보고&amp;구두보고</t>
  </si>
  <si>
    <t>5월, 7월, 10월</t>
  </si>
  <si>
    <t>02-6240-5612
~5698</t>
  </si>
  <si>
    <t>[AI+] 인사관리 실무</t>
  </si>
  <si>
    <t>02-6240-5612
~5699</t>
  </si>
  <si>
    <t>인사담당자를 위한 인재채용 전략수립</t>
  </si>
  <si>
    <t>02-6240-5612
~5700</t>
  </si>
  <si>
    <t>성과관리 체계 구축 실무</t>
  </si>
  <si>
    <t>02-6240-5612
~5701</t>
  </si>
  <si>
    <t>인사평가 실무 A to Z</t>
    <phoneticPr fontId="1" type="noConversion"/>
  </si>
  <si>
    <t>02-6240-5612
~5702</t>
  </si>
  <si>
    <t>변화를 리드하는 조직문화 구축 실무</t>
  </si>
  <si>
    <t>02-6240-5612
~5703</t>
  </si>
  <si>
    <t>인사담당자를 위한 직장내 괴롭힘 대응 실무</t>
  </si>
  <si>
    <t>02-6240-5612
~5704</t>
  </si>
  <si>
    <t>근로기준법과 인사노무관리</t>
  </si>
  <si>
    <t>서울, 부산, 수원, 대구, 대전</t>
  </si>
  <si>
    <t>02-6240-5612
~5705</t>
  </si>
  <si>
    <t>2026년 개정 노동법과 핵심 근로기준법 해설</t>
  </si>
  <si>
    <t>02-6240-5612
~5706</t>
  </si>
  <si>
    <t>급여담당자 실무 A to Z</t>
  </si>
  <si>
    <t>3~4월, 6월, 9월, 11월</t>
  </si>
  <si>
    <t>02-6240-5612
~5707</t>
  </si>
  <si>
    <t>연차 휴가 실무</t>
  </si>
  <si>
    <t>2~3월, 5월, 7~9월, 12월</t>
  </si>
  <si>
    <t>02-6240-5612
~5708</t>
  </si>
  <si>
    <t>총무 업무 실무</t>
  </si>
  <si>
    <t>3~7월, 9월, 11~12월</t>
  </si>
  <si>
    <t>서울, 부산, 대전, 대구, 아산</t>
  </si>
  <si>
    <t>02-6240-5612
~5709</t>
  </si>
  <si>
    <t>총무 업무 종합(Feat. 노동법)</t>
  </si>
  <si>
    <t>02-6240-5612
~5710</t>
  </si>
  <si>
    <t>자산관리 기본</t>
  </si>
  <si>
    <t>02-6240-5612
~5711</t>
  </si>
  <si>
    <t>[등록민간자격] 채용면접전문가 1급</t>
  </si>
  <si>
    <t>02-6240-5612
~5712</t>
  </si>
  <si>
    <t>[등록민간자격] 채용면접전문가 2급</t>
  </si>
  <si>
    <t>02-6240-5612
~5713</t>
  </si>
  <si>
    <t>HRD담당자 기본</t>
  </si>
  <si>
    <t>02-6240-5612
~5714</t>
  </si>
  <si>
    <t>[AI+] 교육 기획 및 운영 실무</t>
  </si>
  <si>
    <t>4월, 6월, 9월, 12월</t>
  </si>
  <si>
    <t>02-6240-5612
~5715</t>
  </si>
  <si>
    <t>교육담당자를 위한 교육평가 실무 A to Z</t>
  </si>
  <si>
    <t>02-6240-5612
~5716</t>
  </si>
  <si>
    <t>사내 강사 양성</t>
  </si>
  <si>
    <t>02-6240-5612
~5717</t>
  </si>
  <si>
    <t>성장하는 조직을 위한 커리어 코칭</t>
  </si>
  <si>
    <t>02-6240-5612
~5718</t>
  </si>
  <si>
    <t>평생 현역을 위한 생애 경력 설계</t>
  </si>
  <si>
    <t>02-6240-5612
~5719</t>
  </si>
  <si>
    <t>All-in-One 경영 실무(MBA)</t>
    <phoneticPr fontId="1" type="noConversion"/>
  </si>
  <si>
    <t>02-6240-5612
~5720</t>
  </si>
  <si>
    <t>성과를 창출하는 경영 기획 종합 실무</t>
  </si>
  <si>
    <t>2월, 4월, 6월, 8월, 10~11월</t>
  </si>
  <si>
    <t>02-6240-5612
~5721</t>
  </si>
  <si>
    <t>[AI+] 경영 전략 수립 실무</t>
  </si>
  <si>
    <t>02-6240-5612
~5722</t>
  </si>
  <si>
    <t>성과 중심의 사업 계획 수립 및 예산 관리</t>
    <phoneticPr fontId="1" type="noConversion"/>
  </si>
  <si>
    <t>6월, 9월, 11월</t>
  </si>
  <si>
    <t>02-6240-5612
~5723</t>
  </si>
  <si>
    <t>[AI+] 성과 창출을 위한 핵심 KPI 개발</t>
  </si>
  <si>
    <t>02-6240-5612
~5724</t>
  </si>
  <si>
    <t>[AI+] 기획·보고서에 바로 쓰는 데이터 인사이트 분석 실무</t>
  </si>
  <si>
    <t>2월, 4월, 8월, 11월</t>
  </si>
  <si>
    <t>02-6240-5612
~5725</t>
  </si>
  <si>
    <t>[AI+] 신사업개발 및 사업계획 수립 실무</t>
  </si>
  <si>
    <t>02-6240-5612
~5726</t>
  </si>
  <si>
    <t>예산 편성 및 관리 실무</t>
  </si>
  <si>
    <t>02-6240-5612
~5727</t>
  </si>
  <si>
    <t>의사결정을 돕는 사업타당성 분석과 논리적 사업계획 수립</t>
  </si>
  <si>
    <t>3월, 5월, 8월</t>
  </si>
  <si>
    <t>02-6240-5612
~5728</t>
  </si>
  <si>
    <t>02-6240-5612
~5729</t>
  </si>
  <si>
    <t>재무제표 한눈에 알기(전직원 기본)</t>
    <phoneticPr fontId="1" type="noConversion"/>
  </si>
  <si>
    <t>2~3월, 5~11월</t>
  </si>
  <si>
    <t>서울, 대전, 부산, 대구, 수원</t>
  </si>
  <si>
    <t>02-6240-5612
~5730</t>
  </si>
  <si>
    <t>현업에 바로 적용하는 재무제표 분석 실무</t>
  </si>
  <si>
    <t>02-6240-5612
~5731</t>
  </si>
  <si>
    <t>숫자로 푸는 산업별 재무제표 분석</t>
  </si>
  <si>
    <t>02-6240-5612
~5732</t>
  </si>
  <si>
    <t>알기 쉬운 원가관리</t>
  </si>
  <si>
    <t>02-6240-5612
~5733</t>
  </si>
  <si>
    <t>하루만에 끝내는 원가 분석 기본</t>
  </si>
  <si>
    <t>02-6240-5612
~5734</t>
  </si>
  <si>
    <t>원가계산 및 관리회계 실무</t>
  </si>
  <si>
    <t>02-6240-5612
~5735</t>
  </si>
  <si>
    <t>실무 중심의 채권 관리 및 법적 회수 전략</t>
  </si>
  <si>
    <t>3월, 5월, 7월, 11월</t>
  </si>
  <si>
    <t>서울, 부산, 대전</t>
  </si>
  <si>
    <t>02-6240-5612
~5736</t>
  </si>
  <si>
    <t>바로 쓰는 핵심 회계 실무</t>
  </si>
  <si>
    <t>3~4월, 6~7월, 9~11월</t>
  </si>
  <si>
    <t>02-6240-5612
~5737</t>
  </si>
  <si>
    <t>하루만에 끝내는 기초 회계 실무</t>
  </si>
  <si>
    <t>4월, 8월, 10월</t>
  </si>
  <si>
    <t>02-6240-5612
~5738</t>
  </si>
  <si>
    <t>기업회계 및 세무실무 기초</t>
  </si>
  <si>
    <t>3월, 5월, 11월</t>
  </si>
  <si>
    <t>02-6240-5612
~5739</t>
  </si>
  <si>
    <t>5~6월, 11월</t>
  </si>
  <si>
    <t>02-6240-5612
~5740</t>
  </si>
  <si>
    <t>사례로 보는 핵심증빙처리 실무</t>
  </si>
  <si>
    <t>02-6240-5612
~5741</t>
  </si>
  <si>
    <t>실무자를 위한 법인세 신고 실무</t>
  </si>
  <si>
    <t>10~11월</t>
  </si>
  <si>
    <t>02-6240-5612
~5742</t>
  </si>
  <si>
    <t>실무자를 위한 세무조사 대응전략</t>
  </si>
  <si>
    <t>02-6240-5612
~5743</t>
  </si>
  <si>
    <t>기업 결산 실무 입문</t>
  </si>
  <si>
    <t>9월, 12월</t>
  </si>
  <si>
    <t>02-6240-5612
~5744</t>
  </si>
  <si>
    <t>연말 정산 실무</t>
  </si>
  <si>
    <t>대전, 서울, 부산</t>
  </si>
  <si>
    <t>02-6240-5612
~5745</t>
  </si>
  <si>
    <t>영업사원 실전 역량 강화</t>
  </si>
  <si>
    <t>2월, 5월, 9월, 12월</t>
  </si>
  <si>
    <t>02-6240-5612
~5746</t>
  </si>
  <si>
    <t>[AI+] 전략형 영업관리자 역량 강화</t>
  </si>
  <si>
    <t>02-6240-5612
~5747</t>
  </si>
  <si>
    <t>B2B 전략 영업 전문가:  실전 역량 고도화 및 가치 제안</t>
    <phoneticPr fontId="1" type="noConversion"/>
  </si>
  <si>
    <t>02-6240-5612
~5748</t>
  </si>
  <si>
    <t>[AI+] 데이터 중심의 영업 기획관리 실무</t>
    <phoneticPr fontId="1" type="noConversion"/>
  </si>
  <si>
    <t>02-6240-5612
~5749</t>
  </si>
  <si>
    <t>영업제안서 작성과 프레젠테이션</t>
  </si>
  <si>
    <t>2월, 5월, 10월</t>
  </si>
  <si>
    <t>02-6240-5612
~5750</t>
  </si>
  <si>
    <t>[AI+] 영업 지원부서의 영업관리 실무</t>
    <phoneticPr fontId="1" type="noConversion"/>
  </si>
  <si>
    <t>02-6240-5612
~5751</t>
  </si>
  <si>
    <t>[AI+] 이익을 높이는 영업이익분석 및 성과관리 실무</t>
    <phoneticPr fontId="1" type="noConversion"/>
  </si>
  <si>
    <t>02-6240-5612
~5752</t>
  </si>
  <si>
    <t>고성과를 부르는 영업 협상 전략</t>
  </si>
  <si>
    <t>02-6240-5612
~5753</t>
  </si>
  <si>
    <t>고객 문제해결형 영업 상담 스킬</t>
    <phoneticPr fontId="1" type="noConversion"/>
  </si>
  <si>
    <t>02-6240-5612
~5754</t>
  </si>
  <si>
    <t>[AI+] 고객 정보 및 관계 관리 실무</t>
  </si>
  <si>
    <t>02-6240-5612
~5755</t>
  </si>
  <si>
    <t>고객 컴플레인 대응 능력 향상</t>
  </si>
  <si>
    <t>02-6240-5612
~5756</t>
  </si>
  <si>
    <t>[AI+] 신규 고객 발굴 및 판로 확대 전략</t>
  </si>
  <si>
    <t>02-6240-5612
~5757</t>
  </si>
  <si>
    <t>영업 성장을 이끄는 코칭 마스터</t>
  </si>
  <si>
    <t>02-6240-5612
~5758</t>
  </si>
  <si>
    <t>성과 창출을 위한 영업사원 실전 회계 및 전략적 손익관리</t>
  </si>
  <si>
    <t>3~4월, 7월, 10~11월</t>
  </si>
  <si>
    <t>02-6240-5612
~5759</t>
  </si>
  <si>
    <t>해외 영업 및 글로벌 비즈니스 실무</t>
  </si>
  <si>
    <t>02-6240-5612
~5760</t>
  </si>
  <si>
    <t>B2B 마케팅 전략</t>
  </si>
  <si>
    <t>02-6240-5612
~5761</t>
  </si>
  <si>
    <t>[AI+] 마케팅 전략수립과 역량 강화</t>
    <phoneticPr fontId="1" type="noConversion"/>
  </si>
  <si>
    <t>02-6240-5612
~5762</t>
  </si>
  <si>
    <t>사례로 배우는 마케팅</t>
  </si>
  <si>
    <t>02-6240-5612
~5763</t>
  </si>
  <si>
    <t>[AI+] 실무 활용을 위한 마케팅 핵심 전략</t>
  </si>
  <si>
    <t>2월, 6월, 11월</t>
  </si>
  <si>
    <t>02-6240-5612
~5764</t>
  </si>
  <si>
    <t>마케팅을 위한 데이터 분석 및 수요 예측</t>
  </si>
  <si>
    <t>02-6240-5612
~5765</t>
  </si>
  <si>
    <t>SNS 디지털 마케팅 전략</t>
  </si>
  <si>
    <t>02-6240-5612
~5766</t>
  </si>
  <si>
    <t>[AI+] 시장·고객 인사이트로 만드는 신상품 기획 로드맵</t>
  </si>
  <si>
    <t>02-6240-5612
~5767</t>
  </si>
  <si>
    <t>고객을 이기는 컴플레인 관리하기</t>
  </si>
  <si>
    <t>02-6240-5612
~5768</t>
  </si>
  <si>
    <t>무역 실무 기본</t>
  </si>
  <si>
    <t>02-6240-5612
~5769</t>
  </si>
  <si>
    <t>핵심만 알려주는 무역 실무 및 무역 영어</t>
    <phoneticPr fontId="1" type="noConversion"/>
  </si>
  <si>
    <t>02-6240-5612
~5770</t>
  </si>
  <si>
    <t>수출입 쉽게 잘하는 무역의 모든 것</t>
  </si>
  <si>
    <t>02-6240-5612
~5771</t>
  </si>
  <si>
    <t>수출입통관과 관세환급 실무</t>
  </si>
  <si>
    <t>02-6240-5612
~5772</t>
  </si>
  <si>
    <t>FTA 원산지 관리 실무</t>
  </si>
  <si>
    <t>02-6240-5612
~5773</t>
  </si>
  <si>
    <t>비즈니스 무역 영어 실무</t>
  </si>
  <si>
    <t>02-6240-5612
~5774</t>
  </si>
  <si>
    <t>조직 성과를 높이는 관계관리 리더십</t>
  </si>
  <si>
    <t>02-6240-5612
~5775</t>
  </si>
  <si>
    <t>요즘 직장인의 필수역량, 커뮤니케이션 스킬</t>
  </si>
  <si>
    <t>02-6240-5612
~5776</t>
  </si>
  <si>
    <t>고성과 조직을 위한 성과관리</t>
  </si>
  <si>
    <t>02-6240-5612
~5777</t>
  </si>
  <si>
    <t>신입사원 온보딩</t>
  </si>
  <si>
    <t>02-6240-5612
~5778</t>
  </si>
  <si>
    <t>대리 핵심역량 점프업</t>
  </si>
  <si>
    <t>02-6240-5612
~5779</t>
  </si>
  <si>
    <t>과차장 핵심역량 점프업</t>
  </si>
  <si>
    <t>02-6240-5612
~5780</t>
  </si>
  <si>
    <t>고성과 조직을 위한 팀장 리더십</t>
  </si>
  <si>
    <t>02-6240-5612
~5781</t>
  </si>
  <si>
    <t>신임 팀장 역량 강화</t>
  </si>
  <si>
    <t>02-6240-5612
~5782</t>
  </si>
  <si>
    <t>성과를 이끄는 중간관리자 역량 강화</t>
  </si>
  <si>
    <t>02-6240-5612
~5783</t>
  </si>
  <si>
    <t>[AI+] 고급관리자 AI전략 리더십</t>
  </si>
  <si>
    <t>02-6240-5612
~5784</t>
  </si>
  <si>
    <t>[AI+] AI활용 R&amp;D 사업계획서 작성 실무</t>
  </si>
  <si>
    <t>02-6240-5612
~5785</t>
  </si>
  <si>
    <t>조직 효율화를 위한 적정 임금 산정</t>
  </si>
  <si>
    <t>8월</t>
  </si>
  <si>
    <t>02-6240-5612
~5786</t>
  </si>
  <si>
    <t>[AI+] AI 기반 SCM 업무자동화 실무</t>
    <phoneticPr fontId="1" type="noConversion"/>
  </si>
  <si>
    <t>02-6240-5612
~5787</t>
  </si>
  <si>
    <r>
      <t>[AI+] ChatGPT</t>
    </r>
    <r>
      <rPr>
        <sz val="11"/>
        <rFont val="맑은 고딕"/>
        <family val="3"/>
        <charset val="129"/>
      </rPr>
      <t>를</t>
    </r>
    <r>
      <rPr>
        <sz val="11"/>
        <rFont val="Arial"/>
        <family val="2"/>
      </rPr>
      <t xml:space="preserve"> </t>
    </r>
    <r>
      <rPr>
        <sz val="11"/>
        <rFont val="맑은 고딕"/>
        <family val="3"/>
        <charset val="129"/>
      </rPr>
      <t>활용한</t>
    </r>
    <r>
      <rPr>
        <sz val="11"/>
        <rFont val="Arial"/>
        <family val="2"/>
      </rPr>
      <t xml:space="preserve"> </t>
    </r>
    <r>
      <rPr>
        <sz val="11"/>
        <rFont val="맑은 고딕"/>
        <family val="3"/>
        <charset val="129"/>
      </rPr>
      <t>구매</t>
    </r>
    <r>
      <rPr>
        <sz val="11"/>
        <rFont val="Arial"/>
        <family val="2"/>
      </rPr>
      <t xml:space="preserve"> </t>
    </r>
    <r>
      <rPr>
        <sz val="11"/>
        <rFont val="맑은 고딕"/>
        <family val="3"/>
        <charset val="129"/>
      </rPr>
      <t>조달</t>
    </r>
    <r>
      <rPr>
        <sz val="11"/>
        <rFont val="Arial"/>
        <family val="2"/>
      </rPr>
      <t xml:space="preserve"> </t>
    </r>
    <r>
      <rPr>
        <sz val="11"/>
        <rFont val="맑은 고딕"/>
        <family val="3"/>
        <charset val="129"/>
      </rPr>
      <t>실무</t>
    </r>
    <phoneticPr fontId="1" type="noConversion"/>
  </si>
  <si>
    <t>02-6240-5612
~5788</t>
  </si>
  <si>
    <t>DX 트렌드와 디지털 공급망(SCM) 구축 전략</t>
  </si>
  <si>
    <t>02-6240-5612
~5789</t>
  </si>
  <si>
    <t>구매 관리 기본</t>
  </si>
  <si>
    <t>02-6240-5612
~5790</t>
  </si>
  <si>
    <t>전략 구매와 구매 리스크관리</t>
  </si>
  <si>
    <t>4월, 6~8월, 10월</t>
  </si>
  <si>
    <t>02-6240-5612
~5791</t>
  </si>
  <si>
    <t xml:space="preserve">구매 협상 기술 </t>
  </si>
  <si>
    <t>2월, 4월, 6~7월, 10~11월</t>
  </si>
  <si>
    <t>02-6240-5612
~5792</t>
  </si>
  <si>
    <t xml:space="preserve">구매 데이터 활용 분석 실무  </t>
  </si>
  <si>
    <t>2월, 4~5월, 7월, 9월, 12월</t>
  </si>
  <si>
    <t>02-6240-5612
~5793</t>
  </si>
  <si>
    <t xml:space="preserve">글로벌소싱(외자구매) 실무와 리스크관리 </t>
  </si>
  <si>
    <t>2월, 5월, 8월, 12월</t>
  </si>
  <si>
    <t>02-6240-5612
~5794</t>
  </si>
  <si>
    <t xml:space="preserve">실전 무역 거래 실무 </t>
  </si>
  <si>
    <t>02-6240-5612
~5795</t>
  </si>
  <si>
    <t>구매계약서 작성과 검토 실무</t>
  </si>
  <si>
    <t>02-6240-5612
~5796</t>
  </si>
  <si>
    <t>자재 &amp; 재고 관리 기본</t>
  </si>
  <si>
    <t>3~4월, 6월, 8월, 11~12월</t>
  </si>
  <si>
    <t>02-6240-5612
~5797</t>
  </si>
  <si>
    <t>재고 절감 기본</t>
  </si>
  <si>
    <t>3~6월, 9월</t>
  </si>
  <si>
    <t>대구, 대전, 청주, 부산</t>
  </si>
  <si>
    <t>02-6240-5612
~5798</t>
  </si>
  <si>
    <t xml:space="preserve">재고 운영 및 자재 계획 수립 </t>
  </si>
  <si>
    <t>02-6240-5612
~5799</t>
  </si>
  <si>
    <t>우리 회사 적정 재고 산출 데이터 분석 실습</t>
  </si>
  <si>
    <t>5월, 8~9월, 11월</t>
  </si>
  <si>
    <t>서울, 청주</t>
  </si>
  <si>
    <t>02-6240-5612
~5800</t>
  </si>
  <si>
    <t>물류 관리 종합</t>
  </si>
  <si>
    <t>3월, 5~6월, 9월, 11월</t>
  </si>
  <si>
    <t>02-6240-5612
~5801</t>
  </si>
  <si>
    <t>물류 담당자 업무 능력 향상</t>
  </si>
  <si>
    <t>02-6240-5612
~5802</t>
  </si>
  <si>
    <t>물류비 관리와 비용 절감</t>
  </si>
  <si>
    <t>02-6240-5612
~5803</t>
  </si>
  <si>
    <t>공급망 전략 수립 및 최적화</t>
  </si>
  <si>
    <t>02-6240-5612
~5804</t>
  </si>
  <si>
    <t>사례로 배우는 공급망관리(SCM) 실무</t>
  </si>
  <si>
    <t>02-6240-5612
~5805</t>
  </si>
  <si>
    <t>협력 업체 관리 실무</t>
  </si>
  <si>
    <t>02-6240-5612
~5806</t>
  </si>
  <si>
    <t>원가 관리 기본</t>
  </si>
  <si>
    <t>1월, 3~4월, 6월, 8월, 10월</t>
  </si>
  <si>
    <t>서울, 부산, 대구, 대전</t>
  </si>
  <si>
    <t>02-6240-5612
~5807</t>
  </si>
  <si>
    <t>구매 코스트 테이블 작성 실무</t>
  </si>
  <si>
    <t>02-6240-5612
~5808</t>
  </si>
  <si>
    <t>구매 원가 계산 및 분석 실무</t>
  </si>
  <si>
    <t>2월, 4~5월, 9월, 11월</t>
  </si>
  <si>
    <t>02-6240-5612
~5809</t>
  </si>
  <si>
    <t>설계 원가 계산 및 절감</t>
  </si>
  <si>
    <t>02-6240-5612
~5810</t>
  </si>
  <si>
    <t>견적 원가 계산 및 절감</t>
  </si>
  <si>
    <t>02-6240-5612
~5811</t>
  </si>
  <si>
    <t>금형 원가 계산 및 절감</t>
  </si>
  <si>
    <t>4월, 6월, 11월</t>
  </si>
  <si>
    <t>02-6240-5612
~5812</t>
  </si>
  <si>
    <t xml:space="preserve">제조 원가 분석 및 절감 </t>
  </si>
  <si>
    <t>02-6240-5612
~5813</t>
  </si>
  <si>
    <t>목표 원가 관리 및 원가 기획 실무</t>
  </si>
  <si>
    <t>02-6240-5612
~5814</t>
  </si>
  <si>
    <t>[AI+] 나도 AI 크리에이터!  홍보 및 브랜딩 영상 제작 실무</t>
    <phoneticPr fontId="1" type="noConversion"/>
  </si>
  <si>
    <t>02-6240-5612
~5815</t>
  </si>
  <si>
    <t xml:space="preserve">[AI+] 실전 업무 혁신을 위한 생성형 AI 리터러시 역량 강화 </t>
  </si>
  <si>
    <t>02-6240-5612
~5816</t>
  </si>
  <si>
    <t>[AI+] HRD 혁신 및 AI 기반 교육 운영 마스터</t>
  </si>
  <si>
    <t>02-6240-5612
~5817</t>
  </si>
  <si>
    <t>[AI+] 4시간으로 끝내는 ChatGPT 실무 활용 설계법</t>
  </si>
  <si>
    <t>02-6240-5612
~5818</t>
  </si>
  <si>
    <t>[AI+] 4시간으로 끝내는 Gemini 실무 활용</t>
  </si>
  <si>
    <t>02-6240-5612
~5819</t>
  </si>
  <si>
    <t xml:space="preserve">[AI+] 4시간으로 끝내는 Copilot 실무 활용 </t>
  </si>
  <si>
    <t>02-6240-5612
~5820</t>
  </si>
  <si>
    <t>[AI+] AI로 끝내는 영업 성과 : 보고의 기술과 업무 혁신</t>
  </si>
  <si>
    <t>02-6240-5612
~5821</t>
  </si>
  <si>
    <t>[AI+] AI를 활용한 영업전략 수립 및 경쟁력 강화</t>
  </si>
  <si>
    <t>02-6240-5612
~5822</t>
  </si>
  <si>
    <t>[AI+] 불황을 이기는 중소기업 영업전략</t>
  </si>
  <si>
    <t>02-6240-5612
~5823</t>
  </si>
  <si>
    <t>[AI+] AI기반 고객 심리 분석으로 이끄는 협상 전략</t>
  </si>
  <si>
    <t>02-6240-5612
~5824</t>
  </si>
  <si>
    <t>[AI+] AI 윤리와 실무</t>
  </si>
  <si>
    <t>02-6240-5612
~5825</t>
  </si>
  <si>
    <t>[AI+] AX 기반 Revenue Architecture 재설계 과정</t>
  </si>
  <si>
    <t>02-6240-5612
~5826</t>
  </si>
  <si>
    <t>[AI+] AX 기반 비즈니스 모델 생존전략 과정</t>
  </si>
  <si>
    <t>02-6240-5612
~5827</t>
  </si>
  <si>
    <t>[AI+] AX 기반 지속가능한 기업 성장 설계 과정</t>
  </si>
  <si>
    <t>02-6240-5612
~5828</t>
  </si>
  <si>
    <t>[AI+] AX 기반 비즈니스 전환·수익화 전략 마스터 과정</t>
  </si>
  <si>
    <t>02-6240-5612
~5829</t>
  </si>
  <si>
    <t xml:space="preserve">[AI+] Excel Copilot 실무마스터 </t>
  </si>
  <si>
    <t>02-6240-5612
~5830</t>
  </si>
  <si>
    <t>[AI+] 생성형 AI 공공특화 보고서 작성</t>
  </si>
  <si>
    <t>02-6240-5612
~5831</t>
  </si>
  <si>
    <t>[AI+] 생성형 AI 업무 혁신 마스터 클래스 : 기초</t>
  </si>
  <si>
    <t>02-6240-5612
~5832</t>
  </si>
  <si>
    <t>[AI+] 생성형 AI 업무 혁신 마스터 클래스 : 데이터 분석</t>
  </si>
  <si>
    <t>02-6240-5612
~5833</t>
  </si>
  <si>
    <t>[AI+] 생성형 AI 업무 혁신 마스터 클래스 : 업무 자동화</t>
  </si>
  <si>
    <t>02-6240-5612
~5834</t>
  </si>
  <si>
    <t>[AI+] 생성형 AI 업무 혁신 마스터 클래스 : 노코드 자동화</t>
  </si>
  <si>
    <t>02-6240-5612
~5835</t>
  </si>
  <si>
    <t>[AI+] 생성형 AI로 B2B 영업 마스터하기</t>
  </si>
  <si>
    <t>02-6240-5612
~5836</t>
  </si>
  <si>
    <t>[AI+] 생성형 AI를 활용한 영업역량 강화 및 업무자동화</t>
  </si>
  <si>
    <t>02-6240-5612
~5837</t>
  </si>
  <si>
    <t>하루에 끝내는 현금흐름 분석과 개선</t>
  </si>
  <si>
    <t>전국</t>
    <phoneticPr fontId="1" type="noConversion"/>
  </si>
  <si>
    <t>기업 사내 교육장 또는 인근 교육장소</t>
    <phoneticPr fontId="1" type="noConversion"/>
  </si>
  <si>
    <t>02-6240-4761</t>
    <phoneticPr fontId="1" type="noConversion"/>
  </si>
  <si>
    <t>견적부터 마진까지, 돈 남기는 구조 만들기</t>
  </si>
  <si>
    <t>사인하기 전에 꼭 봐야 할 계약서 포인트</t>
  </si>
  <si>
    <t>고객 대응과 분쟁 예방 실무</t>
  </si>
  <si>
    <t>관리자를 위한 급여 운영 리스크 관리</t>
  </si>
  <si>
    <t>개정 법률부터 지원금까지, 중소기업 HR 전략</t>
  </si>
  <si>
    <t>게임 기반 조직문화 진단과 개선</t>
  </si>
  <si>
    <t>Re:work-새롭게 일하는 방식 만들기</t>
  </si>
  <si>
    <t>빠른 전력화를 위한 원데이 신입사원 온보딩</t>
  </si>
  <si>
    <t>제조 AX, 성과를 만드는 HRD 전략 수립</t>
  </si>
  <si>
    <t>02-6240-5687</t>
    <phoneticPr fontId="1" type="noConversion"/>
  </si>
  <si>
    <t>스마트팩토리 전략수립 실무</t>
    <phoneticPr fontId="1" type="noConversion"/>
  </si>
  <si>
    <t>서울, 아산, 부산</t>
  </si>
  <si>
    <t>02-6240-5683</t>
    <phoneticPr fontId="1" type="noConversion"/>
  </si>
  <si>
    <t>스마트팩토리 구축을 위한 MES 기본</t>
    <phoneticPr fontId="1" type="noConversion"/>
  </si>
  <si>
    <t>스마트팩토리 고도화를 위한 MES 심화</t>
    <phoneticPr fontId="1" type="noConversion"/>
  </si>
  <si>
    <t>스마트팩토리의 생산시스템 구축</t>
    <phoneticPr fontId="1" type="noConversion"/>
  </si>
  <si>
    <t>스마트팩토리 추진을 위한 공장 자동화 실무</t>
    <phoneticPr fontId="1" type="noConversion"/>
  </si>
  <si>
    <t>스마트팩토리 구축을 위한 자동화 제어시스템 실무</t>
    <phoneticPr fontId="1" type="noConversion"/>
  </si>
  <si>
    <t>[AI+] ChatGPT를 활용한 데이터 분석과 문제해결</t>
  </si>
  <si>
    <t>2월, 3월, 5월, 7월, 10월, 12월</t>
  </si>
  <si>
    <t>KSA 품질 교실(품질 마인드 업)</t>
  </si>
  <si>
    <t>3월, 4월, 6월, 8월, 11월, 12월</t>
  </si>
  <si>
    <t>서울, 수원, 아산, 대전, 대구 , 부산</t>
  </si>
  <si>
    <t>품질 기획과 전략 수립</t>
  </si>
  <si>
    <t>사내 표준화 추진 실무</t>
  </si>
  <si>
    <t>3월, 4월, 6월, 7월, 9~11월</t>
  </si>
  <si>
    <t>서울, 수원, 청주, 대구, 부산</t>
  </si>
  <si>
    <t>품질 코스트 분석과 활용</t>
  </si>
  <si>
    <t>2~4월, 6~8월, 10~12월</t>
  </si>
  <si>
    <t>서울, 아산, 청주, 대전, 대구, 부산</t>
  </si>
  <si>
    <t>품질 보증(QA) 추진 실무</t>
  </si>
  <si>
    <t>2월, 4~5월, 7~9월, 11월</t>
  </si>
  <si>
    <t>APQP/PPAP 추진 실무</t>
  </si>
  <si>
    <t>2~7월, 9~11월</t>
  </si>
  <si>
    <t>8D와 함께하는 P-FMEA &amp; CP</t>
    <phoneticPr fontId="1" type="noConversion"/>
  </si>
  <si>
    <t>2월, 4월, 6월, 9월, 11월</t>
  </si>
  <si>
    <t>서울, 청주, 대전, 부산</t>
  </si>
  <si>
    <t>품질 관리 기본</t>
  </si>
  <si>
    <t>1~4월, 6~12월</t>
  </si>
  <si>
    <t>서울, 인천, 수원, 아산, 대전, 대구, 부산</t>
  </si>
  <si>
    <t>현장 품질 관리 추진 실무</t>
  </si>
  <si>
    <t>1월, 2월, 4월, 5월, 7~10월, 12월</t>
  </si>
  <si>
    <t>서울, 아산, 청주, 대전, 대구, 광주, 부산</t>
  </si>
  <si>
    <t>스마트 공정 품질 관리 실무</t>
  </si>
  <si>
    <t>현장 4M 관리 실무</t>
  </si>
  <si>
    <t>품질 검사원 양성</t>
  </si>
  <si>
    <t>서울, 수원, 청주, 대전, 대구, 광주, 부산</t>
  </si>
  <si>
    <t>미니탭 활용과 통계 분석</t>
  </si>
  <si>
    <t>서울, 수원, 아산, 청주, 대전, 대구, 부산</t>
  </si>
  <si>
    <t>측정 시스템 분석(MSA) 활용</t>
  </si>
  <si>
    <t>2~8월, 10~12월</t>
  </si>
  <si>
    <t>서울, 수원, 아산, 청주, 대구, 부산</t>
  </si>
  <si>
    <t>실험 계획법(DOE)</t>
  </si>
  <si>
    <t>관리도 활용과 공정 품질 관리</t>
  </si>
  <si>
    <t>2~9월, 11월, 12월</t>
  </si>
  <si>
    <t>서울, 수원, 아산, 청주, 대전, 부산</t>
  </si>
  <si>
    <t>협력사 품질 관리 추진 실무</t>
  </si>
  <si>
    <t>1월, 2월, 4월, 6월, 8월, 9월, 11월, 12월</t>
  </si>
  <si>
    <t>서울, 수원, 청주, 대전, 대구, 부산</t>
  </si>
  <si>
    <t>협력사 공정 감사(AUDIT) 추진 실무</t>
  </si>
  <si>
    <t>서울, 아산</t>
  </si>
  <si>
    <t>자재 입고부터 출하까지 품질 관리 개선 실무</t>
  </si>
  <si>
    <t>3월, 5월, 8월, 10월, 11월</t>
  </si>
  <si>
    <t>고객 클레임과 품질 단계별 시정 조치</t>
  </si>
  <si>
    <t>3월, 4월, 6월, 8월, 10월, 12월</t>
  </si>
  <si>
    <t>서울, 인천, 청주, 대구, 부산</t>
  </si>
  <si>
    <t>엑셀을 활용한 생산 품질 데이터 분석</t>
  </si>
  <si>
    <t>개선 제안 활동 기본</t>
  </si>
  <si>
    <t>실습 중심의 현장 개선 기법</t>
  </si>
  <si>
    <t>6월, 7월, 9~11월</t>
  </si>
  <si>
    <t>서울, 청주, 대전, 대구, 부산</t>
  </si>
  <si>
    <t>품질분임조 발표 대회 문집 작성 실무</t>
  </si>
  <si>
    <t>1~5월, 12월</t>
  </si>
  <si>
    <t>서울, 인천, 청주, 아산, 대전, 대구, 울산, 광주, 부산</t>
  </si>
  <si>
    <t>품질분임조 발표 대회 문집 작성 심화</t>
  </si>
  <si>
    <t>2~4월</t>
  </si>
  <si>
    <t>식스시그마 기초(WB)</t>
  </si>
  <si>
    <t>2월, 4월, 6월, 7월, 9월, 10월</t>
  </si>
  <si>
    <t>서울, 수원, 청주, 대전, 대구</t>
  </si>
  <si>
    <t>신뢰성 입문</t>
  </si>
  <si>
    <t>3월, 5월, 6월, 9월, 11월</t>
  </si>
  <si>
    <t>서울, 수원, 대전, 부산</t>
  </si>
  <si>
    <t>신뢰성 추진 실무</t>
  </si>
  <si>
    <t>서울, 수원, 대전, 대구, 부산</t>
  </si>
  <si>
    <t>FMEA·FTA 실무</t>
  </si>
  <si>
    <t>1월, 3~5월, 7월, 9~11월</t>
  </si>
  <si>
    <t>신뢰성 분석을 위한 데이터 해석 기초</t>
  </si>
  <si>
    <t>2월, 7월, 10월</t>
  </si>
  <si>
    <t>제품 수명 예측을 위한 필드 데이터 분석 실무</t>
  </si>
  <si>
    <t>개발 기간 단축을 위한 가속 수명 시험(ALT) 실무</t>
  </si>
  <si>
    <t>신뢰성 시험 설계 실무</t>
  </si>
  <si>
    <t>3~4월, 6월, 8월, 11월</t>
  </si>
  <si>
    <t>신뢰성 기법 : HALT &amp; HASS 실무</t>
  </si>
  <si>
    <t>신뢰성 기법 : 가속 수명(ALT) 및 가속 열화(ADT) 실무</t>
  </si>
  <si>
    <t>강건 설계 및 통계적 공차 설계 실무</t>
  </si>
  <si>
    <t>시장 고장 문제해결을 위한 신뢰성 개선 실무</t>
  </si>
  <si>
    <t>프로젝트 일정관리 실무</t>
  </si>
  <si>
    <t>프로젝트 관리자(PM) 양성</t>
  </si>
  <si>
    <t>4월, 9~10월</t>
  </si>
  <si>
    <t>스마트팩토리 생산계획과 재고관리</t>
  </si>
  <si>
    <t>디지털 혁신과 Quality 4.0 구현</t>
  </si>
  <si>
    <t>Quality 4.0의 설비유지관리</t>
  </si>
  <si>
    <t>Quality 4.0 추진역량 수준 평가</t>
    <phoneticPr fontId="1" type="noConversion"/>
  </si>
  <si>
    <t>Quality 4.0 데이터 활용 전략</t>
    <phoneticPr fontId="1" type="noConversion"/>
  </si>
  <si>
    <t>Value Chain별 Quality 4.0 적용 실무</t>
  </si>
  <si>
    <t>[AI+] ChatGPT를 활용한 기초 통계 분석</t>
  </si>
  <si>
    <t>3월, 6월, 8월, 10월</t>
  </si>
  <si>
    <t>[AI+] ChatGPT를 활용한 품질 문제해결</t>
    <phoneticPr fontId="1" type="noConversion"/>
  </si>
  <si>
    <t>4월, 7월, 9월, 12월</t>
  </si>
  <si>
    <t>[AI+] 인공지능과 함께하는 품질 업무 Level-up</t>
  </si>
  <si>
    <t>[AI+] 노코딩 머신러닝을 활용한 예지 품질관리 기본</t>
    <phoneticPr fontId="1" type="noConversion"/>
  </si>
  <si>
    <t>[AI+] ChatGPT로 풀어보는 분임조 활동</t>
  </si>
  <si>
    <t>3월, 4월, 11월</t>
  </si>
  <si>
    <t>[AI+] ChatGPT 기반 노코드 머신러닝 입문</t>
  </si>
  <si>
    <t>[AI+] AI를 활용한 자연어 기반 품질 이슈 분석</t>
  </si>
  <si>
    <t>무결점 공정품질보증을 위한 AI 활용 실무</t>
  </si>
  <si>
    <t>불량 ZERO를 위한 RCA 실무</t>
  </si>
  <si>
    <t>통계적 품질 관리(SQC)</t>
  </si>
  <si>
    <t>3~5월, 8월, 10월, 11월</t>
  </si>
  <si>
    <t>통계적 공정 관리(SPC)</t>
  </si>
  <si>
    <t>2~5월, 7월, 9월, 10월</t>
  </si>
  <si>
    <t>ESG 이해와 현장 개선 실무</t>
  </si>
  <si>
    <t>2~6월,9~11월</t>
  </si>
  <si>
    <t>서울, 아산, 대구, 부산</t>
  </si>
  <si>
    <t>신제품 기획 &amp; 개발 전략</t>
  </si>
  <si>
    <t>3,6,10월</t>
  </si>
  <si>
    <t>신제품 개발 프로세스 효율화 전략</t>
  </si>
  <si>
    <t>2,5,8,11월</t>
  </si>
  <si>
    <t>제품 개발 및 설계 기본</t>
  </si>
  <si>
    <t>1,5,7,9월</t>
  </si>
  <si>
    <t>개발 및 설계 원가절감 기법 활용 실무</t>
    <phoneticPr fontId="1" type="noConversion"/>
  </si>
  <si>
    <t>3,11월</t>
  </si>
  <si>
    <t>R&amp;D 역량 향상을 위한 기본 다지기</t>
  </si>
  <si>
    <t>2,5,9,11월</t>
  </si>
  <si>
    <t>R&amp;D 역량 향상 실무와 활용 기법</t>
  </si>
  <si>
    <t>3,7,12월</t>
  </si>
  <si>
    <t xml:space="preserve">R&amp;D 혁신을 위한 기획 및 관리 </t>
  </si>
  <si>
    <t>3,6,9월</t>
  </si>
  <si>
    <t xml:space="preserve">서울, 부산 </t>
  </si>
  <si>
    <t>R&amp;D 프로젝트 관리와 성과 평가</t>
  </si>
  <si>
    <t>4,7,11월</t>
  </si>
  <si>
    <t>전략적 기술 로드맵(TRM) 작성</t>
  </si>
  <si>
    <t>2,5,9월</t>
  </si>
  <si>
    <t xml:space="preserve">서울 </t>
  </si>
  <si>
    <t>성과 창출을 위한 R&amp;D와 업무 효율 개선 기법</t>
  </si>
  <si>
    <t>4,10월</t>
  </si>
  <si>
    <t>정부 R&amp;D 지원 사업 보고서 작성과 효과적 활용</t>
  </si>
  <si>
    <t>연구 개발 기술관리 핵심 종합</t>
    <phoneticPr fontId="1" type="noConversion"/>
  </si>
  <si>
    <t>4,8월</t>
  </si>
  <si>
    <t>기업 특허 전략(IP-R&amp;D) 분석(입문)</t>
  </si>
  <si>
    <t>3,7,10월</t>
  </si>
  <si>
    <t>설비 윤활 기술</t>
  </si>
  <si>
    <t>의정부, 인천, 수원, 청주, 대전, 대구, 전주, 울산, 광주, 창원, 부산</t>
  </si>
  <si>
    <t>02-6240-5681</t>
    <phoneticPr fontId="1" type="noConversion"/>
  </si>
  <si>
    <t>TPM 추진 종합 실무</t>
  </si>
  <si>
    <t>2,3,5,7,9,11월</t>
  </si>
  <si>
    <t>현장 리더를 위한 TPM</t>
  </si>
  <si>
    <t>3,5,7,9월</t>
  </si>
  <si>
    <t>자주보전 추진 실무</t>
    <phoneticPr fontId="1" type="noConversion"/>
  </si>
  <si>
    <t>3,6,9,10,11월</t>
  </si>
  <si>
    <t>설비 총점검 추진 실무</t>
  </si>
  <si>
    <t>3,5,7,8,11,12월</t>
  </si>
  <si>
    <t>서울, 청주, 대전, 광주, 부산</t>
  </si>
  <si>
    <t>설비 종합 효율 향상을 위한 개별 개선</t>
  </si>
  <si>
    <t>3,7,11월</t>
  </si>
  <si>
    <t>계획보전 추진 실무</t>
    <phoneticPr fontId="1" type="noConversion"/>
  </si>
  <si>
    <t>3,5,7,9,11월</t>
  </si>
  <si>
    <t>RCA(근본 원인 분석) 실무</t>
  </si>
  <si>
    <t>5,10월</t>
  </si>
  <si>
    <t>예지보전을 위한 설비 진단기술</t>
    <phoneticPr fontId="1" type="noConversion"/>
  </si>
  <si>
    <t>3,5,6,8,9,11월</t>
  </si>
  <si>
    <t>회전 기계 점검 및 고장 진단, 진동 분석</t>
  </si>
  <si>
    <t>2,4,5,6,9,11,12월</t>
  </si>
  <si>
    <t>기계 요소와 구동 장치의 보전</t>
  </si>
  <si>
    <t>3,5,8,10,11월</t>
  </si>
  <si>
    <t>실습으로 배우는 전기 전자 기본</t>
  </si>
  <si>
    <t>3,5,9,12월</t>
  </si>
  <si>
    <t>아산</t>
  </si>
  <si>
    <t>공압 설비와 보전</t>
  </si>
  <si>
    <t>3,6,8,10월</t>
  </si>
  <si>
    <t xml:space="preserve">유압 설비와 보전 </t>
  </si>
  <si>
    <t>1,4,7,9,11월</t>
  </si>
  <si>
    <t>전장 계장 제어 실무</t>
  </si>
  <si>
    <t>2,4,6,8,10,12월</t>
  </si>
  <si>
    <t xml:space="preserve">PLC 프로그래밍 기본 </t>
  </si>
  <si>
    <t>2,5,7,9,11,12월</t>
  </si>
  <si>
    <t>베어링 취급과 보전</t>
  </si>
  <si>
    <t>2,6,9,11월</t>
  </si>
  <si>
    <t>에너지 유틸리티 설비보전 기술</t>
    <phoneticPr fontId="1" type="noConversion"/>
  </si>
  <si>
    <t>4,6,9,11월</t>
  </si>
  <si>
    <t xml:space="preserve">모터와 펌프 운영 실무 </t>
  </si>
  <si>
    <t>2,4,6,8,10월</t>
  </si>
  <si>
    <t xml:space="preserve">기계 도면 해독 기본 </t>
  </si>
  <si>
    <t>3,6,8,11,12월</t>
  </si>
  <si>
    <t>공차 설계 실무</t>
  </si>
  <si>
    <t>4,7,8,10월</t>
  </si>
  <si>
    <t>기계 장비 정밀 체결 기술</t>
  </si>
  <si>
    <t>금속 재료 및 전기 재료 기본</t>
  </si>
  <si>
    <t>5,11월</t>
  </si>
  <si>
    <t>대전, 부산</t>
  </si>
  <si>
    <t>빅데이터를 활용한 설비보전</t>
  </si>
  <si>
    <t>5,7,10월</t>
  </si>
  <si>
    <t>설비보전을 위한 인버터시스템</t>
  </si>
  <si>
    <t xml:space="preserve">서울, 부산  </t>
  </si>
  <si>
    <t>[AI+] AI로 강화된 자주보전 실무</t>
  </si>
  <si>
    <t>3,6,8월</t>
  </si>
  <si>
    <t>[AI+] 예측에서 실행까지 AI와 함께하는 계획보전 실무</t>
  </si>
  <si>
    <t>4,6,8,10월</t>
  </si>
  <si>
    <t>[AI+] AI 기반 Fusion 제너레이티브 디자인</t>
  </si>
  <si>
    <t>3,8월</t>
  </si>
  <si>
    <t>KS인증 제조설비 예방보전실무</t>
  </si>
  <si>
    <t>춘천, 의정부, 서울, 인천, 수원, 청주, 대전, 대구, 전주, 광주, 창원, 부산</t>
  </si>
  <si>
    <t>AI 시대와 스마트 TPM</t>
  </si>
  <si>
    <t>현장 혁신 3정5S 추진 실무</t>
  </si>
  <si>
    <t>1,4,5,6,7,9,11월</t>
  </si>
  <si>
    <t>설비진단 기술을 활용한 에너지 낭비개선 실무</t>
  </si>
  <si>
    <t>4,8,10,12월</t>
  </si>
  <si>
    <t>Auto CAD 2D 도면 작성</t>
  </si>
  <si>
    <t>2,4,6,9,11,12월</t>
  </si>
  <si>
    <t>Inventor 3D 설계</t>
  </si>
  <si>
    <t>기계 가공 입문(절삭, 프레스)</t>
  </si>
  <si>
    <t>설비진단 입문(진동, 초음파, 열화상)</t>
  </si>
  <si>
    <t>3,5,8,11월</t>
  </si>
  <si>
    <t>시퀀스 제어 실습</t>
  </si>
  <si>
    <t>3,7,10,12월</t>
  </si>
  <si>
    <t>기업 특허 전략(IP-R&amp;D) 수립(심화)</t>
  </si>
  <si>
    <t>현장 문제해결을 위한 즉실천 개선 활동</t>
  </si>
  <si>
    <t>현장 낭비 발굴 및 개선</t>
  </si>
  <si>
    <t>2월, 5~6월, 10월, 12월</t>
  </si>
  <si>
    <t>현장에서 알아야 할 원가절감 기본</t>
  </si>
  <si>
    <t>3~4월, 6월 9월</t>
  </si>
  <si>
    <t>청주, 대전, 부산</t>
  </si>
  <si>
    <t>제조 혁신을 위한 현장 관리자 스킬 향상</t>
  </si>
  <si>
    <t>3월, 6월, 8월, 10~11월</t>
  </si>
  <si>
    <t>휴먼 에러 제로화를 통한 무결점 현장 만들기</t>
  </si>
  <si>
    <t>3~5월, 7월, 10~11월</t>
  </si>
  <si>
    <t xml:space="preserve">작업 개선과 표준화관리 </t>
  </si>
  <si>
    <t>생산관리 종합 실무</t>
  </si>
  <si>
    <t>4월, 7월, 9~10월</t>
  </si>
  <si>
    <t>서울, 인천, 아산, 대구</t>
  </si>
  <si>
    <t>공정 성과 지표(KPI)관리</t>
  </si>
  <si>
    <t>4월, 6~7월, 9월, 11월</t>
  </si>
  <si>
    <t>공정 개선 향상</t>
  </si>
  <si>
    <t>3월, 5월, 7월, 9~10월</t>
  </si>
  <si>
    <t>생산성 향상을 위한 제조 혁신 추진 실무</t>
  </si>
  <si>
    <t>3월, 5월 7~8월, 10~11월</t>
  </si>
  <si>
    <t>서울, 대전, 청주</t>
  </si>
  <si>
    <t>현장에서 알아야 할 안전관리 핵심 실무</t>
  </si>
  <si>
    <t>서울, 수원, 아산, 대구, 부산</t>
  </si>
  <si>
    <t>중대재해처벌법 및 안전보건관리체계 실무</t>
  </si>
  <si>
    <t>3월, 5~6월, 8월, 10월, 12월</t>
  </si>
  <si>
    <t>공정안전보고서(PSM) 기초 핵심 실무</t>
  </si>
  <si>
    <t>3월, 5월, 7월, 9월, 11~12월</t>
  </si>
  <si>
    <t>서울, 대전, 대구, 울산</t>
  </si>
  <si>
    <t>공정안전보고서(PSM) 이행상태평가</t>
  </si>
  <si>
    <t>4~5월, 8월, 11~12월</t>
  </si>
  <si>
    <t>공정안전보고서(PSM) 변경관리</t>
  </si>
  <si>
    <t>서울, 울산</t>
  </si>
  <si>
    <t>공정위험성평가(HAZOP&amp;K-PSR) 실무</t>
    <phoneticPr fontId="1" type="noConversion"/>
  </si>
  <si>
    <t>2월, 4월~7월, 9월 11~12월</t>
  </si>
  <si>
    <t>서울, 아산, 대구, 광주, 부산</t>
  </si>
  <si>
    <t>위험성평가를 활용한 안전한 현장 만들기</t>
  </si>
  <si>
    <t>3~6월, 8~12월</t>
  </si>
  <si>
    <t>서울, 수원, 청주, 대전</t>
  </si>
  <si>
    <t>실무 중심의 작업위험성평가(JSA)</t>
  </si>
  <si>
    <t>2~3월, 5~6월, 8월 11~12월</t>
  </si>
  <si>
    <t xml:space="preserve">자기규율 예방체계를 위한 위험성평가 </t>
  </si>
  <si>
    <t>물질안전보건자료 검증 실무(GHS-MSDS)</t>
  </si>
  <si>
    <t>2~4월, 6월, 8~12월</t>
  </si>
  <si>
    <t>서울, 울산, 광주</t>
  </si>
  <si>
    <t>화공안전 핵심 실무</t>
  </si>
  <si>
    <t>3월, 4월, 6월, 8~9월, 11월</t>
  </si>
  <si>
    <t>유해화학물질 취급시설 안전관리 실무</t>
  </si>
  <si>
    <t>2월, 4~7월, 9월, 11월</t>
  </si>
  <si>
    <t>[AI+] AI 기반 제조업 업무 자동화 마스터클래스</t>
    <phoneticPr fontId="1" type="noConversion"/>
  </si>
  <si>
    <t>[AI+] AI를 활용한 생산관리 자동화</t>
  </si>
  <si>
    <t>2월, 4월, 6월, 10~11월</t>
  </si>
  <si>
    <t>제조공정 DX 전환 추진실무</t>
  </si>
  <si>
    <t>3월, 5월 8월</t>
  </si>
  <si>
    <t>생산관리 기본</t>
  </si>
  <si>
    <t>2~4월, 6~12월</t>
  </si>
  <si>
    <t>생산 계획 수립 및 진도관리</t>
  </si>
  <si>
    <t>3월, 5~6월, 10월, 12월</t>
  </si>
  <si>
    <t xml:space="preserve">2초 린 바로 실천하는 개선 </t>
  </si>
  <si>
    <t>[AI+] ChatGPT를 활용한 현장 위험성평가</t>
  </si>
  <si>
    <t>02-6240-5685</t>
    <phoneticPr fontId="1" type="noConversion"/>
  </si>
  <si>
    <t>[AI+] AI 기반 중대재해 예방 실무</t>
  </si>
  <si>
    <t>4월, 7~8월, 10월, 12월</t>
  </si>
  <si>
    <t>스마트팩토리 현장 위험요인 분석 및 안전설계</t>
  </si>
  <si>
    <t>4월, 6월, 8월</t>
  </si>
  <si>
    <t>고위험 작업 사례로 보는 안전관리 실무(끼임/추락/부딪힘)</t>
  </si>
  <si>
    <t>3월, 5월, 9월, 11월</t>
  </si>
  <si>
    <t>국제표준에 의한 유해∙위험기계기구 설계 및 안전관리</t>
  </si>
  <si>
    <t>4월, 6월, 8월, 12월</t>
  </si>
  <si>
    <t xml:space="preserve">도급-수급 협력 기반 자기규율 중심의 중대재해 예방 전략 </t>
  </si>
  <si>
    <t>휴먼에러 예방과 행동기반안전 추진 실무</t>
  </si>
  <si>
    <t>4월, 6월, 9~10월</t>
  </si>
  <si>
    <t>현장 생존력 향상을 위한 비상대응 및 응급처치 통합 교육</t>
  </si>
  <si>
    <t>밀폐공간 위험요소 파악 및 안전조치</t>
  </si>
  <si>
    <t>현장에서 알아야 할 보건관리 핵심 실무</t>
  </si>
  <si>
    <t>화학물질관리법 대응 한번에 끝내기</t>
  </si>
  <si>
    <t>화학사고예방관리계획서 실무 교육</t>
  </si>
  <si>
    <t>[NVIDIA AI 인증 과정] 제조업 AI 전환(AX) 챌린지</t>
  </si>
  <si>
    <t>02-6240-4881</t>
    <phoneticPr fontId="1" type="noConversion"/>
  </si>
  <si>
    <t>[인텔 AI 활용 과정] 노코딩, 코딩 SW를 활용한 품질 예측</t>
  </si>
  <si>
    <t>문제해결 과정</t>
  </si>
  <si>
    <t>02-6240-4833</t>
    <phoneticPr fontId="1" type="noConversion"/>
  </si>
  <si>
    <t>데이터 분석 과정</t>
  </si>
  <si>
    <t>제조 현장 품질관리</t>
  </si>
  <si>
    <t>현장 문제해결 프로세스의 이해</t>
  </si>
  <si>
    <t>통계적 문제해결</t>
  </si>
  <si>
    <t>신뢰성 관리</t>
  </si>
  <si>
    <t>전동기 분해조립 및 인버터 제어 작동 실습</t>
  </si>
  <si>
    <t>02-6240-4857</t>
    <phoneticPr fontId="1" type="noConversion"/>
  </si>
  <si>
    <t>설비 상태기반유지(Condition Based Maintenance) 교육</t>
  </si>
  <si>
    <t>전기회로 시뮬레이션을 통한 회로구성 실습</t>
  </si>
  <si>
    <t>KS인증 및 사내 표준 내부 전문가 양성</t>
  </si>
  <si>
    <t>02-6240-5633</t>
    <phoneticPr fontId="1" type="noConversion"/>
  </si>
  <si>
    <t>AI를 활용한 표준 작성(KSDT) 실무(KS/단체표준/사내표준)</t>
  </si>
  <si>
    <t>돋보기로 보는 KS심사 준비 실무</t>
  </si>
  <si>
    <t>4월, 6월, 9월, 11월</t>
    <phoneticPr fontId="1" type="noConversion"/>
  </si>
  <si>
    <t>서울, 청주</t>
    <phoneticPr fontId="1" type="noConversion"/>
  </si>
  <si>
    <t>18</t>
    <phoneticPr fontId="1" type="noConversion"/>
  </si>
  <si>
    <t>자율주행 국가표준의 이해와 구현</t>
  </si>
  <si>
    <t>ESG 보고서(지속가능경영보고서) 작성 프로세스</t>
  </si>
  <si>
    <t>3월, 6월 10월, 12월</t>
  </si>
  <si>
    <t>02-6240-5613~4</t>
    <phoneticPr fontId="1" type="noConversion"/>
  </si>
  <si>
    <t>ESG 평가대응(에코바디스 등) 실무</t>
  </si>
  <si>
    <t>ESG A to Z</t>
  </si>
  <si>
    <t>ISO 37001/37301(부패방지/규범준수경영시스템) 인증심사원 [KAR/GPC 승인]</t>
  </si>
  <si>
    <t>4 또는 5</t>
    <phoneticPr fontId="1" type="noConversion"/>
  </si>
  <si>
    <t>ISO 37001/37301(부패방지/규범준수경영시스템) 인증심사원 자격확대 [KAR/GPC 승인]</t>
  </si>
  <si>
    <t>ISO 50001(에너지경영시스템) 인증심사원 자격확대[KAR/GPC 승인]</t>
  </si>
  <si>
    <t>ISO/IEC 27001/27701(정보보안/개인정보보호경영시스템) 인증심사원 [KAR/GPC 승인]</t>
  </si>
  <si>
    <t>2월, 6월, 8월, 11월</t>
  </si>
  <si>
    <t>ISO/IEC 42001(인공지능경영시스템) 인증심사원 [KAR/GPC 승인]</t>
  </si>
  <si>
    <t>2월, 3월, 6월, 8월, 11월</t>
  </si>
  <si>
    <t>ISO/IEC 42001(인공지능경영시스템) 인증심사원 자격확대 [KAR/GPC 승인]</t>
  </si>
  <si>
    <t>[등록민간자격] ISO 50001(에너지) 내부심사원 자격인정</t>
  </si>
  <si>
    <t>[등록민간자격] ISO 37001/37301(부패방지/규범준수) 내부심사원 자격인정</t>
  </si>
  <si>
    <t>[등록민간자격] ISO/IEC 27001/27701(정보보안/개인정보보호) 내부심사원 자격인정</t>
  </si>
  <si>
    <t>[등록민간자격] ISO/IEC 42001(인공지능경영시스템) 내부심사원 자격인정</t>
  </si>
  <si>
    <t>[등록민간자격] DQMS(국방품질) 내부심사원 자격인정</t>
  </si>
  <si>
    <t>IATF 16949/ISO 14001 통합 내부심사원</t>
  </si>
  <si>
    <t>ISO 14001 구축 및 운영 실무</t>
  </si>
  <si>
    <t>ISO 14001 환경영향평가 실무</t>
  </si>
  <si>
    <t>ISO 19443(원자력공급망품질경영시스템) 구축 및 운영 실무</t>
  </si>
  <si>
    <t xml:space="preserve">IATF 16949 Core Tool New CP(관리계획서) 작성 실무 </t>
  </si>
  <si>
    <t>2월, 5월, 7월, 11월</t>
  </si>
  <si>
    <t>IATF 16949 Core Tool MSA&amp;SPC 실무</t>
  </si>
  <si>
    <t>VDA 6.3:2023 적용 실무</t>
  </si>
  <si>
    <t>VDA 6.8:2024(공급망 프로세스 심사) 대응 실무</t>
  </si>
  <si>
    <t>PSB/PSCR(제품 안전 및 적합성 책임자) 양성</t>
  </si>
  <si>
    <t>VDA 19 기반의 (전기)자동차산업 기술적 청정도 관리 실무</t>
  </si>
  <si>
    <t>[등록민간자격] ESG 공급망 평가 관리사</t>
  </si>
  <si>
    <t>1월, 3~12월</t>
  </si>
  <si>
    <t>서울, 부산, 대구</t>
    <phoneticPr fontId="1" type="noConversion"/>
  </si>
  <si>
    <t>ESG 경영을 위한 ISO 국제표준의 이해</t>
  </si>
  <si>
    <t>온실가스 목표관리제 및 배출권거래제 실무</t>
  </si>
  <si>
    <t>전과정평가(LCA) 소프트웨어 활용 실습</t>
  </si>
  <si>
    <t>전과정평가(LCA) 실무</t>
  </si>
  <si>
    <t>대전, 서울, 부산</t>
    <phoneticPr fontId="1" type="noConversion"/>
  </si>
  <si>
    <t>탄소국경조정제도(CBAM) 규제대응 실무 교육</t>
  </si>
  <si>
    <t>탄소중립 규제대응 실무</t>
  </si>
  <si>
    <t>ISO 내부심사원 자격 보수교육</t>
  </si>
  <si>
    <t>서울, 대전, 대구, 부산, 광주</t>
    <phoneticPr fontId="1" type="noConversion"/>
  </si>
  <si>
    <t>[AI+] AI를 활용한 ISO문서 작성 실무</t>
  </si>
  <si>
    <t>ISO/UNDP DIS 53001(UN지속가능발전목표경영시스템) 인증심사원 [KAR/GPC 승인]</t>
  </si>
  <si>
    <t>ISO/UNDP DIS 53001(UN지속가능발전목표경영시스템) 인증심사원 자격확대 [KAR/GPC 승인]</t>
  </si>
  <si>
    <t>ISO/IEC 27001/27701(정보보안/개인정보보호경영시스템) 인증심사원 자격확대 [KAR/GPC 승인]</t>
  </si>
  <si>
    <t>[AI+] AI를 활용한 ISO 45001 위험성평가 실무</t>
  </si>
  <si>
    <t>[AI+] AI를 활용한 자동차 산업 FMEA 실무</t>
  </si>
  <si>
    <t>탄소중립을 위한 사업장 온실가스 감축실무</t>
  </si>
  <si>
    <t>탄소중립을 위한 Scope3 온실가스 배출량 산정 실무과정</t>
  </si>
  <si>
    <t>공급망 탄소관리 요구 대응을 위한 실무</t>
  </si>
  <si>
    <t>배터리 산업 탄소발자국 산정 실무</t>
  </si>
  <si>
    <t>NATO AQAP-2110 추진 실무</t>
  </si>
  <si>
    <t>[등록민간자격] NATO AQAP-2110 내부심사원</t>
  </si>
  <si>
    <t>NATO AQAP-2110 공급망 평가</t>
  </si>
  <si>
    <t>NATO AQAP-2110 경영대리인 양성</t>
  </si>
  <si>
    <t>ESG 검증 대응 실무</t>
  </si>
  <si>
    <t>ISO 14001(환경경영시스템) 인증심사원 자격확대 [KAR/GPC 승인]</t>
  </si>
  <si>
    <t>3~8월, 10월, 11월</t>
  </si>
  <si>
    <t>ISO 45001(안전보건경영시스템) 인증심사원 [KAR/GPC 승인]</t>
  </si>
  <si>
    <t>서울, 대전, 대구, 부산</t>
    <phoneticPr fontId="1" type="noConversion"/>
  </si>
  <si>
    <t>ISO 45001(안전보건경영시스템) 인증심사원 자격확대 [KAR/GPC 승인]</t>
  </si>
  <si>
    <t>ISO 50001(에너지경영시스템) 인증심사원 [KAR/GPC 승인]</t>
  </si>
  <si>
    <t>ISO 19443(원자력공급망품질경영시스템) 인증심사원 [KAR/GPC 승인]</t>
  </si>
  <si>
    <t>ISO 19443(원자력공급망품질경영시스템) 인증심사원 자격확대 [KAR/GPC 승인]</t>
  </si>
  <si>
    <t>ISO 56001(혁신경영시스템) 인증심사원 [KAR/GPC 승인]</t>
  </si>
  <si>
    <t>ISO 56001(혁신경영시스템) 인증심사원 자격확대 [KAR/GPC 승인]</t>
  </si>
  <si>
    <t>ISO 22716(화장품GMP우수제조관리기준) 인증심사원 [GPC 승인]</t>
  </si>
  <si>
    <t>ISO 22716(화장품GMP우수제조관리기준) 인증심사원 자격확대 [GPC 승인]</t>
  </si>
  <si>
    <t>ESG 경영 담당자 입문</t>
  </si>
  <si>
    <t>[등록민간자격] ISO 9001 내부심사원 자격인정</t>
  </si>
  <si>
    <t>서울, 아산, 대구, 부산, 광주, 수원, 청주</t>
    <phoneticPr fontId="1" type="noConversion"/>
  </si>
  <si>
    <t>[등록민간자격] ISO 14001 내부심사원 자격인정</t>
  </si>
  <si>
    <t>[등록민간자격] KOSHA/ISO 45001 내부심사원 자격인정</t>
  </si>
  <si>
    <t>서울, 대구, 부산, 대전, 수원, 광주</t>
    <phoneticPr fontId="1" type="noConversion"/>
  </si>
  <si>
    <t>ISO 9001/14001 통합 내부심사원</t>
  </si>
  <si>
    <t>서울, 아산, 부산, 대구, 대전</t>
    <phoneticPr fontId="1" type="noConversion"/>
  </si>
  <si>
    <t>ISO 9001/14001/45001 통합 내부심사원</t>
  </si>
  <si>
    <t>서울, 대전, 광주, 대구, 수원, 부산, 아산</t>
    <phoneticPr fontId="1" type="noConversion"/>
  </si>
  <si>
    <t>ISO 9001/45001 통합 내부심사원</t>
  </si>
  <si>
    <t>2~7월, 9월, 11월</t>
  </si>
  <si>
    <t>서울, 수원, 부산</t>
    <phoneticPr fontId="1" type="noConversion"/>
  </si>
  <si>
    <t>ISO 14001/45001 통합 내부심사원</t>
  </si>
  <si>
    <t>[등록민간자격] ESG 경영 전문가</t>
  </si>
  <si>
    <t>ISO 9001 구축 및 운영 실무</t>
  </si>
  <si>
    <t>ISO 9001 검사 교정 실무</t>
  </si>
  <si>
    <t>4월, 6~11월</t>
  </si>
  <si>
    <t>서울, 대전, 아산, 대구, 부산</t>
    <phoneticPr fontId="1" type="noConversion"/>
  </si>
  <si>
    <t>ISO 인증 심사 대응 Skill UP</t>
  </si>
  <si>
    <t>KOSHA/ISO 45001 구축 및 운영 실무</t>
  </si>
  <si>
    <t>서울, 대전, 아산, 부산</t>
    <phoneticPr fontId="1" type="noConversion"/>
  </si>
  <si>
    <t>ISO 9001/14001 통합 구축 및 운영 실무</t>
  </si>
  <si>
    <t>1월, 4월, 5월,. 7월, 10월, 11월</t>
  </si>
  <si>
    <t>ISO 9001/14001/45001 통합 구축 및 운영 실무</t>
  </si>
  <si>
    <t>1월, 3~11월</t>
  </si>
  <si>
    <t>서울, 부산, 대전, 대구, 아산</t>
    <phoneticPr fontId="1" type="noConversion"/>
  </si>
  <si>
    <t>ISO 9001/45001 통합 구축 및 운영 실무</t>
  </si>
  <si>
    <t>1월, 3월, 4월, 6~8월, 10월, 12월</t>
  </si>
  <si>
    <t>서울, 대전, 부산</t>
    <phoneticPr fontId="1" type="noConversion"/>
  </si>
  <si>
    <t>ISO 37001:2025 구축 및 운영 실무</t>
  </si>
  <si>
    <t>[등록민간자격] IATF 16949 내부심사원 자격인정</t>
  </si>
  <si>
    <t>서울, 부산, 청주, 대구, 광주, 수원</t>
    <phoneticPr fontId="1" type="noConversion"/>
  </si>
  <si>
    <t>IATF 16949 요구사항의 이해</t>
  </si>
  <si>
    <t>서울, 대전, 부산, 광주</t>
    <phoneticPr fontId="1" type="noConversion"/>
  </si>
  <si>
    <t>[등록민간자격] 인권경영전문가</t>
  </si>
  <si>
    <t>IATF 16949 구축 및 운영 실무</t>
  </si>
  <si>
    <t>3월, 4월, 6월, 7월, 11월</t>
  </si>
  <si>
    <t>서울, 인천, 부산, 대구</t>
    <phoneticPr fontId="1" type="noConversion"/>
  </si>
  <si>
    <t>Zero Defect를 위한 IATF 16949 Core Tool</t>
  </si>
  <si>
    <t>1월, 3월, 5월, 6월, 8~12월</t>
  </si>
  <si>
    <t>IATF 16949 Core Tool New APQP&amp;CP 이해와 적용</t>
  </si>
  <si>
    <t>IATF 16949 Core Tool AIAG-VDA FMEA 운용 실무</t>
  </si>
  <si>
    <t>3월, 5월, 7월, 8월, 10월, 12월</t>
  </si>
  <si>
    <t>서울, 부산, 청주</t>
    <phoneticPr fontId="1" type="noConversion"/>
  </si>
  <si>
    <t>IEC 62443(산업제어시스템 보안 국제표준) 실무자(초급)</t>
  </si>
  <si>
    <t>IEC 62443(산업제어시스템 보안 국제표준) 프로세스 운영 실무자(중급)</t>
  </si>
  <si>
    <t>IEC 62443(산업제어시스템 보안 국제표준) 제품 개발 실무자(중급)</t>
  </si>
  <si>
    <t>IEC 62443(산업제어시스템 보안 국제표준) 제품 평가 실무자(중급)</t>
  </si>
  <si>
    <t>JIS 품질관리 책임자 양성</t>
  </si>
  <si>
    <t>[등록민간자격] 인권영향평가사</t>
  </si>
  <si>
    <t>JIS 품질관리 책임자 정기교육</t>
  </si>
  <si>
    <t>ISO 9001/14001 개정(2026년) 대응 교육</t>
  </si>
  <si>
    <t>ISO 9001(품질경영시스템) 인증심사원 [KAR/GPC 승인]</t>
  </si>
  <si>
    <t>ISO 9001(품질경영시스템) 인증심사원 자격확대 [KAR/GPC 승인]</t>
  </si>
  <si>
    <t>ISO 14001(환경경영시스템) 인증심사원 [KAR/GPC 승인]</t>
  </si>
  <si>
    <t>지속가능경영보고서 작성 실무</t>
  </si>
  <si>
    <t>02-6240-4744</t>
    <phoneticPr fontId="1" type="noConversion"/>
  </si>
  <si>
    <t>온실가스 배출량 산정 실습</t>
  </si>
  <si>
    <t>ESG 공급망실사 대응 실무</t>
  </si>
  <si>
    <t>전과정평가 이론 및 이해</t>
  </si>
  <si>
    <t>ESG 경영의 이해와 글로벌 규제 동향</t>
  </si>
  <si>
    <t>탄소중립 규제 대응과 리스크 관리 실무</t>
    <phoneticPr fontId="1" type="noConversion"/>
  </si>
  <si>
    <t>ESG 공시·검증 및 평가 대응</t>
  </si>
  <si>
    <t>현대엔지비</t>
    <phoneticPr fontId="1" type="noConversion"/>
  </si>
  <si>
    <t>바이브 코딩으로 쉽게 시작하는 서비스 제작</t>
  </si>
  <si>
    <t>서울특별시 성동구 왕십리로 220 한양대</t>
  </si>
  <si>
    <t>02-870-8015</t>
    <phoneticPr fontId="1" type="noConversion"/>
  </si>
  <si>
    <t>LLM 프로젝트 기획·개발 협업 가이드</t>
  </si>
  <si>
    <t>멀티모달·LLM 기반 시스템 구축 실습</t>
  </si>
  <si>
    <t>5월</t>
  </si>
  <si>
    <t>서울특별시 관악구 관악로 1 서울대학교</t>
  </si>
  <si>
    <t>리더를 위한 생성형 AI를 활용한 의사결정</t>
  </si>
  <si>
    <t>RAG (Langchain)를 활용한 DB 기반 LLM 구축</t>
  </si>
  <si>
    <t>마케팅 분야 생성형 AI 활용</t>
  </si>
  <si>
    <t>(개발자를 위한) SQL 작성과 쿼리 튜닝</t>
  </si>
  <si>
    <t>(비개발자를 위한) 인프라 필수 기술 이해</t>
  </si>
  <si>
    <t>API 기술 문서 작성</t>
  </si>
  <si>
    <t>CI/CD 파이프라인 최적화</t>
  </si>
  <si>
    <t>GraphQL 활용</t>
  </si>
  <si>
    <t>JAVA 성능 분석과 트러블슈팅</t>
  </si>
  <si>
    <t>Observability 향상시키는 성능 테스트/모니터링/튜닝하기</t>
  </si>
  <si>
    <t>React와 Redux를 활용한 상태 관리 최적화</t>
  </si>
  <si>
    <t>Rest API 설계 및 보안 강화 기법</t>
  </si>
  <si>
    <t>Spring Security 실전 : 인증, 권한 관리 및 OAuth 2.0</t>
  </si>
  <si>
    <t>UX 라이팅과 고객 경험</t>
  </si>
  <si>
    <t>Working TDD/ Refactoring Workshop</t>
  </si>
  <si>
    <t>객체지향 설계</t>
  </si>
  <si>
    <t>데이터 기반 서비스 기획</t>
  </si>
  <si>
    <t>데이터 모델링</t>
  </si>
  <si>
    <t>사용자 경험(UX) 중심의 서비스 설계</t>
  </si>
  <si>
    <t>서비스 기획을 위한 백엔드 구조와 데이터 흐름 이해</t>
  </si>
  <si>
    <t>소프트웨어 요구사항 분석과 구체화</t>
  </si>
  <si>
    <t>애자일 개발과 스크럼 이해 (Part 1.애자일 코칭 레디 워크샵)</t>
  </si>
  <si>
    <t>프로젝트 관리 실무</t>
  </si>
  <si>
    <t>프론트엔드 성능 최적화</t>
  </si>
  <si>
    <t>CANoe를 활용한 ADAS 테스트 자동화 고급과정</t>
  </si>
  <si>
    <t>ECU Testing Workshop</t>
  </si>
  <si>
    <t>기능안전과 SOTIF</t>
  </si>
  <si>
    <t>ISO 26262 충족을 위한 Test Case 작성법</t>
  </si>
  <si>
    <t>네트워크 인프라 보안</t>
  </si>
  <si>
    <t>SW 아키텍처 평가로 배우는 설계 및 검증</t>
  </si>
  <si>
    <t>안전한 임베디드 C 프로그래밍</t>
  </si>
  <si>
    <t>자료구조 및 알고리즘 PART2</t>
  </si>
  <si>
    <t>자율주행을 위한 차량 제어 실습</t>
  </si>
  <si>
    <t>자율주행차 머신러닝 및 센서 데이터 처리</t>
  </si>
  <si>
    <t>통신 네트워크 기초</t>
  </si>
  <si>
    <t>전기 자동차(EV) 구조 이해 및 분해조립</t>
  </si>
  <si>
    <t>경기</t>
  </si>
  <si>
    <t>경기 시흥시 경기과기대로 269 경기과학기술대학</t>
  </si>
  <si>
    <t>전력변환 컨버터의 이해</t>
  </si>
  <si>
    <t>서울특별시 성북구 정릉로 77 국민대학교</t>
  </si>
  <si>
    <t>전동화 특화 차량동역학 모델링 및 해석</t>
  </si>
  <si>
    <t>전동화 기초역량 향상을 위한 전력변환 시스템 기초</t>
  </si>
  <si>
    <t>서울특별시 광진구 능동로 120 건국대</t>
  </si>
  <si>
    <t>전기 자동차 기초 및 고전압 배터리 안전 실습</t>
  </si>
  <si>
    <t>경기도 안양시 동안구 임곡로 29 대림대학</t>
  </si>
  <si>
    <t>전력변환 컨버터와 자기소자 설계</t>
  </si>
  <si>
    <t>전기차 충전시스템 설계 실무</t>
  </si>
  <si>
    <t>전기차 구동원리 이해를 위한 모터 제작 실습</t>
  </si>
  <si>
    <t>서울 구로구 경인로 445 동양미래대학</t>
  </si>
  <si>
    <t>하이브리드 자동차(HEV) 구조 이해 및 분해조립</t>
  </si>
  <si>
    <t>자동차 디자인의 이해</t>
  </si>
  <si>
    <t>차량 반도체 기술 기초 및 트렌드</t>
  </si>
  <si>
    <t>자동차 진동소음 이론 및 실습</t>
  </si>
  <si>
    <t>PRINCE2® 기반의 모빌리티 프로젝트 관리 전문가 양성</t>
  </si>
  <si>
    <t>피로강도론Ⅱ</t>
  </si>
  <si>
    <t>내연기관 자동차(ICE) 구조 이해 및 분해조립</t>
  </si>
  <si>
    <t>전과정평가(LCA) 개념 및 실무</t>
  </si>
  <si>
    <t>Tribology(마찰/마모) 중급</t>
  </si>
  <si>
    <t>전력반도체 소자 동작원리와 스위칭 특성</t>
  </si>
  <si>
    <t>자율주행 및 전기자동차 반도체 기술</t>
  </si>
  <si>
    <t>PMBOK® Guide 기반의 모빌리티 프로젝트 관리 전문가 양성</t>
  </si>
  <si>
    <t>지식재산과 특허창출 이해</t>
  </si>
  <si>
    <t>신뢰성 설계를 위한 고장 메커니즘 이해</t>
  </si>
  <si>
    <t>Minitab 활용법과 기초 통계</t>
  </si>
  <si>
    <t>경기 안양시 동안구 시민대로 401 대륭테크노타운 15차</t>
  </si>
  <si>
    <t>강건개발 기초</t>
  </si>
  <si>
    <t>미래 모빌리티 필수지식과 핵심 기술 이해 - 배터리편</t>
  </si>
  <si>
    <t>인공지능 기반 자율주행 최신 기술 이해</t>
  </si>
  <si>
    <t>미래 모빌리티 필수지식과 핵심 기술 이해 - 자율주행편</t>
  </si>
  <si>
    <t>양자내성암호를 활용한 하드웨어 구현 방법</t>
  </si>
  <si>
    <t>미래 모빌리티 필수지식과 핵심 기술 이해 - 수소편</t>
  </si>
  <si>
    <t>스마트팩토리 품질관리</t>
  </si>
  <si>
    <t xml:space="preserve">양자컴퓨터와 요소 기술 구현 </t>
  </si>
  <si>
    <t>스마트팩토리 생산관리</t>
  </si>
  <si>
    <t>Nvidia Jetson 보드 활용 로봇 프로그래밍_ROS2 SLAM 네비게이션</t>
  </si>
  <si>
    <t>EV 배터리 분해/조립 실습 : 핵심부품 이해와 정비 실무</t>
  </si>
  <si>
    <t>경상</t>
  </si>
  <si>
    <t>경상북도 경산시 대학로 280 영남대</t>
  </si>
  <si>
    <t>전기차 배터리 시스템 실전 (셀/모듈/팩/열관리 완전 이해)</t>
  </si>
  <si>
    <t>Nvidia Jetson 보드 활용 로봇을 위한 센서퓨전과 LSTM 트래킹</t>
  </si>
  <si>
    <t>미래 모빌리티 필수지식과 핵심 기술 이해 - 로보틱스편</t>
  </si>
  <si>
    <t>Unreal 모델링 기초</t>
  </si>
  <si>
    <t>쉽게 배우는 로봇팔 조작과 물건 옮기기</t>
  </si>
  <si>
    <t>자동차 전장시스템 이해</t>
  </si>
  <si>
    <t>자동차 소프트웨어 공학 이해</t>
  </si>
  <si>
    <t>SW 아키텍처 개념 및 설계</t>
  </si>
  <si>
    <t>SW 아키텍처 설계 전술 및 적용</t>
  </si>
  <si>
    <t>차량용 MCU로 배우는 임베디드 C 기초</t>
  </si>
  <si>
    <t>실시간 제어를 위한 차량용 RTOS 프로그래밍 실습</t>
  </si>
  <si>
    <t>자동차 사이버보안 이해</t>
  </si>
  <si>
    <t>자동차SW 품질 표준 A-SPICE 이해하기</t>
  </si>
  <si>
    <t>UN ECE R156 SUMS</t>
  </si>
  <si>
    <t>CERT-C 실습</t>
  </si>
  <si>
    <t>SOA 대응을 위한 SOME/IP 이해하기</t>
  </si>
  <si>
    <t>시계열 데이터 특성의 이해와 딥러닝 적용</t>
  </si>
  <si>
    <t>다변량 시계열 분석·예측 실전 마스터</t>
  </si>
  <si>
    <t>Segmentaion 중심의 이미지 처리</t>
  </si>
  <si>
    <t>러닝으로 구현하는 객체 탐지 실전 모델링</t>
  </si>
  <si>
    <t>Tokenization으로 시작하는 자연어 처리</t>
  </si>
  <si>
    <t>Tagging의 딥러닝 접근과 분석</t>
  </si>
  <si>
    <t>딥러닝의 Black Box 영역을 설명할 수 있는 xAI 구현 실습</t>
  </si>
  <si>
    <t>제한된 환경에서 AI 모델 구현을 위한 경량화 실습</t>
  </si>
  <si>
    <t>최적화를 위한 강화학습 알고리즘 실전</t>
  </si>
  <si>
    <t>프롬프트 엔지니어링 입문</t>
  </si>
  <si>
    <t>생성형 AI로 완성하는 데이터 수집</t>
  </si>
  <si>
    <t>생성형 AI로 시작하는 업무자동화·예측분석</t>
  </si>
  <si>
    <t>생성형 AI를 활용한 의사결정(리더)</t>
  </si>
  <si>
    <t>생성형 AI 기반 데이터 보고서 기획 가이드</t>
  </si>
  <si>
    <t>RAG를 활용한 LLM Application 구축</t>
  </si>
  <si>
    <t>Power BI로 배우는 데이터 시각화·분석</t>
  </si>
  <si>
    <t>파이썬·ChatGPT로 구현하는 업무 자동화</t>
  </si>
  <si>
    <t xml:space="preserve">Microsoft 365를 활용한 업무 효율화 향상 </t>
  </si>
  <si>
    <t>Python·SQL로 빠르게 배우는 실전 통계 분석</t>
  </si>
  <si>
    <t>Power Automate 활용 반복업무 자동화 실습</t>
  </si>
  <si>
    <t>SQL로 익히는 데이터 추출·처리 핵심 스킬</t>
  </si>
  <si>
    <t>HR 실무자를 위한 생성형 AI 활용</t>
  </si>
  <si>
    <t>생성형 AI 이해와 최신 기술 동향</t>
  </si>
  <si>
    <t>생산·제조 분야 생성형 AI 활용</t>
  </si>
  <si>
    <t>생성형 AI 트렌드와 에이전트 기반 데이터 분석</t>
  </si>
  <si>
    <t>생산·제조 분야 데이터 기반 품질관리와 PoC 실습</t>
  </si>
  <si>
    <t>SQL 쿼리 최적화·공간 데이터 분석 완전정복</t>
  </si>
  <si>
    <t xml:space="preserve">생성형 AI를 활용한 문제해결 프로젝트 (직무별 코칭) </t>
  </si>
  <si>
    <t>AUTOSAR Classic 플랫폼 기초 (with mobilegene)</t>
  </si>
  <si>
    <t>AUTOSAR Classic 플랫폼 심화 (with mobilegene)</t>
  </si>
  <si>
    <t>AUTOSAR Adaptive 플랫폼 기초</t>
  </si>
  <si>
    <t>(Matlab/Simulink를 활용한) 모델기반 AUTOSAR SW 개발</t>
  </si>
  <si>
    <t>(Matlab/Simulink를 활용한) MBD 입문</t>
  </si>
  <si>
    <t>(Matlab/Simulink를 활용한) 상태 기반 제어 시스템</t>
  </si>
  <si>
    <t>(Matlab/Simulink를 활용한) 모델 기반 SW 개발</t>
  </si>
  <si>
    <t>ISO 26262 표준을 위한 MBD Workflow</t>
  </si>
  <si>
    <t>고성능 임베디드 C 프로그래밍</t>
  </si>
  <si>
    <t>리눅스를 이용한 차량용 MCU 프로그래밍</t>
  </si>
  <si>
    <t>차량용 멀티코어 MCU로 배우는 임베디드 C</t>
  </si>
  <si>
    <t>SW 분석 및 설계 (with UML)</t>
  </si>
  <si>
    <t>A-SPICE와 ISO 26262 기반 차량 SW 검증</t>
  </si>
  <si>
    <t xml:space="preserve"> VectorCast로 구현하는 SW 테스팅 자동화</t>
  </si>
  <si>
    <t>차량 외부 통신·해킹 사례로 이해하는 공격적 사이버보안</t>
  </si>
  <si>
    <t>기능안전(ISO26262) 기본</t>
  </si>
  <si>
    <t>자동차SW 업데이트 규정 UNCEC R156. SUMS 알아보기</t>
  </si>
  <si>
    <t>기능안전(ISO26262) 심화</t>
  </si>
  <si>
    <t>OTA 원리 및 이해</t>
  </si>
  <si>
    <t>손에 잡히는 자동차 소프트웨어 요구사항 분석 및 설계</t>
  </si>
  <si>
    <t>자율주행 기초</t>
  </si>
  <si>
    <t>라이다 포인트 클라우드 처리 및 응용</t>
  </si>
  <si>
    <t>자율주행을 위한 Deep Learning 기반의 Computer vision (기초)</t>
  </si>
  <si>
    <t>자율주행을 위한 맵/센서 기반의 위치인식 기술 이해</t>
  </si>
  <si>
    <t>ADAS 센서 원리 및 퓨전 이해</t>
  </si>
  <si>
    <t>CANoe로 배우는 차량용 통신시스템 이해</t>
  </si>
  <si>
    <t>차량용 실시간 운영체제 기반 프로그래밍</t>
  </si>
  <si>
    <t>CANoe를 활용한 CAN 시스템 이해 및 설계</t>
  </si>
  <si>
    <t>CANoe를 활용한 Ethernet 통신 기초</t>
  </si>
  <si>
    <t>CANoe로 배우는 CAN-Ethernet 통신 변환</t>
  </si>
  <si>
    <t>차량통신 데이터 분석 기초(CANalyzer 입문)</t>
  </si>
  <si>
    <t>모빌리티 소재 트렌드 (금속/고분자/복합소재)</t>
  </si>
  <si>
    <t xml:space="preserve">마찰/마모 이해를 위한 Tribology 기초 </t>
  </si>
  <si>
    <t>전동화 부품 통합 열관리시스템의 이해</t>
  </si>
  <si>
    <t>차량 공조(HVAC) - A/C 및 히트펌프 열관리시스템의 이해</t>
  </si>
  <si>
    <t>전동화 준비를 위한 전기전자 기초</t>
  </si>
  <si>
    <t>전동화시스템 핵심 전력전자 응용</t>
  </si>
  <si>
    <t>환경차 시스템_EV Basic</t>
  </si>
  <si>
    <t>전동화 변/감속기 기초 이해</t>
  </si>
  <si>
    <t>환경차 제어 기초</t>
  </si>
  <si>
    <t>환경차 시스템_HEV Basic</t>
  </si>
  <si>
    <t>회로 보드를 활용한 구동시스템 제어 실습</t>
  </si>
  <si>
    <t>기계도면 해석을 위한 기하공차(GD&amp;T)</t>
  </si>
  <si>
    <t>열관리 실무를 위한 기초 이론 이해</t>
  </si>
  <si>
    <t>피로강도론Ⅰ</t>
  </si>
  <si>
    <t>자동차 동역학 이론 및 적용 (with MATLAB &amp; Simulink)</t>
  </si>
  <si>
    <t>자동차 금속재료 특성 이해</t>
  </si>
  <si>
    <t>전동화 구동시스템 이해</t>
  </si>
  <si>
    <t>Jira를 활용한 프로젝트 관리 기초</t>
  </si>
  <si>
    <t>Confluence를 활용한 프로젝트 관리 기초</t>
  </si>
  <si>
    <t>신뢰성 공학 및 개론</t>
  </si>
  <si>
    <t>제품 품질문제 해결 방법론</t>
  </si>
  <si>
    <t>TRIZ 실무</t>
  </si>
  <si>
    <t>고장위험 분석 기법</t>
  </si>
  <si>
    <t>필수 통계</t>
  </si>
  <si>
    <t xml:space="preserve">통계적 공정 관리 (SPC &amp; MSA) </t>
  </si>
  <si>
    <t>신뢰성 분석Ⅰ- 필수 통계 기법 (with Minitab)</t>
  </si>
  <si>
    <t>신뢰성 분석Ⅱ - 모델링 및 수명데이터 분석 (with Minitab)</t>
  </si>
  <si>
    <t>고객 사용조건 분석</t>
  </si>
  <si>
    <t>FMEA 실무</t>
  </si>
  <si>
    <t>차량 공정 개선을 위한 실험계획법</t>
  </si>
  <si>
    <t>강건설계 실무</t>
  </si>
  <si>
    <t>총괄 시트로(뒤로)</t>
    <phoneticPr fontId="1" type="noConversion"/>
  </si>
  <si>
    <t>2026년 중소기업 인재 키움 프리미엄 훈련 지원과정 풀(Pool)</t>
    <phoneticPr fontId="1" type="noConversion"/>
  </si>
  <si>
    <t>과정 유형
(일반/AI융합)</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</si>
</sst>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 #,##0_-;_-* &quot;-&quot;_-;_-@_-"/>
    <numFmt numFmtId="176" formatCode="#,##0_ "/>
    <numFmt numFmtId="177" formatCode="00"/>
    <numFmt numFmtId="178" formatCode="0_);[Red]\(0\)"/>
    <numFmt numFmtId="179" formatCode="0_ "/>
    <numFmt numFmtId="180" formatCode="#,##0_);[Red]\(#,##0\)"/>
    <numFmt numFmtId="181" formatCode="000\-000"/>
    <numFmt numFmtId="182" formatCode="0#"/>
  </numFmts>
  <fonts count="67">
    <font>
      <sz val="11"/>
      <color theme="1"/>
      <name val="맑은 고딕"/>
      <family val="2"/>
      <charset val="129"/>
      <scheme val="minor"/>
    </font>
    <font>
      <sz val="8"/>
      <name val="맑은 고딕"/>
      <family val="2"/>
      <charset val="129"/>
      <scheme val="minor"/>
    </font>
    <font>
      <b/>
      <sz val="11"/>
      <color theme="1"/>
      <name val="맑은 고딕"/>
      <family val="3"/>
      <charset val="129"/>
      <scheme val="minor"/>
    </font>
    <font>
      <sz val="11"/>
      <color theme="1"/>
      <name val="맑은 고딕"/>
      <family val="3"/>
      <charset val="129"/>
      <scheme val="minor"/>
    </font>
    <font>
      <sz val="15"/>
      <color theme="1"/>
      <name val="맑은 고딕"/>
      <family val="3"/>
      <charset val="129"/>
      <scheme val="minor"/>
    </font>
    <font>
      <b/>
      <sz val="18"/>
      <color rgb="FFFF0000"/>
      <name val="맑은 고딕"/>
      <family val="3"/>
      <charset val="129"/>
      <scheme val="minor"/>
    </font>
    <font>
      <b/>
      <sz val="11"/>
      <name val="맑은 고딕"/>
      <family val="3"/>
      <charset val="129"/>
      <scheme val="minor"/>
    </font>
    <font>
      <sz val="11"/>
      <name val="맑은 고딕"/>
      <family val="3"/>
      <charset val="129"/>
      <scheme val="minor"/>
    </font>
    <font>
      <sz val="11"/>
      <color theme="1"/>
      <name val="맑은 고딕"/>
      <family val="2"/>
      <charset val="129"/>
      <scheme val="minor"/>
    </font>
    <font>
      <sz val="11"/>
      <color rgb="FFFF0000"/>
      <name val="맑은 고딕"/>
      <family val="2"/>
      <charset val="129"/>
      <scheme val="minor"/>
    </font>
    <font>
      <b/>
      <sz val="11"/>
      <color rgb="FF000000"/>
      <name val="맑은 고딕"/>
      <family val="3"/>
      <charset val="129"/>
    </font>
    <font>
      <sz val="11"/>
      <color theme="1"/>
      <name val="맑은 고딕"/>
      <family val="2"/>
      <charset val="129"/>
    </font>
    <font>
      <sz val="11"/>
      <color rgb="FF000000"/>
      <name val="맑은 고딕"/>
      <family val="3"/>
      <charset val="129"/>
    </font>
    <font>
      <sz val="10"/>
      <color rgb="FF000000"/>
      <name val="맑은 고딕"/>
      <family val="3"/>
      <charset val="129"/>
    </font>
    <font>
      <sz val="15"/>
      <color rgb="FF000000"/>
      <name val="맑은 고딕"/>
      <family val="3"/>
      <charset val="129"/>
    </font>
    <font>
      <b/>
      <sz val="18"/>
      <color rgb="FFFF0000"/>
      <name val="맑은 고딕"/>
      <family val="3"/>
      <charset val="129"/>
    </font>
    <font>
      <sz val="11"/>
      <name val="맑은 고딕"/>
      <family val="2"/>
      <charset val="129"/>
      <scheme val="minor"/>
    </font>
    <font>
      <sz val="11"/>
      <name val="굴림체"/>
      <family val="3"/>
      <charset val="129"/>
    </font>
    <font>
      <sz val="11"/>
      <color indexed="8"/>
      <name val="맑은 고딕"/>
      <family val="3"/>
      <charset val="129"/>
      <scheme val="minor"/>
    </font>
    <font>
      <sz val="11"/>
      <color rgb="FF000000"/>
      <name val="맑은 고딕"/>
      <family val="3"/>
      <charset val="129"/>
      <scheme val="minor"/>
    </font>
    <font>
      <b/>
      <sz val="11"/>
      <color rgb="FF1F1F1F"/>
      <name val="Arial"/>
      <family val="2"/>
    </font>
    <font>
      <sz val="11"/>
      <color rgb="FF1F1F1F"/>
      <name val="Arial"/>
      <family val="2"/>
    </font>
    <font>
      <sz val="11"/>
      <color theme="1"/>
      <name val="맑은 고딕"/>
      <family val="2"/>
      <scheme val="minor"/>
    </font>
    <font>
      <sz val="15"/>
      <color theme="1"/>
      <name val="Arial"/>
      <family val="2"/>
    </font>
    <font>
      <b/>
      <sz val="18"/>
      <color rgb="FFFF0000"/>
      <name val="Arial"/>
      <family val="2"/>
    </font>
    <font>
      <sz val="11"/>
      <name val="Calibri"/>
      <family val="2"/>
    </font>
    <font>
      <sz val="11"/>
      <color theme="1"/>
      <name val="Arial"/>
      <family val="2"/>
    </font>
    <font>
      <b/>
      <sz val="11"/>
      <color theme="1"/>
      <name val="Arial"/>
      <family val="2"/>
    </font>
    <font>
      <sz val="11"/>
      <color rgb="FF000000"/>
      <name val="Arial"/>
      <family val="2"/>
    </font>
    <font>
      <sz val="11"/>
      <color theme="1"/>
      <name val="Calibri"/>
      <family val="2"/>
    </font>
    <font>
      <sz val="11"/>
      <color rgb="FFFF0000"/>
      <name val="맑은 고딕"/>
      <family val="3"/>
      <charset val="129"/>
      <scheme val="minor"/>
    </font>
    <font>
      <sz val="8"/>
      <name val="맑은 고딕"/>
      <family val="3"/>
      <charset val="129"/>
      <scheme val="minor"/>
    </font>
    <font>
      <sz val="10"/>
      <color theme="1"/>
      <name val="Malgun Gothic"/>
      <family val="3"/>
      <charset val="129"/>
    </font>
    <font>
      <sz val="11"/>
      <color theme="1"/>
      <name val="맑은 고딕"/>
      <family val="3"/>
      <charset val="129"/>
    </font>
    <font>
      <sz val="10"/>
      <color theme="1"/>
      <name val="맑은 고딕"/>
      <family val="3"/>
      <charset val="129"/>
      <scheme val="minor"/>
    </font>
    <font>
      <sz val="10"/>
      <color theme="1"/>
      <name val="맑은 고딕"/>
      <family val="3"/>
      <charset val="129"/>
    </font>
    <font>
      <sz val="10"/>
      <color theme="1"/>
      <name val="맑은 고딕"/>
      <family val="2"/>
      <charset val="129"/>
      <scheme val="minor"/>
    </font>
    <font>
      <sz val="11"/>
      <name val="맑은 고딕"/>
      <family val="3"/>
      <charset val="129"/>
    </font>
    <font>
      <sz val="11"/>
      <color theme="1"/>
      <name val="MS UI Gothic"/>
      <family val="3"/>
      <charset val="1"/>
    </font>
    <font>
      <sz val="11"/>
      <color rgb="FF1D1C1D"/>
      <name val="맑은 고딕"/>
      <family val="3"/>
      <charset val="129"/>
      <scheme val="major"/>
    </font>
    <font>
      <sz val="11"/>
      <color theme="1"/>
      <name val="맑은 고딕"/>
      <family val="3"/>
      <charset val="129"/>
      <scheme val="major"/>
    </font>
    <font>
      <sz val="11"/>
      <color theme="1"/>
      <name val="맑은 고딕"/>
      <family val="3"/>
      <charset val="128"/>
      <scheme val="minor"/>
    </font>
    <font>
      <sz val="11"/>
      <color rgb="FF000000"/>
      <name val="맑은 고딕 Semilight"/>
      <family val="3"/>
      <charset val="129"/>
    </font>
    <font>
      <sz val="11"/>
      <color theme="1"/>
      <name val="Segoe UI Symbol"/>
      <family val="3"/>
    </font>
    <font>
      <sz val="11"/>
      <color theme="1"/>
      <name val="Calibri"/>
      <family val="3"/>
    </font>
    <font>
      <sz val="11"/>
      <color theme="1"/>
      <name val="Segoe UI Symbol"/>
      <family val="2"/>
    </font>
    <font>
      <sz val="11"/>
      <color theme="1"/>
      <name val="Calibri"/>
      <family val="3"/>
      <charset val="1"/>
    </font>
    <font>
      <sz val="10"/>
      <color theme="1"/>
      <name val="Arial"/>
      <family val="2"/>
    </font>
    <font>
      <sz val="10"/>
      <color rgb="FF31393F"/>
      <name val="Arial"/>
      <family val="2"/>
    </font>
    <font>
      <sz val="10"/>
      <color rgb="FF31393F"/>
      <name val="맑은 고딕"/>
      <family val="3"/>
      <charset val="129"/>
    </font>
    <font>
      <sz val="11"/>
      <color theme="1"/>
      <name val="Noto Sans KR"/>
      <family val="2"/>
      <charset val="1"/>
    </font>
    <font>
      <sz val="11"/>
      <color theme="1"/>
      <name val="Noto Sans KR"/>
      <family val="2"/>
      <charset val="129"/>
    </font>
    <font>
      <b/>
      <sz val="5"/>
      <color rgb="FF404040"/>
      <name val="KoPub돋움체 Medium"/>
      <family val="3"/>
      <charset val="129"/>
    </font>
    <font>
      <sz val="5"/>
      <color rgb="FF404040"/>
      <name val="KoPub돋움체 Medium"/>
      <family val="3"/>
      <charset val="129"/>
    </font>
    <font>
      <sz val="11"/>
      <color theme="1"/>
      <name val="Arial"/>
      <family val="2"/>
      <charset val="129"/>
    </font>
    <font>
      <sz val="12"/>
      <color theme="1"/>
      <name val="맑은 고딕"/>
      <family val="2"/>
      <charset val="129"/>
      <scheme val="minor"/>
    </font>
    <font>
      <sz val="11"/>
      <color theme="1"/>
      <name val="MS Gothic"/>
      <family val="3"/>
      <charset val="128"/>
    </font>
    <font>
      <sz val="11"/>
      <color theme="1"/>
      <name val="Malgun Gothic"/>
      <family val="3"/>
      <charset val="129"/>
    </font>
    <font>
      <sz val="8"/>
      <name val="돋움"/>
      <family val="3"/>
      <charset val="129"/>
    </font>
    <font>
      <sz val="11"/>
      <color rgb="FF000000"/>
      <name val="Wingdings"/>
      <charset val="2"/>
    </font>
    <font>
      <b/>
      <sz val="11"/>
      <color rgb="FFFF0000"/>
      <name val="맑은 고딕"/>
      <family val="3"/>
      <charset val="129"/>
      <scheme val="minor"/>
    </font>
    <font>
      <sz val="11"/>
      <name val="Arial"/>
      <family val="2"/>
    </font>
    <font>
      <u/>
      <sz val="11"/>
      <color theme="10"/>
      <name val="맑은 고딕"/>
      <family val="2"/>
      <charset val="129"/>
      <scheme val="minor"/>
    </font>
    <font>
      <u/>
      <sz val="11"/>
      <color rgb="FF0563C1"/>
      <name val="맑은 고딕"/>
      <family val="3"/>
      <charset val="129"/>
    </font>
    <font>
      <b/>
      <sz val="30"/>
      <color theme="1"/>
      <name val="맑은 고딕"/>
      <family val="3"/>
      <charset val="129"/>
      <scheme val="minor"/>
    </font>
    <font>
      <sz val="30"/>
      <color theme="1"/>
      <name val="맑은 고딕"/>
      <family val="3"/>
      <charset val="129"/>
      <scheme val="minor"/>
    </font>
    <font>
      <u/>
      <sz val="15"/>
      <color theme="10"/>
      <name val="맑은 고딕"/>
      <family val="2"/>
      <charset val="129"/>
      <scheme val="minor"/>
    </font>
  </fonts>
  <fills count="13">
    <fill>
      <patternFill patternType="none"/>
    </fill>
    <fill>
      <patternFill patternType="gray125"/>
    </fill>
    <fill>
      <patternFill patternType="solid">
        <fgColor theme="9" tint="0.79998168889431442"/>
        <bgColor indexed="64"/>
      </patternFill>
    </fill>
    <fill>
      <patternFill patternType="solid">
        <fgColor theme="9" tint="0.59999389629810485"/>
        <bgColor indexed="64"/>
      </patternFill>
    </fill>
    <fill>
      <patternFill patternType="solid">
        <fgColor theme="7" tint="0.79998168889431442"/>
        <bgColor indexed="64"/>
      </patternFill>
    </fill>
    <fill>
      <patternFill patternType="solid">
        <fgColor rgb="FFE2F0D9"/>
        <bgColor indexed="64"/>
      </patternFill>
    </fill>
    <fill>
      <patternFill patternType="solid">
        <fgColor rgb="FFC6E0B3"/>
        <bgColor indexed="64"/>
      </patternFill>
    </fill>
    <fill>
      <patternFill patternType="solid">
        <fgColor theme="0"/>
        <bgColor indexed="64"/>
      </patternFill>
    </fill>
    <fill>
      <patternFill patternType="solid">
        <fgColor rgb="FFE2EFD9"/>
        <bgColor rgb="FFE2EFD9"/>
      </patternFill>
    </fill>
    <fill>
      <patternFill patternType="solid">
        <fgColor rgb="FFC5E0B3"/>
        <bgColor rgb="FFC5E0B3"/>
      </patternFill>
    </fill>
    <fill>
      <patternFill patternType="solid">
        <fgColor rgb="FFFFFFFF"/>
        <bgColor indexed="64"/>
      </patternFill>
    </fill>
    <fill>
      <patternFill patternType="solid">
        <fgColor rgb="FFFFFF00"/>
        <bgColor indexed="64"/>
      </patternFill>
    </fill>
    <fill>
      <patternFill patternType="solid">
        <fgColor rgb="FFFFFFFF"/>
      </patternFill>
    </fill>
  </fills>
  <borders count="1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medium">
        <color auto="1"/>
      </top>
      <bottom/>
      <diagonal/>
    </border>
    <border>
      <left style="thin">
        <color auto="1"/>
      </left>
      <right style="medium">
        <color auto="1"/>
      </right>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bottom style="double">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right style="medium">
        <color auto="1"/>
      </right>
      <top/>
      <bottom style="medium">
        <color auto="1"/>
      </bottom>
      <diagonal/>
    </border>
    <border>
      <left style="medium">
        <color auto="1"/>
      </left>
      <right style="thin">
        <color auto="1"/>
      </right>
      <top style="thin">
        <color auto="1"/>
      </top>
      <bottom style="double">
        <color auto="1"/>
      </bottom>
      <diagonal/>
    </border>
    <border>
      <left style="thin">
        <color auto="1"/>
      </left>
      <right style="medium">
        <color auto="1"/>
      </right>
      <top/>
      <bottom style="double">
        <color auto="1"/>
      </bottom>
      <diagonal/>
    </border>
    <border>
      <left style="medium">
        <color auto="1"/>
      </left>
      <right style="thin">
        <color auto="1"/>
      </right>
      <top/>
      <bottom style="thin">
        <color auto="1"/>
      </bottom>
      <diagonal/>
    </border>
    <border>
      <left style="thin">
        <color auto="1"/>
      </left>
      <right/>
      <top/>
      <bottom style="double">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right style="medium">
        <color auto="1"/>
      </right>
      <top style="medium">
        <color auto="1"/>
      </top>
      <bottom style="thin">
        <color auto="1"/>
      </bottom>
      <diagonal/>
    </border>
    <border>
      <left/>
      <right style="thin">
        <color auto="1"/>
      </right>
      <top style="thin">
        <color auto="1"/>
      </top>
      <bottom style="thin">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style="double">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style="double">
        <color auto="1"/>
      </right>
      <top style="thin">
        <color auto="1"/>
      </top>
      <bottom/>
      <diagonal/>
    </border>
    <border>
      <left style="thin">
        <color auto="1"/>
      </left>
      <right style="double">
        <color auto="1"/>
      </right>
      <top/>
      <bottom style="thin">
        <color auto="1"/>
      </bottom>
      <diagonal/>
    </border>
    <border>
      <left/>
      <right style="thin">
        <color auto="1"/>
      </right>
      <top style="medium">
        <color auto="1"/>
      </top>
      <bottom style="thin">
        <color auto="1"/>
      </bottom>
      <diagonal/>
    </border>
    <border>
      <left/>
      <right style="thin">
        <color auto="1"/>
      </right>
      <top style="thin">
        <color auto="1"/>
      </top>
      <bottom style="double">
        <color auto="1"/>
      </bottom>
      <diagonal/>
    </border>
    <border>
      <left/>
      <right style="thin">
        <color auto="1"/>
      </right>
      <top style="thin">
        <color auto="1"/>
      </top>
      <bottom style="medium">
        <color auto="1"/>
      </bottom>
      <diagonal/>
    </border>
    <border>
      <left/>
      <right/>
      <top style="medium">
        <color auto="1"/>
      </top>
      <bottom style="thin">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style="thin">
        <color indexed="64"/>
      </left>
      <right style="thin">
        <color indexed="64"/>
      </right>
      <top style="thin">
        <color indexed="64"/>
      </top>
      <bottom/>
      <diagonal/>
    </border>
    <border>
      <left style="thin">
        <color auto="1"/>
      </left>
      <right style="thin">
        <color auto="1"/>
      </right>
      <top style="double">
        <color auto="1"/>
      </top>
      <bottom/>
      <diagonal/>
    </border>
    <border>
      <left style="thin">
        <color auto="1"/>
      </left>
      <right style="thin">
        <color auto="1"/>
      </right>
      <top/>
      <bottom/>
      <diagonal/>
    </border>
    <border>
      <left/>
      <right style="thin">
        <color auto="1"/>
      </right>
      <top/>
      <bottom/>
      <diagonal/>
    </border>
    <border>
      <left style="double">
        <color auto="1"/>
      </left>
      <right style="thin">
        <color auto="1"/>
      </right>
      <top style="thin">
        <color auto="1"/>
      </top>
      <bottom/>
      <diagonal/>
    </border>
    <border>
      <left style="double">
        <color auto="1"/>
      </left>
      <right style="thin">
        <color auto="1"/>
      </right>
      <top/>
      <bottom style="thin">
        <color auto="1"/>
      </bottom>
      <diagonal/>
    </border>
    <border>
      <left style="thin">
        <color auto="1"/>
      </left>
      <right/>
      <top/>
      <bottom/>
      <diagonal/>
    </border>
    <border>
      <left style="thin">
        <color auto="1"/>
      </left>
      <right/>
      <top style="thin">
        <color auto="1"/>
      </top>
      <bottom/>
      <diagonal/>
    </border>
    <border>
      <left style="medium">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thin">
        <color auto="1"/>
      </left>
      <right/>
      <top/>
      <bottom style="medium">
        <color indexed="64"/>
      </bottom>
      <diagonal/>
    </border>
    <border>
      <left style="thin">
        <color auto="1"/>
      </left>
      <right style="medium">
        <color indexed="64"/>
      </right>
      <top/>
      <bottom style="medium">
        <color indexed="64"/>
      </bottom>
      <diagonal/>
    </border>
    <border>
      <left style="medium">
        <color rgb="FF000000"/>
      </left>
      <right style="medium">
        <color rgb="FF000000"/>
      </right>
      <top style="medium">
        <color rgb="FF000000"/>
      </top>
      <bottom style="medium">
        <color rgb="FF000000"/>
      </bottom>
      <diagonal/>
    </border>
    <border>
      <left style="thin">
        <color auto="1"/>
      </left>
      <right style="thin">
        <color auto="1"/>
      </right>
      <top style="double">
        <color auto="1"/>
      </top>
      <bottom style="thin">
        <color auto="1"/>
      </bottom>
      <diagonal/>
    </border>
    <border>
      <left style="double">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style="thin">
        <color auto="1"/>
      </top>
      <bottom style="thin">
        <color auto="1"/>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style="thin">
        <color rgb="FF000000"/>
      </right>
      <top style="medium">
        <color rgb="FF000000"/>
      </top>
      <bottom/>
      <diagonal/>
    </border>
    <border>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style="thin">
        <color rgb="FF000000"/>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thin">
        <color rgb="FF000000"/>
      </right>
      <top/>
      <bottom style="double">
        <color rgb="FF000000"/>
      </bottom>
      <diagonal/>
    </border>
    <border>
      <left/>
      <right style="thin">
        <color rgb="FF000000"/>
      </right>
      <top/>
      <bottom style="double">
        <color rgb="FF000000"/>
      </bottom>
      <diagonal/>
    </border>
    <border>
      <left style="thin">
        <color rgb="FF000000"/>
      </left>
      <right style="thin">
        <color rgb="FF000000"/>
      </right>
      <top/>
      <bottom style="double">
        <color rgb="FF000000"/>
      </bottom>
      <diagonal/>
    </border>
    <border>
      <left style="thin">
        <color rgb="FF000000"/>
      </left>
      <right style="thin">
        <color rgb="FF000000"/>
      </right>
      <top style="thin">
        <color rgb="FF000000"/>
      </top>
      <bottom style="double">
        <color rgb="FF000000"/>
      </bottom>
      <diagonal/>
    </border>
    <border>
      <left style="thin">
        <color rgb="FF000000"/>
      </left>
      <right/>
      <top/>
      <bottom style="double">
        <color rgb="FF000000"/>
      </bottom>
      <diagonal/>
    </border>
    <border>
      <left style="thin">
        <color rgb="FF000000"/>
      </left>
      <right style="medium">
        <color rgb="FF000000"/>
      </right>
      <top/>
      <bottom style="double">
        <color rgb="FF000000"/>
      </bottom>
      <diagonal/>
    </border>
    <border>
      <left style="medium">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style="medium">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bottom style="medium">
        <color rgb="FF000000"/>
      </bottom>
      <diagonal/>
    </border>
    <border>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thin">
        <color rgb="FF000000"/>
      </right>
      <top/>
      <bottom style="medium">
        <color rgb="FF000000"/>
      </bottom>
      <diagonal/>
    </border>
    <border>
      <left style="thin">
        <color rgb="FF000000"/>
      </left>
      <right/>
      <top style="thin">
        <color rgb="FF000000"/>
      </top>
      <bottom style="medium">
        <color rgb="FF000000"/>
      </bottom>
      <diagonal/>
    </border>
    <border>
      <left style="thin">
        <color rgb="FF000000"/>
      </left>
      <right/>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thin">
        <color rgb="FF000000"/>
      </right>
      <top style="thin">
        <color rgb="FF000000"/>
      </top>
      <bottom/>
      <diagonal/>
    </border>
    <border>
      <left style="thin">
        <color auto="1"/>
      </left>
      <right style="medium">
        <color auto="1"/>
      </right>
      <top style="thin">
        <color auto="1"/>
      </top>
      <bottom/>
      <diagonal/>
    </border>
    <border>
      <left style="thin">
        <color auto="1"/>
      </left>
      <right style="medium">
        <color auto="1"/>
      </right>
      <top style="double">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diagonal/>
    </border>
    <border>
      <left/>
      <right style="thin">
        <color auto="1"/>
      </right>
      <top/>
      <bottom style="medium">
        <color indexed="64"/>
      </bottom>
      <diagonal/>
    </border>
    <border>
      <left/>
      <right style="medium">
        <color auto="1"/>
      </right>
      <top/>
      <bottom style="thin">
        <color auto="1"/>
      </bottom>
      <diagonal/>
    </border>
    <border>
      <left style="medium">
        <color auto="1"/>
      </left>
      <right/>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style="medium">
        <color rgb="FF000000"/>
      </right>
      <top style="medium">
        <color rgb="FFCCCCCC"/>
      </top>
      <bottom style="medium">
        <color rgb="FF000000"/>
      </bottom>
      <diagonal/>
    </border>
  </borders>
  <cellStyleXfs count="13">
    <xf numFmtId="0" fontId="0" fillId="0" borderId="0">
      <alignment vertical="center"/>
    </xf>
    <xf numFmtId="41" fontId="8" fillId="0" borderId="0" applyFont="0" applyFill="0" applyBorder="0" applyAlignment="0" applyProtection="0">
      <alignment vertical="center"/>
    </xf>
    <xf numFmtId="0" fontId="12" fillId="0" borderId="0">
      <alignment vertical="center"/>
    </xf>
    <xf numFmtId="41" fontId="12" fillId="0" borderId="0">
      <alignment vertical="center"/>
    </xf>
    <xf numFmtId="0" fontId="17" fillId="0" borderId="0"/>
    <xf numFmtId="0" fontId="22" fillId="0" borderId="0"/>
    <xf numFmtId="0" fontId="22" fillId="0" borderId="0"/>
    <xf numFmtId="0" fontId="22" fillId="0" borderId="0"/>
    <xf numFmtId="0" fontId="8" fillId="0" borderId="0">
      <alignment vertical="center"/>
    </xf>
    <xf numFmtId="0" fontId="12" fillId="0" borderId="0">
      <alignment vertical="center"/>
    </xf>
    <xf numFmtId="0" fontId="62" fillId="0" borderId="0" applyNumberFormat="0" applyFill="0" applyBorder="0" applyAlignment="0" applyProtection="0">
      <alignment vertical="center"/>
    </xf>
    <xf numFmtId="0" fontId="63" fillId="0" borderId="0">
      <alignment vertical="center"/>
    </xf>
    <xf numFmtId="0" fontId="12" fillId="0" borderId="0">
      <alignment vertical="center"/>
    </xf>
  </cellStyleXfs>
  <cellXfs count="697">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0" fontId="0" fillId="0" borderId="8" xfId="0" applyBorder="1" applyAlignment="1">
      <alignment horizontal="center" vertical="center"/>
    </xf>
    <xf numFmtId="0" fontId="0" fillId="0" borderId="3" xfId="0" applyBorder="1" applyAlignment="1">
      <alignment horizontal="center" vertical="center"/>
    </xf>
    <xf numFmtId="176" fontId="0" fillId="0" borderId="1" xfId="0" applyNumberFormat="1" applyBorder="1" applyAlignment="1">
      <alignment horizontal="center" vertical="center"/>
    </xf>
    <xf numFmtId="0" fontId="0" fillId="0" borderId="2" xfId="0" applyBorder="1" applyAlignment="1">
      <alignment horizontal="center" vertical="center"/>
    </xf>
    <xf numFmtId="176" fontId="0" fillId="0" borderId="2" xfId="0" applyNumberFormat="1"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8" xfId="0" applyBorder="1" applyAlignment="1">
      <alignment horizontal="center" vertical="center"/>
    </xf>
    <xf numFmtId="0" fontId="0" fillId="0" borderId="10" xfId="0" applyBorder="1" applyAlignment="1">
      <alignment horizontal="center" vertical="center"/>
    </xf>
    <xf numFmtId="0" fontId="0" fillId="0" borderId="7" xfId="0" applyBorder="1" applyAlignment="1">
      <alignment horizontal="center" vertical="center"/>
    </xf>
    <xf numFmtId="176" fontId="0" fillId="0" borderId="20" xfId="0" applyNumberFormat="1" applyBorder="1" applyAlignment="1">
      <alignment horizontal="center" vertical="center"/>
    </xf>
    <xf numFmtId="176" fontId="0" fillId="0" borderId="21" xfId="0" applyNumberFormat="1"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1" xfId="0" applyBorder="1" applyAlignment="1">
      <alignment horizontal="center" vertical="center"/>
    </xf>
    <xf numFmtId="0" fontId="2" fillId="2" borderId="19" xfId="0" applyFont="1" applyFill="1" applyBorder="1" applyAlignment="1">
      <alignment horizontal="center" vertical="center"/>
    </xf>
    <xf numFmtId="0" fontId="2" fillId="2" borderId="17" xfId="0" applyFont="1" applyFill="1" applyBorder="1" applyAlignment="1">
      <alignment horizontal="center" vertical="center"/>
    </xf>
    <xf numFmtId="0" fontId="2" fillId="4" borderId="2" xfId="0" applyFont="1" applyFill="1" applyBorder="1" applyAlignment="1">
      <alignment horizontal="center" vertical="center"/>
    </xf>
    <xf numFmtId="0" fontId="2" fillId="3" borderId="11" xfId="0" applyFont="1" applyFill="1" applyBorder="1" applyAlignment="1">
      <alignment horizontal="center" vertical="center"/>
    </xf>
    <xf numFmtId="0" fontId="0" fillId="0" borderId="25" xfId="0" applyBorder="1" applyAlignment="1">
      <alignment horizontal="center" vertical="center"/>
    </xf>
    <xf numFmtId="0" fontId="2" fillId="3" borderId="28" xfId="0" applyFont="1" applyFill="1" applyBorder="1" applyAlignment="1">
      <alignment horizontal="center" vertical="center"/>
    </xf>
    <xf numFmtId="49" fontId="0" fillId="0" borderId="2" xfId="0" applyNumberFormat="1" applyBorder="1" applyAlignment="1">
      <alignment horizontal="center" vertical="center"/>
    </xf>
    <xf numFmtId="49" fontId="0" fillId="0" borderId="1" xfId="0" applyNumberFormat="1" applyBorder="1" applyAlignment="1">
      <alignment horizontal="center" vertical="center"/>
    </xf>
    <xf numFmtId="49" fontId="0" fillId="0" borderId="8" xfId="0" applyNumberFormat="1" applyBorder="1" applyAlignment="1">
      <alignment horizontal="center" vertical="center"/>
    </xf>
    <xf numFmtId="0" fontId="0" fillId="0" borderId="35" xfId="0" applyBorder="1" applyAlignment="1">
      <alignment horizontal="center" vertical="center"/>
    </xf>
    <xf numFmtId="0" fontId="2" fillId="3" borderId="11" xfId="0" applyFont="1" applyFill="1" applyBorder="1" applyAlignment="1">
      <alignment horizontal="center" vertical="center" wrapText="1"/>
    </xf>
    <xf numFmtId="0" fontId="2" fillId="2" borderId="11" xfId="0" applyFont="1" applyFill="1"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xf>
    <xf numFmtId="0" fontId="2" fillId="3" borderId="12" xfId="0" applyFont="1" applyFill="1" applyBorder="1" applyAlignment="1">
      <alignment horizontal="center" vertical="center"/>
    </xf>
    <xf numFmtId="0" fontId="0" fillId="0" borderId="44" xfId="0" applyBorder="1" applyAlignment="1">
      <alignment horizontal="center" vertical="center"/>
    </xf>
    <xf numFmtId="3" fontId="0" fillId="0" borderId="1" xfId="0" applyNumberFormat="1" applyBorder="1" applyAlignment="1">
      <alignment horizontal="center" vertical="center"/>
    </xf>
    <xf numFmtId="0" fontId="0" fillId="0" borderId="1" xfId="0" applyBorder="1" applyAlignment="1">
      <alignment horizontal="center" vertical="center" wrapText="1"/>
    </xf>
    <xf numFmtId="0" fontId="3" fillId="0" borderId="2" xfId="0" applyFont="1" applyBorder="1" applyAlignment="1">
      <alignment horizontal="center" vertical="center"/>
    </xf>
    <xf numFmtId="0" fontId="3" fillId="0" borderId="1" xfId="0" applyFont="1" applyBorder="1" applyAlignment="1">
      <alignment horizontal="center" vertical="center"/>
    </xf>
    <xf numFmtId="0" fontId="2" fillId="3" borderId="44" xfId="0" applyFont="1" applyFill="1" applyBorder="1" applyAlignment="1">
      <alignment horizontal="center" vertical="center"/>
    </xf>
    <xf numFmtId="0" fontId="3" fillId="0" borderId="1" xfId="0" applyFont="1" applyBorder="1" applyAlignment="1">
      <alignment horizontal="left" vertical="center"/>
    </xf>
    <xf numFmtId="0" fontId="3" fillId="0" borderId="2" xfId="0" applyFont="1" applyBorder="1" applyAlignment="1">
      <alignment horizontal="left" vertical="center" wrapText="1"/>
    </xf>
    <xf numFmtId="0" fontId="0" fillId="0" borderId="0" xfId="0" applyAlignment="1">
      <alignment horizontal="left" vertical="center"/>
    </xf>
    <xf numFmtId="0" fontId="3" fillId="0" borderId="50" xfId="0" applyFont="1" applyBorder="1" applyAlignment="1">
      <alignment horizontal="center" vertical="center"/>
    </xf>
    <xf numFmtId="0" fontId="3" fillId="0" borderId="0" xfId="0" applyFont="1">
      <alignment vertical="center"/>
    </xf>
    <xf numFmtId="0" fontId="3" fillId="0" borderId="46" xfId="0" applyFont="1" applyBorder="1" applyAlignment="1">
      <alignment horizontal="center" vertical="center"/>
    </xf>
    <xf numFmtId="0" fontId="0" fillId="0" borderId="2" xfId="0" applyBorder="1" applyAlignment="1">
      <alignment horizontal="center" vertical="center" wrapText="1"/>
    </xf>
    <xf numFmtId="0" fontId="3" fillId="0" borderId="44" xfId="0" applyFont="1" applyBorder="1" applyAlignment="1">
      <alignment horizontal="center" vertical="center"/>
    </xf>
    <xf numFmtId="0" fontId="3" fillId="0" borderId="2" xfId="0" applyFont="1" applyBorder="1" applyAlignment="1">
      <alignment horizontal="center" vertical="center" wrapText="1"/>
    </xf>
    <xf numFmtId="0" fontId="3" fillId="0" borderId="20" xfId="0" applyFont="1" applyBorder="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horizontal="left" vertical="center"/>
    </xf>
    <xf numFmtId="0" fontId="12" fillId="0" borderId="0" xfId="2">
      <alignment vertical="center"/>
    </xf>
    <xf numFmtId="0" fontId="12" fillId="0" borderId="0" xfId="2" applyAlignment="1">
      <alignment horizontal="center" vertical="center"/>
    </xf>
    <xf numFmtId="0" fontId="10" fillId="5" borderId="11" xfId="2" applyFont="1" applyFill="1" applyBorder="1" applyAlignment="1">
      <alignment horizontal="center" vertical="center"/>
    </xf>
    <xf numFmtId="0" fontId="10" fillId="5" borderId="19" xfId="2" applyFont="1" applyFill="1" applyBorder="1" applyAlignment="1">
      <alignment horizontal="center" vertical="center"/>
    </xf>
    <xf numFmtId="0" fontId="10" fillId="5" borderId="17" xfId="2" applyFont="1" applyFill="1" applyBorder="1" applyAlignment="1">
      <alignment horizontal="center" vertical="center"/>
    </xf>
    <xf numFmtId="0" fontId="12" fillId="0" borderId="18" xfId="2" applyBorder="1" applyAlignment="1">
      <alignment horizontal="center" vertical="center"/>
    </xf>
    <xf numFmtId="0" fontId="12" fillId="0" borderId="30" xfId="2" applyBorder="1" applyAlignment="1">
      <alignment horizontal="center" vertical="center"/>
    </xf>
    <xf numFmtId="0" fontId="12" fillId="0" borderId="2" xfId="2" applyBorder="1" applyAlignment="1">
      <alignment horizontal="center" vertical="center"/>
    </xf>
    <xf numFmtId="49" fontId="12" fillId="0" borderId="2" xfId="2" applyNumberFormat="1" applyBorder="1" applyAlignment="1">
      <alignment horizontal="center" vertical="center"/>
    </xf>
    <xf numFmtId="176" fontId="12" fillId="0" borderId="2" xfId="2" applyNumberFormat="1" applyBorder="1" applyAlignment="1">
      <alignment horizontal="center" vertical="center"/>
    </xf>
    <xf numFmtId="176" fontId="12" fillId="0" borderId="20" xfId="2" applyNumberFormat="1" applyBorder="1" applyAlignment="1">
      <alignment horizontal="center" vertical="center"/>
    </xf>
    <xf numFmtId="176" fontId="12" fillId="0" borderId="20" xfId="2" applyNumberFormat="1" applyBorder="1" applyAlignment="1">
      <alignment horizontal="center" vertical="center" wrapText="1"/>
    </xf>
    <xf numFmtId="0" fontId="12" fillId="0" borderId="10" xfId="2" applyBorder="1" applyAlignment="1">
      <alignment horizontal="center" vertical="center"/>
    </xf>
    <xf numFmtId="0" fontId="12" fillId="0" borderId="25" xfId="2" applyBorder="1" applyAlignment="1">
      <alignment horizontal="center" vertical="center"/>
    </xf>
    <xf numFmtId="0" fontId="12" fillId="0" borderId="1" xfId="2" applyBorder="1" applyAlignment="1">
      <alignment horizontal="center" vertical="center"/>
    </xf>
    <xf numFmtId="49" fontId="12" fillId="0" borderId="1" xfId="2" applyNumberFormat="1" applyBorder="1" applyAlignment="1">
      <alignment horizontal="center" vertical="center"/>
    </xf>
    <xf numFmtId="176" fontId="12" fillId="0" borderId="1" xfId="2" applyNumberFormat="1" applyBorder="1" applyAlignment="1">
      <alignment horizontal="center" vertical="center"/>
    </xf>
    <xf numFmtId="176" fontId="12" fillId="0" borderId="21" xfId="2" applyNumberFormat="1" applyBorder="1" applyAlignment="1">
      <alignment horizontal="center" vertical="center"/>
    </xf>
    <xf numFmtId="176" fontId="12" fillId="0" borderId="21" xfId="2" applyNumberFormat="1" applyBorder="1" applyAlignment="1">
      <alignment horizontal="center" vertical="center" wrapText="1"/>
    </xf>
    <xf numFmtId="0" fontId="12" fillId="0" borderId="7" xfId="2" applyBorder="1" applyAlignment="1">
      <alignment horizontal="center" vertical="center"/>
    </xf>
    <xf numFmtId="176" fontId="12" fillId="0" borderId="1" xfId="3" applyNumberFormat="1" applyBorder="1" applyAlignment="1">
      <alignment horizontal="center" vertical="center"/>
    </xf>
    <xf numFmtId="0" fontId="12" fillId="0" borderId="21" xfId="2" applyBorder="1" applyAlignment="1">
      <alignment horizontal="center" vertical="center"/>
    </xf>
    <xf numFmtId="49" fontId="12" fillId="0" borderId="44" xfId="2" applyNumberFormat="1" applyBorder="1" applyAlignment="1">
      <alignment horizontal="center" vertical="center"/>
    </xf>
    <xf numFmtId="0" fontId="12" fillId="0" borderId="44" xfId="2" applyBorder="1" applyAlignment="1">
      <alignment horizontal="center" vertical="center"/>
    </xf>
    <xf numFmtId="176" fontId="12" fillId="0" borderId="44" xfId="2" applyNumberFormat="1" applyBorder="1" applyAlignment="1">
      <alignment horizontal="center" vertical="center"/>
    </xf>
    <xf numFmtId="0" fontId="12" fillId="0" borderId="51" xfId="2" applyBorder="1" applyAlignment="1">
      <alignment horizontal="center" vertical="center"/>
    </xf>
    <xf numFmtId="0" fontId="12" fillId="0" borderId="29" xfId="2" applyBorder="1" applyAlignment="1">
      <alignment horizontal="center" vertical="center"/>
    </xf>
    <xf numFmtId="0" fontId="12" fillId="0" borderId="5" xfId="2" applyBorder="1" applyAlignment="1">
      <alignment horizontal="center" vertical="center"/>
    </xf>
    <xf numFmtId="0" fontId="12" fillId="0" borderId="35" xfId="2" applyBorder="1" applyAlignment="1">
      <alignment horizontal="center" vertical="center"/>
    </xf>
    <xf numFmtId="0" fontId="12" fillId="0" borderId="8" xfId="2" applyBorder="1" applyAlignment="1">
      <alignment horizontal="center" vertical="center"/>
    </xf>
    <xf numFmtId="49" fontId="12" fillId="0" borderId="8" xfId="2" applyNumberFormat="1" applyBorder="1" applyAlignment="1">
      <alignment horizontal="center" vertical="center"/>
    </xf>
    <xf numFmtId="176" fontId="12" fillId="0" borderId="8" xfId="2" applyNumberFormat="1" applyBorder="1" applyAlignment="1">
      <alignment horizontal="center" vertical="center"/>
    </xf>
    <xf numFmtId="0" fontId="12" fillId="0" borderId="22" xfId="2" applyBorder="1" applyAlignment="1">
      <alignment horizontal="center" vertical="center"/>
    </xf>
    <xf numFmtId="0" fontId="12" fillId="0" borderId="22" xfId="2" applyBorder="1" applyAlignment="1">
      <alignment horizontal="center" vertical="center" wrapText="1"/>
    </xf>
    <xf numFmtId="0" fontId="12" fillId="0" borderId="3" xfId="2" applyBorder="1" applyAlignment="1">
      <alignment horizontal="center" vertical="center"/>
    </xf>
    <xf numFmtId="49" fontId="12" fillId="0" borderId="0" xfId="2" applyNumberFormat="1" applyAlignment="1">
      <alignment horizontal="center" vertical="center"/>
    </xf>
    <xf numFmtId="0" fontId="9" fillId="0" borderId="0" xfId="0" applyFont="1">
      <alignment vertical="center"/>
    </xf>
    <xf numFmtId="0" fontId="6" fillId="2" borderId="11" xfId="0" applyFont="1" applyFill="1" applyBorder="1" applyAlignment="1">
      <alignment horizontal="center" vertical="center"/>
    </xf>
    <xf numFmtId="0" fontId="0" fillId="4" borderId="2" xfId="0" applyFill="1" applyBorder="1" applyAlignment="1">
      <alignment horizontal="center" vertical="center"/>
    </xf>
    <xf numFmtId="176" fontId="0" fillId="4" borderId="2" xfId="0" applyNumberFormat="1" applyFill="1" applyBorder="1" applyAlignment="1">
      <alignment horizontal="center" vertical="center"/>
    </xf>
    <xf numFmtId="176" fontId="0" fillId="4" borderId="20" xfId="0" applyNumberFormat="1" applyFill="1" applyBorder="1" applyAlignment="1">
      <alignment horizontal="center" vertical="center"/>
    </xf>
    <xf numFmtId="0" fontId="0" fillId="0" borderId="1" xfId="0" quotePrefix="1" applyBorder="1" applyAlignment="1">
      <alignment horizontal="center" vertical="center"/>
    </xf>
    <xf numFmtId="0" fontId="0" fillId="4" borderId="1" xfId="0" applyFill="1" applyBorder="1" applyAlignment="1">
      <alignment horizontal="center" vertical="center"/>
    </xf>
    <xf numFmtId="176" fontId="0" fillId="4" borderId="1" xfId="0" applyNumberFormat="1" applyFill="1" applyBorder="1" applyAlignment="1">
      <alignment horizontal="center" vertical="center"/>
    </xf>
    <xf numFmtId="0" fontId="7" fillId="0" borderId="1" xfId="0" applyFont="1" applyBorder="1" applyAlignment="1">
      <alignment horizontal="center" vertical="center"/>
    </xf>
    <xf numFmtId="0" fontId="0" fillId="0" borderId="0" xfId="0" applyAlignment="1">
      <alignment vertical="center" wrapText="1"/>
    </xf>
    <xf numFmtId="0" fontId="0" fillId="0" borderId="25" xfId="0" applyBorder="1" applyAlignment="1">
      <alignment horizontal="center" vertical="center" wrapText="1"/>
    </xf>
    <xf numFmtId="0" fontId="0" fillId="0" borderId="1" xfId="0" applyBorder="1" applyAlignment="1">
      <alignment vertical="center" wrapText="1"/>
    </xf>
    <xf numFmtId="0" fontId="7" fillId="0" borderId="2" xfId="0" applyFont="1" applyBorder="1" applyAlignment="1">
      <alignment horizontal="center" vertical="center"/>
    </xf>
    <xf numFmtId="0" fontId="0" fillId="0" borderId="52" xfId="0" applyBorder="1" applyAlignment="1">
      <alignment horizontal="center" vertical="center"/>
    </xf>
    <xf numFmtId="0" fontId="18" fillId="7" borderId="53" xfId="4" applyFont="1" applyFill="1" applyBorder="1" applyAlignment="1">
      <alignment horizontal="center" vertical="center"/>
    </xf>
    <xf numFmtId="0" fontId="0" fillId="0" borderId="53" xfId="0" applyBorder="1" applyAlignment="1">
      <alignment horizontal="center" vertical="center"/>
    </xf>
    <xf numFmtId="49" fontId="0" fillId="0" borderId="53" xfId="0" applyNumberFormat="1" applyBorder="1" applyAlignment="1">
      <alignment horizontal="center" vertical="center"/>
    </xf>
    <xf numFmtId="0" fontId="7" fillId="0" borderId="53" xfId="0" applyFont="1" applyBorder="1">
      <alignment vertical="center"/>
    </xf>
    <xf numFmtId="176" fontId="0" fillId="0" borderId="53" xfId="0" applyNumberFormat="1" applyBorder="1" applyAlignment="1">
      <alignment horizontal="center" vertical="center"/>
    </xf>
    <xf numFmtId="0" fontId="3" fillId="0" borderId="53" xfId="0" applyFont="1" applyBorder="1" applyAlignment="1">
      <alignment horizontal="center" vertical="center"/>
    </xf>
    <xf numFmtId="41" fontId="3" fillId="7" borderId="53" xfId="1" applyFont="1" applyFill="1" applyBorder="1" applyAlignment="1">
      <alignment horizontal="center" vertical="center"/>
    </xf>
    <xf numFmtId="0" fontId="0" fillId="0" borderId="53" xfId="0" applyBorder="1" applyAlignment="1">
      <alignment horizontal="left" vertical="center" wrapText="1"/>
    </xf>
    <xf numFmtId="0" fontId="0" fillId="0" borderId="54" xfId="0" applyBorder="1" applyAlignment="1">
      <alignment horizontal="center" vertical="center" wrapText="1"/>
    </xf>
    <xf numFmtId="0" fontId="0" fillId="0" borderId="55" xfId="0" applyBorder="1" applyAlignment="1">
      <alignment horizontal="center" vertical="center"/>
    </xf>
    <xf numFmtId="0" fontId="18" fillId="7" borderId="56" xfId="4" applyFont="1" applyFill="1" applyBorder="1" applyAlignment="1">
      <alignment horizontal="center" vertical="center"/>
    </xf>
    <xf numFmtId="0" fontId="0" fillId="0" borderId="56" xfId="0" applyBorder="1" applyAlignment="1">
      <alignment horizontal="center" vertical="center"/>
    </xf>
    <xf numFmtId="49" fontId="0" fillId="0" borderId="56" xfId="0" applyNumberFormat="1" applyBorder="1" applyAlignment="1">
      <alignment horizontal="center" vertical="center"/>
    </xf>
    <xf numFmtId="0" fontId="7" fillId="7" borderId="56" xfId="0" applyFont="1" applyFill="1" applyBorder="1">
      <alignment vertical="center"/>
    </xf>
    <xf numFmtId="176" fontId="0" fillId="7" borderId="56" xfId="0" applyNumberFormat="1" applyFill="1" applyBorder="1" applyAlignment="1">
      <alignment horizontal="center" vertical="center"/>
    </xf>
    <xf numFmtId="0" fontId="3" fillId="0" borderId="56" xfId="0" applyFont="1" applyBorder="1" applyAlignment="1">
      <alignment horizontal="center" vertical="center"/>
    </xf>
    <xf numFmtId="176" fontId="0" fillId="0" borderId="56" xfId="0" applyNumberFormat="1" applyBorder="1" applyAlignment="1">
      <alignment horizontal="center" vertical="center"/>
    </xf>
    <xf numFmtId="41" fontId="3" fillId="7" borderId="56" xfId="1" applyFont="1" applyFill="1" applyBorder="1" applyAlignment="1">
      <alignment horizontal="center" vertical="center"/>
    </xf>
    <xf numFmtId="0" fontId="0" fillId="0" borderId="56" xfId="0" applyBorder="1" applyAlignment="1">
      <alignment horizontal="left" vertical="center" wrapText="1"/>
    </xf>
    <xf numFmtId="0" fontId="0" fillId="0" borderId="57" xfId="0" applyBorder="1" applyAlignment="1">
      <alignment horizontal="center" vertical="center" wrapText="1"/>
    </xf>
    <xf numFmtId="0" fontId="7" fillId="0" borderId="56" xfId="0" applyFont="1" applyBorder="1">
      <alignment vertical="center"/>
    </xf>
    <xf numFmtId="0" fontId="3" fillId="7" borderId="56" xfId="0" applyFont="1" applyFill="1" applyBorder="1" applyAlignment="1">
      <alignment horizontal="center" vertical="center"/>
    </xf>
    <xf numFmtId="0" fontId="7" fillId="0" borderId="56" xfId="0" applyFont="1" applyBorder="1" applyAlignment="1">
      <alignment vertical="center" wrapText="1"/>
    </xf>
    <xf numFmtId="0" fontId="7" fillId="7" borderId="56" xfId="0" applyFont="1" applyFill="1" applyBorder="1" applyAlignment="1">
      <alignment horizontal="center" vertical="center"/>
    </xf>
    <xf numFmtId="41" fontId="7" fillId="7" borderId="56" xfId="1" applyFont="1" applyFill="1" applyBorder="1" applyAlignment="1">
      <alignment horizontal="center" vertical="center"/>
    </xf>
    <xf numFmtId="0" fontId="0" fillId="0" borderId="56" xfId="0" applyBorder="1">
      <alignment vertical="center"/>
    </xf>
    <xf numFmtId="0" fontId="3" fillId="2" borderId="56" xfId="0" applyFont="1" applyFill="1" applyBorder="1" applyAlignment="1">
      <alignment horizontal="center" vertical="center"/>
    </xf>
    <xf numFmtId="0" fontId="0" fillId="2" borderId="56" xfId="0" applyFill="1" applyBorder="1" applyAlignment="1">
      <alignment horizontal="center" vertical="center"/>
    </xf>
    <xf numFmtId="0" fontId="3" fillId="0" borderId="56" xfId="0" quotePrefix="1" applyFont="1" applyBorder="1">
      <alignment vertical="center"/>
    </xf>
    <xf numFmtId="41" fontId="3" fillId="7" borderId="56" xfId="1" applyFont="1" applyFill="1" applyBorder="1" applyAlignment="1">
      <alignment vertical="center"/>
    </xf>
    <xf numFmtId="0" fontId="7" fillId="0" borderId="56" xfId="0" quotePrefix="1" applyFont="1" applyBorder="1">
      <alignment vertical="center"/>
    </xf>
    <xf numFmtId="41" fontId="7" fillId="7" borderId="56" xfId="1" applyFont="1" applyFill="1" applyBorder="1" applyAlignment="1">
      <alignment vertical="center"/>
    </xf>
    <xf numFmtId="0" fontId="0" fillId="0" borderId="58" xfId="0" applyBorder="1" applyAlignment="1">
      <alignment horizontal="center" vertical="center"/>
    </xf>
    <xf numFmtId="0" fontId="18" fillId="7" borderId="59" xfId="4" applyFont="1" applyFill="1" applyBorder="1" applyAlignment="1">
      <alignment horizontal="center" vertical="center"/>
    </xf>
    <xf numFmtId="0" fontId="0" fillId="0" borderId="59" xfId="0" applyBorder="1" applyAlignment="1">
      <alignment horizontal="center" vertical="center"/>
    </xf>
    <xf numFmtId="49" fontId="0" fillId="0" borderId="59" xfId="0" applyNumberFormat="1" applyBorder="1" applyAlignment="1">
      <alignment horizontal="center" vertical="center"/>
    </xf>
    <xf numFmtId="0" fontId="3" fillId="0" borderId="59" xfId="0" applyFont="1" applyBorder="1">
      <alignment vertical="center"/>
    </xf>
    <xf numFmtId="0" fontId="3" fillId="7" borderId="59" xfId="0" applyFont="1" applyFill="1" applyBorder="1" applyAlignment="1">
      <alignment horizontal="center" vertical="center"/>
    </xf>
    <xf numFmtId="176" fontId="0" fillId="0" borderId="59" xfId="0" applyNumberFormat="1" applyBorder="1" applyAlignment="1">
      <alignment horizontal="center" vertical="center"/>
    </xf>
    <xf numFmtId="41" fontId="3" fillId="7" borderId="59" xfId="1" applyFont="1" applyFill="1" applyBorder="1" applyAlignment="1">
      <alignment vertical="center"/>
    </xf>
    <xf numFmtId="0" fontId="0" fillId="0" borderId="59" xfId="0" applyBorder="1" applyAlignment="1">
      <alignment horizontal="left" vertical="center" wrapText="1"/>
    </xf>
    <xf numFmtId="0" fontId="0" fillId="0" borderId="60" xfId="0" applyBorder="1" applyAlignment="1">
      <alignment horizontal="center" vertical="center" wrapText="1"/>
    </xf>
    <xf numFmtId="0" fontId="3" fillId="0" borderId="2" xfId="0" applyFont="1" applyBorder="1">
      <alignment vertical="center"/>
    </xf>
    <xf numFmtId="0" fontId="0" fillId="0" borderId="1" xfId="0" applyBorder="1">
      <alignment vertical="center"/>
    </xf>
    <xf numFmtId="0" fontId="3" fillId="0" borderId="0" xfId="0" applyFont="1" applyAlignment="1">
      <alignment horizontal="center" vertical="center"/>
    </xf>
    <xf numFmtId="0" fontId="3" fillId="0" borderId="1" xfId="0" quotePrefix="1" applyFont="1" applyBorder="1" applyAlignment="1">
      <alignment horizontal="center" vertical="center" wrapText="1"/>
    </xf>
    <xf numFmtId="0" fontId="0" fillId="0" borderId="44" xfId="0" applyBorder="1" applyAlignment="1">
      <alignment horizontal="left" vertical="center"/>
    </xf>
    <xf numFmtId="0" fontId="0" fillId="0" borderId="46" xfId="0" applyBorder="1" applyAlignment="1">
      <alignment horizontal="center" vertical="center"/>
    </xf>
    <xf numFmtId="177" fontId="0" fillId="0" borderId="2" xfId="0" applyNumberFormat="1" applyBorder="1" applyAlignment="1">
      <alignment horizontal="center" vertical="center"/>
    </xf>
    <xf numFmtId="177" fontId="0" fillId="0" borderId="14" xfId="0" applyNumberFormat="1" applyBorder="1" applyAlignment="1">
      <alignment horizontal="center" vertical="center"/>
    </xf>
    <xf numFmtId="176" fontId="0" fillId="0" borderId="8" xfId="0" applyNumberFormat="1" applyBorder="1" applyAlignment="1">
      <alignment horizontal="center" vertical="center"/>
    </xf>
    <xf numFmtId="176" fontId="0" fillId="0" borderId="14" xfId="0" applyNumberFormat="1" applyBorder="1" applyAlignment="1">
      <alignment horizontal="center" vertical="center"/>
    </xf>
    <xf numFmtId="176" fontId="0" fillId="0" borderId="22" xfId="0" applyNumberFormat="1" applyBorder="1" applyAlignment="1">
      <alignment horizontal="center" vertical="center"/>
    </xf>
    <xf numFmtId="176" fontId="0" fillId="0" borderId="61" xfId="0" applyNumberFormat="1" applyBorder="1" applyAlignment="1">
      <alignment horizontal="center" vertical="center"/>
    </xf>
    <xf numFmtId="0" fontId="0" fillId="0" borderId="62" xfId="0" applyBorder="1" applyAlignment="1">
      <alignment horizontal="center" vertical="center"/>
    </xf>
    <xf numFmtId="0" fontId="20" fillId="0" borderId="63" xfId="0" applyFont="1" applyBorder="1" applyAlignment="1">
      <alignment horizontal="center" vertical="center" wrapText="1" readingOrder="1"/>
    </xf>
    <xf numFmtId="0" fontId="21" fillId="0" borderId="63" xfId="0" applyFont="1" applyBorder="1" applyAlignment="1">
      <alignment horizontal="center" vertical="center" wrapText="1" readingOrder="1"/>
    </xf>
    <xf numFmtId="177" fontId="21" fillId="0" borderId="63" xfId="0" applyNumberFormat="1" applyFont="1" applyBorder="1" applyAlignment="1">
      <alignment horizontal="center" vertical="center" wrapText="1" readingOrder="1"/>
    </xf>
    <xf numFmtId="0" fontId="2" fillId="4" borderId="2" xfId="0" applyFont="1" applyFill="1" applyBorder="1" applyAlignment="1">
      <alignment horizontal="center" vertical="center" wrapText="1"/>
    </xf>
    <xf numFmtId="0" fontId="3" fillId="0" borderId="1" xfId="0" applyFont="1" applyBorder="1">
      <alignment vertical="center"/>
    </xf>
    <xf numFmtId="0" fontId="0" fillId="0" borderId="2" xfId="0" quotePrefix="1" applyBorder="1" applyAlignment="1">
      <alignment horizontal="center" vertical="center"/>
    </xf>
    <xf numFmtId="49" fontId="0" fillId="0" borderId="1" xfId="0" quotePrefix="1" applyNumberFormat="1" applyBorder="1" applyAlignment="1">
      <alignment horizontal="center" vertical="center"/>
    </xf>
    <xf numFmtId="0" fontId="0" fillId="0" borderId="0" xfId="0" applyAlignment="1">
      <alignment horizontal="center" vertical="center" wrapText="1"/>
    </xf>
    <xf numFmtId="0" fontId="0" fillId="0" borderId="47" xfId="0" applyBorder="1" applyAlignment="1">
      <alignment horizontal="center" vertical="center"/>
    </xf>
    <xf numFmtId="0" fontId="2" fillId="2" borderId="44" xfId="0" applyFont="1" applyFill="1" applyBorder="1" applyAlignment="1">
      <alignment horizontal="center" vertical="center"/>
    </xf>
    <xf numFmtId="0" fontId="0" fillId="7" borderId="1" xfId="0" applyFill="1" applyBorder="1" applyAlignment="1">
      <alignment horizontal="center" vertical="center"/>
    </xf>
    <xf numFmtId="0" fontId="0" fillId="0" borderId="65" xfId="0" applyBorder="1" applyAlignment="1">
      <alignment horizontal="center" vertical="center" wrapText="1"/>
    </xf>
    <xf numFmtId="0" fontId="2" fillId="3" borderId="28" xfId="0" applyFont="1" applyFill="1" applyBorder="1" applyAlignment="1">
      <alignment horizontal="center" vertical="center" wrapText="1"/>
    </xf>
    <xf numFmtId="0" fontId="0" fillId="0" borderId="67" xfId="0" applyBorder="1" applyAlignment="1">
      <alignment horizontal="center" vertical="center"/>
    </xf>
    <xf numFmtId="0" fontId="26" fillId="0" borderId="0" xfId="5" applyFont="1" applyAlignment="1">
      <alignment vertical="center"/>
    </xf>
    <xf numFmtId="0" fontId="22" fillId="0" borderId="0" xfId="5" applyAlignment="1">
      <alignment vertical="center"/>
    </xf>
    <xf numFmtId="0" fontId="26" fillId="0" borderId="0" xfId="5" applyFont="1" applyAlignment="1">
      <alignment horizontal="center" vertical="center"/>
    </xf>
    <xf numFmtId="0" fontId="27" fillId="8" borderId="86" xfId="5" applyFont="1" applyFill="1" applyBorder="1" applyAlignment="1">
      <alignment horizontal="center" vertical="center"/>
    </xf>
    <xf numFmtId="0" fontId="27" fillId="8" borderId="87" xfId="5" applyFont="1" applyFill="1" applyBorder="1" applyAlignment="1">
      <alignment horizontal="center" vertical="center"/>
    </xf>
    <xf numFmtId="0" fontId="27" fillId="8" borderId="88" xfId="5" applyFont="1" applyFill="1" applyBorder="1" applyAlignment="1">
      <alignment horizontal="center" vertical="center"/>
    </xf>
    <xf numFmtId="0" fontId="26" fillId="0" borderId="89" xfId="5" applyFont="1" applyBorder="1" applyAlignment="1">
      <alignment horizontal="center" vertical="center"/>
    </xf>
    <xf numFmtId="0" fontId="26" fillId="0" borderId="90" xfId="5" applyFont="1" applyBorder="1" applyAlignment="1">
      <alignment horizontal="center" vertical="center"/>
    </xf>
    <xf numFmtId="0" fontId="26" fillId="0" borderId="91" xfId="5" applyFont="1" applyBorder="1" applyAlignment="1">
      <alignment horizontal="center" vertical="center"/>
    </xf>
    <xf numFmtId="49" fontId="26" fillId="0" borderId="91" xfId="5" applyNumberFormat="1" applyFont="1" applyBorder="1" applyAlignment="1">
      <alignment horizontal="center" vertical="center"/>
    </xf>
    <xf numFmtId="0" fontId="26" fillId="0" borderId="91" xfId="5" applyFont="1" applyBorder="1" applyAlignment="1">
      <alignment horizontal="left" vertical="center"/>
    </xf>
    <xf numFmtId="176" fontId="26" fillId="0" borderId="91" xfId="5" applyNumberFormat="1" applyFont="1" applyBorder="1" applyAlignment="1">
      <alignment horizontal="center" vertical="center"/>
    </xf>
    <xf numFmtId="176" fontId="26" fillId="0" borderId="92" xfId="5" applyNumberFormat="1" applyFont="1" applyBorder="1" applyAlignment="1">
      <alignment horizontal="center" vertical="center"/>
    </xf>
    <xf numFmtId="176" fontId="28" fillId="0" borderId="91" xfId="5" applyNumberFormat="1" applyFont="1" applyBorder="1" applyAlignment="1">
      <alignment horizontal="center" vertical="center"/>
    </xf>
    <xf numFmtId="176" fontId="26" fillId="0" borderId="93" xfId="5" applyNumberFormat="1" applyFont="1" applyBorder="1" applyAlignment="1">
      <alignment horizontal="center" vertical="center"/>
    </xf>
    <xf numFmtId="176" fontId="26" fillId="0" borderId="93" xfId="5" applyNumberFormat="1" applyFont="1" applyBorder="1" applyAlignment="1">
      <alignment horizontal="left" vertical="center"/>
    </xf>
    <xf numFmtId="0" fontId="26" fillId="0" borderId="94" xfId="5" applyFont="1" applyBorder="1" applyAlignment="1">
      <alignment horizontal="center" vertical="center"/>
    </xf>
    <xf numFmtId="0" fontId="26" fillId="0" borderId="95" xfId="5" applyFont="1" applyBorder="1" applyAlignment="1">
      <alignment horizontal="center" vertical="center"/>
    </xf>
    <xf numFmtId="49" fontId="26" fillId="0" borderId="92" xfId="5" applyNumberFormat="1" applyFont="1" applyBorder="1" applyAlignment="1">
      <alignment horizontal="center" vertical="center"/>
    </xf>
    <xf numFmtId="0" fontId="26" fillId="0" borderId="92" xfId="5" applyFont="1" applyBorder="1" applyAlignment="1">
      <alignment horizontal="center" vertical="center"/>
    </xf>
    <xf numFmtId="0" fontId="26" fillId="0" borderId="92" xfId="5" applyFont="1" applyBorder="1" applyAlignment="1">
      <alignment horizontal="left" vertical="center"/>
    </xf>
    <xf numFmtId="176" fontId="26" fillId="0" borderId="96" xfId="5" applyNumberFormat="1" applyFont="1" applyBorder="1" applyAlignment="1">
      <alignment horizontal="center" vertical="center"/>
    </xf>
    <xf numFmtId="0" fontId="26" fillId="0" borderId="97" xfId="5" applyFont="1" applyBorder="1" applyAlignment="1">
      <alignment horizontal="center" vertical="center"/>
    </xf>
    <xf numFmtId="0" fontId="26" fillId="0" borderId="98" xfId="5" applyFont="1" applyBorder="1" applyAlignment="1">
      <alignment horizontal="center" vertical="center"/>
    </xf>
    <xf numFmtId="0" fontId="26" fillId="0" borderId="99" xfId="5" applyFont="1" applyBorder="1" applyAlignment="1">
      <alignment horizontal="center" vertical="center"/>
    </xf>
    <xf numFmtId="0" fontId="26" fillId="0" borderId="100" xfId="5" applyFont="1" applyBorder="1" applyAlignment="1">
      <alignment horizontal="center" vertical="center"/>
    </xf>
    <xf numFmtId="0" fontId="26" fillId="0" borderId="101" xfId="5" applyFont="1" applyBorder="1" applyAlignment="1">
      <alignment horizontal="center" vertical="center"/>
    </xf>
    <xf numFmtId="49" fontId="26" fillId="0" borderId="100" xfId="5" applyNumberFormat="1" applyFont="1" applyBorder="1" applyAlignment="1">
      <alignment horizontal="center" vertical="center"/>
    </xf>
    <xf numFmtId="0" fontId="26" fillId="0" borderId="100" xfId="5" applyFont="1" applyBorder="1" applyAlignment="1">
      <alignment horizontal="left" vertical="center"/>
    </xf>
    <xf numFmtId="176" fontId="26" fillId="0" borderId="100" xfId="5" applyNumberFormat="1" applyFont="1" applyBorder="1" applyAlignment="1">
      <alignment horizontal="center" vertical="center"/>
    </xf>
    <xf numFmtId="176" fontId="28" fillId="0" borderId="101" xfId="5" applyNumberFormat="1" applyFont="1" applyBorder="1" applyAlignment="1">
      <alignment horizontal="center" vertical="center"/>
    </xf>
    <xf numFmtId="176" fontId="26" fillId="0" borderId="102" xfId="5" applyNumberFormat="1" applyFont="1" applyBorder="1" applyAlignment="1">
      <alignment horizontal="center" vertical="center"/>
    </xf>
    <xf numFmtId="176" fontId="26" fillId="0" borderId="103" xfId="5" applyNumberFormat="1" applyFont="1" applyBorder="1" applyAlignment="1">
      <alignment horizontal="left" vertical="center"/>
    </xf>
    <xf numFmtId="0" fontId="26" fillId="0" borderId="104" xfId="5" applyFont="1" applyBorder="1" applyAlignment="1">
      <alignment horizontal="center" vertical="center"/>
    </xf>
    <xf numFmtId="0" fontId="3" fillId="0" borderId="2" xfId="0" quotePrefix="1" applyFont="1" applyBorder="1" applyAlignment="1">
      <alignment horizontal="center" vertical="center"/>
    </xf>
    <xf numFmtId="49" fontId="0" fillId="0" borderId="44" xfId="0" applyNumberFormat="1" applyBorder="1" applyAlignment="1">
      <alignment horizontal="center" vertical="center"/>
    </xf>
    <xf numFmtId="0" fontId="2" fillId="0" borderId="44" xfId="0" applyFont="1" applyBorder="1" applyAlignment="1">
      <alignment horizontal="center" vertical="center"/>
    </xf>
    <xf numFmtId="0" fontId="0" fillId="0" borderId="51" xfId="0" applyBorder="1" applyAlignment="1">
      <alignment horizontal="center" vertical="center"/>
    </xf>
    <xf numFmtId="0" fontId="0" fillId="0" borderId="106" xfId="0" applyBorder="1" applyAlignment="1">
      <alignment horizontal="center" vertical="center"/>
    </xf>
    <xf numFmtId="0" fontId="0" fillId="0" borderId="1" xfId="0" quotePrefix="1" applyBorder="1" applyAlignment="1">
      <alignment horizontal="center" vertical="center" wrapText="1"/>
    </xf>
    <xf numFmtId="0" fontId="0" fillId="0" borderId="25" xfId="0" quotePrefix="1" applyBorder="1" applyAlignment="1">
      <alignment horizontal="center" vertical="center" wrapText="1"/>
    </xf>
    <xf numFmtId="0" fontId="3" fillId="0" borderId="2" xfId="0" quotePrefix="1" applyFont="1" applyBorder="1" applyAlignment="1">
      <alignment horizontal="center" vertical="center" wrapText="1"/>
    </xf>
    <xf numFmtId="0" fontId="3" fillId="0" borderId="0" xfId="0" applyFont="1" applyAlignment="1">
      <alignment horizontal="center" vertical="center" wrapText="1"/>
    </xf>
    <xf numFmtId="0" fontId="0" fillId="0" borderId="107" xfId="0" applyBorder="1" applyAlignment="1">
      <alignment horizontal="center" vertical="center"/>
    </xf>
    <xf numFmtId="0" fontId="0" fillId="0" borderId="66" xfId="0" applyBorder="1" applyAlignment="1">
      <alignment horizontal="center" vertical="center"/>
    </xf>
    <xf numFmtId="0" fontId="0" fillId="0" borderId="44" xfId="0" quotePrefix="1" applyBorder="1" applyAlignment="1">
      <alignment horizontal="center" vertical="center"/>
    </xf>
    <xf numFmtId="49" fontId="0" fillId="0" borderId="44" xfId="0" quotePrefix="1" applyNumberFormat="1" applyBorder="1" applyAlignment="1">
      <alignment horizontal="center" vertical="center"/>
    </xf>
    <xf numFmtId="176" fontId="0" fillId="0" borderId="44" xfId="0" applyNumberFormat="1" applyBorder="1" applyAlignment="1">
      <alignment horizontal="center" vertical="center"/>
    </xf>
    <xf numFmtId="176" fontId="0" fillId="0" borderId="50" xfId="0" applyNumberFormat="1" applyBorder="1" applyAlignment="1">
      <alignment horizontal="center" vertical="center"/>
    </xf>
    <xf numFmtId="0" fontId="0" fillId="0" borderId="8" xfId="0" applyBorder="1" applyAlignment="1">
      <alignment horizontal="center" vertical="center" wrapText="1"/>
    </xf>
    <xf numFmtId="0" fontId="0" fillId="7" borderId="6" xfId="0" applyFill="1" applyBorder="1" applyAlignment="1">
      <alignment horizontal="center" vertical="center"/>
    </xf>
    <xf numFmtId="0" fontId="0" fillId="7" borderId="6" xfId="0" quotePrefix="1" applyFill="1" applyBorder="1" applyAlignment="1">
      <alignment horizontal="center" vertical="center"/>
    </xf>
    <xf numFmtId="49" fontId="0" fillId="7" borderId="6" xfId="0" applyNumberFormat="1" applyFill="1" applyBorder="1" applyAlignment="1">
      <alignment horizontal="center" vertical="center"/>
    </xf>
    <xf numFmtId="0" fontId="0" fillId="7" borderId="6" xfId="0" applyFill="1" applyBorder="1" applyAlignment="1">
      <alignment horizontal="center" vertical="center" wrapText="1"/>
    </xf>
    <xf numFmtId="176" fontId="0" fillId="7" borderId="6" xfId="0" applyNumberFormat="1" applyFill="1" applyBorder="1" applyAlignment="1">
      <alignment horizontal="center" vertical="center"/>
    </xf>
    <xf numFmtId="0" fontId="0" fillId="7" borderId="108" xfId="0" applyFill="1" applyBorder="1" applyAlignment="1">
      <alignment horizontal="center" vertical="center"/>
    </xf>
    <xf numFmtId="0" fontId="0" fillId="7" borderId="0" xfId="0" applyFill="1">
      <alignment vertical="center"/>
    </xf>
    <xf numFmtId="0" fontId="0" fillId="7" borderId="8" xfId="0" applyFill="1" applyBorder="1" applyAlignment="1">
      <alignment horizontal="center" vertical="center"/>
    </xf>
    <xf numFmtId="0" fontId="0" fillId="7" borderId="8" xfId="0" quotePrefix="1" applyFill="1" applyBorder="1" applyAlignment="1">
      <alignment horizontal="center" vertical="center"/>
    </xf>
    <xf numFmtId="49" fontId="0" fillId="7" borderId="8" xfId="0" applyNumberFormat="1" applyFill="1" applyBorder="1" applyAlignment="1">
      <alignment horizontal="center" vertical="center"/>
    </xf>
    <xf numFmtId="0" fontId="0" fillId="7" borderId="8" xfId="0" applyFill="1" applyBorder="1" applyAlignment="1">
      <alignment horizontal="center" vertical="center" wrapText="1"/>
    </xf>
    <xf numFmtId="176" fontId="0" fillId="7" borderId="8" xfId="0" applyNumberFormat="1" applyFill="1" applyBorder="1" applyAlignment="1">
      <alignment horizontal="center" vertical="center"/>
    </xf>
    <xf numFmtId="0" fontId="0" fillId="7" borderId="3" xfId="0" applyFill="1" applyBorder="1" applyAlignment="1">
      <alignment horizontal="center" vertical="center"/>
    </xf>
    <xf numFmtId="0" fontId="0" fillId="0" borderId="8" xfId="0" quotePrefix="1" applyBorder="1" applyAlignment="1">
      <alignment horizontal="center" vertical="center"/>
    </xf>
    <xf numFmtId="0" fontId="3" fillId="0" borderId="1" xfId="0" quotePrefix="1" applyFont="1" applyBorder="1" applyAlignment="1">
      <alignment horizontal="center" vertical="center"/>
    </xf>
    <xf numFmtId="0" fontId="0" fillId="0" borderId="25" xfId="0" quotePrefix="1" applyBorder="1" applyAlignment="1">
      <alignment horizontal="center" vertical="center"/>
    </xf>
    <xf numFmtId="41" fontId="0" fillId="0" borderId="0" xfId="1" applyFont="1" applyAlignment="1">
      <alignment horizontal="center" vertical="center"/>
    </xf>
    <xf numFmtId="41" fontId="0" fillId="0" borderId="0" xfId="1" applyFont="1">
      <alignment vertical="center"/>
    </xf>
    <xf numFmtId="0" fontId="0" fillId="0" borderId="2" xfId="0" applyBorder="1" applyAlignment="1">
      <alignment horizontal="left" vertical="center"/>
    </xf>
    <xf numFmtId="41" fontId="0" fillId="0" borderId="2" xfId="1" applyFont="1" applyBorder="1" applyAlignment="1">
      <alignment horizontal="center" vertical="center"/>
    </xf>
    <xf numFmtId="176" fontId="0" fillId="0" borderId="21" xfId="0" applyNumberFormat="1" applyBorder="1" applyAlignment="1">
      <alignment horizontal="left" vertical="center"/>
    </xf>
    <xf numFmtId="0" fontId="0" fillId="0" borderId="10" xfId="0" applyBorder="1" applyAlignment="1">
      <alignment horizontal="left" vertical="center"/>
    </xf>
    <xf numFmtId="0" fontId="0" fillId="0" borderId="7" xfId="0" applyBorder="1" applyAlignment="1">
      <alignment horizontal="left" vertical="center"/>
    </xf>
    <xf numFmtId="41" fontId="0" fillId="0" borderId="1" xfId="1" applyFont="1" applyBorder="1" applyAlignment="1">
      <alignment horizontal="center" vertical="center"/>
    </xf>
    <xf numFmtId="0" fontId="16" fillId="0" borderId="1" xfId="0" applyFont="1" applyBorder="1" applyAlignment="1">
      <alignment horizontal="center" vertical="center"/>
    </xf>
    <xf numFmtId="0" fontId="7" fillId="0" borderId="1" xfId="0" quotePrefix="1" applyFont="1" applyBorder="1" applyAlignment="1">
      <alignment horizontal="center" vertical="center"/>
    </xf>
    <xf numFmtId="49" fontId="7" fillId="0" borderId="1" xfId="0" applyNumberFormat="1" applyFont="1" applyBorder="1" applyAlignment="1">
      <alignment horizontal="center" vertical="center"/>
    </xf>
    <xf numFmtId="0" fontId="7" fillId="0" borderId="1" xfId="0" applyFont="1" applyBorder="1" applyAlignment="1">
      <alignment horizontal="left" vertical="center"/>
    </xf>
    <xf numFmtId="176" fontId="7" fillId="0" borderId="1" xfId="0" applyNumberFormat="1" applyFont="1" applyBorder="1" applyAlignment="1">
      <alignment horizontal="center" vertical="center"/>
    </xf>
    <xf numFmtId="41" fontId="7" fillId="0" borderId="1" xfId="1" applyFont="1" applyBorder="1" applyAlignment="1">
      <alignment horizontal="center" vertical="center"/>
    </xf>
    <xf numFmtId="176" fontId="7" fillId="0" borderId="1" xfId="0" applyNumberFormat="1" applyFont="1" applyBorder="1" applyAlignment="1">
      <alignment horizontal="left" vertical="center"/>
    </xf>
    <xf numFmtId="0" fontId="30" fillId="0" borderId="0" xfId="0" applyFont="1">
      <alignment vertical="center"/>
    </xf>
    <xf numFmtId="41" fontId="7" fillId="0" borderId="1" xfId="1" applyFont="1" applyBorder="1">
      <alignment vertical="center"/>
    </xf>
    <xf numFmtId="41" fontId="0" fillId="0" borderId="1" xfId="1" applyFont="1" applyBorder="1">
      <alignment vertical="center"/>
    </xf>
    <xf numFmtId="0" fontId="7" fillId="0" borderId="0" xfId="0" applyFont="1">
      <alignment vertical="center"/>
    </xf>
    <xf numFmtId="0" fontId="7" fillId="0" borderId="25" xfId="0" applyFont="1" applyBorder="1" applyAlignment="1">
      <alignment horizontal="center" vertical="center"/>
    </xf>
    <xf numFmtId="0" fontId="3" fillId="0" borderId="21" xfId="0" applyFont="1" applyBorder="1" applyAlignment="1">
      <alignment horizontal="center" vertical="center"/>
    </xf>
    <xf numFmtId="0" fontId="3" fillId="0" borderId="25" xfId="0" applyFont="1" applyBorder="1" applyAlignment="1">
      <alignment horizontal="center" vertical="center"/>
    </xf>
    <xf numFmtId="0" fontId="2" fillId="2" borderId="50" xfId="0" applyFont="1" applyFill="1" applyBorder="1" applyAlignment="1">
      <alignment horizontal="center" vertical="center"/>
    </xf>
    <xf numFmtId="0" fontId="2" fillId="2" borderId="109" xfId="0" applyFont="1" applyFill="1" applyBorder="1" applyAlignment="1">
      <alignment horizontal="center" vertical="center"/>
    </xf>
    <xf numFmtId="176" fontId="0" fillId="0" borderId="46" xfId="0" applyNumberFormat="1" applyBorder="1" applyAlignment="1">
      <alignment horizontal="center" vertical="center"/>
    </xf>
    <xf numFmtId="0" fontId="3" fillId="7" borderId="0" xfId="0" applyFont="1" applyFill="1">
      <alignment vertical="center"/>
    </xf>
    <xf numFmtId="176" fontId="0" fillId="0" borderId="21" xfId="0" applyNumberFormat="1" applyBorder="1" applyAlignment="1">
      <alignment horizontal="center" vertical="center" wrapText="1"/>
    </xf>
    <xf numFmtId="0" fontId="0" fillId="0" borderId="7" xfId="0" applyBorder="1" applyAlignment="1">
      <alignment horizontal="center" vertical="center" wrapText="1"/>
    </xf>
    <xf numFmtId="0" fontId="0" fillId="0" borderId="21" xfId="0" applyBorder="1" applyAlignment="1">
      <alignment horizontal="center" vertical="center" wrapText="1"/>
    </xf>
    <xf numFmtId="0" fontId="34" fillId="0" borderId="25" xfId="0" applyFont="1" applyBorder="1" applyAlignment="1">
      <alignment horizontal="center" vertical="center"/>
    </xf>
    <xf numFmtId="0" fontId="0" fillId="0" borderId="110" xfId="0" applyBorder="1" applyAlignment="1">
      <alignment horizontal="center" vertical="center"/>
    </xf>
    <xf numFmtId="0" fontId="34" fillId="0" borderId="35" xfId="0" applyFont="1" applyBorder="1" applyAlignment="1">
      <alignment horizontal="center" vertical="center"/>
    </xf>
    <xf numFmtId="41" fontId="0" fillId="0" borderId="14" xfId="1" applyFont="1" applyBorder="1" applyAlignment="1">
      <alignment horizontal="center" vertical="center"/>
    </xf>
    <xf numFmtId="176" fontId="0" fillId="0" borderId="22" xfId="0" applyNumberFormat="1" applyBorder="1" applyAlignment="1">
      <alignment horizontal="center" vertical="center" wrapText="1"/>
    </xf>
    <xf numFmtId="0" fontId="34" fillId="0" borderId="1" xfId="0" applyFont="1" applyBorder="1" applyAlignment="1">
      <alignment horizontal="center" vertical="center"/>
    </xf>
    <xf numFmtId="0" fontId="34" fillId="0" borderId="44" xfId="0" applyFont="1" applyBorder="1" applyAlignment="1">
      <alignment horizontal="center" vertical="center"/>
    </xf>
    <xf numFmtId="0" fontId="0" fillId="0" borderId="20" xfId="0" applyBorder="1" applyAlignment="1">
      <alignment horizontal="center" vertical="center"/>
    </xf>
    <xf numFmtId="176" fontId="0" fillId="7" borderId="2" xfId="0" applyNumberFormat="1" applyFill="1" applyBorder="1" applyAlignment="1">
      <alignment horizontal="center" vertical="center"/>
    </xf>
    <xf numFmtId="0" fontId="0" fillId="0" borderId="109" xfId="0" applyBorder="1" applyAlignment="1">
      <alignment horizontal="center" vertical="center"/>
    </xf>
    <xf numFmtId="49" fontId="16" fillId="0" borderId="1" xfId="0" applyNumberFormat="1" applyFont="1" applyBorder="1" applyAlignment="1">
      <alignment horizontal="center" vertical="center"/>
    </xf>
    <xf numFmtId="49" fontId="3" fillId="0" borderId="1" xfId="0" applyNumberFormat="1" applyFont="1" applyBorder="1" applyAlignment="1">
      <alignment horizontal="center" vertical="center"/>
    </xf>
    <xf numFmtId="0" fontId="7" fillId="0" borderId="0" xfId="0" applyFont="1" applyAlignment="1">
      <alignment horizontal="left" vertical="center"/>
    </xf>
    <xf numFmtId="0" fontId="0" fillId="0" borderId="8" xfId="0" applyBorder="1" applyAlignment="1">
      <alignment horizontal="left" vertical="center"/>
    </xf>
    <xf numFmtId="0" fontId="0" fillId="0" borderId="0" xfId="0" applyAlignment="1">
      <alignment horizontal="left" vertical="center" wrapText="1"/>
    </xf>
    <xf numFmtId="0" fontId="3" fillId="0" borderId="0" xfId="0" applyFont="1" applyAlignment="1">
      <alignment vertical="center" wrapText="1"/>
    </xf>
    <xf numFmtId="0" fontId="0" fillId="11" borderId="0" xfId="0" applyFill="1">
      <alignment vertical="center"/>
    </xf>
    <xf numFmtId="0" fontId="0" fillId="11" borderId="0" xfId="0" applyFill="1" applyAlignment="1">
      <alignment horizontal="center" vertical="center"/>
    </xf>
    <xf numFmtId="0" fontId="2" fillId="0" borderId="2" xfId="0" applyFont="1" applyBorder="1" applyAlignment="1">
      <alignment horizontal="center" vertical="center"/>
    </xf>
    <xf numFmtId="3" fontId="0" fillId="0" borderId="0" xfId="0" applyNumberFormat="1" applyAlignment="1">
      <alignment horizontal="center" vertical="center"/>
    </xf>
    <xf numFmtId="0" fontId="0" fillId="7" borderId="2" xfId="0" applyFill="1" applyBorder="1" applyAlignment="1">
      <alignment horizontal="center" vertical="center"/>
    </xf>
    <xf numFmtId="0" fontId="0" fillId="0" borderId="4" xfId="0" applyBorder="1" applyAlignment="1">
      <alignment horizontal="center" vertical="center"/>
    </xf>
    <xf numFmtId="176" fontId="0" fillId="7" borderId="1" xfId="0" applyNumberFormat="1" applyFill="1" applyBorder="1" applyAlignment="1">
      <alignment horizontal="center" vertical="center"/>
    </xf>
    <xf numFmtId="3" fontId="0" fillId="7" borderId="1" xfId="0" applyNumberFormat="1" applyFill="1" applyBorder="1" applyAlignment="1">
      <alignment horizontal="center" vertical="center"/>
    </xf>
    <xf numFmtId="3" fontId="7" fillId="0" borderId="1" xfId="0" applyNumberFormat="1" applyFont="1" applyBorder="1" applyAlignment="1">
      <alignment horizontal="center" vertical="center"/>
    </xf>
    <xf numFmtId="176" fontId="3" fillId="0" borderId="1" xfId="0" applyNumberFormat="1" applyFont="1" applyBorder="1" applyAlignment="1">
      <alignment horizontal="center" vertical="center"/>
    </xf>
    <xf numFmtId="3" fontId="3" fillId="0" borderId="1" xfId="0" applyNumberFormat="1" applyFont="1" applyBorder="1" applyAlignment="1">
      <alignment horizontal="center" vertical="center"/>
    </xf>
    <xf numFmtId="178" fontId="3" fillId="0" borderId="1" xfId="0" applyNumberFormat="1" applyFont="1" applyBorder="1" applyAlignment="1">
      <alignment horizontal="center" vertical="center"/>
    </xf>
    <xf numFmtId="0" fontId="0" fillId="11" borderId="7" xfId="0" applyFill="1" applyBorder="1" applyAlignment="1">
      <alignment horizontal="center" vertical="center"/>
    </xf>
    <xf numFmtId="3" fontId="16" fillId="0" borderId="1" xfId="0" applyNumberFormat="1" applyFont="1" applyBorder="1" applyAlignment="1">
      <alignment horizontal="center" vertical="center"/>
    </xf>
    <xf numFmtId="0" fontId="39" fillId="0" borderId="1" xfId="0" applyFont="1" applyBorder="1" applyAlignment="1">
      <alignment horizontal="center" vertical="center"/>
    </xf>
    <xf numFmtId="0" fontId="40" fillId="0" borderId="1" xfId="0" applyFont="1" applyBorder="1" applyAlignment="1">
      <alignment horizontal="center" vertical="center"/>
    </xf>
    <xf numFmtId="0" fontId="12" fillId="0" borderId="1" xfId="2" applyBorder="1" applyAlignment="1">
      <alignment horizontal="center" vertical="center" wrapText="1"/>
    </xf>
    <xf numFmtId="0" fontId="10" fillId="5" borderId="44" xfId="2" applyFont="1" applyFill="1" applyBorder="1" applyAlignment="1">
      <alignment horizontal="center" vertical="center"/>
    </xf>
    <xf numFmtId="0" fontId="10" fillId="5" borderId="50" xfId="2" applyFont="1" applyFill="1" applyBorder="1" applyAlignment="1">
      <alignment horizontal="center" vertical="center"/>
    </xf>
    <xf numFmtId="0" fontId="10" fillId="5" borderId="109" xfId="2" applyFont="1" applyFill="1" applyBorder="1" applyAlignment="1">
      <alignment horizontal="center" vertical="center"/>
    </xf>
    <xf numFmtId="179" fontId="12" fillId="0" borderId="1" xfId="2" applyNumberFormat="1" applyBorder="1" applyAlignment="1">
      <alignment horizontal="center" vertical="center"/>
    </xf>
    <xf numFmtId="176" fontId="12" fillId="0" borderId="1" xfId="2" applyNumberFormat="1" applyBorder="1" applyAlignment="1">
      <alignment horizontal="center" vertical="center" wrapText="1"/>
    </xf>
    <xf numFmtId="176" fontId="12" fillId="0" borderId="1" xfId="2" applyNumberFormat="1" applyBorder="1" applyAlignment="1">
      <alignment horizontal="left" vertical="center" wrapText="1"/>
    </xf>
    <xf numFmtId="176" fontId="12" fillId="0" borderId="1" xfId="2" applyNumberFormat="1" applyBorder="1">
      <alignment vertical="center"/>
    </xf>
    <xf numFmtId="176" fontId="12" fillId="0" borderId="1" xfId="2" applyNumberFormat="1" applyBorder="1" applyAlignment="1">
      <alignment vertical="center" wrapText="1"/>
    </xf>
    <xf numFmtId="0" fontId="0" fillId="0" borderId="64" xfId="0" applyBorder="1" applyAlignment="1">
      <alignment horizontal="left" vertical="center"/>
    </xf>
    <xf numFmtId="0" fontId="0" fillId="0" borderId="111" xfId="0" applyBorder="1" applyAlignment="1">
      <alignment horizontal="center" vertical="center"/>
    </xf>
    <xf numFmtId="0" fontId="0" fillId="7" borderId="1" xfId="0" applyFill="1" applyBorder="1" applyAlignment="1">
      <alignment horizontal="left" vertical="center"/>
    </xf>
    <xf numFmtId="176" fontId="0" fillId="7" borderId="20" xfId="0" applyNumberFormat="1" applyFill="1" applyBorder="1" applyAlignment="1">
      <alignment horizontal="center" vertical="center"/>
    </xf>
    <xf numFmtId="0" fontId="0" fillId="7" borderId="111" xfId="0" applyFill="1" applyBorder="1" applyAlignment="1">
      <alignment horizontal="center" vertical="center"/>
    </xf>
    <xf numFmtId="176" fontId="0" fillId="0" borderId="0" xfId="0" applyNumberFormat="1" applyAlignment="1">
      <alignment horizontal="center" vertical="center"/>
    </xf>
    <xf numFmtId="0" fontId="0" fillId="0" borderId="21" xfId="0" applyBorder="1" applyAlignment="1">
      <alignment horizontal="left" vertical="center"/>
    </xf>
    <xf numFmtId="3" fontId="0" fillId="0" borderId="8" xfId="0" applyNumberFormat="1" applyBorder="1" applyAlignment="1">
      <alignment horizontal="center" vertical="center"/>
    </xf>
    <xf numFmtId="0" fontId="12" fillId="0" borderId="2" xfId="0" applyFont="1" applyBorder="1" applyAlignment="1">
      <alignment horizontal="center" vertical="center"/>
    </xf>
    <xf numFmtId="0" fontId="12" fillId="0" borderId="1" xfId="0" applyFont="1" applyBorder="1" applyAlignment="1">
      <alignment horizontal="center" vertical="center"/>
    </xf>
    <xf numFmtId="176" fontId="0" fillId="0" borderId="20" xfId="0" applyNumberFormat="1" applyBorder="1" applyAlignment="1">
      <alignment horizontal="center" vertical="center" wrapText="1"/>
    </xf>
    <xf numFmtId="0" fontId="42" fillId="0" borderId="1" xfId="0" applyFont="1" applyBorder="1" applyAlignment="1">
      <alignment horizontal="left" vertical="center" wrapText="1"/>
    </xf>
    <xf numFmtId="49" fontId="3" fillId="12" borderId="1" xfId="0" applyNumberFormat="1" applyFont="1" applyFill="1" applyBorder="1" applyAlignment="1">
      <alignment horizontal="center" vertical="center"/>
    </xf>
    <xf numFmtId="180" fontId="7" fillId="0" borderId="1" xfId="0" applyNumberFormat="1" applyFont="1" applyBorder="1" applyAlignment="1">
      <alignment horizontal="center" vertical="center"/>
    </xf>
    <xf numFmtId="180" fontId="0" fillId="0" borderId="1" xfId="0" applyNumberFormat="1" applyBorder="1" applyAlignment="1">
      <alignment horizontal="center" vertical="center"/>
    </xf>
    <xf numFmtId="181" fontId="3" fillId="0" borderId="1" xfId="0" applyNumberFormat="1" applyFont="1" applyBorder="1" applyAlignment="1">
      <alignment horizontal="left" vertical="center" shrinkToFit="1"/>
    </xf>
    <xf numFmtId="180" fontId="0" fillId="0" borderId="1" xfId="1" applyNumberFormat="1" applyFont="1" applyBorder="1" applyAlignment="1">
      <alignment horizontal="center" vertical="center"/>
    </xf>
    <xf numFmtId="180" fontId="0" fillId="0" borderId="1" xfId="1" applyNumberFormat="1" applyFont="1" applyFill="1" applyBorder="1" applyAlignment="1">
      <alignment horizontal="center" vertical="center"/>
    </xf>
    <xf numFmtId="0" fontId="0" fillId="7" borderId="44" xfId="0" applyFill="1" applyBorder="1" applyAlignment="1">
      <alignment horizontal="left" vertical="center"/>
    </xf>
    <xf numFmtId="180" fontId="0" fillId="0" borderId="44" xfId="1" applyNumberFormat="1" applyFont="1" applyBorder="1" applyAlignment="1">
      <alignment horizontal="center" vertical="center"/>
    </xf>
    <xf numFmtId="180" fontId="0" fillId="0" borderId="8" xfId="1" applyNumberFormat="1" applyFont="1" applyBorder="1" applyAlignment="1">
      <alignment horizontal="center" vertical="center"/>
    </xf>
    <xf numFmtId="0" fontId="12" fillId="10" borderId="1" xfId="2" applyFill="1" applyBorder="1" applyAlignment="1">
      <alignment horizontal="center" vertical="center"/>
    </xf>
    <xf numFmtId="0" fontId="0" fillId="0" borderId="2" xfId="0" applyBorder="1" applyAlignment="1">
      <alignment horizontal="center" vertical="center" shrinkToFit="1"/>
    </xf>
    <xf numFmtId="176" fontId="0" fillId="0" borderId="20" xfId="0" applyNumberFormat="1" applyBorder="1" applyAlignment="1">
      <alignment horizontal="center" vertical="center" shrinkToFit="1"/>
    </xf>
    <xf numFmtId="0" fontId="0" fillId="0" borderId="1" xfId="0" applyBorder="1" applyAlignment="1">
      <alignment horizontal="center" vertical="center" shrinkToFit="1"/>
    </xf>
    <xf numFmtId="176" fontId="0" fillId="0" borderId="21" xfId="0" applyNumberFormat="1" applyBorder="1" applyAlignment="1">
      <alignment horizontal="center" vertical="center" shrinkToFit="1"/>
    </xf>
    <xf numFmtId="178" fontId="0" fillId="0" borderId="2" xfId="0" applyNumberFormat="1" applyBorder="1" applyAlignment="1">
      <alignment horizontal="center" vertical="center"/>
    </xf>
    <xf numFmtId="178" fontId="0" fillId="0" borderId="1" xfId="0" applyNumberForma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shrinkToFit="1"/>
    </xf>
    <xf numFmtId="176" fontId="7" fillId="0" borderId="2" xfId="0" applyNumberFormat="1" applyFont="1" applyBorder="1" applyAlignment="1">
      <alignment horizontal="center" vertical="center"/>
    </xf>
    <xf numFmtId="178" fontId="7" fillId="0" borderId="2" xfId="0" applyNumberFormat="1" applyFont="1" applyBorder="1" applyAlignment="1">
      <alignment horizontal="center" vertical="center"/>
    </xf>
    <xf numFmtId="178" fontId="7" fillId="0" borderId="1" xfId="0" applyNumberFormat="1" applyFont="1" applyBorder="1" applyAlignment="1">
      <alignment horizontal="center" vertical="center"/>
    </xf>
    <xf numFmtId="0" fontId="7" fillId="0" borderId="7" xfId="0" applyFont="1" applyBorder="1" applyAlignment="1">
      <alignment horizontal="center" vertical="center"/>
    </xf>
    <xf numFmtId="0" fontId="7" fillId="0" borderId="21" xfId="0" applyFont="1" applyBorder="1" applyAlignment="1">
      <alignment horizontal="center" vertical="center"/>
    </xf>
    <xf numFmtId="0" fontId="6" fillId="0" borderId="1" xfId="0" applyFont="1" applyBorder="1" applyAlignment="1">
      <alignment horizontal="center" vertical="center"/>
    </xf>
    <xf numFmtId="0" fontId="7" fillId="0" borderId="18" xfId="0" applyFont="1" applyBorder="1" applyAlignment="1">
      <alignment horizontal="center" vertical="center"/>
    </xf>
    <xf numFmtId="0" fontId="30" fillId="0" borderId="2" xfId="0" applyFont="1" applyBorder="1" applyAlignment="1">
      <alignment horizontal="center" vertical="center"/>
    </xf>
    <xf numFmtId="0" fontId="0" fillId="7" borderId="18" xfId="0" applyFill="1" applyBorder="1" applyAlignment="1">
      <alignment horizontal="center" vertical="center"/>
    </xf>
    <xf numFmtId="0" fontId="0" fillId="7" borderId="25" xfId="0" applyFill="1" applyBorder="1" applyAlignment="1">
      <alignment horizontal="center" vertical="center"/>
    </xf>
    <xf numFmtId="49" fontId="0" fillId="7" borderId="2" xfId="0" applyNumberFormat="1" applyFill="1" applyBorder="1" applyAlignment="1">
      <alignment horizontal="center" vertical="center"/>
    </xf>
    <xf numFmtId="49" fontId="0" fillId="7" borderId="1" xfId="0" applyNumberFormat="1" applyFill="1" applyBorder="1" applyAlignment="1">
      <alignment horizontal="center" vertical="center"/>
    </xf>
    <xf numFmtId="41" fontId="0" fillId="7" borderId="1" xfId="1" applyFont="1" applyFill="1" applyBorder="1" applyAlignment="1">
      <alignment horizontal="center" vertical="center"/>
    </xf>
    <xf numFmtId="176" fontId="0" fillId="7" borderId="21" xfId="0" applyNumberFormat="1" applyFill="1" applyBorder="1" applyAlignment="1">
      <alignment horizontal="center" vertical="center"/>
    </xf>
    <xf numFmtId="0" fontId="0" fillId="7" borderId="7" xfId="0" applyFill="1" applyBorder="1" applyAlignment="1">
      <alignment horizontal="center" vertical="center"/>
    </xf>
    <xf numFmtId="0" fontId="0" fillId="7" borderId="0" xfId="0" applyFill="1" applyAlignment="1">
      <alignment horizontal="center" vertical="center"/>
    </xf>
    <xf numFmtId="0" fontId="3" fillId="2" borderId="11"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17" xfId="0" applyFont="1" applyFill="1" applyBorder="1" applyAlignment="1">
      <alignment horizontal="center" vertical="center"/>
    </xf>
    <xf numFmtId="0" fontId="0" fillId="11" borderId="18" xfId="0" applyFill="1" applyBorder="1" applyAlignment="1">
      <alignment horizontal="center" vertical="center"/>
    </xf>
    <xf numFmtId="0" fontId="0" fillId="11" borderId="25" xfId="0" applyFill="1" applyBorder="1" applyAlignment="1">
      <alignment horizontal="center" vertical="center"/>
    </xf>
    <xf numFmtId="0" fontId="0" fillId="11" borderId="1" xfId="0" applyFill="1" applyBorder="1" applyAlignment="1">
      <alignment horizontal="center" vertical="center"/>
    </xf>
    <xf numFmtId="0" fontId="0" fillId="11" borderId="2" xfId="0" applyFill="1" applyBorder="1" applyAlignment="1">
      <alignment horizontal="center" vertical="center"/>
    </xf>
    <xf numFmtId="49" fontId="0" fillId="11" borderId="1" xfId="0" applyNumberFormat="1" applyFill="1" applyBorder="1" applyAlignment="1">
      <alignment horizontal="center" vertical="center"/>
    </xf>
    <xf numFmtId="176" fontId="0" fillId="11" borderId="2" xfId="0" applyNumberFormat="1" applyFill="1" applyBorder="1" applyAlignment="1">
      <alignment horizontal="center" vertical="center"/>
    </xf>
    <xf numFmtId="176" fontId="0" fillId="11" borderId="1" xfId="0" applyNumberFormat="1" applyFill="1" applyBorder="1" applyAlignment="1">
      <alignment horizontal="center" vertical="center"/>
    </xf>
    <xf numFmtId="0" fontId="0" fillId="11" borderId="21" xfId="0" applyFill="1" applyBorder="1" applyAlignment="1">
      <alignment horizontal="center" vertical="center"/>
    </xf>
    <xf numFmtId="3" fontId="0" fillId="11" borderId="1" xfId="0" applyNumberFormat="1" applyFill="1" applyBorder="1" applyAlignment="1">
      <alignment horizontal="center" vertical="center"/>
    </xf>
    <xf numFmtId="49" fontId="0" fillId="11" borderId="2" xfId="0" applyNumberFormat="1" applyFill="1" applyBorder="1" applyAlignment="1">
      <alignment horizontal="center" vertical="center"/>
    </xf>
    <xf numFmtId="0" fontId="36" fillId="11" borderId="2" xfId="0" applyFont="1" applyFill="1" applyBorder="1" applyAlignment="1">
      <alignment horizontal="center" vertical="center"/>
    </xf>
    <xf numFmtId="176" fontId="0" fillId="11" borderId="20" xfId="0" applyNumberFormat="1" applyFill="1" applyBorder="1" applyAlignment="1">
      <alignment horizontal="center" vertical="center"/>
    </xf>
    <xf numFmtId="0" fontId="0" fillId="11" borderId="10" xfId="0" applyFill="1" applyBorder="1" applyAlignment="1">
      <alignment horizontal="center" vertical="center"/>
    </xf>
    <xf numFmtId="0" fontId="34" fillId="11" borderId="1" xfId="0" applyFont="1" applyFill="1" applyBorder="1" applyAlignment="1">
      <alignment horizontal="center" vertical="center"/>
    </xf>
    <xf numFmtId="176" fontId="0" fillId="11" borderId="21" xfId="0" applyNumberFormat="1" applyFill="1" applyBorder="1" applyAlignment="1">
      <alignment horizontal="center" vertical="center"/>
    </xf>
    <xf numFmtId="176" fontId="0" fillId="11" borderId="20" xfId="0" applyNumberFormat="1" applyFill="1" applyBorder="1" applyAlignment="1">
      <alignment horizontal="center" vertical="center" wrapText="1"/>
    </xf>
    <xf numFmtId="0" fontId="0" fillId="11" borderId="10" xfId="0" applyFill="1" applyBorder="1" applyAlignment="1">
      <alignment horizontal="center" vertical="center" wrapText="1"/>
    </xf>
    <xf numFmtId="0" fontId="0" fillId="11" borderId="21" xfId="0" applyFill="1" applyBorder="1" applyAlignment="1">
      <alignment horizontal="center" vertical="center" wrapText="1"/>
    </xf>
    <xf numFmtId="0" fontId="0" fillId="11" borderId="7" xfId="0" applyFill="1" applyBorder="1" applyAlignment="1">
      <alignment horizontal="center" vertical="center" wrapText="1"/>
    </xf>
    <xf numFmtId="176" fontId="0" fillId="0" borderId="51" xfId="0" applyNumberFormat="1" applyBorder="1" applyAlignment="1">
      <alignment horizontal="center" vertical="center"/>
    </xf>
    <xf numFmtId="0" fontId="0" fillId="11" borderId="112" xfId="0" applyFill="1" applyBorder="1" applyAlignment="1">
      <alignment horizontal="center" vertical="center"/>
    </xf>
    <xf numFmtId="0" fontId="3" fillId="11" borderId="1" xfId="0" applyFont="1" applyFill="1" applyBorder="1" applyAlignment="1">
      <alignment horizontal="center" vertical="center"/>
    </xf>
    <xf numFmtId="49" fontId="3" fillId="11" borderId="1" xfId="0" applyNumberFormat="1" applyFont="1" applyFill="1" applyBorder="1" applyAlignment="1">
      <alignment horizontal="center" vertical="center"/>
    </xf>
    <xf numFmtId="176" fontId="3" fillId="11" borderId="1" xfId="0" applyNumberFormat="1" applyFont="1" applyFill="1" applyBorder="1" applyAlignment="1">
      <alignment horizontal="center" vertical="center"/>
    </xf>
    <xf numFmtId="0" fontId="3" fillId="11" borderId="1" xfId="8" applyFont="1" applyFill="1" applyBorder="1" applyAlignment="1">
      <alignment horizontal="center" vertical="center"/>
    </xf>
    <xf numFmtId="0" fontId="47" fillId="0" borderId="1" xfId="0" applyFont="1" applyBorder="1" applyAlignment="1">
      <alignment horizontal="center" vertical="center" wrapText="1"/>
    </xf>
    <xf numFmtId="0" fontId="48" fillId="0" borderId="1" xfId="0" applyFont="1" applyBorder="1" applyAlignment="1">
      <alignment horizontal="center" vertical="center" wrapText="1"/>
    </xf>
    <xf numFmtId="0" fontId="3" fillId="0" borderId="1" xfId="8" applyFont="1" applyBorder="1" applyAlignment="1">
      <alignment horizontal="center" vertical="center"/>
    </xf>
    <xf numFmtId="0" fontId="34" fillId="11" borderId="2" xfId="0" applyFont="1" applyFill="1" applyBorder="1" applyAlignment="1">
      <alignment horizontal="center" vertical="center"/>
    </xf>
    <xf numFmtId="3" fontId="0" fillId="0" borderId="44" xfId="0" applyNumberFormat="1" applyBorder="1" applyAlignment="1">
      <alignment horizontal="center" vertical="center"/>
    </xf>
    <xf numFmtId="0" fontId="49" fillId="0" borderId="1" xfId="0" applyFont="1" applyBorder="1" applyAlignment="1">
      <alignment horizontal="center" vertical="center"/>
    </xf>
    <xf numFmtId="176" fontId="3" fillId="11" borderId="21" xfId="0" applyNumberFormat="1" applyFont="1" applyFill="1" applyBorder="1" applyAlignment="1">
      <alignment horizontal="center" vertical="center"/>
    </xf>
    <xf numFmtId="176" fontId="3" fillId="0" borderId="21" xfId="0" applyNumberFormat="1" applyFont="1" applyBorder="1" applyAlignment="1">
      <alignment horizontal="center" vertical="center"/>
    </xf>
    <xf numFmtId="180" fontId="0" fillId="11" borderId="2" xfId="0" applyNumberFormat="1" applyFill="1" applyBorder="1" applyAlignment="1">
      <alignment horizontal="center" vertical="center"/>
    </xf>
    <xf numFmtId="176" fontId="0" fillId="11" borderId="20" xfId="0" applyNumberFormat="1" applyFill="1" applyBorder="1" applyAlignment="1">
      <alignment horizontal="center" vertical="center" shrinkToFit="1"/>
    </xf>
    <xf numFmtId="180" fontId="0" fillId="11" borderId="1" xfId="0" applyNumberFormat="1" applyFill="1" applyBorder="1" applyAlignment="1">
      <alignment horizontal="center" vertical="center"/>
    </xf>
    <xf numFmtId="0" fontId="0" fillId="11" borderId="21" xfId="0" applyFill="1" applyBorder="1" applyAlignment="1">
      <alignment horizontal="center" vertical="center" shrinkToFit="1"/>
    </xf>
    <xf numFmtId="176" fontId="0" fillId="11" borderId="21" xfId="0" applyNumberFormat="1" applyFill="1" applyBorder="1" applyAlignment="1">
      <alignment horizontal="center" vertical="center" shrinkToFit="1"/>
    </xf>
    <xf numFmtId="180" fontId="0" fillId="0" borderId="2" xfId="0" applyNumberFormat="1" applyBorder="1" applyAlignment="1">
      <alignment horizontal="center" vertical="center"/>
    </xf>
    <xf numFmtId="0" fontId="0" fillId="0" borderId="21" xfId="0" applyBorder="1" applyAlignment="1">
      <alignment horizontal="center" vertical="center" shrinkToFit="1"/>
    </xf>
    <xf numFmtId="180" fontId="0" fillId="7" borderId="2" xfId="0" applyNumberFormat="1" applyFill="1" applyBorder="1" applyAlignment="1">
      <alignment horizontal="center" vertical="center"/>
    </xf>
    <xf numFmtId="0" fontId="7" fillId="0" borderId="21" xfId="0" applyFont="1" applyBorder="1" applyAlignment="1">
      <alignment horizontal="center" vertical="center" shrinkToFit="1"/>
    </xf>
    <xf numFmtId="0" fontId="13" fillId="11" borderId="1" xfId="0" applyFont="1" applyFill="1" applyBorder="1" applyAlignment="1">
      <alignment horizontal="center" vertical="center"/>
    </xf>
    <xf numFmtId="0" fontId="40" fillId="11" borderId="92" xfId="0" applyFont="1" applyFill="1" applyBorder="1" applyAlignment="1">
      <alignment horizontal="center" vertical="center"/>
    </xf>
    <xf numFmtId="176" fontId="0" fillId="11" borderId="21" xfId="0" applyNumberFormat="1" applyFill="1" applyBorder="1" applyAlignment="1">
      <alignment horizontal="center" vertical="center" wrapText="1"/>
    </xf>
    <xf numFmtId="176" fontId="0" fillId="0" borderId="1" xfId="0" applyNumberFormat="1" applyBorder="1" applyAlignment="1">
      <alignment horizontal="center" vertical="center" wrapText="1"/>
    </xf>
    <xf numFmtId="0" fontId="3" fillId="0" borderId="2" xfId="0" applyFont="1" applyBorder="1" applyAlignment="1">
      <alignment horizontal="center" vertical="center" shrinkToFit="1"/>
    </xf>
    <xf numFmtId="0" fontId="3" fillId="0" borderId="1" xfId="0" applyFont="1" applyBorder="1" applyAlignment="1">
      <alignment horizontal="center" vertical="center" shrinkToFit="1"/>
    </xf>
    <xf numFmtId="49" fontId="2" fillId="3" borderId="11" xfId="0" applyNumberFormat="1" applyFont="1" applyFill="1" applyBorder="1" applyAlignment="1">
      <alignment horizontal="center" vertical="center"/>
    </xf>
    <xf numFmtId="49" fontId="2" fillId="4" borderId="2" xfId="0" applyNumberFormat="1" applyFont="1" applyFill="1" applyBorder="1" applyAlignment="1">
      <alignment horizontal="center" vertical="center"/>
    </xf>
    <xf numFmtId="49" fontId="0" fillId="0" borderId="25" xfId="0" applyNumberFormat="1" applyBorder="1" applyAlignment="1">
      <alignment horizontal="center" vertical="center"/>
    </xf>
    <xf numFmtId="49" fontId="0" fillId="0" borderId="0" xfId="0" applyNumberFormat="1">
      <alignment vertical="center"/>
    </xf>
    <xf numFmtId="49" fontId="0" fillId="0" borderId="25" xfId="0" quotePrefix="1" applyNumberFormat="1" applyBorder="1" applyAlignment="1">
      <alignment horizontal="center" vertical="center"/>
    </xf>
    <xf numFmtId="49" fontId="0" fillId="0" borderId="0" xfId="0" applyNumberFormat="1" applyAlignment="1">
      <alignment horizontal="center" vertical="center"/>
    </xf>
    <xf numFmtId="0" fontId="35" fillId="0" borderId="92" xfId="0" applyFont="1" applyBorder="1" applyAlignment="1">
      <alignment horizontal="center" vertical="center" shrinkToFit="1"/>
    </xf>
    <xf numFmtId="0" fontId="35" fillId="0" borderId="92" xfId="0" applyFont="1" applyBorder="1" applyAlignment="1">
      <alignment horizontal="center" vertical="center"/>
    </xf>
    <xf numFmtId="0" fontId="33" fillId="0" borderId="92" xfId="0" applyFont="1" applyBorder="1" applyAlignment="1">
      <alignment horizontal="center" vertical="center" wrapText="1"/>
    </xf>
    <xf numFmtId="0" fontId="35" fillId="0" borderId="92" xfId="0" applyFont="1" applyBorder="1" applyAlignment="1">
      <alignment horizontal="center" vertical="center" wrapText="1"/>
    </xf>
    <xf numFmtId="0" fontId="33" fillId="0" borderId="92" xfId="0" quotePrefix="1" applyFont="1" applyBorder="1" applyAlignment="1">
      <alignment horizontal="center" vertical="center" wrapText="1"/>
    </xf>
    <xf numFmtId="0" fontId="33" fillId="0" borderId="92" xfId="0" applyFont="1" applyBorder="1" applyAlignment="1">
      <alignment horizontal="center" vertical="center"/>
    </xf>
    <xf numFmtId="0" fontId="33" fillId="0" borderId="0" xfId="0" applyFont="1" applyAlignment="1">
      <alignment horizontal="center" vertical="center"/>
    </xf>
    <xf numFmtId="0" fontId="35" fillId="0" borderId="92" xfId="0" applyFont="1" applyBorder="1" applyAlignment="1">
      <alignment horizontal="left" vertical="center" wrapText="1"/>
    </xf>
    <xf numFmtId="0" fontId="26" fillId="0" borderId="113" xfId="0" applyFont="1" applyBorder="1" applyAlignment="1">
      <alignment horizontal="center" vertical="center" wrapText="1"/>
    </xf>
    <xf numFmtId="0" fontId="0" fillId="0" borderId="50" xfId="0" applyBorder="1">
      <alignment vertical="center"/>
    </xf>
    <xf numFmtId="0" fontId="54" fillId="0" borderId="113" xfId="0" applyFont="1" applyBorder="1" applyAlignment="1">
      <alignment horizontal="center" vertical="center"/>
    </xf>
    <xf numFmtId="0" fontId="54" fillId="0" borderId="113" xfId="0" applyFont="1" applyBorder="1" applyAlignment="1">
      <alignment horizontal="center" vertical="center" wrapText="1"/>
    </xf>
    <xf numFmtId="0" fontId="26" fillId="0" borderId="113" xfId="0" applyFont="1" applyBorder="1" applyAlignment="1">
      <alignment horizontal="center" vertical="center"/>
    </xf>
    <xf numFmtId="0" fontId="35" fillId="0" borderId="92" xfId="0" applyFont="1" applyBorder="1" applyAlignment="1">
      <alignment horizontal="left" vertical="center"/>
    </xf>
    <xf numFmtId="0" fontId="35" fillId="0" borderId="92" xfId="0" quotePrefix="1" applyFont="1" applyBorder="1" applyAlignment="1">
      <alignment horizontal="left" vertical="center"/>
    </xf>
    <xf numFmtId="0" fontId="11" fillId="0" borderId="113" xfId="0" applyFont="1" applyBorder="1">
      <alignment vertical="center"/>
    </xf>
    <xf numFmtId="0" fontId="11" fillId="0" borderId="113" xfId="0" applyFont="1" applyBorder="1" applyAlignment="1">
      <alignment wrapText="1"/>
    </xf>
    <xf numFmtId="0" fontId="55" fillId="0" borderId="25" xfId="0" quotePrefix="1" applyFont="1" applyBorder="1" applyAlignment="1">
      <alignment horizontal="center" vertical="center" wrapText="1"/>
    </xf>
    <xf numFmtId="0" fontId="2" fillId="4" borderId="64" xfId="0" applyFont="1" applyFill="1" applyBorder="1" applyAlignment="1">
      <alignment horizontal="center" vertical="center" wrapText="1"/>
    </xf>
    <xf numFmtId="0" fontId="3" fillId="0" borderId="0" xfId="0" quotePrefix="1" applyFont="1" applyAlignment="1">
      <alignment vertical="center" wrapText="1"/>
    </xf>
    <xf numFmtId="0" fontId="0" fillId="0" borderId="47" xfId="0" quotePrefix="1" applyBorder="1" applyAlignment="1">
      <alignment horizontal="center" vertical="center" wrapText="1"/>
    </xf>
    <xf numFmtId="0" fontId="57" fillId="0" borderId="92" xfId="0" applyFont="1" applyBorder="1" applyAlignment="1">
      <alignment horizontal="left" vertical="center"/>
    </xf>
    <xf numFmtId="0" fontId="3" fillId="0" borderId="92" xfId="0" applyFont="1" applyBorder="1" applyAlignment="1">
      <alignment horizontal="center" vertical="center"/>
    </xf>
    <xf numFmtId="0" fontId="3" fillId="0" borderId="92" xfId="0" quotePrefix="1" applyFont="1" applyBorder="1" applyAlignment="1">
      <alignment horizontal="left" vertical="center"/>
    </xf>
    <xf numFmtId="0" fontId="3" fillId="0" borderId="96" xfId="0" applyFont="1" applyBorder="1" applyAlignment="1">
      <alignment horizontal="center" vertical="center"/>
    </xf>
    <xf numFmtId="0" fontId="3" fillId="0" borderId="25" xfId="0" quotePrefix="1" applyFont="1" applyBorder="1" applyAlignment="1">
      <alignment horizontal="center" vertical="center"/>
    </xf>
    <xf numFmtId="0" fontId="19" fillId="0" borderId="90" xfId="0" applyFont="1" applyBorder="1" applyAlignment="1">
      <alignment horizontal="center" vertical="center"/>
    </xf>
    <xf numFmtId="0" fontId="19" fillId="0" borderId="92" xfId="0" applyFont="1" applyBorder="1" applyAlignment="1">
      <alignment horizontal="center" vertical="center"/>
    </xf>
    <xf numFmtId="0" fontId="19" fillId="0" borderId="92" xfId="0" applyFont="1" applyBorder="1" applyAlignment="1">
      <alignment horizontal="left" vertical="center"/>
    </xf>
    <xf numFmtId="0" fontId="19" fillId="0" borderId="90" xfId="0" applyFont="1" applyBorder="1" applyAlignment="1">
      <alignment horizontal="left" vertical="center"/>
    </xf>
    <xf numFmtId="0" fontId="3" fillId="0" borderId="92" xfId="0" applyFont="1" applyBorder="1">
      <alignment vertical="center"/>
    </xf>
    <xf numFmtId="49" fontId="19" fillId="0" borderId="92" xfId="0" applyNumberFormat="1" applyFont="1" applyBorder="1" applyAlignment="1">
      <alignment horizontal="center" vertical="center"/>
    </xf>
    <xf numFmtId="49" fontId="19" fillId="0" borderId="90" xfId="0" applyNumberFormat="1" applyFont="1" applyBorder="1" applyAlignment="1">
      <alignment horizontal="center" vertical="center"/>
    </xf>
    <xf numFmtId="0" fontId="13" fillId="0" borderId="92" xfId="0" applyFont="1" applyBorder="1" applyAlignment="1">
      <alignment horizontal="center" vertical="center" wrapText="1"/>
    </xf>
    <xf numFmtId="0" fontId="13" fillId="0" borderId="92" xfId="0" quotePrefix="1" applyFont="1" applyBorder="1" applyAlignment="1">
      <alignment horizontal="left" vertical="center" wrapText="1"/>
    </xf>
    <xf numFmtId="0" fontId="35" fillId="0" borderId="92" xfId="0" quotePrefix="1" applyFont="1" applyBorder="1" applyAlignment="1">
      <alignment horizontal="center" vertical="center" wrapText="1"/>
    </xf>
    <xf numFmtId="0" fontId="13" fillId="0" borderId="92" xfId="0" applyFont="1" applyBorder="1" applyAlignment="1">
      <alignment horizontal="left" vertical="center" wrapText="1"/>
    </xf>
    <xf numFmtId="0" fontId="13" fillId="0" borderId="92" xfId="0" applyFont="1" applyBorder="1" applyAlignment="1">
      <alignment horizontal="center" vertical="center"/>
    </xf>
    <xf numFmtId="0" fontId="13" fillId="0" borderId="105" xfId="0" applyFont="1" applyBorder="1" applyAlignment="1">
      <alignment horizontal="center" vertical="center" wrapText="1"/>
    </xf>
    <xf numFmtId="0" fontId="35" fillId="0" borderId="92" xfId="0" quotePrefix="1" applyFont="1" applyBorder="1" applyAlignment="1">
      <alignment vertical="center" wrapText="1"/>
    </xf>
    <xf numFmtId="0" fontId="35" fillId="0" borderId="92" xfId="0" quotePrefix="1" applyFont="1" applyBorder="1">
      <alignment vertical="center"/>
    </xf>
    <xf numFmtId="0" fontId="35" fillId="0" borderId="0" xfId="0" quotePrefix="1" applyFont="1" applyAlignment="1">
      <alignment vertical="center" wrapText="1"/>
    </xf>
    <xf numFmtId="0" fontId="57" fillId="0" borderId="2" xfId="0" applyFont="1" applyBorder="1" applyAlignment="1">
      <alignment horizontal="center" vertical="center"/>
    </xf>
    <xf numFmtId="0" fontId="32" fillId="0" borderId="2" xfId="0" applyFont="1" applyBorder="1" applyAlignment="1">
      <alignment horizontal="center" vertical="center" wrapText="1"/>
    </xf>
    <xf numFmtId="0" fontId="57" fillId="0" borderId="2" xfId="0" applyFont="1" applyBorder="1">
      <alignment vertical="center"/>
    </xf>
    <xf numFmtId="0" fontId="32" fillId="0" borderId="114" xfId="0" applyFont="1" applyBorder="1" applyAlignment="1">
      <alignment horizontal="center" vertical="center" wrapText="1"/>
    </xf>
    <xf numFmtId="0" fontId="57" fillId="0" borderId="1" xfId="0" applyFont="1" applyBorder="1" applyAlignment="1">
      <alignment horizontal="center" vertical="center"/>
    </xf>
    <xf numFmtId="0" fontId="32" fillId="0" borderId="1" xfId="0" applyFont="1" applyBorder="1" applyAlignment="1">
      <alignment horizontal="center" vertical="center" wrapText="1"/>
    </xf>
    <xf numFmtId="0" fontId="57" fillId="0" borderId="1" xfId="0" applyFont="1" applyBorder="1">
      <alignment vertical="center"/>
    </xf>
    <xf numFmtId="0" fontId="57" fillId="0" borderId="114" xfId="0" applyFont="1" applyBorder="1" applyAlignment="1">
      <alignment horizontal="center" vertical="center"/>
    </xf>
    <xf numFmtId="0" fontId="57" fillId="0" borderId="20" xfId="0" applyFont="1" applyBorder="1" applyAlignment="1">
      <alignment horizontal="center" vertical="center"/>
    </xf>
    <xf numFmtId="0" fontId="57" fillId="0" borderId="21" xfId="0" applyFont="1" applyBorder="1" applyAlignment="1">
      <alignment horizontal="center" vertical="center"/>
    </xf>
    <xf numFmtId="0" fontId="32" fillId="0" borderId="114" xfId="0" quotePrefix="1" applyFont="1" applyBorder="1" applyAlignment="1">
      <alignment horizontal="left" vertical="center" wrapText="1"/>
    </xf>
    <xf numFmtId="0" fontId="32" fillId="0" borderId="114" xfId="0" quotePrefix="1" applyFont="1" applyBorder="1" applyAlignment="1">
      <alignment horizontal="center" vertical="center" wrapText="1"/>
    </xf>
    <xf numFmtId="0" fontId="8" fillId="0" borderId="1" xfId="8" applyBorder="1" applyAlignment="1">
      <alignment horizontal="center" vertical="center"/>
    </xf>
    <xf numFmtId="49" fontId="12" fillId="0" borderId="2" xfId="0" applyNumberFormat="1" applyFont="1" applyBorder="1" applyAlignment="1">
      <alignment horizontal="center" vertical="center"/>
    </xf>
    <xf numFmtId="0" fontId="8" fillId="0" borderId="20" xfId="8" applyBorder="1" applyAlignment="1">
      <alignment horizontal="center" vertical="center"/>
    </xf>
    <xf numFmtId="0" fontId="12" fillId="0" borderId="107" xfId="0" applyFont="1" applyBorder="1" applyAlignment="1">
      <alignment horizontal="center" vertical="center"/>
    </xf>
    <xf numFmtId="0" fontId="8" fillId="0" borderId="21" xfId="8" applyBorder="1" applyAlignment="1">
      <alignment horizontal="center" vertical="center"/>
    </xf>
    <xf numFmtId="0" fontId="12" fillId="0" borderId="10" xfId="0" applyFont="1" applyBorder="1" applyAlignment="1">
      <alignment horizontal="center" vertical="center"/>
    </xf>
    <xf numFmtId="0" fontId="8" fillId="0" borderId="1" xfId="8" applyBorder="1" applyAlignment="1">
      <alignment horizontal="center" vertical="center" wrapText="1"/>
    </xf>
    <xf numFmtId="49" fontId="12" fillId="0" borderId="1" xfId="0" applyNumberFormat="1" applyFont="1" applyBorder="1" applyAlignment="1">
      <alignment horizontal="center" vertical="center"/>
    </xf>
    <xf numFmtId="176" fontId="12" fillId="0" borderId="20" xfId="0" applyNumberFormat="1" applyFont="1" applyBorder="1" applyAlignment="1">
      <alignment horizontal="center" vertical="center"/>
    </xf>
    <xf numFmtId="0" fontId="12" fillId="0" borderId="20" xfId="0" applyFont="1" applyBorder="1" applyAlignment="1">
      <alignment horizontal="center" vertical="center"/>
    </xf>
    <xf numFmtId="41" fontId="0" fillId="0" borderId="8" xfId="1" applyFont="1" applyBorder="1" applyAlignment="1">
      <alignment horizontal="center" vertical="center"/>
    </xf>
    <xf numFmtId="0" fontId="0" fillId="0" borderId="10" xfId="0" applyBorder="1" applyAlignment="1">
      <alignment horizontal="center" vertical="center" wrapText="1"/>
    </xf>
    <xf numFmtId="182" fontId="7" fillId="0" borderId="1" xfId="0" applyNumberFormat="1" applyFont="1" applyBorder="1" applyAlignment="1">
      <alignment horizontal="center" vertical="center"/>
    </xf>
    <xf numFmtId="0" fontId="61" fillId="0" borderId="1" xfId="0" applyFont="1" applyBorder="1" applyAlignment="1">
      <alignment horizontal="center" vertical="center" wrapText="1"/>
    </xf>
    <xf numFmtId="176" fontId="16" fillId="0" borderId="1" xfId="0" applyNumberFormat="1" applyFont="1" applyBorder="1" applyAlignment="1">
      <alignment horizontal="center" vertical="center" wrapText="1"/>
    </xf>
    <xf numFmtId="176" fontId="16" fillId="0" borderId="1" xfId="0" applyNumberFormat="1" applyFont="1" applyBorder="1" applyAlignment="1">
      <alignment horizontal="center" vertical="center"/>
    </xf>
    <xf numFmtId="176" fontId="0" fillId="0" borderId="8" xfId="0" applyNumberFormat="1" applyBorder="1" applyAlignment="1">
      <alignment horizontal="center" vertical="center" wrapText="1"/>
    </xf>
    <xf numFmtId="0" fontId="0" fillId="7" borderId="21" xfId="0" applyFill="1" applyBorder="1" applyAlignment="1">
      <alignment horizontal="center" vertical="center"/>
    </xf>
    <xf numFmtId="0" fontId="2" fillId="3" borderId="19" xfId="0" applyFont="1" applyFill="1" applyBorder="1" applyAlignment="1">
      <alignment horizontal="center" vertical="center"/>
    </xf>
    <xf numFmtId="0" fontId="2" fillId="3" borderId="17" xfId="0" applyFont="1" applyFill="1" applyBorder="1" applyAlignment="1">
      <alignment horizontal="center" vertical="center"/>
    </xf>
    <xf numFmtId="0" fontId="66" fillId="11" borderId="0" xfId="10" applyFont="1" applyFill="1" applyAlignment="1">
      <alignment horizontal="center" vertical="center"/>
    </xf>
    <xf numFmtId="0" fontId="2" fillId="2" borderId="36" xfId="0" applyFont="1" applyFill="1" applyBorder="1" applyAlignment="1">
      <alignment horizontal="center" vertical="center" wrapText="1"/>
    </xf>
    <xf numFmtId="0" fontId="0" fillId="2" borderId="24" xfId="0" applyFill="1" applyBorder="1" applyAlignment="1">
      <alignment horizontal="center" vertical="center"/>
    </xf>
    <xf numFmtId="0" fontId="4" fillId="2" borderId="37" xfId="0" applyFont="1" applyFill="1" applyBorder="1" applyAlignment="1">
      <alignment vertical="center" wrapText="1"/>
    </xf>
    <xf numFmtId="0" fontId="0" fillId="0" borderId="38" xfId="0" applyBorder="1" applyAlignment="1">
      <alignment vertical="center" wrapText="1"/>
    </xf>
    <xf numFmtId="0" fontId="0" fillId="0" borderId="39" xfId="0" applyBorder="1" applyAlignment="1">
      <alignment vertical="center" wrapText="1"/>
    </xf>
    <xf numFmtId="0" fontId="0" fillId="0" borderId="40" xfId="0" applyBorder="1">
      <alignment vertical="center"/>
    </xf>
    <xf numFmtId="0" fontId="0" fillId="0" borderId="0" xfId="0">
      <alignment vertical="center"/>
    </xf>
    <xf numFmtId="0" fontId="0" fillId="0" borderId="41" xfId="0" applyBorder="1">
      <alignment vertical="center"/>
    </xf>
    <xf numFmtId="0" fontId="0" fillId="0" borderId="42" xfId="0" applyBorder="1">
      <alignment vertical="center"/>
    </xf>
    <xf numFmtId="0" fontId="0" fillId="0" borderId="43" xfId="0" applyBorder="1">
      <alignment vertical="center"/>
    </xf>
    <xf numFmtId="0" fontId="0" fillId="0" borderId="15" xfId="0" applyBorder="1">
      <alignment vertical="center"/>
    </xf>
    <xf numFmtId="0" fontId="2" fillId="2" borderId="4" xfId="0" applyFont="1" applyFill="1" applyBorder="1" applyAlignment="1">
      <alignment horizontal="center" vertical="center"/>
    </xf>
    <xf numFmtId="0" fontId="2" fillId="2" borderId="16" xfId="0" applyFont="1" applyFill="1" applyBorder="1" applyAlignment="1">
      <alignment horizontal="center" vertical="center"/>
    </xf>
    <xf numFmtId="0" fontId="2" fillId="2" borderId="33" xfId="0" applyFont="1" applyFill="1" applyBorder="1" applyAlignment="1">
      <alignment horizontal="center" vertical="center"/>
    </xf>
    <xf numFmtId="0" fontId="2" fillId="2" borderId="34" xfId="0" applyFont="1" applyFill="1" applyBorder="1" applyAlignment="1">
      <alignment horizontal="center" vertical="center"/>
    </xf>
    <xf numFmtId="0" fontId="6" fillId="3" borderId="9" xfId="0" applyFont="1" applyFill="1" applyBorder="1" applyAlignment="1">
      <alignment horizontal="center" vertical="center"/>
    </xf>
    <xf numFmtId="0" fontId="6" fillId="3" borderId="12" xfId="0" applyFont="1" applyFill="1" applyBorder="1" applyAlignment="1">
      <alignment horizontal="center" vertical="center"/>
    </xf>
    <xf numFmtId="0" fontId="6" fillId="2" borderId="6" xfId="0" applyFont="1" applyFill="1" applyBorder="1" applyAlignment="1">
      <alignment horizontal="center" vertical="center"/>
    </xf>
    <xf numFmtId="0" fontId="2" fillId="3" borderId="9" xfId="0" applyFont="1" applyFill="1" applyBorder="1" applyAlignment="1">
      <alignment horizontal="center" vertical="center"/>
    </xf>
    <xf numFmtId="0" fontId="0" fillId="3" borderId="12" xfId="0" applyFill="1" applyBorder="1" applyAlignment="1">
      <alignment horizontal="center" vertical="center"/>
    </xf>
    <xf numFmtId="0" fontId="6" fillId="2" borderId="11" xfId="0" applyFont="1" applyFill="1" applyBorder="1" applyAlignment="1">
      <alignment horizontal="center" vertical="center"/>
    </xf>
    <xf numFmtId="0" fontId="2" fillId="3" borderId="9" xfId="0" applyFont="1" applyFill="1" applyBorder="1" applyAlignment="1">
      <alignment horizontal="center" vertical="center" wrapText="1"/>
    </xf>
    <xf numFmtId="0" fontId="0" fillId="0" borderId="12" xfId="0" applyBorder="1" applyAlignment="1">
      <alignment horizontal="center" vertical="center"/>
    </xf>
    <xf numFmtId="0" fontId="0" fillId="2" borderId="12" xfId="0" applyFill="1" applyBorder="1" applyAlignment="1">
      <alignment horizontal="center" vertical="center"/>
    </xf>
    <xf numFmtId="0" fontId="2" fillId="2" borderId="6" xfId="0" applyFont="1" applyFill="1" applyBorder="1" applyAlignment="1">
      <alignment horizontal="center" vertical="center" wrapText="1"/>
    </xf>
    <xf numFmtId="0" fontId="2" fillId="2" borderId="11" xfId="0" applyFont="1" applyFill="1" applyBorder="1" applyAlignment="1">
      <alignment horizontal="center" vertical="center"/>
    </xf>
    <xf numFmtId="0" fontId="0" fillId="3" borderId="12" xfId="0" applyFill="1" applyBorder="1" applyAlignment="1">
      <alignment horizontal="center" vertical="center" wrapText="1"/>
    </xf>
    <xf numFmtId="0" fontId="2" fillId="3" borderId="12"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66" xfId="0" applyFont="1" applyFill="1" applyBorder="1" applyAlignment="1">
      <alignment horizontal="center" vertical="center"/>
    </xf>
    <xf numFmtId="0" fontId="2" fillId="2" borderId="29" xfId="0" applyFont="1" applyFill="1" applyBorder="1" applyAlignment="1">
      <alignment horizontal="center" vertical="center"/>
    </xf>
    <xf numFmtId="0" fontId="2" fillId="3" borderId="46" xfId="0" applyFont="1" applyFill="1" applyBorder="1" applyAlignment="1">
      <alignment horizontal="center" vertical="center"/>
    </xf>
    <xf numFmtId="0" fontId="0" fillId="3" borderId="46" xfId="0" applyFill="1" applyBorder="1" applyAlignment="1">
      <alignment horizontal="center" vertical="center"/>
    </xf>
    <xf numFmtId="0" fontId="2" fillId="2" borderId="44" xfId="0" applyFont="1" applyFill="1" applyBorder="1" applyAlignment="1">
      <alignment horizontal="center" vertical="center"/>
    </xf>
    <xf numFmtId="0" fontId="27" fillId="8" borderId="79" xfId="5" applyFont="1" applyFill="1" applyBorder="1" applyAlignment="1">
      <alignment horizontal="center" vertical="center" wrapText="1"/>
    </xf>
    <xf numFmtId="0" fontId="25" fillId="0" borderId="80" xfId="5" applyFont="1" applyBorder="1" applyAlignment="1">
      <alignment vertical="center"/>
    </xf>
    <xf numFmtId="0" fontId="25" fillId="0" borderId="82" xfId="5" applyFont="1" applyBorder="1" applyAlignment="1">
      <alignment vertical="center"/>
    </xf>
    <xf numFmtId="0" fontId="23" fillId="8" borderId="68" xfId="5" applyFont="1" applyFill="1" applyBorder="1" applyAlignment="1">
      <alignment vertical="center" wrapText="1"/>
    </xf>
    <xf numFmtId="0" fontId="25" fillId="0" borderId="69" xfId="5" applyFont="1" applyBorder="1" applyAlignment="1">
      <alignment vertical="center"/>
    </xf>
    <xf numFmtId="0" fontId="25" fillId="0" borderId="70" xfId="5" applyFont="1" applyBorder="1" applyAlignment="1">
      <alignment vertical="center"/>
    </xf>
    <xf numFmtId="0" fontId="25" fillId="0" borderId="71" xfId="5" applyFont="1" applyBorder="1" applyAlignment="1">
      <alignment vertical="center"/>
    </xf>
    <xf numFmtId="0" fontId="22" fillId="0" borderId="0" xfId="5" applyAlignment="1">
      <alignment vertical="center"/>
    </xf>
    <xf numFmtId="0" fontId="25" fillId="0" borderId="72" xfId="5" applyFont="1" applyBorder="1" applyAlignment="1">
      <alignment vertical="center"/>
    </xf>
    <xf numFmtId="0" fontId="25" fillId="0" borderId="73" xfId="5" applyFont="1" applyBorder="1" applyAlignment="1">
      <alignment vertical="center"/>
    </xf>
    <xf numFmtId="0" fontId="25" fillId="0" borderId="74" xfId="5" applyFont="1" applyBorder="1" applyAlignment="1">
      <alignment vertical="center"/>
    </xf>
    <xf numFmtId="0" fontId="25" fillId="0" borderId="75" xfId="5" applyFont="1" applyBorder="1" applyAlignment="1">
      <alignment vertical="center"/>
    </xf>
    <xf numFmtId="0" fontId="27" fillId="8" borderId="76" xfId="5" applyFont="1" applyFill="1" applyBorder="1" applyAlignment="1">
      <alignment horizontal="center" vertical="center"/>
    </xf>
    <xf numFmtId="0" fontId="25" fillId="0" borderId="83" xfId="5" applyFont="1" applyBorder="1" applyAlignment="1">
      <alignment vertical="center"/>
    </xf>
    <xf numFmtId="0" fontId="27" fillId="8" borderId="77" xfId="5" applyFont="1" applyFill="1" applyBorder="1" applyAlignment="1">
      <alignment horizontal="center" vertical="center"/>
    </xf>
    <xf numFmtId="0" fontId="25" fillId="0" borderId="84" xfId="5" applyFont="1" applyBorder="1" applyAlignment="1">
      <alignment vertical="center"/>
    </xf>
    <xf numFmtId="0" fontId="27" fillId="9" borderId="78" xfId="5" applyFont="1" applyFill="1" applyBorder="1" applyAlignment="1">
      <alignment horizontal="center" vertical="center"/>
    </xf>
    <xf numFmtId="0" fontId="25" fillId="0" borderId="85" xfId="5" applyFont="1" applyBorder="1" applyAlignment="1">
      <alignment vertical="center"/>
    </xf>
    <xf numFmtId="0" fontId="27" fillId="8" borderId="79" xfId="5" applyFont="1" applyFill="1" applyBorder="1" applyAlignment="1">
      <alignment horizontal="center" vertical="center"/>
    </xf>
    <xf numFmtId="0" fontId="25" fillId="0" borderId="81" xfId="5" applyFont="1" applyBorder="1" applyAlignment="1">
      <alignment vertical="center"/>
    </xf>
    <xf numFmtId="0" fontId="27" fillId="8" borderId="78" xfId="5" applyFont="1" applyFill="1" applyBorder="1" applyAlignment="1">
      <alignment horizontal="center" vertical="center"/>
    </xf>
    <xf numFmtId="0" fontId="27" fillId="9" borderId="78" xfId="5" applyFont="1" applyFill="1" applyBorder="1" applyAlignment="1">
      <alignment horizontal="center" vertical="center" wrapText="1"/>
    </xf>
    <xf numFmtId="0" fontId="27" fillId="8" borderId="78" xfId="5" applyFont="1" applyFill="1" applyBorder="1" applyAlignment="1">
      <alignment horizontal="center" vertical="center" wrapText="1"/>
    </xf>
    <xf numFmtId="0" fontId="2" fillId="2" borderId="6" xfId="0" applyFont="1" applyFill="1" applyBorder="1" applyAlignment="1">
      <alignment horizontal="left" vertical="center"/>
    </xf>
    <xf numFmtId="0" fontId="2" fillId="2" borderId="11" xfId="0" applyFont="1" applyFill="1" applyBorder="1" applyAlignment="1">
      <alignment horizontal="left" vertical="center"/>
    </xf>
    <xf numFmtId="41" fontId="2" fillId="2" borderId="9" xfId="1" applyFont="1" applyFill="1" applyBorder="1" applyAlignment="1">
      <alignment horizontal="center" vertical="center" wrapText="1"/>
    </xf>
    <xf numFmtId="41" fontId="0" fillId="2" borderId="12" xfId="1" applyFont="1" applyFill="1" applyBorder="1" applyAlignment="1">
      <alignment horizontal="center" vertical="center"/>
    </xf>
    <xf numFmtId="41" fontId="2" fillId="2" borderId="6" xfId="1" applyFont="1" applyFill="1" applyBorder="1" applyAlignment="1">
      <alignment horizontal="center" vertical="center" wrapText="1"/>
    </xf>
    <xf numFmtId="41" fontId="2" fillId="2" borderId="11" xfId="1" applyFont="1" applyFill="1" applyBorder="1" applyAlignment="1">
      <alignment horizontal="center" vertical="center"/>
    </xf>
    <xf numFmtId="0" fontId="0" fillId="0" borderId="46" xfId="0" applyBorder="1" applyAlignment="1">
      <alignment horizontal="center" vertical="center"/>
    </xf>
    <xf numFmtId="0" fontId="0" fillId="2" borderId="46" xfId="0" applyFill="1" applyBorder="1" applyAlignment="1">
      <alignment horizontal="center" vertical="center"/>
    </xf>
    <xf numFmtId="0" fontId="0" fillId="0" borderId="40" xfId="0" applyBorder="1" applyAlignment="1">
      <alignment horizontal="center" vertical="center"/>
    </xf>
    <xf numFmtId="0" fontId="0" fillId="3" borderId="46" xfId="0" applyFill="1" applyBorder="1" applyAlignment="1">
      <alignment horizontal="center" vertical="center" wrapText="1"/>
    </xf>
    <xf numFmtId="3" fontId="2" fillId="2" borderId="6" xfId="0" applyNumberFormat="1" applyFont="1" applyFill="1" applyBorder="1" applyAlignment="1">
      <alignment horizontal="center" vertical="center" wrapText="1"/>
    </xf>
    <xf numFmtId="3" fontId="2" fillId="2" borderId="11" xfId="0" applyNumberFormat="1" applyFont="1" applyFill="1" applyBorder="1" applyAlignment="1">
      <alignment horizontal="center" vertical="center"/>
    </xf>
    <xf numFmtId="0" fontId="10" fillId="5" borderId="23" xfId="2" applyFont="1" applyFill="1" applyBorder="1" applyAlignment="1">
      <alignment horizontal="center" vertical="center" wrapText="1"/>
    </xf>
    <xf numFmtId="0" fontId="10" fillId="5" borderId="36" xfId="2" applyFont="1" applyFill="1" applyBorder="1" applyAlignment="1">
      <alignment horizontal="center" vertical="center" wrapText="1"/>
    </xf>
    <xf numFmtId="0" fontId="12" fillId="5" borderId="24" xfId="2" applyFill="1" applyBorder="1" applyAlignment="1">
      <alignment horizontal="center" vertical="center"/>
    </xf>
    <xf numFmtId="0" fontId="14" fillId="5" borderId="37" xfId="2" applyFont="1" applyFill="1" applyBorder="1" applyAlignment="1">
      <alignment vertical="center" wrapText="1"/>
    </xf>
    <xf numFmtId="0" fontId="12" fillId="0" borderId="38" xfId="2" applyBorder="1" applyAlignment="1">
      <alignment vertical="center" wrapText="1"/>
    </xf>
    <xf numFmtId="0" fontId="12" fillId="0" borderId="39" xfId="2" applyBorder="1" applyAlignment="1">
      <alignment vertical="center" wrapText="1"/>
    </xf>
    <xf numFmtId="0" fontId="12" fillId="0" borderId="40" xfId="2" applyBorder="1">
      <alignment vertical="center"/>
    </xf>
    <xf numFmtId="0" fontId="12" fillId="0" borderId="0" xfId="2">
      <alignment vertical="center"/>
    </xf>
    <xf numFmtId="0" fontId="12" fillId="0" borderId="41" xfId="2" applyBorder="1">
      <alignment vertical="center"/>
    </xf>
    <xf numFmtId="0" fontId="12" fillId="0" borderId="42" xfId="2" applyBorder="1">
      <alignment vertical="center"/>
    </xf>
    <xf numFmtId="0" fontId="12" fillId="0" borderId="43" xfId="2" applyBorder="1">
      <alignment vertical="center"/>
    </xf>
    <xf numFmtId="0" fontId="12" fillId="0" borderId="15" xfId="2" applyBorder="1">
      <alignment vertical="center"/>
    </xf>
    <xf numFmtId="0" fontId="10" fillId="5" borderId="4" xfId="2" applyFont="1" applyFill="1" applyBorder="1" applyAlignment="1">
      <alignment horizontal="center" vertical="center"/>
    </xf>
    <xf numFmtId="0" fontId="10" fillId="5" borderId="66" xfId="2" applyFont="1" applyFill="1" applyBorder="1" applyAlignment="1">
      <alignment horizontal="center" vertical="center"/>
    </xf>
    <xf numFmtId="0" fontId="10" fillId="5" borderId="33" xfId="2" applyFont="1" applyFill="1" applyBorder="1" applyAlignment="1">
      <alignment horizontal="center" vertical="center"/>
    </xf>
    <xf numFmtId="0" fontId="10" fillId="5" borderId="29" xfId="2" applyFont="1" applyFill="1" applyBorder="1" applyAlignment="1">
      <alignment horizontal="center" vertical="center"/>
    </xf>
    <xf numFmtId="0" fontId="10" fillId="6" borderId="9" xfId="2" applyFont="1" applyFill="1" applyBorder="1" applyAlignment="1">
      <alignment horizontal="center" vertical="center"/>
    </xf>
    <xf numFmtId="0" fontId="10" fillId="6" borderId="46" xfId="2" applyFont="1" applyFill="1" applyBorder="1" applyAlignment="1">
      <alignment horizontal="center" vertical="center"/>
    </xf>
    <xf numFmtId="0" fontId="10" fillId="5" borderId="6" xfId="2" applyFont="1" applyFill="1" applyBorder="1" applyAlignment="1">
      <alignment horizontal="center" vertical="center"/>
    </xf>
    <xf numFmtId="0" fontId="12" fillId="6" borderId="46" xfId="2" applyFill="1" applyBorder="1" applyAlignment="1">
      <alignment horizontal="center" vertical="center"/>
    </xf>
    <xf numFmtId="0" fontId="10" fillId="5" borderId="44" xfId="2" applyFont="1" applyFill="1" applyBorder="1" applyAlignment="1">
      <alignment horizontal="center" vertical="center"/>
    </xf>
    <xf numFmtId="0" fontId="10" fillId="6" borderId="9" xfId="2" applyFont="1" applyFill="1" applyBorder="1" applyAlignment="1">
      <alignment horizontal="center" vertical="center" wrapText="1"/>
    </xf>
    <xf numFmtId="0" fontId="10" fillId="5" borderId="9" xfId="2" applyFont="1" applyFill="1" applyBorder="1" applyAlignment="1">
      <alignment horizontal="center" vertical="center" wrapText="1"/>
    </xf>
    <xf numFmtId="0" fontId="12" fillId="0" borderId="46" xfId="2" applyBorder="1" applyAlignment="1">
      <alignment horizontal="center" vertical="center"/>
    </xf>
    <xf numFmtId="0" fontId="12" fillId="5" borderId="46" xfId="2" applyFill="1" applyBorder="1" applyAlignment="1">
      <alignment horizontal="center" vertical="center"/>
    </xf>
    <xf numFmtId="0" fontId="10" fillId="5" borderId="6" xfId="2" applyFont="1" applyFill="1" applyBorder="1" applyAlignment="1">
      <alignment horizontal="center" vertical="center" wrapText="1"/>
    </xf>
    <xf numFmtId="0" fontId="12" fillId="6" borderId="46" xfId="2" applyFill="1" applyBorder="1" applyAlignment="1">
      <alignment horizontal="center" vertical="center" wrapText="1"/>
    </xf>
    <xf numFmtId="0" fontId="12" fillId="5" borderId="12" xfId="2" applyFill="1" applyBorder="1" applyAlignment="1">
      <alignment horizontal="center" vertical="center"/>
    </xf>
    <xf numFmtId="0" fontId="12" fillId="6" borderId="12" xfId="2" applyFill="1" applyBorder="1" applyAlignment="1">
      <alignment horizontal="center" vertical="center" wrapText="1"/>
    </xf>
    <xf numFmtId="0" fontId="12" fillId="6" borderId="12" xfId="2" applyFill="1" applyBorder="1" applyAlignment="1">
      <alignment horizontal="center" vertical="center"/>
    </xf>
    <xf numFmtId="0" fontId="12" fillId="0" borderId="12" xfId="2" applyBorder="1" applyAlignment="1">
      <alignment horizontal="center" vertical="center"/>
    </xf>
    <xf numFmtId="0" fontId="10" fillId="5" borderId="11" xfId="2" applyFont="1" applyFill="1" applyBorder="1" applyAlignment="1">
      <alignment horizontal="center" vertical="center"/>
    </xf>
    <xf numFmtId="0" fontId="10" fillId="5" borderId="16" xfId="2" applyFont="1" applyFill="1" applyBorder="1" applyAlignment="1">
      <alignment horizontal="center" vertical="center"/>
    </xf>
    <xf numFmtId="0" fontId="10" fillId="5" borderId="34" xfId="2" applyFont="1" applyFill="1" applyBorder="1" applyAlignment="1">
      <alignment horizontal="center" vertical="center"/>
    </xf>
    <xf numFmtId="0" fontId="10" fillId="6" borderId="12" xfId="2" applyFont="1" applyFill="1" applyBorder="1" applyAlignment="1">
      <alignment horizontal="center" vertical="center"/>
    </xf>
    <xf numFmtId="0" fontId="3" fillId="2" borderId="23" xfId="0" applyFont="1" applyFill="1" applyBorder="1" applyAlignment="1">
      <alignment horizontal="center" vertical="center" wrapText="1"/>
    </xf>
    <xf numFmtId="0" fontId="3" fillId="2" borderId="36" xfId="0" applyFont="1" applyFill="1" applyBorder="1" applyAlignment="1">
      <alignment horizontal="center" vertical="center" wrapText="1"/>
    </xf>
    <xf numFmtId="0" fontId="3" fillId="2" borderId="4"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33" xfId="0" applyFont="1" applyFill="1" applyBorder="1" applyAlignment="1">
      <alignment horizontal="center" vertical="center"/>
    </xf>
    <xf numFmtId="0" fontId="3" fillId="2" borderId="34" xfId="0" applyFont="1" applyFill="1" applyBorder="1" applyAlignment="1">
      <alignment horizontal="center" vertical="center"/>
    </xf>
    <xf numFmtId="0" fontId="3" fillId="3" borderId="9" xfId="0" applyFont="1" applyFill="1" applyBorder="1" applyAlignment="1">
      <alignment horizontal="center" vertical="center"/>
    </xf>
    <xf numFmtId="0" fontId="3" fillId="3"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1" xfId="0" applyFont="1" applyFill="1" applyBorder="1" applyAlignment="1">
      <alignment horizontal="center" vertical="center"/>
    </xf>
    <xf numFmtId="0" fontId="3" fillId="3" borderId="9"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4" fillId="2" borderId="37" xfId="0" applyFont="1" applyFill="1" applyBorder="1" applyAlignment="1">
      <alignment horizontal="left" vertical="center" wrapText="1"/>
    </xf>
    <xf numFmtId="0" fontId="4" fillId="2" borderId="38" xfId="0" applyFont="1" applyFill="1" applyBorder="1" applyAlignment="1">
      <alignment horizontal="left" vertical="center" wrapText="1"/>
    </xf>
    <xf numFmtId="0" fontId="4" fillId="2" borderId="39" xfId="0" applyFont="1" applyFill="1" applyBorder="1" applyAlignment="1">
      <alignment horizontal="left" vertical="center" wrapText="1"/>
    </xf>
    <xf numFmtId="0" fontId="4" fillId="2" borderId="40" xfId="0" applyFont="1" applyFill="1" applyBorder="1" applyAlignment="1">
      <alignment horizontal="left" vertical="center" wrapText="1"/>
    </xf>
    <xf numFmtId="0" fontId="4" fillId="2" borderId="0" xfId="0" applyFont="1" applyFill="1" applyAlignment="1">
      <alignment horizontal="left" vertical="center" wrapText="1"/>
    </xf>
    <xf numFmtId="0" fontId="4" fillId="2" borderId="41" xfId="0" applyFont="1" applyFill="1" applyBorder="1" applyAlignment="1">
      <alignment horizontal="left" vertical="center" wrapText="1"/>
    </xf>
    <xf numFmtId="0" fontId="4" fillId="2" borderId="42" xfId="0" applyFont="1" applyFill="1" applyBorder="1" applyAlignment="1">
      <alignment horizontal="left" vertical="center" wrapText="1"/>
    </xf>
    <xf numFmtId="0" fontId="4" fillId="2" borderId="43" xfId="0" applyFont="1" applyFill="1" applyBorder="1" applyAlignment="1">
      <alignment horizontal="left" vertical="center" wrapText="1"/>
    </xf>
    <xf numFmtId="0" fontId="4" fillId="2" borderId="15" xfId="0" applyFont="1" applyFill="1" applyBorder="1" applyAlignment="1">
      <alignment horizontal="left" vertical="center" wrapText="1"/>
    </xf>
    <xf numFmtId="0" fontId="64" fillId="11" borderId="26" xfId="0" applyFont="1" applyFill="1" applyBorder="1" applyAlignment="1">
      <alignment horizontal="center" vertical="center"/>
    </xf>
    <xf numFmtId="0" fontId="65" fillId="0" borderId="26" xfId="0" applyFont="1" applyBorder="1">
      <alignment vertical="center"/>
    </xf>
    <xf numFmtId="0" fontId="65" fillId="0" borderId="27" xfId="0" applyFont="1" applyBorder="1">
      <alignment vertical="center"/>
    </xf>
    <xf numFmtId="0" fontId="2" fillId="3" borderId="16" xfId="0" applyFont="1" applyFill="1" applyBorder="1" applyAlignment="1">
      <alignment horizontal="center" vertical="center"/>
    </xf>
    <xf numFmtId="0" fontId="2" fillId="3" borderId="4" xfId="0" applyFont="1" applyFill="1" applyBorder="1" applyAlignment="1">
      <alignment horizontal="center" vertical="center"/>
    </xf>
    <xf numFmtId="0" fontId="2" fillId="3" borderId="23" xfId="0" applyFont="1" applyFill="1" applyBorder="1" applyAlignment="1">
      <alignment horizontal="center" vertical="center" wrapText="1"/>
    </xf>
    <xf numFmtId="0" fontId="2" fillId="3" borderId="36" xfId="0" applyFont="1" applyFill="1" applyBorder="1" applyAlignment="1">
      <alignment horizontal="center" vertical="center" wrapText="1"/>
    </xf>
    <xf numFmtId="0" fontId="0" fillId="3" borderId="24" xfId="0" applyFill="1" applyBorder="1" applyAlignment="1">
      <alignment horizontal="center" vertical="center"/>
    </xf>
    <xf numFmtId="0" fontId="2" fillId="3" borderId="6" xfId="0" applyFont="1" applyFill="1" applyBorder="1" applyAlignment="1">
      <alignment horizontal="center" vertical="center"/>
    </xf>
    <xf numFmtId="0" fontId="2" fillId="3" borderId="11" xfId="0" applyFont="1" applyFill="1" applyBorder="1" applyAlignment="1">
      <alignment horizontal="center" vertical="center"/>
    </xf>
    <xf numFmtId="0" fontId="0" fillId="3" borderId="38" xfId="0" applyFill="1" applyBorder="1" applyAlignment="1">
      <alignment horizontal="center" vertical="center"/>
    </xf>
    <xf numFmtId="0" fontId="2" fillId="3" borderId="33" xfId="0" applyFont="1" applyFill="1" applyBorder="1" applyAlignment="1">
      <alignment horizontal="center" vertical="center" wrapText="1"/>
    </xf>
    <xf numFmtId="0" fontId="2" fillId="3" borderId="34" xfId="0" applyFont="1" applyFill="1" applyBorder="1" applyAlignment="1">
      <alignment horizontal="center" vertical="center"/>
    </xf>
    <xf numFmtId="0" fontId="3" fillId="0" borderId="45" xfId="0" applyFont="1" applyBorder="1" applyAlignment="1">
      <alignment horizontal="center" vertical="center"/>
    </xf>
    <xf numFmtId="0" fontId="3" fillId="0" borderId="46" xfId="0" applyFont="1" applyBorder="1" applyAlignment="1">
      <alignment horizontal="center" vertical="center"/>
    </xf>
    <xf numFmtId="0" fontId="3" fillId="0" borderId="2" xfId="0" applyFont="1" applyBorder="1" applyAlignment="1">
      <alignment horizontal="center" vertical="center"/>
    </xf>
    <xf numFmtId="0" fontId="2" fillId="3" borderId="31" xfId="0" applyFont="1" applyFill="1" applyBorder="1" applyAlignment="1">
      <alignment horizontal="center" vertical="center" wrapText="1"/>
    </xf>
    <xf numFmtId="0" fontId="0" fillId="0" borderId="32" xfId="0" applyBorder="1">
      <alignment vertical="center"/>
    </xf>
    <xf numFmtId="0" fontId="3" fillId="0" borderId="45"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2" xfId="0" applyFont="1" applyBorder="1" applyAlignment="1">
      <alignment horizontal="center" vertical="center" wrapText="1"/>
    </xf>
    <xf numFmtId="0" fontId="3" fillId="0" borderId="44" xfId="0" applyFont="1" applyBorder="1" applyAlignment="1">
      <alignment horizontal="center" vertical="center"/>
    </xf>
    <xf numFmtId="0" fontId="3" fillId="0" borderId="46" xfId="0" applyFont="1" applyBorder="1" applyAlignment="1">
      <alignment horizontal="left" vertical="center" wrapText="1"/>
    </xf>
    <xf numFmtId="0" fontId="3" fillId="0" borderId="2" xfId="0" applyFont="1" applyBorder="1"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0" fontId="3" fillId="0" borderId="44" xfId="0" applyFont="1" applyBorder="1" applyAlignment="1">
      <alignment horizontal="left" vertical="center" wrapText="1"/>
    </xf>
    <xf numFmtId="0" fontId="3" fillId="0" borderId="2" xfId="0" applyFont="1" applyBorder="1" applyAlignment="1">
      <alignment horizontal="left" vertical="center"/>
    </xf>
    <xf numFmtId="0" fontId="3" fillId="0" borderId="45" xfId="0" applyFont="1" applyBorder="1" applyAlignment="1">
      <alignment horizontal="left" vertical="center" wrapText="1"/>
    </xf>
    <xf numFmtId="0" fontId="0" fillId="0" borderId="1" xfId="0" applyBorder="1" applyAlignment="1">
      <alignment horizontal="left" vertical="center" wrapText="1"/>
    </xf>
    <xf numFmtId="0" fontId="3" fillId="0" borderId="1" xfId="0" applyFont="1" applyBorder="1" applyAlignment="1">
      <alignment horizontal="center" vertical="center" wrapText="1"/>
    </xf>
    <xf numFmtId="0" fontId="0" fillId="0" borderId="29" xfId="0" applyBorder="1" applyAlignment="1">
      <alignment horizontal="center" vertical="center"/>
    </xf>
    <xf numFmtId="0" fontId="0" fillId="0" borderId="30" xfId="0" applyBorder="1" applyAlignment="1">
      <alignment horizontal="center" vertical="center"/>
    </xf>
    <xf numFmtId="0" fontId="3" fillId="0" borderId="44" xfId="0" applyFont="1" applyBorder="1" applyAlignment="1">
      <alignment horizontal="center" vertical="center" wrapText="1"/>
    </xf>
    <xf numFmtId="0" fontId="0" fillId="0" borderId="44" xfId="0" applyBorder="1" applyAlignment="1">
      <alignment horizontal="center" vertical="center" wrapText="1"/>
    </xf>
    <xf numFmtId="0" fontId="0" fillId="0" borderId="2" xfId="0" applyBorder="1" applyAlignment="1">
      <alignment horizontal="center" vertical="center"/>
    </xf>
    <xf numFmtId="0" fontId="0" fillId="0" borderId="29" xfId="0" applyBorder="1" applyAlignment="1">
      <alignment horizontal="center" vertical="center" wrapText="1"/>
    </xf>
    <xf numFmtId="0" fontId="0" fillId="0" borderId="30" xfId="0" applyBorder="1" applyAlignment="1">
      <alignment horizontal="center" vertical="center" wrapText="1"/>
    </xf>
    <xf numFmtId="0" fontId="3" fillId="0" borderId="29" xfId="0" applyFont="1" applyBorder="1" applyAlignment="1">
      <alignment horizontal="center" vertical="center"/>
    </xf>
    <xf numFmtId="0" fontId="3" fillId="0" borderId="30" xfId="0" applyFont="1" applyBorder="1" applyAlignment="1">
      <alignment horizontal="center" vertical="center"/>
    </xf>
    <xf numFmtId="0" fontId="2" fillId="3" borderId="32" xfId="0" applyFont="1" applyFill="1" applyBorder="1" applyAlignment="1">
      <alignment horizontal="center" vertical="center" wrapText="1"/>
    </xf>
    <xf numFmtId="0" fontId="0" fillId="0" borderId="48" xfId="0" applyBorder="1" applyAlignment="1">
      <alignment horizontal="center" vertical="center" wrapText="1"/>
    </xf>
    <xf numFmtId="0" fontId="0" fillId="0" borderId="49" xfId="0" applyBorder="1" applyAlignment="1">
      <alignment horizontal="center" vertical="center" wrapText="1"/>
    </xf>
    <xf numFmtId="0" fontId="0" fillId="0" borderId="48" xfId="0" applyBorder="1" applyAlignment="1">
      <alignment horizontal="center" vertical="center"/>
    </xf>
    <xf numFmtId="0" fontId="0" fillId="0" borderId="49" xfId="0" applyBorder="1" applyAlignment="1">
      <alignment horizontal="center" vertical="center"/>
    </xf>
    <xf numFmtId="0" fontId="0" fillId="0" borderId="47" xfId="0" applyBorder="1" applyAlignment="1">
      <alignment horizontal="center" vertical="center"/>
    </xf>
    <xf numFmtId="0" fontId="2" fillId="3" borderId="32" xfId="0" applyFont="1" applyFill="1" applyBorder="1" applyAlignment="1">
      <alignment horizontal="center" vertical="center"/>
    </xf>
    <xf numFmtId="0" fontId="2" fillId="3" borderId="31" xfId="0" applyFont="1" applyFill="1" applyBorder="1" applyAlignment="1">
      <alignment horizontal="center" vertical="center"/>
    </xf>
    <xf numFmtId="0" fontId="3" fillId="0" borderId="46" xfId="0" applyFont="1" applyBorder="1" applyAlignment="1">
      <alignment horizontal="left" vertical="center"/>
    </xf>
    <xf numFmtId="0" fontId="34" fillId="0" borderId="2" xfId="0" applyFont="1" applyBorder="1" applyAlignment="1">
      <alignment horizontal="left" vertical="center" wrapText="1"/>
    </xf>
    <xf numFmtId="0" fontId="3" fillId="0" borderId="29" xfId="0" applyFont="1" applyBorder="1" applyAlignment="1">
      <alignment horizontal="center" vertical="center" wrapText="1"/>
    </xf>
    <xf numFmtId="0" fontId="0" fillId="0" borderId="44" xfId="0" applyBorder="1" applyAlignment="1">
      <alignment horizontal="left" vertical="center" wrapText="1"/>
    </xf>
    <xf numFmtId="0" fontId="0" fillId="0" borderId="2" xfId="0" applyBorder="1" applyAlignment="1">
      <alignment horizontal="left" vertical="center" wrapText="1"/>
    </xf>
    <xf numFmtId="0" fontId="0" fillId="0" borderId="32" xfId="0" applyBorder="1" applyAlignment="1">
      <alignment vertical="center" wrapText="1"/>
    </xf>
    <xf numFmtId="0" fontId="0" fillId="0" borderId="48" xfId="0" quotePrefix="1" applyBorder="1" applyAlignment="1">
      <alignment horizontal="center" vertical="center"/>
    </xf>
    <xf numFmtId="0" fontId="3" fillId="0" borderId="32" xfId="0" applyFont="1" applyBorder="1">
      <alignment vertical="center"/>
    </xf>
    <xf numFmtId="0" fontId="0" fillId="0" borderId="29" xfId="0" quotePrefix="1" applyBorder="1" applyAlignment="1">
      <alignment horizontal="center" vertical="center"/>
    </xf>
    <xf numFmtId="0" fontId="3" fillId="0" borderId="48" xfId="0" applyFont="1" applyBorder="1" applyAlignment="1">
      <alignment horizontal="center" vertical="center"/>
    </xf>
    <xf numFmtId="0" fontId="3" fillId="0" borderId="49" xfId="0" applyFont="1" applyBorder="1" applyAlignment="1">
      <alignment horizontal="center" vertical="center"/>
    </xf>
    <xf numFmtId="0" fontId="3" fillId="0" borderId="45" xfId="0" quotePrefix="1" applyFont="1" applyBorder="1" applyAlignment="1">
      <alignment horizontal="center" vertical="center" wrapText="1"/>
    </xf>
    <xf numFmtId="0" fontId="3" fillId="0" borderId="2" xfId="0" quotePrefix="1" applyFont="1" applyBorder="1" applyAlignment="1">
      <alignment horizontal="center" vertical="center" wrapText="1"/>
    </xf>
    <xf numFmtId="0" fontId="3" fillId="0" borderId="46" xfId="0" quotePrefix="1" applyFont="1" applyBorder="1" applyAlignment="1">
      <alignment horizontal="center" vertical="center" wrapText="1"/>
    </xf>
    <xf numFmtId="0" fontId="3" fillId="0" borderId="45" xfId="0" quotePrefix="1" applyFont="1" applyBorder="1" applyAlignment="1">
      <alignment vertical="center" wrapText="1"/>
    </xf>
    <xf numFmtId="0" fontId="3" fillId="0" borderId="46" xfId="0" quotePrefix="1" applyFont="1" applyBorder="1" applyAlignment="1">
      <alignment vertical="center" wrapText="1"/>
    </xf>
    <xf numFmtId="0" fontId="3" fillId="0" borderId="2" xfId="0" quotePrefix="1" applyFont="1" applyBorder="1" applyAlignment="1">
      <alignment vertical="center" wrapText="1"/>
    </xf>
    <xf numFmtId="0" fontId="3" fillId="0" borderId="44" xfId="0" quotePrefix="1" applyFont="1" applyBorder="1" applyAlignment="1">
      <alignment vertical="center" wrapText="1"/>
    </xf>
    <xf numFmtId="0" fontId="3" fillId="0" borderId="45" xfId="0" applyFont="1" applyBorder="1" applyAlignment="1">
      <alignment vertical="center" wrapText="1"/>
    </xf>
    <xf numFmtId="0" fontId="3" fillId="0" borderId="46" xfId="0" applyFont="1" applyBorder="1" applyAlignment="1">
      <alignment vertical="center" wrapText="1"/>
    </xf>
    <xf numFmtId="0" fontId="3" fillId="0" borderId="2" xfId="0" applyFont="1" applyBorder="1" applyAlignment="1">
      <alignment vertical="center" wrapText="1"/>
    </xf>
    <xf numFmtId="0" fontId="3" fillId="0" borderId="44" xfId="0" applyFont="1" applyBorder="1" applyAlignment="1">
      <alignment vertical="center" wrapText="1"/>
    </xf>
    <xf numFmtId="0" fontId="33" fillId="0" borderId="1" xfId="0" applyFont="1" applyBorder="1" applyAlignment="1">
      <alignment horizontal="left" vertical="center" wrapText="1"/>
    </xf>
    <xf numFmtId="0" fontId="33" fillId="0" borderId="1" xfId="0" applyFont="1" applyBorder="1" applyAlignment="1">
      <alignment vertical="center" wrapText="1"/>
    </xf>
    <xf numFmtId="0" fontId="0" fillId="0" borderId="46" xfId="0" applyBorder="1" applyAlignment="1">
      <alignment horizontal="left" vertical="center" wrapText="1"/>
    </xf>
    <xf numFmtId="0" fontId="34" fillId="0" borderId="45" xfId="0" applyFont="1" applyBorder="1" applyAlignment="1">
      <alignment horizontal="left" vertical="center" wrapText="1"/>
    </xf>
    <xf numFmtId="0" fontId="34" fillId="0" borderId="46" xfId="0" applyFont="1" applyBorder="1" applyAlignment="1">
      <alignment horizontal="left" vertical="center"/>
    </xf>
    <xf numFmtId="0" fontId="34" fillId="0" borderId="2" xfId="0" applyFont="1" applyBorder="1" applyAlignment="1">
      <alignment horizontal="left" vertical="center"/>
    </xf>
    <xf numFmtId="0" fontId="34" fillId="0" borderId="46" xfId="0" applyFont="1" applyBorder="1" applyAlignment="1">
      <alignment horizontal="left" vertical="center" wrapText="1"/>
    </xf>
    <xf numFmtId="0" fontId="3" fillId="0" borderId="46" xfId="0" applyFont="1" applyBorder="1">
      <alignment vertical="center"/>
    </xf>
    <xf numFmtId="0" fontId="3" fillId="0" borderId="2" xfId="0" applyFont="1" applyBorder="1">
      <alignment vertical="center"/>
    </xf>
    <xf numFmtId="49" fontId="0" fillId="0" borderId="48" xfId="0" applyNumberFormat="1" applyBorder="1" applyAlignment="1">
      <alignment horizontal="center" vertical="center"/>
    </xf>
    <xf numFmtId="49" fontId="0" fillId="0" borderId="49" xfId="0" applyNumberFormat="1" applyBorder="1" applyAlignment="1">
      <alignment horizontal="center" vertical="center"/>
    </xf>
    <xf numFmtId="49" fontId="0" fillId="0" borderId="29" xfId="0" applyNumberFormat="1" applyBorder="1" applyAlignment="1">
      <alignment horizontal="center" vertical="center"/>
    </xf>
    <xf numFmtId="49" fontId="0" fillId="0" borderId="30" xfId="0" applyNumberFormat="1" applyBorder="1" applyAlignment="1">
      <alignment horizontal="center" vertical="center"/>
    </xf>
    <xf numFmtId="0" fontId="0" fillId="0" borderId="49" xfId="0" quotePrefix="1" applyBorder="1" applyAlignment="1">
      <alignment horizontal="center" vertical="center"/>
    </xf>
  </cellXfs>
  <cellStyles count="13">
    <cellStyle name="쉼표 [0]" xfId="1" builtinId="6"/>
    <cellStyle name="쉼표 [0] 2" xfId="3" xr:uid="{F6425AAE-8AA7-4ACD-A85A-52FA3CDF2079}"/>
    <cellStyle name="표준" xfId="0" builtinId="0"/>
    <cellStyle name="표준 10" xfId="9" xr:uid="{F816836F-841A-400A-ADC0-B8D2178FC483}"/>
    <cellStyle name="표준 2" xfId="2" xr:uid="{32259A78-AF5D-4441-8AD9-9B27099CEED8}"/>
    <cellStyle name="표준 2 2" xfId="7" xr:uid="{7EC09220-A528-4189-A3D0-619AE5B2D985}"/>
    <cellStyle name="표준 2 2 2 3" xfId="12" xr:uid="{FC97CE64-1523-4472-A6B8-73DFCF8FFC0A}"/>
    <cellStyle name="표준 3" xfId="5" xr:uid="{46B2747A-B28E-49C4-AE66-86413245FB24}"/>
    <cellStyle name="표준 3 2" xfId="8" xr:uid="{BB6F9F3E-5A10-428D-B0DB-426C102867A9}"/>
    <cellStyle name="표준 4" xfId="6" xr:uid="{3AE6B194-27AD-48D3-8B61-0A7E785A8EC0}"/>
    <cellStyle name="표준 5" xfId="4" xr:uid="{6083B473-42AF-48D1-A121-BEE379EF0B64}"/>
    <cellStyle name="하이퍼링크" xfId="10" builtinId="8"/>
    <cellStyle name="하이퍼링크 2" xfId="11" xr:uid="{2CDC2151-A4DB-410B-A089-4F59569674B2}"/>
  </cellStyles>
  <dxfs count="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619125</xdr:colOff>
      <xdr:row>1</xdr:row>
      <xdr:rowOff>19050</xdr:rowOff>
    </xdr:from>
    <xdr:to>
      <xdr:col>10</xdr:col>
      <xdr:colOff>400977</xdr:colOff>
      <xdr:row>27</xdr:row>
      <xdr:rowOff>153179</xdr:rowOff>
    </xdr:to>
    <xdr:pic>
      <xdr:nvPicPr>
        <xdr:cNvPr id="2" name="그림 1">
          <a:extLst>
            <a:ext uri="{FF2B5EF4-FFF2-40B4-BE49-F238E27FC236}">
              <a16:creationId xmlns:a16="http://schemas.microsoft.com/office/drawing/2014/main" id="{D73E8C2F-9206-C526-70AB-F5AAC71C2488}"/>
            </a:ext>
          </a:extLst>
        </xdr:cNvPr>
        <xdr:cNvPicPr>
          <a:picLocks noChangeAspect="1"/>
        </xdr:cNvPicPr>
      </xdr:nvPicPr>
      <xdr:blipFill>
        <a:blip xmlns:r="http://schemas.openxmlformats.org/officeDocument/2006/relationships" r:embed="rId1"/>
        <a:stretch>
          <a:fillRect/>
        </a:stretch>
      </xdr:blipFill>
      <xdr:spPr>
        <a:xfrm>
          <a:off x="619125" y="228600"/>
          <a:ext cx="6639852" cy="5582429"/>
        </a:xfrm>
        <a:prstGeom prst="rect">
          <a:avLst/>
        </a:prstGeom>
      </xdr:spPr>
    </xdr:pic>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0C3EA4-0A01-4F87-B294-CB74FB3B7737}">
  <sheetPr>
    <tabColor rgb="FF00B050"/>
  </sheetPr>
  <dimension ref="A1:S50"/>
  <sheetViews>
    <sheetView topLeftCell="G1" zoomScale="70" zoomScaleNormal="70" workbookViewId="0">
      <selection activeCell="A8" sqref="A8:S28"/>
    </sheetView>
  </sheetViews>
  <sheetFormatPr defaultRowHeight="16.5"/>
  <cols>
    <col min="1" max="1" width="20.25" customWidth="1"/>
    <col min="2" max="2" width="6.875" customWidth="1"/>
    <col min="3" max="3" width="20.375" bestFit="1" customWidth="1"/>
    <col min="4" max="6" width="4.875" style="2" customWidth="1"/>
    <col min="7" max="7" width="14.625" style="2" customWidth="1"/>
    <col min="8" max="8" width="61.25" bestFit="1" customWidth="1"/>
    <col min="9" max="9" width="12.875" customWidth="1"/>
    <col min="10" max="10" width="9.75" customWidth="1"/>
    <col min="11" max="11" width="8.75" customWidth="1"/>
    <col min="12" max="12" width="53.5" bestFit="1" customWidth="1"/>
    <col min="13" max="13" width="13.125" customWidth="1"/>
    <col min="14" max="14" width="15.625" customWidth="1"/>
    <col min="15" max="15" width="17.875" customWidth="1"/>
    <col min="16" max="16" width="17.375" customWidth="1"/>
    <col min="17" max="17" width="14.375" customWidth="1"/>
    <col min="18" max="18" width="77.375" bestFit="1" customWidth="1"/>
    <col min="19" max="19" width="16" customWidth="1"/>
  </cols>
  <sheetData>
    <row r="1" spans="1:19">
      <c r="A1" s="488" t="s">
        <v>42</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C5" s="89"/>
      <c r="H5" s="89"/>
      <c r="K5" s="2"/>
      <c r="L5" s="2"/>
      <c r="M5" s="2"/>
    </row>
    <row r="6" spans="1:19" ht="25.15" customHeight="1">
      <c r="A6" s="497" t="s">
        <v>30</v>
      </c>
      <c r="B6" s="499" t="s">
        <v>7</v>
      </c>
      <c r="C6" s="501" t="s">
        <v>3</v>
      </c>
      <c r="D6" s="503" t="s">
        <v>21</v>
      </c>
      <c r="E6" s="503"/>
      <c r="F6" s="503"/>
      <c r="G6" s="504" t="s">
        <v>18</v>
      </c>
      <c r="H6" s="503" t="s">
        <v>4</v>
      </c>
      <c r="I6" s="507" t="s">
        <v>15</v>
      </c>
      <c r="J6" s="1" t="s">
        <v>17</v>
      </c>
      <c r="K6" s="1" t="s">
        <v>8</v>
      </c>
      <c r="L6" s="1" t="s">
        <v>25</v>
      </c>
      <c r="M6" s="1" t="s">
        <v>24</v>
      </c>
      <c r="N6" s="510" t="s">
        <v>27</v>
      </c>
      <c r="O6" s="1" t="s">
        <v>14</v>
      </c>
      <c r="P6" s="507" t="s">
        <v>23</v>
      </c>
      <c r="Q6" s="1" t="s">
        <v>9</v>
      </c>
      <c r="R6" s="486"/>
      <c r="S6" s="487"/>
    </row>
    <row r="7" spans="1:19" ht="25.15" customHeight="1" thickBot="1">
      <c r="A7" s="498"/>
      <c r="B7" s="500"/>
      <c r="C7" s="502"/>
      <c r="D7" s="90" t="s">
        <v>0</v>
      </c>
      <c r="E7" s="90" t="s">
        <v>1</v>
      </c>
      <c r="F7" s="90" t="s">
        <v>2</v>
      </c>
      <c r="G7" s="505"/>
      <c r="H7" s="506"/>
      <c r="I7" s="505"/>
      <c r="J7" s="508"/>
      <c r="K7" s="509"/>
      <c r="L7" s="508"/>
      <c r="M7" s="509"/>
      <c r="N7" s="511"/>
      <c r="O7" s="509"/>
      <c r="P7" s="512"/>
      <c r="Q7" s="19" t="s">
        <v>10</v>
      </c>
      <c r="R7" s="19" t="s">
        <v>40</v>
      </c>
      <c r="S7" s="20" t="s">
        <v>41</v>
      </c>
    </row>
    <row r="8" spans="1:19" ht="17.25" thickTop="1">
      <c r="A8" s="11" t="s">
        <v>403</v>
      </c>
      <c r="B8" s="32">
        <v>1</v>
      </c>
      <c r="C8" s="7" t="s">
        <v>37</v>
      </c>
      <c r="D8" s="7" t="str">
        <f>_xlfn.IFS(C8="사업관리","01",C8="경영ㆍ회계ㆍ사무","02",C8="금융ㆍ보험","03",C8="교육ㆍ자연ㆍ사회과학","04",C8="법률ㆍ경찰ㆍ소방ㆍ교도ㆍ국방","05",C8="보건ㆍ의료","06",C8="사회복지ㆍ종교","07",C8="문화ㆍ예술ㆍ디자인ㆍ방송","08",C8="운전ㆍ운송","09",C8="영업판매","10",C8="경비ㆍ청소","11",C8="이용ㆍ숙박ㆍ여행ㆍ오락ㆍ스포츠","12", C8="음식서비스","13", C8="건설","14", C8="기계","15",C8="재료","16",C8="화학ㆍ바이오","17",C8="섬유ㆍ의복","18",C8="전기ㆍ전자","19",C8="정보통신","20",C8="식품가공","21",C8="인쇄ㆍ목재ㆍ가구ㆍ공예","22",C8="환경ㆍ에너지ㆍ안전","23",C8="농림어업","24")</f>
        <v>02</v>
      </c>
      <c r="E8" s="25" t="s">
        <v>34</v>
      </c>
      <c r="F8" s="25" t="s">
        <v>34</v>
      </c>
      <c r="G8" s="7" t="s">
        <v>19</v>
      </c>
      <c r="H8" s="7" t="s">
        <v>174</v>
      </c>
      <c r="I8" s="91" t="s">
        <v>26</v>
      </c>
      <c r="J8" s="91">
        <v>7</v>
      </c>
      <c r="K8" s="92">
        <v>1</v>
      </c>
      <c r="L8" s="92" t="s">
        <v>175</v>
      </c>
      <c r="M8" s="8">
        <v>10</v>
      </c>
      <c r="N8" s="92">
        <v>490000</v>
      </c>
      <c r="O8" s="92">
        <f>M8*N8</f>
        <v>4900000</v>
      </c>
      <c r="P8" s="93" t="s">
        <v>16</v>
      </c>
      <c r="Q8" s="14" t="s">
        <v>176</v>
      </c>
      <c r="R8" s="14" t="s">
        <v>177</v>
      </c>
      <c r="S8" s="12" t="s">
        <v>178</v>
      </c>
    </row>
    <row r="9" spans="1:19">
      <c r="A9" s="11" t="s">
        <v>403</v>
      </c>
      <c r="B9" s="23">
        <v>2</v>
      </c>
      <c r="C9" s="18" t="s">
        <v>179</v>
      </c>
      <c r="D9" s="94" t="s">
        <v>180</v>
      </c>
      <c r="E9" s="94" t="s">
        <v>55</v>
      </c>
      <c r="F9" s="94" t="s">
        <v>34</v>
      </c>
      <c r="G9" s="18" t="s">
        <v>19</v>
      </c>
      <c r="H9" s="23" t="s">
        <v>181</v>
      </c>
      <c r="I9" s="91" t="s">
        <v>16</v>
      </c>
      <c r="J9" s="95">
        <v>14</v>
      </c>
      <c r="K9" s="96">
        <v>2</v>
      </c>
      <c r="L9" s="96" t="s">
        <v>182</v>
      </c>
      <c r="M9" s="8">
        <v>10</v>
      </c>
      <c r="N9" s="92">
        <v>690000</v>
      </c>
      <c r="O9" s="92">
        <f t="shared" ref="O9:O28" si="0">M9*N9</f>
        <v>6900000</v>
      </c>
      <c r="P9" s="93" t="s">
        <v>16</v>
      </c>
      <c r="Q9" s="14" t="s">
        <v>176</v>
      </c>
      <c r="R9" s="14" t="s">
        <v>177</v>
      </c>
      <c r="S9" s="12" t="s">
        <v>178</v>
      </c>
    </row>
    <row r="10" spans="1:19">
      <c r="A10" s="11" t="s">
        <v>403</v>
      </c>
      <c r="B10" s="23">
        <v>3</v>
      </c>
      <c r="C10" s="7" t="s">
        <v>37</v>
      </c>
      <c r="D10" s="94" t="s">
        <v>45</v>
      </c>
      <c r="E10" s="94" t="s">
        <v>34</v>
      </c>
      <c r="F10" s="94" t="s">
        <v>55</v>
      </c>
      <c r="G10" s="18" t="s">
        <v>19</v>
      </c>
      <c r="H10" s="18" t="s">
        <v>183</v>
      </c>
      <c r="I10" s="91" t="s">
        <v>26</v>
      </c>
      <c r="J10" s="95">
        <v>6</v>
      </c>
      <c r="K10" s="96">
        <v>1</v>
      </c>
      <c r="L10" s="92" t="s">
        <v>184</v>
      </c>
      <c r="M10" s="6">
        <v>10</v>
      </c>
      <c r="N10" s="92">
        <v>490000</v>
      </c>
      <c r="O10" s="92">
        <f t="shared" si="0"/>
        <v>4900000</v>
      </c>
      <c r="P10" s="93" t="s">
        <v>16</v>
      </c>
      <c r="Q10" s="14" t="s">
        <v>176</v>
      </c>
      <c r="R10" s="14" t="s">
        <v>177</v>
      </c>
      <c r="S10" s="12" t="s">
        <v>178</v>
      </c>
    </row>
    <row r="11" spans="1:19">
      <c r="A11" s="11" t="s">
        <v>403</v>
      </c>
      <c r="B11" s="32">
        <v>4</v>
      </c>
      <c r="C11" s="18" t="s">
        <v>37</v>
      </c>
      <c r="D11" s="94" t="s">
        <v>45</v>
      </c>
      <c r="E11" s="94" t="s">
        <v>45</v>
      </c>
      <c r="F11" s="94" t="s">
        <v>55</v>
      </c>
      <c r="G11" s="18" t="s">
        <v>19</v>
      </c>
      <c r="H11" s="18" t="s">
        <v>185</v>
      </c>
      <c r="I11" s="91" t="s">
        <v>26</v>
      </c>
      <c r="J11" s="95">
        <v>14</v>
      </c>
      <c r="K11" s="96">
        <v>2</v>
      </c>
      <c r="L11" s="92" t="s">
        <v>186</v>
      </c>
      <c r="M11" s="6">
        <v>10</v>
      </c>
      <c r="N11" s="96">
        <v>690000</v>
      </c>
      <c r="O11" s="92">
        <f t="shared" si="0"/>
        <v>6900000</v>
      </c>
      <c r="P11" s="93" t="s">
        <v>16</v>
      </c>
      <c r="Q11" s="14" t="s">
        <v>176</v>
      </c>
      <c r="R11" s="14" t="s">
        <v>177</v>
      </c>
      <c r="S11" s="12" t="s">
        <v>178</v>
      </c>
    </row>
    <row r="12" spans="1:19">
      <c r="A12" s="11" t="s">
        <v>403</v>
      </c>
      <c r="B12" s="23">
        <v>5</v>
      </c>
      <c r="C12" s="18" t="s">
        <v>37</v>
      </c>
      <c r="D12" s="94" t="s">
        <v>45</v>
      </c>
      <c r="E12" s="94" t="s">
        <v>34</v>
      </c>
      <c r="F12" s="94" t="s">
        <v>34</v>
      </c>
      <c r="G12" s="18" t="s">
        <v>19</v>
      </c>
      <c r="H12" s="18" t="s">
        <v>187</v>
      </c>
      <c r="I12" s="91" t="s">
        <v>26</v>
      </c>
      <c r="J12" s="95">
        <v>7</v>
      </c>
      <c r="K12" s="96">
        <v>1</v>
      </c>
      <c r="L12" s="92" t="s">
        <v>188</v>
      </c>
      <c r="M12" s="6">
        <v>10</v>
      </c>
      <c r="N12" s="96">
        <v>490000</v>
      </c>
      <c r="O12" s="92">
        <f t="shared" si="0"/>
        <v>4900000</v>
      </c>
      <c r="P12" s="93" t="s">
        <v>16</v>
      </c>
      <c r="Q12" s="14" t="s">
        <v>176</v>
      </c>
      <c r="R12" s="14" t="s">
        <v>177</v>
      </c>
      <c r="S12" s="12" t="s">
        <v>178</v>
      </c>
    </row>
    <row r="13" spans="1:19">
      <c r="A13" s="11" t="s">
        <v>403</v>
      </c>
      <c r="B13" s="23">
        <v>6</v>
      </c>
      <c r="C13" s="18" t="s">
        <v>37</v>
      </c>
      <c r="D13" s="94" t="s">
        <v>45</v>
      </c>
      <c r="E13" s="94" t="s">
        <v>45</v>
      </c>
      <c r="F13" s="94" t="s">
        <v>55</v>
      </c>
      <c r="G13" s="18" t="s">
        <v>19</v>
      </c>
      <c r="H13" s="18" t="s">
        <v>189</v>
      </c>
      <c r="I13" s="91" t="s">
        <v>26</v>
      </c>
      <c r="J13" s="95">
        <v>14</v>
      </c>
      <c r="K13" s="96">
        <v>2</v>
      </c>
      <c r="L13" s="96" t="s">
        <v>190</v>
      </c>
      <c r="M13" s="6">
        <v>10</v>
      </c>
      <c r="N13" s="96">
        <v>690000</v>
      </c>
      <c r="O13" s="92">
        <f t="shared" si="0"/>
        <v>6900000</v>
      </c>
      <c r="P13" s="93" t="s">
        <v>16</v>
      </c>
      <c r="Q13" s="14" t="s">
        <v>176</v>
      </c>
      <c r="R13" s="14" t="s">
        <v>177</v>
      </c>
      <c r="S13" s="12" t="s">
        <v>178</v>
      </c>
    </row>
    <row r="14" spans="1:19">
      <c r="A14" s="11" t="s">
        <v>403</v>
      </c>
      <c r="B14" s="32">
        <v>7</v>
      </c>
      <c r="C14" s="18" t="s">
        <v>37</v>
      </c>
      <c r="D14" s="94" t="s">
        <v>45</v>
      </c>
      <c r="E14" s="94" t="s">
        <v>45</v>
      </c>
      <c r="F14" s="94" t="s">
        <v>55</v>
      </c>
      <c r="G14" s="18" t="s">
        <v>19</v>
      </c>
      <c r="H14" s="18" t="s">
        <v>191</v>
      </c>
      <c r="I14" s="91" t="s">
        <v>26</v>
      </c>
      <c r="J14" s="95">
        <v>7</v>
      </c>
      <c r="K14" s="96">
        <v>1</v>
      </c>
      <c r="L14" s="96" t="s">
        <v>192</v>
      </c>
      <c r="M14" s="6">
        <v>10</v>
      </c>
      <c r="N14" s="96">
        <v>490000</v>
      </c>
      <c r="O14" s="92">
        <f t="shared" si="0"/>
        <v>4900000</v>
      </c>
      <c r="P14" s="93" t="s">
        <v>16</v>
      </c>
      <c r="Q14" s="14" t="s">
        <v>176</v>
      </c>
      <c r="R14" s="14" t="s">
        <v>177</v>
      </c>
      <c r="S14" s="12" t="s">
        <v>178</v>
      </c>
    </row>
    <row r="15" spans="1:19">
      <c r="A15" s="11" t="s">
        <v>403</v>
      </c>
      <c r="B15" s="23">
        <v>8</v>
      </c>
      <c r="C15" s="18" t="s">
        <v>38</v>
      </c>
      <c r="D15" s="94" t="s">
        <v>34</v>
      </c>
      <c r="E15" s="94" t="s">
        <v>34</v>
      </c>
      <c r="F15" s="94" t="s">
        <v>34</v>
      </c>
      <c r="G15" s="18" t="s">
        <v>19</v>
      </c>
      <c r="H15" s="18" t="s">
        <v>193</v>
      </c>
      <c r="I15" s="91" t="s">
        <v>26</v>
      </c>
      <c r="J15" s="95">
        <v>7</v>
      </c>
      <c r="K15" s="96">
        <v>1</v>
      </c>
      <c r="L15" s="92" t="s">
        <v>194</v>
      </c>
      <c r="M15" s="6">
        <v>10</v>
      </c>
      <c r="N15" s="96">
        <v>490000</v>
      </c>
      <c r="O15" s="92">
        <f t="shared" si="0"/>
        <v>4900000</v>
      </c>
      <c r="P15" s="93" t="s">
        <v>16</v>
      </c>
      <c r="Q15" s="14" t="s">
        <v>176</v>
      </c>
      <c r="R15" s="14" t="s">
        <v>177</v>
      </c>
      <c r="S15" s="12" t="s">
        <v>178</v>
      </c>
    </row>
    <row r="16" spans="1:19">
      <c r="A16" s="11" t="s">
        <v>403</v>
      </c>
      <c r="B16" s="23">
        <v>9</v>
      </c>
      <c r="C16" s="7" t="s">
        <v>195</v>
      </c>
      <c r="D16" s="94" t="s">
        <v>45</v>
      </c>
      <c r="E16" s="94" t="s">
        <v>45</v>
      </c>
      <c r="F16" s="94" t="s">
        <v>55</v>
      </c>
      <c r="G16" s="18" t="s">
        <v>19</v>
      </c>
      <c r="H16" s="18" t="s">
        <v>196</v>
      </c>
      <c r="I16" s="91" t="s">
        <v>26</v>
      </c>
      <c r="J16" s="95">
        <v>7</v>
      </c>
      <c r="K16" s="95">
        <v>1</v>
      </c>
      <c r="L16" s="96" t="s">
        <v>197</v>
      </c>
      <c r="M16" s="6">
        <v>10</v>
      </c>
      <c r="N16" s="96">
        <v>490000</v>
      </c>
      <c r="O16" s="92">
        <f t="shared" si="0"/>
        <v>4900000</v>
      </c>
      <c r="P16" s="93" t="s">
        <v>16</v>
      </c>
      <c r="Q16" s="14" t="s">
        <v>176</v>
      </c>
      <c r="R16" s="14" t="s">
        <v>177</v>
      </c>
      <c r="S16" s="12" t="s">
        <v>178</v>
      </c>
    </row>
    <row r="17" spans="1:19">
      <c r="A17" s="11" t="s">
        <v>403</v>
      </c>
      <c r="B17" s="32">
        <v>10</v>
      </c>
      <c r="C17" s="7" t="s">
        <v>195</v>
      </c>
      <c r="D17" s="94" t="s">
        <v>45</v>
      </c>
      <c r="E17" s="94" t="s">
        <v>45</v>
      </c>
      <c r="F17" s="94" t="s">
        <v>55</v>
      </c>
      <c r="G17" s="18" t="s">
        <v>19</v>
      </c>
      <c r="H17" s="97" t="s">
        <v>198</v>
      </c>
      <c r="I17" s="91" t="s">
        <v>26</v>
      </c>
      <c r="J17" s="95">
        <v>7</v>
      </c>
      <c r="K17" s="95">
        <v>1</v>
      </c>
      <c r="L17" s="96" t="s">
        <v>199</v>
      </c>
      <c r="M17" s="6">
        <v>10</v>
      </c>
      <c r="N17" s="96">
        <v>490000</v>
      </c>
      <c r="O17" s="92">
        <f t="shared" si="0"/>
        <v>4900000</v>
      </c>
      <c r="P17" s="93" t="s">
        <v>16</v>
      </c>
      <c r="Q17" s="14" t="s">
        <v>176</v>
      </c>
      <c r="R17" s="14" t="s">
        <v>177</v>
      </c>
      <c r="S17" s="12" t="s">
        <v>178</v>
      </c>
    </row>
    <row r="18" spans="1:19">
      <c r="A18" s="11" t="s">
        <v>403</v>
      </c>
      <c r="B18" s="23">
        <v>11</v>
      </c>
      <c r="C18" s="18" t="s">
        <v>195</v>
      </c>
      <c r="D18" s="94" t="s">
        <v>45</v>
      </c>
      <c r="E18" s="94" t="s">
        <v>45</v>
      </c>
      <c r="F18" s="94" t="s">
        <v>55</v>
      </c>
      <c r="G18" s="18" t="s">
        <v>19</v>
      </c>
      <c r="H18" s="18" t="s">
        <v>200</v>
      </c>
      <c r="I18" s="91" t="s">
        <v>16</v>
      </c>
      <c r="J18" s="95">
        <v>7</v>
      </c>
      <c r="K18" s="95">
        <v>1</v>
      </c>
      <c r="L18" s="96" t="s">
        <v>201</v>
      </c>
      <c r="M18" s="6">
        <v>10</v>
      </c>
      <c r="N18" s="96">
        <v>490000</v>
      </c>
      <c r="O18" s="92">
        <f t="shared" si="0"/>
        <v>4900000</v>
      </c>
      <c r="P18" s="93" t="s">
        <v>16</v>
      </c>
      <c r="Q18" s="14" t="s">
        <v>176</v>
      </c>
      <c r="R18" s="14" t="s">
        <v>177</v>
      </c>
      <c r="S18" s="12" t="s">
        <v>178</v>
      </c>
    </row>
    <row r="19" spans="1:19">
      <c r="A19" s="11" t="s">
        <v>403</v>
      </c>
      <c r="B19" s="23">
        <v>12</v>
      </c>
      <c r="C19" s="7" t="s">
        <v>195</v>
      </c>
      <c r="D19" s="94" t="s">
        <v>45</v>
      </c>
      <c r="E19" s="94" t="s">
        <v>34</v>
      </c>
      <c r="F19" s="94" t="s">
        <v>34</v>
      </c>
      <c r="G19" s="18" t="s">
        <v>19</v>
      </c>
      <c r="H19" s="18" t="s">
        <v>202</v>
      </c>
      <c r="I19" s="91" t="s">
        <v>16</v>
      </c>
      <c r="J19" s="95">
        <v>7</v>
      </c>
      <c r="K19" s="95">
        <v>1</v>
      </c>
      <c r="L19" s="96" t="s">
        <v>203</v>
      </c>
      <c r="M19" s="6">
        <v>10</v>
      </c>
      <c r="N19" s="96">
        <v>490000</v>
      </c>
      <c r="O19" s="92">
        <f t="shared" si="0"/>
        <v>4900000</v>
      </c>
      <c r="P19" s="93" t="s">
        <v>16</v>
      </c>
      <c r="Q19" s="14" t="s">
        <v>176</v>
      </c>
      <c r="R19" s="14" t="s">
        <v>177</v>
      </c>
      <c r="S19" s="12" t="s">
        <v>178</v>
      </c>
    </row>
    <row r="20" spans="1:19">
      <c r="A20" s="11" t="s">
        <v>403</v>
      </c>
      <c r="B20" s="32">
        <v>13</v>
      </c>
      <c r="C20" s="7" t="s">
        <v>204</v>
      </c>
      <c r="D20" s="94" t="s">
        <v>180</v>
      </c>
      <c r="E20" s="94" t="s">
        <v>55</v>
      </c>
      <c r="F20" s="94" t="s">
        <v>34</v>
      </c>
      <c r="G20" s="18" t="s">
        <v>19</v>
      </c>
      <c r="H20" s="18" t="s">
        <v>205</v>
      </c>
      <c r="I20" s="91" t="s">
        <v>26</v>
      </c>
      <c r="J20" s="95">
        <v>14</v>
      </c>
      <c r="K20" s="95">
        <v>2</v>
      </c>
      <c r="L20" s="96" t="s">
        <v>206</v>
      </c>
      <c r="M20" s="6">
        <v>10</v>
      </c>
      <c r="N20" s="96">
        <v>690000</v>
      </c>
      <c r="O20" s="92">
        <f t="shared" si="0"/>
        <v>6900000</v>
      </c>
      <c r="P20" s="93" t="s">
        <v>16</v>
      </c>
      <c r="Q20" s="14" t="s">
        <v>176</v>
      </c>
      <c r="R20" s="14" t="s">
        <v>177</v>
      </c>
      <c r="S20" s="12" t="s">
        <v>178</v>
      </c>
    </row>
    <row r="21" spans="1:19">
      <c r="A21" s="11" t="s">
        <v>403</v>
      </c>
      <c r="B21" s="23">
        <v>14</v>
      </c>
      <c r="C21" s="7" t="s">
        <v>204</v>
      </c>
      <c r="D21" s="94" t="s">
        <v>180</v>
      </c>
      <c r="E21" s="94" t="s">
        <v>55</v>
      </c>
      <c r="F21" s="94" t="s">
        <v>34</v>
      </c>
      <c r="G21" s="18" t="s">
        <v>19</v>
      </c>
      <c r="H21" s="18" t="s">
        <v>207</v>
      </c>
      <c r="I21" s="91" t="s">
        <v>26</v>
      </c>
      <c r="J21" s="95">
        <v>7</v>
      </c>
      <c r="K21" s="95">
        <v>1</v>
      </c>
      <c r="L21" s="96" t="s">
        <v>208</v>
      </c>
      <c r="M21" s="6">
        <v>10</v>
      </c>
      <c r="N21" s="96">
        <v>490000</v>
      </c>
      <c r="O21" s="92">
        <f t="shared" si="0"/>
        <v>4900000</v>
      </c>
      <c r="P21" s="93" t="s">
        <v>16</v>
      </c>
      <c r="Q21" s="14" t="s">
        <v>176</v>
      </c>
      <c r="R21" s="14" t="s">
        <v>177</v>
      </c>
      <c r="S21" s="12" t="s">
        <v>178</v>
      </c>
    </row>
    <row r="22" spans="1:19">
      <c r="A22" s="11" t="s">
        <v>403</v>
      </c>
      <c r="B22" s="23">
        <v>15</v>
      </c>
      <c r="C22" s="7" t="s">
        <v>204</v>
      </c>
      <c r="D22" s="94" t="s">
        <v>180</v>
      </c>
      <c r="E22" s="94" t="s">
        <v>55</v>
      </c>
      <c r="F22" s="94" t="s">
        <v>34</v>
      </c>
      <c r="G22" s="18" t="s">
        <v>19</v>
      </c>
      <c r="H22" s="18" t="s">
        <v>209</v>
      </c>
      <c r="I22" s="91" t="s">
        <v>26</v>
      </c>
      <c r="J22" s="95">
        <v>21</v>
      </c>
      <c r="K22" s="95">
        <v>3</v>
      </c>
      <c r="L22" s="96" t="s">
        <v>210</v>
      </c>
      <c r="M22" s="6">
        <v>10</v>
      </c>
      <c r="N22" s="96">
        <v>890000</v>
      </c>
      <c r="O22" s="92">
        <f t="shared" si="0"/>
        <v>8900000</v>
      </c>
      <c r="P22" s="93" t="s">
        <v>16</v>
      </c>
      <c r="Q22" s="14" t="s">
        <v>176</v>
      </c>
      <c r="R22" s="14" t="s">
        <v>177</v>
      </c>
      <c r="S22" s="12" t="s">
        <v>178</v>
      </c>
    </row>
    <row r="23" spans="1:19">
      <c r="A23" s="11" t="s">
        <v>403</v>
      </c>
      <c r="B23" s="32">
        <v>16</v>
      </c>
      <c r="C23" s="7" t="s">
        <v>204</v>
      </c>
      <c r="D23" s="94" t="s">
        <v>180</v>
      </c>
      <c r="E23" s="94" t="s">
        <v>55</v>
      </c>
      <c r="F23" s="94" t="s">
        <v>34</v>
      </c>
      <c r="G23" s="18" t="s">
        <v>19</v>
      </c>
      <c r="H23" s="18" t="s">
        <v>211</v>
      </c>
      <c r="I23" s="91" t="s">
        <v>26</v>
      </c>
      <c r="J23" s="95">
        <v>14</v>
      </c>
      <c r="K23" s="95">
        <v>2</v>
      </c>
      <c r="L23" s="95" t="s">
        <v>212</v>
      </c>
      <c r="M23" s="6">
        <v>10</v>
      </c>
      <c r="N23" s="96">
        <v>690000</v>
      </c>
      <c r="O23" s="92">
        <f t="shared" si="0"/>
        <v>6900000</v>
      </c>
      <c r="P23" s="93" t="s">
        <v>16</v>
      </c>
      <c r="Q23" s="14" t="s">
        <v>176</v>
      </c>
      <c r="R23" s="14" t="s">
        <v>177</v>
      </c>
      <c r="S23" s="12" t="s">
        <v>178</v>
      </c>
    </row>
    <row r="24" spans="1:19">
      <c r="A24" s="11" t="s">
        <v>403</v>
      </c>
      <c r="B24" s="23">
        <v>17</v>
      </c>
      <c r="C24" s="7" t="s">
        <v>204</v>
      </c>
      <c r="D24" s="94" t="s">
        <v>180</v>
      </c>
      <c r="E24" s="94" t="s">
        <v>55</v>
      </c>
      <c r="F24" s="94" t="s">
        <v>34</v>
      </c>
      <c r="G24" s="18" t="s">
        <v>19</v>
      </c>
      <c r="H24" s="18" t="s">
        <v>213</v>
      </c>
      <c r="I24" s="91" t="s">
        <v>26</v>
      </c>
      <c r="J24" s="95">
        <v>7</v>
      </c>
      <c r="K24" s="95">
        <v>1</v>
      </c>
      <c r="L24" s="95" t="s">
        <v>214</v>
      </c>
      <c r="M24" s="6">
        <v>10</v>
      </c>
      <c r="N24" s="96">
        <v>490000</v>
      </c>
      <c r="O24" s="92">
        <f t="shared" si="0"/>
        <v>4900000</v>
      </c>
      <c r="P24" s="93" t="s">
        <v>16</v>
      </c>
      <c r="Q24" s="14" t="s">
        <v>176</v>
      </c>
      <c r="R24" s="14" t="s">
        <v>177</v>
      </c>
      <c r="S24" s="12" t="s">
        <v>178</v>
      </c>
    </row>
    <row r="25" spans="1:19">
      <c r="A25" s="11" t="s">
        <v>403</v>
      </c>
      <c r="B25" s="23">
        <v>18</v>
      </c>
      <c r="C25" s="7" t="s">
        <v>204</v>
      </c>
      <c r="D25" s="94" t="s">
        <v>180</v>
      </c>
      <c r="E25" s="94" t="s">
        <v>55</v>
      </c>
      <c r="F25" s="94" t="s">
        <v>34</v>
      </c>
      <c r="G25" s="18" t="s">
        <v>19</v>
      </c>
      <c r="H25" s="18" t="s">
        <v>215</v>
      </c>
      <c r="I25" s="91" t="s">
        <v>26</v>
      </c>
      <c r="J25" s="95">
        <v>14</v>
      </c>
      <c r="K25" s="95">
        <v>2</v>
      </c>
      <c r="L25" s="92" t="s">
        <v>216</v>
      </c>
      <c r="M25" s="6">
        <v>10</v>
      </c>
      <c r="N25" s="96">
        <v>690000</v>
      </c>
      <c r="O25" s="92">
        <f t="shared" si="0"/>
        <v>6900000</v>
      </c>
      <c r="P25" s="93" t="s">
        <v>16</v>
      </c>
      <c r="Q25" s="14" t="s">
        <v>176</v>
      </c>
      <c r="R25" s="14" t="s">
        <v>177</v>
      </c>
      <c r="S25" s="12" t="s">
        <v>178</v>
      </c>
    </row>
    <row r="26" spans="1:19">
      <c r="A26" s="11" t="s">
        <v>403</v>
      </c>
      <c r="B26" s="32">
        <v>19</v>
      </c>
      <c r="C26" s="7" t="s">
        <v>195</v>
      </c>
      <c r="D26" s="94" t="s">
        <v>45</v>
      </c>
      <c r="E26" s="94" t="s">
        <v>45</v>
      </c>
      <c r="F26" s="94" t="s">
        <v>55</v>
      </c>
      <c r="G26" s="18" t="s">
        <v>19</v>
      </c>
      <c r="H26" s="18" t="s">
        <v>217</v>
      </c>
      <c r="I26" s="91" t="s">
        <v>26</v>
      </c>
      <c r="J26" s="95">
        <v>7</v>
      </c>
      <c r="K26" s="95">
        <v>1</v>
      </c>
      <c r="L26" s="92" t="s">
        <v>218</v>
      </c>
      <c r="M26" s="6">
        <v>10</v>
      </c>
      <c r="N26" s="96">
        <v>490000</v>
      </c>
      <c r="O26" s="92">
        <f t="shared" si="0"/>
        <v>4900000</v>
      </c>
      <c r="P26" s="93" t="s">
        <v>16</v>
      </c>
      <c r="Q26" s="14" t="s">
        <v>176</v>
      </c>
      <c r="R26" s="14" t="s">
        <v>177</v>
      </c>
      <c r="S26" s="12" t="s">
        <v>178</v>
      </c>
    </row>
    <row r="27" spans="1:19">
      <c r="A27" s="11" t="s">
        <v>403</v>
      </c>
      <c r="B27" s="23">
        <v>20</v>
      </c>
      <c r="C27" s="7" t="s">
        <v>195</v>
      </c>
      <c r="D27" s="94" t="s">
        <v>45</v>
      </c>
      <c r="E27" s="94" t="s">
        <v>45</v>
      </c>
      <c r="F27" s="94" t="s">
        <v>55</v>
      </c>
      <c r="G27" s="18" t="s">
        <v>19</v>
      </c>
      <c r="H27" s="18" t="s">
        <v>219</v>
      </c>
      <c r="I27" s="91" t="s">
        <v>26</v>
      </c>
      <c r="J27" s="95">
        <v>14</v>
      </c>
      <c r="K27" s="95">
        <v>2</v>
      </c>
      <c r="L27" s="92" t="s">
        <v>220</v>
      </c>
      <c r="M27" s="6">
        <v>10</v>
      </c>
      <c r="N27" s="96">
        <v>690000</v>
      </c>
      <c r="O27" s="92">
        <f t="shared" si="0"/>
        <v>6900000</v>
      </c>
      <c r="P27" s="93" t="s">
        <v>16</v>
      </c>
      <c r="Q27" s="14" t="s">
        <v>176</v>
      </c>
      <c r="R27" s="14" t="s">
        <v>177</v>
      </c>
      <c r="S27" s="12" t="s">
        <v>178</v>
      </c>
    </row>
    <row r="28" spans="1:19">
      <c r="A28" s="11" t="s">
        <v>403</v>
      </c>
      <c r="B28" s="23">
        <v>21</v>
      </c>
      <c r="C28" s="7" t="s">
        <v>195</v>
      </c>
      <c r="D28" s="94" t="s">
        <v>45</v>
      </c>
      <c r="E28" s="94" t="s">
        <v>45</v>
      </c>
      <c r="F28" s="94" t="s">
        <v>55</v>
      </c>
      <c r="G28" s="18" t="s">
        <v>19</v>
      </c>
      <c r="H28" s="18" t="s">
        <v>221</v>
      </c>
      <c r="I28" s="91" t="s">
        <v>26</v>
      </c>
      <c r="J28" s="95">
        <v>14</v>
      </c>
      <c r="K28" s="95">
        <v>2</v>
      </c>
      <c r="L28" s="95" t="s">
        <v>222</v>
      </c>
      <c r="M28" s="6">
        <v>10</v>
      </c>
      <c r="N28" s="96">
        <v>690000</v>
      </c>
      <c r="O28" s="96">
        <f t="shared" si="0"/>
        <v>6900000</v>
      </c>
      <c r="P28" s="93" t="s">
        <v>16</v>
      </c>
      <c r="Q28" s="14" t="s">
        <v>176</v>
      </c>
      <c r="R28" s="14" t="s">
        <v>177</v>
      </c>
      <c r="S28" s="12" t="s">
        <v>178</v>
      </c>
    </row>
    <row r="30" spans="1:19">
      <c r="D30"/>
      <c r="E30"/>
      <c r="F30"/>
      <c r="G30"/>
    </row>
    <row r="31" spans="1:19" ht="253.5" customHeight="1">
      <c r="D31"/>
      <c r="E31"/>
      <c r="F31"/>
      <c r="G31"/>
    </row>
    <row r="32" spans="1:19">
      <c r="D32"/>
      <c r="E32"/>
      <c r="F32"/>
      <c r="G32"/>
    </row>
    <row r="33" customFormat="1"/>
    <row r="34" customFormat="1"/>
    <row r="35" customFormat="1"/>
    <row r="36" customFormat="1"/>
    <row r="37" customFormat="1"/>
    <row r="38" customFormat="1"/>
    <row r="39" customFormat="1"/>
    <row r="40" customFormat="1"/>
    <row r="41" customFormat="1"/>
    <row r="42" customFormat="1"/>
    <row r="43" customFormat="1"/>
    <row r="44" customFormat="1"/>
    <row r="45" customFormat="1"/>
    <row r="46" customFormat="1"/>
    <row r="47" customFormat="1"/>
    <row r="48" customFormat="1"/>
    <row r="49" customFormat="1"/>
    <row r="50" customFormat="1"/>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allowBlank="1" showInputMessage="1" showErrorMessage="1" promptTitle="목록" sqref="G6:G7" xr:uid="{1982831E-881C-4068-BEF9-A8AB1F02AF3D}"/>
    <dataValidation type="list" allowBlank="1" showInputMessage="1" showErrorMessage="1" sqref="C8:C28" xr:uid="{6A9869DE-D496-453F-9F00-F4134A496A71}">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28" xr:uid="{9E38EA59-2048-4C53-A3D1-D001EB596059}">
      <formula1>"일반형, AI융합형"</formula1>
    </dataValidation>
    <dataValidation type="list" allowBlank="1" showInputMessage="1" showErrorMessage="1" sqref="I8:I28 P8:P28" xr:uid="{2433D1DC-AACB-4943-AB2D-94E838BDA064}">
      <formula1>"O, X"</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37D527-7473-4803-9989-8023E2262E38}">
  <sheetPr>
    <tabColor rgb="FF00B050"/>
  </sheetPr>
  <dimension ref="A1:S123"/>
  <sheetViews>
    <sheetView topLeftCell="A103" zoomScale="55" zoomScaleNormal="55" workbookViewId="0">
      <selection activeCell="A8" sqref="A8:S123"/>
    </sheetView>
  </sheetViews>
  <sheetFormatPr defaultRowHeight="16.5"/>
  <cols>
    <col min="1" max="1" width="20.25" customWidth="1"/>
    <col min="2" max="2" width="6.875" customWidth="1"/>
    <col min="3" max="3" width="19.25" bestFit="1" customWidth="1"/>
    <col min="4" max="4" width="6.5" style="2" bestFit="1" customWidth="1"/>
    <col min="5" max="6" width="4.875" style="2" customWidth="1"/>
    <col min="7" max="7" width="14.625" style="2" customWidth="1"/>
    <col min="8" max="8" width="63.375" bestFit="1"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8" bestFit="1" customWidth="1"/>
    <col min="18" max="18" width="49.375" customWidth="1"/>
    <col min="19" max="19" width="20.875" customWidth="1"/>
  </cols>
  <sheetData>
    <row r="1" spans="1:19">
      <c r="A1" s="488" t="s">
        <v>42</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K5" s="2"/>
      <c r="L5" s="2"/>
      <c r="M5" s="2"/>
    </row>
    <row r="6" spans="1:19" ht="24.95" customHeight="1">
      <c r="A6" s="497" t="s">
        <v>30</v>
      </c>
      <c r="B6" s="499" t="s">
        <v>7</v>
      </c>
      <c r="C6" s="504" t="s">
        <v>3</v>
      </c>
      <c r="D6" s="514" t="s">
        <v>21</v>
      </c>
      <c r="E6" s="514"/>
      <c r="F6" s="514"/>
      <c r="G6" s="504" t="s">
        <v>18</v>
      </c>
      <c r="H6" s="514" t="s">
        <v>4</v>
      </c>
      <c r="I6" s="507" t="s">
        <v>15</v>
      </c>
      <c r="J6" s="1" t="s">
        <v>17</v>
      </c>
      <c r="K6" s="1" t="s">
        <v>8</v>
      </c>
      <c r="L6" s="1" t="s">
        <v>25</v>
      </c>
      <c r="M6" s="1" t="s">
        <v>24</v>
      </c>
      <c r="N6" s="510" t="s">
        <v>27</v>
      </c>
      <c r="O6" s="1" t="s">
        <v>14</v>
      </c>
      <c r="P6" s="507" t="s">
        <v>23</v>
      </c>
      <c r="Q6" s="1" t="s">
        <v>9</v>
      </c>
      <c r="R6" s="486"/>
      <c r="S6" s="487"/>
    </row>
    <row r="7" spans="1:19" ht="24.95" customHeight="1" thickBot="1">
      <c r="A7" s="498"/>
      <c r="B7" s="500"/>
      <c r="C7" s="513"/>
      <c r="D7" s="30" t="s">
        <v>0</v>
      </c>
      <c r="E7" s="30" t="s">
        <v>1</v>
      </c>
      <c r="F7" s="30" t="s">
        <v>2</v>
      </c>
      <c r="G7" s="505"/>
      <c r="H7" s="511"/>
      <c r="I7" s="505"/>
      <c r="J7" s="508"/>
      <c r="K7" s="509"/>
      <c r="L7" s="508"/>
      <c r="M7" s="509"/>
      <c r="N7" s="511"/>
      <c r="O7" s="509"/>
      <c r="P7" s="512"/>
      <c r="Q7" s="19" t="s">
        <v>10</v>
      </c>
      <c r="R7" s="19" t="s">
        <v>40</v>
      </c>
      <c r="S7" s="20" t="s">
        <v>41</v>
      </c>
    </row>
    <row r="8" spans="1:19" ht="50.25" thickTop="1">
      <c r="A8" s="102" t="s">
        <v>346</v>
      </c>
      <c r="B8" s="103">
        <f>SUBTOTAL(3,$H8:H$8)</f>
        <v>1</v>
      </c>
      <c r="C8" s="104" t="s">
        <v>107</v>
      </c>
      <c r="D8" s="104" t="str">
        <f t="shared" ref="D8:D71" si="0">_xlfn.IFS(C8="사업관리","01",C8="경영ㆍ회계ㆍ사무","02",C8="금융ㆍ보험","03",C8="교육ㆍ자연ㆍ사회과학","04",C8="법률ㆍ경찰ㆍ소방ㆍ교도ㆍ국방","05",C8="보건ㆍ의료","06",C8="사회복지ㆍ종교","07",C8="문화ㆍ예술ㆍ디자인ㆍ방송","08",C8="운전ㆍ운송","09",C8="영업판매","10",C8="경비ㆍ청소","11",C8="이용ㆍ숙박ㆍ여행ㆍ오락ㆍ스포츠","12", C8="음식서비스","13", C8="건설","14", C8="기계","15",C8="재료","16",C8="화학ㆍ바이오","17",C8="섬유ㆍ의복","18",C8="전기ㆍ전자","19",C8="정보통신","20",C8="식품가공","21",C8="인쇄ㆍ목재ㆍ가구ㆍ공예","22",C8="환경ㆍ에너지ㆍ안전","23",C8="농림어업","24")</f>
        <v>23</v>
      </c>
      <c r="E8" s="105" t="s">
        <v>180</v>
      </c>
      <c r="F8" s="105" t="s">
        <v>34</v>
      </c>
      <c r="G8" s="104" t="s">
        <v>19</v>
      </c>
      <c r="H8" s="106" t="s">
        <v>223</v>
      </c>
      <c r="I8" s="104" t="s">
        <v>26</v>
      </c>
      <c r="J8" s="107">
        <v>14</v>
      </c>
      <c r="K8" s="108">
        <v>2</v>
      </c>
      <c r="L8" s="107" t="s">
        <v>65</v>
      </c>
      <c r="M8" s="107">
        <v>5</v>
      </c>
      <c r="N8" s="109">
        <v>520000</v>
      </c>
      <c r="O8" s="107">
        <f t="shared" ref="O8:O71" si="1">M8*N8</f>
        <v>2600000</v>
      </c>
      <c r="P8" s="107" t="s">
        <v>16</v>
      </c>
      <c r="Q8" s="107" t="s">
        <v>224</v>
      </c>
      <c r="R8" s="110" t="s">
        <v>225</v>
      </c>
      <c r="S8" s="111" t="s">
        <v>226</v>
      </c>
    </row>
    <row r="9" spans="1:19" ht="49.5">
      <c r="A9" s="112" t="s">
        <v>346</v>
      </c>
      <c r="B9" s="113">
        <f>SUBTOTAL(3,$H$8:H9)</f>
        <v>2</v>
      </c>
      <c r="C9" s="114" t="s">
        <v>107</v>
      </c>
      <c r="D9" s="114" t="str">
        <f t="shared" si="0"/>
        <v>23</v>
      </c>
      <c r="E9" s="115" t="s">
        <v>180</v>
      </c>
      <c r="F9" s="115" t="s">
        <v>34</v>
      </c>
      <c r="G9" s="114" t="s">
        <v>19</v>
      </c>
      <c r="H9" s="116" t="s">
        <v>227</v>
      </c>
      <c r="I9" s="114" t="s">
        <v>26</v>
      </c>
      <c r="J9" s="117">
        <v>21</v>
      </c>
      <c r="K9" s="118">
        <v>3</v>
      </c>
      <c r="L9" s="119" t="s">
        <v>65</v>
      </c>
      <c r="M9" s="119">
        <v>5</v>
      </c>
      <c r="N9" s="120">
        <v>650000</v>
      </c>
      <c r="O9" s="119">
        <f t="shared" si="1"/>
        <v>3250000</v>
      </c>
      <c r="P9" s="119" t="s">
        <v>16</v>
      </c>
      <c r="Q9" s="119" t="s">
        <v>224</v>
      </c>
      <c r="R9" s="121" t="s">
        <v>225</v>
      </c>
      <c r="S9" s="122" t="s">
        <v>226</v>
      </c>
    </row>
    <row r="10" spans="1:19" ht="49.5">
      <c r="A10" s="112" t="s">
        <v>346</v>
      </c>
      <c r="B10" s="113">
        <f>SUBTOTAL(3,$H$8:H10)</f>
        <v>3</v>
      </c>
      <c r="C10" s="114" t="s">
        <v>107</v>
      </c>
      <c r="D10" s="114" t="str">
        <f t="shared" si="0"/>
        <v>23</v>
      </c>
      <c r="E10" s="115" t="s">
        <v>180</v>
      </c>
      <c r="F10" s="115" t="s">
        <v>34</v>
      </c>
      <c r="G10" s="114" t="s">
        <v>19</v>
      </c>
      <c r="H10" s="116" t="s">
        <v>228</v>
      </c>
      <c r="I10" s="114" t="s">
        <v>26</v>
      </c>
      <c r="J10" s="117">
        <v>35</v>
      </c>
      <c r="K10" s="118">
        <v>5</v>
      </c>
      <c r="L10" s="119" t="s">
        <v>65</v>
      </c>
      <c r="M10" s="119">
        <v>5</v>
      </c>
      <c r="N10" s="120">
        <v>1000000</v>
      </c>
      <c r="O10" s="119">
        <f t="shared" si="1"/>
        <v>5000000</v>
      </c>
      <c r="P10" s="119" t="s">
        <v>16</v>
      </c>
      <c r="Q10" s="119" t="s">
        <v>224</v>
      </c>
      <c r="R10" s="121" t="s">
        <v>225</v>
      </c>
      <c r="S10" s="122" t="s">
        <v>226</v>
      </c>
    </row>
    <row r="11" spans="1:19" ht="49.5">
      <c r="A11" s="112" t="s">
        <v>346</v>
      </c>
      <c r="B11" s="113">
        <f>SUBTOTAL(3,$H$8:H11)</f>
        <v>4</v>
      </c>
      <c r="C11" s="114" t="s">
        <v>37</v>
      </c>
      <c r="D11" s="114" t="str">
        <f t="shared" si="0"/>
        <v>02</v>
      </c>
      <c r="E11" s="115" t="s">
        <v>180</v>
      </c>
      <c r="F11" s="115" t="s">
        <v>45</v>
      </c>
      <c r="G11" s="114" t="s">
        <v>19</v>
      </c>
      <c r="H11" s="123" t="s">
        <v>229</v>
      </c>
      <c r="I11" s="114" t="s">
        <v>26</v>
      </c>
      <c r="J11" s="114">
        <v>14</v>
      </c>
      <c r="K11" s="124">
        <v>2</v>
      </c>
      <c r="L11" s="119" t="s">
        <v>65</v>
      </c>
      <c r="M11" s="119">
        <v>5</v>
      </c>
      <c r="N11" s="120">
        <v>520000</v>
      </c>
      <c r="O11" s="119">
        <f t="shared" si="1"/>
        <v>2600000</v>
      </c>
      <c r="P11" s="119" t="s">
        <v>16</v>
      </c>
      <c r="Q11" s="119" t="s">
        <v>224</v>
      </c>
      <c r="R11" s="121" t="s">
        <v>225</v>
      </c>
      <c r="S11" s="122" t="s">
        <v>226</v>
      </c>
    </row>
    <row r="12" spans="1:19" ht="49.5">
      <c r="A12" s="112" t="s">
        <v>346</v>
      </c>
      <c r="B12" s="113">
        <f>SUBTOTAL(3,$H$8:H12)</f>
        <v>5</v>
      </c>
      <c r="C12" s="114" t="s">
        <v>37</v>
      </c>
      <c r="D12" s="114" t="str">
        <f t="shared" si="0"/>
        <v>02</v>
      </c>
      <c r="E12" s="115" t="s">
        <v>180</v>
      </c>
      <c r="F12" s="115" t="s">
        <v>45</v>
      </c>
      <c r="G12" s="114" t="s">
        <v>19</v>
      </c>
      <c r="H12" s="125" t="s">
        <v>230</v>
      </c>
      <c r="I12" s="114" t="s">
        <v>26</v>
      </c>
      <c r="J12" s="119">
        <v>14</v>
      </c>
      <c r="K12" s="126">
        <v>2</v>
      </c>
      <c r="L12" s="119" t="s">
        <v>65</v>
      </c>
      <c r="M12" s="119">
        <v>5</v>
      </c>
      <c r="N12" s="127">
        <v>520000</v>
      </c>
      <c r="O12" s="119">
        <f t="shared" si="1"/>
        <v>2600000</v>
      </c>
      <c r="P12" s="119" t="s">
        <v>16</v>
      </c>
      <c r="Q12" s="119" t="s">
        <v>224</v>
      </c>
      <c r="R12" s="121" t="s">
        <v>225</v>
      </c>
      <c r="S12" s="122" t="s">
        <v>226</v>
      </c>
    </row>
    <row r="13" spans="1:19" ht="49.5">
      <c r="A13" s="112" t="s">
        <v>346</v>
      </c>
      <c r="B13" s="113">
        <f>SUBTOTAL(3,$H$8:H13)</f>
        <v>6</v>
      </c>
      <c r="C13" s="114" t="s">
        <v>107</v>
      </c>
      <c r="D13" s="114" t="str">
        <f t="shared" si="0"/>
        <v>23</v>
      </c>
      <c r="E13" s="115" t="s">
        <v>180</v>
      </c>
      <c r="F13" s="115" t="s">
        <v>34</v>
      </c>
      <c r="G13" s="114" t="s">
        <v>19</v>
      </c>
      <c r="H13" s="123" t="s">
        <v>231</v>
      </c>
      <c r="I13" s="114" t="s">
        <v>26</v>
      </c>
      <c r="J13" s="119">
        <v>7</v>
      </c>
      <c r="K13" s="118">
        <v>1</v>
      </c>
      <c r="L13" s="119" t="s">
        <v>65</v>
      </c>
      <c r="M13" s="119">
        <v>5</v>
      </c>
      <c r="N13" s="120">
        <v>390000</v>
      </c>
      <c r="O13" s="119">
        <f t="shared" si="1"/>
        <v>1950000</v>
      </c>
      <c r="P13" s="119" t="s">
        <v>16</v>
      </c>
      <c r="Q13" s="119" t="s">
        <v>224</v>
      </c>
      <c r="R13" s="121" t="s">
        <v>225</v>
      </c>
      <c r="S13" s="122" t="s">
        <v>226</v>
      </c>
    </row>
    <row r="14" spans="1:19" ht="49.5">
      <c r="A14" s="112" t="s">
        <v>346</v>
      </c>
      <c r="B14" s="113">
        <f>SUBTOTAL(3,$H$8:H14)</f>
        <v>7</v>
      </c>
      <c r="C14" s="114" t="s">
        <v>37</v>
      </c>
      <c r="D14" s="114" t="str">
        <f t="shared" si="0"/>
        <v>02</v>
      </c>
      <c r="E14" s="115" t="s">
        <v>180</v>
      </c>
      <c r="F14" s="115" t="s">
        <v>45</v>
      </c>
      <c r="G14" s="114" t="s">
        <v>19</v>
      </c>
      <c r="H14" s="128" t="s">
        <v>232</v>
      </c>
      <c r="I14" s="114" t="s">
        <v>26</v>
      </c>
      <c r="J14" s="119">
        <v>21</v>
      </c>
      <c r="K14" s="126">
        <v>3</v>
      </c>
      <c r="L14" s="119" t="s">
        <v>65</v>
      </c>
      <c r="M14" s="119">
        <v>5</v>
      </c>
      <c r="N14" s="127">
        <v>700000</v>
      </c>
      <c r="O14" s="119">
        <f t="shared" si="1"/>
        <v>3500000</v>
      </c>
      <c r="P14" s="119" t="s">
        <v>16</v>
      </c>
      <c r="Q14" s="119" t="s">
        <v>224</v>
      </c>
      <c r="R14" s="121" t="s">
        <v>225</v>
      </c>
      <c r="S14" s="122" t="s">
        <v>226</v>
      </c>
    </row>
    <row r="15" spans="1:19" ht="49.5">
      <c r="A15" s="112" t="s">
        <v>346</v>
      </c>
      <c r="B15" s="113">
        <f>SUBTOTAL(3,$H$8:H15)</f>
        <v>8</v>
      </c>
      <c r="C15" s="114" t="s">
        <v>107</v>
      </c>
      <c r="D15" s="114" t="str">
        <f t="shared" si="0"/>
        <v>23</v>
      </c>
      <c r="E15" s="115" t="s">
        <v>180</v>
      </c>
      <c r="F15" s="115" t="s">
        <v>34</v>
      </c>
      <c r="G15" s="114" t="s">
        <v>19</v>
      </c>
      <c r="H15" s="123" t="s">
        <v>233</v>
      </c>
      <c r="I15" s="114" t="s">
        <v>26</v>
      </c>
      <c r="J15" s="119">
        <v>14</v>
      </c>
      <c r="K15" s="124">
        <v>2</v>
      </c>
      <c r="L15" s="119" t="s">
        <v>65</v>
      </c>
      <c r="M15" s="119">
        <v>5</v>
      </c>
      <c r="N15" s="120">
        <v>590000</v>
      </c>
      <c r="O15" s="119">
        <f t="shared" si="1"/>
        <v>2950000</v>
      </c>
      <c r="P15" s="119" t="s">
        <v>16</v>
      </c>
      <c r="Q15" s="119" t="s">
        <v>224</v>
      </c>
      <c r="R15" s="121" t="s">
        <v>225</v>
      </c>
      <c r="S15" s="122" t="s">
        <v>226</v>
      </c>
    </row>
    <row r="16" spans="1:19" ht="49.5">
      <c r="A16" s="112" t="s">
        <v>346</v>
      </c>
      <c r="B16" s="113">
        <f>SUBTOTAL(3,$H$8:H16)</f>
        <v>9</v>
      </c>
      <c r="C16" s="114" t="s">
        <v>107</v>
      </c>
      <c r="D16" s="114" t="str">
        <f t="shared" si="0"/>
        <v>23</v>
      </c>
      <c r="E16" s="115" t="s">
        <v>180</v>
      </c>
      <c r="F16" s="115" t="s">
        <v>34</v>
      </c>
      <c r="G16" s="114" t="s">
        <v>19</v>
      </c>
      <c r="H16" s="123" t="s">
        <v>234</v>
      </c>
      <c r="I16" s="114" t="s">
        <v>26</v>
      </c>
      <c r="J16" s="119">
        <v>14</v>
      </c>
      <c r="K16" s="124">
        <v>2</v>
      </c>
      <c r="L16" s="119" t="s">
        <v>65</v>
      </c>
      <c r="M16" s="119">
        <v>5</v>
      </c>
      <c r="N16" s="120">
        <v>750000</v>
      </c>
      <c r="O16" s="119">
        <f t="shared" si="1"/>
        <v>3750000</v>
      </c>
      <c r="P16" s="119" t="s">
        <v>16</v>
      </c>
      <c r="Q16" s="119" t="s">
        <v>224</v>
      </c>
      <c r="R16" s="121" t="s">
        <v>225</v>
      </c>
      <c r="S16" s="122" t="s">
        <v>226</v>
      </c>
    </row>
    <row r="17" spans="1:19" ht="49.5">
      <c r="A17" s="112" t="s">
        <v>346</v>
      </c>
      <c r="B17" s="113">
        <f>SUBTOTAL(3,$H$8:H17)</f>
        <v>10</v>
      </c>
      <c r="C17" s="114" t="s">
        <v>37</v>
      </c>
      <c r="D17" s="114" t="str">
        <f t="shared" si="0"/>
        <v>02</v>
      </c>
      <c r="E17" s="115" t="s">
        <v>235</v>
      </c>
      <c r="F17" s="115" t="s">
        <v>236</v>
      </c>
      <c r="G17" s="114" t="s">
        <v>19</v>
      </c>
      <c r="H17" s="123" t="s">
        <v>237</v>
      </c>
      <c r="I17" s="114" t="s">
        <v>26</v>
      </c>
      <c r="J17" s="119">
        <v>21</v>
      </c>
      <c r="K17" s="124">
        <v>3</v>
      </c>
      <c r="L17" s="119" t="s">
        <v>65</v>
      </c>
      <c r="M17" s="119">
        <v>5</v>
      </c>
      <c r="N17" s="120">
        <v>720000</v>
      </c>
      <c r="O17" s="119">
        <f t="shared" si="1"/>
        <v>3600000</v>
      </c>
      <c r="P17" s="119" t="s">
        <v>16</v>
      </c>
      <c r="Q17" s="119" t="s">
        <v>224</v>
      </c>
      <c r="R17" s="121" t="s">
        <v>225</v>
      </c>
      <c r="S17" s="122" t="s">
        <v>226</v>
      </c>
    </row>
    <row r="18" spans="1:19" ht="49.5">
      <c r="A18" s="112" t="s">
        <v>346</v>
      </c>
      <c r="B18" s="113">
        <f>SUBTOTAL(3,$H$8:H18)</f>
        <v>11</v>
      </c>
      <c r="C18" s="114" t="s">
        <v>37</v>
      </c>
      <c r="D18" s="114" t="str">
        <f t="shared" si="0"/>
        <v>02</v>
      </c>
      <c r="E18" s="115" t="s">
        <v>235</v>
      </c>
      <c r="F18" s="115" t="s">
        <v>236</v>
      </c>
      <c r="G18" s="114" t="s">
        <v>19</v>
      </c>
      <c r="H18" s="123" t="s">
        <v>238</v>
      </c>
      <c r="I18" s="114" t="s">
        <v>26</v>
      </c>
      <c r="J18" s="114">
        <v>21</v>
      </c>
      <c r="K18" s="124">
        <v>3</v>
      </c>
      <c r="L18" s="119" t="s">
        <v>65</v>
      </c>
      <c r="M18" s="119">
        <v>5</v>
      </c>
      <c r="N18" s="120">
        <v>720000</v>
      </c>
      <c r="O18" s="119">
        <f t="shared" si="1"/>
        <v>3600000</v>
      </c>
      <c r="P18" s="119" t="s">
        <v>16</v>
      </c>
      <c r="Q18" s="119" t="s">
        <v>224</v>
      </c>
      <c r="R18" s="121" t="s">
        <v>225</v>
      </c>
      <c r="S18" s="122" t="s">
        <v>226</v>
      </c>
    </row>
    <row r="19" spans="1:19" ht="49.5">
      <c r="A19" s="112" t="s">
        <v>346</v>
      </c>
      <c r="B19" s="113">
        <f>SUBTOTAL(3,$H$8:H19)</f>
        <v>12</v>
      </c>
      <c r="C19" s="114" t="s">
        <v>107</v>
      </c>
      <c r="D19" s="114" t="str">
        <f t="shared" si="0"/>
        <v>23</v>
      </c>
      <c r="E19" s="115" t="s">
        <v>180</v>
      </c>
      <c r="F19" s="115" t="s">
        <v>34</v>
      </c>
      <c r="G19" s="114" t="s">
        <v>19</v>
      </c>
      <c r="H19" s="123" t="s">
        <v>239</v>
      </c>
      <c r="I19" s="114" t="s">
        <v>26</v>
      </c>
      <c r="J19" s="114">
        <v>7</v>
      </c>
      <c r="K19" s="124">
        <v>1</v>
      </c>
      <c r="L19" s="119" t="s">
        <v>65</v>
      </c>
      <c r="M19" s="119">
        <v>5</v>
      </c>
      <c r="N19" s="120">
        <v>500000</v>
      </c>
      <c r="O19" s="119">
        <f t="shared" si="1"/>
        <v>2500000</v>
      </c>
      <c r="P19" s="119" t="s">
        <v>16</v>
      </c>
      <c r="Q19" s="119" t="s">
        <v>224</v>
      </c>
      <c r="R19" s="121" t="s">
        <v>225</v>
      </c>
      <c r="S19" s="122" t="s">
        <v>226</v>
      </c>
    </row>
    <row r="20" spans="1:19" ht="49.5">
      <c r="A20" s="112" t="s">
        <v>346</v>
      </c>
      <c r="B20" s="113">
        <f>SUBTOTAL(3,$H$8:H20)</f>
        <v>13</v>
      </c>
      <c r="C20" s="114" t="s">
        <v>107</v>
      </c>
      <c r="D20" s="114" t="str">
        <f t="shared" si="0"/>
        <v>23</v>
      </c>
      <c r="E20" s="115" t="s">
        <v>180</v>
      </c>
      <c r="F20" s="115" t="s">
        <v>34</v>
      </c>
      <c r="G20" s="114" t="s">
        <v>19</v>
      </c>
      <c r="H20" s="123" t="s">
        <v>240</v>
      </c>
      <c r="I20" s="114" t="s">
        <v>26</v>
      </c>
      <c r="J20" s="114">
        <v>14</v>
      </c>
      <c r="K20" s="124">
        <v>2</v>
      </c>
      <c r="L20" s="119" t="s">
        <v>65</v>
      </c>
      <c r="M20" s="119">
        <v>5</v>
      </c>
      <c r="N20" s="120">
        <v>490000</v>
      </c>
      <c r="O20" s="119">
        <f t="shared" si="1"/>
        <v>2450000</v>
      </c>
      <c r="P20" s="119" t="s">
        <v>16</v>
      </c>
      <c r="Q20" s="119" t="s">
        <v>224</v>
      </c>
      <c r="R20" s="121" t="s">
        <v>225</v>
      </c>
      <c r="S20" s="122" t="s">
        <v>226</v>
      </c>
    </row>
    <row r="21" spans="1:19" ht="49.5">
      <c r="A21" s="112" t="s">
        <v>346</v>
      </c>
      <c r="B21" s="113">
        <f>SUBTOTAL(3,$H$8:H21)</f>
        <v>14</v>
      </c>
      <c r="C21" s="114" t="s">
        <v>107</v>
      </c>
      <c r="D21" s="114" t="str">
        <f t="shared" si="0"/>
        <v>23</v>
      </c>
      <c r="E21" s="115" t="s">
        <v>180</v>
      </c>
      <c r="F21" s="115" t="s">
        <v>34</v>
      </c>
      <c r="G21" s="114" t="s">
        <v>19</v>
      </c>
      <c r="H21" s="123" t="s">
        <v>241</v>
      </c>
      <c r="I21" s="114" t="s">
        <v>26</v>
      </c>
      <c r="J21" s="114">
        <v>21</v>
      </c>
      <c r="K21" s="124">
        <v>3</v>
      </c>
      <c r="L21" s="119" t="s">
        <v>65</v>
      </c>
      <c r="M21" s="119">
        <v>5</v>
      </c>
      <c r="N21" s="120">
        <v>680000</v>
      </c>
      <c r="O21" s="119">
        <f t="shared" si="1"/>
        <v>3400000</v>
      </c>
      <c r="P21" s="119" t="s">
        <v>16</v>
      </c>
      <c r="Q21" s="119" t="s">
        <v>224</v>
      </c>
      <c r="R21" s="121" t="s">
        <v>225</v>
      </c>
      <c r="S21" s="122" t="s">
        <v>226</v>
      </c>
    </row>
    <row r="22" spans="1:19" ht="49.5">
      <c r="A22" s="112" t="s">
        <v>346</v>
      </c>
      <c r="B22" s="113">
        <f>SUBTOTAL(3,$H$8:H22)</f>
        <v>15</v>
      </c>
      <c r="C22" s="114" t="s">
        <v>107</v>
      </c>
      <c r="D22" s="114" t="str">
        <f t="shared" si="0"/>
        <v>23</v>
      </c>
      <c r="E22" s="115" t="s">
        <v>180</v>
      </c>
      <c r="F22" s="115" t="s">
        <v>34</v>
      </c>
      <c r="G22" s="114" t="s">
        <v>19</v>
      </c>
      <c r="H22" s="123" t="s">
        <v>242</v>
      </c>
      <c r="I22" s="114" t="s">
        <v>26</v>
      </c>
      <c r="J22" s="114">
        <v>21</v>
      </c>
      <c r="K22" s="124">
        <v>3</v>
      </c>
      <c r="L22" s="119" t="s">
        <v>65</v>
      </c>
      <c r="M22" s="119">
        <v>5</v>
      </c>
      <c r="N22" s="120">
        <v>590000</v>
      </c>
      <c r="O22" s="119">
        <f t="shared" si="1"/>
        <v>2950000</v>
      </c>
      <c r="P22" s="119" t="s">
        <v>16</v>
      </c>
      <c r="Q22" s="119" t="s">
        <v>224</v>
      </c>
      <c r="R22" s="121" t="s">
        <v>225</v>
      </c>
      <c r="S22" s="122" t="s">
        <v>226</v>
      </c>
    </row>
    <row r="23" spans="1:19" ht="49.5">
      <c r="A23" s="112" t="s">
        <v>346</v>
      </c>
      <c r="B23" s="113">
        <f>SUBTOTAL(3,$H$8:H23)</f>
        <v>16</v>
      </c>
      <c r="C23" s="114" t="s">
        <v>107</v>
      </c>
      <c r="D23" s="114" t="str">
        <f t="shared" si="0"/>
        <v>23</v>
      </c>
      <c r="E23" s="115" t="s">
        <v>243</v>
      </c>
      <c r="F23" s="115" t="s">
        <v>45</v>
      </c>
      <c r="G23" s="114" t="s">
        <v>19</v>
      </c>
      <c r="H23" s="123" t="s">
        <v>244</v>
      </c>
      <c r="I23" s="114" t="s">
        <v>26</v>
      </c>
      <c r="J23" s="114">
        <v>21</v>
      </c>
      <c r="K23" s="124">
        <v>3</v>
      </c>
      <c r="L23" s="119" t="s">
        <v>65</v>
      </c>
      <c r="M23" s="119">
        <v>5</v>
      </c>
      <c r="N23" s="120">
        <v>590000</v>
      </c>
      <c r="O23" s="119">
        <f t="shared" si="1"/>
        <v>2950000</v>
      </c>
      <c r="P23" s="119" t="s">
        <v>16</v>
      </c>
      <c r="Q23" s="119" t="s">
        <v>224</v>
      </c>
      <c r="R23" s="121" t="s">
        <v>225</v>
      </c>
      <c r="S23" s="122" t="s">
        <v>226</v>
      </c>
    </row>
    <row r="24" spans="1:19" ht="49.5">
      <c r="A24" s="112" t="s">
        <v>346</v>
      </c>
      <c r="B24" s="113">
        <f>SUBTOTAL(3,$H$8:H24)</f>
        <v>17</v>
      </c>
      <c r="C24" s="114" t="s">
        <v>107</v>
      </c>
      <c r="D24" s="114" t="str">
        <f t="shared" si="0"/>
        <v>23</v>
      </c>
      <c r="E24" s="115" t="s">
        <v>243</v>
      </c>
      <c r="F24" s="115" t="s">
        <v>45</v>
      </c>
      <c r="G24" s="114" t="s">
        <v>19</v>
      </c>
      <c r="H24" s="123" t="s">
        <v>245</v>
      </c>
      <c r="I24" s="114" t="s">
        <v>26</v>
      </c>
      <c r="J24" s="114">
        <v>14</v>
      </c>
      <c r="K24" s="124">
        <v>2</v>
      </c>
      <c r="L24" s="119" t="s">
        <v>65</v>
      </c>
      <c r="M24" s="119">
        <v>5</v>
      </c>
      <c r="N24" s="120">
        <v>520000</v>
      </c>
      <c r="O24" s="119">
        <f t="shared" si="1"/>
        <v>2600000</v>
      </c>
      <c r="P24" s="119" t="s">
        <v>16</v>
      </c>
      <c r="Q24" s="119" t="s">
        <v>224</v>
      </c>
      <c r="R24" s="121" t="s">
        <v>225</v>
      </c>
      <c r="S24" s="122" t="s">
        <v>226</v>
      </c>
    </row>
    <row r="25" spans="1:19" ht="49.5">
      <c r="A25" s="112" t="s">
        <v>346</v>
      </c>
      <c r="B25" s="113">
        <f>SUBTOTAL(3,$H$8:H25)</f>
        <v>18</v>
      </c>
      <c r="C25" s="114" t="s">
        <v>107</v>
      </c>
      <c r="D25" s="114" t="str">
        <f t="shared" si="0"/>
        <v>23</v>
      </c>
      <c r="E25" s="115" t="s">
        <v>180</v>
      </c>
      <c r="F25" s="115" t="s">
        <v>34</v>
      </c>
      <c r="G25" s="114" t="s">
        <v>19</v>
      </c>
      <c r="H25" s="123" t="s">
        <v>246</v>
      </c>
      <c r="I25" s="114" t="s">
        <v>26</v>
      </c>
      <c r="J25" s="114">
        <v>21</v>
      </c>
      <c r="K25" s="124">
        <v>3</v>
      </c>
      <c r="L25" s="119" t="s">
        <v>65</v>
      </c>
      <c r="M25" s="119">
        <v>5</v>
      </c>
      <c r="N25" s="120">
        <v>650000</v>
      </c>
      <c r="O25" s="119">
        <f t="shared" si="1"/>
        <v>3250000</v>
      </c>
      <c r="P25" s="119" t="s">
        <v>16</v>
      </c>
      <c r="Q25" s="119" t="s">
        <v>224</v>
      </c>
      <c r="R25" s="121" t="s">
        <v>225</v>
      </c>
      <c r="S25" s="122" t="s">
        <v>226</v>
      </c>
    </row>
    <row r="26" spans="1:19" ht="49.5">
      <c r="A26" s="112" t="s">
        <v>346</v>
      </c>
      <c r="B26" s="113">
        <f>SUBTOTAL(3,$H$8:H26)</f>
        <v>19</v>
      </c>
      <c r="C26" s="114" t="s">
        <v>107</v>
      </c>
      <c r="D26" s="114" t="str">
        <f t="shared" si="0"/>
        <v>23</v>
      </c>
      <c r="E26" s="115" t="s">
        <v>180</v>
      </c>
      <c r="F26" s="115" t="s">
        <v>34</v>
      </c>
      <c r="G26" s="114" t="s">
        <v>19</v>
      </c>
      <c r="H26" s="123" t="s">
        <v>247</v>
      </c>
      <c r="I26" s="114" t="s">
        <v>26</v>
      </c>
      <c r="J26" s="114">
        <v>21</v>
      </c>
      <c r="K26" s="124">
        <v>3</v>
      </c>
      <c r="L26" s="119" t="s">
        <v>65</v>
      </c>
      <c r="M26" s="119">
        <v>5</v>
      </c>
      <c r="N26" s="120">
        <v>680000</v>
      </c>
      <c r="O26" s="119">
        <f t="shared" si="1"/>
        <v>3400000</v>
      </c>
      <c r="P26" s="119" t="s">
        <v>16</v>
      </c>
      <c r="Q26" s="119" t="s">
        <v>224</v>
      </c>
      <c r="R26" s="121" t="s">
        <v>225</v>
      </c>
      <c r="S26" s="122" t="s">
        <v>226</v>
      </c>
    </row>
    <row r="27" spans="1:19" ht="49.5">
      <c r="A27" s="112" t="s">
        <v>346</v>
      </c>
      <c r="B27" s="113">
        <f>SUBTOTAL(3,$H$8:H27)</f>
        <v>20</v>
      </c>
      <c r="C27" s="114" t="s">
        <v>107</v>
      </c>
      <c r="D27" s="114" t="str">
        <f t="shared" si="0"/>
        <v>23</v>
      </c>
      <c r="E27" s="115" t="s">
        <v>180</v>
      </c>
      <c r="F27" s="115" t="s">
        <v>34</v>
      </c>
      <c r="G27" s="114" t="s">
        <v>19</v>
      </c>
      <c r="H27" s="123" t="s">
        <v>248</v>
      </c>
      <c r="I27" s="114" t="s">
        <v>26</v>
      </c>
      <c r="J27" s="114">
        <v>21</v>
      </c>
      <c r="K27" s="124">
        <v>3</v>
      </c>
      <c r="L27" s="119" t="s">
        <v>65</v>
      </c>
      <c r="M27" s="119">
        <v>5</v>
      </c>
      <c r="N27" s="120">
        <v>680000</v>
      </c>
      <c r="O27" s="119">
        <f t="shared" si="1"/>
        <v>3400000</v>
      </c>
      <c r="P27" s="119" t="s">
        <v>16</v>
      </c>
      <c r="Q27" s="119" t="s">
        <v>224</v>
      </c>
      <c r="R27" s="121" t="s">
        <v>225</v>
      </c>
      <c r="S27" s="122" t="s">
        <v>226</v>
      </c>
    </row>
    <row r="28" spans="1:19" ht="49.5">
      <c r="A28" s="112" t="s">
        <v>346</v>
      </c>
      <c r="B28" s="113">
        <f>SUBTOTAL(3,$H$8:H28)</f>
        <v>21</v>
      </c>
      <c r="C28" s="114" t="s">
        <v>107</v>
      </c>
      <c r="D28" s="114" t="str">
        <f t="shared" si="0"/>
        <v>23</v>
      </c>
      <c r="E28" s="115" t="s">
        <v>180</v>
      </c>
      <c r="F28" s="115" t="s">
        <v>34</v>
      </c>
      <c r="G28" s="114" t="s">
        <v>19</v>
      </c>
      <c r="H28" s="123" t="s">
        <v>249</v>
      </c>
      <c r="I28" s="114" t="s">
        <v>26</v>
      </c>
      <c r="J28" s="114">
        <v>21</v>
      </c>
      <c r="K28" s="124">
        <v>3</v>
      </c>
      <c r="L28" s="119" t="s">
        <v>65</v>
      </c>
      <c r="M28" s="119">
        <v>5</v>
      </c>
      <c r="N28" s="120">
        <v>720000</v>
      </c>
      <c r="O28" s="119">
        <f t="shared" si="1"/>
        <v>3600000</v>
      </c>
      <c r="P28" s="119" t="s">
        <v>16</v>
      </c>
      <c r="Q28" s="119" t="s">
        <v>224</v>
      </c>
      <c r="R28" s="121" t="s">
        <v>225</v>
      </c>
      <c r="S28" s="122" t="s">
        <v>226</v>
      </c>
    </row>
    <row r="29" spans="1:19" ht="49.5">
      <c r="A29" s="112" t="s">
        <v>346</v>
      </c>
      <c r="B29" s="113">
        <f>SUBTOTAL(3,$H$8:H29)</f>
        <v>22</v>
      </c>
      <c r="C29" s="114" t="s">
        <v>37</v>
      </c>
      <c r="D29" s="114" t="str">
        <f t="shared" si="0"/>
        <v>02</v>
      </c>
      <c r="E29" s="115" t="s">
        <v>235</v>
      </c>
      <c r="F29" s="115" t="s">
        <v>236</v>
      </c>
      <c r="G29" s="114" t="s">
        <v>19</v>
      </c>
      <c r="H29" s="123" t="s">
        <v>250</v>
      </c>
      <c r="I29" s="114" t="s">
        <v>26</v>
      </c>
      <c r="J29" s="114">
        <v>21</v>
      </c>
      <c r="K29" s="124">
        <v>3</v>
      </c>
      <c r="L29" s="119" t="s">
        <v>65</v>
      </c>
      <c r="M29" s="119">
        <v>5</v>
      </c>
      <c r="N29" s="120">
        <v>590000</v>
      </c>
      <c r="O29" s="119">
        <f t="shared" si="1"/>
        <v>2950000</v>
      </c>
      <c r="P29" s="119" t="s">
        <v>16</v>
      </c>
      <c r="Q29" s="119" t="s">
        <v>224</v>
      </c>
      <c r="R29" s="121" t="s">
        <v>225</v>
      </c>
      <c r="S29" s="122" t="s">
        <v>226</v>
      </c>
    </row>
    <row r="30" spans="1:19" ht="49.5">
      <c r="A30" s="112" t="s">
        <v>346</v>
      </c>
      <c r="B30" s="113">
        <f>SUBTOTAL(3,$H$8:H30)</f>
        <v>23</v>
      </c>
      <c r="C30" s="114" t="s">
        <v>37</v>
      </c>
      <c r="D30" s="114" t="str">
        <f t="shared" si="0"/>
        <v>02</v>
      </c>
      <c r="E30" s="115" t="s">
        <v>180</v>
      </c>
      <c r="F30" s="115" t="s">
        <v>45</v>
      </c>
      <c r="G30" s="114" t="s">
        <v>19</v>
      </c>
      <c r="H30" s="123" t="s">
        <v>251</v>
      </c>
      <c r="I30" s="114" t="s">
        <v>26</v>
      </c>
      <c r="J30" s="119">
        <v>14</v>
      </c>
      <c r="K30" s="126">
        <v>2</v>
      </c>
      <c r="L30" s="119" t="s">
        <v>65</v>
      </c>
      <c r="M30" s="119">
        <v>5</v>
      </c>
      <c r="N30" s="127">
        <v>520000</v>
      </c>
      <c r="O30" s="119">
        <f t="shared" si="1"/>
        <v>2600000</v>
      </c>
      <c r="P30" s="119" t="s">
        <v>16</v>
      </c>
      <c r="Q30" s="119" t="s">
        <v>224</v>
      </c>
      <c r="R30" s="121" t="s">
        <v>225</v>
      </c>
      <c r="S30" s="122" t="s">
        <v>226</v>
      </c>
    </row>
    <row r="31" spans="1:19" ht="49.5">
      <c r="A31" s="112" t="s">
        <v>346</v>
      </c>
      <c r="B31" s="113">
        <f>SUBTOTAL(3,$H$8:H31)</f>
        <v>24</v>
      </c>
      <c r="C31" s="114" t="s">
        <v>107</v>
      </c>
      <c r="D31" s="114" t="str">
        <f t="shared" si="0"/>
        <v>23</v>
      </c>
      <c r="E31" s="115" t="s">
        <v>180</v>
      </c>
      <c r="F31" s="115" t="s">
        <v>34</v>
      </c>
      <c r="G31" s="114" t="s">
        <v>19</v>
      </c>
      <c r="H31" s="123" t="s">
        <v>252</v>
      </c>
      <c r="I31" s="114" t="s">
        <v>26</v>
      </c>
      <c r="J31" s="114">
        <v>14</v>
      </c>
      <c r="K31" s="124">
        <v>2</v>
      </c>
      <c r="L31" s="119" t="s">
        <v>65</v>
      </c>
      <c r="M31" s="119">
        <v>5</v>
      </c>
      <c r="N31" s="120">
        <v>520000</v>
      </c>
      <c r="O31" s="119">
        <f t="shared" si="1"/>
        <v>2600000</v>
      </c>
      <c r="P31" s="119" t="s">
        <v>16</v>
      </c>
      <c r="Q31" s="119" t="s">
        <v>224</v>
      </c>
      <c r="R31" s="121" t="s">
        <v>225</v>
      </c>
      <c r="S31" s="122" t="s">
        <v>226</v>
      </c>
    </row>
    <row r="32" spans="1:19" ht="49.5">
      <c r="A32" s="112" t="s">
        <v>346</v>
      </c>
      <c r="B32" s="113">
        <f>SUBTOTAL(3,$H$8:H32)</f>
        <v>25</v>
      </c>
      <c r="C32" s="114" t="s">
        <v>107</v>
      </c>
      <c r="D32" s="114" t="str">
        <f t="shared" si="0"/>
        <v>23</v>
      </c>
      <c r="E32" s="115" t="s">
        <v>180</v>
      </c>
      <c r="F32" s="115" t="s">
        <v>34</v>
      </c>
      <c r="G32" s="114" t="s">
        <v>19</v>
      </c>
      <c r="H32" s="123" t="s">
        <v>253</v>
      </c>
      <c r="I32" s="114" t="s">
        <v>26</v>
      </c>
      <c r="J32" s="114">
        <v>7</v>
      </c>
      <c r="K32" s="124">
        <v>1</v>
      </c>
      <c r="L32" s="119" t="s">
        <v>65</v>
      </c>
      <c r="M32" s="119">
        <v>5</v>
      </c>
      <c r="N32" s="120">
        <v>450000</v>
      </c>
      <c r="O32" s="119">
        <f t="shared" si="1"/>
        <v>2250000</v>
      </c>
      <c r="P32" s="119" t="s">
        <v>16</v>
      </c>
      <c r="Q32" s="119" t="s">
        <v>224</v>
      </c>
      <c r="R32" s="121" t="s">
        <v>225</v>
      </c>
      <c r="S32" s="122" t="s">
        <v>226</v>
      </c>
    </row>
    <row r="33" spans="1:19" ht="49.5">
      <c r="A33" s="112" t="s">
        <v>346</v>
      </c>
      <c r="B33" s="113">
        <f>SUBTOTAL(3,$H$8:H33)</f>
        <v>26</v>
      </c>
      <c r="C33" s="114" t="s">
        <v>37</v>
      </c>
      <c r="D33" s="114" t="str">
        <f t="shared" si="0"/>
        <v>02</v>
      </c>
      <c r="E33" s="115" t="s">
        <v>235</v>
      </c>
      <c r="F33" s="115" t="s">
        <v>236</v>
      </c>
      <c r="G33" s="114" t="s">
        <v>19</v>
      </c>
      <c r="H33" s="123" t="s">
        <v>254</v>
      </c>
      <c r="I33" s="114" t="s">
        <v>26</v>
      </c>
      <c r="J33" s="114">
        <v>14</v>
      </c>
      <c r="K33" s="126">
        <v>2</v>
      </c>
      <c r="L33" s="119" t="s">
        <v>65</v>
      </c>
      <c r="M33" s="119">
        <v>5</v>
      </c>
      <c r="N33" s="127">
        <v>520000</v>
      </c>
      <c r="O33" s="119">
        <f t="shared" si="1"/>
        <v>2600000</v>
      </c>
      <c r="P33" s="119" t="s">
        <v>16</v>
      </c>
      <c r="Q33" s="119" t="s">
        <v>224</v>
      </c>
      <c r="R33" s="121" t="s">
        <v>225</v>
      </c>
      <c r="S33" s="122" t="s">
        <v>226</v>
      </c>
    </row>
    <row r="34" spans="1:19" ht="49.5">
      <c r="A34" s="112" t="s">
        <v>346</v>
      </c>
      <c r="B34" s="113">
        <f>SUBTOTAL(3,$H$8:H34)</f>
        <v>27</v>
      </c>
      <c r="C34" s="114" t="s">
        <v>37</v>
      </c>
      <c r="D34" s="114" t="str">
        <f t="shared" si="0"/>
        <v>02</v>
      </c>
      <c r="E34" s="115" t="s">
        <v>235</v>
      </c>
      <c r="F34" s="115" t="s">
        <v>236</v>
      </c>
      <c r="G34" s="114" t="s">
        <v>19</v>
      </c>
      <c r="H34" s="123" t="s">
        <v>255</v>
      </c>
      <c r="I34" s="114" t="s">
        <v>26</v>
      </c>
      <c r="J34" s="114">
        <v>21</v>
      </c>
      <c r="K34" s="124">
        <v>3</v>
      </c>
      <c r="L34" s="119" t="s">
        <v>65</v>
      </c>
      <c r="M34" s="119">
        <v>5</v>
      </c>
      <c r="N34" s="120">
        <v>590000</v>
      </c>
      <c r="O34" s="119">
        <f t="shared" si="1"/>
        <v>2950000</v>
      </c>
      <c r="P34" s="119" t="s">
        <v>16</v>
      </c>
      <c r="Q34" s="119" t="s">
        <v>224</v>
      </c>
      <c r="R34" s="121" t="s">
        <v>225</v>
      </c>
      <c r="S34" s="122" t="s">
        <v>226</v>
      </c>
    </row>
    <row r="35" spans="1:19" ht="49.5">
      <c r="A35" s="112" t="s">
        <v>346</v>
      </c>
      <c r="B35" s="113">
        <f>SUBTOTAL(3,$H$8:H35)</f>
        <v>28</v>
      </c>
      <c r="C35" s="114" t="s">
        <v>37</v>
      </c>
      <c r="D35" s="114" t="str">
        <f t="shared" si="0"/>
        <v>02</v>
      </c>
      <c r="E35" s="115" t="s">
        <v>180</v>
      </c>
      <c r="F35" s="115" t="s">
        <v>45</v>
      </c>
      <c r="G35" s="114" t="s">
        <v>19</v>
      </c>
      <c r="H35" s="123" t="s">
        <v>256</v>
      </c>
      <c r="I35" s="114" t="s">
        <v>26</v>
      </c>
      <c r="J35" s="119">
        <v>14</v>
      </c>
      <c r="K35" s="126">
        <v>2</v>
      </c>
      <c r="L35" s="119" t="s">
        <v>65</v>
      </c>
      <c r="M35" s="119">
        <v>5</v>
      </c>
      <c r="N35" s="127">
        <v>600000</v>
      </c>
      <c r="O35" s="119">
        <f t="shared" si="1"/>
        <v>3000000</v>
      </c>
      <c r="P35" s="119" t="s">
        <v>16</v>
      </c>
      <c r="Q35" s="119" t="s">
        <v>224</v>
      </c>
      <c r="R35" s="121" t="s">
        <v>225</v>
      </c>
      <c r="S35" s="122" t="s">
        <v>226</v>
      </c>
    </row>
    <row r="36" spans="1:19" ht="49.5">
      <c r="A36" s="112" t="s">
        <v>346</v>
      </c>
      <c r="B36" s="113">
        <f>SUBTOTAL(3,$H$8:H36)</f>
        <v>29</v>
      </c>
      <c r="C36" s="114" t="s">
        <v>107</v>
      </c>
      <c r="D36" s="114" t="str">
        <f t="shared" si="0"/>
        <v>23</v>
      </c>
      <c r="E36" s="115" t="s">
        <v>243</v>
      </c>
      <c r="F36" s="115" t="s">
        <v>45</v>
      </c>
      <c r="G36" s="114" t="s">
        <v>20</v>
      </c>
      <c r="H36" s="123" t="s">
        <v>257</v>
      </c>
      <c r="I36" s="114" t="s">
        <v>26</v>
      </c>
      <c r="J36" s="114">
        <v>40</v>
      </c>
      <c r="K36" s="124">
        <v>5</v>
      </c>
      <c r="L36" s="119" t="s">
        <v>65</v>
      </c>
      <c r="M36" s="119">
        <v>5</v>
      </c>
      <c r="N36" s="120">
        <v>1200000</v>
      </c>
      <c r="O36" s="119">
        <f t="shared" si="1"/>
        <v>6000000</v>
      </c>
      <c r="P36" s="119" t="s">
        <v>16</v>
      </c>
      <c r="Q36" s="119" t="s">
        <v>224</v>
      </c>
      <c r="R36" s="121" t="s">
        <v>225</v>
      </c>
      <c r="S36" s="122" t="s">
        <v>226</v>
      </c>
    </row>
    <row r="37" spans="1:19" ht="49.5">
      <c r="A37" s="112" t="s">
        <v>346</v>
      </c>
      <c r="B37" s="113">
        <f>SUBTOTAL(3,$H$8:H37)</f>
        <v>30</v>
      </c>
      <c r="C37" s="114" t="s">
        <v>107</v>
      </c>
      <c r="D37" s="114" t="str">
        <f t="shared" si="0"/>
        <v>23</v>
      </c>
      <c r="E37" s="115" t="s">
        <v>243</v>
      </c>
      <c r="F37" s="115" t="s">
        <v>45</v>
      </c>
      <c r="G37" s="114" t="s">
        <v>20</v>
      </c>
      <c r="H37" s="123" t="s">
        <v>258</v>
      </c>
      <c r="I37" s="114" t="s">
        <v>26</v>
      </c>
      <c r="J37" s="114">
        <v>24</v>
      </c>
      <c r="K37" s="124">
        <v>3</v>
      </c>
      <c r="L37" s="119" t="s">
        <v>65</v>
      </c>
      <c r="M37" s="119">
        <v>5</v>
      </c>
      <c r="N37" s="120">
        <v>800000</v>
      </c>
      <c r="O37" s="119">
        <f t="shared" si="1"/>
        <v>4000000</v>
      </c>
      <c r="P37" s="119" t="s">
        <v>16</v>
      </c>
      <c r="Q37" s="119" t="s">
        <v>224</v>
      </c>
      <c r="R37" s="121" t="s">
        <v>225</v>
      </c>
      <c r="S37" s="122" t="s">
        <v>226</v>
      </c>
    </row>
    <row r="38" spans="1:19" ht="49.5">
      <c r="A38" s="112" t="s">
        <v>346</v>
      </c>
      <c r="B38" s="113">
        <f>SUBTOTAL(3,$H$8:H38)</f>
        <v>31</v>
      </c>
      <c r="C38" s="114" t="s">
        <v>107</v>
      </c>
      <c r="D38" s="114" t="str">
        <f t="shared" si="0"/>
        <v>23</v>
      </c>
      <c r="E38" s="115" t="s">
        <v>180</v>
      </c>
      <c r="F38" s="115" t="s">
        <v>34</v>
      </c>
      <c r="G38" s="114" t="s">
        <v>19</v>
      </c>
      <c r="H38" s="123" t="s">
        <v>259</v>
      </c>
      <c r="I38" s="114" t="s">
        <v>26</v>
      </c>
      <c r="J38" s="114">
        <v>14</v>
      </c>
      <c r="K38" s="126">
        <v>2</v>
      </c>
      <c r="L38" s="119" t="s">
        <v>65</v>
      </c>
      <c r="M38" s="119">
        <v>5</v>
      </c>
      <c r="N38" s="127">
        <v>500000</v>
      </c>
      <c r="O38" s="119">
        <f t="shared" si="1"/>
        <v>2500000</v>
      </c>
      <c r="P38" s="119" t="s">
        <v>16</v>
      </c>
      <c r="Q38" s="119" t="s">
        <v>224</v>
      </c>
      <c r="R38" s="121" t="s">
        <v>225</v>
      </c>
      <c r="S38" s="122" t="s">
        <v>226</v>
      </c>
    </row>
    <row r="39" spans="1:19" ht="49.5">
      <c r="A39" s="112" t="s">
        <v>346</v>
      </c>
      <c r="B39" s="113">
        <f>SUBTOTAL(3,$H$8:H39)</f>
        <v>32</v>
      </c>
      <c r="C39" s="114" t="s">
        <v>107</v>
      </c>
      <c r="D39" s="114" t="str">
        <f t="shared" si="0"/>
        <v>23</v>
      </c>
      <c r="E39" s="115" t="s">
        <v>180</v>
      </c>
      <c r="F39" s="115" t="s">
        <v>34</v>
      </c>
      <c r="G39" s="114" t="s">
        <v>19</v>
      </c>
      <c r="H39" s="123" t="s">
        <v>260</v>
      </c>
      <c r="I39" s="114" t="s">
        <v>26</v>
      </c>
      <c r="J39" s="114">
        <v>24</v>
      </c>
      <c r="K39" s="129">
        <v>4</v>
      </c>
      <c r="L39" s="119" t="s">
        <v>65</v>
      </c>
      <c r="M39" s="119">
        <v>5</v>
      </c>
      <c r="N39" s="120">
        <v>2450000</v>
      </c>
      <c r="O39" s="119">
        <f t="shared" si="1"/>
        <v>12250000</v>
      </c>
      <c r="P39" s="119" t="s">
        <v>16</v>
      </c>
      <c r="Q39" s="119" t="s">
        <v>224</v>
      </c>
      <c r="R39" s="121" t="s">
        <v>225</v>
      </c>
      <c r="S39" s="122" t="s">
        <v>226</v>
      </c>
    </row>
    <row r="40" spans="1:19" ht="49.5">
      <c r="A40" s="112" t="s">
        <v>346</v>
      </c>
      <c r="B40" s="113">
        <f>SUBTOTAL(3,$H$8:H40)</f>
        <v>33</v>
      </c>
      <c r="C40" s="114" t="s">
        <v>37</v>
      </c>
      <c r="D40" s="114" t="str">
        <f t="shared" si="0"/>
        <v>02</v>
      </c>
      <c r="E40" s="115" t="s">
        <v>235</v>
      </c>
      <c r="F40" s="115" t="s">
        <v>236</v>
      </c>
      <c r="G40" s="114" t="s">
        <v>19</v>
      </c>
      <c r="H40" s="123" t="s">
        <v>261</v>
      </c>
      <c r="I40" s="114" t="s">
        <v>26</v>
      </c>
      <c r="J40" s="114">
        <v>14</v>
      </c>
      <c r="K40" s="124">
        <v>2</v>
      </c>
      <c r="L40" s="119" t="s">
        <v>65</v>
      </c>
      <c r="M40" s="119">
        <v>5</v>
      </c>
      <c r="N40" s="120">
        <v>520000</v>
      </c>
      <c r="O40" s="119">
        <f t="shared" si="1"/>
        <v>2600000</v>
      </c>
      <c r="P40" s="119" t="s">
        <v>16</v>
      </c>
      <c r="Q40" s="119" t="s">
        <v>224</v>
      </c>
      <c r="R40" s="121" t="s">
        <v>225</v>
      </c>
      <c r="S40" s="122" t="s">
        <v>226</v>
      </c>
    </row>
    <row r="41" spans="1:19" ht="49.5">
      <c r="A41" s="112" t="s">
        <v>346</v>
      </c>
      <c r="B41" s="113">
        <f>SUBTOTAL(3,$H$8:H41)</f>
        <v>34</v>
      </c>
      <c r="C41" s="114" t="s">
        <v>37</v>
      </c>
      <c r="D41" s="114" t="str">
        <f t="shared" si="0"/>
        <v>02</v>
      </c>
      <c r="E41" s="115" t="s">
        <v>235</v>
      </c>
      <c r="F41" s="115" t="s">
        <v>236</v>
      </c>
      <c r="G41" s="114" t="s">
        <v>19</v>
      </c>
      <c r="H41" s="123" t="s">
        <v>262</v>
      </c>
      <c r="I41" s="114" t="s">
        <v>26</v>
      </c>
      <c r="J41" s="114">
        <v>14</v>
      </c>
      <c r="K41" s="124">
        <v>2</v>
      </c>
      <c r="L41" s="119" t="s">
        <v>65</v>
      </c>
      <c r="M41" s="119">
        <v>5</v>
      </c>
      <c r="N41" s="120">
        <v>520000</v>
      </c>
      <c r="O41" s="119">
        <f t="shared" si="1"/>
        <v>2600000</v>
      </c>
      <c r="P41" s="119" t="s">
        <v>16</v>
      </c>
      <c r="Q41" s="119" t="s">
        <v>224</v>
      </c>
      <c r="R41" s="121" t="s">
        <v>225</v>
      </c>
      <c r="S41" s="122" t="s">
        <v>226</v>
      </c>
    </row>
    <row r="42" spans="1:19" ht="49.5">
      <c r="A42" s="112" t="s">
        <v>346</v>
      </c>
      <c r="B42" s="113">
        <f>SUBTOTAL(3,$H$8:H42)</f>
        <v>35</v>
      </c>
      <c r="C42" s="114" t="s">
        <v>107</v>
      </c>
      <c r="D42" s="114" t="str">
        <f t="shared" si="0"/>
        <v>23</v>
      </c>
      <c r="E42" s="115" t="s">
        <v>180</v>
      </c>
      <c r="F42" s="115" t="s">
        <v>34</v>
      </c>
      <c r="G42" s="114" t="s">
        <v>19</v>
      </c>
      <c r="H42" s="123" t="s">
        <v>263</v>
      </c>
      <c r="I42" s="114" t="s">
        <v>26</v>
      </c>
      <c r="J42" s="114">
        <v>32</v>
      </c>
      <c r="K42" s="124">
        <v>4</v>
      </c>
      <c r="L42" s="119" t="s">
        <v>65</v>
      </c>
      <c r="M42" s="119">
        <v>5</v>
      </c>
      <c r="N42" s="120">
        <v>1000000</v>
      </c>
      <c r="O42" s="119">
        <f t="shared" si="1"/>
        <v>5000000</v>
      </c>
      <c r="P42" s="119" t="s">
        <v>16</v>
      </c>
      <c r="Q42" s="119" t="s">
        <v>224</v>
      </c>
      <c r="R42" s="121" t="s">
        <v>225</v>
      </c>
      <c r="S42" s="122" t="s">
        <v>226</v>
      </c>
    </row>
    <row r="43" spans="1:19" ht="49.5">
      <c r="A43" s="112" t="s">
        <v>346</v>
      </c>
      <c r="B43" s="113">
        <f>SUBTOTAL(3,$H$8:H43)</f>
        <v>36</v>
      </c>
      <c r="C43" s="114" t="s">
        <v>37</v>
      </c>
      <c r="D43" s="114" t="str">
        <f t="shared" si="0"/>
        <v>02</v>
      </c>
      <c r="E43" s="115" t="s">
        <v>235</v>
      </c>
      <c r="F43" s="115" t="s">
        <v>236</v>
      </c>
      <c r="G43" s="114" t="s">
        <v>19</v>
      </c>
      <c r="H43" s="123" t="s">
        <v>264</v>
      </c>
      <c r="I43" s="114" t="s">
        <v>26</v>
      </c>
      <c r="J43" s="114">
        <v>7</v>
      </c>
      <c r="K43" s="124">
        <v>1</v>
      </c>
      <c r="L43" s="119" t="s">
        <v>65</v>
      </c>
      <c r="M43" s="119">
        <v>5</v>
      </c>
      <c r="N43" s="120">
        <v>330000</v>
      </c>
      <c r="O43" s="119">
        <f t="shared" si="1"/>
        <v>1650000</v>
      </c>
      <c r="P43" s="119" t="s">
        <v>16</v>
      </c>
      <c r="Q43" s="119" t="s">
        <v>224</v>
      </c>
      <c r="R43" s="121" t="s">
        <v>225</v>
      </c>
      <c r="S43" s="122" t="s">
        <v>226</v>
      </c>
    </row>
    <row r="44" spans="1:19" ht="49.5">
      <c r="A44" s="112" t="s">
        <v>346</v>
      </c>
      <c r="B44" s="113">
        <f>SUBTOTAL(3,$H$8:H44)</f>
        <v>37</v>
      </c>
      <c r="C44" s="114" t="s">
        <v>37</v>
      </c>
      <c r="D44" s="114" t="str">
        <f t="shared" si="0"/>
        <v>02</v>
      </c>
      <c r="E44" s="115" t="s">
        <v>235</v>
      </c>
      <c r="F44" s="115" t="s">
        <v>236</v>
      </c>
      <c r="G44" s="114" t="s">
        <v>19</v>
      </c>
      <c r="H44" s="123" t="s">
        <v>265</v>
      </c>
      <c r="I44" s="114" t="s">
        <v>26</v>
      </c>
      <c r="J44" s="130">
        <v>14</v>
      </c>
      <c r="K44" s="129">
        <v>2</v>
      </c>
      <c r="L44" s="119" t="s">
        <v>65</v>
      </c>
      <c r="M44" s="119">
        <v>5</v>
      </c>
      <c r="N44" s="120">
        <v>590000</v>
      </c>
      <c r="O44" s="119">
        <f t="shared" si="1"/>
        <v>2950000</v>
      </c>
      <c r="P44" s="119" t="s">
        <v>16</v>
      </c>
      <c r="Q44" s="119" t="s">
        <v>224</v>
      </c>
      <c r="R44" s="121" t="s">
        <v>225</v>
      </c>
      <c r="S44" s="122" t="s">
        <v>226</v>
      </c>
    </row>
    <row r="45" spans="1:19" ht="49.5">
      <c r="A45" s="112" t="s">
        <v>346</v>
      </c>
      <c r="B45" s="113">
        <f>SUBTOTAL(3,$H$8:H45)</f>
        <v>38</v>
      </c>
      <c r="C45" s="114" t="s">
        <v>37</v>
      </c>
      <c r="D45" s="114" t="str">
        <f t="shared" si="0"/>
        <v>02</v>
      </c>
      <c r="E45" s="115" t="s">
        <v>235</v>
      </c>
      <c r="F45" s="115" t="s">
        <v>236</v>
      </c>
      <c r="G45" s="114" t="s">
        <v>19</v>
      </c>
      <c r="H45" s="123" t="s">
        <v>266</v>
      </c>
      <c r="I45" s="114" t="s">
        <v>26</v>
      </c>
      <c r="J45" s="114">
        <v>14</v>
      </c>
      <c r="K45" s="124">
        <v>2</v>
      </c>
      <c r="L45" s="119" t="s">
        <v>65</v>
      </c>
      <c r="M45" s="119">
        <v>5</v>
      </c>
      <c r="N45" s="120">
        <v>520000</v>
      </c>
      <c r="O45" s="119">
        <f t="shared" si="1"/>
        <v>2600000</v>
      </c>
      <c r="P45" s="119" t="s">
        <v>16</v>
      </c>
      <c r="Q45" s="119" t="s">
        <v>224</v>
      </c>
      <c r="R45" s="121" t="s">
        <v>225</v>
      </c>
      <c r="S45" s="122" t="s">
        <v>226</v>
      </c>
    </row>
    <row r="46" spans="1:19" ht="49.5">
      <c r="A46" s="112" t="s">
        <v>346</v>
      </c>
      <c r="B46" s="113">
        <f>SUBTOTAL(3,$H$8:H46)</f>
        <v>39</v>
      </c>
      <c r="C46" s="114" t="s">
        <v>37</v>
      </c>
      <c r="D46" s="114" t="str">
        <f t="shared" si="0"/>
        <v>02</v>
      </c>
      <c r="E46" s="115" t="s">
        <v>235</v>
      </c>
      <c r="F46" s="115" t="s">
        <v>236</v>
      </c>
      <c r="G46" s="114" t="s">
        <v>19</v>
      </c>
      <c r="H46" s="123" t="s">
        <v>267</v>
      </c>
      <c r="I46" s="114" t="s">
        <v>26</v>
      </c>
      <c r="J46" s="114">
        <v>32</v>
      </c>
      <c r="K46" s="124">
        <v>4</v>
      </c>
      <c r="L46" s="119" t="s">
        <v>65</v>
      </c>
      <c r="M46" s="119">
        <v>5</v>
      </c>
      <c r="N46" s="120">
        <v>1000000</v>
      </c>
      <c r="O46" s="119">
        <f t="shared" si="1"/>
        <v>5000000</v>
      </c>
      <c r="P46" s="119" t="s">
        <v>16</v>
      </c>
      <c r="Q46" s="119" t="s">
        <v>224</v>
      </c>
      <c r="R46" s="121" t="s">
        <v>225</v>
      </c>
      <c r="S46" s="122" t="s">
        <v>226</v>
      </c>
    </row>
    <row r="47" spans="1:19" ht="49.5">
      <c r="A47" s="112" t="s">
        <v>346</v>
      </c>
      <c r="B47" s="113">
        <f>SUBTOTAL(3,$H$8:H47)</f>
        <v>40</v>
      </c>
      <c r="C47" s="114" t="s">
        <v>37</v>
      </c>
      <c r="D47" s="114" t="str">
        <f t="shared" si="0"/>
        <v>02</v>
      </c>
      <c r="E47" s="115" t="s">
        <v>235</v>
      </c>
      <c r="F47" s="115" t="s">
        <v>236</v>
      </c>
      <c r="G47" s="114" t="s">
        <v>19</v>
      </c>
      <c r="H47" s="123" t="s">
        <v>268</v>
      </c>
      <c r="I47" s="114" t="s">
        <v>26</v>
      </c>
      <c r="J47" s="114">
        <v>16</v>
      </c>
      <c r="K47" s="124">
        <v>2</v>
      </c>
      <c r="L47" s="119" t="s">
        <v>65</v>
      </c>
      <c r="M47" s="119">
        <v>5</v>
      </c>
      <c r="N47" s="120">
        <v>600000</v>
      </c>
      <c r="O47" s="119">
        <f t="shared" si="1"/>
        <v>3000000</v>
      </c>
      <c r="P47" s="119" t="s">
        <v>16</v>
      </c>
      <c r="Q47" s="119" t="s">
        <v>224</v>
      </c>
      <c r="R47" s="121" t="s">
        <v>225</v>
      </c>
      <c r="S47" s="122" t="s">
        <v>226</v>
      </c>
    </row>
    <row r="48" spans="1:19" ht="49.5">
      <c r="A48" s="112" t="s">
        <v>346</v>
      </c>
      <c r="B48" s="113">
        <f>SUBTOTAL(3,$H$8:H48)</f>
        <v>41</v>
      </c>
      <c r="C48" s="114" t="s">
        <v>37</v>
      </c>
      <c r="D48" s="114" t="str">
        <f t="shared" si="0"/>
        <v>02</v>
      </c>
      <c r="E48" s="115" t="s">
        <v>235</v>
      </c>
      <c r="F48" s="115" t="s">
        <v>236</v>
      </c>
      <c r="G48" s="114" t="s">
        <v>19</v>
      </c>
      <c r="H48" s="123" t="s">
        <v>269</v>
      </c>
      <c r="I48" s="114" t="s">
        <v>26</v>
      </c>
      <c r="J48" s="114">
        <v>32</v>
      </c>
      <c r="K48" s="124">
        <v>4</v>
      </c>
      <c r="L48" s="119" t="s">
        <v>65</v>
      </c>
      <c r="M48" s="119">
        <v>5</v>
      </c>
      <c r="N48" s="120">
        <v>1000000</v>
      </c>
      <c r="O48" s="119">
        <f t="shared" si="1"/>
        <v>5000000</v>
      </c>
      <c r="P48" s="119" t="s">
        <v>16</v>
      </c>
      <c r="Q48" s="119" t="s">
        <v>224</v>
      </c>
      <c r="R48" s="121" t="s">
        <v>225</v>
      </c>
      <c r="S48" s="122" t="s">
        <v>226</v>
      </c>
    </row>
    <row r="49" spans="1:19" ht="49.5">
      <c r="A49" s="112" t="s">
        <v>346</v>
      </c>
      <c r="B49" s="113">
        <f>SUBTOTAL(3,$H$8:H49)</f>
        <v>42</v>
      </c>
      <c r="C49" s="114" t="s">
        <v>37</v>
      </c>
      <c r="D49" s="114" t="str">
        <f t="shared" si="0"/>
        <v>02</v>
      </c>
      <c r="E49" s="115" t="s">
        <v>235</v>
      </c>
      <c r="F49" s="115" t="s">
        <v>236</v>
      </c>
      <c r="G49" s="114" t="s">
        <v>19</v>
      </c>
      <c r="H49" s="123" t="s">
        <v>270</v>
      </c>
      <c r="I49" s="114" t="s">
        <v>26</v>
      </c>
      <c r="J49" s="114">
        <v>16</v>
      </c>
      <c r="K49" s="124">
        <v>2</v>
      </c>
      <c r="L49" s="119" t="s">
        <v>65</v>
      </c>
      <c r="M49" s="119">
        <v>5</v>
      </c>
      <c r="N49" s="120">
        <v>600000</v>
      </c>
      <c r="O49" s="119">
        <f t="shared" si="1"/>
        <v>3000000</v>
      </c>
      <c r="P49" s="119" t="s">
        <v>16</v>
      </c>
      <c r="Q49" s="119" t="s">
        <v>224</v>
      </c>
      <c r="R49" s="121" t="s">
        <v>225</v>
      </c>
      <c r="S49" s="122" t="s">
        <v>226</v>
      </c>
    </row>
    <row r="50" spans="1:19" ht="49.5">
      <c r="A50" s="112" t="s">
        <v>346</v>
      </c>
      <c r="B50" s="113">
        <f>SUBTOTAL(3,$H$8:H50)</f>
        <v>43</v>
      </c>
      <c r="C50" s="114" t="s">
        <v>37</v>
      </c>
      <c r="D50" s="114" t="str">
        <f t="shared" si="0"/>
        <v>02</v>
      </c>
      <c r="E50" s="115" t="s">
        <v>235</v>
      </c>
      <c r="F50" s="115" t="s">
        <v>236</v>
      </c>
      <c r="G50" s="114" t="s">
        <v>19</v>
      </c>
      <c r="H50" s="123" t="s">
        <v>271</v>
      </c>
      <c r="I50" s="114" t="s">
        <v>26</v>
      </c>
      <c r="J50" s="114">
        <v>14</v>
      </c>
      <c r="K50" s="124">
        <v>2</v>
      </c>
      <c r="L50" s="119" t="s">
        <v>65</v>
      </c>
      <c r="M50" s="119">
        <v>5</v>
      </c>
      <c r="N50" s="120">
        <v>520000</v>
      </c>
      <c r="O50" s="119">
        <f t="shared" si="1"/>
        <v>2600000</v>
      </c>
      <c r="P50" s="119" t="s">
        <v>16</v>
      </c>
      <c r="Q50" s="119" t="s">
        <v>224</v>
      </c>
      <c r="R50" s="121" t="s">
        <v>225</v>
      </c>
      <c r="S50" s="122" t="s">
        <v>226</v>
      </c>
    </row>
    <row r="51" spans="1:19" ht="49.5">
      <c r="A51" s="112" t="s">
        <v>346</v>
      </c>
      <c r="B51" s="113">
        <f>SUBTOTAL(3,$H$8:H51)</f>
        <v>44</v>
      </c>
      <c r="C51" s="114" t="s">
        <v>37</v>
      </c>
      <c r="D51" s="114" t="str">
        <f t="shared" si="0"/>
        <v>02</v>
      </c>
      <c r="E51" s="115" t="s">
        <v>235</v>
      </c>
      <c r="F51" s="115" t="s">
        <v>236</v>
      </c>
      <c r="G51" s="114" t="s">
        <v>19</v>
      </c>
      <c r="H51" s="123" t="s">
        <v>272</v>
      </c>
      <c r="I51" s="114" t="s">
        <v>26</v>
      </c>
      <c r="J51" s="114">
        <v>21</v>
      </c>
      <c r="K51" s="124">
        <v>3</v>
      </c>
      <c r="L51" s="119" t="s">
        <v>65</v>
      </c>
      <c r="M51" s="119">
        <v>5</v>
      </c>
      <c r="N51" s="120">
        <v>590000</v>
      </c>
      <c r="O51" s="119">
        <f t="shared" si="1"/>
        <v>2950000</v>
      </c>
      <c r="P51" s="119" t="s">
        <v>16</v>
      </c>
      <c r="Q51" s="119" t="s">
        <v>224</v>
      </c>
      <c r="R51" s="121" t="s">
        <v>225</v>
      </c>
      <c r="S51" s="122" t="s">
        <v>226</v>
      </c>
    </row>
    <row r="52" spans="1:19" ht="49.5">
      <c r="A52" s="112" t="s">
        <v>346</v>
      </c>
      <c r="B52" s="113">
        <f>SUBTOTAL(3,$H$8:H52)</f>
        <v>45</v>
      </c>
      <c r="C52" s="114" t="s">
        <v>37</v>
      </c>
      <c r="D52" s="114" t="str">
        <f t="shared" si="0"/>
        <v>02</v>
      </c>
      <c r="E52" s="115" t="s">
        <v>235</v>
      </c>
      <c r="F52" s="115" t="s">
        <v>236</v>
      </c>
      <c r="G52" s="114" t="s">
        <v>19</v>
      </c>
      <c r="H52" s="123" t="s">
        <v>273</v>
      </c>
      <c r="I52" s="114" t="s">
        <v>26</v>
      </c>
      <c r="J52" s="114">
        <v>21</v>
      </c>
      <c r="K52" s="124">
        <v>3</v>
      </c>
      <c r="L52" s="119" t="s">
        <v>65</v>
      </c>
      <c r="M52" s="119">
        <v>5</v>
      </c>
      <c r="N52" s="120">
        <v>590000</v>
      </c>
      <c r="O52" s="119">
        <f t="shared" si="1"/>
        <v>2950000</v>
      </c>
      <c r="P52" s="119" t="s">
        <v>16</v>
      </c>
      <c r="Q52" s="119" t="s">
        <v>224</v>
      </c>
      <c r="R52" s="121" t="s">
        <v>225</v>
      </c>
      <c r="S52" s="122" t="s">
        <v>226</v>
      </c>
    </row>
    <row r="53" spans="1:19" ht="49.5">
      <c r="A53" s="112" t="s">
        <v>346</v>
      </c>
      <c r="B53" s="113">
        <f>SUBTOTAL(3,$H$8:H53)</f>
        <v>46</v>
      </c>
      <c r="C53" s="114" t="s">
        <v>37</v>
      </c>
      <c r="D53" s="114" t="str">
        <f t="shared" si="0"/>
        <v>02</v>
      </c>
      <c r="E53" s="115" t="s">
        <v>235</v>
      </c>
      <c r="F53" s="115" t="s">
        <v>236</v>
      </c>
      <c r="G53" s="114" t="s">
        <v>19</v>
      </c>
      <c r="H53" s="123" t="s">
        <v>274</v>
      </c>
      <c r="I53" s="114" t="s">
        <v>26</v>
      </c>
      <c r="J53" s="114">
        <v>21</v>
      </c>
      <c r="K53" s="124">
        <v>3</v>
      </c>
      <c r="L53" s="119" t="s">
        <v>65</v>
      </c>
      <c r="M53" s="119">
        <v>5</v>
      </c>
      <c r="N53" s="120">
        <v>590000</v>
      </c>
      <c r="O53" s="119">
        <f t="shared" si="1"/>
        <v>2950000</v>
      </c>
      <c r="P53" s="119" t="s">
        <v>16</v>
      </c>
      <c r="Q53" s="119" t="s">
        <v>224</v>
      </c>
      <c r="R53" s="121" t="s">
        <v>225</v>
      </c>
      <c r="S53" s="122" t="s">
        <v>226</v>
      </c>
    </row>
    <row r="54" spans="1:19" ht="49.5">
      <c r="A54" s="112" t="s">
        <v>346</v>
      </c>
      <c r="B54" s="113">
        <f>SUBTOTAL(3,$H$8:H54)</f>
        <v>47</v>
      </c>
      <c r="C54" s="114" t="s">
        <v>37</v>
      </c>
      <c r="D54" s="114" t="str">
        <f t="shared" si="0"/>
        <v>02</v>
      </c>
      <c r="E54" s="115" t="s">
        <v>235</v>
      </c>
      <c r="F54" s="115" t="s">
        <v>236</v>
      </c>
      <c r="G54" s="114" t="s">
        <v>19</v>
      </c>
      <c r="H54" s="123" t="s">
        <v>275</v>
      </c>
      <c r="I54" s="114" t="s">
        <v>26</v>
      </c>
      <c r="J54" s="114">
        <v>14</v>
      </c>
      <c r="K54" s="124">
        <v>2</v>
      </c>
      <c r="L54" s="119" t="s">
        <v>65</v>
      </c>
      <c r="M54" s="119">
        <v>5</v>
      </c>
      <c r="N54" s="120">
        <v>520000</v>
      </c>
      <c r="O54" s="119">
        <f t="shared" si="1"/>
        <v>2600000</v>
      </c>
      <c r="P54" s="119" t="s">
        <v>16</v>
      </c>
      <c r="Q54" s="119" t="s">
        <v>224</v>
      </c>
      <c r="R54" s="121" t="s">
        <v>225</v>
      </c>
      <c r="S54" s="122" t="s">
        <v>226</v>
      </c>
    </row>
    <row r="55" spans="1:19" ht="49.5">
      <c r="A55" s="112" t="s">
        <v>346</v>
      </c>
      <c r="B55" s="113">
        <f>SUBTOTAL(3,$H$8:H55)</f>
        <v>48</v>
      </c>
      <c r="C55" s="114" t="s">
        <v>107</v>
      </c>
      <c r="D55" s="114" t="str">
        <f t="shared" si="0"/>
        <v>23</v>
      </c>
      <c r="E55" s="115" t="s">
        <v>180</v>
      </c>
      <c r="F55" s="115" t="s">
        <v>34</v>
      </c>
      <c r="G55" s="114" t="s">
        <v>19</v>
      </c>
      <c r="H55" s="123" t="s">
        <v>276</v>
      </c>
      <c r="I55" s="114" t="s">
        <v>26</v>
      </c>
      <c r="J55" s="114">
        <v>32</v>
      </c>
      <c r="K55" s="124">
        <v>4</v>
      </c>
      <c r="L55" s="119" t="s">
        <v>65</v>
      </c>
      <c r="M55" s="119">
        <v>5</v>
      </c>
      <c r="N55" s="120">
        <v>1000000</v>
      </c>
      <c r="O55" s="119">
        <f t="shared" si="1"/>
        <v>5000000</v>
      </c>
      <c r="P55" s="119" t="s">
        <v>16</v>
      </c>
      <c r="Q55" s="119" t="s">
        <v>224</v>
      </c>
      <c r="R55" s="121" t="s">
        <v>225</v>
      </c>
      <c r="S55" s="122" t="s">
        <v>226</v>
      </c>
    </row>
    <row r="56" spans="1:19" ht="49.5">
      <c r="A56" s="112" t="s">
        <v>346</v>
      </c>
      <c r="B56" s="113">
        <f>SUBTOTAL(3,$H$8:H56)</f>
        <v>49</v>
      </c>
      <c r="C56" s="114" t="s">
        <v>107</v>
      </c>
      <c r="D56" s="114" t="str">
        <f t="shared" si="0"/>
        <v>23</v>
      </c>
      <c r="E56" s="115" t="s">
        <v>180</v>
      </c>
      <c r="F56" s="115" t="s">
        <v>34</v>
      </c>
      <c r="G56" s="114" t="s">
        <v>19</v>
      </c>
      <c r="H56" s="123" t="s">
        <v>277</v>
      </c>
      <c r="I56" s="114" t="s">
        <v>26</v>
      </c>
      <c r="J56" s="114">
        <v>16</v>
      </c>
      <c r="K56" s="124">
        <v>2</v>
      </c>
      <c r="L56" s="119" t="s">
        <v>65</v>
      </c>
      <c r="M56" s="119">
        <v>5</v>
      </c>
      <c r="N56" s="120">
        <v>600000</v>
      </c>
      <c r="O56" s="119">
        <f t="shared" si="1"/>
        <v>3000000</v>
      </c>
      <c r="P56" s="119" t="s">
        <v>16</v>
      </c>
      <c r="Q56" s="119" t="s">
        <v>224</v>
      </c>
      <c r="R56" s="121" t="s">
        <v>225</v>
      </c>
      <c r="S56" s="122" t="s">
        <v>226</v>
      </c>
    </row>
    <row r="57" spans="1:19" ht="49.5">
      <c r="A57" s="112" t="s">
        <v>346</v>
      </c>
      <c r="B57" s="113">
        <f>SUBTOTAL(3,$H$8:H57)</f>
        <v>50</v>
      </c>
      <c r="C57" s="114" t="s">
        <v>37</v>
      </c>
      <c r="D57" s="114" t="str">
        <f t="shared" si="0"/>
        <v>02</v>
      </c>
      <c r="E57" s="115" t="s">
        <v>235</v>
      </c>
      <c r="F57" s="115" t="s">
        <v>236</v>
      </c>
      <c r="G57" s="114" t="s">
        <v>19</v>
      </c>
      <c r="H57" s="123" t="s">
        <v>278</v>
      </c>
      <c r="I57" s="114" t="s">
        <v>26</v>
      </c>
      <c r="J57" s="114">
        <v>14</v>
      </c>
      <c r="K57" s="124">
        <v>2</v>
      </c>
      <c r="L57" s="119" t="s">
        <v>65</v>
      </c>
      <c r="M57" s="119">
        <v>5</v>
      </c>
      <c r="N57" s="120">
        <v>520000</v>
      </c>
      <c r="O57" s="119">
        <f t="shared" si="1"/>
        <v>2600000</v>
      </c>
      <c r="P57" s="119" t="s">
        <v>16</v>
      </c>
      <c r="Q57" s="119" t="s">
        <v>224</v>
      </c>
      <c r="R57" s="121" t="s">
        <v>225</v>
      </c>
      <c r="S57" s="122" t="s">
        <v>226</v>
      </c>
    </row>
    <row r="58" spans="1:19" ht="49.5">
      <c r="A58" s="112" t="s">
        <v>346</v>
      </c>
      <c r="B58" s="113">
        <f>SUBTOTAL(3,$H$8:H58)</f>
        <v>51</v>
      </c>
      <c r="C58" s="114" t="s">
        <v>107</v>
      </c>
      <c r="D58" s="114" t="str">
        <f t="shared" si="0"/>
        <v>23</v>
      </c>
      <c r="E58" s="115" t="s">
        <v>180</v>
      </c>
      <c r="F58" s="115" t="s">
        <v>34</v>
      </c>
      <c r="G58" s="114" t="s">
        <v>19</v>
      </c>
      <c r="H58" s="123" t="s">
        <v>279</v>
      </c>
      <c r="I58" s="114" t="s">
        <v>26</v>
      </c>
      <c r="J58" s="114">
        <v>14</v>
      </c>
      <c r="K58" s="124">
        <v>2</v>
      </c>
      <c r="L58" s="119" t="s">
        <v>65</v>
      </c>
      <c r="M58" s="119">
        <v>5</v>
      </c>
      <c r="N58" s="120">
        <v>590000</v>
      </c>
      <c r="O58" s="119">
        <f t="shared" si="1"/>
        <v>2950000</v>
      </c>
      <c r="P58" s="119" t="s">
        <v>16</v>
      </c>
      <c r="Q58" s="119" t="s">
        <v>224</v>
      </c>
      <c r="R58" s="121" t="s">
        <v>225</v>
      </c>
      <c r="S58" s="122" t="s">
        <v>226</v>
      </c>
    </row>
    <row r="59" spans="1:19" ht="49.5">
      <c r="A59" s="112" t="s">
        <v>346</v>
      </c>
      <c r="B59" s="113">
        <f>SUBTOTAL(3,$H$8:H59)</f>
        <v>52</v>
      </c>
      <c r="C59" s="114" t="s">
        <v>107</v>
      </c>
      <c r="D59" s="114" t="str">
        <f t="shared" si="0"/>
        <v>23</v>
      </c>
      <c r="E59" s="115" t="s">
        <v>243</v>
      </c>
      <c r="F59" s="115" t="s">
        <v>45</v>
      </c>
      <c r="G59" s="114" t="s">
        <v>20</v>
      </c>
      <c r="H59" s="123" t="s">
        <v>280</v>
      </c>
      <c r="I59" s="114" t="s">
        <v>26</v>
      </c>
      <c r="J59" s="114">
        <v>40</v>
      </c>
      <c r="K59" s="124">
        <v>5</v>
      </c>
      <c r="L59" s="119" t="s">
        <v>65</v>
      </c>
      <c r="M59" s="119">
        <v>5</v>
      </c>
      <c r="N59" s="120">
        <v>1200000</v>
      </c>
      <c r="O59" s="119">
        <f t="shared" si="1"/>
        <v>6000000</v>
      </c>
      <c r="P59" s="119" t="s">
        <v>16</v>
      </c>
      <c r="Q59" s="119" t="s">
        <v>224</v>
      </c>
      <c r="R59" s="121" t="s">
        <v>225</v>
      </c>
      <c r="S59" s="122" t="s">
        <v>226</v>
      </c>
    </row>
    <row r="60" spans="1:19" ht="49.5">
      <c r="A60" s="112" t="s">
        <v>346</v>
      </c>
      <c r="B60" s="113">
        <f>SUBTOTAL(3,$H$8:H60)</f>
        <v>53</v>
      </c>
      <c r="C60" s="114" t="s">
        <v>107</v>
      </c>
      <c r="D60" s="114" t="str">
        <f t="shared" si="0"/>
        <v>23</v>
      </c>
      <c r="E60" s="115" t="s">
        <v>243</v>
      </c>
      <c r="F60" s="115" t="s">
        <v>45</v>
      </c>
      <c r="G60" s="114" t="s">
        <v>20</v>
      </c>
      <c r="H60" s="123" t="s">
        <v>281</v>
      </c>
      <c r="I60" s="114" t="s">
        <v>26</v>
      </c>
      <c r="J60" s="114">
        <v>24</v>
      </c>
      <c r="K60" s="124">
        <v>3</v>
      </c>
      <c r="L60" s="119" t="s">
        <v>65</v>
      </c>
      <c r="M60" s="119">
        <v>5</v>
      </c>
      <c r="N60" s="120">
        <v>800000</v>
      </c>
      <c r="O60" s="119">
        <f t="shared" si="1"/>
        <v>4000000</v>
      </c>
      <c r="P60" s="119" t="s">
        <v>16</v>
      </c>
      <c r="Q60" s="119" t="s">
        <v>224</v>
      </c>
      <c r="R60" s="121" t="s">
        <v>225</v>
      </c>
      <c r="S60" s="122" t="s">
        <v>226</v>
      </c>
    </row>
    <row r="61" spans="1:19" ht="49.5">
      <c r="A61" s="112" t="s">
        <v>346</v>
      </c>
      <c r="B61" s="113">
        <f>SUBTOTAL(3,$H$8:H61)</f>
        <v>54</v>
      </c>
      <c r="C61" s="114" t="s">
        <v>107</v>
      </c>
      <c r="D61" s="114" t="str">
        <f t="shared" si="0"/>
        <v>23</v>
      </c>
      <c r="E61" s="115" t="s">
        <v>243</v>
      </c>
      <c r="F61" s="115" t="s">
        <v>45</v>
      </c>
      <c r="G61" s="114" t="s">
        <v>19</v>
      </c>
      <c r="H61" s="123" t="s">
        <v>282</v>
      </c>
      <c r="I61" s="114" t="s">
        <v>26</v>
      </c>
      <c r="J61" s="114">
        <v>7</v>
      </c>
      <c r="K61" s="124">
        <v>1</v>
      </c>
      <c r="L61" s="119" t="s">
        <v>65</v>
      </c>
      <c r="M61" s="119">
        <v>5</v>
      </c>
      <c r="N61" s="120">
        <v>490000</v>
      </c>
      <c r="O61" s="119">
        <f t="shared" si="1"/>
        <v>2450000</v>
      </c>
      <c r="P61" s="119" t="s">
        <v>16</v>
      </c>
      <c r="Q61" s="119" t="s">
        <v>224</v>
      </c>
      <c r="R61" s="121" t="s">
        <v>225</v>
      </c>
      <c r="S61" s="122" t="s">
        <v>226</v>
      </c>
    </row>
    <row r="62" spans="1:19" ht="49.5">
      <c r="A62" s="112" t="s">
        <v>346</v>
      </c>
      <c r="B62" s="113">
        <f>SUBTOTAL(3,$H$8:H62)</f>
        <v>55</v>
      </c>
      <c r="C62" s="114" t="s">
        <v>107</v>
      </c>
      <c r="D62" s="114" t="str">
        <f t="shared" si="0"/>
        <v>23</v>
      </c>
      <c r="E62" s="115" t="s">
        <v>243</v>
      </c>
      <c r="F62" s="115" t="s">
        <v>45</v>
      </c>
      <c r="G62" s="114" t="s">
        <v>19</v>
      </c>
      <c r="H62" s="123" t="s">
        <v>283</v>
      </c>
      <c r="I62" s="114" t="s">
        <v>26</v>
      </c>
      <c r="J62" s="114">
        <v>14</v>
      </c>
      <c r="K62" s="124">
        <v>2</v>
      </c>
      <c r="L62" s="119" t="s">
        <v>65</v>
      </c>
      <c r="M62" s="119">
        <v>5</v>
      </c>
      <c r="N62" s="120">
        <v>520000</v>
      </c>
      <c r="O62" s="119">
        <f t="shared" si="1"/>
        <v>2600000</v>
      </c>
      <c r="P62" s="119" t="s">
        <v>16</v>
      </c>
      <c r="Q62" s="119" t="s">
        <v>224</v>
      </c>
      <c r="R62" s="121" t="s">
        <v>225</v>
      </c>
      <c r="S62" s="122" t="s">
        <v>226</v>
      </c>
    </row>
    <row r="63" spans="1:19" ht="49.5">
      <c r="A63" s="112" t="s">
        <v>346</v>
      </c>
      <c r="B63" s="113">
        <f>SUBTOTAL(3,$H$8:H63)</f>
        <v>56</v>
      </c>
      <c r="C63" s="114" t="s">
        <v>107</v>
      </c>
      <c r="D63" s="114" t="str">
        <f t="shared" si="0"/>
        <v>23</v>
      </c>
      <c r="E63" s="115" t="s">
        <v>180</v>
      </c>
      <c r="F63" s="115" t="s">
        <v>34</v>
      </c>
      <c r="G63" s="114" t="s">
        <v>19</v>
      </c>
      <c r="H63" s="123" t="s">
        <v>284</v>
      </c>
      <c r="I63" s="114" t="s">
        <v>26</v>
      </c>
      <c r="J63" s="114">
        <v>14</v>
      </c>
      <c r="K63" s="124">
        <v>2</v>
      </c>
      <c r="L63" s="119" t="s">
        <v>65</v>
      </c>
      <c r="M63" s="119">
        <v>5</v>
      </c>
      <c r="N63" s="120">
        <v>850000</v>
      </c>
      <c r="O63" s="119">
        <f t="shared" si="1"/>
        <v>4250000</v>
      </c>
      <c r="P63" s="119" t="s">
        <v>16</v>
      </c>
      <c r="Q63" s="119" t="s">
        <v>224</v>
      </c>
      <c r="R63" s="121" t="s">
        <v>225</v>
      </c>
      <c r="S63" s="122" t="s">
        <v>226</v>
      </c>
    </row>
    <row r="64" spans="1:19" ht="49.5">
      <c r="A64" s="112" t="s">
        <v>346</v>
      </c>
      <c r="B64" s="113">
        <f>SUBTOTAL(3,$H$8:H64)</f>
        <v>57</v>
      </c>
      <c r="C64" s="114" t="s">
        <v>107</v>
      </c>
      <c r="D64" s="114" t="str">
        <f t="shared" si="0"/>
        <v>23</v>
      </c>
      <c r="E64" s="115" t="s">
        <v>180</v>
      </c>
      <c r="F64" s="115" t="s">
        <v>34</v>
      </c>
      <c r="G64" s="114" t="s">
        <v>19</v>
      </c>
      <c r="H64" s="123" t="s">
        <v>285</v>
      </c>
      <c r="I64" s="114" t="s">
        <v>26</v>
      </c>
      <c r="J64" s="114">
        <v>7</v>
      </c>
      <c r="K64" s="124">
        <v>1</v>
      </c>
      <c r="L64" s="119" t="s">
        <v>65</v>
      </c>
      <c r="M64" s="119">
        <v>5</v>
      </c>
      <c r="N64" s="120">
        <v>330000</v>
      </c>
      <c r="O64" s="119">
        <f t="shared" si="1"/>
        <v>1650000</v>
      </c>
      <c r="P64" s="119" t="s">
        <v>16</v>
      </c>
      <c r="Q64" s="119" t="s">
        <v>224</v>
      </c>
      <c r="R64" s="121" t="s">
        <v>225</v>
      </c>
      <c r="S64" s="122" t="s">
        <v>226</v>
      </c>
    </row>
    <row r="65" spans="1:19" ht="49.5">
      <c r="A65" s="112" t="s">
        <v>346</v>
      </c>
      <c r="B65" s="113">
        <f>SUBTOTAL(3,$H$8:H65)</f>
        <v>58</v>
      </c>
      <c r="C65" s="114" t="s">
        <v>107</v>
      </c>
      <c r="D65" s="114" t="str">
        <f t="shared" si="0"/>
        <v>23</v>
      </c>
      <c r="E65" s="115" t="s">
        <v>180</v>
      </c>
      <c r="F65" s="115" t="s">
        <v>34</v>
      </c>
      <c r="G65" s="114" t="s">
        <v>19</v>
      </c>
      <c r="H65" s="123" t="s">
        <v>286</v>
      </c>
      <c r="I65" s="114" t="s">
        <v>26</v>
      </c>
      <c r="J65" s="114">
        <v>7</v>
      </c>
      <c r="K65" s="124">
        <v>1</v>
      </c>
      <c r="L65" s="119" t="s">
        <v>65</v>
      </c>
      <c r="M65" s="119">
        <v>5</v>
      </c>
      <c r="N65" s="120">
        <v>330000</v>
      </c>
      <c r="O65" s="119">
        <f t="shared" si="1"/>
        <v>1650000</v>
      </c>
      <c r="P65" s="119" t="s">
        <v>16</v>
      </c>
      <c r="Q65" s="119" t="s">
        <v>224</v>
      </c>
      <c r="R65" s="121" t="s">
        <v>225</v>
      </c>
      <c r="S65" s="122" t="s">
        <v>226</v>
      </c>
    </row>
    <row r="66" spans="1:19" ht="49.5">
      <c r="A66" s="112" t="s">
        <v>346</v>
      </c>
      <c r="B66" s="113">
        <f>SUBTOTAL(3,$H$8:H66)</f>
        <v>59</v>
      </c>
      <c r="C66" s="114" t="s">
        <v>37</v>
      </c>
      <c r="D66" s="114" t="str">
        <f t="shared" si="0"/>
        <v>02</v>
      </c>
      <c r="E66" s="115" t="s">
        <v>235</v>
      </c>
      <c r="F66" s="115" t="s">
        <v>236</v>
      </c>
      <c r="G66" s="114" t="s">
        <v>19</v>
      </c>
      <c r="H66" s="123" t="s">
        <v>287</v>
      </c>
      <c r="I66" s="114" t="s">
        <v>26</v>
      </c>
      <c r="J66" s="114">
        <v>7</v>
      </c>
      <c r="K66" s="124">
        <v>1</v>
      </c>
      <c r="L66" s="119" t="s">
        <v>65</v>
      </c>
      <c r="M66" s="119">
        <v>5</v>
      </c>
      <c r="N66" s="120">
        <v>330000</v>
      </c>
      <c r="O66" s="119">
        <f t="shared" si="1"/>
        <v>1650000</v>
      </c>
      <c r="P66" s="119" t="s">
        <v>16</v>
      </c>
      <c r="Q66" s="119" t="s">
        <v>224</v>
      </c>
      <c r="R66" s="121" t="s">
        <v>225</v>
      </c>
      <c r="S66" s="122" t="s">
        <v>226</v>
      </c>
    </row>
    <row r="67" spans="1:19" ht="49.5">
      <c r="A67" s="112" t="s">
        <v>346</v>
      </c>
      <c r="B67" s="113">
        <f>SUBTOTAL(3,$H$8:H67)</f>
        <v>60</v>
      </c>
      <c r="C67" s="114" t="s">
        <v>107</v>
      </c>
      <c r="D67" s="114" t="str">
        <f t="shared" si="0"/>
        <v>23</v>
      </c>
      <c r="E67" s="115" t="s">
        <v>243</v>
      </c>
      <c r="F67" s="115" t="s">
        <v>45</v>
      </c>
      <c r="G67" s="114" t="s">
        <v>20</v>
      </c>
      <c r="H67" s="123" t="s">
        <v>288</v>
      </c>
      <c r="I67" s="114" t="s">
        <v>26</v>
      </c>
      <c r="J67" s="114">
        <v>40</v>
      </c>
      <c r="K67" s="124">
        <v>5</v>
      </c>
      <c r="L67" s="119" t="s">
        <v>65</v>
      </c>
      <c r="M67" s="119">
        <v>5</v>
      </c>
      <c r="N67" s="120">
        <v>1200000</v>
      </c>
      <c r="O67" s="119">
        <f t="shared" si="1"/>
        <v>6000000</v>
      </c>
      <c r="P67" s="119" t="s">
        <v>16</v>
      </c>
      <c r="Q67" s="119" t="s">
        <v>224</v>
      </c>
      <c r="R67" s="121" t="s">
        <v>225</v>
      </c>
      <c r="S67" s="122" t="s">
        <v>226</v>
      </c>
    </row>
    <row r="68" spans="1:19" ht="49.5">
      <c r="A68" s="112" t="s">
        <v>346</v>
      </c>
      <c r="B68" s="113">
        <f>SUBTOTAL(3,$H$8:H68)</f>
        <v>61</v>
      </c>
      <c r="C68" s="114" t="s">
        <v>107</v>
      </c>
      <c r="D68" s="114" t="str">
        <f t="shared" si="0"/>
        <v>23</v>
      </c>
      <c r="E68" s="115" t="s">
        <v>243</v>
      </c>
      <c r="F68" s="115" t="s">
        <v>45</v>
      </c>
      <c r="G68" s="114" t="s">
        <v>20</v>
      </c>
      <c r="H68" s="123" t="s">
        <v>289</v>
      </c>
      <c r="I68" s="114" t="s">
        <v>26</v>
      </c>
      <c r="J68" s="114">
        <v>24</v>
      </c>
      <c r="K68" s="124">
        <v>3</v>
      </c>
      <c r="L68" s="119" t="s">
        <v>65</v>
      </c>
      <c r="M68" s="119">
        <v>5</v>
      </c>
      <c r="N68" s="120">
        <v>800000</v>
      </c>
      <c r="O68" s="119">
        <f t="shared" si="1"/>
        <v>4000000</v>
      </c>
      <c r="P68" s="119" t="s">
        <v>16</v>
      </c>
      <c r="Q68" s="119" t="s">
        <v>224</v>
      </c>
      <c r="R68" s="121" t="s">
        <v>225</v>
      </c>
      <c r="S68" s="122" t="s">
        <v>226</v>
      </c>
    </row>
    <row r="69" spans="1:19" ht="49.5">
      <c r="A69" s="112" t="s">
        <v>346</v>
      </c>
      <c r="B69" s="113">
        <f>SUBTOTAL(3,$H$8:H69)</f>
        <v>62</v>
      </c>
      <c r="C69" s="114" t="s">
        <v>37</v>
      </c>
      <c r="D69" s="114" t="str">
        <f t="shared" si="0"/>
        <v>02</v>
      </c>
      <c r="E69" s="115" t="s">
        <v>235</v>
      </c>
      <c r="F69" s="115" t="s">
        <v>236</v>
      </c>
      <c r="G69" s="114" t="s">
        <v>19</v>
      </c>
      <c r="H69" s="123" t="s">
        <v>290</v>
      </c>
      <c r="I69" s="114" t="s">
        <v>26</v>
      </c>
      <c r="J69" s="114">
        <v>21</v>
      </c>
      <c r="K69" s="124">
        <v>3</v>
      </c>
      <c r="L69" s="119" t="s">
        <v>65</v>
      </c>
      <c r="M69" s="119">
        <v>5</v>
      </c>
      <c r="N69" s="120">
        <v>590000</v>
      </c>
      <c r="O69" s="119">
        <f t="shared" si="1"/>
        <v>2950000</v>
      </c>
      <c r="P69" s="119" t="s">
        <v>16</v>
      </c>
      <c r="Q69" s="119" t="s">
        <v>224</v>
      </c>
      <c r="R69" s="121" t="s">
        <v>225</v>
      </c>
      <c r="S69" s="122" t="s">
        <v>226</v>
      </c>
    </row>
    <row r="70" spans="1:19" ht="49.5">
      <c r="A70" s="112" t="s">
        <v>346</v>
      </c>
      <c r="B70" s="113">
        <f>SUBTOTAL(3,$H$8:H70)</f>
        <v>63</v>
      </c>
      <c r="C70" s="114" t="s">
        <v>37</v>
      </c>
      <c r="D70" s="114" t="str">
        <f t="shared" si="0"/>
        <v>02</v>
      </c>
      <c r="E70" s="115" t="s">
        <v>235</v>
      </c>
      <c r="F70" s="115" t="s">
        <v>236</v>
      </c>
      <c r="G70" s="114" t="s">
        <v>19</v>
      </c>
      <c r="H70" s="123" t="s">
        <v>291</v>
      </c>
      <c r="I70" s="114" t="s">
        <v>26</v>
      </c>
      <c r="J70" s="114">
        <v>14</v>
      </c>
      <c r="K70" s="124">
        <v>2</v>
      </c>
      <c r="L70" s="119" t="s">
        <v>65</v>
      </c>
      <c r="M70" s="119">
        <v>5</v>
      </c>
      <c r="N70" s="120">
        <v>520000</v>
      </c>
      <c r="O70" s="119">
        <f t="shared" si="1"/>
        <v>2600000</v>
      </c>
      <c r="P70" s="119" t="s">
        <v>16</v>
      </c>
      <c r="Q70" s="119" t="s">
        <v>224</v>
      </c>
      <c r="R70" s="121" t="s">
        <v>225</v>
      </c>
      <c r="S70" s="122" t="s">
        <v>226</v>
      </c>
    </row>
    <row r="71" spans="1:19" ht="49.5">
      <c r="A71" s="112" t="s">
        <v>346</v>
      </c>
      <c r="B71" s="113">
        <f>SUBTOTAL(3,$H$8:H71)</f>
        <v>64</v>
      </c>
      <c r="C71" s="114" t="s">
        <v>37</v>
      </c>
      <c r="D71" s="114" t="str">
        <f t="shared" si="0"/>
        <v>02</v>
      </c>
      <c r="E71" s="115" t="s">
        <v>235</v>
      </c>
      <c r="F71" s="115" t="s">
        <v>236</v>
      </c>
      <c r="G71" s="114" t="s">
        <v>19</v>
      </c>
      <c r="H71" s="123" t="s">
        <v>292</v>
      </c>
      <c r="I71" s="114" t="s">
        <v>26</v>
      </c>
      <c r="J71" s="114">
        <v>14</v>
      </c>
      <c r="K71" s="124">
        <v>2</v>
      </c>
      <c r="L71" s="119" t="s">
        <v>65</v>
      </c>
      <c r="M71" s="119">
        <v>5</v>
      </c>
      <c r="N71" s="120">
        <v>520000</v>
      </c>
      <c r="O71" s="119">
        <f t="shared" si="1"/>
        <v>2600000</v>
      </c>
      <c r="P71" s="119" t="s">
        <v>16</v>
      </c>
      <c r="Q71" s="119" t="s">
        <v>224</v>
      </c>
      <c r="R71" s="121" t="s">
        <v>225</v>
      </c>
      <c r="S71" s="122" t="s">
        <v>226</v>
      </c>
    </row>
    <row r="72" spans="1:19" ht="49.5">
      <c r="A72" s="112" t="s">
        <v>346</v>
      </c>
      <c r="B72" s="113">
        <f>SUBTOTAL(3,$H$8:H72)</f>
        <v>65</v>
      </c>
      <c r="C72" s="114" t="s">
        <v>37</v>
      </c>
      <c r="D72" s="114" t="str">
        <f t="shared" ref="D72:D123" si="2">_xlfn.IFS(C72="사업관리","01",C72="경영ㆍ회계ㆍ사무","02",C72="금융ㆍ보험","03",C72="교육ㆍ자연ㆍ사회과학","04",C72="법률ㆍ경찰ㆍ소방ㆍ교도ㆍ국방","05",C72="보건ㆍ의료","06",C72="사회복지ㆍ종교","07",C72="문화ㆍ예술ㆍ디자인ㆍ방송","08",C72="운전ㆍ운송","09",C72="영업판매","10",C72="경비ㆍ청소","11",C72="이용ㆍ숙박ㆍ여행ㆍ오락ㆍ스포츠","12", C72="음식서비스","13", C72="건설","14", C72="기계","15",C72="재료","16",C72="화학ㆍ바이오","17",C72="섬유ㆍ의복","18",C72="전기ㆍ전자","19",C72="정보통신","20",C72="식품가공","21",C72="인쇄ㆍ목재ㆍ가구ㆍ공예","22",C72="환경ㆍ에너지ㆍ안전","23",C72="농림어업","24")</f>
        <v>02</v>
      </c>
      <c r="E72" s="115" t="s">
        <v>235</v>
      </c>
      <c r="F72" s="115" t="s">
        <v>236</v>
      </c>
      <c r="G72" s="114" t="s">
        <v>19</v>
      </c>
      <c r="H72" s="123" t="s">
        <v>293</v>
      </c>
      <c r="I72" s="114" t="s">
        <v>26</v>
      </c>
      <c r="J72" s="114">
        <v>21</v>
      </c>
      <c r="K72" s="124">
        <v>3</v>
      </c>
      <c r="L72" s="119" t="s">
        <v>65</v>
      </c>
      <c r="M72" s="119">
        <v>5</v>
      </c>
      <c r="N72" s="120">
        <v>590000</v>
      </c>
      <c r="O72" s="119">
        <f t="shared" ref="O72:O123" si="3">M72*N72</f>
        <v>2950000</v>
      </c>
      <c r="P72" s="119" t="s">
        <v>16</v>
      </c>
      <c r="Q72" s="119" t="s">
        <v>224</v>
      </c>
      <c r="R72" s="121" t="s">
        <v>225</v>
      </c>
      <c r="S72" s="122" t="s">
        <v>226</v>
      </c>
    </row>
    <row r="73" spans="1:19" ht="49.5">
      <c r="A73" s="112" t="s">
        <v>346</v>
      </c>
      <c r="B73" s="113">
        <f>SUBTOTAL(3,$H$8:H73)</f>
        <v>66</v>
      </c>
      <c r="C73" s="114" t="s">
        <v>37</v>
      </c>
      <c r="D73" s="114" t="str">
        <f t="shared" si="2"/>
        <v>02</v>
      </c>
      <c r="E73" s="115" t="s">
        <v>235</v>
      </c>
      <c r="F73" s="115" t="s">
        <v>236</v>
      </c>
      <c r="G73" s="114" t="s">
        <v>19</v>
      </c>
      <c r="H73" s="123" t="s">
        <v>294</v>
      </c>
      <c r="I73" s="114" t="s">
        <v>26</v>
      </c>
      <c r="J73" s="114">
        <v>7</v>
      </c>
      <c r="K73" s="124">
        <v>1</v>
      </c>
      <c r="L73" s="119" t="s">
        <v>65</v>
      </c>
      <c r="M73" s="119">
        <v>5</v>
      </c>
      <c r="N73" s="120">
        <v>330000</v>
      </c>
      <c r="O73" s="119">
        <f t="shared" si="3"/>
        <v>1650000</v>
      </c>
      <c r="P73" s="119" t="s">
        <v>16</v>
      </c>
      <c r="Q73" s="119" t="s">
        <v>224</v>
      </c>
      <c r="R73" s="121" t="s">
        <v>225</v>
      </c>
      <c r="S73" s="122" t="s">
        <v>226</v>
      </c>
    </row>
    <row r="74" spans="1:19" ht="49.5">
      <c r="A74" s="112" t="s">
        <v>346</v>
      </c>
      <c r="B74" s="113">
        <f>SUBTOTAL(3,$H$8:H74)</f>
        <v>67</v>
      </c>
      <c r="C74" s="114" t="s">
        <v>107</v>
      </c>
      <c r="D74" s="114" t="str">
        <f t="shared" si="2"/>
        <v>23</v>
      </c>
      <c r="E74" s="115" t="s">
        <v>243</v>
      </c>
      <c r="F74" s="115" t="s">
        <v>45</v>
      </c>
      <c r="G74" s="114" t="s">
        <v>19</v>
      </c>
      <c r="H74" s="123" t="s">
        <v>295</v>
      </c>
      <c r="I74" s="114" t="s">
        <v>26</v>
      </c>
      <c r="J74" s="114">
        <v>7</v>
      </c>
      <c r="K74" s="124">
        <v>1</v>
      </c>
      <c r="L74" s="119" t="s">
        <v>65</v>
      </c>
      <c r="M74" s="119">
        <v>5</v>
      </c>
      <c r="N74" s="120">
        <v>350000</v>
      </c>
      <c r="O74" s="119">
        <f t="shared" si="3"/>
        <v>1750000</v>
      </c>
      <c r="P74" s="119" t="s">
        <v>16</v>
      </c>
      <c r="Q74" s="119" t="s">
        <v>224</v>
      </c>
      <c r="R74" s="121" t="s">
        <v>225</v>
      </c>
      <c r="S74" s="122" t="s">
        <v>226</v>
      </c>
    </row>
    <row r="75" spans="1:19" ht="49.5">
      <c r="A75" s="112" t="s">
        <v>346</v>
      </c>
      <c r="B75" s="113">
        <f>SUBTOTAL(3,$H$8:H75)</f>
        <v>68</v>
      </c>
      <c r="C75" s="114" t="s">
        <v>107</v>
      </c>
      <c r="D75" s="114" t="str">
        <f t="shared" si="2"/>
        <v>23</v>
      </c>
      <c r="E75" s="115" t="s">
        <v>243</v>
      </c>
      <c r="F75" s="115" t="s">
        <v>45</v>
      </c>
      <c r="G75" s="114" t="s">
        <v>19</v>
      </c>
      <c r="H75" s="123" t="s">
        <v>296</v>
      </c>
      <c r="I75" s="114" t="s">
        <v>26</v>
      </c>
      <c r="J75" s="114">
        <v>7</v>
      </c>
      <c r="K75" s="124">
        <v>1</v>
      </c>
      <c r="L75" s="119" t="s">
        <v>65</v>
      </c>
      <c r="M75" s="119">
        <v>5</v>
      </c>
      <c r="N75" s="120">
        <v>450000</v>
      </c>
      <c r="O75" s="119">
        <f t="shared" si="3"/>
        <v>2250000</v>
      </c>
      <c r="P75" s="119" t="s">
        <v>16</v>
      </c>
      <c r="Q75" s="119" t="s">
        <v>224</v>
      </c>
      <c r="R75" s="121" t="s">
        <v>225</v>
      </c>
      <c r="S75" s="122" t="s">
        <v>226</v>
      </c>
    </row>
    <row r="76" spans="1:19" ht="49.5">
      <c r="A76" s="112" t="s">
        <v>346</v>
      </c>
      <c r="B76" s="113">
        <f>SUBTOTAL(3,$H$8:H76)</f>
        <v>69</v>
      </c>
      <c r="C76" s="114" t="s">
        <v>37</v>
      </c>
      <c r="D76" s="114" t="str">
        <f t="shared" si="2"/>
        <v>02</v>
      </c>
      <c r="E76" s="115" t="s">
        <v>180</v>
      </c>
      <c r="F76" s="115" t="s">
        <v>45</v>
      </c>
      <c r="G76" s="114" t="s">
        <v>20</v>
      </c>
      <c r="H76" s="123" t="s">
        <v>297</v>
      </c>
      <c r="I76" s="114" t="s">
        <v>26</v>
      </c>
      <c r="J76" s="114">
        <v>21</v>
      </c>
      <c r="K76" s="124">
        <v>3</v>
      </c>
      <c r="L76" s="119" t="s">
        <v>65</v>
      </c>
      <c r="M76" s="119">
        <v>5</v>
      </c>
      <c r="N76" s="120">
        <v>650000</v>
      </c>
      <c r="O76" s="119">
        <f t="shared" si="3"/>
        <v>3250000</v>
      </c>
      <c r="P76" s="119" t="s">
        <v>16</v>
      </c>
      <c r="Q76" s="119" t="s">
        <v>224</v>
      </c>
      <c r="R76" s="121" t="s">
        <v>225</v>
      </c>
      <c r="S76" s="122" t="s">
        <v>226</v>
      </c>
    </row>
    <row r="77" spans="1:19" ht="49.5">
      <c r="A77" s="112" t="s">
        <v>346</v>
      </c>
      <c r="B77" s="113">
        <f>SUBTOTAL(3,$H$8:H77)</f>
        <v>70</v>
      </c>
      <c r="C77" s="114" t="s">
        <v>37</v>
      </c>
      <c r="D77" s="114" t="str">
        <f t="shared" si="2"/>
        <v>02</v>
      </c>
      <c r="E77" s="115" t="s">
        <v>180</v>
      </c>
      <c r="F77" s="115" t="s">
        <v>45</v>
      </c>
      <c r="G77" s="114" t="s">
        <v>19</v>
      </c>
      <c r="H77" s="123" t="s">
        <v>298</v>
      </c>
      <c r="I77" s="114" t="s">
        <v>26</v>
      </c>
      <c r="J77" s="114">
        <v>21</v>
      </c>
      <c r="K77" s="124">
        <v>3</v>
      </c>
      <c r="L77" s="119" t="s">
        <v>65</v>
      </c>
      <c r="M77" s="119">
        <v>5</v>
      </c>
      <c r="N77" s="120">
        <v>590000</v>
      </c>
      <c r="O77" s="119">
        <f t="shared" si="3"/>
        <v>2950000</v>
      </c>
      <c r="P77" s="119" t="s">
        <v>16</v>
      </c>
      <c r="Q77" s="119" t="s">
        <v>224</v>
      </c>
      <c r="R77" s="121" t="s">
        <v>225</v>
      </c>
      <c r="S77" s="122" t="s">
        <v>226</v>
      </c>
    </row>
    <row r="78" spans="1:19" ht="49.5">
      <c r="A78" s="112" t="s">
        <v>346</v>
      </c>
      <c r="B78" s="113">
        <f>SUBTOTAL(3,$H$8:H78)</f>
        <v>71</v>
      </c>
      <c r="C78" s="114" t="s">
        <v>37</v>
      </c>
      <c r="D78" s="114" t="str">
        <f t="shared" si="2"/>
        <v>02</v>
      </c>
      <c r="E78" s="115" t="s">
        <v>180</v>
      </c>
      <c r="F78" s="115" t="s">
        <v>45</v>
      </c>
      <c r="G78" s="114" t="s">
        <v>19</v>
      </c>
      <c r="H78" s="123" t="s">
        <v>299</v>
      </c>
      <c r="I78" s="114" t="s">
        <v>26</v>
      </c>
      <c r="J78" s="126">
        <v>21</v>
      </c>
      <c r="K78" s="124">
        <v>3</v>
      </c>
      <c r="L78" s="119" t="s">
        <v>65</v>
      </c>
      <c r="M78" s="119">
        <v>5</v>
      </c>
      <c r="N78" s="120">
        <v>590000</v>
      </c>
      <c r="O78" s="119">
        <f t="shared" si="3"/>
        <v>2950000</v>
      </c>
      <c r="P78" s="119" t="s">
        <v>16</v>
      </c>
      <c r="Q78" s="119" t="s">
        <v>224</v>
      </c>
      <c r="R78" s="121" t="s">
        <v>225</v>
      </c>
      <c r="S78" s="122" t="s">
        <v>226</v>
      </c>
    </row>
    <row r="79" spans="1:19" ht="49.5">
      <c r="A79" s="112" t="s">
        <v>346</v>
      </c>
      <c r="B79" s="113">
        <f>SUBTOTAL(3,$H$8:H79)</f>
        <v>72</v>
      </c>
      <c r="C79" s="114" t="s">
        <v>37</v>
      </c>
      <c r="D79" s="114" t="str">
        <f t="shared" si="2"/>
        <v>02</v>
      </c>
      <c r="E79" s="115" t="s">
        <v>180</v>
      </c>
      <c r="F79" s="115" t="s">
        <v>45</v>
      </c>
      <c r="G79" s="114" t="s">
        <v>19</v>
      </c>
      <c r="H79" s="123" t="s">
        <v>300</v>
      </c>
      <c r="I79" s="114" t="s">
        <v>26</v>
      </c>
      <c r="J79" s="126">
        <v>14</v>
      </c>
      <c r="K79" s="118">
        <v>2</v>
      </c>
      <c r="L79" s="119" t="s">
        <v>65</v>
      </c>
      <c r="M79" s="119">
        <v>5</v>
      </c>
      <c r="N79" s="120">
        <v>520000</v>
      </c>
      <c r="O79" s="119">
        <f t="shared" si="3"/>
        <v>2600000</v>
      </c>
      <c r="P79" s="119" t="s">
        <v>16</v>
      </c>
      <c r="Q79" s="119" t="s">
        <v>224</v>
      </c>
      <c r="R79" s="121" t="s">
        <v>225</v>
      </c>
      <c r="S79" s="122" t="s">
        <v>226</v>
      </c>
    </row>
    <row r="80" spans="1:19" ht="49.5">
      <c r="A80" s="112" t="s">
        <v>346</v>
      </c>
      <c r="B80" s="113">
        <f>SUBTOTAL(3,$H$8:H80)</f>
        <v>73</v>
      </c>
      <c r="C80" s="114" t="s">
        <v>107</v>
      </c>
      <c r="D80" s="114" t="str">
        <f t="shared" si="2"/>
        <v>23</v>
      </c>
      <c r="E80" s="115" t="s">
        <v>180</v>
      </c>
      <c r="F80" s="115" t="s">
        <v>34</v>
      </c>
      <c r="G80" s="114" t="s">
        <v>19</v>
      </c>
      <c r="H80" s="123" t="s">
        <v>301</v>
      </c>
      <c r="I80" s="114" t="s">
        <v>26</v>
      </c>
      <c r="J80" s="126">
        <v>14</v>
      </c>
      <c r="K80" s="118">
        <v>2</v>
      </c>
      <c r="L80" s="119" t="s">
        <v>65</v>
      </c>
      <c r="M80" s="119">
        <v>5</v>
      </c>
      <c r="N80" s="120">
        <v>520000</v>
      </c>
      <c r="O80" s="119">
        <f t="shared" si="3"/>
        <v>2600000</v>
      </c>
      <c r="P80" s="119" t="s">
        <v>16</v>
      </c>
      <c r="Q80" s="119" t="s">
        <v>224</v>
      </c>
      <c r="R80" s="121" t="s">
        <v>225</v>
      </c>
      <c r="S80" s="122" t="s">
        <v>226</v>
      </c>
    </row>
    <row r="81" spans="1:19" ht="49.5">
      <c r="A81" s="112" t="s">
        <v>346</v>
      </c>
      <c r="B81" s="113">
        <f>SUBTOTAL(3,$H$8:H81)</f>
        <v>74</v>
      </c>
      <c r="C81" s="114" t="s">
        <v>107</v>
      </c>
      <c r="D81" s="114" t="str">
        <f t="shared" si="2"/>
        <v>23</v>
      </c>
      <c r="E81" s="115" t="s">
        <v>180</v>
      </c>
      <c r="F81" s="115" t="s">
        <v>34</v>
      </c>
      <c r="G81" s="114" t="s">
        <v>19</v>
      </c>
      <c r="H81" s="131" t="s">
        <v>302</v>
      </c>
      <c r="I81" s="114" t="s">
        <v>26</v>
      </c>
      <c r="J81" s="114">
        <v>14</v>
      </c>
      <c r="K81" s="124">
        <v>2</v>
      </c>
      <c r="L81" s="119" t="s">
        <v>65</v>
      </c>
      <c r="M81" s="119">
        <v>5</v>
      </c>
      <c r="N81" s="132">
        <v>550000</v>
      </c>
      <c r="O81" s="119">
        <f t="shared" si="3"/>
        <v>2750000</v>
      </c>
      <c r="P81" s="119" t="s">
        <v>16</v>
      </c>
      <c r="Q81" s="119" t="s">
        <v>224</v>
      </c>
      <c r="R81" s="121" t="s">
        <v>225</v>
      </c>
      <c r="S81" s="122" t="s">
        <v>226</v>
      </c>
    </row>
    <row r="82" spans="1:19" ht="49.5">
      <c r="A82" s="112" t="s">
        <v>346</v>
      </c>
      <c r="B82" s="113">
        <f>SUBTOTAL(3,$H$8:H82)</f>
        <v>75</v>
      </c>
      <c r="C82" s="114" t="s">
        <v>107</v>
      </c>
      <c r="D82" s="114" t="str">
        <f t="shared" si="2"/>
        <v>23</v>
      </c>
      <c r="E82" s="115" t="s">
        <v>180</v>
      </c>
      <c r="F82" s="115" t="s">
        <v>34</v>
      </c>
      <c r="G82" s="114" t="s">
        <v>19</v>
      </c>
      <c r="H82" s="131" t="s">
        <v>303</v>
      </c>
      <c r="I82" s="114" t="s">
        <v>26</v>
      </c>
      <c r="J82" s="114">
        <v>14</v>
      </c>
      <c r="K82" s="124">
        <v>2</v>
      </c>
      <c r="L82" s="119" t="s">
        <v>65</v>
      </c>
      <c r="M82" s="119">
        <v>5</v>
      </c>
      <c r="N82" s="132">
        <v>550000</v>
      </c>
      <c r="O82" s="119">
        <f t="shared" si="3"/>
        <v>2750000</v>
      </c>
      <c r="P82" s="119" t="s">
        <v>16</v>
      </c>
      <c r="Q82" s="119" t="s">
        <v>224</v>
      </c>
      <c r="R82" s="121" t="s">
        <v>225</v>
      </c>
      <c r="S82" s="122" t="s">
        <v>226</v>
      </c>
    </row>
    <row r="83" spans="1:19" ht="49.5">
      <c r="A83" s="112" t="s">
        <v>346</v>
      </c>
      <c r="B83" s="113">
        <f>SUBTOTAL(3,$H$8:H83)</f>
        <v>76</v>
      </c>
      <c r="C83" s="114" t="s">
        <v>107</v>
      </c>
      <c r="D83" s="114" t="str">
        <f t="shared" si="2"/>
        <v>23</v>
      </c>
      <c r="E83" s="115" t="s">
        <v>180</v>
      </c>
      <c r="F83" s="115" t="s">
        <v>34</v>
      </c>
      <c r="G83" s="114" t="s">
        <v>19</v>
      </c>
      <c r="H83" s="131" t="s">
        <v>304</v>
      </c>
      <c r="I83" s="114" t="s">
        <v>26</v>
      </c>
      <c r="J83" s="114">
        <v>14</v>
      </c>
      <c r="K83" s="124">
        <v>2</v>
      </c>
      <c r="L83" s="119" t="s">
        <v>65</v>
      </c>
      <c r="M83" s="119">
        <v>5</v>
      </c>
      <c r="N83" s="132">
        <v>550000</v>
      </c>
      <c r="O83" s="119">
        <f t="shared" si="3"/>
        <v>2750000</v>
      </c>
      <c r="P83" s="119" t="s">
        <v>16</v>
      </c>
      <c r="Q83" s="119" t="s">
        <v>224</v>
      </c>
      <c r="R83" s="121" t="s">
        <v>225</v>
      </c>
      <c r="S83" s="122" t="s">
        <v>226</v>
      </c>
    </row>
    <row r="84" spans="1:19" ht="49.5">
      <c r="A84" s="112" t="s">
        <v>346</v>
      </c>
      <c r="B84" s="113">
        <f>SUBTOTAL(3,$H$8:H84)</f>
        <v>77</v>
      </c>
      <c r="C84" s="114" t="s">
        <v>107</v>
      </c>
      <c r="D84" s="114" t="str">
        <f t="shared" si="2"/>
        <v>23</v>
      </c>
      <c r="E84" s="115" t="s">
        <v>180</v>
      </c>
      <c r="F84" s="115" t="s">
        <v>34</v>
      </c>
      <c r="G84" s="114" t="s">
        <v>19</v>
      </c>
      <c r="H84" s="131" t="s">
        <v>305</v>
      </c>
      <c r="I84" s="114" t="s">
        <v>26</v>
      </c>
      <c r="J84" s="114">
        <v>14</v>
      </c>
      <c r="K84" s="124">
        <v>2</v>
      </c>
      <c r="L84" s="119" t="s">
        <v>65</v>
      </c>
      <c r="M84" s="119">
        <v>5</v>
      </c>
      <c r="N84" s="132">
        <v>550000</v>
      </c>
      <c r="O84" s="119">
        <f t="shared" si="3"/>
        <v>2750000</v>
      </c>
      <c r="P84" s="119" t="s">
        <v>16</v>
      </c>
      <c r="Q84" s="119" t="s">
        <v>224</v>
      </c>
      <c r="R84" s="121" t="s">
        <v>225</v>
      </c>
      <c r="S84" s="122" t="s">
        <v>226</v>
      </c>
    </row>
    <row r="85" spans="1:19" ht="49.5">
      <c r="A85" s="112" t="s">
        <v>346</v>
      </c>
      <c r="B85" s="113">
        <f>SUBTOTAL(3,$H$8:H85)</f>
        <v>78</v>
      </c>
      <c r="C85" s="114" t="s">
        <v>37</v>
      </c>
      <c r="D85" s="114" t="str">
        <f t="shared" si="2"/>
        <v>02</v>
      </c>
      <c r="E85" s="115" t="s">
        <v>180</v>
      </c>
      <c r="F85" s="115" t="s">
        <v>45</v>
      </c>
      <c r="G85" s="114" t="s">
        <v>19</v>
      </c>
      <c r="H85" s="131" t="s">
        <v>306</v>
      </c>
      <c r="I85" s="114" t="s">
        <v>26</v>
      </c>
      <c r="J85" s="114">
        <v>14</v>
      </c>
      <c r="K85" s="124">
        <v>2</v>
      </c>
      <c r="L85" s="119" t="s">
        <v>65</v>
      </c>
      <c r="M85" s="119">
        <v>5</v>
      </c>
      <c r="N85" s="132">
        <v>550000</v>
      </c>
      <c r="O85" s="119">
        <f t="shared" si="3"/>
        <v>2750000</v>
      </c>
      <c r="P85" s="119" t="s">
        <v>16</v>
      </c>
      <c r="Q85" s="119" t="s">
        <v>224</v>
      </c>
      <c r="R85" s="121" t="s">
        <v>225</v>
      </c>
      <c r="S85" s="122" t="s">
        <v>226</v>
      </c>
    </row>
    <row r="86" spans="1:19" ht="49.5">
      <c r="A86" s="112" t="s">
        <v>346</v>
      </c>
      <c r="B86" s="113">
        <f>SUBTOTAL(3,$H$8:H86)</f>
        <v>79</v>
      </c>
      <c r="C86" s="114" t="s">
        <v>37</v>
      </c>
      <c r="D86" s="114" t="str">
        <f t="shared" si="2"/>
        <v>02</v>
      </c>
      <c r="E86" s="115" t="s">
        <v>180</v>
      </c>
      <c r="F86" s="115" t="s">
        <v>45</v>
      </c>
      <c r="G86" s="114" t="s">
        <v>19</v>
      </c>
      <c r="H86" s="131" t="s">
        <v>307</v>
      </c>
      <c r="I86" s="114" t="s">
        <v>26</v>
      </c>
      <c r="J86" s="114">
        <v>14</v>
      </c>
      <c r="K86" s="124">
        <v>2</v>
      </c>
      <c r="L86" s="119" t="s">
        <v>65</v>
      </c>
      <c r="M86" s="119">
        <v>5</v>
      </c>
      <c r="N86" s="132">
        <v>550000</v>
      </c>
      <c r="O86" s="119">
        <f t="shared" si="3"/>
        <v>2750000</v>
      </c>
      <c r="P86" s="119" t="s">
        <v>16</v>
      </c>
      <c r="Q86" s="119" t="s">
        <v>224</v>
      </c>
      <c r="R86" s="121" t="s">
        <v>225</v>
      </c>
      <c r="S86" s="122" t="s">
        <v>226</v>
      </c>
    </row>
    <row r="87" spans="1:19" ht="49.5">
      <c r="A87" s="112" t="s">
        <v>346</v>
      </c>
      <c r="B87" s="113">
        <f>SUBTOTAL(3,$H$8:H87)</f>
        <v>80</v>
      </c>
      <c r="C87" s="114" t="s">
        <v>37</v>
      </c>
      <c r="D87" s="114" t="str">
        <f t="shared" si="2"/>
        <v>02</v>
      </c>
      <c r="E87" s="115" t="s">
        <v>180</v>
      </c>
      <c r="F87" s="115" t="s">
        <v>45</v>
      </c>
      <c r="G87" s="114" t="s">
        <v>20</v>
      </c>
      <c r="H87" s="133" t="s">
        <v>308</v>
      </c>
      <c r="I87" s="114" t="s">
        <v>26</v>
      </c>
      <c r="J87" s="114">
        <v>7</v>
      </c>
      <c r="K87" s="124">
        <v>1</v>
      </c>
      <c r="L87" s="119" t="s">
        <v>65</v>
      </c>
      <c r="M87" s="119">
        <v>5</v>
      </c>
      <c r="N87" s="132">
        <v>350000</v>
      </c>
      <c r="O87" s="119">
        <f t="shared" si="3"/>
        <v>1750000</v>
      </c>
      <c r="P87" s="119" t="s">
        <v>16</v>
      </c>
      <c r="Q87" s="119" t="s">
        <v>224</v>
      </c>
      <c r="R87" s="121" t="s">
        <v>225</v>
      </c>
      <c r="S87" s="122" t="s">
        <v>226</v>
      </c>
    </row>
    <row r="88" spans="1:19" ht="49.5">
      <c r="A88" s="112" t="s">
        <v>346</v>
      </c>
      <c r="B88" s="113">
        <f>SUBTOTAL(3,$H$8:H88)</f>
        <v>81</v>
      </c>
      <c r="C88" s="114" t="s">
        <v>37</v>
      </c>
      <c r="D88" s="114" t="str">
        <f t="shared" si="2"/>
        <v>02</v>
      </c>
      <c r="E88" s="115" t="s">
        <v>180</v>
      </c>
      <c r="F88" s="115" t="s">
        <v>45</v>
      </c>
      <c r="G88" s="114" t="s">
        <v>20</v>
      </c>
      <c r="H88" s="133" t="s">
        <v>309</v>
      </c>
      <c r="I88" s="114" t="s">
        <v>26</v>
      </c>
      <c r="J88" s="114">
        <v>7</v>
      </c>
      <c r="K88" s="124">
        <v>1</v>
      </c>
      <c r="L88" s="119" t="s">
        <v>65</v>
      </c>
      <c r="M88" s="119">
        <v>5</v>
      </c>
      <c r="N88" s="132">
        <v>400000</v>
      </c>
      <c r="O88" s="119">
        <f t="shared" si="3"/>
        <v>2000000</v>
      </c>
      <c r="P88" s="119" t="s">
        <v>16</v>
      </c>
      <c r="Q88" s="119" t="s">
        <v>224</v>
      </c>
      <c r="R88" s="121" t="s">
        <v>225</v>
      </c>
      <c r="S88" s="122" t="s">
        <v>226</v>
      </c>
    </row>
    <row r="89" spans="1:19" ht="49.5">
      <c r="A89" s="112" t="s">
        <v>346</v>
      </c>
      <c r="B89" s="113">
        <f>SUBTOTAL(3,$H$8:H89)</f>
        <v>82</v>
      </c>
      <c r="C89" s="114" t="s">
        <v>37</v>
      </c>
      <c r="D89" s="114" t="str">
        <f t="shared" si="2"/>
        <v>02</v>
      </c>
      <c r="E89" s="115" t="s">
        <v>180</v>
      </c>
      <c r="F89" s="115" t="s">
        <v>45</v>
      </c>
      <c r="G89" s="114" t="s">
        <v>19</v>
      </c>
      <c r="H89" s="123" t="s">
        <v>310</v>
      </c>
      <c r="I89" s="114" t="s">
        <v>26</v>
      </c>
      <c r="J89" s="114">
        <v>14</v>
      </c>
      <c r="K89" s="124">
        <v>2</v>
      </c>
      <c r="L89" s="119" t="s">
        <v>65</v>
      </c>
      <c r="M89" s="119">
        <v>5</v>
      </c>
      <c r="N89" s="134">
        <v>700000</v>
      </c>
      <c r="O89" s="119">
        <f t="shared" si="3"/>
        <v>3500000</v>
      </c>
      <c r="P89" s="119" t="s">
        <v>16</v>
      </c>
      <c r="Q89" s="119" t="s">
        <v>224</v>
      </c>
      <c r="R89" s="121" t="s">
        <v>225</v>
      </c>
      <c r="S89" s="122" t="s">
        <v>226</v>
      </c>
    </row>
    <row r="90" spans="1:19" ht="49.5">
      <c r="A90" s="112" t="s">
        <v>346</v>
      </c>
      <c r="B90" s="113">
        <f>SUBTOTAL(3,$H$8:H90)</f>
        <v>83</v>
      </c>
      <c r="C90" s="114" t="s">
        <v>37</v>
      </c>
      <c r="D90" s="114" t="str">
        <f t="shared" si="2"/>
        <v>02</v>
      </c>
      <c r="E90" s="115" t="s">
        <v>180</v>
      </c>
      <c r="F90" s="115" t="s">
        <v>45</v>
      </c>
      <c r="G90" s="114" t="s">
        <v>19</v>
      </c>
      <c r="H90" s="123" t="s">
        <v>311</v>
      </c>
      <c r="I90" s="114" t="s">
        <v>26</v>
      </c>
      <c r="J90" s="114">
        <v>14</v>
      </c>
      <c r="K90" s="124">
        <v>2</v>
      </c>
      <c r="L90" s="119" t="s">
        <v>65</v>
      </c>
      <c r="M90" s="119">
        <v>5</v>
      </c>
      <c r="N90" s="134">
        <v>700000</v>
      </c>
      <c r="O90" s="119">
        <f t="shared" si="3"/>
        <v>3500000</v>
      </c>
      <c r="P90" s="119" t="s">
        <v>16</v>
      </c>
      <c r="Q90" s="119" t="s">
        <v>224</v>
      </c>
      <c r="R90" s="121" t="s">
        <v>225</v>
      </c>
      <c r="S90" s="122" t="s">
        <v>226</v>
      </c>
    </row>
    <row r="91" spans="1:19" ht="49.5">
      <c r="A91" s="112" t="s">
        <v>346</v>
      </c>
      <c r="B91" s="113">
        <f>SUBTOTAL(3,$H$8:H91)</f>
        <v>84</v>
      </c>
      <c r="C91" s="114" t="s">
        <v>107</v>
      </c>
      <c r="D91" s="114" t="str">
        <f t="shared" si="2"/>
        <v>23</v>
      </c>
      <c r="E91" s="115" t="s">
        <v>180</v>
      </c>
      <c r="F91" s="115" t="s">
        <v>34</v>
      </c>
      <c r="G91" s="114" t="s">
        <v>19</v>
      </c>
      <c r="H91" s="131" t="s">
        <v>312</v>
      </c>
      <c r="I91" s="114" t="s">
        <v>26</v>
      </c>
      <c r="J91" s="114">
        <v>21</v>
      </c>
      <c r="K91" s="124">
        <v>3</v>
      </c>
      <c r="L91" s="119" t="s">
        <v>65</v>
      </c>
      <c r="M91" s="119">
        <v>5</v>
      </c>
      <c r="N91" s="132">
        <v>650000</v>
      </c>
      <c r="O91" s="119">
        <f t="shared" si="3"/>
        <v>3250000</v>
      </c>
      <c r="P91" s="119" t="s">
        <v>16</v>
      </c>
      <c r="Q91" s="119" t="s">
        <v>224</v>
      </c>
      <c r="R91" s="121" t="s">
        <v>225</v>
      </c>
      <c r="S91" s="122" t="s">
        <v>226</v>
      </c>
    </row>
    <row r="92" spans="1:19" ht="49.5">
      <c r="A92" s="112" t="s">
        <v>346</v>
      </c>
      <c r="B92" s="113">
        <f>SUBTOTAL(3,$H$8:H92)</f>
        <v>85</v>
      </c>
      <c r="C92" s="114" t="s">
        <v>107</v>
      </c>
      <c r="D92" s="114" t="str">
        <f t="shared" si="2"/>
        <v>23</v>
      </c>
      <c r="E92" s="115" t="s">
        <v>180</v>
      </c>
      <c r="F92" s="115" t="s">
        <v>34</v>
      </c>
      <c r="G92" s="114" t="s">
        <v>19</v>
      </c>
      <c r="H92" s="131" t="s">
        <v>313</v>
      </c>
      <c r="I92" s="114" t="s">
        <v>26</v>
      </c>
      <c r="J92" s="114">
        <v>14</v>
      </c>
      <c r="K92" s="124">
        <v>2</v>
      </c>
      <c r="L92" s="119" t="s">
        <v>65</v>
      </c>
      <c r="M92" s="119">
        <v>5</v>
      </c>
      <c r="N92" s="132">
        <v>650000</v>
      </c>
      <c r="O92" s="119">
        <f t="shared" si="3"/>
        <v>3250000</v>
      </c>
      <c r="P92" s="119" t="s">
        <v>16</v>
      </c>
      <c r="Q92" s="119" t="s">
        <v>224</v>
      </c>
      <c r="R92" s="121" t="s">
        <v>225</v>
      </c>
      <c r="S92" s="122" t="s">
        <v>226</v>
      </c>
    </row>
    <row r="93" spans="1:19" ht="49.5">
      <c r="A93" s="112" t="s">
        <v>346</v>
      </c>
      <c r="B93" s="113">
        <f>SUBTOTAL(3,$H$8:H93)</f>
        <v>86</v>
      </c>
      <c r="C93" s="114" t="s">
        <v>37</v>
      </c>
      <c r="D93" s="114" t="str">
        <f t="shared" si="2"/>
        <v>02</v>
      </c>
      <c r="E93" s="115" t="s">
        <v>180</v>
      </c>
      <c r="F93" s="115" t="s">
        <v>45</v>
      </c>
      <c r="G93" s="114" t="s">
        <v>19</v>
      </c>
      <c r="H93" s="123" t="s">
        <v>314</v>
      </c>
      <c r="I93" s="114" t="s">
        <v>26</v>
      </c>
      <c r="J93" s="114">
        <v>14</v>
      </c>
      <c r="K93" s="124">
        <v>2</v>
      </c>
      <c r="L93" s="119" t="s">
        <v>65</v>
      </c>
      <c r="M93" s="119">
        <v>5</v>
      </c>
      <c r="N93" s="132">
        <v>720000</v>
      </c>
      <c r="O93" s="119">
        <f t="shared" si="3"/>
        <v>3600000</v>
      </c>
      <c r="P93" s="119" t="s">
        <v>16</v>
      </c>
      <c r="Q93" s="119" t="s">
        <v>224</v>
      </c>
      <c r="R93" s="121" t="s">
        <v>225</v>
      </c>
      <c r="S93" s="122" t="s">
        <v>226</v>
      </c>
    </row>
    <row r="94" spans="1:19" ht="49.5">
      <c r="A94" s="112" t="s">
        <v>346</v>
      </c>
      <c r="B94" s="113">
        <f>SUBTOTAL(3,$H$8:H94)</f>
        <v>87</v>
      </c>
      <c r="C94" s="114" t="s">
        <v>37</v>
      </c>
      <c r="D94" s="114" t="str">
        <f t="shared" si="2"/>
        <v>02</v>
      </c>
      <c r="E94" s="115" t="s">
        <v>180</v>
      </c>
      <c r="F94" s="115" t="s">
        <v>45</v>
      </c>
      <c r="G94" s="114" t="s">
        <v>19</v>
      </c>
      <c r="H94" s="131" t="s">
        <v>315</v>
      </c>
      <c r="I94" s="114" t="s">
        <v>26</v>
      </c>
      <c r="J94" s="114">
        <v>14</v>
      </c>
      <c r="K94" s="124">
        <v>2</v>
      </c>
      <c r="L94" s="119" t="s">
        <v>65</v>
      </c>
      <c r="M94" s="119">
        <v>5</v>
      </c>
      <c r="N94" s="132">
        <v>720000</v>
      </c>
      <c r="O94" s="119">
        <f t="shared" si="3"/>
        <v>3600000</v>
      </c>
      <c r="P94" s="119" t="s">
        <v>16</v>
      </c>
      <c r="Q94" s="119" t="s">
        <v>224</v>
      </c>
      <c r="R94" s="121" t="s">
        <v>225</v>
      </c>
      <c r="S94" s="122" t="s">
        <v>226</v>
      </c>
    </row>
    <row r="95" spans="1:19" ht="49.5">
      <c r="A95" s="112" t="s">
        <v>346</v>
      </c>
      <c r="B95" s="113">
        <f>SUBTOTAL(3,$H$8:H95)</f>
        <v>88</v>
      </c>
      <c r="C95" s="114" t="s">
        <v>107</v>
      </c>
      <c r="D95" s="114" t="str">
        <f t="shared" si="2"/>
        <v>23</v>
      </c>
      <c r="E95" s="115" t="s">
        <v>180</v>
      </c>
      <c r="F95" s="115" t="s">
        <v>34</v>
      </c>
      <c r="G95" s="114" t="s">
        <v>19</v>
      </c>
      <c r="H95" s="123" t="s">
        <v>316</v>
      </c>
      <c r="I95" s="114" t="s">
        <v>26</v>
      </c>
      <c r="J95" s="114">
        <v>14</v>
      </c>
      <c r="K95" s="124">
        <v>2</v>
      </c>
      <c r="L95" s="119" t="s">
        <v>65</v>
      </c>
      <c r="M95" s="119">
        <v>5</v>
      </c>
      <c r="N95" s="132">
        <v>680000</v>
      </c>
      <c r="O95" s="119">
        <f t="shared" si="3"/>
        <v>3400000</v>
      </c>
      <c r="P95" s="119" t="s">
        <v>16</v>
      </c>
      <c r="Q95" s="119" t="s">
        <v>224</v>
      </c>
      <c r="R95" s="121" t="s">
        <v>225</v>
      </c>
      <c r="S95" s="122" t="s">
        <v>226</v>
      </c>
    </row>
    <row r="96" spans="1:19" ht="49.5">
      <c r="A96" s="112" t="s">
        <v>346</v>
      </c>
      <c r="B96" s="113">
        <f>SUBTOTAL(3,$H$8:H96)</f>
        <v>89</v>
      </c>
      <c r="C96" s="114" t="s">
        <v>107</v>
      </c>
      <c r="D96" s="114" t="str">
        <f t="shared" si="2"/>
        <v>23</v>
      </c>
      <c r="E96" s="115" t="s">
        <v>180</v>
      </c>
      <c r="F96" s="115" t="s">
        <v>34</v>
      </c>
      <c r="G96" s="114" t="s">
        <v>19</v>
      </c>
      <c r="H96" s="123" t="s">
        <v>317</v>
      </c>
      <c r="I96" s="114" t="s">
        <v>26</v>
      </c>
      <c r="J96" s="114">
        <v>14</v>
      </c>
      <c r="K96" s="124">
        <v>2</v>
      </c>
      <c r="L96" s="119" t="s">
        <v>65</v>
      </c>
      <c r="M96" s="119">
        <v>5</v>
      </c>
      <c r="N96" s="132">
        <v>590000</v>
      </c>
      <c r="O96" s="119">
        <f t="shared" si="3"/>
        <v>2950000</v>
      </c>
      <c r="P96" s="119" t="s">
        <v>16</v>
      </c>
      <c r="Q96" s="119" t="s">
        <v>224</v>
      </c>
      <c r="R96" s="121" t="s">
        <v>225</v>
      </c>
      <c r="S96" s="122" t="s">
        <v>226</v>
      </c>
    </row>
    <row r="97" spans="1:19" ht="49.5">
      <c r="A97" s="112" t="s">
        <v>346</v>
      </c>
      <c r="B97" s="113">
        <f>SUBTOTAL(3,$H$8:H97)</f>
        <v>90</v>
      </c>
      <c r="C97" s="114" t="s">
        <v>107</v>
      </c>
      <c r="D97" s="114" t="str">
        <f t="shared" si="2"/>
        <v>23</v>
      </c>
      <c r="E97" s="115" t="s">
        <v>180</v>
      </c>
      <c r="F97" s="115" t="s">
        <v>34</v>
      </c>
      <c r="G97" s="114" t="s">
        <v>19</v>
      </c>
      <c r="H97" s="123" t="s">
        <v>318</v>
      </c>
      <c r="I97" s="114" t="s">
        <v>26</v>
      </c>
      <c r="J97" s="114">
        <v>14</v>
      </c>
      <c r="K97" s="124">
        <v>2</v>
      </c>
      <c r="L97" s="119" t="s">
        <v>65</v>
      </c>
      <c r="M97" s="119">
        <v>5</v>
      </c>
      <c r="N97" s="132">
        <v>620000</v>
      </c>
      <c r="O97" s="119">
        <f t="shared" si="3"/>
        <v>3100000</v>
      </c>
      <c r="P97" s="119" t="s">
        <v>16</v>
      </c>
      <c r="Q97" s="119" t="s">
        <v>224</v>
      </c>
      <c r="R97" s="121" t="s">
        <v>225</v>
      </c>
      <c r="S97" s="122" t="s">
        <v>226</v>
      </c>
    </row>
    <row r="98" spans="1:19" ht="49.5">
      <c r="A98" s="112" t="s">
        <v>346</v>
      </c>
      <c r="B98" s="113">
        <f>SUBTOTAL(3,$H$8:H98)</f>
        <v>91</v>
      </c>
      <c r="C98" s="114" t="s">
        <v>37</v>
      </c>
      <c r="D98" s="114" t="str">
        <f t="shared" si="2"/>
        <v>02</v>
      </c>
      <c r="E98" s="115" t="s">
        <v>180</v>
      </c>
      <c r="F98" s="115" t="s">
        <v>45</v>
      </c>
      <c r="G98" s="114" t="s">
        <v>19</v>
      </c>
      <c r="H98" s="123" t="s">
        <v>319</v>
      </c>
      <c r="I98" s="114" t="s">
        <v>26</v>
      </c>
      <c r="J98" s="114">
        <v>14</v>
      </c>
      <c r="K98" s="124">
        <v>2</v>
      </c>
      <c r="L98" s="119" t="s">
        <v>65</v>
      </c>
      <c r="M98" s="119">
        <v>5</v>
      </c>
      <c r="N98" s="132">
        <v>680000</v>
      </c>
      <c r="O98" s="119">
        <f t="shared" si="3"/>
        <v>3400000</v>
      </c>
      <c r="P98" s="119" t="s">
        <v>16</v>
      </c>
      <c r="Q98" s="119" t="s">
        <v>224</v>
      </c>
      <c r="R98" s="121" t="s">
        <v>225</v>
      </c>
      <c r="S98" s="122" t="s">
        <v>226</v>
      </c>
    </row>
    <row r="99" spans="1:19" ht="49.5">
      <c r="A99" s="112" t="s">
        <v>346</v>
      </c>
      <c r="B99" s="113">
        <f>SUBTOTAL(3,$H$8:H99)</f>
        <v>92</v>
      </c>
      <c r="C99" s="114" t="s">
        <v>37</v>
      </c>
      <c r="D99" s="114" t="str">
        <f t="shared" si="2"/>
        <v>02</v>
      </c>
      <c r="E99" s="115" t="s">
        <v>180</v>
      </c>
      <c r="F99" s="115" t="s">
        <v>45</v>
      </c>
      <c r="G99" s="114" t="s">
        <v>19</v>
      </c>
      <c r="H99" s="123" t="s">
        <v>320</v>
      </c>
      <c r="I99" s="114" t="s">
        <v>26</v>
      </c>
      <c r="J99" s="114">
        <v>14</v>
      </c>
      <c r="K99" s="124">
        <v>2</v>
      </c>
      <c r="L99" s="119" t="s">
        <v>65</v>
      </c>
      <c r="M99" s="119">
        <v>5</v>
      </c>
      <c r="N99" s="132">
        <v>640000</v>
      </c>
      <c r="O99" s="119">
        <f t="shared" si="3"/>
        <v>3200000</v>
      </c>
      <c r="P99" s="119" t="s">
        <v>16</v>
      </c>
      <c r="Q99" s="119" t="s">
        <v>224</v>
      </c>
      <c r="R99" s="121" t="s">
        <v>225</v>
      </c>
      <c r="S99" s="122" t="s">
        <v>226</v>
      </c>
    </row>
    <row r="100" spans="1:19" ht="49.5">
      <c r="A100" s="112" t="s">
        <v>346</v>
      </c>
      <c r="B100" s="113">
        <f>SUBTOTAL(3,$H$8:H100)</f>
        <v>93</v>
      </c>
      <c r="C100" s="114" t="s">
        <v>37</v>
      </c>
      <c r="D100" s="114" t="str">
        <f t="shared" si="2"/>
        <v>02</v>
      </c>
      <c r="E100" s="115" t="s">
        <v>180</v>
      </c>
      <c r="F100" s="115" t="s">
        <v>45</v>
      </c>
      <c r="G100" s="114" t="s">
        <v>19</v>
      </c>
      <c r="H100" s="123" t="s">
        <v>321</v>
      </c>
      <c r="I100" s="114" t="s">
        <v>26</v>
      </c>
      <c r="J100" s="114">
        <v>14</v>
      </c>
      <c r="K100" s="124">
        <v>2</v>
      </c>
      <c r="L100" s="119" t="s">
        <v>65</v>
      </c>
      <c r="M100" s="119">
        <v>5</v>
      </c>
      <c r="N100" s="132">
        <v>720000</v>
      </c>
      <c r="O100" s="119">
        <f t="shared" si="3"/>
        <v>3600000</v>
      </c>
      <c r="P100" s="119" t="s">
        <v>16</v>
      </c>
      <c r="Q100" s="119" t="s">
        <v>224</v>
      </c>
      <c r="R100" s="121" t="s">
        <v>225</v>
      </c>
      <c r="S100" s="122" t="s">
        <v>226</v>
      </c>
    </row>
    <row r="101" spans="1:19" ht="49.5">
      <c r="A101" s="112" t="s">
        <v>346</v>
      </c>
      <c r="B101" s="113">
        <f>SUBTOTAL(3,$H$8:H101)</f>
        <v>94</v>
      </c>
      <c r="C101" s="114" t="s">
        <v>37</v>
      </c>
      <c r="D101" s="114" t="str">
        <f t="shared" si="2"/>
        <v>02</v>
      </c>
      <c r="E101" s="115" t="s">
        <v>180</v>
      </c>
      <c r="F101" s="115" t="s">
        <v>45</v>
      </c>
      <c r="G101" s="114" t="s">
        <v>19</v>
      </c>
      <c r="H101" s="123" t="s">
        <v>322</v>
      </c>
      <c r="I101" s="114" t="s">
        <v>26</v>
      </c>
      <c r="J101" s="114">
        <v>14</v>
      </c>
      <c r="K101" s="124">
        <v>2</v>
      </c>
      <c r="L101" s="119" t="s">
        <v>65</v>
      </c>
      <c r="M101" s="119">
        <v>5</v>
      </c>
      <c r="N101" s="132">
        <v>590000</v>
      </c>
      <c r="O101" s="119">
        <f t="shared" si="3"/>
        <v>2950000</v>
      </c>
      <c r="P101" s="119" t="s">
        <v>16</v>
      </c>
      <c r="Q101" s="119" t="s">
        <v>224</v>
      </c>
      <c r="R101" s="121" t="s">
        <v>225</v>
      </c>
      <c r="S101" s="122" t="s">
        <v>226</v>
      </c>
    </row>
    <row r="102" spans="1:19" ht="49.5">
      <c r="A102" s="112" t="s">
        <v>346</v>
      </c>
      <c r="B102" s="113">
        <f>SUBTOTAL(3,$H$8:H102)</f>
        <v>95</v>
      </c>
      <c r="C102" s="114" t="s">
        <v>107</v>
      </c>
      <c r="D102" s="114" t="str">
        <f t="shared" si="2"/>
        <v>23</v>
      </c>
      <c r="E102" s="115" t="s">
        <v>180</v>
      </c>
      <c r="F102" s="115" t="s">
        <v>34</v>
      </c>
      <c r="G102" s="114" t="s">
        <v>19</v>
      </c>
      <c r="H102" s="133" t="s">
        <v>323</v>
      </c>
      <c r="I102" s="114" t="s">
        <v>26</v>
      </c>
      <c r="J102" s="114">
        <v>21</v>
      </c>
      <c r="K102" s="124">
        <v>3</v>
      </c>
      <c r="L102" s="119" t="s">
        <v>65</v>
      </c>
      <c r="M102" s="119">
        <v>5</v>
      </c>
      <c r="N102" s="132">
        <v>720000</v>
      </c>
      <c r="O102" s="119">
        <f t="shared" si="3"/>
        <v>3600000</v>
      </c>
      <c r="P102" s="119" t="s">
        <v>16</v>
      </c>
      <c r="Q102" s="119" t="s">
        <v>224</v>
      </c>
      <c r="R102" s="121" t="s">
        <v>225</v>
      </c>
      <c r="S102" s="122" t="s">
        <v>226</v>
      </c>
    </row>
    <row r="103" spans="1:19" ht="49.5">
      <c r="A103" s="112" t="s">
        <v>346</v>
      </c>
      <c r="B103" s="113">
        <f>SUBTOTAL(3,$H$8:H103)</f>
        <v>96</v>
      </c>
      <c r="C103" s="114" t="s">
        <v>107</v>
      </c>
      <c r="D103" s="114" t="str">
        <f t="shared" si="2"/>
        <v>23</v>
      </c>
      <c r="E103" s="115" t="s">
        <v>180</v>
      </c>
      <c r="F103" s="115" t="s">
        <v>34</v>
      </c>
      <c r="G103" s="114" t="s">
        <v>19</v>
      </c>
      <c r="H103" s="133" t="s">
        <v>324</v>
      </c>
      <c r="I103" s="114" t="s">
        <v>26</v>
      </c>
      <c r="J103" s="114">
        <v>14</v>
      </c>
      <c r="K103" s="124">
        <v>2</v>
      </c>
      <c r="L103" s="119" t="s">
        <v>65</v>
      </c>
      <c r="M103" s="119">
        <v>5</v>
      </c>
      <c r="N103" s="132">
        <v>720000</v>
      </c>
      <c r="O103" s="119">
        <f t="shared" si="3"/>
        <v>3600000</v>
      </c>
      <c r="P103" s="119" t="s">
        <v>16</v>
      </c>
      <c r="Q103" s="119" t="s">
        <v>224</v>
      </c>
      <c r="R103" s="121" t="s">
        <v>225</v>
      </c>
      <c r="S103" s="122" t="s">
        <v>226</v>
      </c>
    </row>
    <row r="104" spans="1:19" ht="49.5">
      <c r="A104" s="112" t="s">
        <v>346</v>
      </c>
      <c r="B104" s="113">
        <f>SUBTOTAL(3,$H$8:H104)</f>
        <v>97</v>
      </c>
      <c r="C104" s="114" t="s">
        <v>37</v>
      </c>
      <c r="D104" s="114" t="str">
        <f t="shared" si="2"/>
        <v>02</v>
      </c>
      <c r="E104" s="115" t="s">
        <v>180</v>
      </c>
      <c r="F104" s="115" t="s">
        <v>45</v>
      </c>
      <c r="G104" s="114" t="s">
        <v>19</v>
      </c>
      <c r="H104" s="133" t="s">
        <v>325</v>
      </c>
      <c r="I104" s="114" t="s">
        <v>26</v>
      </c>
      <c r="J104" s="114">
        <v>7</v>
      </c>
      <c r="K104" s="124">
        <v>1</v>
      </c>
      <c r="L104" s="119" t="s">
        <v>65</v>
      </c>
      <c r="M104" s="119">
        <v>5</v>
      </c>
      <c r="N104" s="132">
        <v>650000</v>
      </c>
      <c r="O104" s="119">
        <f t="shared" si="3"/>
        <v>3250000</v>
      </c>
      <c r="P104" s="119" t="s">
        <v>16</v>
      </c>
      <c r="Q104" s="119" t="s">
        <v>224</v>
      </c>
      <c r="R104" s="121" t="s">
        <v>225</v>
      </c>
      <c r="S104" s="122" t="s">
        <v>226</v>
      </c>
    </row>
    <row r="105" spans="1:19" ht="49.5">
      <c r="A105" s="112" t="s">
        <v>346</v>
      </c>
      <c r="B105" s="113">
        <f>SUBTOTAL(3,$H$8:H105)</f>
        <v>98</v>
      </c>
      <c r="C105" s="114" t="s">
        <v>37</v>
      </c>
      <c r="D105" s="114" t="str">
        <f t="shared" si="2"/>
        <v>02</v>
      </c>
      <c r="E105" s="115" t="s">
        <v>180</v>
      </c>
      <c r="F105" s="115" t="s">
        <v>45</v>
      </c>
      <c r="G105" s="114" t="s">
        <v>19</v>
      </c>
      <c r="H105" s="131" t="s">
        <v>326</v>
      </c>
      <c r="I105" s="114" t="s">
        <v>26</v>
      </c>
      <c r="J105" s="114">
        <v>21</v>
      </c>
      <c r="K105" s="124">
        <v>3</v>
      </c>
      <c r="L105" s="119" t="s">
        <v>65</v>
      </c>
      <c r="M105" s="119">
        <v>5</v>
      </c>
      <c r="N105" s="132">
        <v>700000</v>
      </c>
      <c r="O105" s="119">
        <f t="shared" si="3"/>
        <v>3500000</v>
      </c>
      <c r="P105" s="119" t="s">
        <v>16</v>
      </c>
      <c r="Q105" s="119" t="s">
        <v>224</v>
      </c>
      <c r="R105" s="121" t="s">
        <v>225</v>
      </c>
      <c r="S105" s="122" t="s">
        <v>226</v>
      </c>
    </row>
    <row r="106" spans="1:19" ht="49.5">
      <c r="A106" s="112" t="s">
        <v>346</v>
      </c>
      <c r="B106" s="113">
        <f>SUBTOTAL(3,$H$8:H106)</f>
        <v>99</v>
      </c>
      <c r="C106" s="114" t="s">
        <v>37</v>
      </c>
      <c r="D106" s="114" t="str">
        <f t="shared" si="2"/>
        <v>02</v>
      </c>
      <c r="E106" s="115" t="s">
        <v>180</v>
      </c>
      <c r="F106" s="115" t="s">
        <v>45</v>
      </c>
      <c r="G106" s="114" t="s">
        <v>19</v>
      </c>
      <c r="H106" s="131" t="s">
        <v>327</v>
      </c>
      <c r="I106" s="114" t="s">
        <v>26</v>
      </c>
      <c r="J106" s="114">
        <v>14</v>
      </c>
      <c r="K106" s="124">
        <v>2</v>
      </c>
      <c r="L106" s="119" t="s">
        <v>65</v>
      </c>
      <c r="M106" s="119">
        <v>5</v>
      </c>
      <c r="N106" s="132">
        <v>700000</v>
      </c>
      <c r="O106" s="119">
        <f t="shared" si="3"/>
        <v>3500000</v>
      </c>
      <c r="P106" s="119" t="s">
        <v>16</v>
      </c>
      <c r="Q106" s="119" t="s">
        <v>224</v>
      </c>
      <c r="R106" s="121" t="s">
        <v>225</v>
      </c>
      <c r="S106" s="122" t="s">
        <v>226</v>
      </c>
    </row>
    <row r="107" spans="1:19" ht="49.5">
      <c r="A107" s="112" t="s">
        <v>346</v>
      </c>
      <c r="B107" s="113">
        <f>SUBTOTAL(3,$H$8:H107)</f>
        <v>100</v>
      </c>
      <c r="C107" s="114" t="s">
        <v>37</v>
      </c>
      <c r="D107" s="114" t="str">
        <f t="shared" si="2"/>
        <v>02</v>
      </c>
      <c r="E107" s="115" t="s">
        <v>180</v>
      </c>
      <c r="F107" s="115" t="s">
        <v>45</v>
      </c>
      <c r="G107" s="114" t="s">
        <v>19</v>
      </c>
      <c r="H107" s="123" t="s">
        <v>328</v>
      </c>
      <c r="I107" s="114" t="s">
        <v>26</v>
      </c>
      <c r="J107" s="114">
        <v>14</v>
      </c>
      <c r="K107" s="124">
        <v>2</v>
      </c>
      <c r="L107" s="119" t="s">
        <v>65</v>
      </c>
      <c r="M107" s="119">
        <v>5</v>
      </c>
      <c r="N107" s="132">
        <v>590000</v>
      </c>
      <c r="O107" s="119">
        <f t="shared" si="3"/>
        <v>2950000</v>
      </c>
      <c r="P107" s="119" t="s">
        <v>16</v>
      </c>
      <c r="Q107" s="119" t="s">
        <v>224</v>
      </c>
      <c r="R107" s="121" t="s">
        <v>225</v>
      </c>
      <c r="S107" s="122" t="s">
        <v>226</v>
      </c>
    </row>
    <row r="108" spans="1:19" ht="49.5">
      <c r="A108" s="112" t="s">
        <v>346</v>
      </c>
      <c r="B108" s="113">
        <f>SUBTOTAL(3,$H$8:H108)</f>
        <v>101</v>
      </c>
      <c r="C108" s="114" t="s">
        <v>37</v>
      </c>
      <c r="D108" s="114" t="str">
        <f t="shared" si="2"/>
        <v>02</v>
      </c>
      <c r="E108" s="115" t="s">
        <v>180</v>
      </c>
      <c r="F108" s="115" t="s">
        <v>45</v>
      </c>
      <c r="G108" s="114" t="s">
        <v>19</v>
      </c>
      <c r="H108" s="131" t="s">
        <v>329</v>
      </c>
      <c r="I108" s="114" t="s">
        <v>26</v>
      </c>
      <c r="J108" s="114">
        <v>14</v>
      </c>
      <c r="K108" s="124">
        <v>2</v>
      </c>
      <c r="L108" s="119" t="s">
        <v>65</v>
      </c>
      <c r="M108" s="119">
        <v>5</v>
      </c>
      <c r="N108" s="132">
        <v>520000</v>
      </c>
      <c r="O108" s="119">
        <f t="shared" si="3"/>
        <v>2600000</v>
      </c>
      <c r="P108" s="119" t="s">
        <v>16</v>
      </c>
      <c r="Q108" s="119" t="s">
        <v>224</v>
      </c>
      <c r="R108" s="121" t="s">
        <v>225</v>
      </c>
      <c r="S108" s="122" t="s">
        <v>226</v>
      </c>
    </row>
    <row r="109" spans="1:19" ht="49.5">
      <c r="A109" s="112" t="s">
        <v>346</v>
      </c>
      <c r="B109" s="113">
        <f>SUBTOTAL(3,$H$8:H109)</f>
        <v>102</v>
      </c>
      <c r="C109" s="114" t="s">
        <v>107</v>
      </c>
      <c r="D109" s="114" t="str">
        <f t="shared" si="2"/>
        <v>23</v>
      </c>
      <c r="E109" s="115" t="s">
        <v>180</v>
      </c>
      <c r="F109" s="115" t="s">
        <v>34</v>
      </c>
      <c r="G109" s="114" t="s">
        <v>19</v>
      </c>
      <c r="H109" s="123" t="s">
        <v>330</v>
      </c>
      <c r="I109" s="114" t="s">
        <v>26</v>
      </c>
      <c r="J109" s="114">
        <v>14</v>
      </c>
      <c r="K109" s="124">
        <v>2</v>
      </c>
      <c r="L109" s="119" t="s">
        <v>65</v>
      </c>
      <c r="M109" s="119">
        <v>5</v>
      </c>
      <c r="N109" s="132">
        <v>650000</v>
      </c>
      <c r="O109" s="119">
        <f t="shared" si="3"/>
        <v>3250000</v>
      </c>
      <c r="P109" s="119" t="s">
        <v>16</v>
      </c>
      <c r="Q109" s="119" t="s">
        <v>224</v>
      </c>
      <c r="R109" s="121" t="s">
        <v>225</v>
      </c>
      <c r="S109" s="122" t="s">
        <v>226</v>
      </c>
    </row>
    <row r="110" spans="1:19" ht="49.5">
      <c r="A110" s="112" t="s">
        <v>346</v>
      </c>
      <c r="B110" s="113">
        <f>SUBTOTAL(3,$H$8:H110)</f>
        <v>103</v>
      </c>
      <c r="C110" s="114" t="s">
        <v>37</v>
      </c>
      <c r="D110" s="114" t="str">
        <f t="shared" si="2"/>
        <v>02</v>
      </c>
      <c r="E110" s="115" t="s">
        <v>180</v>
      </c>
      <c r="F110" s="115" t="s">
        <v>45</v>
      </c>
      <c r="G110" s="114" t="s">
        <v>19</v>
      </c>
      <c r="H110" s="123" t="s">
        <v>331</v>
      </c>
      <c r="I110" s="114" t="s">
        <v>26</v>
      </c>
      <c r="J110" s="114">
        <v>14</v>
      </c>
      <c r="K110" s="124">
        <v>2</v>
      </c>
      <c r="L110" s="119" t="s">
        <v>65</v>
      </c>
      <c r="M110" s="119">
        <v>5</v>
      </c>
      <c r="N110" s="132">
        <v>590000</v>
      </c>
      <c r="O110" s="119">
        <f t="shared" si="3"/>
        <v>2950000</v>
      </c>
      <c r="P110" s="119" t="s">
        <v>16</v>
      </c>
      <c r="Q110" s="119" t="s">
        <v>224</v>
      </c>
      <c r="R110" s="121" t="s">
        <v>225</v>
      </c>
      <c r="S110" s="122" t="s">
        <v>226</v>
      </c>
    </row>
    <row r="111" spans="1:19" ht="49.5">
      <c r="A111" s="112" t="s">
        <v>346</v>
      </c>
      <c r="B111" s="113">
        <f>SUBTOTAL(3,$H$8:H111)</f>
        <v>104</v>
      </c>
      <c r="C111" s="114" t="s">
        <v>37</v>
      </c>
      <c r="D111" s="114" t="str">
        <f t="shared" si="2"/>
        <v>02</v>
      </c>
      <c r="E111" s="115" t="s">
        <v>180</v>
      </c>
      <c r="F111" s="115" t="s">
        <v>45</v>
      </c>
      <c r="G111" s="114" t="s">
        <v>19</v>
      </c>
      <c r="H111" s="123" t="s">
        <v>332</v>
      </c>
      <c r="I111" s="114" t="s">
        <v>26</v>
      </c>
      <c r="J111" s="114">
        <v>14</v>
      </c>
      <c r="K111" s="124">
        <v>2</v>
      </c>
      <c r="L111" s="119" t="s">
        <v>65</v>
      </c>
      <c r="M111" s="119">
        <v>5</v>
      </c>
      <c r="N111" s="132">
        <v>590000</v>
      </c>
      <c r="O111" s="119">
        <f t="shared" si="3"/>
        <v>2950000</v>
      </c>
      <c r="P111" s="119" t="s">
        <v>16</v>
      </c>
      <c r="Q111" s="119" t="s">
        <v>224</v>
      </c>
      <c r="R111" s="121" t="s">
        <v>225</v>
      </c>
      <c r="S111" s="122" t="s">
        <v>226</v>
      </c>
    </row>
    <row r="112" spans="1:19" ht="49.5">
      <c r="A112" s="112" t="s">
        <v>346</v>
      </c>
      <c r="B112" s="113">
        <f>SUBTOTAL(3,$H$8:H112)</f>
        <v>105</v>
      </c>
      <c r="C112" s="114" t="s">
        <v>37</v>
      </c>
      <c r="D112" s="114" t="str">
        <f t="shared" si="2"/>
        <v>02</v>
      </c>
      <c r="E112" s="115" t="s">
        <v>180</v>
      </c>
      <c r="F112" s="115" t="s">
        <v>45</v>
      </c>
      <c r="G112" s="114" t="s">
        <v>19</v>
      </c>
      <c r="H112" s="131" t="s">
        <v>333</v>
      </c>
      <c r="I112" s="114" t="s">
        <v>26</v>
      </c>
      <c r="J112" s="114">
        <v>14</v>
      </c>
      <c r="K112" s="124">
        <v>2</v>
      </c>
      <c r="L112" s="119" t="s">
        <v>65</v>
      </c>
      <c r="M112" s="119">
        <v>5</v>
      </c>
      <c r="N112" s="132">
        <v>520000</v>
      </c>
      <c r="O112" s="119">
        <f t="shared" si="3"/>
        <v>2600000</v>
      </c>
      <c r="P112" s="119" t="s">
        <v>16</v>
      </c>
      <c r="Q112" s="119" t="s">
        <v>224</v>
      </c>
      <c r="R112" s="121" t="s">
        <v>225</v>
      </c>
      <c r="S112" s="122" t="s">
        <v>226</v>
      </c>
    </row>
    <row r="113" spans="1:19" ht="49.5">
      <c r="A113" s="112" t="s">
        <v>346</v>
      </c>
      <c r="B113" s="113">
        <f>SUBTOTAL(3,$H$8:H113)</f>
        <v>106</v>
      </c>
      <c r="C113" s="114" t="s">
        <v>37</v>
      </c>
      <c r="D113" s="114" t="str">
        <f t="shared" si="2"/>
        <v>02</v>
      </c>
      <c r="E113" s="115" t="s">
        <v>180</v>
      </c>
      <c r="F113" s="115" t="s">
        <v>45</v>
      </c>
      <c r="G113" s="114" t="s">
        <v>19</v>
      </c>
      <c r="H113" s="133" t="s">
        <v>334</v>
      </c>
      <c r="I113" s="114" t="s">
        <v>26</v>
      </c>
      <c r="J113" s="114">
        <v>14</v>
      </c>
      <c r="K113" s="124">
        <v>2</v>
      </c>
      <c r="L113" s="119" t="s">
        <v>65</v>
      </c>
      <c r="M113" s="119">
        <v>5</v>
      </c>
      <c r="N113" s="132">
        <v>520000</v>
      </c>
      <c r="O113" s="119">
        <f t="shared" si="3"/>
        <v>2600000</v>
      </c>
      <c r="P113" s="119" t="s">
        <v>16</v>
      </c>
      <c r="Q113" s="119" t="s">
        <v>224</v>
      </c>
      <c r="R113" s="121" t="s">
        <v>225</v>
      </c>
      <c r="S113" s="122" t="s">
        <v>226</v>
      </c>
    </row>
    <row r="114" spans="1:19" ht="49.5">
      <c r="A114" s="112" t="s">
        <v>346</v>
      </c>
      <c r="B114" s="113">
        <f>SUBTOTAL(3,$H$8:H114)</f>
        <v>107</v>
      </c>
      <c r="C114" s="114" t="s">
        <v>37</v>
      </c>
      <c r="D114" s="114" t="str">
        <f t="shared" si="2"/>
        <v>02</v>
      </c>
      <c r="E114" s="115" t="s">
        <v>180</v>
      </c>
      <c r="F114" s="115" t="s">
        <v>45</v>
      </c>
      <c r="G114" s="114" t="s">
        <v>19</v>
      </c>
      <c r="H114" s="123" t="s">
        <v>335</v>
      </c>
      <c r="I114" s="114" t="s">
        <v>26</v>
      </c>
      <c r="J114" s="114">
        <v>14</v>
      </c>
      <c r="K114" s="124">
        <v>2</v>
      </c>
      <c r="L114" s="119" t="s">
        <v>65</v>
      </c>
      <c r="M114" s="119">
        <v>5</v>
      </c>
      <c r="N114" s="132">
        <v>590000</v>
      </c>
      <c r="O114" s="119">
        <f t="shared" si="3"/>
        <v>2950000</v>
      </c>
      <c r="P114" s="119" t="s">
        <v>16</v>
      </c>
      <c r="Q114" s="119" t="s">
        <v>224</v>
      </c>
      <c r="R114" s="121" t="s">
        <v>225</v>
      </c>
      <c r="S114" s="122" t="s">
        <v>226</v>
      </c>
    </row>
    <row r="115" spans="1:19" ht="49.5">
      <c r="A115" s="112" t="s">
        <v>346</v>
      </c>
      <c r="B115" s="113">
        <f>SUBTOTAL(3,$H$8:H115)</f>
        <v>108</v>
      </c>
      <c r="C115" s="114" t="s">
        <v>37</v>
      </c>
      <c r="D115" s="114" t="str">
        <f t="shared" si="2"/>
        <v>02</v>
      </c>
      <c r="E115" s="115" t="s">
        <v>180</v>
      </c>
      <c r="F115" s="115" t="s">
        <v>45</v>
      </c>
      <c r="G115" s="114" t="s">
        <v>19</v>
      </c>
      <c r="H115" s="123" t="s">
        <v>336</v>
      </c>
      <c r="I115" s="114" t="s">
        <v>26</v>
      </c>
      <c r="J115" s="114">
        <v>14</v>
      </c>
      <c r="K115" s="124">
        <v>2</v>
      </c>
      <c r="L115" s="119" t="s">
        <v>65</v>
      </c>
      <c r="M115" s="119">
        <v>5</v>
      </c>
      <c r="N115" s="132">
        <v>590000</v>
      </c>
      <c r="O115" s="119">
        <f t="shared" si="3"/>
        <v>2950000</v>
      </c>
      <c r="P115" s="119" t="s">
        <v>16</v>
      </c>
      <c r="Q115" s="119" t="s">
        <v>224</v>
      </c>
      <c r="R115" s="121" t="s">
        <v>225</v>
      </c>
      <c r="S115" s="122" t="s">
        <v>226</v>
      </c>
    </row>
    <row r="116" spans="1:19" ht="49.5">
      <c r="A116" s="112" t="s">
        <v>346</v>
      </c>
      <c r="B116" s="113">
        <f>SUBTOTAL(3,$H$8:H116)</f>
        <v>109</v>
      </c>
      <c r="C116" s="114" t="s">
        <v>37</v>
      </c>
      <c r="D116" s="114" t="str">
        <f t="shared" si="2"/>
        <v>02</v>
      </c>
      <c r="E116" s="115" t="s">
        <v>180</v>
      </c>
      <c r="F116" s="115" t="s">
        <v>45</v>
      </c>
      <c r="G116" s="114" t="s">
        <v>19</v>
      </c>
      <c r="H116" s="123" t="s">
        <v>337</v>
      </c>
      <c r="I116" s="114" t="s">
        <v>26</v>
      </c>
      <c r="J116" s="114">
        <v>14</v>
      </c>
      <c r="K116" s="124">
        <v>2</v>
      </c>
      <c r="L116" s="119" t="s">
        <v>65</v>
      </c>
      <c r="M116" s="119">
        <v>5</v>
      </c>
      <c r="N116" s="132">
        <v>590000</v>
      </c>
      <c r="O116" s="119">
        <f t="shared" si="3"/>
        <v>2950000</v>
      </c>
      <c r="P116" s="119" t="s">
        <v>16</v>
      </c>
      <c r="Q116" s="119" t="s">
        <v>224</v>
      </c>
      <c r="R116" s="121" t="s">
        <v>225</v>
      </c>
      <c r="S116" s="122" t="s">
        <v>226</v>
      </c>
    </row>
    <row r="117" spans="1:19" ht="49.5" customHeight="1">
      <c r="A117" s="112" t="s">
        <v>346</v>
      </c>
      <c r="B117" s="113">
        <f>SUBTOTAL(3,$H$8:H117)</f>
        <v>110</v>
      </c>
      <c r="C117" s="114" t="s">
        <v>37</v>
      </c>
      <c r="D117" s="114" t="str">
        <f t="shared" si="2"/>
        <v>02</v>
      </c>
      <c r="E117" s="115" t="s">
        <v>180</v>
      </c>
      <c r="F117" s="115" t="s">
        <v>45</v>
      </c>
      <c r="G117" s="114" t="s">
        <v>19</v>
      </c>
      <c r="H117" s="131" t="s">
        <v>338</v>
      </c>
      <c r="I117" s="114" t="s">
        <v>26</v>
      </c>
      <c r="J117" s="114">
        <v>7</v>
      </c>
      <c r="K117" s="124">
        <v>1</v>
      </c>
      <c r="L117" s="119" t="s">
        <v>65</v>
      </c>
      <c r="M117" s="119">
        <v>5</v>
      </c>
      <c r="N117" s="132">
        <v>350000</v>
      </c>
      <c r="O117" s="119">
        <f t="shared" si="3"/>
        <v>1750000</v>
      </c>
      <c r="P117" s="119" t="s">
        <v>16</v>
      </c>
      <c r="Q117" s="119" t="s">
        <v>224</v>
      </c>
      <c r="R117" s="121" t="s">
        <v>225</v>
      </c>
      <c r="S117" s="122" t="s">
        <v>226</v>
      </c>
    </row>
    <row r="118" spans="1:19" ht="49.5" customHeight="1">
      <c r="A118" s="112" t="s">
        <v>346</v>
      </c>
      <c r="B118" s="113">
        <f>SUBTOTAL(3,$H$8:H118)</f>
        <v>111</v>
      </c>
      <c r="C118" s="114" t="s">
        <v>37</v>
      </c>
      <c r="D118" s="114" t="str">
        <f t="shared" si="2"/>
        <v>02</v>
      </c>
      <c r="E118" s="115" t="s">
        <v>180</v>
      </c>
      <c r="F118" s="115" t="s">
        <v>45</v>
      </c>
      <c r="G118" s="114" t="s">
        <v>19</v>
      </c>
      <c r="H118" s="133" t="s">
        <v>339</v>
      </c>
      <c r="I118" s="114" t="s">
        <v>26</v>
      </c>
      <c r="J118" s="114">
        <v>14</v>
      </c>
      <c r="K118" s="124">
        <v>2</v>
      </c>
      <c r="L118" s="119" t="s">
        <v>65</v>
      </c>
      <c r="M118" s="119">
        <v>5</v>
      </c>
      <c r="N118" s="132">
        <v>950000</v>
      </c>
      <c r="O118" s="119">
        <f t="shared" si="3"/>
        <v>4750000</v>
      </c>
      <c r="P118" s="119" t="s">
        <v>16</v>
      </c>
      <c r="Q118" s="119" t="s">
        <v>224</v>
      </c>
      <c r="R118" s="121" t="s">
        <v>225</v>
      </c>
      <c r="S118" s="122" t="s">
        <v>226</v>
      </c>
    </row>
    <row r="119" spans="1:19" ht="49.5" customHeight="1">
      <c r="A119" s="112" t="s">
        <v>346</v>
      </c>
      <c r="B119" s="113">
        <f>SUBTOTAL(3,$H$8:H119)</f>
        <v>112</v>
      </c>
      <c r="C119" s="114" t="s">
        <v>37</v>
      </c>
      <c r="D119" s="114" t="str">
        <f t="shared" si="2"/>
        <v>02</v>
      </c>
      <c r="E119" s="115" t="s">
        <v>180</v>
      </c>
      <c r="F119" s="115" t="s">
        <v>45</v>
      </c>
      <c r="G119" s="114" t="s">
        <v>20</v>
      </c>
      <c r="H119" s="123" t="s">
        <v>340</v>
      </c>
      <c r="I119" s="114" t="s">
        <v>26</v>
      </c>
      <c r="J119" s="114">
        <v>14</v>
      </c>
      <c r="K119" s="124">
        <v>2</v>
      </c>
      <c r="L119" s="119" t="s">
        <v>65</v>
      </c>
      <c r="M119" s="119">
        <v>5</v>
      </c>
      <c r="N119" s="134">
        <v>650000</v>
      </c>
      <c r="O119" s="119">
        <f t="shared" si="3"/>
        <v>3250000</v>
      </c>
      <c r="P119" s="119" t="s">
        <v>16</v>
      </c>
      <c r="Q119" s="119" t="s">
        <v>224</v>
      </c>
      <c r="R119" s="121" t="s">
        <v>225</v>
      </c>
      <c r="S119" s="122" t="s">
        <v>226</v>
      </c>
    </row>
    <row r="120" spans="1:19" ht="49.5" customHeight="1">
      <c r="A120" s="112" t="s">
        <v>346</v>
      </c>
      <c r="B120" s="113">
        <f>SUBTOTAL(3,$H$8:H120)</f>
        <v>113</v>
      </c>
      <c r="C120" s="114" t="s">
        <v>37</v>
      </c>
      <c r="D120" s="114" t="str">
        <f t="shared" si="2"/>
        <v>02</v>
      </c>
      <c r="E120" s="115" t="s">
        <v>180</v>
      </c>
      <c r="F120" s="115" t="s">
        <v>45</v>
      </c>
      <c r="G120" s="114" t="s">
        <v>19</v>
      </c>
      <c r="H120" s="131" t="s">
        <v>341</v>
      </c>
      <c r="I120" s="114" t="s">
        <v>26</v>
      </c>
      <c r="J120" s="114">
        <v>7</v>
      </c>
      <c r="K120" s="124">
        <v>1</v>
      </c>
      <c r="L120" s="119" t="s">
        <v>65</v>
      </c>
      <c r="M120" s="119">
        <v>5</v>
      </c>
      <c r="N120" s="132">
        <v>350000</v>
      </c>
      <c r="O120" s="119">
        <f t="shared" si="3"/>
        <v>1750000</v>
      </c>
      <c r="P120" s="119" t="s">
        <v>16</v>
      </c>
      <c r="Q120" s="119" t="s">
        <v>224</v>
      </c>
      <c r="R120" s="121" t="s">
        <v>225</v>
      </c>
      <c r="S120" s="122" t="s">
        <v>226</v>
      </c>
    </row>
    <row r="121" spans="1:19" ht="49.5" customHeight="1">
      <c r="A121" s="112" t="s">
        <v>346</v>
      </c>
      <c r="B121" s="113">
        <f>SUBTOTAL(3,$H$8:H121)</f>
        <v>114</v>
      </c>
      <c r="C121" s="114" t="s">
        <v>37</v>
      </c>
      <c r="D121" s="114" t="str">
        <f t="shared" si="2"/>
        <v>02</v>
      </c>
      <c r="E121" s="115" t="s">
        <v>180</v>
      </c>
      <c r="F121" s="115" t="s">
        <v>45</v>
      </c>
      <c r="G121" s="114" t="s">
        <v>19</v>
      </c>
      <c r="H121" s="123" t="s">
        <v>342</v>
      </c>
      <c r="I121" s="114" t="s">
        <v>26</v>
      </c>
      <c r="J121" s="114">
        <v>14</v>
      </c>
      <c r="K121" s="124">
        <v>2</v>
      </c>
      <c r="L121" s="119" t="s">
        <v>65</v>
      </c>
      <c r="M121" s="119">
        <v>5</v>
      </c>
      <c r="N121" s="132">
        <v>590000</v>
      </c>
      <c r="O121" s="119">
        <f t="shared" si="3"/>
        <v>2950000</v>
      </c>
      <c r="P121" s="119" t="s">
        <v>16</v>
      </c>
      <c r="Q121" s="119" t="s">
        <v>224</v>
      </c>
      <c r="R121" s="121" t="s">
        <v>225</v>
      </c>
      <c r="S121" s="122" t="s">
        <v>226</v>
      </c>
    </row>
    <row r="122" spans="1:19" ht="49.5" customHeight="1">
      <c r="A122" s="112" t="s">
        <v>346</v>
      </c>
      <c r="B122" s="113">
        <f>SUBTOTAL(3,$H$8:H122)</f>
        <v>115</v>
      </c>
      <c r="C122" s="114" t="s">
        <v>37</v>
      </c>
      <c r="D122" s="114" t="str">
        <f t="shared" si="2"/>
        <v>02</v>
      </c>
      <c r="E122" s="115" t="s">
        <v>180</v>
      </c>
      <c r="F122" s="115" t="s">
        <v>45</v>
      </c>
      <c r="G122" s="114" t="s">
        <v>19</v>
      </c>
      <c r="H122" s="123" t="s">
        <v>343</v>
      </c>
      <c r="I122" s="114" t="s">
        <v>26</v>
      </c>
      <c r="J122" s="114">
        <v>14</v>
      </c>
      <c r="K122" s="124">
        <v>2</v>
      </c>
      <c r="L122" s="119" t="s">
        <v>65</v>
      </c>
      <c r="M122" s="119">
        <v>5</v>
      </c>
      <c r="N122" s="132">
        <v>590000</v>
      </c>
      <c r="O122" s="119">
        <f t="shared" si="3"/>
        <v>2950000</v>
      </c>
      <c r="P122" s="119" t="s">
        <v>16</v>
      </c>
      <c r="Q122" s="119" t="s">
        <v>224</v>
      </c>
      <c r="R122" s="121" t="s">
        <v>225</v>
      </c>
      <c r="S122" s="122" t="s">
        <v>226</v>
      </c>
    </row>
    <row r="123" spans="1:19" ht="49.5" customHeight="1" thickBot="1">
      <c r="A123" s="135" t="s">
        <v>346</v>
      </c>
      <c r="B123" s="136">
        <f>SUBTOTAL(3,$H$8:H123)</f>
        <v>116</v>
      </c>
      <c r="C123" s="137" t="s">
        <v>37</v>
      </c>
      <c r="D123" s="137" t="str">
        <f t="shared" si="2"/>
        <v>02</v>
      </c>
      <c r="E123" s="138" t="s">
        <v>180</v>
      </c>
      <c r="F123" s="138" t="s">
        <v>45</v>
      </c>
      <c r="G123" s="137" t="s">
        <v>19</v>
      </c>
      <c r="H123" s="139" t="s">
        <v>344</v>
      </c>
      <c r="I123" s="137" t="s">
        <v>26</v>
      </c>
      <c r="J123" s="137">
        <v>14</v>
      </c>
      <c r="K123" s="140">
        <v>2</v>
      </c>
      <c r="L123" s="141" t="s">
        <v>65</v>
      </c>
      <c r="M123" s="141">
        <v>5</v>
      </c>
      <c r="N123" s="142">
        <v>520000</v>
      </c>
      <c r="O123" s="141">
        <f t="shared" si="3"/>
        <v>2600000</v>
      </c>
      <c r="P123" s="141" t="s">
        <v>16</v>
      </c>
      <c r="Q123" s="141" t="s">
        <v>224</v>
      </c>
      <c r="R123" s="143" t="s">
        <v>225</v>
      </c>
      <c r="S123" s="144" t="s">
        <v>226</v>
      </c>
    </row>
  </sheetData>
  <autoFilter ref="A6:S7" xr:uid="{FD8656D1-2B9C-4DD4-A3C8-F960B0994A0C}">
    <filterColumn colId="3" showButton="0"/>
    <filterColumn colId="4" showButton="0"/>
    <filterColumn colId="16" showButton="0"/>
    <filterColumn colId="17" showButton="0"/>
    <sortState xmlns:xlrd2="http://schemas.microsoft.com/office/spreadsheetml/2017/richdata2" ref="A9:S121">
      <sortCondition ref="H6:H7"/>
    </sortState>
  </autoFilter>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type="list" allowBlank="1" showInputMessage="1" showErrorMessage="1" sqref="C8:C123" xr:uid="{6512A0EC-B90D-4256-BFC7-FE3E70F17A8F}">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123" xr:uid="{D06F6B22-480D-4075-89E4-A478D3FE95E8}">
      <formula1>"일반형, AI융합형"</formula1>
    </dataValidation>
    <dataValidation type="list" allowBlank="1" showInputMessage="1" showErrorMessage="1" sqref="I8:I123 P8:P123" xr:uid="{5E857887-3306-4706-9766-3FC805DD2303}">
      <formula1>"O, X"</formula1>
    </dataValidation>
    <dataValidation allowBlank="1" showInputMessage="1" showErrorMessage="1" promptTitle="목록" sqref="G6:G7" xr:uid="{C1CBEC04-9262-45BB-872D-111FC6FDE662}"/>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1C278-2648-46FC-B058-0A343AFED1D8}">
  <sheetPr>
    <tabColor rgb="FF00B050"/>
  </sheetPr>
  <dimension ref="A1:S46"/>
  <sheetViews>
    <sheetView topLeftCell="C3" zoomScale="80" zoomScaleNormal="80" workbookViewId="0">
      <selection activeCell="A40" sqref="A8:S40"/>
    </sheetView>
  </sheetViews>
  <sheetFormatPr defaultRowHeight="16.5"/>
  <cols>
    <col min="1" max="1" width="20.25" customWidth="1"/>
    <col min="2" max="2" width="6.875" customWidth="1"/>
    <col min="3" max="3" width="17" customWidth="1"/>
    <col min="4" max="4" width="4.75" style="2" customWidth="1"/>
    <col min="5" max="6" width="4.875" style="2" customWidth="1"/>
    <col min="7" max="7" width="14.625" style="2" customWidth="1"/>
    <col min="8" max="8" width="46.75"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45.625" customWidth="1"/>
    <col min="19" max="19" width="16.25" customWidth="1"/>
  </cols>
  <sheetData>
    <row r="1" spans="1:19">
      <c r="A1" s="488" t="s">
        <v>42</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K5" s="2"/>
      <c r="L5" s="2"/>
      <c r="M5" s="2"/>
    </row>
    <row r="6" spans="1:19" ht="24.95" customHeight="1">
      <c r="A6" s="497" t="s">
        <v>30</v>
      </c>
      <c r="B6" s="499" t="s">
        <v>7</v>
      </c>
      <c r="C6" s="504" t="s">
        <v>3</v>
      </c>
      <c r="D6" s="514" t="s">
        <v>21</v>
      </c>
      <c r="E6" s="514"/>
      <c r="F6" s="514"/>
      <c r="G6" s="504" t="s">
        <v>18</v>
      </c>
      <c r="H6" s="514" t="s">
        <v>4</v>
      </c>
      <c r="I6" s="507" t="s">
        <v>15</v>
      </c>
      <c r="J6" s="1" t="s">
        <v>17</v>
      </c>
      <c r="K6" s="1" t="s">
        <v>8</v>
      </c>
      <c r="L6" s="1" t="s">
        <v>25</v>
      </c>
      <c r="M6" s="1" t="s">
        <v>24</v>
      </c>
      <c r="N6" s="510" t="s">
        <v>27</v>
      </c>
      <c r="O6" s="1" t="s">
        <v>14</v>
      </c>
      <c r="P6" s="507" t="s">
        <v>23</v>
      </c>
      <c r="Q6" s="1" t="s">
        <v>9</v>
      </c>
      <c r="R6" s="486"/>
      <c r="S6" s="487"/>
    </row>
    <row r="7" spans="1:19" ht="24.95" customHeight="1" thickBot="1">
      <c r="A7" s="498"/>
      <c r="B7" s="500"/>
      <c r="C7" s="513"/>
      <c r="D7" s="30" t="s">
        <v>0</v>
      </c>
      <c r="E7" s="30" t="s">
        <v>1</v>
      </c>
      <c r="F7" s="30" t="s">
        <v>2</v>
      </c>
      <c r="G7" s="505"/>
      <c r="H7" s="511"/>
      <c r="I7" s="505"/>
      <c r="J7" s="508"/>
      <c r="K7" s="509"/>
      <c r="L7" s="508"/>
      <c r="M7" s="509"/>
      <c r="N7" s="511"/>
      <c r="O7" s="509"/>
      <c r="P7" s="512"/>
      <c r="Q7" s="19" t="s">
        <v>10</v>
      </c>
      <c r="R7" s="19" t="s">
        <v>40</v>
      </c>
      <c r="S7" s="20" t="s">
        <v>41</v>
      </c>
    </row>
    <row r="8" spans="1:19" ht="17.25" thickTop="1">
      <c r="A8" s="11" t="s">
        <v>460</v>
      </c>
      <c r="B8" s="32">
        <v>1</v>
      </c>
      <c r="C8" s="7" t="s">
        <v>37</v>
      </c>
      <c r="D8" s="163" t="s">
        <v>94</v>
      </c>
      <c r="E8" s="25" t="s">
        <v>398</v>
      </c>
      <c r="F8" s="25" t="s">
        <v>94</v>
      </c>
      <c r="G8" s="7" t="s">
        <v>19</v>
      </c>
      <c r="H8" s="7" t="s">
        <v>404</v>
      </c>
      <c r="I8" s="7" t="s">
        <v>26</v>
      </c>
      <c r="J8" s="7">
        <v>15</v>
      </c>
      <c r="K8" s="8">
        <v>2</v>
      </c>
      <c r="L8" s="8" t="s">
        <v>405</v>
      </c>
      <c r="M8" s="8">
        <v>30</v>
      </c>
      <c r="N8" s="8">
        <v>550000</v>
      </c>
      <c r="O8" s="8">
        <v>16500000</v>
      </c>
      <c r="P8" s="14" t="s">
        <v>16</v>
      </c>
      <c r="Q8" s="14" t="s">
        <v>406</v>
      </c>
      <c r="R8" s="14" t="s">
        <v>407</v>
      </c>
      <c r="S8" s="12" t="s">
        <v>408</v>
      </c>
    </row>
    <row r="9" spans="1:19">
      <c r="A9" s="11" t="s">
        <v>460</v>
      </c>
      <c r="B9" s="23">
        <v>2</v>
      </c>
      <c r="C9" s="18" t="s">
        <v>37</v>
      </c>
      <c r="D9" s="163" t="s">
        <v>94</v>
      </c>
      <c r="E9" s="26" t="s">
        <v>398</v>
      </c>
      <c r="F9" s="26" t="s">
        <v>94</v>
      </c>
      <c r="G9" s="18" t="s">
        <v>19</v>
      </c>
      <c r="H9" s="18" t="s">
        <v>409</v>
      </c>
      <c r="I9" s="18" t="s">
        <v>26</v>
      </c>
      <c r="J9" s="18">
        <v>15</v>
      </c>
      <c r="K9" s="6">
        <v>2</v>
      </c>
      <c r="L9" s="6" t="s">
        <v>405</v>
      </c>
      <c r="M9" s="8">
        <v>30</v>
      </c>
      <c r="N9" s="6">
        <v>600000</v>
      </c>
      <c r="O9" s="8">
        <v>18000000</v>
      </c>
      <c r="P9" s="15" t="s">
        <v>16</v>
      </c>
      <c r="Q9" s="15" t="s">
        <v>406</v>
      </c>
      <c r="R9" s="14" t="s">
        <v>407</v>
      </c>
      <c r="S9" s="13" t="s">
        <v>408</v>
      </c>
    </row>
    <row r="10" spans="1:19">
      <c r="A10" s="11" t="s">
        <v>460</v>
      </c>
      <c r="B10" s="23">
        <v>3</v>
      </c>
      <c r="C10" s="18" t="s">
        <v>37</v>
      </c>
      <c r="D10" s="163" t="s">
        <v>94</v>
      </c>
      <c r="E10" s="26" t="s">
        <v>398</v>
      </c>
      <c r="F10" s="26" t="s">
        <v>94</v>
      </c>
      <c r="G10" s="18" t="s">
        <v>19</v>
      </c>
      <c r="H10" s="18" t="s">
        <v>410</v>
      </c>
      <c r="I10" s="18" t="s">
        <v>26</v>
      </c>
      <c r="J10" s="18">
        <v>15</v>
      </c>
      <c r="K10" s="6">
        <v>2</v>
      </c>
      <c r="L10" s="6" t="s">
        <v>405</v>
      </c>
      <c r="M10" s="6">
        <v>30</v>
      </c>
      <c r="N10" s="6">
        <v>600000</v>
      </c>
      <c r="O10" s="8">
        <v>18000000</v>
      </c>
      <c r="P10" s="15" t="s">
        <v>16</v>
      </c>
      <c r="Q10" s="15" t="s">
        <v>406</v>
      </c>
      <c r="R10" s="14" t="s">
        <v>407</v>
      </c>
      <c r="S10" s="13" t="s">
        <v>408</v>
      </c>
    </row>
    <row r="11" spans="1:19">
      <c r="A11" s="11" t="s">
        <v>460</v>
      </c>
      <c r="B11" s="32">
        <v>4</v>
      </c>
      <c r="C11" s="18" t="s">
        <v>37</v>
      </c>
      <c r="D11" s="163" t="s">
        <v>94</v>
      </c>
      <c r="E11" s="26" t="s">
        <v>398</v>
      </c>
      <c r="F11" s="26" t="s">
        <v>94</v>
      </c>
      <c r="G11" s="18" t="s">
        <v>19</v>
      </c>
      <c r="H11" s="18" t="s">
        <v>411</v>
      </c>
      <c r="I11" s="18" t="s">
        <v>26</v>
      </c>
      <c r="J11" s="18">
        <v>15</v>
      </c>
      <c r="K11" s="6">
        <v>2</v>
      </c>
      <c r="L11" s="6" t="s">
        <v>412</v>
      </c>
      <c r="M11" s="6">
        <v>30</v>
      </c>
      <c r="N11" s="6">
        <v>600000</v>
      </c>
      <c r="O11" s="8">
        <v>18000000</v>
      </c>
      <c r="P11" s="15" t="s">
        <v>16</v>
      </c>
      <c r="Q11" s="15" t="s">
        <v>406</v>
      </c>
      <c r="R11" s="14" t="s">
        <v>407</v>
      </c>
      <c r="S11" s="13" t="s">
        <v>408</v>
      </c>
    </row>
    <row r="12" spans="1:19">
      <c r="A12" s="11" t="s">
        <v>460</v>
      </c>
      <c r="B12" s="23">
        <v>5</v>
      </c>
      <c r="C12" s="18" t="s">
        <v>37</v>
      </c>
      <c r="D12" s="163" t="s">
        <v>94</v>
      </c>
      <c r="E12" s="26" t="s">
        <v>398</v>
      </c>
      <c r="F12" s="26" t="s">
        <v>94</v>
      </c>
      <c r="G12" s="18" t="s">
        <v>19</v>
      </c>
      <c r="H12" s="18" t="s">
        <v>413</v>
      </c>
      <c r="I12" s="18" t="s">
        <v>26</v>
      </c>
      <c r="J12" s="18">
        <v>14</v>
      </c>
      <c r="K12" s="6">
        <v>2</v>
      </c>
      <c r="L12" s="6" t="s">
        <v>412</v>
      </c>
      <c r="M12" s="6">
        <v>20</v>
      </c>
      <c r="N12" s="6">
        <v>600000</v>
      </c>
      <c r="O12" s="8">
        <v>12000000</v>
      </c>
      <c r="P12" s="15" t="s">
        <v>16</v>
      </c>
      <c r="Q12" s="15" t="s">
        <v>414</v>
      </c>
      <c r="R12" s="15" t="s">
        <v>415</v>
      </c>
      <c r="S12" s="13" t="s">
        <v>408</v>
      </c>
    </row>
    <row r="13" spans="1:19">
      <c r="A13" s="11" t="s">
        <v>460</v>
      </c>
      <c r="B13" s="23">
        <v>6</v>
      </c>
      <c r="C13" s="18" t="s">
        <v>37</v>
      </c>
      <c r="D13" s="163" t="s">
        <v>94</v>
      </c>
      <c r="E13" s="26" t="s">
        <v>398</v>
      </c>
      <c r="F13" s="26" t="s">
        <v>94</v>
      </c>
      <c r="G13" s="18" t="s">
        <v>19</v>
      </c>
      <c r="H13" s="18" t="s">
        <v>416</v>
      </c>
      <c r="I13" s="18" t="s">
        <v>26</v>
      </c>
      <c r="J13" s="18">
        <v>15</v>
      </c>
      <c r="K13" s="6">
        <v>2</v>
      </c>
      <c r="L13" s="6" t="s">
        <v>417</v>
      </c>
      <c r="M13" s="6">
        <v>30</v>
      </c>
      <c r="N13" s="6">
        <v>600000</v>
      </c>
      <c r="O13" s="8">
        <v>18000000</v>
      </c>
      <c r="P13" s="15" t="s">
        <v>26</v>
      </c>
      <c r="Q13" s="15" t="s">
        <v>406</v>
      </c>
      <c r="R13" s="14" t="s">
        <v>407</v>
      </c>
      <c r="S13" s="13" t="s">
        <v>408</v>
      </c>
    </row>
    <row r="14" spans="1:19">
      <c r="A14" s="11" t="s">
        <v>460</v>
      </c>
      <c r="B14" s="23">
        <v>7</v>
      </c>
      <c r="C14" s="7" t="s">
        <v>37</v>
      </c>
      <c r="D14" s="94" t="s">
        <v>45</v>
      </c>
      <c r="E14" s="163" t="s">
        <v>94</v>
      </c>
      <c r="F14" s="163" t="s">
        <v>398</v>
      </c>
      <c r="G14" s="7" t="s">
        <v>19</v>
      </c>
      <c r="H14" s="7" t="s">
        <v>418</v>
      </c>
      <c r="I14" s="7" t="s">
        <v>26</v>
      </c>
      <c r="J14" s="8">
        <v>14</v>
      </c>
      <c r="K14" s="8">
        <v>2</v>
      </c>
      <c r="L14" s="6" t="s">
        <v>419</v>
      </c>
      <c r="M14" s="8">
        <v>30</v>
      </c>
      <c r="N14" s="8">
        <v>550000</v>
      </c>
      <c r="O14" s="8">
        <f>M14*N14</f>
        <v>16500000</v>
      </c>
      <c r="P14" s="14" t="s">
        <v>16</v>
      </c>
      <c r="Q14" s="14" t="s">
        <v>420</v>
      </c>
      <c r="R14" s="14" t="s">
        <v>407</v>
      </c>
      <c r="S14" s="12" t="s">
        <v>421</v>
      </c>
    </row>
    <row r="15" spans="1:19">
      <c r="A15" s="11" t="s">
        <v>460</v>
      </c>
      <c r="B15" s="32">
        <v>8</v>
      </c>
      <c r="C15" s="7" t="s">
        <v>37</v>
      </c>
      <c r="D15" s="94" t="s">
        <v>94</v>
      </c>
      <c r="E15" s="94" t="s">
        <v>94</v>
      </c>
      <c r="F15" s="94" t="s">
        <v>398</v>
      </c>
      <c r="G15" s="7" t="s">
        <v>19</v>
      </c>
      <c r="H15" s="18" t="s">
        <v>422</v>
      </c>
      <c r="I15" s="7" t="s">
        <v>26</v>
      </c>
      <c r="J15" s="6">
        <v>14</v>
      </c>
      <c r="K15" s="6">
        <v>2</v>
      </c>
      <c r="L15" s="6" t="s">
        <v>419</v>
      </c>
      <c r="M15" s="8">
        <v>30</v>
      </c>
      <c r="N15" s="6">
        <v>550000</v>
      </c>
      <c r="O15" s="8">
        <f>M15*N15</f>
        <v>16500000</v>
      </c>
      <c r="P15" s="14" t="s">
        <v>16</v>
      </c>
      <c r="Q15" s="15" t="s">
        <v>420</v>
      </c>
      <c r="R15" s="14" t="s">
        <v>407</v>
      </c>
      <c r="S15" s="12" t="s">
        <v>421</v>
      </c>
    </row>
    <row r="16" spans="1:19">
      <c r="A16" s="11" t="s">
        <v>460</v>
      </c>
      <c r="B16" s="23">
        <v>9</v>
      </c>
      <c r="C16" s="7" t="s">
        <v>37</v>
      </c>
      <c r="D16" s="94" t="s">
        <v>94</v>
      </c>
      <c r="E16" s="94" t="s">
        <v>94</v>
      </c>
      <c r="F16" s="94" t="s">
        <v>398</v>
      </c>
      <c r="G16" s="7" t="s">
        <v>19</v>
      </c>
      <c r="H16" s="18" t="s">
        <v>423</v>
      </c>
      <c r="I16" s="7" t="s">
        <v>26</v>
      </c>
      <c r="J16" s="6">
        <v>14</v>
      </c>
      <c r="K16" s="6">
        <v>2</v>
      </c>
      <c r="L16" s="6" t="s">
        <v>419</v>
      </c>
      <c r="M16" s="6">
        <v>30</v>
      </c>
      <c r="N16" s="6">
        <v>550000</v>
      </c>
      <c r="O16" s="8">
        <f t="shared" ref="O16:O40" si="0">M16*N16</f>
        <v>16500000</v>
      </c>
      <c r="P16" s="14" t="s">
        <v>16</v>
      </c>
      <c r="Q16" s="15" t="s">
        <v>420</v>
      </c>
      <c r="R16" s="14" t="s">
        <v>407</v>
      </c>
      <c r="S16" s="12" t="s">
        <v>421</v>
      </c>
    </row>
    <row r="17" spans="1:19">
      <c r="A17" s="11" t="s">
        <v>460</v>
      </c>
      <c r="B17" s="23">
        <v>10</v>
      </c>
      <c r="C17" s="7" t="s">
        <v>37</v>
      </c>
      <c r="D17" s="94" t="s">
        <v>94</v>
      </c>
      <c r="E17" s="94" t="s">
        <v>94</v>
      </c>
      <c r="F17" s="94" t="s">
        <v>398</v>
      </c>
      <c r="G17" s="7" t="s">
        <v>19</v>
      </c>
      <c r="H17" s="18" t="s">
        <v>424</v>
      </c>
      <c r="I17" s="7" t="s">
        <v>26</v>
      </c>
      <c r="J17" s="6">
        <v>14</v>
      </c>
      <c r="K17" s="6">
        <v>2</v>
      </c>
      <c r="L17" s="6" t="s">
        <v>419</v>
      </c>
      <c r="M17" s="6">
        <v>25</v>
      </c>
      <c r="N17" s="6">
        <v>550000</v>
      </c>
      <c r="O17" s="8">
        <f t="shared" si="0"/>
        <v>13750000</v>
      </c>
      <c r="P17" s="14" t="s">
        <v>26</v>
      </c>
      <c r="Q17" s="15" t="s">
        <v>420</v>
      </c>
      <c r="R17" s="14" t="s">
        <v>407</v>
      </c>
      <c r="S17" s="12" t="s">
        <v>421</v>
      </c>
    </row>
    <row r="18" spans="1:19">
      <c r="A18" s="11" t="s">
        <v>460</v>
      </c>
      <c r="B18" s="23">
        <v>11</v>
      </c>
      <c r="C18" s="7" t="s">
        <v>37</v>
      </c>
      <c r="D18" s="94" t="s">
        <v>94</v>
      </c>
      <c r="E18" s="94" t="s">
        <v>94</v>
      </c>
      <c r="F18" s="94" t="s">
        <v>398</v>
      </c>
      <c r="G18" s="7" t="s">
        <v>19</v>
      </c>
      <c r="H18" s="18" t="s">
        <v>425</v>
      </c>
      <c r="I18" s="7" t="s">
        <v>26</v>
      </c>
      <c r="J18" s="6">
        <v>14</v>
      </c>
      <c r="K18" s="6">
        <v>2</v>
      </c>
      <c r="L18" s="6" t="s">
        <v>419</v>
      </c>
      <c r="M18" s="6">
        <v>30</v>
      </c>
      <c r="N18" s="6">
        <v>500000</v>
      </c>
      <c r="O18" s="8">
        <f t="shared" si="0"/>
        <v>15000000</v>
      </c>
      <c r="P18" s="14" t="s">
        <v>26</v>
      </c>
      <c r="Q18" s="15" t="s">
        <v>420</v>
      </c>
      <c r="R18" s="14" t="s">
        <v>407</v>
      </c>
      <c r="S18" s="12" t="s">
        <v>421</v>
      </c>
    </row>
    <row r="19" spans="1:19">
      <c r="A19" s="11" t="s">
        <v>460</v>
      </c>
      <c r="B19" s="32">
        <v>12</v>
      </c>
      <c r="C19" s="7" t="s">
        <v>37</v>
      </c>
      <c r="D19" s="94" t="s">
        <v>94</v>
      </c>
      <c r="E19" s="26" t="s">
        <v>108</v>
      </c>
      <c r="F19" s="26" t="s">
        <v>398</v>
      </c>
      <c r="G19" s="7" t="s">
        <v>19</v>
      </c>
      <c r="H19" s="18" t="s">
        <v>426</v>
      </c>
      <c r="I19" s="7" t="s">
        <v>26</v>
      </c>
      <c r="J19" s="6">
        <v>14</v>
      </c>
      <c r="K19" s="6">
        <v>2</v>
      </c>
      <c r="L19" s="6" t="s">
        <v>419</v>
      </c>
      <c r="M19" s="6">
        <v>30</v>
      </c>
      <c r="N19" s="6">
        <v>500000</v>
      </c>
      <c r="O19" s="8">
        <f t="shared" si="0"/>
        <v>15000000</v>
      </c>
      <c r="P19" s="14" t="s">
        <v>26</v>
      </c>
      <c r="Q19" s="15" t="s">
        <v>420</v>
      </c>
      <c r="R19" s="14" t="s">
        <v>407</v>
      </c>
      <c r="S19" s="12" t="s">
        <v>421</v>
      </c>
    </row>
    <row r="20" spans="1:19">
      <c r="A20" s="11" t="s">
        <v>460</v>
      </c>
      <c r="B20" s="23">
        <v>13</v>
      </c>
      <c r="C20" s="7" t="s">
        <v>37</v>
      </c>
      <c r="D20" s="94" t="s">
        <v>94</v>
      </c>
      <c r="E20" s="26" t="s">
        <v>108</v>
      </c>
      <c r="F20" s="26" t="s">
        <v>94</v>
      </c>
      <c r="G20" s="7" t="s">
        <v>19</v>
      </c>
      <c r="H20" s="18" t="s">
        <v>427</v>
      </c>
      <c r="I20" s="7" t="s">
        <v>26</v>
      </c>
      <c r="J20" s="6">
        <v>14</v>
      </c>
      <c r="K20" s="6">
        <v>2</v>
      </c>
      <c r="L20" s="6" t="s">
        <v>419</v>
      </c>
      <c r="M20" s="6">
        <v>30</v>
      </c>
      <c r="N20" s="6">
        <v>500000</v>
      </c>
      <c r="O20" s="8">
        <f t="shared" si="0"/>
        <v>15000000</v>
      </c>
      <c r="P20" s="14" t="s">
        <v>26</v>
      </c>
      <c r="Q20" s="15" t="s">
        <v>420</v>
      </c>
      <c r="R20" s="14" t="s">
        <v>407</v>
      </c>
      <c r="S20" s="12" t="s">
        <v>421</v>
      </c>
    </row>
    <row r="21" spans="1:19">
      <c r="A21" s="11" t="s">
        <v>460</v>
      </c>
      <c r="B21" s="23">
        <v>14</v>
      </c>
      <c r="C21" s="7" t="s">
        <v>37</v>
      </c>
      <c r="D21" s="94" t="s">
        <v>94</v>
      </c>
      <c r="E21" s="26" t="s">
        <v>108</v>
      </c>
      <c r="F21" s="26" t="s">
        <v>94</v>
      </c>
      <c r="G21" s="7" t="s">
        <v>19</v>
      </c>
      <c r="H21" s="18" t="s">
        <v>428</v>
      </c>
      <c r="I21" s="7" t="s">
        <v>26</v>
      </c>
      <c r="J21" s="6">
        <v>14</v>
      </c>
      <c r="K21" s="6">
        <v>2</v>
      </c>
      <c r="L21" s="6" t="s">
        <v>419</v>
      </c>
      <c r="M21" s="6">
        <v>30</v>
      </c>
      <c r="N21" s="6">
        <v>500000</v>
      </c>
      <c r="O21" s="8">
        <f t="shared" si="0"/>
        <v>15000000</v>
      </c>
      <c r="P21" s="14" t="s">
        <v>16</v>
      </c>
      <c r="Q21" s="15" t="s">
        <v>420</v>
      </c>
      <c r="R21" s="14" t="s">
        <v>407</v>
      </c>
      <c r="S21" s="12" t="s">
        <v>421</v>
      </c>
    </row>
    <row r="22" spans="1:19">
      <c r="A22" s="11" t="s">
        <v>460</v>
      </c>
      <c r="B22" s="23">
        <v>15</v>
      </c>
      <c r="C22" s="7" t="s">
        <v>37</v>
      </c>
      <c r="D22" s="94" t="s">
        <v>94</v>
      </c>
      <c r="E22" s="164" t="s">
        <v>94</v>
      </c>
      <c r="F22" s="26" t="s">
        <v>94</v>
      </c>
      <c r="G22" s="7" t="s">
        <v>19</v>
      </c>
      <c r="H22" s="18" t="s">
        <v>429</v>
      </c>
      <c r="I22" s="7" t="s">
        <v>26</v>
      </c>
      <c r="J22" s="6">
        <v>7</v>
      </c>
      <c r="K22" s="6">
        <v>1</v>
      </c>
      <c r="L22" s="6" t="s">
        <v>419</v>
      </c>
      <c r="M22" s="6">
        <v>30</v>
      </c>
      <c r="N22" s="6">
        <v>250000</v>
      </c>
      <c r="O22" s="8">
        <f t="shared" si="0"/>
        <v>7500000</v>
      </c>
      <c r="P22" s="14" t="s">
        <v>26</v>
      </c>
      <c r="Q22" s="15" t="s">
        <v>420</v>
      </c>
      <c r="R22" s="14" t="s">
        <v>407</v>
      </c>
      <c r="S22" s="12" t="s">
        <v>421</v>
      </c>
    </row>
    <row r="23" spans="1:19">
      <c r="A23" s="11" t="s">
        <v>460</v>
      </c>
      <c r="B23" s="32">
        <v>16</v>
      </c>
      <c r="C23" s="7" t="s">
        <v>37</v>
      </c>
      <c r="D23" s="94" t="s">
        <v>94</v>
      </c>
      <c r="E23" s="164" t="s">
        <v>94</v>
      </c>
      <c r="F23" s="26" t="s">
        <v>94</v>
      </c>
      <c r="G23" s="7" t="s">
        <v>19</v>
      </c>
      <c r="H23" s="18" t="s">
        <v>430</v>
      </c>
      <c r="I23" s="7" t="s">
        <v>26</v>
      </c>
      <c r="J23" s="6">
        <v>14</v>
      </c>
      <c r="K23" s="6">
        <v>2</v>
      </c>
      <c r="L23" s="6" t="s">
        <v>419</v>
      </c>
      <c r="M23" s="6">
        <v>30</v>
      </c>
      <c r="N23" s="6">
        <v>550000</v>
      </c>
      <c r="O23" s="8">
        <f t="shared" si="0"/>
        <v>16500000</v>
      </c>
      <c r="P23" s="14" t="s">
        <v>26</v>
      </c>
      <c r="Q23" s="15" t="s">
        <v>420</v>
      </c>
      <c r="R23" s="14" t="s">
        <v>407</v>
      </c>
      <c r="S23" s="12" t="s">
        <v>421</v>
      </c>
    </row>
    <row r="24" spans="1:19">
      <c r="A24" s="11" t="s">
        <v>460</v>
      </c>
      <c r="B24" s="23">
        <v>17</v>
      </c>
      <c r="C24" s="7" t="s">
        <v>37</v>
      </c>
      <c r="D24" s="94" t="s">
        <v>94</v>
      </c>
      <c r="E24" s="26" t="s">
        <v>94</v>
      </c>
      <c r="F24" s="26" t="s">
        <v>108</v>
      </c>
      <c r="G24" s="7" t="s">
        <v>19</v>
      </c>
      <c r="H24" s="18" t="s">
        <v>431</v>
      </c>
      <c r="I24" s="7" t="s">
        <v>26</v>
      </c>
      <c r="J24" s="6">
        <v>7</v>
      </c>
      <c r="K24" s="6">
        <v>1</v>
      </c>
      <c r="L24" s="6" t="s">
        <v>419</v>
      </c>
      <c r="M24" s="6">
        <v>30</v>
      </c>
      <c r="N24" s="6">
        <v>250000</v>
      </c>
      <c r="O24" s="8">
        <f t="shared" si="0"/>
        <v>7500000</v>
      </c>
      <c r="P24" s="14" t="s">
        <v>26</v>
      </c>
      <c r="Q24" s="15" t="s">
        <v>420</v>
      </c>
      <c r="R24" s="14" t="s">
        <v>407</v>
      </c>
      <c r="S24" s="12" t="s">
        <v>421</v>
      </c>
    </row>
    <row r="25" spans="1:19">
      <c r="A25" s="11" t="s">
        <v>460</v>
      </c>
      <c r="B25" s="23">
        <v>18</v>
      </c>
      <c r="C25" s="7" t="s">
        <v>394</v>
      </c>
      <c r="D25" s="94">
        <v>19</v>
      </c>
      <c r="E25" s="26" t="s">
        <v>34</v>
      </c>
      <c r="F25" s="26" t="s">
        <v>35</v>
      </c>
      <c r="G25" s="7" t="s">
        <v>19</v>
      </c>
      <c r="H25" s="18" t="s">
        <v>432</v>
      </c>
      <c r="I25" s="7" t="s">
        <v>433</v>
      </c>
      <c r="J25" s="6">
        <v>14</v>
      </c>
      <c r="K25" s="6">
        <v>2</v>
      </c>
      <c r="L25" s="6" t="s">
        <v>434</v>
      </c>
      <c r="M25" s="6">
        <v>60</v>
      </c>
      <c r="N25" s="6">
        <v>480000</v>
      </c>
      <c r="O25" s="8">
        <f t="shared" si="0"/>
        <v>28800000</v>
      </c>
      <c r="P25" s="16" t="s">
        <v>26</v>
      </c>
      <c r="Q25" s="15" t="s">
        <v>420</v>
      </c>
      <c r="R25" s="14" t="s">
        <v>407</v>
      </c>
      <c r="S25" s="12" t="s">
        <v>421</v>
      </c>
    </row>
    <row r="26" spans="1:19">
      <c r="A26" s="11" t="s">
        <v>460</v>
      </c>
      <c r="B26" s="23">
        <v>19</v>
      </c>
      <c r="C26" s="7" t="s">
        <v>435</v>
      </c>
      <c r="D26" s="94">
        <v>19</v>
      </c>
      <c r="E26" s="26" t="s">
        <v>34</v>
      </c>
      <c r="F26" s="26" t="s">
        <v>35</v>
      </c>
      <c r="G26" s="7" t="s">
        <v>436</v>
      </c>
      <c r="H26" s="36" t="s">
        <v>437</v>
      </c>
      <c r="I26" s="18" t="s">
        <v>26</v>
      </c>
      <c r="J26" s="6">
        <v>14</v>
      </c>
      <c r="K26" s="6">
        <v>2</v>
      </c>
      <c r="L26" s="6" t="s">
        <v>434</v>
      </c>
      <c r="M26" s="6">
        <v>60</v>
      </c>
      <c r="N26" s="6">
        <v>480000</v>
      </c>
      <c r="O26" s="8">
        <f t="shared" si="0"/>
        <v>28800000</v>
      </c>
      <c r="P26" s="16" t="s">
        <v>26</v>
      </c>
      <c r="Q26" s="15" t="s">
        <v>420</v>
      </c>
      <c r="R26" s="14" t="s">
        <v>407</v>
      </c>
      <c r="S26" s="12" t="s">
        <v>421</v>
      </c>
    </row>
    <row r="27" spans="1:19">
      <c r="A27" s="11" t="s">
        <v>460</v>
      </c>
      <c r="B27" s="32">
        <v>20</v>
      </c>
      <c r="C27" s="7" t="s">
        <v>435</v>
      </c>
      <c r="D27" s="94">
        <v>19</v>
      </c>
      <c r="E27" s="26" t="s">
        <v>34</v>
      </c>
      <c r="F27" s="26" t="s">
        <v>35</v>
      </c>
      <c r="G27" s="7" t="s">
        <v>436</v>
      </c>
      <c r="H27" s="36" t="s">
        <v>438</v>
      </c>
      <c r="I27" s="18" t="s">
        <v>433</v>
      </c>
      <c r="J27" s="6">
        <v>14</v>
      </c>
      <c r="K27" s="6">
        <v>2</v>
      </c>
      <c r="L27" s="6" t="s">
        <v>434</v>
      </c>
      <c r="M27" s="6">
        <v>60</v>
      </c>
      <c r="N27" s="6">
        <v>480000</v>
      </c>
      <c r="O27" s="8">
        <f t="shared" si="0"/>
        <v>28800000</v>
      </c>
      <c r="P27" s="16" t="s">
        <v>433</v>
      </c>
      <c r="Q27" s="15" t="s">
        <v>420</v>
      </c>
      <c r="R27" s="14" t="s">
        <v>407</v>
      </c>
      <c r="S27" s="12" t="s">
        <v>421</v>
      </c>
    </row>
    <row r="28" spans="1:19">
      <c r="A28" s="11" t="s">
        <v>460</v>
      </c>
      <c r="B28" s="23">
        <v>21</v>
      </c>
      <c r="C28" s="7" t="s">
        <v>435</v>
      </c>
      <c r="D28" s="94">
        <v>19</v>
      </c>
      <c r="E28" s="26" t="s">
        <v>34</v>
      </c>
      <c r="F28" s="26" t="s">
        <v>35</v>
      </c>
      <c r="G28" s="7" t="s">
        <v>436</v>
      </c>
      <c r="H28" s="18" t="s">
        <v>439</v>
      </c>
      <c r="I28" s="18" t="s">
        <v>433</v>
      </c>
      <c r="J28" s="6">
        <v>14</v>
      </c>
      <c r="K28" s="6">
        <v>2</v>
      </c>
      <c r="L28" s="6" t="s">
        <v>434</v>
      </c>
      <c r="M28" s="6">
        <v>60</v>
      </c>
      <c r="N28" s="6">
        <v>480000</v>
      </c>
      <c r="O28" s="8">
        <f t="shared" si="0"/>
        <v>28800000</v>
      </c>
      <c r="P28" s="16" t="s">
        <v>433</v>
      </c>
      <c r="Q28" s="15" t="s">
        <v>420</v>
      </c>
      <c r="R28" s="14" t="s">
        <v>407</v>
      </c>
      <c r="S28" s="12" t="s">
        <v>421</v>
      </c>
    </row>
    <row r="29" spans="1:19">
      <c r="A29" s="11" t="s">
        <v>460</v>
      </c>
      <c r="B29" s="23">
        <v>22</v>
      </c>
      <c r="C29" s="18" t="s">
        <v>435</v>
      </c>
      <c r="D29" s="94">
        <v>19</v>
      </c>
      <c r="E29" s="26" t="s">
        <v>34</v>
      </c>
      <c r="F29" s="26" t="s">
        <v>35</v>
      </c>
      <c r="G29" s="18" t="s">
        <v>436</v>
      </c>
      <c r="H29" s="18" t="s">
        <v>440</v>
      </c>
      <c r="I29" s="18" t="s">
        <v>433</v>
      </c>
      <c r="J29" s="6">
        <v>14</v>
      </c>
      <c r="K29" s="6">
        <v>2</v>
      </c>
      <c r="L29" s="6" t="s">
        <v>434</v>
      </c>
      <c r="M29" s="6">
        <v>60</v>
      </c>
      <c r="N29" s="6">
        <v>480000</v>
      </c>
      <c r="O29" s="8">
        <f t="shared" si="0"/>
        <v>28800000</v>
      </c>
      <c r="P29" s="16" t="s">
        <v>433</v>
      </c>
      <c r="Q29" s="15" t="s">
        <v>420</v>
      </c>
      <c r="R29" s="14" t="s">
        <v>407</v>
      </c>
      <c r="S29" s="12" t="s">
        <v>421</v>
      </c>
    </row>
    <row r="30" spans="1:19">
      <c r="A30" s="11" t="s">
        <v>460</v>
      </c>
      <c r="B30" s="23">
        <v>23</v>
      </c>
      <c r="C30" s="18" t="s">
        <v>435</v>
      </c>
      <c r="D30" s="94">
        <v>19</v>
      </c>
      <c r="E30" s="26" t="s">
        <v>34</v>
      </c>
      <c r="F30" s="26" t="s">
        <v>35</v>
      </c>
      <c r="G30" s="18" t="s">
        <v>436</v>
      </c>
      <c r="H30" s="18" t="s">
        <v>441</v>
      </c>
      <c r="I30" s="18" t="s">
        <v>433</v>
      </c>
      <c r="J30" s="6">
        <v>14</v>
      </c>
      <c r="K30" s="6">
        <v>2</v>
      </c>
      <c r="L30" s="6" t="s">
        <v>434</v>
      </c>
      <c r="M30" s="6">
        <v>60</v>
      </c>
      <c r="N30" s="6">
        <v>480000</v>
      </c>
      <c r="O30" s="8">
        <f t="shared" si="0"/>
        <v>28800000</v>
      </c>
      <c r="P30" s="16" t="s">
        <v>433</v>
      </c>
      <c r="Q30" s="15" t="s">
        <v>420</v>
      </c>
      <c r="R30" s="14" t="s">
        <v>407</v>
      </c>
      <c r="S30" s="12" t="s">
        <v>421</v>
      </c>
    </row>
    <row r="31" spans="1:19">
      <c r="A31" s="11" t="s">
        <v>460</v>
      </c>
      <c r="B31" s="32">
        <v>24</v>
      </c>
      <c r="C31" s="18" t="s">
        <v>435</v>
      </c>
      <c r="D31" s="94">
        <v>19</v>
      </c>
      <c r="E31" s="26" t="s">
        <v>34</v>
      </c>
      <c r="F31" s="26" t="s">
        <v>35</v>
      </c>
      <c r="G31" s="18" t="s">
        <v>436</v>
      </c>
      <c r="H31" s="18" t="s">
        <v>442</v>
      </c>
      <c r="I31" s="18" t="s">
        <v>433</v>
      </c>
      <c r="J31" s="6">
        <v>14</v>
      </c>
      <c r="K31" s="6">
        <v>2</v>
      </c>
      <c r="L31" s="6" t="s">
        <v>434</v>
      </c>
      <c r="M31" s="6">
        <v>60</v>
      </c>
      <c r="N31" s="6">
        <v>480000</v>
      </c>
      <c r="O31" s="8">
        <f t="shared" si="0"/>
        <v>28800000</v>
      </c>
      <c r="P31" s="16" t="s">
        <v>433</v>
      </c>
      <c r="Q31" s="15" t="s">
        <v>420</v>
      </c>
      <c r="R31" s="14" t="s">
        <v>407</v>
      </c>
      <c r="S31" s="12" t="s">
        <v>421</v>
      </c>
    </row>
    <row r="32" spans="1:19">
      <c r="A32" s="11" t="s">
        <v>460</v>
      </c>
      <c r="B32" s="23">
        <v>25</v>
      </c>
      <c r="C32" s="18" t="s">
        <v>435</v>
      </c>
      <c r="D32" s="94">
        <v>19</v>
      </c>
      <c r="E32" s="26" t="s">
        <v>34</v>
      </c>
      <c r="F32" s="26" t="s">
        <v>35</v>
      </c>
      <c r="G32" s="18" t="s">
        <v>436</v>
      </c>
      <c r="H32" s="18" t="s">
        <v>443</v>
      </c>
      <c r="I32" s="18" t="s">
        <v>433</v>
      </c>
      <c r="J32" s="6">
        <v>14</v>
      </c>
      <c r="K32" s="6">
        <v>2</v>
      </c>
      <c r="L32" s="6" t="s">
        <v>434</v>
      </c>
      <c r="M32" s="6">
        <v>60</v>
      </c>
      <c r="N32" s="6">
        <v>480000</v>
      </c>
      <c r="O32" s="8">
        <f t="shared" si="0"/>
        <v>28800000</v>
      </c>
      <c r="P32" s="16" t="s">
        <v>433</v>
      </c>
      <c r="Q32" s="15" t="s">
        <v>420</v>
      </c>
      <c r="R32" s="14" t="s">
        <v>407</v>
      </c>
      <c r="S32" s="12" t="s">
        <v>421</v>
      </c>
    </row>
    <row r="33" spans="1:19">
      <c r="A33" s="11" t="s">
        <v>460</v>
      </c>
      <c r="B33" s="23">
        <v>26</v>
      </c>
      <c r="C33" s="18" t="s">
        <v>435</v>
      </c>
      <c r="D33" s="94">
        <v>19</v>
      </c>
      <c r="E33" s="26" t="s">
        <v>34</v>
      </c>
      <c r="F33" s="26" t="s">
        <v>35</v>
      </c>
      <c r="G33" s="18" t="s">
        <v>436</v>
      </c>
      <c r="H33" s="18" t="s">
        <v>444</v>
      </c>
      <c r="I33" s="18" t="s">
        <v>433</v>
      </c>
      <c r="J33" s="6">
        <v>12</v>
      </c>
      <c r="K33" s="6">
        <v>2</v>
      </c>
      <c r="L33" s="6" t="s">
        <v>434</v>
      </c>
      <c r="M33" s="6">
        <v>60</v>
      </c>
      <c r="N33" s="6">
        <v>480000</v>
      </c>
      <c r="O33" s="8">
        <f t="shared" si="0"/>
        <v>28800000</v>
      </c>
      <c r="P33" s="16" t="s">
        <v>433</v>
      </c>
      <c r="Q33" s="15" t="s">
        <v>420</v>
      </c>
      <c r="R33" s="14" t="s">
        <v>407</v>
      </c>
      <c r="S33" s="12" t="s">
        <v>421</v>
      </c>
    </row>
    <row r="34" spans="1:19">
      <c r="A34" s="11" t="s">
        <v>460</v>
      </c>
      <c r="B34" s="23">
        <v>27</v>
      </c>
      <c r="C34" s="18" t="s">
        <v>381</v>
      </c>
      <c r="D34" s="94" t="s">
        <v>445</v>
      </c>
      <c r="E34" s="26" t="s">
        <v>45</v>
      </c>
      <c r="F34" s="26" t="s">
        <v>34</v>
      </c>
      <c r="G34" s="18" t="s">
        <v>436</v>
      </c>
      <c r="H34" s="18" t="s">
        <v>446</v>
      </c>
      <c r="I34" s="18" t="s">
        <v>433</v>
      </c>
      <c r="J34" s="6">
        <v>14</v>
      </c>
      <c r="K34" s="6">
        <v>2</v>
      </c>
      <c r="L34" s="6" t="s">
        <v>434</v>
      </c>
      <c r="M34" s="6">
        <v>60</v>
      </c>
      <c r="N34" s="6">
        <v>480000</v>
      </c>
      <c r="O34" s="8">
        <f t="shared" si="0"/>
        <v>28800000</v>
      </c>
      <c r="P34" s="16" t="s">
        <v>433</v>
      </c>
      <c r="Q34" s="15" t="s">
        <v>420</v>
      </c>
      <c r="R34" s="14" t="s">
        <v>407</v>
      </c>
      <c r="S34" s="12" t="s">
        <v>421</v>
      </c>
    </row>
    <row r="35" spans="1:19">
      <c r="A35" s="11" t="s">
        <v>460</v>
      </c>
      <c r="B35" s="32">
        <v>28</v>
      </c>
      <c r="C35" s="18" t="s">
        <v>107</v>
      </c>
      <c r="D35" s="94">
        <v>23</v>
      </c>
      <c r="E35" s="26" t="s">
        <v>243</v>
      </c>
      <c r="F35" s="26" t="s">
        <v>34</v>
      </c>
      <c r="G35" s="18" t="s">
        <v>436</v>
      </c>
      <c r="H35" s="18" t="s">
        <v>447</v>
      </c>
      <c r="I35" s="18" t="s">
        <v>433</v>
      </c>
      <c r="J35" s="6">
        <v>14</v>
      </c>
      <c r="K35" s="6">
        <v>2</v>
      </c>
      <c r="L35" s="6" t="s">
        <v>434</v>
      </c>
      <c r="M35" s="6">
        <v>60</v>
      </c>
      <c r="N35" s="6">
        <v>480000</v>
      </c>
      <c r="O35" s="8">
        <f t="shared" si="0"/>
        <v>28800000</v>
      </c>
      <c r="P35" s="16" t="s">
        <v>433</v>
      </c>
      <c r="Q35" s="15" t="s">
        <v>420</v>
      </c>
      <c r="R35" s="14" t="s">
        <v>407</v>
      </c>
      <c r="S35" s="12" t="s">
        <v>421</v>
      </c>
    </row>
    <row r="36" spans="1:19">
      <c r="A36" s="11" t="s">
        <v>460</v>
      </c>
      <c r="B36" s="23">
        <v>29</v>
      </c>
      <c r="C36" s="18" t="s">
        <v>448</v>
      </c>
      <c r="D36" s="7">
        <v>23</v>
      </c>
      <c r="E36" s="26" t="s">
        <v>445</v>
      </c>
      <c r="F36" s="26" t="s">
        <v>445</v>
      </c>
      <c r="G36" s="18" t="s">
        <v>19</v>
      </c>
      <c r="H36" s="18" t="s">
        <v>449</v>
      </c>
      <c r="I36" s="18" t="s">
        <v>433</v>
      </c>
      <c r="J36" s="6">
        <v>14</v>
      </c>
      <c r="K36" s="6">
        <v>2</v>
      </c>
      <c r="L36" s="6" t="s">
        <v>434</v>
      </c>
      <c r="M36" s="6">
        <v>60</v>
      </c>
      <c r="N36" s="6">
        <v>480000</v>
      </c>
      <c r="O36" s="8">
        <f t="shared" si="0"/>
        <v>28800000</v>
      </c>
      <c r="P36" s="16" t="s">
        <v>433</v>
      </c>
      <c r="Q36" s="15" t="s">
        <v>420</v>
      </c>
      <c r="R36" s="14" t="s">
        <v>407</v>
      </c>
      <c r="S36" s="12" t="s">
        <v>421</v>
      </c>
    </row>
    <row r="37" spans="1:19">
      <c r="A37" s="11" t="s">
        <v>460</v>
      </c>
      <c r="B37" s="23">
        <v>30</v>
      </c>
      <c r="C37" s="18" t="s">
        <v>394</v>
      </c>
      <c r="D37" s="7">
        <v>19</v>
      </c>
      <c r="E37" s="26" t="s">
        <v>34</v>
      </c>
      <c r="F37" s="26" t="s">
        <v>35</v>
      </c>
      <c r="G37" s="18" t="s">
        <v>19</v>
      </c>
      <c r="H37" s="18" t="s">
        <v>450</v>
      </c>
      <c r="I37" s="18" t="s">
        <v>433</v>
      </c>
      <c r="J37" s="6">
        <v>10</v>
      </c>
      <c r="K37" s="6">
        <v>2</v>
      </c>
      <c r="L37" s="6" t="s">
        <v>434</v>
      </c>
      <c r="M37" s="6">
        <v>60</v>
      </c>
      <c r="N37" s="6">
        <v>450000</v>
      </c>
      <c r="O37" s="8">
        <f t="shared" si="0"/>
        <v>27000000</v>
      </c>
      <c r="P37" s="16" t="s">
        <v>433</v>
      </c>
      <c r="Q37" s="15" t="s">
        <v>420</v>
      </c>
      <c r="R37" s="14" t="s">
        <v>407</v>
      </c>
      <c r="S37" s="12" t="s">
        <v>421</v>
      </c>
    </row>
    <row r="38" spans="1:19">
      <c r="A38" s="11" t="s">
        <v>460</v>
      </c>
      <c r="B38" s="23">
        <v>31</v>
      </c>
      <c r="C38" s="18" t="s">
        <v>37</v>
      </c>
      <c r="D38" s="94" t="s">
        <v>45</v>
      </c>
      <c r="E38" s="163" t="s">
        <v>94</v>
      </c>
      <c r="F38" s="163" t="s">
        <v>398</v>
      </c>
      <c r="G38" s="18" t="s">
        <v>19</v>
      </c>
      <c r="H38" s="18" t="s">
        <v>451</v>
      </c>
      <c r="I38" s="18" t="s">
        <v>433</v>
      </c>
      <c r="J38" s="6">
        <v>12</v>
      </c>
      <c r="K38" s="6">
        <v>2</v>
      </c>
      <c r="L38" s="6" t="s">
        <v>434</v>
      </c>
      <c r="M38" s="6">
        <v>30</v>
      </c>
      <c r="N38" s="6">
        <v>500000</v>
      </c>
      <c r="O38" s="8">
        <f t="shared" si="0"/>
        <v>15000000</v>
      </c>
      <c r="P38" s="16" t="s">
        <v>433</v>
      </c>
      <c r="Q38" s="15" t="s">
        <v>420</v>
      </c>
      <c r="R38" s="14" t="s">
        <v>407</v>
      </c>
      <c r="S38" s="12" t="s">
        <v>421</v>
      </c>
    </row>
    <row r="39" spans="1:19" ht="30.75" customHeight="1">
      <c r="A39" s="11" t="s">
        <v>460</v>
      </c>
      <c r="B39" s="32">
        <v>32</v>
      </c>
      <c r="C39" s="18" t="s">
        <v>36</v>
      </c>
      <c r="D39" s="7">
        <v>20</v>
      </c>
      <c r="E39" s="26" t="s">
        <v>34</v>
      </c>
      <c r="F39" s="26" t="s">
        <v>35</v>
      </c>
      <c r="G39" s="18" t="s">
        <v>20</v>
      </c>
      <c r="H39" s="165" t="s">
        <v>452</v>
      </c>
      <c r="I39" s="18" t="s">
        <v>26</v>
      </c>
      <c r="J39" s="6">
        <v>14</v>
      </c>
      <c r="K39" s="18">
        <v>2</v>
      </c>
      <c r="L39" s="6" t="s">
        <v>434</v>
      </c>
      <c r="M39" s="6">
        <v>60</v>
      </c>
      <c r="N39" s="6">
        <v>550000</v>
      </c>
      <c r="O39" s="8">
        <f t="shared" si="0"/>
        <v>33000000</v>
      </c>
      <c r="P39" s="16" t="s">
        <v>16</v>
      </c>
      <c r="Q39" s="15" t="s">
        <v>420</v>
      </c>
      <c r="R39" s="14" t="s">
        <v>407</v>
      </c>
      <c r="S39" s="12" t="s">
        <v>421</v>
      </c>
    </row>
    <row r="40" spans="1:19" ht="17.25" customHeight="1" thickBot="1">
      <c r="A40" s="3" t="s">
        <v>460</v>
      </c>
      <c r="B40" s="28">
        <v>33</v>
      </c>
      <c r="C40" s="4" t="s">
        <v>453</v>
      </c>
      <c r="D40" s="4">
        <v>20</v>
      </c>
      <c r="E40" s="27" t="s">
        <v>34</v>
      </c>
      <c r="F40" s="27" t="s">
        <v>35</v>
      </c>
      <c r="G40" s="4" t="s">
        <v>454</v>
      </c>
      <c r="H40" s="4" t="s">
        <v>455</v>
      </c>
      <c r="I40" s="4" t="s">
        <v>26</v>
      </c>
      <c r="J40" s="153">
        <v>14</v>
      </c>
      <c r="K40" s="4">
        <v>2</v>
      </c>
      <c r="L40" s="153" t="s">
        <v>434</v>
      </c>
      <c r="M40" s="153">
        <v>60</v>
      </c>
      <c r="N40" s="153">
        <v>550000</v>
      </c>
      <c r="O40" s="153">
        <f t="shared" si="0"/>
        <v>33000000</v>
      </c>
      <c r="P40" s="17" t="s">
        <v>456</v>
      </c>
      <c r="Q40" s="155" t="s">
        <v>420</v>
      </c>
      <c r="R40" s="155" t="s">
        <v>407</v>
      </c>
      <c r="S40" s="5" t="s">
        <v>421</v>
      </c>
    </row>
    <row r="43" spans="1:19" ht="17.25" customHeight="1"/>
    <row r="46" spans="1:19">
      <c r="H46" s="98"/>
    </row>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allowBlank="1" showInputMessage="1" showErrorMessage="1" promptTitle="목록" sqref="G6:G7" xr:uid="{CFF1CE60-680A-4D54-9CF1-8823F5BD1F52}"/>
    <dataValidation type="list" allowBlank="1" showInputMessage="1" showErrorMessage="1" sqref="C8:C40" xr:uid="{C8669D63-ED42-48C8-AB6B-7FDF1F9A4EE5}">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40" xr:uid="{A77BB169-3491-4E3A-9AD0-7F61996625B8}">
      <formula1>"일반형, AI융합형"</formula1>
    </dataValidation>
    <dataValidation type="list" allowBlank="1" showInputMessage="1" showErrorMessage="1" sqref="I26:I40 I8:I24 P8:P40" xr:uid="{EA3626C1-D8A5-4E16-91CB-DC8D76D668D4}">
      <formula1>"O, X"</formula1>
    </dataValidation>
  </dataValidations>
  <pageMargins left="0.47244094488188981" right="0.47244094488188981" top="0.74803149606299213" bottom="0.74803149606299213" header="0.31496062992125984" footer="0.31496062992125984"/>
  <pageSetup paperSize="9" scale="5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71D38-138E-4890-94E9-9DCBDC175E50}">
  <sheetPr>
    <tabColor rgb="FF00B050"/>
  </sheetPr>
  <dimension ref="A2:S45"/>
  <sheetViews>
    <sheetView zoomScale="70" zoomScaleNormal="70" workbookViewId="0">
      <selection activeCell="A5" sqref="A5:S36"/>
    </sheetView>
  </sheetViews>
  <sheetFormatPr defaultRowHeight="16.5"/>
  <cols>
    <col min="1" max="1" width="20.25" customWidth="1"/>
    <col min="2" max="2" width="6.875" customWidth="1"/>
    <col min="3" max="3" width="17" customWidth="1"/>
    <col min="4" max="6" width="4.875" style="2" customWidth="1"/>
    <col min="7" max="7" width="14.625" style="2" customWidth="1"/>
    <col min="8" max="8" width="46.75"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45.625" customWidth="1"/>
    <col min="19" max="19" width="16.25" customWidth="1"/>
  </cols>
  <sheetData>
    <row r="2" spans="1:19" ht="17.25" thickBot="1">
      <c r="K2" s="2"/>
      <c r="L2" s="2"/>
      <c r="M2" s="2"/>
    </row>
    <row r="3" spans="1:19" ht="24.95" customHeight="1">
      <c r="A3" s="497" t="s">
        <v>30</v>
      </c>
      <c r="B3" s="499" t="s">
        <v>7</v>
      </c>
      <c r="C3" s="504" t="s">
        <v>3</v>
      </c>
      <c r="D3" s="514" t="s">
        <v>21</v>
      </c>
      <c r="E3" s="514"/>
      <c r="F3" s="514"/>
      <c r="G3" s="504" t="s">
        <v>18</v>
      </c>
      <c r="H3" s="514" t="s">
        <v>4</v>
      </c>
      <c r="I3" s="507" t="s">
        <v>15</v>
      </c>
      <c r="J3" s="1" t="s">
        <v>17</v>
      </c>
      <c r="K3" s="1" t="s">
        <v>8</v>
      </c>
      <c r="L3" s="1" t="s">
        <v>25</v>
      </c>
      <c r="M3" s="1" t="s">
        <v>24</v>
      </c>
      <c r="N3" s="510" t="s">
        <v>27</v>
      </c>
      <c r="O3" s="1" t="s">
        <v>14</v>
      </c>
      <c r="P3" s="507" t="s">
        <v>23</v>
      </c>
      <c r="Q3" s="1" t="s">
        <v>9</v>
      </c>
      <c r="R3" s="486"/>
      <c r="S3" s="487"/>
    </row>
    <row r="4" spans="1:19" ht="24.95" customHeight="1" thickBot="1">
      <c r="A4" s="498"/>
      <c r="B4" s="500"/>
      <c r="C4" s="513"/>
      <c r="D4" s="30" t="s">
        <v>0</v>
      </c>
      <c r="E4" s="30" t="s">
        <v>1</v>
      </c>
      <c r="F4" s="30" t="s">
        <v>2</v>
      </c>
      <c r="G4" s="505"/>
      <c r="H4" s="511"/>
      <c r="I4" s="505"/>
      <c r="J4" s="508"/>
      <c r="K4" s="509"/>
      <c r="L4" s="508"/>
      <c r="M4" s="509"/>
      <c r="N4" s="511"/>
      <c r="O4" s="509"/>
      <c r="P4" s="512"/>
      <c r="Q4" s="19" t="s">
        <v>10</v>
      </c>
      <c r="R4" s="19" t="s">
        <v>40</v>
      </c>
      <c r="S4" s="20" t="s">
        <v>41</v>
      </c>
    </row>
    <row r="5" spans="1:19" ht="17.25" thickTop="1">
      <c r="A5" s="11" t="s">
        <v>508</v>
      </c>
      <c r="B5" s="32">
        <v>1</v>
      </c>
      <c r="C5" s="7" t="s">
        <v>36</v>
      </c>
      <c r="D5" s="7" t="str">
        <f>_xlfn.IFS(C5="사업관리","01",C5="경영ㆍ회계ㆍ사무","02",C5="금융ㆍ보험","03",C5="교육ㆍ자연ㆍ사회과학","04",C5="법률ㆍ경찰ㆍ소방ㆍ교도ㆍ국방","05",C5="보건ㆍ의료","06",C5="사회복지ㆍ종교","07",C5="문화ㆍ예술ㆍ디자인ㆍ방송","08",C5="운전ㆍ운송","09",C5="영업판매","10",C5="경비ㆍ청소","11",C5="이용ㆍ숙박ㆍ여행ㆍ오락ㆍ스포츠","12", C5="음식서비스","13", C5="건설","14", C5="기계","15",C5="재료","16",C5="화학ㆍ바이오","17",C5="섬유ㆍ의복","18",C5="전기ㆍ전자","19",C5="정보통신","20",C5="식품가공","21",C5="인쇄ㆍ목재ㆍ가구ㆍ공예","22",C5="환경ㆍ에너지ㆍ안전","23",C5="농림어업","24")</f>
        <v>20</v>
      </c>
      <c r="E5" s="25" t="s">
        <v>108</v>
      </c>
      <c r="F5" s="25" t="s">
        <v>94</v>
      </c>
      <c r="G5" s="7" t="s">
        <v>20</v>
      </c>
      <c r="H5" s="7" t="s">
        <v>464</v>
      </c>
      <c r="I5" s="7" t="s">
        <v>16</v>
      </c>
      <c r="J5" s="7">
        <v>40</v>
      </c>
      <c r="K5" s="8">
        <v>5</v>
      </c>
      <c r="L5" s="6" t="s">
        <v>465</v>
      </c>
      <c r="M5" s="8">
        <v>20</v>
      </c>
      <c r="N5" s="8">
        <v>500000</v>
      </c>
      <c r="O5" s="8">
        <f>M5*N5</f>
        <v>10000000</v>
      </c>
      <c r="P5" s="14" t="s">
        <v>26</v>
      </c>
      <c r="Q5" s="14" t="s">
        <v>466</v>
      </c>
      <c r="R5" s="14" t="s">
        <v>467</v>
      </c>
      <c r="S5" s="12" t="s">
        <v>468</v>
      </c>
    </row>
    <row r="6" spans="1:19">
      <c r="A6" s="11" t="s">
        <v>508</v>
      </c>
      <c r="B6" s="23">
        <v>2</v>
      </c>
      <c r="C6" s="18" t="s">
        <v>36</v>
      </c>
      <c r="D6" s="7" t="str">
        <f>_xlfn.IFS(C6="사업관리","01",C6="경영ㆍ회계ㆍ사무","02",C6="금융ㆍ보험","03",C6="교육ㆍ자연ㆍ사회과학","04",C6="법률ㆍ경찰ㆍ소방ㆍ교도ㆍ국방","05",C6="보건ㆍ의료","06",C6="사회복지ㆍ종교","07",C6="문화ㆍ예술ㆍ디자인ㆍ방송","08",C6="운전ㆍ운송","09",C6="영업판매","10",C6="경비ㆍ청소","11",C6="이용ㆍ숙박ㆍ여행ㆍ오락ㆍ스포츠","12", C6="음식서비스","13", C6="건설","14", C6="기계","15",C6="재료","16",C6="화학ㆍ바이오","17",C6="섬유ㆍ의복","18",C6="전기ㆍ전자","19",C6="정보통신","20",C6="식품가공","21",C6="인쇄ㆍ목재ㆍ가구ㆍ공예","22",C6="환경ㆍ에너지ㆍ안전","23",C6="농림어업","24")</f>
        <v>20</v>
      </c>
      <c r="E6" s="26" t="s">
        <v>108</v>
      </c>
      <c r="F6" s="26" t="s">
        <v>94</v>
      </c>
      <c r="G6" s="18" t="s">
        <v>20</v>
      </c>
      <c r="H6" s="18" t="s">
        <v>469</v>
      </c>
      <c r="I6" s="18" t="s">
        <v>16</v>
      </c>
      <c r="J6" s="18">
        <v>40</v>
      </c>
      <c r="K6" s="6">
        <v>5</v>
      </c>
      <c r="L6" s="6" t="s">
        <v>470</v>
      </c>
      <c r="M6" s="8">
        <v>20</v>
      </c>
      <c r="N6" s="6">
        <v>500000</v>
      </c>
      <c r="O6" s="8">
        <f>M6*N6</f>
        <v>10000000</v>
      </c>
      <c r="P6" s="15" t="s">
        <v>26</v>
      </c>
      <c r="Q6" s="15" t="s">
        <v>471</v>
      </c>
      <c r="R6" s="14" t="s">
        <v>467</v>
      </c>
      <c r="S6" s="13" t="s">
        <v>472</v>
      </c>
    </row>
    <row r="7" spans="1:19">
      <c r="A7" s="11" t="s">
        <v>508</v>
      </c>
      <c r="B7" s="23">
        <v>3</v>
      </c>
      <c r="C7" s="18" t="s">
        <v>36</v>
      </c>
      <c r="D7" s="7" t="str">
        <f t="shared" ref="D7:D42" si="0">_xlfn.IFS(C7="사업관리","01",C7="경영ㆍ회계ㆍ사무","02",C7="금융ㆍ보험","03",C7="교육ㆍ자연ㆍ사회과학","04",C7="법률ㆍ경찰ㆍ소방ㆍ교도ㆍ국방","05",C7="보건ㆍ의료","06",C7="사회복지ㆍ종교","07",C7="문화ㆍ예술ㆍ디자인ㆍ방송","08",C7="운전ㆍ운송","09",C7="영업판매","10",C7="경비ㆍ청소","11",C7="이용ㆍ숙박ㆍ여행ㆍ오락ㆍ스포츠","12", C7="음식서비스","13", C7="건설","14", C7="기계","15",C7="재료","16",C7="화학ㆍ바이오","17",C7="섬유ㆍ의복","18",C7="전기ㆍ전자","19",C7="정보통신","20",C7="식품가공","21",C7="인쇄ㆍ목재ㆍ가구ㆍ공예","22",C7="환경ㆍ에너지ㆍ안전","23",C7="농림어업","24")</f>
        <v>20</v>
      </c>
      <c r="E7" s="26" t="s">
        <v>108</v>
      </c>
      <c r="F7" s="26" t="s">
        <v>94</v>
      </c>
      <c r="G7" s="18" t="s">
        <v>20</v>
      </c>
      <c r="H7" s="18" t="s">
        <v>473</v>
      </c>
      <c r="I7" s="18" t="s">
        <v>16</v>
      </c>
      <c r="J7" s="18">
        <v>40</v>
      </c>
      <c r="K7" s="6">
        <v>5</v>
      </c>
      <c r="L7" s="6" t="s">
        <v>470</v>
      </c>
      <c r="M7" s="8">
        <v>20</v>
      </c>
      <c r="N7" s="6">
        <v>500000</v>
      </c>
      <c r="O7" s="8">
        <f t="shared" ref="O7:O36" si="1">M7*N7</f>
        <v>10000000</v>
      </c>
      <c r="P7" s="15" t="s">
        <v>26</v>
      </c>
      <c r="Q7" s="15" t="s">
        <v>471</v>
      </c>
      <c r="R7" s="14" t="s">
        <v>467</v>
      </c>
      <c r="S7" s="13" t="s">
        <v>472</v>
      </c>
    </row>
    <row r="8" spans="1:19">
      <c r="A8" s="11" t="s">
        <v>508</v>
      </c>
      <c r="B8" s="32">
        <v>4</v>
      </c>
      <c r="C8" s="18" t="s">
        <v>36</v>
      </c>
      <c r="D8" s="7" t="str">
        <f t="shared" si="0"/>
        <v>20</v>
      </c>
      <c r="E8" s="26" t="s">
        <v>108</v>
      </c>
      <c r="F8" s="26" t="s">
        <v>398</v>
      </c>
      <c r="G8" s="18" t="s">
        <v>20</v>
      </c>
      <c r="H8" s="18" t="s">
        <v>474</v>
      </c>
      <c r="I8" s="18" t="s">
        <v>16</v>
      </c>
      <c r="J8" s="18">
        <v>40</v>
      </c>
      <c r="K8" s="6">
        <v>5</v>
      </c>
      <c r="L8" s="6" t="s">
        <v>470</v>
      </c>
      <c r="M8" s="8">
        <v>20</v>
      </c>
      <c r="N8" s="6">
        <v>500000</v>
      </c>
      <c r="O8" s="8">
        <f t="shared" si="1"/>
        <v>10000000</v>
      </c>
      <c r="P8" s="15" t="s">
        <v>26</v>
      </c>
      <c r="Q8" s="15" t="s">
        <v>471</v>
      </c>
      <c r="R8" s="14" t="s">
        <v>467</v>
      </c>
      <c r="S8" s="13" t="s">
        <v>472</v>
      </c>
    </row>
    <row r="9" spans="1:19">
      <c r="A9" s="11" t="s">
        <v>508</v>
      </c>
      <c r="B9" s="32">
        <v>5</v>
      </c>
      <c r="C9" s="18" t="s">
        <v>36</v>
      </c>
      <c r="D9" s="7" t="str">
        <f t="shared" si="0"/>
        <v>20</v>
      </c>
      <c r="E9" s="26" t="s">
        <v>108</v>
      </c>
      <c r="F9" s="26" t="s">
        <v>398</v>
      </c>
      <c r="G9" s="18" t="s">
        <v>20</v>
      </c>
      <c r="H9" s="18" t="s">
        <v>475</v>
      </c>
      <c r="I9" s="18" t="s">
        <v>16</v>
      </c>
      <c r="J9" s="18">
        <v>40</v>
      </c>
      <c r="K9" s="6">
        <v>5</v>
      </c>
      <c r="L9" s="6" t="s">
        <v>470</v>
      </c>
      <c r="M9" s="8">
        <v>20</v>
      </c>
      <c r="N9" s="6">
        <v>500000</v>
      </c>
      <c r="O9" s="8">
        <f t="shared" si="1"/>
        <v>10000000</v>
      </c>
      <c r="P9" s="15" t="s">
        <v>26</v>
      </c>
      <c r="Q9" s="15" t="s">
        <v>471</v>
      </c>
      <c r="R9" s="14" t="s">
        <v>467</v>
      </c>
      <c r="S9" s="13" t="s">
        <v>472</v>
      </c>
    </row>
    <row r="10" spans="1:19">
      <c r="A10" s="11" t="s">
        <v>508</v>
      </c>
      <c r="B10" s="23">
        <v>6</v>
      </c>
      <c r="C10" s="18" t="s">
        <v>36</v>
      </c>
      <c r="D10" s="7" t="str">
        <f t="shared" si="0"/>
        <v>20</v>
      </c>
      <c r="E10" s="26" t="s">
        <v>108</v>
      </c>
      <c r="F10" s="26" t="s">
        <v>398</v>
      </c>
      <c r="G10" s="18" t="s">
        <v>19</v>
      </c>
      <c r="H10" s="18" t="s">
        <v>476</v>
      </c>
      <c r="I10" s="18" t="s">
        <v>16</v>
      </c>
      <c r="J10" s="18">
        <v>40</v>
      </c>
      <c r="K10" s="6">
        <v>5</v>
      </c>
      <c r="L10" s="6" t="s">
        <v>470</v>
      </c>
      <c r="M10" s="8">
        <v>20</v>
      </c>
      <c r="N10" s="6">
        <v>440000</v>
      </c>
      <c r="O10" s="8">
        <f t="shared" si="1"/>
        <v>8800000</v>
      </c>
      <c r="P10" s="15" t="s">
        <v>26</v>
      </c>
      <c r="Q10" s="15" t="s">
        <v>471</v>
      </c>
      <c r="R10" s="14" t="s">
        <v>467</v>
      </c>
      <c r="S10" s="13" t="s">
        <v>472</v>
      </c>
    </row>
    <row r="11" spans="1:19">
      <c r="A11" s="11" t="s">
        <v>508</v>
      </c>
      <c r="B11" s="23">
        <v>7</v>
      </c>
      <c r="C11" s="18" t="s">
        <v>36</v>
      </c>
      <c r="D11" s="7" t="str">
        <f t="shared" si="0"/>
        <v>20</v>
      </c>
      <c r="E11" s="26" t="s">
        <v>108</v>
      </c>
      <c r="F11" s="26" t="s">
        <v>398</v>
      </c>
      <c r="G11" s="18" t="s">
        <v>19</v>
      </c>
      <c r="H11" s="18" t="s">
        <v>477</v>
      </c>
      <c r="I11" s="18" t="s">
        <v>16</v>
      </c>
      <c r="J11" s="18">
        <v>40</v>
      </c>
      <c r="K11" s="6">
        <v>5</v>
      </c>
      <c r="L11" s="6" t="s">
        <v>470</v>
      </c>
      <c r="M11" s="8">
        <v>20</v>
      </c>
      <c r="N11" s="6">
        <v>440000</v>
      </c>
      <c r="O11" s="8">
        <f t="shared" si="1"/>
        <v>8800000</v>
      </c>
      <c r="P11" s="15" t="s">
        <v>26</v>
      </c>
      <c r="Q11" s="15" t="s">
        <v>471</v>
      </c>
      <c r="R11" s="14" t="s">
        <v>467</v>
      </c>
      <c r="S11" s="13" t="s">
        <v>472</v>
      </c>
    </row>
    <row r="12" spans="1:19">
      <c r="A12" s="11" t="s">
        <v>508</v>
      </c>
      <c r="B12" s="32">
        <v>8</v>
      </c>
      <c r="C12" s="18" t="s">
        <v>36</v>
      </c>
      <c r="D12" s="7" t="str">
        <f t="shared" si="0"/>
        <v>20</v>
      </c>
      <c r="E12" s="26" t="s">
        <v>108</v>
      </c>
      <c r="F12" s="26" t="s">
        <v>398</v>
      </c>
      <c r="G12" s="18" t="s">
        <v>19</v>
      </c>
      <c r="H12" s="18" t="s">
        <v>478</v>
      </c>
      <c r="I12" s="18" t="s">
        <v>16</v>
      </c>
      <c r="J12" s="18">
        <v>40</v>
      </c>
      <c r="K12" s="6">
        <v>5</v>
      </c>
      <c r="L12" s="6" t="s">
        <v>470</v>
      </c>
      <c r="M12" s="8">
        <v>20</v>
      </c>
      <c r="N12" s="6">
        <v>440000</v>
      </c>
      <c r="O12" s="8">
        <f t="shared" si="1"/>
        <v>8800000</v>
      </c>
      <c r="P12" s="15" t="s">
        <v>26</v>
      </c>
      <c r="Q12" s="15" t="s">
        <v>471</v>
      </c>
      <c r="R12" s="14" t="s">
        <v>467</v>
      </c>
      <c r="S12" s="13" t="s">
        <v>472</v>
      </c>
    </row>
    <row r="13" spans="1:19">
      <c r="A13" s="11" t="s">
        <v>508</v>
      </c>
      <c r="B13" s="32">
        <v>9</v>
      </c>
      <c r="C13" s="18" t="s">
        <v>36</v>
      </c>
      <c r="D13" s="7" t="str">
        <f t="shared" si="0"/>
        <v>20</v>
      </c>
      <c r="E13" s="26" t="s">
        <v>108</v>
      </c>
      <c r="F13" s="26" t="s">
        <v>94</v>
      </c>
      <c r="G13" s="18" t="s">
        <v>19</v>
      </c>
      <c r="H13" s="18" t="s">
        <v>479</v>
      </c>
      <c r="I13" s="18" t="s">
        <v>16</v>
      </c>
      <c r="J13" s="18">
        <v>40</v>
      </c>
      <c r="K13" s="6">
        <v>5</v>
      </c>
      <c r="L13" s="6" t="s">
        <v>470</v>
      </c>
      <c r="M13" s="8">
        <v>20</v>
      </c>
      <c r="N13" s="6">
        <v>440000</v>
      </c>
      <c r="O13" s="8">
        <f t="shared" si="1"/>
        <v>8800000</v>
      </c>
      <c r="P13" s="15" t="s">
        <v>26</v>
      </c>
      <c r="Q13" s="15" t="s">
        <v>471</v>
      </c>
      <c r="R13" s="14" t="s">
        <v>467</v>
      </c>
      <c r="S13" s="13" t="s">
        <v>472</v>
      </c>
    </row>
    <row r="14" spans="1:19">
      <c r="A14" s="11" t="s">
        <v>508</v>
      </c>
      <c r="B14" s="23">
        <v>10</v>
      </c>
      <c r="C14" s="18" t="s">
        <v>36</v>
      </c>
      <c r="D14" s="7" t="str">
        <f t="shared" si="0"/>
        <v>20</v>
      </c>
      <c r="E14" s="26" t="s">
        <v>108</v>
      </c>
      <c r="F14" s="26" t="s">
        <v>398</v>
      </c>
      <c r="G14" s="18" t="s">
        <v>19</v>
      </c>
      <c r="H14" s="18" t="s">
        <v>480</v>
      </c>
      <c r="I14" s="18" t="s">
        <v>16</v>
      </c>
      <c r="J14" s="18">
        <v>40</v>
      </c>
      <c r="K14" s="18">
        <v>5</v>
      </c>
      <c r="L14" s="6" t="s">
        <v>470</v>
      </c>
      <c r="M14" s="8">
        <v>20</v>
      </c>
      <c r="N14" s="6">
        <v>440000</v>
      </c>
      <c r="O14" s="8">
        <f t="shared" si="1"/>
        <v>8800000</v>
      </c>
      <c r="P14" s="16" t="s">
        <v>26</v>
      </c>
      <c r="Q14" s="16" t="s">
        <v>471</v>
      </c>
      <c r="R14" s="14" t="s">
        <v>467</v>
      </c>
      <c r="S14" s="13" t="s">
        <v>472</v>
      </c>
    </row>
    <row r="15" spans="1:19">
      <c r="A15" s="11" t="s">
        <v>508</v>
      </c>
      <c r="B15" s="23">
        <v>11</v>
      </c>
      <c r="C15" s="18" t="s">
        <v>36</v>
      </c>
      <c r="D15" s="7" t="str">
        <f t="shared" si="0"/>
        <v>20</v>
      </c>
      <c r="E15" s="26" t="s">
        <v>108</v>
      </c>
      <c r="F15" s="26" t="s">
        <v>398</v>
      </c>
      <c r="G15" s="18" t="s">
        <v>19</v>
      </c>
      <c r="H15" s="18" t="s">
        <v>481</v>
      </c>
      <c r="I15" s="18" t="s">
        <v>16</v>
      </c>
      <c r="J15" s="18">
        <v>40</v>
      </c>
      <c r="K15" s="18">
        <v>5</v>
      </c>
      <c r="L15" s="6" t="s">
        <v>470</v>
      </c>
      <c r="M15" s="8">
        <v>20</v>
      </c>
      <c r="N15" s="6">
        <v>440000</v>
      </c>
      <c r="O15" s="8">
        <f t="shared" si="1"/>
        <v>8800000</v>
      </c>
      <c r="P15" s="16" t="s">
        <v>26</v>
      </c>
      <c r="Q15" s="16" t="s">
        <v>471</v>
      </c>
      <c r="R15" s="14" t="s">
        <v>467</v>
      </c>
      <c r="S15" s="13" t="s">
        <v>472</v>
      </c>
    </row>
    <row r="16" spans="1:19">
      <c r="A16" s="11" t="s">
        <v>508</v>
      </c>
      <c r="B16" s="32">
        <v>12</v>
      </c>
      <c r="C16" s="18" t="s">
        <v>36</v>
      </c>
      <c r="D16" s="7" t="str">
        <f t="shared" si="0"/>
        <v>20</v>
      </c>
      <c r="E16" s="26" t="s">
        <v>108</v>
      </c>
      <c r="F16" s="26" t="s">
        <v>398</v>
      </c>
      <c r="G16" s="18" t="s">
        <v>19</v>
      </c>
      <c r="H16" s="18" t="s">
        <v>482</v>
      </c>
      <c r="I16" s="18" t="s">
        <v>16</v>
      </c>
      <c r="J16" s="18">
        <v>40</v>
      </c>
      <c r="K16" s="18">
        <v>5</v>
      </c>
      <c r="L16" s="6" t="s">
        <v>470</v>
      </c>
      <c r="M16" s="8">
        <v>20</v>
      </c>
      <c r="N16" s="6">
        <v>500000</v>
      </c>
      <c r="O16" s="8">
        <f t="shared" si="1"/>
        <v>10000000</v>
      </c>
      <c r="P16" s="16" t="s">
        <v>26</v>
      </c>
      <c r="Q16" s="16" t="s">
        <v>471</v>
      </c>
      <c r="R16" s="14" t="s">
        <v>467</v>
      </c>
      <c r="S16" s="13" t="s">
        <v>472</v>
      </c>
    </row>
    <row r="17" spans="1:19">
      <c r="A17" s="11" t="s">
        <v>508</v>
      </c>
      <c r="B17" s="32">
        <v>13</v>
      </c>
      <c r="C17" s="18" t="s">
        <v>36</v>
      </c>
      <c r="D17" s="7" t="str">
        <f t="shared" si="0"/>
        <v>20</v>
      </c>
      <c r="E17" s="26" t="s">
        <v>108</v>
      </c>
      <c r="F17" s="26" t="s">
        <v>398</v>
      </c>
      <c r="G17" s="18" t="s">
        <v>19</v>
      </c>
      <c r="H17" s="18" t="s">
        <v>483</v>
      </c>
      <c r="I17" s="18" t="s">
        <v>16</v>
      </c>
      <c r="J17" s="18">
        <v>40</v>
      </c>
      <c r="K17" s="18">
        <v>5</v>
      </c>
      <c r="L17" s="6" t="s">
        <v>470</v>
      </c>
      <c r="M17" s="8">
        <v>20</v>
      </c>
      <c r="N17" s="6">
        <v>440000</v>
      </c>
      <c r="O17" s="8">
        <f t="shared" si="1"/>
        <v>8800000</v>
      </c>
      <c r="P17" s="16" t="s">
        <v>26</v>
      </c>
      <c r="Q17" s="16" t="s">
        <v>471</v>
      </c>
      <c r="R17" s="14" t="s">
        <v>467</v>
      </c>
      <c r="S17" s="13" t="s">
        <v>472</v>
      </c>
    </row>
    <row r="18" spans="1:19">
      <c r="A18" s="11" t="s">
        <v>508</v>
      </c>
      <c r="B18" s="23">
        <v>14</v>
      </c>
      <c r="C18" s="18" t="s">
        <v>36</v>
      </c>
      <c r="D18" s="7" t="str">
        <f t="shared" si="0"/>
        <v>20</v>
      </c>
      <c r="E18" s="26" t="s">
        <v>108</v>
      </c>
      <c r="F18" s="26" t="s">
        <v>398</v>
      </c>
      <c r="G18" s="18" t="s">
        <v>19</v>
      </c>
      <c r="H18" s="18" t="s">
        <v>484</v>
      </c>
      <c r="I18" s="18" t="s">
        <v>16</v>
      </c>
      <c r="J18" s="18">
        <v>32</v>
      </c>
      <c r="K18" s="18">
        <v>4</v>
      </c>
      <c r="L18" s="6" t="s">
        <v>470</v>
      </c>
      <c r="M18" s="8">
        <v>20</v>
      </c>
      <c r="N18" s="6">
        <v>400000</v>
      </c>
      <c r="O18" s="8">
        <f t="shared" si="1"/>
        <v>8000000</v>
      </c>
      <c r="P18" s="16" t="s">
        <v>26</v>
      </c>
      <c r="Q18" s="16" t="s">
        <v>471</v>
      </c>
      <c r="R18" s="14" t="s">
        <v>467</v>
      </c>
      <c r="S18" s="13" t="s">
        <v>472</v>
      </c>
    </row>
    <row r="19" spans="1:19">
      <c r="A19" s="11" t="s">
        <v>508</v>
      </c>
      <c r="B19" s="23">
        <v>15</v>
      </c>
      <c r="C19" s="18" t="s">
        <v>36</v>
      </c>
      <c r="D19" s="7" t="str">
        <f t="shared" si="0"/>
        <v>20</v>
      </c>
      <c r="E19" s="26" t="s">
        <v>108</v>
      </c>
      <c r="F19" s="26" t="s">
        <v>398</v>
      </c>
      <c r="G19" s="18" t="s">
        <v>19</v>
      </c>
      <c r="H19" s="18" t="s">
        <v>485</v>
      </c>
      <c r="I19" s="18" t="s">
        <v>16</v>
      </c>
      <c r="J19" s="18">
        <v>40</v>
      </c>
      <c r="K19" s="18">
        <v>5</v>
      </c>
      <c r="L19" s="6" t="s">
        <v>470</v>
      </c>
      <c r="M19" s="8">
        <v>20</v>
      </c>
      <c r="N19" s="6">
        <v>500000</v>
      </c>
      <c r="O19" s="8">
        <f t="shared" si="1"/>
        <v>10000000</v>
      </c>
      <c r="P19" s="16" t="s">
        <v>26</v>
      </c>
      <c r="Q19" s="16" t="s">
        <v>471</v>
      </c>
      <c r="R19" s="14" t="s">
        <v>467</v>
      </c>
      <c r="S19" s="13" t="s">
        <v>472</v>
      </c>
    </row>
    <row r="20" spans="1:19">
      <c r="A20" s="11" t="s">
        <v>508</v>
      </c>
      <c r="B20" s="32">
        <v>16</v>
      </c>
      <c r="C20" s="18" t="s">
        <v>36</v>
      </c>
      <c r="D20" s="7" t="str">
        <f t="shared" si="0"/>
        <v>20</v>
      </c>
      <c r="E20" s="26" t="s">
        <v>108</v>
      </c>
      <c r="F20" s="26" t="s">
        <v>398</v>
      </c>
      <c r="G20" s="18" t="s">
        <v>19</v>
      </c>
      <c r="H20" s="18" t="s">
        <v>486</v>
      </c>
      <c r="I20" s="18" t="s">
        <v>16</v>
      </c>
      <c r="J20" s="18">
        <v>40</v>
      </c>
      <c r="K20" s="18">
        <v>5</v>
      </c>
      <c r="L20" s="6" t="s">
        <v>470</v>
      </c>
      <c r="M20" s="8">
        <v>20</v>
      </c>
      <c r="N20" s="6">
        <v>500000</v>
      </c>
      <c r="O20" s="8">
        <f t="shared" si="1"/>
        <v>10000000</v>
      </c>
      <c r="P20" s="16" t="s">
        <v>26</v>
      </c>
      <c r="Q20" s="16" t="s">
        <v>471</v>
      </c>
      <c r="R20" s="14" t="s">
        <v>467</v>
      </c>
      <c r="S20" s="13" t="s">
        <v>472</v>
      </c>
    </row>
    <row r="21" spans="1:19">
      <c r="A21" s="11" t="s">
        <v>508</v>
      </c>
      <c r="B21" s="32">
        <v>17</v>
      </c>
      <c r="C21" s="18" t="s">
        <v>36</v>
      </c>
      <c r="D21" s="7" t="str">
        <f t="shared" si="0"/>
        <v>20</v>
      </c>
      <c r="E21" s="26" t="s">
        <v>108</v>
      </c>
      <c r="F21" s="26" t="s">
        <v>94</v>
      </c>
      <c r="G21" s="18" t="s">
        <v>19</v>
      </c>
      <c r="H21" s="18" t="s">
        <v>487</v>
      </c>
      <c r="I21" s="18" t="s">
        <v>16</v>
      </c>
      <c r="J21" s="18">
        <v>40</v>
      </c>
      <c r="K21" s="18">
        <v>5</v>
      </c>
      <c r="L21" s="6" t="s">
        <v>470</v>
      </c>
      <c r="M21" s="8">
        <v>20</v>
      </c>
      <c r="N21" s="6">
        <v>500000</v>
      </c>
      <c r="O21" s="8">
        <f t="shared" si="1"/>
        <v>10000000</v>
      </c>
      <c r="P21" s="16" t="s">
        <v>26</v>
      </c>
      <c r="Q21" s="16" t="s">
        <v>471</v>
      </c>
      <c r="R21" s="14" t="s">
        <v>467</v>
      </c>
      <c r="S21" s="13" t="s">
        <v>472</v>
      </c>
    </row>
    <row r="22" spans="1:19">
      <c r="A22" s="11" t="s">
        <v>508</v>
      </c>
      <c r="B22" s="23">
        <v>18</v>
      </c>
      <c r="C22" s="18" t="s">
        <v>36</v>
      </c>
      <c r="D22" s="7" t="str">
        <f t="shared" si="0"/>
        <v>20</v>
      </c>
      <c r="E22" s="26" t="s">
        <v>108</v>
      </c>
      <c r="F22" s="26" t="s">
        <v>398</v>
      </c>
      <c r="G22" s="18" t="s">
        <v>19</v>
      </c>
      <c r="H22" s="18" t="s">
        <v>488</v>
      </c>
      <c r="I22" s="18" t="s">
        <v>16</v>
      </c>
      <c r="J22" s="18">
        <v>32</v>
      </c>
      <c r="K22" s="18">
        <v>4</v>
      </c>
      <c r="L22" s="6" t="s">
        <v>470</v>
      </c>
      <c r="M22" s="8">
        <v>20</v>
      </c>
      <c r="N22" s="6">
        <v>400000</v>
      </c>
      <c r="O22" s="8">
        <f t="shared" si="1"/>
        <v>8000000</v>
      </c>
      <c r="P22" s="16" t="s">
        <v>26</v>
      </c>
      <c r="Q22" s="16" t="s">
        <v>471</v>
      </c>
      <c r="R22" s="14" t="s">
        <v>467</v>
      </c>
      <c r="S22" s="13" t="s">
        <v>472</v>
      </c>
    </row>
    <row r="23" spans="1:19">
      <c r="A23" s="11" t="s">
        <v>508</v>
      </c>
      <c r="B23" s="23">
        <v>19</v>
      </c>
      <c r="C23" s="18" t="s">
        <v>36</v>
      </c>
      <c r="D23" s="7" t="str">
        <f t="shared" si="0"/>
        <v>20</v>
      </c>
      <c r="E23" s="26" t="s">
        <v>108</v>
      </c>
      <c r="F23" s="26" t="s">
        <v>398</v>
      </c>
      <c r="G23" s="18" t="s">
        <v>19</v>
      </c>
      <c r="H23" s="18" t="s">
        <v>489</v>
      </c>
      <c r="I23" s="18" t="s">
        <v>16</v>
      </c>
      <c r="J23" s="18">
        <v>32</v>
      </c>
      <c r="K23" s="18">
        <v>4</v>
      </c>
      <c r="L23" s="6" t="s">
        <v>470</v>
      </c>
      <c r="M23" s="8">
        <v>20</v>
      </c>
      <c r="N23" s="6">
        <v>440000</v>
      </c>
      <c r="O23" s="8">
        <f t="shared" si="1"/>
        <v>8800000</v>
      </c>
      <c r="P23" s="16" t="s">
        <v>26</v>
      </c>
      <c r="Q23" s="16" t="s">
        <v>471</v>
      </c>
      <c r="R23" s="14" t="s">
        <v>467</v>
      </c>
      <c r="S23" s="13" t="s">
        <v>472</v>
      </c>
    </row>
    <row r="24" spans="1:19">
      <c r="A24" s="11" t="s">
        <v>508</v>
      </c>
      <c r="B24" s="32">
        <v>20</v>
      </c>
      <c r="C24" s="18" t="s">
        <v>36</v>
      </c>
      <c r="D24" s="7" t="str">
        <f t="shared" si="0"/>
        <v>20</v>
      </c>
      <c r="E24" s="26" t="s">
        <v>108</v>
      </c>
      <c r="F24" s="26" t="s">
        <v>398</v>
      </c>
      <c r="G24" s="18" t="s">
        <v>19</v>
      </c>
      <c r="H24" s="18" t="s">
        <v>490</v>
      </c>
      <c r="I24" s="18" t="s">
        <v>16</v>
      </c>
      <c r="J24" s="18">
        <v>40</v>
      </c>
      <c r="K24" s="18">
        <v>5</v>
      </c>
      <c r="L24" s="6" t="s">
        <v>470</v>
      </c>
      <c r="M24" s="8">
        <v>20</v>
      </c>
      <c r="N24" s="6">
        <v>500000</v>
      </c>
      <c r="O24" s="8">
        <f t="shared" si="1"/>
        <v>10000000</v>
      </c>
      <c r="P24" s="16" t="s">
        <v>26</v>
      </c>
      <c r="Q24" s="16" t="s">
        <v>471</v>
      </c>
      <c r="R24" s="14" t="s">
        <v>467</v>
      </c>
      <c r="S24" s="13" t="s">
        <v>472</v>
      </c>
    </row>
    <row r="25" spans="1:19">
      <c r="A25" s="11" t="s">
        <v>508</v>
      </c>
      <c r="B25" s="32">
        <v>21</v>
      </c>
      <c r="C25" s="18" t="s">
        <v>36</v>
      </c>
      <c r="D25" s="7" t="str">
        <f t="shared" si="0"/>
        <v>20</v>
      </c>
      <c r="E25" s="26" t="s">
        <v>108</v>
      </c>
      <c r="F25" s="26" t="s">
        <v>398</v>
      </c>
      <c r="G25" s="18" t="s">
        <v>19</v>
      </c>
      <c r="H25" s="18" t="s">
        <v>491</v>
      </c>
      <c r="I25" s="18" t="s">
        <v>16</v>
      </c>
      <c r="J25" s="18">
        <v>40</v>
      </c>
      <c r="K25" s="18">
        <v>5</v>
      </c>
      <c r="L25" s="6" t="s">
        <v>470</v>
      </c>
      <c r="M25" s="8">
        <v>20</v>
      </c>
      <c r="N25" s="6">
        <v>500000</v>
      </c>
      <c r="O25" s="8">
        <f t="shared" si="1"/>
        <v>10000000</v>
      </c>
      <c r="P25" s="16" t="s">
        <v>26</v>
      </c>
      <c r="Q25" s="16" t="s">
        <v>471</v>
      </c>
      <c r="R25" s="14" t="s">
        <v>467</v>
      </c>
      <c r="S25" s="13" t="s">
        <v>472</v>
      </c>
    </row>
    <row r="26" spans="1:19">
      <c r="A26" s="11" t="s">
        <v>508</v>
      </c>
      <c r="B26" s="23">
        <v>22</v>
      </c>
      <c r="C26" s="18" t="s">
        <v>36</v>
      </c>
      <c r="D26" s="7" t="str">
        <f t="shared" si="0"/>
        <v>20</v>
      </c>
      <c r="E26" s="26" t="s">
        <v>108</v>
      </c>
      <c r="F26" s="26" t="s">
        <v>94</v>
      </c>
      <c r="G26" s="18" t="s">
        <v>19</v>
      </c>
      <c r="H26" s="18" t="s">
        <v>492</v>
      </c>
      <c r="I26" s="18" t="s">
        <v>16</v>
      </c>
      <c r="J26" s="18">
        <v>40</v>
      </c>
      <c r="K26" s="18">
        <v>5</v>
      </c>
      <c r="L26" s="6" t="s">
        <v>470</v>
      </c>
      <c r="M26" s="8">
        <v>20</v>
      </c>
      <c r="N26" s="6">
        <v>500000</v>
      </c>
      <c r="O26" s="8">
        <f t="shared" si="1"/>
        <v>10000000</v>
      </c>
      <c r="P26" s="16" t="s">
        <v>26</v>
      </c>
      <c r="Q26" s="16" t="s">
        <v>471</v>
      </c>
      <c r="R26" s="14" t="s">
        <v>467</v>
      </c>
      <c r="S26" s="13" t="s">
        <v>472</v>
      </c>
    </row>
    <row r="27" spans="1:19">
      <c r="A27" s="11" t="s">
        <v>508</v>
      </c>
      <c r="B27" s="23">
        <v>23</v>
      </c>
      <c r="C27" s="18" t="s">
        <v>36</v>
      </c>
      <c r="D27" s="7" t="str">
        <f t="shared" si="0"/>
        <v>20</v>
      </c>
      <c r="E27" s="26" t="s">
        <v>108</v>
      </c>
      <c r="F27" s="26" t="s">
        <v>94</v>
      </c>
      <c r="G27" s="18" t="s">
        <v>19</v>
      </c>
      <c r="H27" s="18" t="s">
        <v>493</v>
      </c>
      <c r="I27" s="18" t="s">
        <v>16</v>
      </c>
      <c r="J27" s="18">
        <v>40</v>
      </c>
      <c r="K27" s="18">
        <v>5</v>
      </c>
      <c r="L27" s="6" t="s">
        <v>470</v>
      </c>
      <c r="M27" s="8">
        <v>20</v>
      </c>
      <c r="N27" s="6">
        <v>500000</v>
      </c>
      <c r="O27" s="8">
        <f t="shared" si="1"/>
        <v>10000000</v>
      </c>
      <c r="P27" s="16" t="s">
        <v>26</v>
      </c>
      <c r="Q27" s="16" t="s">
        <v>471</v>
      </c>
      <c r="R27" s="14" t="s">
        <v>467</v>
      </c>
      <c r="S27" s="13" t="s">
        <v>472</v>
      </c>
    </row>
    <row r="28" spans="1:19">
      <c r="A28" s="11" t="s">
        <v>508</v>
      </c>
      <c r="B28" s="32">
        <v>24</v>
      </c>
      <c r="C28" s="18" t="s">
        <v>36</v>
      </c>
      <c r="D28" s="7" t="str">
        <f t="shared" si="0"/>
        <v>20</v>
      </c>
      <c r="E28" s="26" t="s">
        <v>108</v>
      </c>
      <c r="F28" s="26" t="s">
        <v>94</v>
      </c>
      <c r="G28" s="18" t="s">
        <v>19</v>
      </c>
      <c r="H28" s="18" t="s">
        <v>494</v>
      </c>
      <c r="I28" s="18" t="s">
        <v>16</v>
      </c>
      <c r="J28" s="18">
        <v>32</v>
      </c>
      <c r="K28" s="18">
        <v>4</v>
      </c>
      <c r="L28" s="6" t="s">
        <v>470</v>
      </c>
      <c r="M28" s="8">
        <v>20</v>
      </c>
      <c r="N28" s="6">
        <v>400000</v>
      </c>
      <c r="O28" s="8">
        <f t="shared" si="1"/>
        <v>8000000</v>
      </c>
      <c r="P28" s="16" t="s">
        <v>26</v>
      </c>
      <c r="Q28" s="16" t="s">
        <v>471</v>
      </c>
      <c r="R28" s="14" t="s">
        <v>467</v>
      </c>
      <c r="S28" s="13" t="s">
        <v>472</v>
      </c>
    </row>
    <row r="29" spans="1:19">
      <c r="A29" s="11" t="s">
        <v>508</v>
      </c>
      <c r="B29" s="32">
        <v>25</v>
      </c>
      <c r="C29" s="18" t="s">
        <v>36</v>
      </c>
      <c r="D29" s="7" t="str">
        <f t="shared" si="0"/>
        <v>20</v>
      </c>
      <c r="E29" s="26" t="s">
        <v>108</v>
      </c>
      <c r="F29" s="26" t="s">
        <v>398</v>
      </c>
      <c r="G29" s="18" t="s">
        <v>19</v>
      </c>
      <c r="H29" s="18" t="s">
        <v>495</v>
      </c>
      <c r="I29" s="18" t="s">
        <v>16</v>
      </c>
      <c r="J29" s="18">
        <v>32</v>
      </c>
      <c r="K29" s="18">
        <v>4</v>
      </c>
      <c r="L29" s="6" t="s">
        <v>470</v>
      </c>
      <c r="M29" s="8">
        <v>20</v>
      </c>
      <c r="N29" s="6">
        <v>400000</v>
      </c>
      <c r="O29" s="8">
        <f t="shared" si="1"/>
        <v>8000000</v>
      </c>
      <c r="P29" s="16" t="s">
        <v>26</v>
      </c>
      <c r="Q29" s="16" t="s">
        <v>471</v>
      </c>
      <c r="R29" s="14" t="s">
        <v>467</v>
      </c>
      <c r="S29" s="13" t="s">
        <v>472</v>
      </c>
    </row>
    <row r="30" spans="1:19">
      <c r="A30" s="11" t="s">
        <v>508</v>
      </c>
      <c r="B30" s="23">
        <v>26</v>
      </c>
      <c r="C30" s="18" t="s">
        <v>36</v>
      </c>
      <c r="D30" s="7" t="str">
        <f t="shared" si="0"/>
        <v>20</v>
      </c>
      <c r="E30" s="26" t="s">
        <v>108</v>
      </c>
      <c r="F30" s="26" t="s">
        <v>398</v>
      </c>
      <c r="G30" s="18" t="s">
        <v>19</v>
      </c>
      <c r="H30" s="18" t="s">
        <v>496</v>
      </c>
      <c r="I30" s="18" t="s">
        <v>16</v>
      </c>
      <c r="J30" s="18">
        <v>32</v>
      </c>
      <c r="K30" s="18">
        <v>4</v>
      </c>
      <c r="L30" s="6" t="s">
        <v>470</v>
      </c>
      <c r="M30" s="8">
        <v>20</v>
      </c>
      <c r="N30" s="6">
        <v>400000</v>
      </c>
      <c r="O30" s="8">
        <f t="shared" si="1"/>
        <v>8000000</v>
      </c>
      <c r="P30" s="16" t="s">
        <v>26</v>
      </c>
      <c r="Q30" s="16" t="s">
        <v>471</v>
      </c>
      <c r="R30" s="14" t="s">
        <v>467</v>
      </c>
      <c r="S30" s="13" t="s">
        <v>472</v>
      </c>
    </row>
    <row r="31" spans="1:19">
      <c r="A31" s="11" t="s">
        <v>508</v>
      </c>
      <c r="B31" s="23">
        <v>27</v>
      </c>
      <c r="C31" s="18" t="s">
        <v>36</v>
      </c>
      <c r="D31" s="7" t="str">
        <f t="shared" si="0"/>
        <v>20</v>
      </c>
      <c r="E31" s="26" t="s">
        <v>108</v>
      </c>
      <c r="F31" s="26" t="s">
        <v>94</v>
      </c>
      <c r="G31" s="18" t="s">
        <v>20</v>
      </c>
      <c r="H31" s="18" t="s">
        <v>497</v>
      </c>
      <c r="I31" s="18" t="s">
        <v>16</v>
      </c>
      <c r="J31" s="18">
        <v>32</v>
      </c>
      <c r="K31" s="18">
        <v>4</v>
      </c>
      <c r="L31" s="6" t="s">
        <v>470</v>
      </c>
      <c r="M31" s="8">
        <v>20</v>
      </c>
      <c r="N31" s="6">
        <v>400000</v>
      </c>
      <c r="O31" s="8">
        <f t="shared" si="1"/>
        <v>8000000</v>
      </c>
      <c r="P31" s="16" t="s">
        <v>26</v>
      </c>
      <c r="Q31" s="16" t="s">
        <v>471</v>
      </c>
      <c r="R31" s="14" t="s">
        <v>467</v>
      </c>
      <c r="S31" s="13" t="s">
        <v>472</v>
      </c>
    </row>
    <row r="32" spans="1:19">
      <c r="A32" s="11" t="s">
        <v>508</v>
      </c>
      <c r="B32" s="32">
        <v>28</v>
      </c>
      <c r="C32" s="18" t="s">
        <v>36</v>
      </c>
      <c r="D32" s="7" t="str">
        <f t="shared" si="0"/>
        <v>20</v>
      </c>
      <c r="E32" s="26" t="s">
        <v>108</v>
      </c>
      <c r="F32" s="26" t="s">
        <v>94</v>
      </c>
      <c r="G32" s="18" t="s">
        <v>20</v>
      </c>
      <c r="H32" s="18" t="s">
        <v>498</v>
      </c>
      <c r="I32" s="18" t="s">
        <v>16</v>
      </c>
      <c r="J32" s="18">
        <v>32</v>
      </c>
      <c r="K32" s="18">
        <v>4</v>
      </c>
      <c r="L32" s="6" t="s">
        <v>470</v>
      </c>
      <c r="M32" s="8">
        <v>20</v>
      </c>
      <c r="N32" s="6">
        <v>400000</v>
      </c>
      <c r="O32" s="8">
        <f t="shared" si="1"/>
        <v>8000000</v>
      </c>
      <c r="P32" s="16" t="s">
        <v>26</v>
      </c>
      <c r="Q32" s="16" t="s">
        <v>471</v>
      </c>
      <c r="R32" s="14" t="s">
        <v>467</v>
      </c>
      <c r="S32" s="13" t="s">
        <v>472</v>
      </c>
    </row>
    <row r="33" spans="1:19">
      <c r="A33" s="11" t="s">
        <v>508</v>
      </c>
      <c r="B33" s="32">
        <v>29</v>
      </c>
      <c r="C33" s="18" t="s">
        <v>36</v>
      </c>
      <c r="D33" s="7" t="str">
        <f t="shared" si="0"/>
        <v>20</v>
      </c>
      <c r="E33" s="26" t="s">
        <v>108</v>
      </c>
      <c r="F33" s="26" t="s">
        <v>144</v>
      </c>
      <c r="G33" s="18" t="s">
        <v>20</v>
      </c>
      <c r="H33" s="18" t="s">
        <v>499</v>
      </c>
      <c r="I33" s="18" t="s">
        <v>16</v>
      </c>
      <c r="J33" s="18">
        <v>24</v>
      </c>
      <c r="K33" s="18">
        <v>3</v>
      </c>
      <c r="L33" s="6" t="s">
        <v>470</v>
      </c>
      <c r="M33" s="18">
        <v>20</v>
      </c>
      <c r="N33" s="6">
        <v>300000</v>
      </c>
      <c r="O33" s="8">
        <f t="shared" si="1"/>
        <v>6000000</v>
      </c>
      <c r="P33" s="16" t="s">
        <v>26</v>
      </c>
      <c r="Q33" s="16" t="s">
        <v>471</v>
      </c>
      <c r="R33" s="14" t="s">
        <v>467</v>
      </c>
      <c r="S33" s="13" t="s">
        <v>472</v>
      </c>
    </row>
    <row r="34" spans="1:19">
      <c r="A34" s="11" t="s">
        <v>508</v>
      </c>
      <c r="B34" s="23">
        <v>30</v>
      </c>
      <c r="C34" s="18" t="s">
        <v>36</v>
      </c>
      <c r="D34" s="7" t="str">
        <f t="shared" si="0"/>
        <v>20</v>
      </c>
      <c r="E34" s="26" t="s">
        <v>108</v>
      </c>
      <c r="F34" s="26" t="s">
        <v>94</v>
      </c>
      <c r="G34" s="18" t="s">
        <v>20</v>
      </c>
      <c r="H34" s="18" t="s">
        <v>500</v>
      </c>
      <c r="I34" s="18" t="s">
        <v>16</v>
      </c>
      <c r="J34" s="18">
        <v>24</v>
      </c>
      <c r="K34" s="18">
        <v>3</v>
      </c>
      <c r="L34" s="6" t="s">
        <v>470</v>
      </c>
      <c r="M34" s="18">
        <v>20</v>
      </c>
      <c r="N34" s="6">
        <v>300000</v>
      </c>
      <c r="O34" s="8">
        <f t="shared" si="1"/>
        <v>6000000</v>
      </c>
      <c r="P34" s="16" t="s">
        <v>26</v>
      </c>
      <c r="Q34" s="16" t="s">
        <v>471</v>
      </c>
      <c r="R34" s="14" t="s">
        <v>467</v>
      </c>
      <c r="S34" s="13" t="s">
        <v>472</v>
      </c>
    </row>
    <row r="35" spans="1:19">
      <c r="A35" s="11" t="s">
        <v>508</v>
      </c>
      <c r="B35" s="23">
        <v>31</v>
      </c>
      <c r="C35" s="18" t="s">
        <v>36</v>
      </c>
      <c r="D35" s="7" t="str">
        <f t="shared" si="0"/>
        <v>20</v>
      </c>
      <c r="E35" s="26" t="s">
        <v>108</v>
      </c>
      <c r="F35" s="26" t="s">
        <v>144</v>
      </c>
      <c r="G35" s="18" t="s">
        <v>20</v>
      </c>
      <c r="H35" s="18" t="s">
        <v>501</v>
      </c>
      <c r="I35" s="18" t="s">
        <v>16</v>
      </c>
      <c r="J35" s="18">
        <v>32</v>
      </c>
      <c r="K35" s="18">
        <v>4</v>
      </c>
      <c r="L35" s="6" t="s">
        <v>470</v>
      </c>
      <c r="M35" s="18">
        <v>20</v>
      </c>
      <c r="N35" s="6">
        <v>400000</v>
      </c>
      <c r="O35" s="8">
        <f t="shared" si="1"/>
        <v>8000000</v>
      </c>
      <c r="P35" s="16" t="s">
        <v>26</v>
      </c>
      <c r="Q35" s="16" t="s">
        <v>471</v>
      </c>
      <c r="R35" s="14" t="s">
        <v>467</v>
      </c>
      <c r="S35" s="13" t="s">
        <v>472</v>
      </c>
    </row>
    <row r="36" spans="1:19">
      <c r="A36" s="11" t="s">
        <v>508</v>
      </c>
      <c r="B36" s="32">
        <v>32</v>
      </c>
      <c r="C36" s="18" t="s">
        <v>36</v>
      </c>
      <c r="D36" s="7" t="str">
        <f t="shared" si="0"/>
        <v>20</v>
      </c>
      <c r="E36" s="26" t="s">
        <v>34</v>
      </c>
      <c r="F36" s="26" t="s">
        <v>35</v>
      </c>
      <c r="G36" s="18" t="s">
        <v>20</v>
      </c>
      <c r="H36" s="18" t="s">
        <v>502</v>
      </c>
      <c r="I36" s="18" t="s">
        <v>16</v>
      </c>
      <c r="J36" s="18">
        <v>40</v>
      </c>
      <c r="K36" s="18">
        <v>5</v>
      </c>
      <c r="L36" s="6" t="s">
        <v>470</v>
      </c>
      <c r="M36" s="18">
        <v>20</v>
      </c>
      <c r="N36" s="6">
        <v>400000</v>
      </c>
      <c r="O36" s="8">
        <f t="shared" si="1"/>
        <v>8000000</v>
      </c>
      <c r="P36" s="16" t="s">
        <v>26</v>
      </c>
      <c r="Q36" s="16" t="s">
        <v>471</v>
      </c>
      <c r="R36" s="14" t="s">
        <v>467</v>
      </c>
      <c r="S36" s="13" t="s">
        <v>472</v>
      </c>
    </row>
    <row r="37" spans="1:19">
      <c r="A37" s="11" t="s">
        <v>508</v>
      </c>
      <c r="B37" s="32">
        <v>33</v>
      </c>
      <c r="C37" s="18"/>
      <c r="D37" s="7" t="e">
        <f t="shared" si="0"/>
        <v>#N/A</v>
      </c>
      <c r="E37" s="26"/>
      <c r="F37" s="26"/>
      <c r="G37" s="18"/>
      <c r="H37" s="18"/>
      <c r="I37" s="18"/>
      <c r="J37" s="18"/>
      <c r="K37" s="18"/>
      <c r="L37" s="18"/>
      <c r="M37" s="18"/>
      <c r="N37" s="18"/>
      <c r="O37" s="6"/>
      <c r="P37" s="16"/>
      <c r="Q37" s="16"/>
      <c r="R37" s="16"/>
      <c r="S37" s="13"/>
    </row>
    <row r="38" spans="1:19">
      <c r="A38" s="11" t="s">
        <v>508</v>
      </c>
      <c r="B38" s="23">
        <v>34</v>
      </c>
      <c r="C38" s="18"/>
      <c r="D38" s="7" t="e">
        <f t="shared" si="0"/>
        <v>#N/A</v>
      </c>
      <c r="E38" s="26"/>
      <c r="F38" s="26"/>
      <c r="G38" s="18"/>
      <c r="H38" s="18"/>
      <c r="I38" s="18"/>
      <c r="J38" s="18"/>
      <c r="K38" s="18"/>
      <c r="L38" s="18"/>
      <c r="M38" s="18"/>
      <c r="N38" s="18"/>
      <c r="O38" s="18"/>
      <c r="P38" s="16"/>
      <c r="Q38" s="16"/>
      <c r="R38" s="16"/>
      <c r="S38" s="13"/>
    </row>
    <row r="39" spans="1:19">
      <c r="A39" s="11" t="s">
        <v>508</v>
      </c>
      <c r="B39" s="23">
        <v>35</v>
      </c>
      <c r="C39" s="18"/>
      <c r="D39" s="7" t="e">
        <f t="shared" si="0"/>
        <v>#N/A</v>
      </c>
      <c r="E39" s="26"/>
      <c r="F39" s="26"/>
      <c r="G39" s="18"/>
      <c r="H39" s="18"/>
      <c r="I39" s="18"/>
      <c r="J39" s="18"/>
      <c r="K39" s="18"/>
      <c r="L39" s="18"/>
      <c r="M39" s="18"/>
      <c r="N39" s="18"/>
      <c r="O39" s="18"/>
      <c r="P39" s="16"/>
      <c r="Q39" s="16"/>
      <c r="R39" s="16"/>
      <c r="S39" s="13"/>
    </row>
    <row r="40" spans="1:19">
      <c r="A40" s="11" t="s">
        <v>508</v>
      </c>
      <c r="B40" s="32">
        <v>36</v>
      </c>
      <c r="C40" s="18"/>
      <c r="D40" s="7" t="e">
        <f t="shared" si="0"/>
        <v>#N/A</v>
      </c>
      <c r="E40" s="26"/>
      <c r="F40" s="26"/>
      <c r="G40" s="18"/>
      <c r="H40" s="18"/>
      <c r="I40" s="18"/>
      <c r="J40" s="18"/>
      <c r="K40" s="18"/>
      <c r="L40" s="18"/>
      <c r="M40" s="18"/>
      <c r="N40" s="18"/>
      <c r="O40" s="18"/>
      <c r="P40" s="16"/>
      <c r="Q40" s="16"/>
      <c r="R40" s="16"/>
      <c r="S40" s="13"/>
    </row>
    <row r="41" spans="1:19">
      <c r="A41" s="11" t="s">
        <v>508</v>
      </c>
      <c r="B41" s="32">
        <v>37</v>
      </c>
      <c r="C41" s="18"/>
      <c r="D41" s="7" t="e">
        <f t="shared" si="0"/>
        <v>#N/A</v>
      </c>
      <c r="E41" s="26"/>
      <c r="F41" s="26"/>
      <c r="G41" s="18"/>
      <c r="H41" s="18"/>
      <c r="I41" s="18"/>
      <c r="J41" s="18"/>
      <c r="K41" s="18"/>
      <c r="L41" s="18"/>
      <c r="M41" s="18"/>
      <c r="N41" s="18"/>
      <c r="O41" s="18"/>
      <c r="P41" s="16"/>
      <c r="Q41" s="16"/>
      <c r="R41" s="16"/>
      <c r="S41" s="13"/>
    </row>
    <row r="42" spans="1:19" ht="17.25" thickBot="1">
      <c r="A42" s="3" t="s">
        <v>508</v>
      </c>
      <c r="B42" s="4">
        <v>38</v>
      </c>
      <c r="C42" s="4"/>
      <c r="D42" s="4" t="e">
        <f t="shared" si="0"/>
        <v>#N/A</v>
      </c>
      <c r="E42" s="27"/>
      <c r="F42" s="27"/>
      <c r="G42" s="4"/>
      <c r="H42" s="4"/>
      <c r="I42" s="4"/>
      <c r="J42" s="4"/>
      <c r="K42" s="4"/>
      <c r="L42" s="4"/>
      <c r="M42" s="4"/>
      <c r="N42" s="4"/>
      <c r="O42" s="4"/>
      <c r="P42" s="17"/>
      <c r="Q42" s="17"/>
      <c r="R42" s="17"/>
      <c r="S42" s="5"/>
    </row>
    <row r="45" spans="1:19" ht="253.5" customHeight="1"/>
  </sheetData>
  <mergeCells count="15">
    <mergeCell ref="O3:O4"/>
    <mergeCell ref="P3:P4"/>
    <mergeCell ref="Q3:S3"/>
    <mergeCell ref="I3:I4"/>
    <mergeCell ref="J3:J4"/>
    <mergeCell ref="K3:K4"/>
    <mergeCell ref="L3:L4"/>
    <mergeCell ref="M3:M4"/>
    <mergeCell ref="N3:N4"/>
    <mergeCell ref="H3:H4"/>
    <mergeCell ref="A3:A4"/>
    <mergeCell ref="B3:B4"/>
    <mergeCell ref="C3:C4"/>
    <mergeCell ref="D3:F3"/>
    <mergeCell ref="G3:G4"/>
  </mergeCells>
  <phoneticPr fontId="1" type="noConversion"/>
  <dataValidations count="4">
    <dataValidation type="list" allowBlank="1" showInputMessage="1" showErrorMessage="1" sqref="C5:C42" xr:uid="{D6ECB1DE-3704-4160-9D9D-0E335CA260FC}">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5:G42" xr:uid="{38F0631F-ADB4-43F9-8B58-F5CA7DD7B271}">
      <formula1>"일반형, AI융합형"</formula1>
    </dataValidation>
    <dataValidation type="list" allowBlank="1" showInputMessage="1" showErrorMessage="1" sqref="P5:P42 I5:I42" xr:uid="{6DEE02F1-6A95-407E-BEDA-9E559F23057A}">
      <formula1>"O, X"</formula1>
    </dataValidation>
    <dataValidation allowBlank="1" showInputMessage="1" showErrorMessage="1" promptTitle="목록" sqref="G3:G4" xr:uid="{2F7BF398-E58E-454B-9420-719549D4CC35}"/>
  </dataValidation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F483C-56D2-46C2-918B-642AA4A5E95E}">
  <sheetPr>
    <tabColor rgb="FF00B050"/>
  </sheetPr>
  <dimension ref="A1:S60"/>
  <sheetViews>
    <sheetView zoomScale="70" zoomScaleNormal="70" workbookViewId="0">
      <selection activeCell="A8" sqref="A8:S32"/>
    </sheetView>
  </sheetViews>
  <sheetFormatPr defaultRowHeight="16.5"/>
  <cols>
    <col min="1" max="1" width="20.25" customWidth="1"/>
    <col min="2" max="2" width="6.875" customWidth="1"/>
    <col min="3" max="3" width="17" customWidth="1"/>
    <col min="4" max="4" width="9" style="2" customWidth="1"/>
    <col min="5" max="6" width="4.875" style="2" customWidth="1"/>
    <col min="7" max="7" width="14.625" style="2" customWidth="1"/>
    <col min="8" max="8" width="46.75"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45.625" customWidth="1"/>
    <col min="19" max="19" width="16.25" customWidth="1"/>
  </cols>
  <sheetData>
    <row r="1" spans="1:19">
      <c r="A1" s="488" t="s">
        <v>42</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K5" s="2"/>
      <c r="L5" s="2"/>
      <c r="M5" s="2"/>
    </row>
    <row r="6" spans="1:19" ht="24.95" customHeight="1">
      <c r="A6" s="497" t="s">
        <v>30</v>
      </c>
      <c r="B6" s="499" t="s">
        <v>7</v>
      </c>
      <c r="C6" s="504" t="s">
        <v>3</v>
      </c>
      <c r="D6" s="514" t="s">
        <v>21</v>
      </c>
      <c r="E6" s="514"/>
      <c r="F6" s="514"/>
      <c r="G6" s="504" t="s">
        <v>18</v>
      </c>
      <c r="H6" s="514" t="s">
        <v>4</v>
      </c>
      <c r="I6" s="507" t="s">
        <v>15</v>
      </c>
      <c r="J6" s="1" t="s">
        <v>17</v>
      </c>
      <c r="K6" s="1" t="s">
        <v>8</v>
      </c>
      <c r="L6" s="1" t="s">
        <v>25</v>
      </c>
      <c r="M6" s="1" t="s">
        <v>24</v>
      </c>
      <c r="N6" s="510" t="s">
        <v>27</v>
      </c>
      <c r="O6" s="1" t="s">
        <v>14</v>
      </c>
      <c r="P6" s="507" t="s">
        <v>23</v>
      </c>
      <c r="Q6" s="1" t="s">
        <v>9</v>
      </c>
      <c r="R6" s="486"/>
      <c r="S6" s="487"/>
    </row>
    <row r="7" spans="1:19" ht="24.95" customHeight="1" thickBot="1">
      <c r="A7" s="498"/>
      <c r="B7" s="500"/>
      <c r="C7" s="513"/>
      <c r="D7" s="30" t="s">
        <v>0</v>
      </c>
      <c r="E7" s="30" t="s">
        <v>1</v>
      </c>
      <c r="F7" s="30" t="s">
        <v>2</v>
      </c>
      <c r="G7" s="505"/>
      <c r="H7" s="511"/>
      <c r="I7" s="505"/>
      <c r="J7" s="508"/>
      <c r="K7" s="509"/>
      <c r="L7" s="508"/>
      <c r="M7" s="509"/>
      <c r="N7" s="511"/>
      <c r="O7" s="509"/>
      <c r="P7" s="512"/>
      <c r="Q7" s="19" t="s">
        <v>10</v>
      </c>
      <c r="R7" s="19" t="s">
        <v>40</v>
      </c>
      <c r="S7" s="20" t="s">
        <v>41</v>
      </c>
    </row>
    <row r="8" spans="1:19" ht="17.25" thickTop="1">
      <c r="A8" s="11" t="s">
        <v>397</v>
      </c>
      <c r="B8" s="32">
        <v>1</v>
      </c>
      <c r="C8" s="7" t="s">
        <v>37</v>
      </c>
      <c r="D8" s="151">
        <f>VLOOKUP(C8,$A$37:$B$60,2,0)</f>
        <v>2</v>
      </c>
      <c r="E8" s="25" t="s">
        <v>55</v>
      </c>
      <c r="F8" s="25" t="s">
        <v>45</v>
      </c>
      <c r="G8" s="7" t="s">
        <v>19</v>
      </c>
      <c r="H8" s="7" t="s">
        <v>349</v>
      </c>
      <c r="I8" s="7" t="s">
        <v>16</v>
      </c>
      <c r="J8" s="7">
        <v>8</v>
      </c>
      <c r="K8" s="8">
        <v>1</v>
      </c>
      <c r="L8" s="6" t="s">
        <v>350</v>
      </c>
      <c r="M8" s="8">
        <v>40</v>
      </c>
      <c r="N8" s="8">
        <v>250000</v>
      </c>
      <c r="O8" s="8">
        <f>M8*N8</f>
        <v>10000000</v>
      </c>
      <c r="P8" s="14" t="s">
        <v>16</v>
      </c>
      <c r="Q8" s="14" t="s">
        <v>351</v>
      </c>
      <c r="R8" s="14" t="s">
        <v>352</v>
      </c>
      <c r="S8" s="12" t="s">
        <v>353</v>
      </c>
    </row>
    <row r="9" spans="1:19">
      <c r="A9" s="11" t="s">
        <v>397</v>
      </c>
      <c r="B9" s="23">
        <v>2</v>
      </c>
      <c r="C9" s="18" t="s">
        <v>37</v>
      </c>
      <c r="D9" s="151">
        <f t="shared" ref="D9:D32" si="0">VLOOKUP(C9,$A$37:$B$60,2,0)</f>
        <v>2</v>
      </c>
      <c r="E9" s="26" t="s">
        <v>55</v>
      </c>
      <c r="F9" s="26" t="s">
        <v>45</v>
      </c>
      <c r="G9" s="18" t="s">
        <v>19</v>
      </c>
      <c r="H9" s="36" t="s">
        <v>354</v>
      </c>
      <c r="I9" s="18" t="s">
        <v>16</v>
      </c>
      <c r="J9" s="18">
        <v>8</v>
      </c>
      <c r="K9" s="6">
        <v>1</v>
      </c>
      <c r="L9" s="6" t="s">
        <v>350</v>
      </c>
      <c r="M9" s="8">
        <v>40</v>
      </c>
      <c r="N9" s="6">
        <v>250000</v>
      </c>
      <c r="O9" s="8">
        <f>M9*N9</f>
        <v>10000000</v>
      </c>
      <c r="P9" s="15" t="s">
        <v>16</v>
      </c>
      <c r="Q9" s="14" t="s">
        <v>351</v>
      </c>
      <c r="R9" s="14" t="s">
        <v>352</v>
      </c>
      <c r="S9" s="12" t="s">
        <v>353</v>
      </c>
    </row>
    <row r="10" spans="1:19">
      <c r="A10" s="11" t="s">
        <v>397</v>
      </c>
      <c r="B10" s="23">
        <v>3</v>
      </c>
      <c r="C10" s="18" t="s">
        <v>37</v>
      </c>
      <c r="D10" s="151">
        <f t="shared" si="0"/>
        <v>2</v>
      </c>
      <c r="E10" s="26" t="s">
        <v>45</v>
      </c>
      <c r="F10" s="26" t="s">
        <v>34</v>
      </c>
      <c r="G10" s="18" t="s">
        <v>20</v>
      </c>
      <c r="H10" s="18" t="s">
        <v>355</v>
      </c>
      <c r="I10" s="18" t="s">
        <v>16</v>
      </c>
      <c r="J10" s="18">
        <v>8</v>
      </c>
      <c r="K10" s="6">
        <v>1</v>
      </c>
      <c r="L10" s="6" t="s">
        <v>350</v>
      </c>
      <c r="M10" s="6">
        <v>150</v>
      </c>
      <c r="N10" s="6">
        <v>270000</v>
      </c>
      <c r="O10" s="8">
        <f t="shared" ref="O10:O32" si="1">M10*N10</f>
        <v>40500000</v>
      </c>
      <c r="P10" s="15" t="s">
        <v>16</v>
      </c>
      <c r="Q10" s="14" t="s">
        <v>351</v>
      </c>
      <c r="R10" s="14" t="s">
        <v>352</v>
      </c>
      <c r="S10" s="12" t="s">
        <v>353</v>
      </c>
    </row>
    <row r="11" spans="1:19">
      <c r="A11" s="11" t="s">
        <v>397</v>
      </c>
      <c r="B11" s="32">
        <v>4</v>
      </c>
      <c r="C11" s="18" t="s">
        <v>37</v>
      </c>
      <c r="D11" s="151">
        <f t="shared" si="0"/>
        <v>2</v>
      </c>
      <c r="E11" s="26" t="s">
        <v>45</v>
      </c>
      <c r="F11" s="26" t="s">
        <v>34</v>
      </c>
      <c r="G11" s="18" t="s">
        <v>19</v>
      </c>
      <c r="H11" s="18" t="s">
        <v>356</v>
      </c>
      <c r="I11" s="7" t="s">
        <v>16</v>
      </c>
      <c r="J11" s="18">
        <v>7</v>
      </c>
      <c r="K11" s="6">
        <v>1</v>
      </c>
      <c r="L11" s="6" t="s">
        <v>350</v>
      </c>
      <c r="M11" s="6">
        <v>40</v>
      </c>
      <c r="N11" s="6">
        <v>250000</v>
      </c>
      <c r="O11" s="8">
        <f t="shared" si="1"/>
        <v>10000000</v>
      </c>
      <c r="P11" s="15" t="s">
        <v>16</v>
      </c>
      <c r="Q11" s="14" t="s">
        <v>351</v>
      </c>
      <c r="R11" s="14" t="s">
        <v>352</v>
      </c>
      <c r="S11" s="12" t="s">
        <v>353</v>
      </c>
    </row>
    <row r="12" spans="1:19">
      <c r="A12" s="11" t="s">
        <v>397</v>
      </c>
      <c r="B12" s="23">
        <v>5</v>
      </c>
      <c r="C12" s="18" t="s">
        <v>37</v>
      </c>
      <c r="D12" s="151">
        <f t="shared" si="0"/>
        <v>2</v>
      </c>
      <c r="E12" s="26" t="s">
        <v>45</v>
      </c>
      <c r="F12" s="26" t="s">
        <v>45</v>
      </c>
      <c r="G12" s="18" t="s">
        <v>19</v>
      </c>
      <c r="H12" s="150" t="s">
        <v>357</v>
      </c>
      <c r="I12" s="18" t="s">
        <v>16</v>
      </c>
      <c r="J12" s="18">
        <v>7</v>
      </c>
      <c r="K12" s="6">
        <v>1</v>
      </c>
      <c r="L12" s="6" t="s">
        <v>350</v>
      </c>
      <c r="M12" s="6">
        <v>30</v>
      </c>
      <c r="N12" s="6">
        <v>270000</v>
      </c>
      <c r="O12" s="8">
        <f t="shared" si="1"/>
        <v>8100000</v>
      </c>
      <c r="P12" s="15" t="s">
        <v>16</v>
      </c>
      <c r="Q12" s="14" t="s">
        <v>351</v>
      </c>
      <c r="R12" s="14" t="s">
        <v>352</v>
      </c>
      <c r="S12" s="12" t="s">
        <v>353</v>
      </c>
    </row>
    <row r="13" spans="1:19" ht="13.5" customHeight="1">
      <c r="A13" s="11" t="s">
        <v>397</v>
      </c>
      <c r="B13" s="23">
        <v>6</v>
      </c>
      <c r="C13" s="18" t="s">
        <v>37</v>
      </c>
      <c r="D13" s="151">
        <f t="shared" si="0"/>
        <v>2</v>
      </c>
      <c r="E13" s="26" t="s">
        <v>45</v>
      </c>
      <c r="F13" s="26" t="s">
        <v>55</v>
      </c>
      <c r="G13" s="18" t="s">
        <v>19</v>
      </c>
      <c r="H13" s="36" t="s">
        <v>358</v>
      </c>
      <c r="I13" s="18" t="s">
        <v>16</v>
      </c>
      <c r="J13" s="18">
        <v>8</v>
      </c>
      <c r="K13" s="6">
        <v>1</v>
      </c>
      <c r="L13" s="6" t="s">
        <v>350</v>
      </c>
      <c r="M13" s="6">
        <v>30</v>
      </c>
      <c r="N13" s="6">
        <v>250000</v>
      </c>
      <c r="O13" s="8">
        <f t="shared" si="1"/>
        <v>7500000</v>
      </c>
      <c r="P13" s="15" t="s">
        <v>16</v>
      </c>
      <c r="Q13" s="14" t="s">
        <v>351</v>
      </c>
      <c r="R13" s="14" t="s">
        <v>352</v>
      </c>
      <c r="S13" s="12" t="s">
        <v>353</v>
      </c>
    </row>
    <row r="14" spans="1:19">
      <c r="A14" s="11" t="s">
        <v>397</v>
      </c>
      <c r="B14" s="32">
        <v>7</v>
      </c>
      <c r="C14" s="18" t="s">
        <v>37</v>
      </c>
      <c r="D14" s="151">
        <f t="shared" si="0"/>
        <v>2</v>
      </c>
      <c r="E14" s="26" t="s">
        <v>45</v>
      </c>
      <c r="F14" s="26" t="s">
        <v>34</v>
      </c>
      <c r="G14" s="18" t="s">
        <v>20</v>
      </c>
      <c r="H14" s="18" t="s">
        <v>359</v>
      </c>
      <c r="I14" s="7" t="s">
        <v>16</v>
      </c>
      <c r="J14" s="18">
        <v>7</v>
      </c>
      <c r="K14" s="6">
        <v>1</v>
      </c>
      <c r="L14" s="6" t="s">
        <v>350</v>
      </c>
      <c r="M14" s="6">
        <v>80</v>
      </c>
      <c r="N14" s="6">
        <v>270000</v>
      </c>
      <c r="O14" s="8">
        <f t="shared" si="1"/>
        <v>21600000</v>
      </c>
      <c r="P14" s="15" t="s">
        <v>16</v>
      </c>
      <c r="Q14" s="14" t="s">
        <v>351</v>
      </c>
      <c r="R14" s="14" t="s">
        <v>352</v>
      </c>
      <c r="S14" s="12" t="s">
        <v>353</v>
      </c>
    </row>
    <row r="15" spans="1:19">
      <c r="A15" s="11" t="s">
        <v>397</v>
      </c>
      <c r="B15" s="23">
        <v>8</v>
      </c>
      <c r="C15" s="18" t="s">
        <v>37</v>
      </c>
      <c r="D15" s="151">
        <f t="shared" si="0"/>
        <v>2</v>
      </c>
      <c r="E15" s="26" t="s">
        <v>45</v>
      </c>
      <c r="F15" s="26" t="s">
        <v>34</v>
      </c>
      <c r="G15" s="18" t="s">
        <v>20</v>
      </c>
      <c r="H15" s="18" t="s">
        <v>360</v>
      </c>
      <c r="I15" s="18" t="s">
        <v>16</v>
      </c>
      <c r="J15" s="18">
        <v>7</v>
      </c>
      <c r="K15" s="6">
        <v>1</v>
      </c>
      <c r="L15" s="6" t="s">
        <v>350</v>
      </c>
      <c r="M15" s="6">
        <v>20</v>
      </c>
      <c r="N15" s="6">
        <v>250000</v>
      </c>
      <c r="O15" s="8">
        <f t="shared" si="1"/>
        <v>5000000</v>
      </c>
      <c r="P15" s="15" t="s">
        <v>16</v>
      </c>
      <c r="Q15" s="14" t="s">
        <v>351</v>
      </c>
      <c r="R15" s="14" t="s">
        <v>352</v>
      </c>
      <c r="S15" s="12" t="s">
        <v>353</v>
      </c>
    </row>
    <row r="16" spans="1:19">
      <c r="A16" s="11" t="s">
        <v>397</v>
      </c>
      <c r="B16" s="23">
        <v>9</v>
      </c>
      <c r="C16" s="18" t="s">
        <v>37</v>
      </c>
      <c r="D16" s="151">
        <f t="shared" si="0"/>
        <v>2</v>
      </c>
      <c r="E16" s="26" t="s">
        <v>45</v>
      </c>
      <c r="F16" s="26" t="s">
        <v>55</v>
      </c>
      <c r="G16" s="18" t="s">
        <v>20</v>
      </c>
      <c r="H16" s="18" t="s">
        <v>361</v>
      </c>
      <c r="I16" s="18" t="s">
        <v>16</v>
      </c>
      <c r="J16" s="18">
        <v>7</v>
      </c>
      <c r="K16" s="6">
        <v>1</v>
      </c>
      <c r="L16" s="6" t="s">
        <v>350</v>
      </c>
      <c r="M16" s="6">
        <v>50</v>
      </c>
      <c r="N16" s="6">
        <v>250000</v>
      </c>
      <c r="O16" s="8">
        <f t="shared" si="1"/>
        <v>12500000</v>
      </c>
      <c r="P16" s="15" t="s">
        <v>16</v>
      </c>
      <c r="Q16" s="14" t="s">
        <v>351</v>
      </c>
      <c r="R16" s="14" t="s">
        <v>352</v>
      </c>
      <c r="S16" s="12" t="s">
        <v>353</v>
      </c>
    </row>
    <row r="17" spans="1:19">
      <c r="A17" s="11" t="s">
        <v>397</v>
      </c>
      <c r="B17" s="32">
        <v>10</v>
      </c>
      <c r="C17" s="18" t="s">
        <v>37</v>
      </c>
      <c r="D17" s="151">
        <f t="shared" si="0"/>
        <v>2</v>
      </c>
      <c r="E17" s="26" t="s">
        <v>45</v>
      </c>
      <c r="F17" s="26" t="s">
        <v>45</v>
      </c>
      <c r="G17" s="18" t="s">
        <v>19</v>
      </c>
      <c r="H17" s="18" t="s">
        <v>362</v>
      </c>
      <c r="I17" s="7" t="s">
        <v>16</v>
      </c>
      <c r="J17" s="18">
        <v>6</v>
      </c>
      <c r="K17" s="18">
        <v>1</v>
      </c>
      <c r="L17" s="6" t="s">
        <v>350</v>
      </c>
      <c r="M17" s="18">
        <v>30</v>
      </c>
      <c r="N17" s="6">
        <v>270000</v>
      </c>
      <c r="O17" s="8">
        <f t="shared" si="1"/>
        <v>8100000</v>
      </c>
      <c r="P17" s="16" t="s">
        <v>16</v>
      </c>
      <c r="Q17" s="14" t="s">
        <v>351</v>
      </c>
      <c r="R17" s="14" t="s">
        <v>352</v>
      </c>
      <c r="S17" s="12" t="s">
        <v>353</v>
      </c>
    </row>
    <row r="18" spans="1:19">
      <c r="A18" s="11" t="s">
        <v>397</v>
      </c>
      <c r="B18" s="23">
        <v>11</v>
      </c>
      <c r="C18" s="18" t="s">
        <v>37</v>
      </c>
      <c r="D18" s="151">
        <f t="shared" si="0"/>
        <v>2</v>
      </c>
      <c r="E18" s="26" t="s">
        <v>45</v>
      </c>
      <c r="F18" s="26" t="s">
        <v>45</v>
      </c>
      <c r="G18" s="18" t="s">
        <v>19</v>
      </c>
      <c r="H18" s="18" t="s">
        <v>363</v>
      </c>
      <c r="I18" s="18" t="s">
        <v>16</v>
      </c>
      <c r="J18" s="18">
        <v>14</v>
      </c>
      <c r="K18" s="18">
        <v>2</v>
      </c>
      <c r="L18" s="6" t="s">
        <v>350</v>
      </c>
      <c r="M18" s="18">
        <v>20</v>
      </c>
      <c r="N18" s="6">
        <v>550000</v>
      </c>
      <c r="O18" s="8">
        <f t="shared" si="1"/>
        <v>11000000</v>
      </c>
      <c r="P18" s="14" t="s">
        <v>16</v>
      </c>
      <c r="Q18" s="14" t="s">
        <v>351</v>
      </c>
      <c r="R18" s="14" t="s">
        <v>352</v>
      </c>
      <c r="S18" s="12" t="s">
        <v>353</v>
      </c>
    </row>
    <row r="19" spans="1:19">
      <c r="A19" s="11" t="s">
        <v>397</v>
      </c>
      <c r="B19" s="23">
        <v>12</v>
      </c>
      <c r="C19" s="18" t="s">
        <v>37</v>
      </c>
      <c r="D19" s="151">
        <f t="shared" si="0"/>
        <v>2</v>
      </c>
      <c r="E19" s="26" t="s">
        <v>45</v>
      </c>
      <c r="F19" s="26" t="s">
        <v>55</v>
      </c>
      <c r="G19" s="18" t="s">
        <v>20</v>
      </c>
      <c r="H19" s="18" t="s">
        <v>364</v>
      </c>
      <c r="I19" s="18" t="s">
        <v>16</v>
      </c>
      <c r="J19" s="18">
        <v>7</v>
      </c>
      <c r="K19" s="18">
        <v>1</v>
      </c>
      <c r="L19" s="6" t="s">
        <v>350</v>
      </c>
      <c r="M19" s="18">
        <v>250</v>
      </c>
      <c r="N19" s="6">
        <v>350000</v>
      </c>
      <c r="O19" s="8">
        <f t="shared" si="1"/>
        <v>87500000</v>
      </c>
      <c r="P19" s="15" t="s">
        <v>16</v>
      </c>
      <c r="Q19" s="14" t="s">
        <v>351</v>
      </c>
      <c r="R19" s="14" t="s">
        <v>352</v>
      </c>
      <c r="S19" s="12" t="s">
        <v>353</v>
      </c>
    </row>
    <row r="20" spans="1:19">
      <c r="A20" s="11" t="s">
        <v>397</v>
      </c>
      <c r="B20" s="32">
        <v>13</v>
      </c>
      <c r="C20" s="18" t="s">
        <v>37</v>
      </c>
      <c r="D20" s="151">
        <f t="shared" si="0"/>
        <v>2</v>
      </c>
      <c r="E20" s="26" t="s">
        <v>45</v>
      </c>
      <c r="F20" s="26" t="s">
        <v>55</v>
      </c>
      <c r="G20" s="18" t="s">
        <v>20</v>
      </c>
      <c r="H20" s="18" t="s">
        <v>365</v>
      </c>
      <c r="I20" s="7" t="s">
        <v>16</v>
      </c>
      <c r="J20" s="18">
        <v>7</v>
      </c>
      <c r="K20" s="18">
        <v>1</v>
      </c>
      <c r="L20" s="6" t="s">
        <v>350</v>
      </c>
      <c r="M20" s="18">
        <v>50</v>
      </c>
      <c r="N20" s="6">
        <v>270000</v>
      </c>
      <c r="O20" s="8">
        <f t="shared" si="1"/>
        <v>13500000</v>
      </c>
      <c r="P20" s="15" t="s">
        <v>16</v>
      </c>
      <c r="Q20" s="14" t="s">
        <v>351</v>
      </c>
      <c r="R20" s="14" t="s">
        <v>352</v>
      </c>
      <c r="S20" s="12" t="s">
        <v>353</v>
      </c>
    </row>
    <row r="21" spans="1:19">
      <c r="A21" s="11" t="s">
        <v>397</v>
      </c>
      <c r="B21" s="23">
        <v>14</v>
      </c>
      <c r="C21" s="18" t="s">
        <v>37</v>
      </c>
      <c r="D21" s="151">
        <f t="shared" si="0"/>
        <v>2</v>
      </c>
      <c r="E21" s="26" t="s">
        <v>45</v>
      </c>
      <c r="F21" s="26" t="s">
        <v>45</v>
      </c>
      <c r="G21" s="18" t="s">
        <v>19</v>
      </c>
      <c r="H21" s="18" t="s">
        <v>366</v>
      </c>
      <c r="I21" s="18" t="s">
        <v>16</v>
      </c>
      <c r="J21" s="18">
        <v>8</v>
      </c>
      <c r="K21" s="18">
        <v>1</v>
      </c>
      <c r="L21" s="6" t="s">
        <v>350</v>
      </c>
      <c r="M21" s="18">
        <v>40</v>
      </c>
      <c r="N21" s="6">
        <v>220000</v>
      </c>
      <c r="O21" s="8">
        <f t="shared" si="1"/>
        <v>8800000</v>
      </c>
      <c r="P21" s="15" t="s">
        <v>16</v>
      </c>
      <c r="Q21" s="14" t="s">
        <v>351</v>
      </c>
      <c r="R21" s="14" t="s">
        <v>352</v>
      </c>
      <c r="S21" s="12" t="s">
        <v>353</v>
      </c>
    </row>
    <row r="22" spans="1:19">
      <c r="A22" s="11" t="s">
        <v>397</v>
      </c>
      <c r="B22" s="23">
        <v>15</v>
      </c>
      <c r="C22" s="18" t="s">
        <v>37</v>
      </c>
      <c r="D22" s="151">
        <f t="shared" si="0"/>
        <v>2</v>
      </c>
      <c r="E22" s="26" t="s">
        <v>45</v>
      </c>
      <c r="F22" s="26" t="s">
        <v>45</v>
      </c>
      <c r="G22" s="18" t="s">
        <v>19</v>
      </c>
      <c r="H22" s="18" t="s">
        <v>367</v>
      </c>
      <c r="I22" s="18" t="s">
        <v>16</v>
      </c>
      <c r="J22" s="18">
        <v>8</v>
      </c>
      <c r="K22" s="18">
        <v>1</v>
      </c>
      <c r="L22" s="6" t="s">
        <v>350</v>
      </c>
      <c r="M22" s="18">
        <v>60</v>
      </c>
      <c r="N22" s="6">
        <v>220000</v>
      </c>
      <c r="O22" s="8">
        <f t="shared" si="1"/>
        <v>13200000</v>
      </c>
      <c r="P22" s="15" t="s">
        <v>16</v>
      </c>
      <c r="Q22" s="14" t="s">
        <v>351</v>
      </c>
      <c r="R22" s="14" t="s">
        <v>352</v>
      </c>
      <c r="S22" s="12" t="s">
        <v>353</v>
      </c>
    </row>
    <row r="23" spans="1:19">
      <c r="A23" s="11" t="s">
        <v>397</v>
      </c>
      <c r="B23" s="32">
        <v>16</v>
      </c>
      <c r="C23" s="18" t="s">
        <v>37</v>
      </c>
      <c r="D23" s="151">
        <f t="shared" si="0"/>
        <v>2</v>
      </c>
      <c r="E23" s="26" t="s">
        <v>45</v>
      </c>
      <c r="F23" s="26" t="s">
        <v>45</v>
      </c>
      <c r="G23" s="18" t="s">
        <v>19</v>
      </c>
      <c r="H23" s="18" t="s">
        <v>368</v>
      </c>
      <c r="I23" s="7" t="s">
        <v>16</v>
      </c>
      <c r="J23" s="18">
        <v>7</v>
      </c>
      <c r="K23" s="18">
        <v>1</v>
      </c>
      <c r="L23" s="6" t="s">
        <v>350</v>
      </c>
      <c r="M23" s="18">
        <v>80</v>
      </c>
      <c r="N23" s="6">
        <v>220000</v>
      </c>
      <c r="O23" s="8">
        <f t="shared" si="1"/>
        <v>17600000</v>
      </c>
      <c r="P23" s="15" t="s">
        <v>16</v>
      </c>
      <c r="Q23" s="14" t="s">
        <v>351</v>
      </c>
      <c r="R23" s="14" t="s">
        <v>352</v>
      </c>
      <c r="S23" s="12" t="s">
        <v>353</v>
      </c>
    </row>
    <row r="24" spans="1:19">
      <c r="A24" s="11" t="s">
        <v>397</v>
      </c>
      <c r="B24" s="23">
        <v>17</v>
      </c>
      <c r="C24" s="18" t="s">
        <v>37</v>
      </c>
      <c r="D24" s="151">
        <f t="shared" si="0"/>
        <v>2</v>
      </c>
      <c r="E24" s="26" t="s">
        <v>45</v>
      </c>
      <c r="F24" s="26" t="s">
        <v>45</v>
      </c>
      <c r="G24" s="18" t="s">
        <v>19</v>
      </c>
      <c r="H24" s="18" t="s">
        <v>369</v>
      </c>
      <c r="I24" s="18" t="s">
        <v>16</v>
      </c>
      <c r="J24" s="18">
        <v>7</v>
      </c>
      <c r="K24" s="18">
        <v>1</v>
      </c>
      <c r="L24" s="6" t="s">
        <v>350</v>
      </c>
      <c r="M24" s="18">
        <v>80</v>
      </c>
      <c r="N24" s="6">
        <v>220000</v>
      </c>
      <c r="O24" s="8">
        <f t="shared" si="1"/>
        <v>17600000</v>
      </c>
      <c r="P24" s="15" t="s">
        <v>16</v>
      </c>
      <c r="Q24" s="14" t="s">
        <v>351</v>
      </c>
      <c r="R24" s="14" t="s">
        <v>352</v>
      </c>
      <c r="S24" s="12" t="s">
        <v>353</v>
      </c>
    </row>
    <row r="25" spans="1:19">
      <c r="A25" s="11" t="s">
        <v>397</v>
      </c>
      <c r="B25" s="23">
        <v>18</v>
      </c>
      <c r="C25" s="18" t="s">
        <v>37</v>
      </c>
      <c r="D25" s="151">
        <f t="shared" si="0"/>
        <v>2</v>
      </c>
      <c r="E25" s="26" t="s">
        <v>45</v>
      </c>
      <c r="F25" s="26" t="s">
        <v>45</v>
      </c>
      <c r="G25" s="18" t="s">
        <v>19</v>
      </c>
      <c r="H25" s="18" t="s">
        <v>370</v>
      </c>
      <c r="I25" s="18" t="s">
        <v>16</v>
      </c>
      <c r="J25" s="18">
        <v>7</v>
      </c>
      <c r="K25" s="18">
        <v>1</v>
      </c>
      <c r="L25" s="6" t="s">
        <v>350</v>
      </c>
      <c r="M25" s="18">
        <v>40</v>
      </c>
      <c r="N25" s="6">
        <v>250000</v>
      </c>
      <c r="O25" s="8">
        <f t="shared" si="1"/>
        <v>10000000</v>
      </c>
      <c r="P25" s="15" t="s">
        <v>16</v>
      </c>
      <c r="Q25" s="14" t="s">
        <v>351</v>
      </c>
      <c r="R25" s="14" t="s">
        <v>352</v>
      </c>
      <c r="S25" s="12" t="s">
        <v>353</v>
      </c>
    </row>
    <row r="26" spans="1:19">
      <c r="A26" s="11" t="s">
        <v>397</v>
      </c>
      <c r="B26" s="32">
        <v>19</v>
      </c>
      <c r="C26" s="18" t="s">
        <v>37</v>
      </c>
      <c r="D26" s="151">
        <f t="shared" si="0"/>
        <v>2</v>
      </c>
      <c r="E26" s="26" t="s">
        <v>45</v>
      </c>
      <c r="F26" s="26" t="s">
        <v>45</v>
      </c>
      <c r="G26" s="18" t="s">
        <v>19</v>
      </c>
      <c r="H26" s="18" t="s">
        <v>371</v>
      </c>
      <c r="I26" s="7" t="s">
        <v>16</v>
      </c>
      <c r="J26" s="18">
        <v>8</v>
      </c>
      <c r="K26" s="18">
        <v>1</v>
      </c>
      <c r="L26" s="6" t="s">
        <v>350</v>
      </c>
      <c r="M26" s="18">
        <v>40</v>
      </c>
      <c r="N26" s="6">
        <v>220000</v>
      </c>
      <c r="O26" s="8">
        <f t="shared" si="1"/>
        <v>8800000</v>
      </c>
      <c r="P26" s="15" t="s">
        <v>16</v>
      </c>
      <c r="Q26" s="14" t="s">
        <v>351</v>
      </c>
      <c r="R26" s="14" t="s">
        <v>352</v>
      </c>
      <c r="S26" s="12" t="s">
        <v>353</v>
      </c>
    </row>
    <row r="27" spans="1:19">
      <c r="A27" s="11" t="s">
        <v>397</v>
      </c>
      <c r="B27" s="23">
        <v>20</v>
      </c>
      <c r="C27" s="18" t="s">
        <v>37</v>
      </c>
      <c r="D27" s="151">
        <f t="shared" si="0"/>
        <v>2</v>
      </c>
      <c r="E27" s="26" t="s">
        <v>45</v>
      </c>
      <c r="F27" s="26" t="s">
        <v>55</v>
      </c>
      <c r="G27" s="18" t="s">
        <v>19</v>
      </c>
      <c r="H27" s="18" t="s">
        <v>372</v>
      </c>
      <c r="I27" s="18" t="s">
        <v>16</v>
      </c>
      <c r="J27" s="18">
        <v>7</v>
      </c>
      <c r="K27" s="18">
        <v>1</v>
      </c>
      <c r="L27" s="6" t="s">
        <v>350</v>
      </c>
      <c r="M27" s="18">
        <v>20</v>
      </c>
      <c r="N27" s="6">
        <v>220000</v>
      </c>
      <c r="O27" s="8">
        <f t="shared" si="1"/>
        <v>4400000</v>
      </c>
      <c r="P27" s="16" t="s">
        <v>16</v>
      </c>
      <c r="Q27" s="14" t="s">
        <v>351</v>
      </c>
      <c r="R27" s="14" t="s">
        <v>352</v>
      </c>
      <c r="S27" s="12" t="s">
        <v>353</v>
      </c>
    </row>
    <row r="28" spans="1:19">
      <c r="A28" s="11" t="s">
        <v>397</v>
      </c>
      <c r="B28" s="23">
        <v>21</v>
      </c>
      <c r="C28" s="18" t="s">
        <v>37</v>
      </c>
      <c r="D28" s="151">
        <f t="shared" si="0"/>
        <v>2</v>
      </c>
      <c r="E28" s="26" t="s">
        <v>45</v>
      </c>
      <c r="F28" s="26" t="s">
        <v>45</v>
      </c>
      <c r="G28" s="18" t="s">
        <v>19</v>
      </c>
      <c r="H28" s="18" t="s">
        <v>373</v>
      </c>
      <c r="I28" s="18" t="s">
        <v>16</v>
      </c>
      <c r="J28" s="18">
        <v>7</v>
      </c>
      <c r="K28" s="18">
        <v>1</v>
      </c>
      <c r="L28" s="6" t="s">
        <v>350</v>
      </c>
      <c r="M28" s="18">
        <v>50</v>
      </c>
      <c r="N28" s="6">
        <v>220000</v>
      </c>
      <c r="O28" s="8">
        <f t="shared" si="1"/>
        <v>11000000</v>
      </c>
      <c r="P28" s="14" t="s">
        <v>16</v>
      </c>
      <c r="Q28" s="14" t="s">
        <v>351</v>
      </c>
      <c r="R28" s="14" t="s">
        <v>352</v>
      </c>
      <c r="S28" s="12" t="s">
        <v>353</v>
      </c>
    </row>
    <row r="29" spans="1:19">
      <c r="A29" s="11" t="s">
        <v>397</v>
      </c>
      <c r="B29" s="32">
        <v>22</v>
      </c>
      <c r="C29" s="18" t="s">
        <v>37</v>
      </c>
      <c r="D29" s="151">
        <f t="shared" si="0"/>
        <v>2</v>
      </c>
      <c r="E29" s="26" t="s">
        <v>45</v>
      </c>
      <c r="F29" s="26" t="s">
        <v>55</v>
      </c>
      <c r="G29" s="18" t="s">
        <v>19</v>
      </c>
      <c r="H29" s="18" t="s">
        <v>374</v>
      </c>
      <c r="I29" s="7" t="s">
        <v>16</v>
      </c>
      <c r="J29" s="18">
        <v>8</v>
      </c>
      <c r="K29" s="18">
        <v>1</v>
      </c>
      <c r="L29" s="6" t="s">
        <v>350</v>
      </c>
      <c r="M29" s="18">
        <v>50</v>
      </c>
      <c r="N29" s="6">
        <v>250000</v>
      </c>
      <c r="O29" s="8">
        <f t="shared" si="1"/>
        <v>12500000</v>
      </c>
      <c r="P29" s="15" t="s">
        <v>16</v>
      </c>
      <c r="Q29" s="14" t="s">
        <v>351</v>
      </c>
      <c r="R29" s="14" t="s">
        <v>352</v>
      </c>
      <c r="S29" s="12" t="s">
        <v>353</v>
      </c>
    </row>
    <row r="30" spans="1:19">
      <c r="A30" s="11" t="s">
        <v>397</v>
      </c>
      <c r="B30" s="23">
        <v>23</v>
      </c>
      <c r="C30" s="18" t="s">
        <v>37</v>
      </c>
      <c r="D30" s="151">
        <f t="shared" si="0"/>
        <v>2</v>
      </c>
      <c r="E30" s="26" t="s">
        <v>45</v>
      </c>
      <c r="F30" s="26" t="s">
        <v>45</v>
      </c>
      <c r="G30" s="18" t="s">
        <v>19</v>
      </c>
      <c r="H30" s="18" t="s">
        <v>375</v>
      </c>
      <c r="I30" s="18" t="s">
        <v>16</v>
      </c>
      <c r="J30" s="18">
        <v>7</v>
      </c>
      <c r="K30" s="18">
        <v>1</v>
      </c>
      <c r="L30" s="6" t="s">
        <v>350</v>
      </c>
      <c r="M30" s="18">
        <v>60</v>
      </c>
      <c r="N30" s="6">
        <v>220000</v>
      </c>
      <c r="O30" s="8">
        <f t="shared" si="1"/>
        <v>13200000</v>
      </c>
      <c r="P30" s="15" t="s">
        <v>16</v>
      </c>
      <c r="Q30" s="14" t="s">
        <v>351</v>
      </c>
      <c r="R30" s="14" t="s">
        <v>352</v>
      </c>
      <c r="S30" s="12" t="s">
        <v>353</v>
      </c>
    </row>
    <row r="31" spans="1:19">
      <c r="A31" s="11" t="s">
        <v>397</v>
      </c>
      <c r="B31" s="23">
        <v>24</v>
      </c>
      <c r="C31" s="18" t="s">
        <v>37</v>
      </c>
      <c r="D31" s="151">
        <f t="shared" si="0"/>
        <v>2</v>
      </c>
      <c r="E31" s="26" t="s">
        <v>45</v>
      </c>
      <c r="F31" s="26" t="s">
        <v>55</v>
      </c>
      <c r="G31" s="18" t="s">
        <v>19</v>
      </c>
      <c r="H31" s="18" t="s">
        <v>376</v>
      </c>
      <c r="I31" s="18" t="s">
        <v>16</v>
      </c>
      <c r="J31" s="18">
        <v>7</v>
      </c>
      <c r="K31" s="18">
        <v>1</v>
      </c>
      <c r="L31" s="6" t="s">
        <v>350</v>
      </c>
      <c r="M31" s="18">
        <v>40</v>
      </c>
      <c r="N31" s="6">
        <v>220000</v>
      </c>
      <c r="O31" s="8">
        <f t="shared" si="1"/>
        <v>8800000</v>
      </c>
      <c r="P31" s="15" t="s">
        <v>16</v>
      </c>
      <c r="Q31" s="14" t="s">
        <v>351</v>
      </c>
      <c r="R31" s="14" t="s">
        <v>352</v>
      </c>
      <c r="S31" s="12" t="s">
        <v>353</v>
      </c>
    </row>
    <row r="32" spans="1:19" ht="17.25" thickBot="1">
      <c r="A32" s="3" t="s">
        <v>397</v>
      </c>
      <c r="B32" s="28">
        <v>25</v>
      </c>
      <c r="C32" s="4" t="s">
        <v>37</v>
      </c>
      <c r="D32" s="152">
        <f t="shared" si="0"/>
        <v>2</v>
      </c>
      <c r="E32" s="27" t="s">
        <v>45</v>
      </c>
      <c r="F32" s="27" t="s">
        <v>45</v>
      </c>
      <c r="G32" s="4" t="s">
        <v>19</v>
      </c>
      <c r="H32" s="4" t="s">
        <v>377</v>
      </c>
      <c r="I32" s="10" t="s">
        <v>16</v>
      </c>
      <c r="J32" s="4">
        <v>7</v>
      </c>
      <c r="K32" s="4">
        <v>1</v>
      </c>
      <c r="L32" s="153" t="s">
        <v>350</v>
      </c>
      <c r="M32" s="4">
        <v>20</v>
      </c>
      <c r="N32" s="153">
        <v>220000</v>
      </c>
      <c r="O32" s="154">
        <f t="shared" si="1"/>
        <v>4400000</v>
      </c>
      <c r="P32" s="155" t="s">
        <v>16</v>
      </c>
      <c r="Q32" s="156" t="s">
        <v>351</v>
      </c>
      <c r="R32" s="156" t="s">
        <v>352</v>
      </c>
      <c r="S32" s="157" t="s">
        <v>353</v>
      </c>
    </row>
    <row r="35" spans="1:2" ht="17.25" thickBot="1"/>
    <row r="36" spans="1:2" ht="17.25" thickBot="1">
      <c r="A36" s="158" t="s">
        <v>378</v>
      </c>
      <c r="B36" s="158" t="s">
        <v>379</v>
      </c>
    </row>
    <row r="37" spans="1:2" ht="17.25" thickBot="1">
      <c r="A37" s="159" t="s">
        <v>38</v>
      </c>
      <c r="B37" s="160">
        <v>1</v>
      </c>
    </row>
    <row r="38" spans="1:2" ht="17.25" thickBot="1">
      <c r="A38" s="159" t="s">
        <v>37</v>
      </c>
      <c r="B38" s="160">
        <v>2</v>
      </c>
    </row>
    <row r="39" spans="1:2" ht="17.25" thickBot="1">
      <c r="A39" s="159" t="s">
        <v>380</v>
      </c>
      <c r="B39" s="160">
        <v>3</v>
      </c>
    </row>
    <row r="40" spans="1:2" ht="17.25" thickBot="1">
      <c r="A40" s="159" t="s">
        <v>179</v>
      </c>
      <c r="B40" s="160">
        <v>4</v>
      </c>
    </row>
    <row r="41" spans="1:2" ht="29.25" thickBot="1">
      <c r="A41" s="159" t="s">
        <v>381</v>
      </c>
      <c r="B41" s="160">
        <v>5</v>
      </c>
    </row>
    <row r="42" spans="1:2" ht="17.25" thickBot="1">
      <c r="A42" s="159" t="s">
        <v>382</v>
      </c>
      <c r="B42" s="160">
        <v>6</v>
      </c>
    </row>
    <row r="43" spans="1:2" ht="17.25" thickBot="1">
      <c r="A43" s="159" t="s">
        <v>383</v>
      </c>
      <c r="B43" s="160">
        <v>7</v>
      </c>
    </row>
    <row r="44" spans="1:2" ht="29.25" thickBot="1">
      <c r="A44" s="159" t="s">
        <v>384</v>
      </c>
      <c r="B44" s="160">
        <v>8</v>
      </c>
    </row>
    <row r="45" spans="1:2" ht="17.25" thickBot="1">
      <c r="A45" s="159" t="s">
        <v>385</v>
      </c>
      <c r="B45" s="160">
        <v>9</v>
      </c>
    </row>
    <row r="46" spans="1:2" ht="17.25" thickBot="1">
      <c r="A46" s="159" t="s">
        <v>386</v>
      </c>
      <c r="B46" s="160">
        <v>10</v>
      </c>
    </row>
    <row r="47" spans="1:2" ht="17.25" thickBot="1">
      <c r="A47" s="159" t="s">
        <v>387</v>
      </c>
      <c r="B47" s="160">
        <v>11</v>
      </c>
    </row>
    <row r="48" spans="1:2" ht="29.25" thickBot="1">
      <c r="A48" s="159" t="s">
        <v>388</v>
      </c>
      <c r="B48" s="160">
        <v>12</v>
      </c>
    </row>
    <row r="49" spans="1:2" ht="17.25" thickBot="1">
      <c r="A49" s="159" t="s">
        <v>389</v>
      </c>
      <c r="B49" s="160">
        <v>13</v>
      </c>
    </row>
    <row r="50" spans="1:2" ht="17.25" thickBot="1">
      <c r="A50" s="159" t="s">
        <v>390</v>
      </c>
      <c r="B50" s="160">
        <v>14</v>
      </c>
    </row>
    <row r="51" spans="1:2" ht="17.25" thickBot="1">
      <c r="A51" s="159" t="s">
        <v>112</v>
      </c>
      <c r="B51" s="160">
        <v>15</v>
      </c>
    </row>
    <row r="52" spans="1:2" ht="17.25" thickBot="1">
      <c r="A52" s="159" t="s">
        <v>391</v>
      </c>
      <c r="B52" s="160">
        <v>16</v>
      </c>
    </row>
    <row r="53" spans="1:2" ht="17.25" thickBot="1">
      <c r="A53" s="159" t="s">
        <v>392</v>
      </c>
      <c r="B53" s="160">
        <v>17</v>
      </c>
    </row>
    <row r="54" spans="1:2" ht="17.25" thickBot="1">
      <c r="A54" s="159" t="s">
        <v>393</v>
      </c>
      <c r="B54" s="160">
        <v>18</v>
      </c>
    </row>
    <row r="55" spans="1:2" ht="17.25" thickBot="1">
      <c r="A55" s="159" t="s">
        <v>394</v>
      </c>
      <c r="B55" s="160">
        <v>19</v>
      </c>
    </row>
    <row r="56" spans="1:2" ht="17.25" thickBot="1">
      <c r="A56" s="159" t="s">
        <v>36</v>
      </c>
      <c r="B56" s="160">
        <v>20</v>
      </c>
    </row>
    <row r="57" spans="1:2" ht="17.25" thickBot="1">
      <c r="A57" s="159" t="s">
        <v>395</v>
      </c>
      <c r="B57" s="160">
        <v>21</v>
      </c>
    </row>
    <row r="58" spans="1:2" ht="29.25" thickBot="1">
      <c r="A58" s="159" t="s">
        <v>396</v>
      </c>
      <c r="B58" s="160">
        <v>22</v>
      </c>
    </row>
    <row r="59" spans="1:2" ht="17.25" thickBot="1">
      <c r="A59" s="159" t="s">
        <v>107</v>
      </c>
      <c r="B59" s="160">
        <v>23</v>
      </c>
    </row>
    <row r="60" spans="1:2" ht="17.25" thickBot="1">
      <c r="A60" s="159" t="s">
        <v>39</v>
      </c>
      <c r="B60" s="160">
        <v>24</v>
      </c>
    </row>
  </sheetData>
  <autoFilter ref="A7:S32" xr:uid="{00000000-0009-0000-0000-000001000000}"/>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allowBlank="1" showInputMessage="1" showErrorMessage="1" promptTitle="목록" sqref="G6:G7" xr:uid="{9636FED6-F857-4A84-9F4B-EEC9CAC017BA}"/>
    <dataValidation type="list" allowBlank="1" showInputMessage="1" showErrorMessage="1" sqref="C8:C32" xr:uid="{31B71176-039E-4C84-A8A1-C9A3880EF264}">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32" xr:uid="{0BAB8C16-9155-4AA8-8179-98715F9A04EB}">
      <formula1>"일반형, AI융합형"</formula1>
    </dataValidation>
    <dataValidation type="list" allowBlank="1" showInputMessage="1" showErrorMessage="1" sqref="I8:I32 P8:P32" xr:uid="{6846AC84-8691-46AD-8B8C-56C63936DBC5}">
      <formula1>"O, X"</formula1>
    </dataValidation>
  </dataValidation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CA721-DEC1-4252-B70D-A32B8CCD31C9}">
  <sheetPr>
    <tabColor rgb="FF00B050"/>
  </sheetPr>
  <dimension ref="A1:S17"/>
  <sheetViews>
    <sheetView zoomScale="70" zoomScaleNormal="70" workbookViewId="0">
      <selection activeCell="A8" sqref="A8:S16"/>
    </sheetView>
  </sheetViews>
  <sheetFormatPr defaultRowHeight="16.5"/>
  <cols>
    <col min="1" max="1" width="20.25" customWidth="1"/>
    <col min="2" max="2" width="6.875" customWidth="1"/>
    <col min="3" max="3" width="17" customWidth="1"/>
    <col min="4" max="6" width="4.875" style="2" customWidth="1"/>
    <col min="7" max="7" width="14.625" style="2" customWidth="1"/>
    <col min="8" max="8" width="55.5"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45.625" customWidth="1"/>
    <col min="19" max="19" width="16.25" customWidth="1"/>
  </cols>
  <sheetData>
    <row r="1" spans="1:19">
      <c r="A1" s="488" t="s">
        <v>42</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K5" s="2"/>
      <c r="L5" s="2"/>
      <c r="M5" s="2"/>
    </row>
    <row r="6" spans="1:19" ht="24.95" customHeight="1">
      <c r="A6" s="497" t="s">
        <v>30</v>
      </c>
      <c r="B6" s="499" t="s">
        <v>7</v>
      </c>
      <c r="C6" s="504" t="s">
        <v>3</v>
      </c>
      <c r="D6" s="514" t="s">
        <v>21</v>
      </c>
      <c r="E6" s="514"/>
      <c r="F6" s="514"/>
      <c r="G6" s="504" t="s">
        <v>18</v>
      </c>
      <c r="H6" s="514" t="s">
        <v>4</v>
      </c>
      <c r="I6" s="507" t="s">
        <v>15</v>
      </c>
      <c r="J6" s="1" t="s">
        <v>17</v>
      </c>
      <c r="K6" s="1" t="s">
        <v>8</v>
      </c>
      <c r="L6" s="1" t="s">
        <v>25</v>
      </c>
      <c r="M6" s="1" t="s">
        <v>24</v>
      </c>
      <c r="N6" s="510" t="s">
        <v>27</v>
      </c>
      <c r="O6" s="1" t="s">
        <v>14</v>
      </c>
      <c r="P6" s="507" t="s">
        <v>23</v>
      </c>
      <c r="Q6" s="1" t="s">
        <v>9</v>
      </c>
      <c r="R6" s="486"/>
      <c r="S6" s="487"/>
    </row>
    <row r="7" spans="1:19" ht="24.95" customHeight="1" thickBot="1">
      <c r="A7" s="515"/>
      <c r="B7" s="516"/>
      <c r="C7" s="517"/>
      <c r="D7" s="167" t="s">
        <v>0</v>
      </c>
      <c r="E7" s="167" t="s">
        <v>1</v>
      </c>
      <c r="F7" s="167" t="s">
        <v>2</v>
      </c>
      <c r="G7" s="518"/>
      <c r="H7" s="519"/>
      <c r="I7" s="505"/>
      <c r="J7" s="508"/>
      <c r="K7" s="509"/>
      <c r="L7" s="508"/>
      <c r="M7" s="509"/>
      <c r="N7" s="511"/>
      <c r="O7" s="509"/>
      <c r="P7" s="512"/>
      <c r="Q7" s="19" t="s">
        <v>10</v>
      </c>
      <c r="R7" s="19" t="s">
        <v>40</v>
      </c>
      <c r="S7" s="20" t="s">
        <v>41</v>
      </c>
    </row>
    <row r="8" spans="1:19" ht="17.25" thickTop="1">
      <c r="A8" s="18" t="s">
        <v>521</v>
      </c>
      <c r="B8" s="18">
        <v>1</v>
      </c>
      <c r="C8" s="18" t="s">
        <v>453</v>
      </c>
      <c r="D8" s="18" t="str">
        <f>_xlfn.IFS(C8="사업관리","01",C8="경영ㆍ회계ㆍ사무","02",C8="금융ㆍ보험","03",C8="교육ㆍ자연ㆍ사회과학","04",C8="법률ㆍ경찰ㆍ소방ㆍ교도ㆍ국방","05",C8="보건ㆍ의료","06",C8="사회복지ㆍ종교","07",C8="문화ㆍ예술ㆍ디자인ㆍ방송","08",C8="운전ㆍ운송","09",C8="영업판매","10",C8="경비ㆍ청소","11",C8="이용ㆍ숙박ㆍ여행ㆍ오락ㆍ스포츠","12", C8="음식서비스","13", C8="건설","14", C8="기계","15",C8="재료","16",C8="화학ㆍ바이오","17",C8="섬유ㆍ의복","18",C8="전기ㆍ전자","19",C8="정보통신","20",C8="식품가공","21",C8="인쇄ㆍ목재ㆍ가구ㆍ공예","22",C8="환경ㆍ에너지ㆍ안전","23",C8="농림어업","24")</f>
        <v>20</v>
      </c>
      <c r="E8" s="26" t="s">
        <v>34</v>
      </c>
      <c r="F8" s="26" t="s">
        <v>35</v>
      </c>
      <c r="G8" s="18" t="s">
        <v>20</v>
      </c>
      <c r="H8" s="18" t="s">
        <v>509</v>
      </c>
      <c r="I8" s="7" t="s">
        <v>16</v>
      </c>
      <c r="J8" s="7">
        <v>6</v>
      </c>
      <c r="K8" s="8">
        <v>1</v>
      </c>
      <c r="L8" s="6" t="s">
        <v>22</v>
      </c>
      <c r="M8" s="8">
        <v>30</v>
      </c>
      <c r="N8" s="8">
        <v>480000</v>
      </c>
      <c r="O8" s="8">
        <f t="shared" ref="O8:O16" si="0">M8*N8</f>
        <v>14400000</v>
      </c>
      <c r="P8" s="14" t="s">
        <v>16</v>
      </c>
      <c r="Q8" s="14" t="s">
        <v>510</v>
      </c>
      <c r="R8" s="14" t="s">
        <v>511</v>
      </c>
      <c r="S8" s="12" t="s">
        <v>512</v>
      </c>
    </row>
    <row r="9" spans="1:19">
      <c r="A9" s="18" t="s">
        <v>521</v>
      </c>
      <c r="B9" s="18">
        <v>2</v>
      </c>
      <c r="C9" s="18" t="s">
        <v>36</v>
      </c>
      <c r="D9" s="18" t="str">
        <f>_xlfn.IFS(C9="사업관리","01",C9="경영ㆍ회계ㆍ사무","02",C9="금융ㆍ보험","03",C9="교육ㆍ자연ㆍ사회과학","04",C9="법률ㆍ경찰ㆍ소방ㆍ교도ㆍ국방","05",C9="보건ㆍ의료","06",C9="사회복지ㆍ종교","07",C9="문화ㆍ예술ㆍ디자인ㆍ방송","08",C9="운전ㆍ운송","09",C9="영업판매","10",C9="경비ㆍ청소","11",C9="이용ㆍ숙박ㆍ여행ㆍ오락ㆍ스포츠","12", C9="음식서비스","13", C9="건설","14", C9="기계","15",C9="재료","16",C9="화학ㆍ바이오","17",C9="섬유ㆍ의복","18",C9="전기ㆍ전자","19",C9="정보통신","20",C9="식품가공","21",C9="인쇄ㆍ목재ㆍ가구ㆍ공예","22",C9="환경ㆍ에너지ㆍ안전","23",C9="농림어업","24")</f>
        <v>20</v>
      </c>
      <c r="E9" s="26" t="s">
        <v>34</v>
      </c>
      <c r="F9" s="26" t="s">
        <v>35</v>
      </c>
      <c r="G9" s="18" t="s">
        <v>20</v>
      </c>
      <c r="H9" s="18" t="s">
        <v>513</v>
      </c>
      <c r="I9" s="7" t="s">
        <v>16</v>
      </c>
      <c r="J9" s="18">
        <v>8</v>
      </c>
      <c r="K9" s="6">
        <v>1</v>
      </c>
      <c r="L9" s="6" t="s">
        <v>22</v>
      </c>
      <c r="M9" s="8">
        <v>40</v>
      </c>
      <c r="N9" s="8">
        <v>640000</v>
      </c>
      <c r="O9" s="8">
        <f t="shared" si="0"/>
        <v>25600000</v>
      </c>
      <c r="P9" s="14" t="s">
        <v>16</v>
      </c>
      <c r="Q9" s="14" t="s">
        <v>510</v>
      </c>
      <c r="R9" s="14" t="s">
        <v>511</v>
      </c>
      <c r="S9" s="12" t="s">
        <v>512</v>
      </c>
    </row>
    <row r="10" spans="1:19">
      <c r="A10" s="18" t="s">
        <v>521</v>
      </c>
      <c r="B10" s="18">
        <v>3</v>
      </c>
      <c r="C10" s="18" t="s">
        <v>36</v>
      </c>
      <c r="D10" s="18" t="str">
        <f t="shared" ref="D10:D16" si="1">_xlfn.IFS(C10="사업관리","01",C10="경영ㆍ회계ㆍ사무","02",C10="금융ㆍ보험","03",C10="교육ㆍ자연ㆍ사회과학","04",C10="법률ㆍ경찰ㆍ소방ㆍ교도ㆍ국방","05",C10="보건ㆍ의료","06",C10="사회복지ㆍ종교","07",C10="문화ㆍ예술ㆍ디자인ㆍ방송","08",C10="운전ㆍ운송","09",C10="영업판매","10",C10="경비ㆍ청소","11",C10="이용ㆍ숙박ㆍ여행ㆍ오락ㆍ스포츠","12", C10="음식서비스","13", C10="건설","14", C10="기계","15",C10="재료","16",C10="화학ㆍ바이오","17",C10="섬유ㆍ의복","18",C10="전기ㆍ전자","19",C10="정보통신","20",C10="식품가공","21",C10="인쇄ㆍ목재ㆍ가구ㆍ공예","22",C10="환경ㆍ에너지ㆍ안전","23",C10="농림어업","24")</f>
        <v>20</v>
      </c>
      <c r="E10" s="26" t="s">
        <v>34</v>
      </c>
      <c r="F10" s="26" t="s">
        <v>35</v>
      </c>
      <c r="G10" s="18" t="s">
        <v>20</v>
      </c>
      <c r="H10" s="168" t="s">
        <v>514</v>
      </c>
      <c r="I10" s="7" t="s">
        <v>16</v>
      </c>
      <c r="J10" s="18">
        <v>6</v>
      </c>
      <c r="K10" s="6">
        <v>1</v>
      </c>
      <c r="L10" s="6" t="s">
        <v>22</v>
      </c>
      <c r="M10" s="8">
        <v>30</v>
      </c>
      <c r="N10" s="8">
        <v>480000</v>
      </c>
      <c r="O10" s="8">
        <f t="shared" si="0"/>
        <v>14400000</v>
      </c>
      <c r="P10" s="14" t="s">
        <v>16</v>
      </c>
      <c r="Q10" s="14" t="s">
        <v>510</v>
      </c>
      <c r="R10" s="14" t="s">
        <v>511</v>
      </c>
      <c r="S10" s="12" t="s">
        <v>512</v>
      </c>
    </row>
    <row r="11" spans="1:19">
      <c r="A11" s="18" t="s">
        <v>521</v>
      </c>
      <c r="B11" s="18">
        <v>4</v>
      </c>
      <c r="C11" s="18" t="s">
        <v>36</v>
      </c>
      <c r="D11" s="18" t="str">
        <f t="shared" si="1"/>
        <v>20</v>
      </c>
      <c r="E11" s="26" t="s">
        <v>34</v>
      </c>
      <c r="F11" s="26" t="s">
        <v>35</v>
      </c>
      <c r="G11" s="18" t="s">
        <v>20</v>
      </c>
      <c r="H11" s="168" t="s">
        <v>515</v>
      </c>
      <c r="I11" s="7" t="s">
        <v>16</v>
      </c>
      <c r="J11" s="18">
        <v>6</v>
      </c>
      <c r="K11" s="6">
        <v>1</v>
      </c>
      <c r="L11" s="6" t="s">
        <v>22</v>
      </c>
      <c r="M11" s="8">
        <v>50</v>
      </c>
      <c r="N11" s="8">
        <v>240000</v>
      </c>
      <c r="O11" s="8">
        <f t="shared" si="0"/>
        <v>12000000</v>
      </c>
      <c r="P11" s="14" t="s">
        <v>16</v>
      </c>
      <c r="Q11" s="14" t="s">
        <v>510</v>
      </c>
      <c r="R11" s="14" t="s">
        <v>511</v>
      </c>
      <c r="S11" s="12" t="s">
        <v>512</v>
      </c>
    </row>
    <row r="12" spans="1:19">
      <c r="A12" s="18" t="s">
        <v>521</v>
      </c>
      <c r="B12" s="18">
        <v>5</v>
      </c>
      <c r="C12" s="18" t="s">
        <v>36</v>
      </c>
      <c r="D12" s="18" t="str">
        <f t="shared" si="1"/>
        <v>20</v>
      </c>
      <c r="E12" s="26" t="s">
        <v>34</v>
      </c>
      <c r="F12" s="26" t="s">
        <v>35</v>
      </c>
      <c r="G12" s="18" t="s">
        <v>20</v>
      </c>
      <c r="H12" s="168" t="s">
        <v>516</v>
      </c>
      <c r="I12" s="7" t="s">
        <v>16</v>
      </c>
      <c r="J12" s="18">
        <v>6</v>
      </c>
      <c r="K12" s="6">
        <v>1</v>
      </c>
      <c r="L12" s="6" t="s">
        <v>22</v>
      </c>
      <c r="M12" s="8">
        <v>50</v>
      </c>
      <c r="N12" s="8">
        <v>240000</v>
      </c>
      <c r="O12" s="8">
        <f t="shared" si="0"/>
        <v>12000000</v>
      </c>
      <c r="P12" s="14" t="s">
        <v>16</v>
      </c>
      <c r="Q12" s="14" t="s">
        <v>510</v>
      </c>
      <c r="R12" s="14" t="s">
        <v>511</v>
      </c>
      <c r="S12" s="12" t="s">
        <v>512</v>
      </c>
    </row>
    <row r="13" spans="1:19">
      <c r="A13" s="18" t="s">
        <v>521</v>
      </c>
      <c r="B13" s="18">
        <v>6</v>
      </c>
      <c r="C13" s="18" t="s">
        <v>36</v>
      </c>
      <c r="D13" s="18" t="str">
        <f t="shared" si="1"/>
        <v>20</v>
      </c>
      <c r="E13" s="26" t="s">
        <v>34</v>
      </c>
      <c r="F13" s="26" t="s">
        <v>35</v>
      </c>
      <c r="G13" s="18" t="s">
        <v>20</v>
      </c>
      <c r="H13" s="168" t="s">
        <v>517</v>
      </c>
      <c r="I13" s="7" t="s">
        <v>16</v>
      </c>
      <c r="J13" s="18">
        <v>6</v>
      </c>
      <c r="K13" s="6">
        <v>1</v>
      </c>
      <c r="L13" s="6" t="s">
        <v>22</v>
      </c>
      <c r="M13" s="8">
        <v>50</v>
      </c>
      <c r="N13" s="8">
        <v>240000</v>
      </c>
      <c r="O13" s="8">
        <f t="shared" si="0"/>
        <v>12000000</v>
      </c>
      <c r="P13" s="14" t="s">
        <v>16</v>
      </c>
      <c r="Q13" s="14" t="s">
        <v>510</v>
      </c>
      <c r="R13" s="14" t="s">
        <v>511</v>
      </c>
      <c r="S13" s="12" t="s">
        <v>512</v>
      </c>
    </row>
    <row r="14" spans="1:19">
      <c r="A14" s="18" t="s">
        <v>521</v>
      </c>
      <c r="B14" s="18">
        <v>7</v>
      </c>
      <c r="C14" s="18" t="s">
        <v>36</v>
      </c>
      <c r="D14" s="18" t="str">
        <f t="shared" si="1"/>
        <v>20</v>
      </c>
      <c r="E14" s="26" t="s">
        <v>34</v>
      </c>
      <c r="F14" s="26" t="s">
        <v>35</v>
      </c>
      <c r="G14" s="18" t="s">
        <v>20</v>
      </c>
      <c r="H14" s="168" t="s">
        <v>518</v>
      </c>
      <c r="I14" s="7" t="s">
        <v>16</v>
      </c>
      <c r="J14" s="18">
        <v>6</v>
      </c>
      <c r="K14" s="6">
        <v>1</v>
      </c>
      <c r="L14" s="6" t="s">
        <v>22</v>
      </c>
      <c r="M14" s="8">
        <v>50</v>
      </c>
      <c r="N14" s="8">
        <v>240000</v>
      </c>
      <c r="O14" s="8">
        <f t="shared" si="0"/>
        <v>12000000</v>
      </c>
      <c r="P14" s="14" t="s">
        <v>16</v>
      </c>
      <c r="Q14" s="14" t="s">
        <v>510</v>
      </c>
      <c r="R14" s="14" t="s">
        <v>511</v>
      </c>
      <c r="S14" s="12" t="s">
        <v>512</v>
      </c>
    </row>
    <row r="15" spans="1:19">
      <c r="A15" s="18" t="s">
        <v>521</v>
      </c>
      <c r="B15" s="18">
        <v>8</v>
      </c>
      <c r="C15" s="18" t="s">
        <v>36</v>
      </c>
      <c r="D15" s="18" t="str">
        <f t="shared" si="1"/>
        <v>20</v>
      </c>
      <c r="E15" s="26" t="s">
        <v>34</v>
      </c>
      <c r="F15" s="26" t="s">
        <v>445</v>
      </c>
      <c r="G15" s="18" t="s">
        <v>20</v>
      </c>
      <c r="H15" s="168" t="s">
        <v>519</v>
      </c>
      <c r="I15" s="7" t="s">
        <v>16</v>
      </c>
      <c r="J15" s="18">
        <v>6</v>
      </c>
      <c r="K15" s="6">
        <v>1</v>
      </c>
      <c r="L15" s="6" t="s">
        <v>22</v>
      </c>
      <c r="M15" s="8">
        <v>50</v>
      </c>
      <c r="N15" s="8">
        <v>240000</v>
      </c>
      <c r="O15" s="8">
        <f t="shared" si="0"/>
        <v>12000000</v>
      </c>
      <c r="P15" s="14" t="s">
        <v>16</v>
      </c>
      <c r="Q15" s="14" t="s">
        <v>510</v>
      </c>
      <c r="R15" s="14" t="s">
        <v>511</v>
      </c>
      <c r="S15" s="12" t="s">
        <v>512</v>
      </c>
    </row>
    <row r="16" spans="1:19">
      <c r="A16" s="18" t="s">
        <v>521</v>
      </c>
      <c r="B16" s="18">
        <v>9</v>
      </c>
      <c r="C16" s="18" t="s">
        <v>36</v>
      </c>
      <c r="D16" s="18" t="str">
        <f t="shared" si="1"/>
        <v>20</v>
      </c>
      <c r="E16" s="26" t="s">
        <v>34</v>
      </c>
      <c r="F16" s="26" t="s">
        <v>35</v>
      </c>
      <c r="G16" s="18" t="s">
        <v>20</v>
      </c>
      <c r="H16" s="168" t="s">
        <v>520</v>
      </c>
      <c r="I16" s="7" t="s">
        <v>16</v>
      </c>
      <c r="J16" s="18">
        <v>6</v>
      </c>
      <c r="K16" s="6">
        <v>1</v>
      </c>
      <c r="L16" s="6" t="s">
        <v>22</v>
      </c>
      <c r="M16" s="8">
        <v>50</v>
      </c>
      <c r="N16" s="8">
        <v>240000</v>
      </c>
      <c r="O16" s="8">
        <f t="shared" si="0"/>
        <v>12000000</v>
      </c>
      <c r="P16" s="14" t="s">
        <v>16</v>
      </c>
      <c r="Q16" s="14" t="s">
        <v>510</v>
      </c>
      <c r="R16" s="14" t="s">
        <v>511</v>
      </c>
      <c r="S16" s="12" t="s">
        <v>512</v>
      </c>
    </row>
    <row r="17" ht="253.5" customHeight="1"/>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type="list" allowBlank="1" showInputMessage="1" showErrorMessage="1" sqref="C8:C16" xr:uid="{3627F51F-6CC0-47E0-AA3D-DFE01F057CCE}">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16" xr:uid="{99A7CE3F-17A3-4319-B823-F6767621B845}">
      <formula1>"일반형, AI융합형"</formula1>
    </dataValidation>
    <dataValidation type="list" allowBlank="1" showInputMessage="1" showErrorMessage="1" sqref="I8:I16 P8:P16" xr:uid="{C4294459-BFBB-4E9F-932A-099FB813F076}">
      <formula1>"O, X"</formula1>
    </dataValidation>
    <dataValidation allowBlank="1" showInputMessage="1" showErrorMessage="1" promptTitle="목록" sqref="G6:G7" xr:uid="{2B01DCA0-37C7-46F2-8803-6A80528C3D17}"/>
  </dataValidation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E21C5B-1893-4E96-83E8-18E6232BB0C6}">
  <sheetPr>
    <tabColor rgb="FF00B050"/>
  </sheetPr>
  <dimension ref="A1:S35"/>
  <sheetViews>
    <sheetView zoomScale="70" zoomScaleNormal="70" workbookViewId="0">
      <selection activeCell="H41" sqref="H41"/>
    </sheetView>
  </sheetViews>
  <sheetFormatPr defaultRowHeight="16.5"/>
  <cols>
    <col min="1" max="1" width="20.25" customWidth="1"/>
    <col min="2" max="2" width="6.875" customWidth="1"/>
    <col min="3" max="3" width="17" customWidth="1"/>
    <col min="4" max="6" width="4.875" style="2" customWidth="1"/>
    <col min="7" max="7" width="14.625" style="2" customWidth="1"/>
    <col min="8" max="8" width="55.125" bestFit="1"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45.625" customWidth="1"/>
    <col min="19" max="19" width="16.25" customWidth="1"/>
  </cols>
  <sheetData>
    <row r="1" spans="1:19">
      <c r="A1" s="488" t="s">
        <v>42</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K5" s="2"/>
      <c r="L5" s="2"/>
      <c r="M5" s="2"/>
    </row>
    <row r="6" spans="1:19" ht="24.95" customHeight="1">
      <c r="A6" s="497" t="s">
        <v>30</v>
      </c>
      <c r="B6" s="499" t="s">
        <v>7</v>
      </c>
      <c r="C6" s="504" t="s">
        <v>3</v>
      </c>
      <c r="D6" s="514" t="s">
        <v>21</v>
      </c>
      <c r="E6" s="514"/>
      <c r="F6" s="514"/>
      <c r="G6" s="504" t="s">
        <v>18</v>
      </c>
      <c r="H6" s="514" t="s">
        <v>4</v>
      </c>
      <c r="I6" s="507" t="s">
        <v>15</v>
      </c>
      <c r="J6" s="1" t="s">
        <v>17</v>
      </c>
      <c r="K6" s="1" t="s">
        <v>8</v>
      </c>
      <c r="L6" s="1" t="s">
        <v>25</v>
      </c>
      <c r="M6" s="1" t="s">
        <v>24</v>
      </c>
      <c r="N6" s="510" t="s">
        <v>27</v>
      </c>
      <c r="O6" s="1" t="s">
        <v>14</v>
      </c>
      <c r="P6" s="507" t="s">
        <v>23</v>
      </c>
      <c r="Q6" s="1" t="s">
        <v>9</v>
      </c>
      <c r="R6" s="486"/>
      <c r="S6" s="487"/>
    </row>
    <row r="7" spans="1:19" ht="24.95" customHeight="1" thickBot="1">
      <c r="A7" s="498"/>
      <c r="B7" s="500"/>
      <c r="C7" s="513"/>
      <c r="D7" s="30" t="s">
        <v>0</v>
      </c>
      <c r="E7" s="30" t="s">
        <v>1</v>
      </c>
      <c r="F7" s="30" t="s">
        <v>2</v>
      </c>
      <c r="G7" s="505"/>
      <c r="H7" s="511"/>
      <c r="I7" s="505"/>
      <c r="J7" s="508"/>
      <c r="K7" s="509"/>
      <c r="L7" s="508"/>
      <c r="M7" s="509"/>
      <c r="N7" s="511"/>
      <c r="O7" s="509"/>
      <c r="P7" s="512"/>
      <c r="Q7" s="19" t="s">
        <v>10</v>
      </c>
      <c r="R7" s="19" t="s">
        <v>40</v>
      </c>
      <c r="S7" s="20" t="s">
        <v>41</v>
      </c>
    </row>
    <row r="8" spans="1:19" ht="17.25" thickTop="1">
      <c r="A8" s="11" t="s">
        <v>1688</v>
      </c>
      <c r="B8" s="32">
        <v>1</v>
      </c>
      <c r="C8" s="7" t="s">
        <v>36</v>
      </c>
      <c r="D8" s="7" t="str">
        <f>_xlfn.IFS(C8="사업관리","01",C8="경영ㆍ회계ㆍ사무","02",C8="금융ㆍ보험","03",C8="교육ㆍ자연ㆍ사회과학","04",C8="법률ㆍ경찰ㆍ소방ㆍ교도ㆍ국방","05",C8="보건ㆍ의료","06",C8="사회복지ㆍ종교","07",C8="문화ㆍ예술ㆍ디자인ㆍ방송","08",C8="운전ㆍ운송","09",C8="영업판매","10",C8="경비ㆍ청소","11",C8="이용ㆍ숙박ㆍ여행ㆍ오락ㆍ스포츠","12", C8="음식서비스","13", C8="건설","14", C8="기계","15",C8="재료","16",C8="화학ㆍ바이오","17",C8="섬유ㆍ의복","18",C8="전기ㆍ전자","19",C8="정보통신","20",C8="식품가공","21",C8="인쇄ㆍ목재ㆍ가구ㆍ공예","22",C8="환경ㆍ에너지ㆍ안전","23",C8="농림어업","24")</f>
        <v>20</v>
      </c>
      <c r="E8" s="25" t="s">
        <v>34</v>
      </c>
      <c r="F8" s="25" t="s">
        <v>35</v>
      </c>
      <c r="G8" s="7" t="s">
        <v>20</v>
      </c>
      <c r="H8" s="7" t="s">
        <v>523</v>
      </c>
      <c r="I8" s="7" t="s">
        <v>26</v>
      </c>
      <c r="J8" s="7">
        <v>14</v>
      </c>
      <c r="K8" s="8">
        <v>2</v>
      </c>
      <c r="L8" s="8" t="s">
        <v>64</v>
      </c>
      <c r="M8" s="8">
        <v>60</v>
      </c>
      <c r="N8" s="8">
        <v>400000</v>
      </c>
      <c r="O8" s="8">
        <f>M8*N8</f>
        <v>24000000</v>
      </c>
      <c r="P8" s="15" t="s">
        <v>26</v>
      </c>
      <c r="Q8" s="14" t="s">
        <v>399</v>
      </c>
      <c r="R8" s="14" t="s">
        <v>524</v>
      </c>
      <c r="S8" s="12" t="s">
        <v>525</v>
      </c>
    </row>
    <row r="9" spans="1:19">
      <c r="A9" s="11" t="s">
        <v>1688</v>
      </c>
      <c r="B9" s="23">
        <v>2</v>
      </c>
      <c r="C9" s="18" t="s">
        <v>37</v>
      </c>
      <c r="D9" s="7" t="str">
        <f>_xlfn.IFS(C9="사업관리","01",C9="경영ㆍ회계ㆍ사무","02",C9="금융ㆍ보험","03",C9="교육ㆍ자연ㆍ사회과학","04",C9="법률ㆍ경찰ㆍ소방ㆍ교도ㆍ국방","05",C9="보건ㆍ의료","06",C9="사회복지ㆍ종교","07",C9="문화ㆍ예술ㆍ디자인ㆍ방송","08",C9="운전ㆍ운송","09",C9="영업판매","10",C9="경비ㆍ청소","11",C9="이용ㆍ숙박ㆍ여행ㆍ오락ㆍ스포츠","12", C9="음식서비스","13", C9="건설","14", C9="기계","15",C9="재료","16",C9="화학ㆍ바이오","17",C9="섬유ㆍ의복","18",C9="전기ㆍ전자","19",C9="정보통신","20",C9="식품가공","21",C9="인쇄ㆍ목재ㆍ가구ㆍ공예","22",C9="환경ㆍ에너지ㆍ안전","23",C9="농림어업","24")</f>
        <v>02</v>
      </c>
      <c r="E9" s="26" t="s">
        <v>55</v>
      </c>
      <c r="F9" s="26" t="s">
        <v>45</v>
      </c>
      <c r="G9" s="18" t="s">
        <v>19</v>
      </c>
      <c r="H9" s="18" t="s">
        <v>526</v>
      </c>
      <c r="I9" s="18" t="s">
        <v>26</v>
      </c>
      <c r="J9" s="18">
        <v>14</v>
      </c>
      <c r="K9" s="6">
        <v>2</v>
      </c>
      <c r="L9" s="6" t="s">
        <v>64</v>
      </c>
      <c r="M9" s="8">
        <v>40</v>
      </c>
      <c r="N9" s="6">
        <v>350000</v>
      </c>
      <c r="O9" s="8">
        <f>M9*N9</f>
        <v>14000000</v>
      </c>
      <c r="P9" s="15" t="s">
        <v>26</v>
      </c>
      <c r="Q9" s="15" t="s">
        <v>399</v>
      </c>
      <c r="R9" s="15" t="s">
        <v>524</v>
      </c>
      <c r="S9" s="13" t="s">
        <v>525</v>
      </c>
    </row>
    <row r="10" spans="1:19">
      <c r="A10" s="11" t="s">
        <v>1688</v>
      </c>
      <c r="B10" s="23">
        <v>3</v>
      </c>
      <c r="C10" s="18" t="s">
        <v>36</v>
      </c>
      <c r="D10" s="7" t="str">
        <f t="shared" ref="D10:D32" si="0">_xlfn.IFS(C10="사업관리","01",C10="경영ㆍ회계ㆍ사무","02",C10="금융ㆍ보험","03",C10="교육ㆍ자연ㆍ사회과학","04",C10="법률ㆍ경찰ㆍ소방ㆍ교도ㆍ국방","05",C10="보건ㆍ의료","06",C10="사회복지ㆍ종교","07",C10="문화ㆍ예술ㆍ디자인ㆍ방송","08",C10="운전ㆍ운송","09",C10="영업판매","10",C10="경비ㆍ청소","11",C10="이용ㆍ숙박ㆍ여행ㆍ오락ㆍ스포츠","12", C10="음식서비스","13", C10="건설","14", C10="기계","15",C10="재료","16",C10="화학ㆍ바이오","17",C10="섬유ㆍ의복","18",C10="전기ㆍ전자","19",C10="정보통신","20",C10="식품가공","21",C10="인쇄ㆍ목재ㆍ가구ㆍ공예","22",C10="환경ㆍ에너지ㆍ안전","23",C10="농림어업","24")</f>
        <v>20</v>
      </c>
      <c r="E10" s="26" t="s">
        <v>34</v>
      </c>
      <c r="F10" s="26" t="s">
        <v>243</v>
      </c>
      <c r="G10" s="18" t="s">
        <v>20</v>
      </c>
      <c r="H10" s="18" t="s">
        <v>527</v>
      </c>
      <c r="I10" s="18" t="s">
        <v>26</v>
      </c>
      <c r="J10" s="18">
        <v>14</v>
      </c>
      <c r="K10" s="6">
        <v>2</v>
      </c>
      <c r="L10" s="6" t="s">
        <v>64</v>
      </c>
      <c r="M10" s="6">
        <v>40</v>
      </c>
      <c r="N10" s="6">
        <v>450000</v>
      </c>
      <c r="O10" s="8">
        <f>M10*N10</f>
        <v>18000000</v>
      </c>
      <c r="P10" s="15" t="s">
        <v>26</v>
      </c>
      <c r="Q10" s="15" t="s">
        <v>399</v>
      </c>
      <c r="R10" s="15" t="s">
        <v>524</v>
      </c>
      <c r="S10" s="13" t="s">
        <v>525</v>
      </c>
    </row>
    <row r="11" spans="1:19" hidden="1">
      <c r="A11" s="11" t="s">
        <v>1688</v>
      </c>
      <c r="B11" s="32">
        <v>4</v>
      </c>
      <c r="C11" s="18"/>
      <c r="D11" s="7" t="e">
        <f t="shared" si="0"/>
        <v>#N/A</v>
      </c>
      <c r="E11" s="26"/>
      <c r="F11" s="26"/>
      <c r="G11" s="18"/>
      <c r="H11" s="18"/>
      <c r="I11" s="18"/>
      <c r="J11" s="18"/>
      <c r="K11" s="6"/>
      <c r="L11" s="6"/>
      <c r="M11" s="6"/>
      <c r="N11" s="6"/>
      <c r="O11" s="6"/>
      <c r="P11" s="15"/>
      <c r="Q11" s="15"/>
      <c r="R11" s="15"/>
      <c r="S11" s="13"/>
    </row>
    <row r="12" spans="1:19" hidden="1">
      <c r="A12" s="11" t="s">
        <v>1688</v>
      </c>
      <c r="B12" s="23">
        <v>5</v>
      </c>
      <c r="C12" s="18"/>
      <c r="D12" s="7" t="e">
        <f t="shared" si="0"/>
        <v>#N/A</v>
      </c>
      <c r="E12" s="26"/>
      <c r="F12" s="26"/>
      <c r="G12" s="18"/>
      <c r="H12" s="18"/>
      <c r="I12" s="18"/>
      <c r="J12" s="18"/>
      <c r="K12" s="6"/>
      <c r="L12" s="6"/>
      <c r="M12" s="6"/>
      <c r="N12" s="6"/>
      <c r="O12" s="6"/>
      <c r="P12" s="15"/>
      <c r="Q12" s="15"/>
      <c r="R12" s="15"/>
      <c r="S12" s="13"/>
    </row>
    <row r="13" spans="1:19" hidden="1">
      <c r="A13" s="11" t="s">
        <v>1688</v>
      </c>
      <c r="B13" s="23">
        <v>6</v>
      </c>
      <c r="C13" s="18"/>
      <c r="D13" s="7" t="e">
        <f t="shared" si="0"/>
        <v>#N/A</v>
      </c>
      <c r="E13" s="26"/>
      <c r="F13" s="26"/>
      <c r="G13" s="18"/>
      <c r="H13" s="18"/>
      <c r="I13" s="18"/>
      <c r="J13" s="18"/>
      <c r="K13" s="6"/>
      <c r="L13" s="6"/>
      <c r="M13" s="6"/>
      <c r="N13" s="6"/>
      <c r="O13" s="6"/>
      <c r="P13" s="15"/>
      <c r="Q13" s="15"/>
      <c r="R13" s="15"/>
      <c r="S13" s="13"/>
    </row>
    <row r="14" spans="1:19" hidden="1">
      <c r="A14" s="11" t="s">
        <v>1688</v>
      </c>
      <c r="B14" s="32">
        <v>7</v>
      </c>
      <c r="C14" s="18"/>
      <c r="D14" s="7" t="e">
        <f t="shared" si="0"/>
        <v>#N/A</v>
      </c>
      <c r="E14" s="26"/>
      <c r="F14" s="26"/>
      <c r="G14" s="18"/>
      <c r="H14" s="18"/>
      <c r="I14" s="18"/>
      <c r="J14" s="18"/>
      <c r="K14" s="6"/>
      <c r="L14" s="6"/>
      <c r="M14" s="6"/>
      <c r="N14" s="6"/>
      <c r="O14" s="6"/>
      <c r="P14" s="15"/>
      <c r="Q14" s="15"/>
      <c r="R14" s="15"/>
      <c r="S14" s="13"/>
    </row>
    <row r="15" spans="1:19" hidden="1">
      <c r="A15" s="11" t="s">
        <v>1688</v>
      </c>
      <c r="B15" s="23">
        <v>8</v>
      </c>
      <c r="C15" s="18"/>
      <c r="D15" s="7" t="e">
        <f t="shared" si="0"/>
        <v>#N/A</v>
      </c>
      <c r="E15" s="26"/>
      <c r="F15" s="26"/>
      <c r="G15" s="18"/>
      <c r="H15" s="18"/>
      <c r="I15" s="18"/>
      <c r="J15" s="18"/>
      <c r="K15" s="6"/>
      <c r="L15" s="6"/>
      <c r="M15" s="6"/>
      <c r="N15" s="6"/>
      <c r="O15" s="6"/>
      <c r="P15" s="15"/>
      <c r="Q15" s="15"/>
      <c r="R15" s="15"/>
      <c r="S15" s="13"/>
    </row>
    <row r="16" spans="1:19" hidden="1">
      <c r="A16" s="11" t="s">
        <v>1688</v>
      </c>
      <c r="B16" s="23">
        <v>9</v>
      </c>
      <c r="C16" s="18"/>
      <c r="D16" s="7" t="e">
        <f t="shared" si="0"/>
        <v>#N/A</v>
      </c>
      <c r="E16" s="26"/>
      <c r="F16" s="26"/>
      <c r="G16" s="18"/>
      <c r="H16" s="18"/>
      <c r="I16" s="18"/>
      <c r="J16" s="18"/>
      <c r="K16" s="6"/>
      <c r="L16" s="6"/>
      <c r="M16" s="6"/>
      <c r="N16" s="6"/>
      <c r="O16" s="6"/>
      <c r="P16" s="15"/>
      <c r="Q16" s="15"/>
      <c r="R16" s="15"/>
      <c r="S16" s="13"/>
    </row>
    <row r="17" spans="1:19" hidden="1">
      <c r="A17" s="11" t="s">
        <v>1688</v>
      </c>
      <c r="B17" s="32">
        <v>10</v>
      </c>
      <c r="C17" s="18"/>
      <c r="D17" s="7" t="e">
        <f t="shared" si="0"/>
        <v>#N/A</v>
      </c>
      <c r="E17" s="26"/>
      <c r="F17" s="26"/>
      <c r="G17" s="18"/>
      <c r="H17" s="18"/>
      <c r="I17" s="18"/>
      <c r="J17" s="18"/>
      <c r="K17" s="18"/>
      <c r="L17" s="18"/>
      <c r="M17" s="18"/>
      <c r="N17" s="18"/>
      <c r="O17" s="18"/>
      <c r="P17" s="16"/>
      <c r="Q17" s="16"/>
      <c r="R17" s="16"/>
      <c r="S17" s="13"/>
    </row>
    <row r="18" spans="1:19" hidden="1">
      <c r="A18" s="11" t="s">
        <v>1688</v>
      </c>
      <c r="B18" s="23">
        <v>11</v>
      </c>
      <c r="C18" s="18"/>
      <c r="D18" s="7" t="e">
        <f t="shared" si="0"/>
        <v>#N/A</v>
      </c>
      <c r="E18" s="26"/>
      <c r="F18" s="26"/>
      <c r="G18" s="18"/>
      <c r="H18" s="18"/>
      <c r="I18" s="18"/>
      <c r="J18" s="18"/>
      <c r="K18" s="18"/>
      <c r="L18" s="18"/>
      <c r="M18" s="18"/>
      <c r="N18" s="18"/>
      <c r="O18" s="18"/>
      <c r="P18" s="16"/>
      <c r="Q18" s="16"/>
      <c r="R18" s="16"/>
      <c r="S18" s="13"/>
    </row>
    <row r="19" spans="1:19" hidden="1">
      <c r="A19" s="11" t="s">
        <v>1688</v>
      </c>
      <c r="B19" s="23">
        <v>12</v>
      </c>
      <c r="C19" s="18"/>
      <c r="D19" s="7" t="e">
        <f t="shared" si="0"/>
        <v>#N/A</v>
      </c>
      <c r="E19" s="26"/>
      <c r="F19" s="26"/>
      <c r="G19" s="18"/>
      <c r="H19" s="18"/>
      <c r="I19" s="18"/>
      <c r="J19" s="18"/>
      <c r="K19" s="18"/>
      <c r="L19" s="18"/>
      <c r="M19" s="18"/>
      <c r="N19" s="18"/>
      <c r="O19" s="18"/>
      <c r="P19" s="16"/>
      <c r="Q19" s="16"/>
      <c r="R19" s="16"/>
      <c r="S19" s="13"/>
    </row>
    <row r="20" spans="1:19" hidden="1">
      <c r="A20" s="11" t="s">
        <v>1688</v>
      </c>
      <c r="B20" s="32">
        <v>13</v>
      </c>
      <c r="C20" s="18"/>
      <c r="D20" s="7" t="e">
        <f t="shared" si="0"/>
        <v>#N/A</v>
      </c>
      <c r="E20" s="26"/>
      <c r="F20" s="26"/>
      <c r="G20" s="18"/>
      <c r="H20" s="18"/>
      <c r="I20" s="18"/>
      <c r="J20" s="18"/>
      <c r="K20" s="18"/>
      <c r="L20" s="18"/>
      <c r="M20" s="18"/>
      <c r="N20" s="18"/>
      <c r="O20" s="18"/>
      <c r="P20" s="16"/>
      <c r="Q20" s="16"/>
      <c r="R20" s="16"/>
      <c r="S20" s="13"/>
    </row>
    <row r="21" spans="1:19" hidden="1">
      <c r="A21" s="11" t="s">
        <v>1688</v>
      </c>
      <c r="B21" s="23">
        <v>14</v>
      </c>
      <c r="C21" s="18"/>
      <c r="D21" s="7" t="e">
        <f t="shared" si="0"/>
        <v>#N/A</v>
      </c>
      <c r="E21" s="26"/>
      <c r="F21" s="26"/>
      <c r="G21" s="18"/>
      <c r="H21" s="18"/>
      <c r="I21" s="18"/>
      <c r="J21" s="18"/>
      <c r="K21" s="18"/>
      <c r="L21" s="18"/>
      <c r="M21" s="18"/>
      <c r="N21" s="18"/>
      <c r="O21" s="18"/>
      <c r="P21" s="16"/>
      <c r="Q21" s="16"/>
      <c r="R21" s="16"/>
      <c r="S21" s="13"/>
    </row>
    <row r="22" spans="1:19" hidden="1">
      <c r="A22" s="11" t="s">
        <v>1688</v>
      </c>
      <c r="B22" s="23">
        <v>15</v>
      </c>
      <c r="C22" s="18"/>
      <c r="D22" s="7" t="e">
        <f t="shared" si="0"/>
        <v>#N/A</v>
      </c>
      <c r="E22" s="26"/>
      <c r="F22" s="26"/>
      <c r="G22" s="18"/>
      <c r="H22" s="18"/>
      <c r="I22" s="18"/>
      <c r="J22" s="18"/>
      <c r="K22" s="18"/>
      <c r="L22" s="18"/>
      <c r="M22" s="18"/>
      <c r="N22" s="18"/>
      <c r="O22" s="18"/>
      <c r="P22" s="16"/>
      <c r="Q22" s="16"/>
      <c r="R22" s="16"/>
      <c r="S22" s="13"/>
    </row>
    <row r="23" spans="1:19" hidden="1">
      <c r="A23" s="11" t="s">
        <v>1688</v>
      </c>
      <c r="B23" s="32">
        <v>16</v>
      </c>
      <c r="C23" s="18"/>
      <c r="D23" s="7" t="e">
        <f t="shared" si="0"/>
        <v>#N/A</v>
      </c>
      <c r="E23" s="26"/>
      <c r="F23" s="26"/>
      <c r="G23" s="18"/>
      <c r="H23" s="18"/>
      <c r="I23" s="18"/>
      <c r="J23" s="18"/>
      <c r="K23" s="18"/>
      <c r="L23" s="18"/>
      <c r="M23" s="18"/>
      <c r="N23" s="18"/>
      <c r="O23" s="18"/>
      <c r="P23" s="16"/>
      <c r="Q23" s="16"/>
      <c r="R23" s="16"/>
      <c r="S23" s="13"/>
    </row>
    <row r="24" spans="1:19" hidden="1">
      <c r="A24" s="11" t="s">
        <v>1688</v>
      </c>
      <c r="B24" s="23">
        <v>17</v>
      </c>
      <c r="C24" s="18"/>
      <c r="D24" s="7" t="e">
        <f t="shared" si="0"/>
        <v>#N/A</v>
      </c>
      <c r="E24" s="26"/>
      <c r="F24" s="26"/>
      <c r="G24" s="18"/>
      <c r="H24" s="18"/>
      <c r="I24" s="18"/>
      <c r="J24" s="18"/>
      <c r="K24" s="18"/>
      <c r="L24" s="18"/>
      <c r="M24" s="18"/>
      <c r="N24" s="18"/>
      <c r="O24" s="18"/>
      <c r="P24" s="16"/>
      <c r="Q24" s="16"/>
      <c r="R24" s="16"/>
      <c r="S24" s="13"/>
    </row>
    <row r="25" spans="1:19" hidden="1">
      <c r="A25" s="11" t="s">
        <v>1688</v>
      </c>
      <c r="B25" s="23">
        <v>18</v>
      </c>
      <c r="C25" s="18"/>
      <c r="D25" s="7" t="e">
        <f t="shared" si="0"/>
        <v>#N/A</v>
      </c>
      <c r="E25" s="26"/>
      <c r="F25" s="26"/>
      <c r="G25" s="18"/>
      <c r="H25" s="18"/>
      <c r="I25" s="18"/>
      <c r="J25" s="18"/>
      <c r="K25" s="18"/>
      <c r="L25" s="18"/>
      <c r="M25" s="18"/>
      <c r="N25" s="18"/>
      <c r="O25" s="18"/>
      <c r="P25" s="16"/>
      <c r="Q25" s="16"/>
      <c r="R25" s="16"/>
      <c r="S25" s="13"/>
    </row>
    <row r="26" spans="1:19" hidden="1">
      <c r="A26" s="11" t="s">
        <v>1688</v>
      </c>
      <c r="B26" s="32">
        <v>19</v>
      </c>
      <c r="C26" s="18"/>
      <c r="D26" s="7" t="e">
        <f t="shared" si="0"/>
        <v>#N/A</v>
      </c>
      <c r="E26" s="26"/>
      <c r="F26" s="26"/>
      <c r="G26" s="18"/>
      <c r="H26" s="18"/>
      <c r="I26" s="18"/>
      <c r="J26" s="18"/>
      <c r="K26" s="18"/>
      <c r="L26" s="18"/>
      <c r="M26" s="18"/>
      <c r="N26" s="18"/>
      <c r="O26" s="18"/>
      <c r="P26" s="16"/>
      <c r="Q26" s="16"/>
      <c r="R26" s="16"/>
      <c r="S26" s="13"/>
    </row>
    <row r="27" spans="1:19" hidden="1">
      <c r="A27" s="11" t="s">
        <v>1688</v>
      </c>
      <c r="B27" s="23">
        <v>20</v>
      </c>
      <c r="C27" s="18"/>
      <c r="D27" s="7" t="e">
        <f t="shared" si="0"/>
        <v>#N/A</v>
      </c>
      <c r="E27" s="26"/>
      <c r="F27" s="26"/>
      <c r="G27" s="18"/>
      <c r="H27" s="18"/>
      <c r="I27" s="18"/>
      <c r="J27" s="18"/>
      <c r="K27" s="18"/>
      <c r="L27" s="18"/>
      <c r="M27" s="18"/>
      <c r="N27" s="18"/>
      <c r="O27" s="18"/>
      <c r="P27" s="16"/>
      <c r="Q27" s="16"/>
      <c r="R27" s="16"/>
      <c r="S27" s="13"/>
    </row>
    <row r="28" spans="1:19" hidden="1">
      <c r="A28" s="11" t="s">
        <v>1688</v>
      </c>
      <c r="B28" s="23">
        <v>21</v>
      </c>
      <c r="C28" s="18"/>
      <c r="D28" s="7" t="e">
        <f t="shared" si="0"/>
        <v>#N/A</v>
      </c>
      <c r="E28" s="26"/>
      <c r="F28" s="26"/>
      <c r="G28" s="18"/>
      <c r="H28" s="18"/>
      <c r="I28" s="18"/>
      <c r="J28" s="18"/>
      <c r="K28" s="18"/>
      <c r="L28" s="18"/>
      <c r="M28" s="18"/>
      <c r="N28" s="18"/>
      <c r="O28" s="18"/>
      <c r="P28" s="16"/>
      <c r="Q28" s="16"/>
      <c r="R28" s="16"/>
      <c r="S28" s="13"/>
    </row>
    <row r="29" spans="1:19" hidden="1">
      <c r="A29" s="11" t="s">
        <v>1688</v>
      </c>
      <c r="B29" s="32">
        <v>22</v>
      </c>
      <c r="C29" s="18"/>
      <c r="D29" s="7" t="e">
        <f t="shared" si="0"/>
        <v>#N/A</v>
      </c>
      <c r="E29" s="26"/>
      <c r="F29" s="26"/>
      <c r="G29" s="18"/>
      <c r="H29" s="18"/>
      <c r="I29" s="18"/>
      <c r="J29" s="18"/>
      <c r="K29" s="18"/>
      <c r="L29" s="18"/>
      <c r="M29" s="18"/>
      <c r="N29" s="18"/>
      <c r="O29" s="18"/>
      <c r="P29" s="16"/>
      <c r="Q29" s="16"/>
      <c r="R29" s="16"/>
      <c r="S29" s="13"/>
    </row>
    <row r="30" spans="1:19" hidden="1">
      <c r="A30" s="11" t="s">
        <v>1688</v>
      </c>
      <c r="B30" s="23">
        <v>23</v>
      </c>
      <c r="C30" s="18"/>
      <c r="D30" s="7" t="e">
        <f t="shared" si="0"/>
        <v>#N/A</v>
      </c>
      <c r="E30" s="26"/>
      <c r="F30" s="26"/>
      <c r="G30" s="18"/>
      <c r="H30" s="18"/>
      <c r="I30" s="18"/>
      <c r="J30" s="18"/>
      <c r="K30" s="18"/>
      <c r="L30" s="18"/>
      <c r="M30" s="18"/>
      <c r="N30" s="18"/>
      <c r="O30" s="18"/>
      <c r="P30" s="16"/>
      <c r="Q30" s="16"/>
      <c r="R30" s="16"/>
      <c r="S30" s="13"/>
    </row>
    <row r="31" spans="1:19" hidden="1">
      <c r="A31" s="11" t="s">
        <v>1688</v>
      </c>
      <c r="B31" s="23">
        <v>24</v>
      </c>
      <c r="C31" s="18"/>
      <c r="D31" s="7" t="e">
        <f t="shared" si="0"/>
        <v>#N/A</v>
      </c>
      <c r="E31" s="26"/>
      <c r="F31" s="26"/>
      <c r="G31" s="18"/>
      <c r="H31" s="18"/>
      <c r="I31" s="18"/>
      <c r="J31" s="18"/>
      <c r="K31" s="18"/>
      <c r="L31" s="18"/>
      <c r="M31" s="18"/>
      <c r="N31" s="18"/>
      <c r="O31" s="18"/>
      <c r="P31" s="16"/>
      <c r="Q31" s="16"/>
      <c r="R31" s="16"/>
      <c r="S31" s="13"/>
    </row>
    <row r="32" spans="1:19" ht="17.25" hidden="1" thickBot="1">
      <c r="A32" s="3" t="s">
        <v>1688</v>
      </c>
      <c r="B32" s="28">
        <v>25</v>
      </c>
      <c r="C32" s="4"/>
      <c r="D32" s="4" t="e">
        <f t="shared" si="0"/>
        <v>#N/A</v>
      </c>
      <c r="E32" s="27"/>
      <c r="F32" s="27"/>
      <c r="G32" s="4"/>
      <c r="H32" s="4"/>
      <c r="I32" s="4"/>
      <c r="J32" s="4"/>
      <c r="K32" s="4"/>
      <c r="L32" s="4"/>
      <c r="M32" s="4"/>
      <c r="N32" s="4"/>
      <c r="O32" s="4"/>
      <c r="P32" s="17"/>
      <c r="Q32" s="17"/>
      <c r="R32" s="17"/>
      <c r="S32" s="5"/>
    </row>
    <row r="35" ht="253.5" customHeight="1"/>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allowBlank="1" showInputMessage="1" showErrorMessage="1" promptTitle="목록" sqref="G6:G7" xr:uid="{417A551A-8B22-4270-8131-5EF3BA83EDF6}"/>
    <dataValidation type="list" allowBlank="1" showInputMessage="1" showErrorMessage="1" sqref="C8:C32" xr:uid="{DAB257C7-F674-4AE5-B0E1-227299E2817D}">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32" xr:uid="{B280A03B-50E7-4709-8BE2-277B896AF9C8}">
      <formula1>"일반형, AI융합형"</formula1>
    </dataValidation>
    <dataValidation type="list" allowBlank="1" showInputMessage="1" showErrorMessage="1" sqref="I8:I32 P8:P32" xr:uid="{F0739741-8070-4CED-A058-15C13DB4AE83}">
      <formula1>"O, X"</formula1>
    </dataValidation>
  </dataValidation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EFF94-77A8-4F16-A18D-44D7D31A8176}">
  <sheetPr>
    <tabColor rgb="FF00B050"/>
  </sheetPr>
  <dimension ref="A1:S10"/>
  <sheetViews>
    <sheetView topLeftCell="C1" zoomScale="80" zoomScaleNormal="80" workbookViewId="0">
      <selection activeCell="A3" sqref="A3:S7"/>
    </sheetView>
  </sheetViews>
  <sheetFormatPr defaultRowHeight="16.5"/>
  <cols>
    <col min="1" max="1" width="20.25" customWidth="1"/>
    <col min="2" max="2" width="6.875" customWidth="1"/>
    <col min="3" max="3" width="17" customWidth="1"/>
    <col min="4" max="6" width="4.875" style="2" customWidth="1"/>
    <col min="7" max="7" width="14.625" style="2" customWidth="1"/>
    <col min="8" max="8" width="46.75"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45.625" customWidth="1"/>
    <col min="19" max="19" width="16.25" customWidth="1"/>
  </cols>
  <sheetData>
    <row r="1" spans="1:19" ht="24.95" customHeight="1">
      <c r="A1" s="497" t="s">
        <v>30</v>
      </c>
      <c r="B1" s="499" t="s">
        <v>7</v>
      </c>
      <c r="C1" s="504" t="s">
        <v>3</v>
      </c>
      <c r="D1" s="514" t="s">
        <v>21</v>
      </c>
      <c r="E1" s="514"/>
      <c r="F1" s="514"/>
      <c r="G1" s="504" t="s">
        <v>18</v>
      </c>
      <c r="H1" s="514" t="s">
        <v>4</v>
      </c>
      <c r="I1" s="507" t="s">
        <v>15</v>
      </c>
      <c r="J1" s="1" t="s">
        <v>17</v>
      </c>
      <c r="K1" s="1" t="s">
        <v>8</v>
      </c>
      <c r="L1" s="1" t="s">
        <v>25</v>
      </c>
      <c r="M1" s="1" t="s">
        <v>24</v>
      </c>
      <c r="N1" s="510" t="s">
        <v>27</v>
      </c>
      <c r="O1" s="1" t="s">
        <v>14</v>
      </c>
      <c r="P1" s="507" t="s">
        <v>23</v>
      </c>
      <c r="Q1" s="1" t="s">
        <v>9</v>
      </c>
      <c r="R1" s="486"/>
      <c r="S1" s="487"/>
    </row>
    <row r="2" spans="1:19" ht="24.95" customHeight="1" thickBot="1">
      <c r="A2" s="498"/>
      <c r="B2" s="500"/>
      <c r="C2" s="513"/>
      <c r="D2" s="30" t="s">
        <v>0</v>
      </c>
      <c r="E2" s="30" t="s">
        <v>1</v>
      </c>
      <c r="F2" s="30" t="s">
        <v>2</v>
      </c>
      <c r="G2" s="505"/>
      <c r="H2" s="511"/>
      <c r="I2" s="505"/>
      <c r="J2" s="508"/>
      <c r="K2" s="509"/>
      <c r="L2" s="508"/>
      <c r="M2" s="509"/>
      <c r="N2" s="511"/>
      <c r="O2" s="509"/>
      <c r="P2" s="512"/>
      <c r="Q2" s="19" t="s">
        <v>10</v>
      </c>
      <c r="R2" s="19" t="s">
        <v>40</v>
      </c>
      <c r="S2" s="20" t="s">
        <v>41</v>
      </c>
    </row>
    <row r="3" spans="1:19" ht="17.25" thickTop="1">
      <c r="A3" s="11" t="s">
        <v>1689</v>
      </c>
      <c r="B3" s="32">
        <v>1</v>
      </c>
      <c r="C3" s="7" t="s">
        <v>36</v>
      </c>
      <c r="D3" s="7">
        <v>20</v>
      </c>
      <c r="E3" s="25" t="s">
        <v>34</v>
      </c>
      <c r="F3" s="25" t="s">
        <v>35</v>
      </c>
      <c r="G3" s="7" t="s">
        <v>20</v>
      </c>
      <c r="H3" s="7" t="s">
        <v>528</v>
      </c>
      <c r="I3" s="7" t="s">
        <v>16</v>
      </c>
      <c r="J3" s="7">
        <v>12</v>
      </c>
      <c r="K3" s="8">
        <v>4</v>
      </c>
      <c r="L3" s="8" t="s">
        <v>65</v>
      </c>
      <c r="M3" s="8">
        <v>100</v>
      </c>
      <c r="N3" s="8">
        <v>300000</v>
      </c>
      <c r="O3" s="8">
        <f>M3*N3</f>
        <v>30000000</v>
      </c>
      <c r="P3" s="14" t="s">
        <v>16</v>
      </c>
      <c r="Q3" s="14" t="s">
        <v>466</v>
      </c>
      <c r="R3" s="14" t="s">
        <v>529</v>
      </c>
      <c r="S3" s="12" t="s">
        <v>530</v>
      </c>
    </row>
    <row r="4" spans="1:19">
      <c r="A4" s="11" t="s">
        <v>1689</v>
      </c>
      <c r="B4" s="23">
        <v>2</v>
      </c>
      <c r="C4" s="18" t="s">
        <v>36</v>
      </c>
      <c r="D4" s="7" t="str">
        <f>_xlfn.IFS(C4="사업관리","01",C4="경영ㆍ회계ㆍ사무","02",C4="금융ㆍ보험","03",C4="교육ㆍ자연ㆍ사회과학","04",C4="법률ㆍ경찰ㆍ소방ㆍ교도ㆍ국방","05",C4="보건ㆍ의료","06",C4="사회복지ㆍ종교","07",C4="문화ㆍ예술ㆍ디자인ㆍ방송","08",C4="운전ㆍ운송","09",C4="영업판매","10",C4="경비ㆍ청소","11",C4="이용ㆍ숙박ㆍ여행ㆍ오락ㆍ스포츠","12", C4="음식서비스","13", C4="건설","14", C4="기계","15",C4="재료","16",C4="화학ㆍ바이오","17",C4="섬유ㆍ의복","18",C4="전기ㆍ전자","19",C4="정보통신","20",C4="식품가공","21",C4="인쇄ㆍ목재ㆍ가구ㆍ공예","22",C4="환경ㆍ에너지ㆍ안전","23",C4="농림어업","24")</f>
        <v>20</v>
      </c>
      <c r="E4" s="26" t="s">
        <v>34</v>
      </c>
      <c r="F4" s="26" t="s">
        <v>55</v>
      </c>
      <c r="G4" s="18" t="s">
        <v>19</v>
      </c>
      <c r="H4" s="18" t="s">
        <v>531</v>
      </c>
      <c r="I4" s="18" t="s">
        <v>16</v>
      </c>
      <c r="J4" s="18">
        <v>28</v>
      </c>
      <c r="K4" s="6">
        <v>4</v>
      </c>
      <c r="L4" s="6" t="s">
        <v>65</v>
      </c>
      <c r="M4" s="8">
        <v>100</v>
      </c>
      <c r="N4" s="6">
        <v>1600000</v>
      </c>
      <c r="O4" s="8">
        <f>M4*N4</f>
        <v>160000000</v>
      </c>
      <c r="P4" s="15" t="s">
        <v>16</v>
      </c>
      <c r="Q4" s="15" t="s">
        <v>466</v>
      </c>
      <c r="R4" s="14" t="s">
        <v>529</v>
      </c>
      <c r="S4" s="12" t="s">
        <v>530</v>
      </c>
    </row>
    <row r="5" spans="1:19">
      <c r="A5" s="11" t="s">
        <v>1689</v>
      </c>
      <c r="B5" s="23">
        <v>3</v>
      </c>
      <c r="C5" s="7" t="s">
        <v>36</v>
      </c>
      <c r="D5" s="7">
        <v>20</v>
      </c>
      <c r="E5" s="25" t="s">
        <v>34</v>
      </c>
      <c r="F5" s="25" t="s">
        <v>55</v>
      </c>
      <c r="G5" s="7" t="s">
        <v>19</v>
      </c>
      <c r="H5" s="7" t="s">
        <v>532</v>
      </c>
      <c r="I5" s="7" t="s">
        <v>16</v>
      </c>
      <c r="J5" s="7">
        <v>40</v>
      </c>
      <c r="K5" s="8">
        <v>8</v>
      </c>
      <c r="L5" s="8" t="s">
        <v>65</v>
      </c>
      <c r="M5" s="8">
        <v>100</v>
      </c>
      <c r="N5" s="8">
        <v>550000</v>
      </c>
      <c r="O5" s="8">
        <f>M5*N5</f>
        <v>55000000</v>
      </c>
      <c r="P5" s="14" t="s">
        <v>16</v>
      </c>
      <c r="Q5" s="14" t="s">
        <v>466</v>
      </c>
      <c r="R5" s="14" t="s">
        <v>529</v>
      </c>
      <c r="S5" s="12" t="s">
        <v>530</v>
      </c>
    </row>
    <row r="6" spans="1:19">
      <c r="A6" s="171" t="s">
        <v>1689</v>
      </c>
      <c r="B6" s="23">
        <v>4</v>
      </c>
      <c r="C6" s="18" t="s">
        <v>36</v>
      </c>
      <c r="D6" s="18" t="str">
        <f>_xlfn.IFS(C6="사업관리","01",C6="경영ㆍ회계ㆍ사무","02",C6="금융ㆍ보험","03",C6="교육ㆍ자연ㆍ사회과학","04",C6="법률ㆍ경찰ㆍ소방ㆍ교도ㆍ국방","05",C6="보건ㆍ의료","06",C6="사회복지ㆍ종교","07",C6="문화ㆍ예술ㆍ디자인ㆍ방송","08",C6="운전ㆍ운송","09",C6="영업판매","10",C6="경비ㆍ청소","11",C6="이용ㆍ숙박ㆍ여행ㆍ오락ㆍ스포츠","12", C6="음식서비스","13", C6="건설","14", C6="기계","15",C6="재료","16",C6="화학ㆍ바이오","17",C6="섬유ㆍ의복","18",C6="전기ㆍ전자","19",C6="정보통신","20",C6="식품가공","21",C6="인쇄ㆍ목재ㆍ가구ㆍ공예","22",C6="환경ㆍ에너지ㆍ안전","23",C6="농림어업","24")</f>
        <v>20</v>
      </c>
      <c r="E6" s="26" t="s">
        <v>34</v>
      </c>
      <c r="F6" s="26" t="s">
        <v>55</v>
      </c>
      <c r="G6" s="18" t="s">
        <v>19</v>
      </c>
      <c r="H6" s="18" t="s">
        <v>533</v>
      </c>
      <c r="I6" s="18" t="s">
        <v>16</v>
      </c>
      <c r="J6" s="18">
        <v>40</v>
      </c>
      <c r="K6" s="6">
        <v>8</v>
      </c>
      <c r="L6" s="6" t="s">
        <v>65</v>
      </c>
      <c r="M6" s="6">
        <v>100</v>
      </c>
      <c r="N6" s="6">
        <v>550000</v>
      </c>
      <c r="O6" s="6">
        <f>M6*N6</f>
        <v>55000000</v>
      </c>
      <c r="P6" s="15" t="s">
        <v>16</v>
      </c>
      <c r="Q6" s="15" t="s">
        <v>466</v>
      </c>
      <c r="R6" s="15" t="s">
        <v>529</v>
      </c>
      <c r="S6" s="13" t="s">
        <v>530</v>
      </c>
    </row>
    <row r="7" spans="1:19" ht="17.25" thickBot="1">
      <c r="A7" s="9" t="s">
        <v>1689</v>
      </c>
      <c r="B7" s="28">
        <v>5</v>
      </c>
      <c r="C7" s="4" t="s">
        <v>36</v>
      </c>
      <c r="D7" s="10">
        <v>20</v>
      </c>
      <c r="E7" s="27" t="s">
        <v>34</v>
      </c>
      <c r="F7" s="27" t="s">
        <v>55</v>
      </c>
      <c r="G7" s="4" t="s">
        <v>19</v>
      </c>
      <c r="H7" s="4" t="s">
        <v>534</v>
      </c>
      <c r="I7" s="4" t="s">
        <v>16</v>
      </c>
      <c r="J7" s="4">
        <v>40</v>
      </c>
      <c r="K7" s="153">
        <v>8</v>
      </c>
      <c r="L7" s="153" t="s">
        <v>65</v>
      </c>
      <c r="M7" s="153">
        <v>100</v>
      </c>
      <c r="N7" s="153">
        <v>700000</v>
      </c>
      <c r="O7" s="154">
        <f t="shared" ref="O7" si="0">M7*N7</f>
        <v>70000000</v>
      </c>
      <c r="P7" s="155" t="s">
        <v>16</v>
      </c>
      <c r="Q7" s="155" t="s">
        <v>466</v>
      </c>
      <c r="R7" s="156" t="s">
        <v>529</v>
      </c>
      <c r="S7" s="157" t="s">
        <v>530</v>
      </c>
    </row>
    <row r="10" spans="1:19" ht="253.5" customHeight="1"/>
  </sheetData>
  <mergeCells count="15">
    <mergeCell ref="O1:O2"/>
    <mergeCell ref="P1:P2"/>
    <mergeCell ref="Q1:S1"/>
    <mergeCell ref="I1:I2"/>
    <mergeCell ref="J1:J2"/>
    <mergeCell ref="K1:K2"/>
    <mergeCell ref="L1:L2"/>
    <mergeCell ref="M1:M2"/>
    <mergeCell ref="N1:N2"/>
    <mergeCell ref="H1:H2"/>
    <mergeCell ref="A1:A2"/>
    <mergeCell ref="B1:B2"/>
    <mergeCell ref="C1:C2"/>
    <mergeCell ref="D1:F1"/>
    <mergeCell ref="G1:G2"/>
  </mergeCells>
  <phoneticPr fontId="1" type="noConversion"/>
  <dataValidations count="4">
    <dataValidation allowBlank="1" showInputMessage="1" showErrorMessage="1" promptTitle="목록" sqref="G1:G2" xr:uid="{78353593-AE43-4B51-AB3D-1F9C826E80A5}"/>
    <dataValidation type="list" allowBlank="1" showInputMessage="1" showErrorMessage="1" sqref="C3:C7" xr:uid="{DC07941D-F7AD-4344-9582-3C0AD2BC5016}">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3:G7" xr:uid="{4CDA1E6B-F618-4CE1-A9A4-27443F3C295C}">
      <formula1>"일반형, AI융합형"</formula1>
    </dataValidation>
    <dataValidation type="list" allowBlank="1" showInputMessage="1" showErrorMessage="1" sqref="P3:P7 I3:I7" xr:uid="{867255D8-ED75-455D-ADC4-C7FC3D03CD0E}">
      <formula1>"O, X"</formula1>
    </dataValidation>
  </dataValidation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05D79-B50F-4BDF-8E13-9D6C400140B8}">
  <sheetPr>
    <tabColor rgb="FF00B050"/>
  </sheetPr>
  <dimension ref="A1:Z1001"/>
  <sheetViews>
    <sheetView zoomScale="70" zoomScaleNormal="70" workbookViewId="0">
      <selection activeCell="A8" sqref="A8:S34"/>
    </sheetView>
  </sheetViews>
  <sheetFormatPr defaultColWidth="12.625" defaultRowHeight="15" customHeight="1"/>
  <cols>
    <col min="1" max="1" width="17.75" style="173" customWidth="1"/>
    <col min="2" max="2" width="6" style="173" customWidth="1"/>
    <col min="3" max="3" width="14.875" style="173" customWidth="1"/>
    <col min="4" max="6" width="4.25" style="173" customWidth="1"/>
    <col min="7" max="7" width="12.75" style="173" customWidth="1"/>
    <col min="8" max="8" width="74.5" style="173" customWidth="1"/>
    <col min="9" max="9" width="11.25" style="173" customWidth="1"/>
    <col min="10" max="10" width="8.5" style="173" customWidth="1"/>
    <col min="11" max="11" width="7.625" style="173" customWidth="1"/>
    <col min="12" max="12" width="14.375" style="173" customWidth="1"/>
    <col min="13" max="13" width="11.5" style="173" customWidth="1"/>
    <col min="14" max="14" width="13.625" style="173" customWidth="1"/>
    <col min="15" max="15" width="15.625" style="173" customWidth="1"/>
    <col min="16" max="16" width="18.625" style="173" customWidth="1"/>
    <col min="17" max="17" width="10.125" style="173" customWidth="1"/>
    <col min="18" max="18" width="36.875" style="173" customWidth="1"/>
    <col min="19" max="19" width="14.25" style="173" customWidth="1"/>
    <col min="20" max="26" width="7.625" style="173" customWidth="1"/>
    <col min="27" max="16384" width="12.625" style="173"/>
  </cols>
  <sheetData>
    <row r="1" spans="1:26" ht="16.5" customHeight="1">
      <c r="A1" s="523" t="s">
        <v>535</v>
      </c>
      <c r="B1" s="524"/>
      <c r="C1" s="524"/>
      <c r="D1" s="524"/>
      <c r="E1" s="524"/>
      <c r="F1" s="524"/>
      <c r="G1" s="524"/>
      <c r="H1" s="524"/>
      <c r="I1" s="524"/>
      <c r="J1" s="524"/>
      <c r="K1" s="524"/>
      <c r="L1" s="524"/>
      <c r="M1" s="524"/>
      <c r="N1" s="524"/>
      <c r="O1" s="525"/>
      <c r="P1" s="172"/>
      <c r="Q1" s="172"/>
      <c r="R1" s="172"/>
      <c r="S1" s="172"/>
      <c r="T1" s="172"/>
      <c r="U1" s="172"/>
      <c r="V1" s="172"/>
      <c r="W1" s="172"/>
      <c r="X1" s="172"/>
      <c r="Y1" s="172"/>
      <c r="Z1" s="172"/>
    </row>
    <row r="2" spans="1:26" ht="16.5" customHeight="1">
      <c r="A2" s="526"/>
      <c r="B2" s="527"/>
      <c r="C2" s="527"/>
      <c r="D2" s="527"/>
      <c r="E2" s="527"/>
      <c r="F2" s="527"/>
      <c r="G2" s="527"/>
      <c r="H2" s="527"/>
      <c r="I2" s="527"/>
      <c r="J2" s="527"/>
      <c r="K2" s="527"/>
      <c r="L2" s="527"/>
      <c r="M2" s="527"/>
      <c r="N2" s="527"/>
      <c r="O2" s="528"/>
      <c r="P2" s="172"/>
      <c r="Q2" s="172"/>
      <c r="R2" s="172"/>
      <c r="S2" s="172"/>
      <c r="T2" s="172"/>
      <c r="U2" s="172"/>
      <c r="V2" s="172"/>
      <c r="W2" s="172"/>
      <c r="X2" s="172"/>
      <c r="Y2" s="172"/>
      <c r="Z2" s="172"/>
    </row>
    <row r="3" spans="1:26" ht="223.5" customHeight="1" thickBot="1">
      <c r="A3" s="529"/>
      <c r="B3" s="530"/>
      <c r="C3" s="530"/>
      <c r="D3" s="530"/>
      <c r="E3" s="530"/>
      <c r="F3" s="530"/>
      <c r="G3" s="530"/>
      <c r="H3" s="530"/>
      <c r="I3" s="530"/>
      <c r="J3" s="530"/>
      <c r="K3" s="530"/>
      <c r="L3" s="530"/>
      <c r="M3" s="530"/>
      <c r="N3" s="530"/>
      <c r="O3" s="531"/>
      <c r="P3" s="172"/>
      <c r="Q3" s="172"/>
      <c r="R3" s="172"/>
      <c r="S3" s="172"/>
      <c r="T3" s="172"/>
      <c r="U3" s="172"/>
      <c r="V3" s="172"/>
      <c r="W3" s="172"/>
      <c r="X3" s="172"/>
      <c r="Y3" s="172"/>
      <c r="Z3" s="172"/>
    </row>
    <row r="4" spans="1:26" ht="16.5" customHeight="1">
      <c r="A4" s="172"/>
      <c r="B4" s="172"/>
      <c r="C4" s="172"/>
      <c r="D4" s="174"/>
      <c r="E4" s="174"/>
      <c r="F4" s="174"/>
      <c r="G4" s="174"/>
      <c r="H4" s="172"/>
      <c r="I4" s="172"/>
      <c r="J4" s="172"/>
      <c r="K4" s="172"/>
      <c r="L4" s="172"/>
      <c r="M4" s="172"/>
      <c r="N4" s="172"/>
      <c r="O4" s="172"/>
      <c r="P4" s="172"/>
      <c r="Q4" s="172"/>
      <c r="R4" s="172"/>
      <c r="S4" s="172"/>
      <c r="T4" s="172"/>
      <c r="U4" s="172"/>
      <c r="V4" s="172"/>
      <c r="W4" s="172"/>
      <c r="X4" s="172"/>
      <c r="Y4" s="172"/>
      <c r="Z4" s="172"/>
    </row>
    <row r="5" spans="1:26" ht="16.5" customHeight="1" thickBot="1">
      <c r="A5" s="172"/>
      <c r="B5" s="172"/>
      <c r="C5" s="172"/>
      <c r="D5" s="174"/>
      <c r="E5" s="174"/>
      <c r="F5" s="174"/>
      <c r="G5" s="174"/>
      <c r="H5" s="172"/>
      <c r="I5" s="172"/>
      <c r="J5" s="172"/>
      <c r="K5" s="174"/>
      <c r="L5" s="174"/>
      <c r="M5" s="174"/>
      <c r="N5" s="172"/>
      <c r="O5" s="172"/>
      <c r="P5" s="172"/>
      <c r="Q5" s="172"/>
      <c r="R5" s="172"/>
      <c r="S5" s="172"/>
      <c r="T5" s="172"/>
      <c r="U5" s="172"/>
      <c r="V5" s="172"/>
      <c r="W5" s="172"/>
      <c r="X5" s="172"/>
      <c r="Y5" s="172"/>
      <c r="Z5" s="172"/>
    </row>
    <row r="6" spans="1:26" ht="24.75" customHeight="1">
      <c r="A6" s="532" t="s">
        <v>75</v>
      </c>
      <c r="B6" s="534" t="s">
        <v>66</v>
      </c>
      <c r="C6" s="536" t="s">
        <v>76</v>
      </c>
      <c r="D6" s="538" t="s">
        <v>77</v>
      </c>
      <c r="E6" s="521"/>
      <c r="F6" s="539"/>
      <c r="G6" s="536" t="s">
        <v>78</v>
      </c>
      <c r="H6" s="540" t="s">
        <v>67</v>
      </c>
      <c r="I6" s="541" t="s">
        <v>79</v>
      </c>
      <c r="J6" s="542" t="s">
        <v>80</v>
      </c>
      <c r="K6" s="542" t="s">
        <v>81</v>
      </c>
      <c r="L6" s="542" t="s">
        <v>72</v>
      </c>
      <c r="M6" s="542" t="s">
        <v>82</v>
      </c>
      <c r="N6" s="542" t="s">
        <v>83</v>
      </c>
      <c r="O6" s="542" t="s">
        <v>84</v>
      </c>
      <c r="P6" s="541" t="s">
        <v>85</v>
      </c>
      <c r="Q6" s="520" t="s">
        <v>86</v>
      </c>
      <c r="R6" s="521"/>
      <c r="S6" s="522"/>
      <c r="T6" s="172"/>
      <c r="U6" s="172"/>
      <c r="V6" s="172"/>
      <c r="W6" s="172"/>
      <c r="X6" s="172"/>
      <c r="Y6" s="172"/>
      <c r="Z6" s="172"/>
    </row>
    <row r="7" spans="1:26" ht="24.75" customHeight="1" thickBot="1">
      <c r="A7" s="533"/>
      <c r="B7" s="535"/>
      <c r="C7" s="537"/>
      <c r="D7" s="175" t="s">
        <v>87</v>
      </c>
      <c r="E7" s="175" t="s">
        <v>88</v>
      </c>
      <c r="F7" s="175" t="s">
        <v>89</v>
      </c>
      <c r="G7" s="537"/>
      <c r="H7" s="537"/>
      <c r="I7" s="537"/>
      <c r="J7" s="537"/>
      <c r="K7" s="537"/>
      <c r="L7" s="537"/>
      <c r="M7" s="537"/>
      <c r="N7" s="537"/>
      <c r="O7" s="537"/>
      <c r="P7" s="537"/>
      <c r="Q7" s="176" t="s">
        <v>90</v>
      </c>
      <c r="R7" s="176" t="s">
        <v>91</v>
      </c>
      <c r="S7" s="177" t="s">
        <v>92</v>
      </c>
      <c r="T7" s="172"/>
      <c r="U7" s="172"/>
      <c r="V7" s="172"/>
      <c r="W7" s="172"/>
      <c r="X7" s="172"/>
      <c r="Y7" s="172"/>
      <c r="Z7" s="172"/>
    </row>
    <row r="8" spans="1:26" ht="16.5" customHeight="1" thickTop="1">
      <c r="A8" s="178" t="s">
        <v>536</v>
      </c>
      <c r="B8" s="179">
        <v>1</v>
      </c>
      <c r="C8" s="180" t="s">
        <v>36</v>
      </c>
      <c r="D8" s="180">
        <v>20</v>
      </c>
      <c r="E8" s="181" t="s">
        <v>108</v>
      </c>
      <c r="F8" s="181" t="s">
        <v>144</v>
      </c>
      <c r="G8" s="180" t="s">
        <v>20</v>
      </c>
      <c r="H8" s="182" t="s">
        <v>537</v>
      </c>
      <c r="I8" s="180" t="s">
        <v>16</v>
      </c>
      <c r="J8" s="180">
        <v>6</v>
      </c>
      <c r="K8" s="183">
        <v>1</v>
      </c>
      <c r="L8" s="183" t="s">
        <v>522</v>
      </c>
      <c r="M8" s="183">
        <v>25</v>
      </c>
      <c r="N8" s="184">
        <v>440000</v>
      </c>
      <c r="O8" s="185">
        <f t="shared" ref="O8:O34" si="0">M8*N8</f>
        <v>11000000</v>
      </c>
      <c r="P8" s="186" t="s">
        <v>16</v>
      </c>
      <c r="Q8" s="186" t="s">
        <v>399</v>
      </c>
      <c r="R8" s="187" t="s">
        <v>538</v>
      </c>
      <c r="S8" s="188" t="s">
        <v>539</v>
      </c>
      <c r="T8" s="172"/>
      <c r="U8" s="172"/>
      <c r="V8" s="172"/>
      <c r="W8" s="172"/>
      <c r="X8" s="172"/>
      <c r="Y8" s="172"/>
      <c r="Z8" s="172"/>
    </row>
    <row r="9" spans="1:26" ht="16.5" customHeight="1">
      <c r="A9" s="178" t="s">
        <v>536</v>
      </c>
      <c r="B9" s="189">
        <v>2</v>
      </c>
      <c r="C9" s="180" t="s">
        <v>36</v>
      </c>
      <c r="D9" s="180">
        <v>20</v>
      </c>
      <c r="E9" s="190" t="s">
        <v>108</v>
      </c>
      <c r="F9" s="190" t="s">
        <v>144</v>
      </c>
      <c r="G9" s="191" t="s">
        <v>20</v>
      </c>
      <c r="H9" s="192" t="s">
        <v>540</v>
      </c>
      <c r="I9" s="191" t="s">
        <v>16</v>
      </c>
      <c r="J9" s="191">
        <v>6</v>
      </c>
      <c r="K9" s="184">
        <v>1</v>
      </c>
      <c r="L9" s="184" t="s">
        <v>522</v>
      </c>
      <c r="M9" s="183">
        <v>25</v>
      </c>
      <c r="N9" s="184">
        <v>440000</v>
      </c>
      <c r="O9" s="185">
        <f t="shared" si="0"/>
        <v>11000000</v>
      </c>
      <c r="P9" s="193" t="s">
        <v>26</v>
      </c>
      <c r="Q9" s="193" t="s">
        <v>399</v>
      </c>
      <c r="R9" s="187" t="s">
        <v>538</v>
      </c>
      <c r="S9" s="188" t="s">
        <v>539</v>
      </c>
      <c r="T9" s="172"/>
      <c r="U9" s="172"/>
      <c r="V9" s="172"/>
      <c r="W9" s="172"/>
      <c r="X9" s="172"/>
      <c r="Y9" s="172"/>
      <c r="Z9" s="172"/>
    </row>
    <row r="10" spans="1:26" ht="16.5" customHeight="1">
      <c r="A10" s="178" t="s">
        <v>536</v>
      </c>
      <c r="B10" s="189">
        <v>3</v>
      </c>
      <c r="C10" s="180" t="s">
        <v>36</v>
      </c>
      <c r="D10" s="180">
        <v>20</v>
      </c>
      <c r="E10" s="190" t="s">
        <v>108</v>
      </c>
      <c r="F10" s="190" t="s">
        <v>144</v>
      </c>
      <c r="G10" s="191" t="s">
        <v>20</v>
      </c>
      <c r="H10" s="192" t="s">
        <v>541</v>
      </c>
      <c r="I10" s="191" t="s">
        <v>16</v>
      </c>
      <c r="J10" s="191">
        <v>6</v>
      </c>
      <c r="K10" s="184">
        <v>1</v>
      </c>
      <c r="L10" s="184" t="s">
        <v>522</v>
      </c>
      <c r="M10" s="184">
        <v>25</v>
      </c>
      <c r="N10" s="184">
        <v>440000</v>
      </c>
      <c r="O10" s="185">
        <f t="shared" si="0"/>
        <v>11000000</v>
      </c>
      <c r="P10" s="193" t="s">
        <v>16</v>
      </c>
      <c r="Q10" s="193" t="s">
        <v>399</v>
      </c>
      <c r="R10" s="187" t="s">
        <v>538</v>
      </c>
      <c r="S10" s="188" t="s">
        <v>539</v>
      </c>
      <c r="T10" s="172"/>
      <c r="U10" s="172"/>
      <c r="V10" s="172"/>
      <c r="W10" s="172"/>
      <c r="X10" s="172"/>
      <c r="Y10" s="172"/>
      <c r="Z10" s="172"/>
    </row>
    <row r="11" spans="1:26" ht="16.5" customHeight="1">
      <c r="A11" s="178" t="s">
        <v>536</v>
      </c>
      <c r="B11" s="179">
        <v>4</v>
      </c>
      <c r="C11" s="180" t="s">
        <v>36</v>
      </c>
      <c r="D11" s="180">
        <v>20</v>
      </c>
      <c r="E11" s="190" t="s">
        <v>108</v>
      </c>
      <c r="F11" s="190" t="s">
        <v>144</v>
      </c>
      <c r="G11" s="191" t="s">
        <v>20</v>
      </c>
      <c r="H11" s="192" t="s">
        <v>542</v>
      </c>
      <c r="I11" s="191" t="s">
        <v>16</v>
      </c>
      <c r="J11" s="191">
        <v>6</v>
      </c>
      <c r="K11" s="184">
        <v>1</v>
      </c>
      <c r="L11" s="184" t="s">
        <v>522</v>
      </c>
      <c r="M11" s="184">
        <v>25</v>
      </c>
      <c r="N11" s="184">
        <v>360000</v>
      </c>
      <c r="O11" s="185">
        <f t="shared" si="0"/>
        <v>9000000</v>
      </c>
      <c r="P11" s="193" t="s">
        <v>16</v>
      </c>
      <c r="Q11" s="193" t="s">
        <v>399</v>
      </c>
      <c r="R11" s="187" t="s">
        <v>538</v>
      </c>
      <c r="S11" s="188" t="s">
        <v>539</v>
      </c>
      <c r="T11" s="172"/>
      <c r="U11" s="172"/>
      <c r="V11" s="172"/>
      <c r="W11" s="172"/>
      <c r="X11" s="172"/>
      <c r="Y11" s="172"/>
      <c r="Z11" s="172"/>
    </row>
    <row r="12" spans="1:26" ht="16.5" customHeight="1">
      <c r="A12" s="178" t="s">
        <v>536</v>
      </c>
      <c r="B12" s="189">
        <v>5</v>
      </c>
      <c r="C12" s="180" t="s">
        <v>36</v>
      </c>
      <c r="D12" s="180">
        <v>20</v>
      </c>
      <c r="E12" s="190" t="s">
        <v>108</v>
      </c>
      <c r="F12" s="190" t="s">
        <v>144</v>
      </c>
      <c r="G12" s="191" t="s">
        <v>20</v>
      </c>
      <c r="H12" s="192" t="s">
        <v>543</v>
      </c>
      <c r="I12" s="191" t="s">
        <v>16</v>
      </c>
      <c r="J12" s="191">
        <v>6</v>
      </c>
      <c r="K12" s="184">
        <v>1</v>
      </c>
      <c r="L12" s="184" t="s">
        <v>522</v>
      </c>
      <c r="M12" s="184">
        <v>25</v>
      </c>
      <c r="N12" s="184">
        <v>360000</v>
      </c>
      <c r="O12" s="185">
        <f t="shared" si="0"/>
        <v>9000000</v>
      </c>
      <c r="P12" s="193" t="s">
        <v>16</v>
      </c>
      <c r="Q12" s="193" t="s">
        <v>399</v>
      </c>
      <c r="R12" s="187" t="s">
        <v>538</v>
      </c>
      <c r="S12" s="188" t="s">
        <v>539</v>
      </c>
      <c r="T12" s="172"/>
      <c r="U12" s="172"/>
      <c r="V12" s="172"/>
      <c r="W12" s="172"/>
      <c r="X12" s="172"/>
      <c r="Y12" s="172"/>
      <c r="Z12" s="172"/>
    </row>
    <row r="13" spans="1:26" ht="15.75" customHeight="1">
      <c r="A13" s="178" t="s">
        <v>536</v>
      </c>
      <c r="B13" s="189">
        <v>6</v>
      </c>
      <c r="C13" s="180" t="s">
        <v>36</v>
      </c>
      <c r="D13" s="180">
        <v>20</v>
      </c>
      <c r="E13" s="190" t="s">
        <v>108</v>
      </c>
      <c r="F13" s="190" t="s">
        <v>144</v>
      </c>
      <c r="G13" s="191" t="s">
        <v>20</v>
      </c>
      <c r="H13" s="192" t="s">
        <v>544</v>
      </c>
      <c r="I13" s="191" t="s">
        <v>16</v>
      </c>
      <c r="J13" s="191">
        <v>6</v>
      </c>
      <c r="K13" s="184">
        <v>1</v>
      </c>
      <c r="L13" s="184" t="s">
        <v>522</v>
      </c>
      <c r="M13" s="184">
        <v>25</v>
      </c>
      <c r="N13" s="184">
        <v>360000</v>
      </c>
      <c r="O13" s="185">
        <f t="shared" si="0"/>
        <v>9000000</v>
      </c>
      <c r="P13" s="193" t="s">
        <v>16</v>
      </c>
      <c r="Q13" s="193" t="s">
        <v>399</v>
      </c>
      <c r="R13" s="187" t="s">
        <v>538</v>
      </c>
      <c r="S13" s="188" t="s">
        <v>539</v>
      </c>
      <c r="T13" s="172"/>
      <c r="U13" s="172"/>
      <c r="V13" s="172"/>
      <c r="W13" s="172"/>
      <c r="X13" s="172"/>
      <c r="Y13" s="172"/>
      <c r="Z13" s="172"/>
    </row>
    <row r="14" spans="1:26" ht="15.75" customHeight="1">
      <c r="A14" s="178" t="s">
        <v>536</v>
      </c>
      <c r="B14" s="189">
        <v>7</v>
      </c>
      <c r="C14" s="180" t="s">
        <v>36</v>
      </c>
      <c r="D14" s="180">
        <v>20</v>
      </c>
      <c r="E14" s="190" t="s">
        <v>108</v>
      </c>
      <c r="F14" s="190" t="s">
        <v>144</v>
      </c>
      <c r="G14" s="191" t="s">
        <v>20</v>
      </c>
      <c r="H14" s="192" t="s">
        <v>545</v>
      </c>
      <c r="I14" s="191" t="s">
        <v>16</v>
      </c>
      <c r="J14" s="191">
        <v>6</v>
      </c>
      <c r="K14" s="184">
        <v>1</v>
      </c>
      <c r="L14" s="184" t="s">
        <v>522</v>
      </c>
      <c r="M14" s="184">
        <v>25</v>
      </c>
      <c r="N14" s="184">
        <v>360000</v>
      </c>
      <c r="O14" s="185">
        <f t="shared" si="0"/>
        <v>9000000</v>
      </c>
      <c r="P14" s="193" t="s">
        <v>16</v>
      </c>
      <c r="Q14" s="193" t="s">
        <v>399</v>
      </c>
      <c r="R14" s="187" t="s">
        <v>538</v>
      </c>
      <c r="S14" s="188" t="s">
        <v>539</v>
      </c>
      <c r="T14" s="172"/>
      <c r="U14" s="172"/>
      <c r="V14" s="172"/>
      <c r="W14" s="172"/>
      <c r="X14" s="172"/>
      <c r="Y14" s="172"/>
      <c r="Z14" s="172"/>
    </row>
    <row r="15" spans="1:26" ht="15.75" customHeight="1">
      <c r="A15" s="178" t="s">
        <v>536</v>
      </c>
      <c r="B15" s="189">
        <v>8</v>
      </c>
      <c r="C15" s="180" t="s">
        <v>36</v>
      </c>
      <c r="D15" s="180">
        <v>20</v>
      </c>
      <c r="E15" s="190" t="s">
        <v>108</v>
      </c>
      <c r="F15" s="190" t="s">
        <v>144</v>
      </c>
      <c r="G15" s="191" t="s">
        <v>20</v>
      </c>
      <c r="H15" s="192" t="s">
        <v>546</v>
      </c>
      <c r="I15" s="191" t="s">
        <v>16</v>
      </c>
      <c r="J15" s="191">
        <v>6</v>
      </c>
      <c r="K15" s="184">
        <v>1</v>
      </c>
      <c r="L15" s="184" t="s">
        <v>522</v>
      </c>
      <c r="M15" s="184">
        <v>25</v>
      </c>
      <c r="N15" s="184">
        <v>360000</v>
      </c>
      <c r="O15" s="185">
        <f t="shared" si="0"/>
        <v>9000000</v>
      </c>
      <c r="P15" s="193" t="s">
        <v>16</v>
      </c>
      <c r="Q15" s="193" t="s">
        <v>399</v>
      </c>
      <c r="R15" s="187" t="s">
        <v>538</v>
      </c>
      <c r="S15" s="188" t="s">
        <v>539</v>
      </c>
      <c r="T15" s="172"/>
      <c r="U15" s="172"/>
      <c r="V15" s="172"/>
      <c r="W15" s="172"/>
      <c r="X15" s="172"/>
      <c r="Y15" s="172"/>
      <c r="Z15" s="172"/>
    </row>
    <row r="16" spans="1:26" ht="15.75" customHeight="1">
      <c r="A16" s="178" t="s">
        <v>536</v>
      </c>
      <c r="B16" s="189">
        <v>9</v>
      </c>
      <c r="C16" s="180" t="s">
        <v>36</v>
      </c>
      <c r="D16" s="180">
        <v>20</v>
      </c>
      <c r="E16" s="190" t="s">
        <v>108</v>
      </c>
      <c r="F16" s="190" t="s">
        <v>144</v>
      </c>
      <c r="G16" s="191" t="s">
        <v>20</v>
      </c>
      <c r="H16" s="192" t="s">
        <v>547</v>
      </c>
      <c r="I16" s="191" t="s">
        <v>16</v>
      </c>
      <c r="J16" s="191">
        <v>6</v>
      </c>
      <c r="K16" s="184">
        <v>1</v>
      </c>
      <c r="L16" s="184" t="s">
        <v>522</v>
      </c>
      <c r="M16" s="184">
        <v>25</v>
      </c>
      <c r="N16" s="184">
        <v>360000</v>
      </c>
      <c r="O16" s="185">
        <f t="shared" si="0"/>
        <v>9000000</v>
      </c>
      <c r="P16" s="193" t="s">
        <v>26</v>
      </c>
      <c r="Q16" s="193" t="s">
        <v>399</v>
      </c>
      <c r="R16" s="187" t="s">
        <v>538</v>
      </c>
      <c r="S16" s="188" t="s">
        <v>539</v>
      </c>
      <c r="T16" s="172"/>
      <c r="U16" s="172"/>
      <c r="V16" s="172"/>
      <c r="W16" s="172"/>
      <c r="X16" s="172"/>
      <c r="Y16" s="172"/>
      <c r="Z16" s="172"/>
    </row>
    <row r="17" spans="1:26" ht="15.75" customHeight="1">
      <c r="A17" s="178" t="s">
        <v>536</v>
      </c>
      <c r="B17" s="189">
        <v>10</v>
      </c>
      <c r="C17" s="180" t="s">
        <v>36</v>
      </c>
      <c r="D17" s="180">
        <v>20</v>
      </c>
      <c r="E17" s="190" t="s">
        <v>108</v>
      </c>
      <c r="F17" s="190" t="s">
        <v>144</v>
      </c>
      <c r="G17" s="191" t="s">
        <v>20</v>
      </c>
      <c r="H17" s="192" t="s">
        <v>548</v>
      </c>
      <c r="I17" s="191" t="s">
        <v>16</v>
      </c>
      <c r="J17" s="191">
        <v>6</v>
      </c>
      <c r="K17" s="184">
        <v>1</v>
      </c>
      <c r="L17" s="184" t="s">
        <v>522</v>
      </c>
      <c r="M17" s="184">
        <v>25</v>
      </c>
      <c r="N17" s="184">
        <v>360000</v>
      </c>
      <c r="O17" s="185">
        <f t="shared" si="0"/>
        <v>9000000</v>
      </c>
      <c r="P17" s="193" t="s">
        <v>16</v>
      </c>
      <c r="Q17" s="193" t="s">
        <v>399</v>
      </c>
      <c r="R17" s="187" t="s">
        <v>538</v>
      </c>
      <c r="S17" s="188" t="s">
        <v>539</v>
      </c>
      <c r="T17" s="172"/>
      <c r="U17" s="172"/>
      <c r="V17" s="172"/>
      <c r="W17" s="172"/>
      <c r="X17" s="172"/>
      <c r="Y17" s="172"/>
      <c r="Z17" s="172"/>
    </row>
    <row r="18" spans="1:26" ht="15.75" customHeight="1">
      <c r="A18" s="178" t="s">
        <v>536</v>
      </c>
      <c r="B18" s="189">
        <v>11</v>
      </c>
      <c r="C18" s="180" t="s">
        <v>36</v>
      </c>
      <c r="D18" s="180">
        <v>20</v>
      </c>
      <c r="E18" s="190" t="s">
        <v>108</v>
      </c>
      <c r="F18" s="190" t="s">
        <v>144</v>
      </c>
      <c r="G18" s="191" t="s">
        <v>20</v>
      </c>
      <c r="H18" s="192" t="s">
        <v>549</v>
      </c>
      <c r="I18" s="191" t="s">
        <v>16</v>
      </c>
      <c r="J18" s="191">
        <v>6</v>
      </c>
      <c r="K18" s="184">
        <v>1</v>
      </c>
      <c r="L18" s="184" t="s">
        <v>522</v>
      </c>
      <c r="M18" s="184">
        <v>25</v>
      </c>
      <c r="N18" s="184">
        <v>360000</v>
      </c>
      <c r="O18" s="185">
        <f t="shared" si="0"/>
        <v>9000000</v>
      </c>
      <c r="P18" s="193" t="s">
        <v>26</v>
      </c>
      <c r="Q18" s="193" t="s">
        <v>399</v>
      </c>
      <c r="R18" s="187" t="s">
        <v>538</v>
      </c>
      <c r="S18" s="188" t="s">
        <v>539</v>
      </c>
      <c r="T18" s="172"/>
      <c r="U18" s="172"/>
      <c r="V18" s="172"/>
      <c r="W18" s="172"/>
      <c r="X18" s="172"/>
      <c r="Y18" s="172"/>
      <c r="Z18" s="172"/>
    </row>
    <row r="19" spans="1:26" ht="15.75" customHeight="1">
      <c r="A19" s="178" t="s">
        <v>536</v>
      </c>
      <c r="B19" s="189">
        <v>12</v>
      </c>
      <c r="C19" s="180" t="s">
        <v>36</v>
      </c>
      <c r="D19" s="180">
        <v>20</v>
      </c>
      <c r="E19" s="190" t="s">
        <v>108</v>
      </c>
      <c r="F19" s="190" t="s">
        <v>144</v>
      </c>
      <c r="G19" s="191" t="s">
        <v>20</v>
      </c>
      <c r="H19" s="192" t="s">
        <v>550</v>
      </c>
      <c r="I19" s="191" t="s">
        <v>16</v>
      </c>
      <c r="J19" s="191">
        <v>6</v>
      </c>
      <c r="K19" s="184">
        <v>1</v>
      </c>
      <c r="L19" s="184" t="s">
        <v>522</v>
      </c>
      <c r="M19" s="184">
        <v>25</v>
      </c>
      <c r="N19" s="184">
        <v>360000</v>
      </c>
      <c r="O19" s="185">
        <f t="shared" si="0"/>
        <v>9000000</v>
      </c>
      <c r="P19" s="193" t="s">
        <v>16</v>
      </c>
      <c r="Q19" s="193" t="s">
        <v>399</v>
      </c>
      <c r="R19" s="187" t="s">
        <v>538</v>
      </c>
      <c r="S19" s="188" t="s">
        <v>539</v>
      </c>
      <c r="T19" s="172"/>
      <c r="U19" s="172"/>
      <c r="V19" s="172"/>
      <c r="W19" s="172"/>
      <c r="X19" s="172"/>
      <c r="Y19" s="172"/>
      <c r="Z19" s="172"/>
    </row>
    <row r="20" spans="1:26" ht="15.75" customHeight="1">
      <c r="A20" s="178" t="s">
        <v>536</v>
      </c>
      <c r="B20" s="189">
        <v>13</v>
      </c>
      <c r="C20" s="180" t="s">
        <v>36</v>
      </c>
      <c r="D20" s="180">
        <v>20</v>
      </c>
      <c r="E20" s="190" t="s">
        <v>108</v>
      </c>
      <c r="F20" s="190" t="s">
        <v>144</v>
      </c>
      <c r="G20" s="191" t="s">
        <v>20</v>
      </c>
      <c r="H20" s="192" t="s">
        <v>551</v>
      </c>
      <c r="I20" s="191" t="s">
        <v>16</v>
      </c>
      <c r="J20" s="191">
        <v>6</v>
      </c>
      <c r="K20" s="184">
        <v>1</v>
      </c>
      <c r="L20" s="184" t="s">
        <v>522</v>
      </c>
      <c r="M20" s="184">
        <v>25</v>
      </c>
      <c r="N20" s="184">
        <v>360000</v>
      </c>
      <c r="O20" s="185">
        <f t="shared" si="0"/>
        <v>9000000</v>
      </c>
      <c r="P20" s="193" t="s">
        <v>26</v>
      </c>
      <c r="Q20" s="193" t="s">
        <v>399</v>
      </c>
      <c r="R20" s="187" t="s">
        <v>538</v>
      </c>
      <c r="S20" s="188" t="s">
        <v>539</v>
      </c>
      <c r="T20" s="172"/>
      <c r="U20" s="172"/>
      <c r="V20" s="172"/>
      <c r="W20" s="172"/>
      <c r="X20" s="172"/>
      <c r="Y20" s="172"/>
      <c r="Z20" s="172"/>
    </row>
    <row r="21" spans="1:26" ht="15.75" customHeight="1">
      <c r="A21" s="178" t="s">
        <v>536</v>
      </c>
      <c r="B21" s="189">
        <v>14</v>
      </c>
      <c r="C21" s="180" t="s">
        <v>36</v>
      </c>
      <c r="D21" s="180">
        <v>20</v>
      </c>
      <c r="E21" s="190" t="s">
        <v>108</v>
      </c>
      <c r="F21" s="190" t="s">
        <v>144</v>
      </c>
      <c r="G21" s="191" t="s">
        <v>20</v>
      </c>
      <c r="H21" s="192" t="s">
        <v>552</v>
      </c>
      <c r="I21" s="191" t="s">
        <v>26</v>
      </c>
      <c r="J21" s="191">
        <v>18</v>
      </c>
      <c r="K21" s="184">
        <v>3</v>
      </c>
      <c r="L21" s="184" t="s">
        <v>522</v>
      </c>
      <c r="M21" s="184">
        <v>25</v>
      </c>
      <c r="N21" s="184">
        <v>600000</v>
      </c>
      <c r="O21" s="185">
        <f t="shared" si="0"/>
        <v>15000000</v>
      </c>
      <c r="P21" s="193" t="s">
        <v>26</v>
      </c>
      <c r="Q21" s="193" t="s">
        <v>399</v>
      </c>
      <c r="R21" s="187" t="s">
        <v>538</v>
      </c>
      <c r="S21" s="188" t="s">
        <v>539</v>
      </c>
      <c r="T21" s="172"/>
      <c r="U21" s="172"/>
      <c r="V21" s="172"/>
      <c r="W21" s="172"/>
      <c r="X21" s="172"/>
      <c r="Y21" s="172"/>
      <c r="Z21" s="172"/>
    </row>
    <row r="22" spans="1:26" ht="15.75" customHeight="1">
      <c r="A22" s="178" t="s">
        <v>536</v>
      </c>
      <c r="B22" s="189">
        <v>15</v>
      </c>
      <c r="C22" s="180" t="s">
        <v>36</v>
      </c>
      <c r="D22" s="180">
        <v>20</v>
      </c>
      <c r="E22" s="190" t="s">
        <v>108</v>
      </c>
      <c r="F22" s="190" t="s">
        <v>144</v>
      </c>
      <c r="G22" s="191" t="s">
        <v>20</v>
      </c>
      <c r="H22" s="192" t="s">
        <v>553</v>
      </c>
      <c r="I22" s="191" t="s">
        <v>16</v>
      </c>
      <c r="J22" s="191">
        <v>6</v>
      </c>
      <c r="K22" s="184">
        <v>1</v>
      </c>
      <c r="L22" s="184" t="s">
        <v>522</v>
      </c>
      <c r="M22" s="184">
        <v>25</v>
      </c>
      <c r="N22" s="184">
        <v>360000</v>
      </c>
      <c r="O22" s="185">
        <f t="shared" si="0"/>
        <v>9000000</v>
      </c>
      <c r="P22" s="193" t="s">
        <v>26</v>
      </c>
      <c r="Q22" s="193" t="s">
        <v>399</v>
      </c>
      <c r="R22" s="187" t="s">
        <v>538</v>
      </c>
      <c r="S22" s="188" t="s">
        <v>539</v>
      </c>
      <c r="T22" s="172"/>
      <c r="U22" s="172"/>
      <c r="V22" s="172"/>
      <c r="W22" s="172"/>
      <c r="X22" s="172"/>
      <c r="Y22" s="172"/>
      <c r="Z22" s="172"/>
    </row>
    <row r="23" spans="1:26" ht="15.75" customHeight="1">
      <c r="A23" s="178" t="s">
        <v>536</v>
      </c>
      <c r="B23" s="189">
        <v>16</v>
      </c>
      <c r="C23" s="180" t="s">
        <v>36</v>
      </c>
      <c r="D23" s="180">
        <v>20</v>
      </c>
      <c r="E23" s="190" t="s">
        <v>108</v>
      </c>
      <c r="F23" s="190" t="s">
        <v>144</v>
      </c>
      <c r="G23" s="191" t="s">
        <v>20</v>
      </c>
      <c r="H23" s="192" t="s">
        <v>554</v>
      </c>
      <c r="I23" s="191" t="s">
        <v>16</v>
      </c>
      <c r="J23" s="191">
        <v>6</v>
      </c>
      <c r="K23" s="184">
        <v>1</v>
      </c>
      <c r="L23" s="184" t="s">
        <v>522</v>
      </c>
      <c r="M23" s="184">
        <v>25</v>
      </c>
      <c r="N23" s="184">
        <v>360000</v>
      </c>
      <c r="O23" s="185">
        <f t="shared" si="0"/>
        <v>9000000</v>
      </c>
      <c r="P23" s="193" t="s">
        <v>26</v>
      </c>
      <c r="Q23" s="193" t="s">
        <v>399</v>
      </c>
      <c r="R23" s="187" t="s">
        <v>538</v>
      </c>
      <c r="S23" s="188" t="s">
        <v>539</v>
      </c>
      <c r="T23" s="172"/>
      <c r="U23" s="172"/>
      <c r="V23" s="172"/>
      <c r="W23" s="172"/>
      <c r="X23" s="172"/>
      <c r="Y23" s="172"/>
      <c r="Z23" s="172"/>
    </row>
    <row r="24" spans="1:26" ht="15.75" customHeight="1">
      <c r="A24" s="178" t="s">
        <v>536</v>
      </c>
      <c r="B24" s="189">
        <v>17</v>
      </c>
      <c r="C24" s="180" t="s">
        <v>36</v>
      </c>
      <c r="D24" s="180">
        <v>20</v>
      </c>
      <c r="E24" s="190" t="s">
        <v>108</v>
      </c>
      <c r="F24" s="190" t="s">
        <v>144</v>
      </c>
      <c r="G24" s="191" t="s">
        <v>20</v>
      </c>
      <c r="H24" s="192" t="s">
        <v>555</v>
      </c>
      <c r="I24" s="191" t="s">
        <v>16</v>
      </c>
      <c r="J24" s="191">
        <v>6</v>
      </c>
      <c r="K24" s="184">
        <v>1</v>
      </c>
      <c r="L24" s="184" t="s">
        <v>522</v>
      </c>
      <c r="M24" s="184">
        <v>25</v>
      </c>
      <c r="N24" s="184">
        <v>360000</v>
      </c>
      <c r="O24" s="185">
        <f t="shared" si="0"/>
        <v>9000000</v>
      </c>
      <c r="P24" s="193" t="s">
        <v>26</v>
      </c>
      <c r="Q24" s="193" t="s">
        <v>399</v>
      </c>
      <c r="R24" s="187" t="s">
        <v>538</v>
      </c>
      <c r="S24" s="188" t="s">
        <v>539</v>
      </c>
      <c r="T24" s="172"/>
      <c r="U24" s="172"/>
      <c r="V24" s="172"/>
      <c r="W24" s="172"/>
      <c r="X24" s="172"/>
      <c r="Y24" s="172"/>
      <c r="Z24" s="172"/>
    </row>
    <row r="25" spans="1:26" ht="15.75" customHeight="1">
      <c r="A25" s="178" t="s">
        <v>536</v>
      </c>
      <c r="B25" s="189">
        <v>18</v>
      </c>
      <c r="C25" s="180" t="s">
        <v>36</v>
      </c>
      <c r="D25" s="180">
        <v>20</v>
      </c>
      <c r="E25" s="190" t="s">
        <v>108</v>
      </c>
      <c r="F25" s="190" t="s">
        <v>144</v>
      </c>
      <c r="G25" s="191" t="s">
        <v>20</v>
      </c>
      <c r="H25" s="192" t="s">
        <v>556</v>
      </c>
      <c r="I25" s="191" t="s">
        <v>16</v>
      </c>
      <c r="J25" s="191">
        <v>6</v>
      </c>
      <c r="K25" s="184">
        <v>1</v>
      </c>
      <c r="L25" s="184" t="s">
        <v>522</v>
      </c>
      <c r="M25" s="184">
        <v>25</v>
      </c>
      <c r="N25" s="184">
        <v>360000</v>
      </c>
      <c r="O25" s="185">
        <f t="shared" si="0"/>
        <v>9000000</v>
      </c>
      <c r="P25" s="193" t="s">
        <v>26</v>
      </c>
      <c r="Q25" s="193" t="s">
        <v>399</v>
      </c>
      <c r="R25" s="187" t="s">
        <v>538</v>
      </c>
      <c r="S25" s="188" t="s">
        <v>539</v>
      </c>
      <c r="T25" s="172"/>
      <c r="U25" s="172"/>
      <c r="V25" s="172"/>
      <c r="W25" s="172"/>
      <c r="X25" s="172"/>
      <c r="Y25" s="172"/>
      <c r="Z25" s="172"/>
    </row>
    <row r="26" spans="1:26" ht="15.75" customHeight="1">
      <c r="A26" s="178" t="s">
        <v>536</v>
      </c>
      <c r="B26" s="189">
        <v>19</v>
      </c>
      <c r="C26" s="180" t="s">
        <v>36</v>
      </c>
      <c r="D26" s="180">
        <v>20</v>
      </c>
      <c r="E26" s="190" t="s">
        <v>108</v>
      </c>
      <c r="F26" s="190" t="s">
        <v>144</v>
      </c>
      <c r="G26" s="191" t="s">
        <v>20</v>
      </c>
      <c r="H26" s="192" t="s">
        <v>557</v>
      </c>
      <c r="I26" s="191" t="s">
        <v>16</v>
      </c>
      <c r="J26" s="191">
        <v>6</v>
      </c>
      <c r="K26" s="184">
        <v>1</v>
      </c>
      <c r="L26" s="184" t="s">
        <v>522</v>
      </c>
      <c r="M26" s="184">
        <v>25</v>
      </c>
      <c r="N26" s="184">
        <v>360000</v>
      </c>
      <c r="O26" s="185">
        <f t="shared" si="0"/>
        <v>9000000</v>
      </c>
      <c r="P26" s="193" t="s">
        <v>26</v>
      </c>
      <c r="Q26" s="193" t="s">
        <v>399</v>
      </c>
      <c r="R26" s="187" t="s">
        <v>538</v>
      </c>
      <c r="S26" s="188" t="s">
        <v>539</v>
      </c>
      <c r="T26" s="172"/>
      <c r="U26" s="172"/>
      <c r="V26" s="172"/>
      <c r="W26" s="172"/>
      <c r="X26" s="172"/>
      <c r="Y26" s="172"/>
      <c r="Z26" s="172"/>
    </row>
    <row r="27" spans="1:26" ht="15.75" customHeight="1">
      <c r="A27" s="178" t="s">
        <v>536</v>
      </c>
      <c r="B27" s="189">
        <v>20</v>
      </c>
      <c r="C27" s="180" t="s">
        <v>36</v>
      </c>
      <c r="D27" s="180">
        <v>20</v>
      </c>
      <c r="E27" s="190" t="s">
        <v>108</v>
      </c>
      <c r="F27" s="190" t="s">
        <v>144</v>
      </c>
      <c r="G27" s="191" t="s">
        <v>20</v>
      </c>
      <c r="H27" s="192" t="s">
        <v>558</v>
      </c>
      <c r="I27" s="191" t="s">
        <v>16</v>
      </c>
      <c r="J27" s="191">
        <v>6</v>
      </c>
      <c r="K27" s="184">
        <v>1</v>
      </c>
      <c r="L27" s="184" t="s">
        <v>522</v>
      </c>
      <c r="M27" s="184">
        <v>25</v>
      </c>
      <c r="N27" s="184">
        <v>360000</v>
      </c>
      <c r="O27" s="185">
        <f t="shared" si="0"/>
        <v>9000000</v>
      </c>
      <c r="P27" s="193" t="s">
        <v>26</v>
      </c>
      <c r="Q27" s="193" t="s">
        <v>399</v>
      </c>
      <c r="R27" s="187" t="s">
        <v>538</v>
      </c>
      <c r="S27" s="188" t="s">
        <v>539</v>
      </c>
      <c r="T27" s="172"/>
      <c r="U27" s="172"/>
      <c r="V27" s="172"/>
      <c r="W27" s="172"/>
      <c r="X27" s="172"/>
      <c r="Y27" s="172"/>
      <c r="Z27" s="172"/>
    </row>
    <row r="28" spans="1:26" ht="15.75" customHeight="1">
      <c r="A28" s="178" t="s">
        <v>536</v>
      </c>
      <c r="B28" s="189">
        <v>21</v>
      </c>
      <c r="C28" s="180" t="s">
        <v>36</v>
      </c>
      <c r="D28" s="180">
        <v>20</v>
      </c>
      <c r="E28" s="190" t="s">
        <v>108</v>
      </c>
      <c r="F28" s="190" t="s">
        <v>144</v>
      </c>
      <c r="G28" s="191" t="s">
        <v>20</v>
      </c>
      <c r="H28" s="192" t="s">
        <v>559</v>
      </c>
      <c r="I28" s="191" t="s">
        <v>16</v>
      </c>
      <c r="J28" s="191">
        <v>6</v>
      </c>
      <c r="K28" s="184">
        <v>1</v>
      </c>
      <c r="L28" s="184" t="s">
        <v>522</v>
      </c>
      <c r="M28" s="184">
        <v>25</v>
      </c>
      <c r="N28" s="184">
        <v>360000</v>
      </c>
      <c r="O28" s="185">
        <f t="shared" si="0"/>
        <v>9000000</v>
      </c>
      <c r="P28" s="193" t="s">
        <v>26</v>
      </c>
      <c r="Q28" s="193" t="s">
        <v>399</v>
      </c>
      <c r="R28" s="187" t="s">
        <v>538</v>
      </c>
      <c r="S28" s="188" t="s">
        <v>539</v>
      </c>
      <c r="T28" s="172"/>
      <c r="U28" s="172"/>
      <c r="V28" s="172"/>
      <c r="W28" s="172"/>
      <c r="X28" s="172"/>
      <c r="Y28" s="172"/>
      <c r="Z28" s="172"/>
    </row>
    <row r="29" spans="1:26" ht="15.75" customHeight="1">
      <c r="A29" s="178" t="s">
        <v>536</v>
      </c>
      <c r="B29" s="189">
        <v>22</v>
      </c>
      <c r="C29" s="180" t="s">
        <v>36</v>
      </c>
      <c r="D29" s="180">
        <v>20</v>
      </c>
      <c r="E29" s="190" t="s">
        <v>108</v>
      </c>
      <c r="F29" s="190" t="s">
        <v>144</v>
      </c>
      <c r="G29" s="191" t="s">
        <v>20</v>
      </c>
      <c r="H29" s="192" t="s">
        <v>560</v>
      </c>
      <c r="I29" s="191" t="s">
        <v>16</v>
      </c>
      <c r="J29" s="191">
        <v>6</v>
      </c>
      <c r="K29" s="184">
        <v>1</v>
      </c>
      <c r="L29" s="184" t="s">
        <v>522</v>
      </c>
      <c r="M29" s="184">
        <v>25</v>
      </c>
      <c r="N29" s="184">
        <v>360000</v>
      </c>
      <c r="O29" s="185">
        <f t="shared" si="0"/>
        <v>9000000</v>
      </c>
      <c r="P29" s="193" t="s">
        <v>26</v>
      </c>
      <c r="Q29" s="193" t="s">
        <v>399</v>
      </c>
      <c r="R29" s="187" t="s">
        <v>538</v>
      </c>
      <c r="S29" s="188" t="s">
        <v>539</v>
      </c>
      <c r="T29" s="172"/>
      <c r="U29" s="172"/>
      <c r="V29" s="172"/>
      <c r="W29" s="172"/>
      <c r="X29" s="172"/>
      <c r="Y29" s="172"/>
      <c r="Z29" s="172"/>
    </row>
    <row r="30" spans="1:26" ht="15.75" customHeight="1">
      <c r="A30" s="178" t="s">
        <v>536</v>
      </c>
      <c r="B30" s="189">
        <v>23</v>
      </c>
      <c r="C30" s="180" t="s">
        <v>36</v>
      </c>
      <c r="D30" s="180">
        <v>20</v>
      </c>
      <c r="E30" s="190" t="s">
        <v>108</v>
      </c>
      <c r="F30" s="190" t="s">
        <v>144</v>
      </c>
      <c r="G30" s="191" t="s">
        <v>20</v>
      </c>
      <c r="H30" s="192" t="s">
        <v>561</v>
      </c>
      <c r="I30" s="191" t="s">
        <v>16</v>
      </c>
      <c r="J30" s="191">
        <v>6</v>
      </c>
      <c r="K30" s="184">
        <v>1</v>
      </c>
      <c r="L30" s="184" t="s">
        <v>522</v>
      </c>
      <c r="M30" s="184">
        <v>25</v>
      </c>
      <c r="N30" s="184">
        <v>360000</v>
      </c>
      <c r="O30" s="185">
        <f t="shared" si="0"/>
        <v>9000000</v>
      </c>
      <c r="P30" s="193" t="s">
        <v>16</v>
      </c>
      <c r="Q30" s="193" t="s">
        <v>399</v>
      </c>
      <c r="R30" s="187" t="s">
        <v>538</v>
      </c>
      <c r="S30" s="188" t="s">
        <v>539</v>
      </c>
      <c r="T30" s="172"/>
      <c r="U30" s="172"/>
      <c r="V30" s="172"/>
      <c r="W30" s="172"/>
      <c r="X30" s="172"/>
      <c r="Y30" s="172"/>
      <c r="Z30" s="172"/>
    </row>
    <row r="31" spans="1:26" ht="15.75" customHeight="1">
      <c r="A31" s="178" t="s">
        <v>536</v>
      </c>
      <c r="B31" s="189">
        <v>24</v>
      </c>
      <c r="C31" s="180" t="s">
        <v>36</v>
      </c>
      <c r="D31" s="180">
        <v>20</v>
      </c>
      <c r="E31" s="190" t="s">
        <v>108</v>
      </c>
      <c r="F31" s="190" t="s">
        <v>144</v>
      </c>
      <c r="G31" s="191" t="s">
        <v>20</v>
      </c>
      <c r="H31" s="192" t="s">
        <v>562</v>
      </c>
      <c r="I31" s="191" t="s">
        <v>16</v>
      </c>
      <c r="J31" s="191">
        <v>6</v>
      </c>
      <c r="K31" s="184">
        <v>1</v>
      </c>
      <c r="L31" s="184" t="s">
        <v>522</v>
      </c>
      <c r="M31" s="184">
        <v>25</v>
      </c>
      <c r="N31" s="184">
        <v>360000</v>
      </c>
      <c r="O31" s="185">
        <f t="shared" si="0"/>
        <v>9000000</v>
      </c>
      <c r="P31" s="193" t="s">
        <v>26</v>
      </c>
      <c r="Q31" s="193" t="s">
        <v>399</v>
      </c>
      <c r="R31" s="187" t="s">
        <v>538</v>
      </c>
      <c r="S31" s="188" t="s">
        <v>539</v>
      </c>
      <c r="T31" s="172"/>
      <c r="U31" s="172"/>
      <c r="V31" s="172"/>
      <c r="W31" s="172"/>
      <c r="X31" s="172"/>
      <c r="Y31" s="172"/>
      <c r="Z31" s="172"/>
    </row>
    <row r="32" spans="1:26" ht="16.5" customHeight="1">
      <c r="A32" s="178" t="s">
        <v>536</v>
      </c>
      <c r="B32" s="179">
        <v>25</v>
      </c>
      <c r="C32" s="180" t="s">
        <v>36</v>
      </c>
      <c r="D32" s="180">
        <v>20</v>
      </c>
      <c r="E32" s="190" t="s">
        <v>108</v>
      </c>
      <c r="F32" s="190" t="s">
        <v>144</v>
      </c>
      <c r="G32" s="191" t="s">
        <v>20</v>
      </c>
      <c r="H32" s="192" t="s">
        <v>563</v>
      </c>
      <c r="I32" s="191" t="s">
        <v>16</v>
      </c>
      <c r="J32" s="191">
        <v>6</v>
      </c>
      <c r="K32" s="184">
        <v>1</v>
      </c>
      <c r="L32" s="184" t="s">
        <v>522</v>
      </c>
      <c r="M32" s="184">
        <v>25</v>
      </c>
      <c r="N32" s="184">
        <v>360000</v>
      </c>
      <c r="O32" s="185">
        <f t="shared" si="0"/>
        <v>9000000</v>
      </c>
      <c r="P32" s="193" t="s">
        <v>26</v>
      </c>
      <c r="Q32" s="193" t="s">
        <v>399</v>
      </c>
      <c r="R32" s="187" t="s">
        <v>538</v>
      </c>
      <c r="S32" s="188" t="s">
        <v>539</v>
      </c>
      <c r="T32" s="172"/>
      <c r="U32" s="172"/>
      <c r="V32" s="172"/>
      <c r="W32" s="172"/>
      <c r="X32" s="172"/>
      <c r="Y32" s="172"/>
      <c r="Z32" s="172"/>
    </row>
    <row r="33" spans="1:26" ht="16.5" customHeight="1">
      <c r="A33" s="178" t="s">
        <v>536</v>
      </c>
      <c r="B33" s="189">
        <v>26</v>
      </c>
      <c r="C33" s="191" t="s">
        <v>36</v>
      </c>
      <c r="D33" s="180">
        <v>20</v>
      </c>
      <c r="E33" s="190" t="s">
        <v>108</v>
      </c>
      <c r="F33" s="190" t="s">
        <v>144</v>
      </c>
      <c r="G33" s="191" t="s">
        <v>20</v>
      </c>
      <c r="H33" s="192" t="s">
        <v>564</v>
      </c>
      <c r="I33" s="191" t="s">
        <v>16</v>
      </c>
      <c r="J33" s="191">
        <v>6</v>
      </c>
      <c r="K33" s="184">
        <v>1</v>
      </c>
      <c r="L33" s="184" t="s">
        <v>522</v>
      </c>
      <c r="M33" s="184">
        <v>25</v>
      </c>
      <c r="N33" s="184">
        <v>360000</v>
      </c>
      <c r="O33" s="185">
        <f t="shared" si="0"/>
        <v>9000000</v>
      </c>
      <c r="P33" s="193" t="s">
        <v>26</v>
      </c>
      <c r="Q33" s="193" t="s">
        <v>399</v>
      </c>
      <c r="R33" s="187" t="s">
        <v>538</v>
      </c>
      <c r="S33" s="194" t="s">
        <v>539</v>
      </c>
      <c r="T33" s="172"/>
      <c r="U33" s="172"/>
      <c r="V33" s="172"/>
      <c r="W33" s="172"/>
      <c r="X33" s="172"/>
      <c r="Y33" s="172"/>
      <c r="Z33" s="172"/>
    </row>
    <row r="34" spans="1:26" ht="16.5" customHeight="1" thickBot="1">
      <c r="A34" s="195" t="s">
        <v>536</v>
      </c>
      <c r="B34" s="196">
        <v>27</v>
      </c>
      <c r="C34" s="197" t="s">
        <v>36</v>
      </c>
      <c r="D34" s="198">
        <v>20</v>
      </c>
      <c r="E34" s="199" t="s">
        <v>108</v>
      </c>
      <c r="F34" s="199" t="s">
        <v>144</v>
      </c>
      <c r="G34" s="197" t="s">
        <v>20</v>
      </c>
      <c r="H34" s="200" t="s">
        <v>565</v>
      </c>
      <c r="I34" s="197" t="s">
        <v>16</v>
      </c>
      <c r="J34" s="197">
        <v>6</v>
      </c>
      <c r="K34" s="201">
        <v>1</v>
      </c>
      <c r="L34" s="201" t="s">
        <v>522</v>
      </c>
      <c r="M34" s="201">
        <v>25</v>
      </c>
      <c r="N34" s="201">
        <v>360000</v>
      </c>
      <c r="O34" s="202">
        <f t="shared" si="0"/>
        <v>9000000</v>
      </c>
      <c r="P34" s="203" t="s">
        <v>26</v>
      </c>
      <c r="Q34" s="203" t="s">
        <v>399</v>
      </c>
      <c r="R34" s="204" t="s">
        <v>538</v>
      </c>
      <c r="S34" s="205" t="s">
        <v>539</v>
      </c>
      <c r="T34" s="172"/>
      <c r="U34" s="172"/>
      <c r="V34" s="172"/>
      <c r="W34" s="172"/>
      <c r="X34" s="172"/>
      <c r="Y34" s="172"/>
      <c r="Z34" s="172"/>
    </row>
    <row r="35" spans="1:26" ht="16.5" customHeight="1">
      <c r="A35" s="172"/>
      <c r="B35" s="172"/>
      <c r="C35" s="172"/>
      <c r="D35" s="174"/>
      <c r="E35" s="174"/>
      <c r="F35" s="174"/>
      <c r="G35" s="174"/>
      <c r="H35" s="172"/>
      <c r="I35" s="172"/>
      <c r="J35" s="172"/>
      <c r="K35" s="172"/>
      <c r="L35" s="172"/>
      <c r="M35" s="172"/>
      <c r="N35" s="172"/>
      <c r="O35" s="172"/>
      <c r="P35" s="172"/>
      <c r="Q35" s="172"/>
      <c r="R35" s="172"/>
      <c r="S35" s="172"/>
      <c r="T35" s="172"/>
      <c r="U35" s="172"/>
      <c r="V35" s="172"/>
      <c r="W35" s="172"/>
      <c r="X35" s="172"/>
      <c r="Y35" s="172"/>
      <c r="Z35" s="172"/>
    </row>
    <row r="36" spans="1:26" ht="16.5" customHeight="1">
      <c r="A36" s="172"/>
      <c r="B36" s="172"/>
      <c r="C36" s="172"/>
      <c r="D36" s="174"/>
      <c r="E36" s="174"/>
      <c r="F36" s="174"/>
      <c r="G36" s="174"/>
      <c r="H36" s="172"/>
      <c r="I36" s="172"/>
      <c r="J36" s="172"/>
      <c r="K36" s="172"/>
      <c r="L36" s="172"/>
      <c r="M36" s="172"/>
      <c r="N36" s="172"/>
      <c r="O36" s="172"/>
      <c r="P36" s="172"/>
      <c r="Q36" s="172"/>
      <c r="R36" s="172"/>
      <c r="S36" s="172"/>
      <c r="T36" s="172"/>
      <c r="U36" s="172"/>
      <c r="V36" s="172"/>
      <c r="W36" s="172"/>
      <c r="X36" s="172"/>
      <c r="Y36" s="172"/>
      <c r="Z36" s="172"/>
    </row>
    <row r="37" spans="1:26" ht="16.5" customHeight="1">
      <c r="A37" s="172"/>
      <c r="B37" s="172"/>
      <c r="C37" s="172"/>
      <c r="D37" s="174"/>
      <c r="E37" s="174"/>
      <c r="F37" s="174"/>
      <c r="G37" s="174"/>
      <c r="H37" s="172"/>
      <c r="I37" s="172"/>
      <c r="J37" s="172"/>
      <c r="K37" s="172"/>
      <c r="L37" s="172"/>
      <c r="M37" s="172"/>
      <c r="N37" s="172"/>
      <c r="O37" s="172"/>
      <c r="P37" s="172"/>
      <c r="Q37" s="172"/>
      <c r="R37" s="172"/>
      <c r="S37" s="172"/>
      <c r="T37" s="172"/>
      <c r="U37" s="172"/>
      <c r="V37" s="172"/>
      <c r="W37" s="172"/>
      <c r="X37" s="172"/>
      <c r="Y37" s="172"/>
      <c r="Z37" s="172"/>
    </row>
    <row r="38" spans="1:26" ht="16.5" customHeight="1">
      <c r="A38" s="172"/>
      <c r="B38" s="172"/>
      <c r="C38" s="172"/>
      <c r="D38" s="174"/>
      <c r="E38" s="174"/>
      <c r="F38" s="174"/>
      <c r="G38" s="174"/>
      <c r="H38" s="172"/>
      <c r="I38" s="172"/>
      <c r="J38" s="172"/>
      <c r="K38" s="172"/>
      <c r="L38" s="172"/>
      <c r="M38" s="172"/>
      <c r="N38" s="172"/>
      <c r="O38" s="172"/>
      <c r="P38" s="172"/>
      <c r="Q38" s="172"/>
      <c r="R38" s="172"/>
      <c r="S38" s="172"/>
      <c r="T38" s="172"/>
      <c r="U38" s="172"/>
      <c r="V38" s="172"/>
      <c r="W38" s="172"/>
      <c r="X38" s="172"/>
      <c r="Y38" s="172"/>
      <c r="Z38" s="172"/>
    </row>
    <row r="39" spans="1:26" ht="16.5" customHeight="1">
      <c r="A39" s="172"/>
      <c r="B39" s="172"/>
      <c r="C39" s="172"/>
      <c r="D39" s="174"/>
      <c r="E39" s="174"/>
      <c r="F39" s="174"/>
      <c r="G39" s="174"/>
      <c r="H39" s="172"/>
      <c r="I39" s="172"/>
      <c r="J39" s="172"/>
      <c r="K39" s="172"/>
      <c r="L39" s="172"/>
      <c r="M39" s="172"/>
      <c r="N39" s="172"/>
      <c r="O39" s="172"/>
      <c r="P39" s="172"/>
      <c r="Q39" s="172"/>
      <c r="R39" s="172"/>
      <c r="S39" s="172"/>
      <c r="T39" s="172"/>
      <c r="U39" s="172"/>
      <c r="V39" s="172"/>
      <c r="W39" s="172"/>
      <c r="X39" s="172"/>
      <c r="Y39" s="172"/>
      <c r="Z39" s="172"/>
    </row>
    <row r="40" spans="1:26" ht="16.5" customHeight="1">
      <c r="A40" s="172"/>
      <c r="B40" s="172"/>
      <c r="C40" s="172"/>
      <c r="D40" s="174"/>
      <c r="E40" s="174"/>
      <c r="F40" s="174"/>
      <c r="G40" s="174"/>
      <c r="H40" s="172"/>
      <c r="I40" s="172"/>
      <c r="J40" s="172"/>
      <c r="K40" s="172"/>
      <c r="L40" s="172"/>
      <c r="M40" s="172"/>
      <c r="N40" s="172"/>
      <c r="O40" s="172"/>
      <c r="P40" s="172"/>
      <c r="Q40" s="172"/>
      <c r="R40" s="172"/>
      <c r="S40" s="172"/>
      <c r="T40" s="172"/>
      <c r="U40" s="172"/>
      <c r="V40" s="172"/>
      <c r="W40" s="172"/>
      <c r="X40" s="172"/>
      <c r="Y40" s="172"/>
      <c r="Z40" s="172"/>
    </row>
    <row r="41" spans="1:26" ht="16.5" customHeight="1">
      <c r="A41" s="172"/>
      <c r="B41" s="172"/>
      <c r="C41" s="172"/>
      <c r="D41" s="174"/>
      <c r="E41" s="174"/>
      <c r="F41" s="174"/>
      <c r="G41" s="174"/>
      <c r="H41" s="172"/>
      <c r="I41" s="172"/>
      <c r="J41" s="172"/>
      <c r="K41" s="172"/>
      <c r="L41" s="172"/>
      <c r="M41" s="172"/>
      <c r="N41" s="172"/>
      <c r="O41" s="172"/>
      <c r="P41" s="172"/>
      <c r="Q41" s="172"/>
      <c r="R41" s="172"/>
      <c r="S41" s="172"/>
      <c r="T41" s="172"/>
      <c r="U41" s="172"/>
      <c r="V41" s="172"/>
      <c r="W41" s="172"/>
      <c r="X41" s="172"/>
      <c r="Y41" s="172"/>
      <c r="Z41" s="172"/>
    </row>
    <row r="42" spans="1:26" ht="16.5" customHeight="1">
      <c r="A42" s="172"/>
      <c r="B42" s="172"/>
      <c r="C42" s="172"/>
      <c r="D42" s="174"/>
      <c r="E42" s="174"/>
      <c r="F42" s="174"/>
      <c r="G42" s="174"/>
      <c r="H42" s="172"/>
      <c r="I42" s="172"/>
      <c r="J42" s="172"/>
      <c r="K42" s="172"/>
      <c r="L42" s="172"/>
      <c r="M42" s="172"/>
      <c r="N42" s="172"/>
      <c r="O42" s="172"/>
      <c r="P42" s="172"/>
      <c r="Q42" s="172"/>
      <c r="R42" s="172"/>
      <c r="S42" s="172"/>
      <c r="T42" s="172"/>
      <c r="U42" s="172"/>
      <c r="V42" s="172"/>
      <c r="W42" s="172"/>
      <c r="X42" s="172"/>
      <c r="Y42" s="172"/>
      <c r="Z42" s="172"/>
    </row>
    <row r="43" spans="1:26" ht="16.5" customHeight="1">
      <c r="A43" s="172"/>
      <c r="B43" s="172"/>
      <c r="C43" s="172"/>
      <c r="D43" s="174"/>
      <c r="E43" s="174"/>
      <c r="F43" s="174"/>
      <c r="G43" s="174"/>
      <c r="H43" s="172"/>
      <c r="I43" s="172"/>
      <c r="J43" s="172"/>
      <c r="K43" s="172"/>
      <c r="L43" s="172"/>
      <c r="M43" s="172"/>
      <c r="N43" s="172"/>
      <c r="O43" s="172"/>
      <c r="P43" s="172"/>
      <c r="Q43" s="172"/>
      <c r="R43" s="172"/>
      <c r="S43" s="172"/>
      <c r="T43" s="172"/>
      <c r="U43" s="172"/>
      <c r="V43" s="172"/>
      <c r="W43" s="172"/>
      <c r="X43" s="172"/>
      <c r="Y43" s="172"/>
      <c r="Z43" s="172"/>
    </row>
    <row r="44" spans="1:26" ht="16.5" customHeight="1">
      <c r="A44" s="172"/>
      <c r="B44" s="172"/>
      <c r="C44" s="172"/>
      <c r="D44" s="174"/>
      <c r="E44" s="174"/>
      <c r="F44" s="174"/>
      <c r="G44" s="174"/>
      <c r="H44" s="172"/>
      <c r="I44" s="172"/>
      <c r="J44" s="172"/>
      <c r="K44" s="172"/>
      <c r="L44" s="172"/>
      <c r="M44" s="172"/>
      <c r="N44" s="172"/>
      <c r="O44" s="172"/>
      <c r="P44" s="172"/>
      <c r="Q44" s="172"/>
      <c r="R44" s="172"/>
      <c r="S44" s="172"/>
      <c r="T44" s="172"/>
      <c r="U44" s="172"/>
      <c r="V44" s="172"/>
      <c r="W44" s="172"/>
      <c r="X44" s="172"/>
      <c r="Y44" s="172"/>
      <c r="Z44" s="172"/>
    </row>
    <row r="45" spans="1:26" ht="16.5" customHeight="1">
      <c r="A45" s="172"/>
      <c r="B45" s="172"/>
      <c r="C45" s="172"/>
      <c r="D45" s="174"/>
      <c r="E45" s="174"/>
      <c r="F45" s="174"/>
      <c r="G45" s="174"/>
      <c r="H45" s="172"/>
      <c r="I45" s="172"/>
      <c r="J45" s="172"/>
      <c r="K45" s="172"/>
      <c r="L45" s="172"/>
      <c r="M45" s="172"/>
      <c r="N45" s="172"/>
      <c r="O45" s="172"/>
      <c r="P45" s="172"/>
      <c r="Q45" s="172"/>
      <c r="R45" s="172"/>
      <c r="S45" s="172"/>
      <c r="T45" s="172"/>
      <c r="U45" s="172"/>
      <c r="V45" s="172"/>
      <c r="W45" s="172"/>
      <c r="X45" s="172"/>
      <c r="Y45" s="172"/>
      <c r="Z45" s="172"/>
    </row>
    <row r="46" spans="1:26" ht="16.5" customHeight="1">
      <c r="A46" s="172"/>
      <c r="B46" s="172"/>
      <c r="C46" s="172"/>
      <c r="D46" s="174"/>
      <c r="E46" s="174"/>
      <c r="F46" s="174"/>
      <c r="G46" s="174"/>
      <c r="H46" s="172"/>
      <c r="I46" s="172"/>
      <c r="J46" s="172"/>
      <c r="K46" s="172"/>
      <c r="L46" s="172"/>
      <c r="M46" s="172"/>
      <c r="N46" s="172"/>
      <c r="O46" s="172"/>
      <c r="P46" s="172"/>
      <c r="Q46" s="172"/>
      <c r="R46" s="172"/>
      <c r="S46" s="172"/>
      <c r="T46" s="172"/>
      <c r="U46" s="172"/>
      <c r="V46" s="172"/>
      <c r="W46" s="172"/>
      <c r="X46" s="172"/>
      <c r="Y46" s="172"/>
      <c r="Z46" s="172"/>
    </row>
    <row r="47" spans="1:26" ht="16.5" customHeight="1">
      <c r="A47" s="172"/>
      <c r="B47" s="172"/>
      <c r="C47" s="172"/>
      <c r="D47" s="174"/>
      <c r="E47" s="174"/>
      <c r="F47" s="174"/>
      <c r="G47" s="174"/>
      <c r="H47" s="172"/>
      <c r="I47" s="172"/>
      <c r="J47" s="172"/>
      <c r="K47" s="172"/>
      <c r="L47" s="172"/>
      <c r="M47" s="172"/>
      <c r="N47" s="172"/>
      <c r="O47" s="172"/>
      <c r="P47" s="172"/>
      <c r="Q47" s="172"/>
      <c r="R47" s="172"/>
      <c r="S47" s="172"/>
      <c r="T47" s="172"/>
      <c r="U47" s="172"/>
      <c r="V47" s="172"/>
      <c r="W47" s="172"/>
      <c r="X47" s="172"/>
      <c r="Y47" s="172"/>
      <c r="Z47" s="172"/>
    </row>
    <row r="48" spans="1:26" ht="16.5" customHeight="1">
      <c r="A48" s="172"/>
      <c r="B48" s="172"/>
      <c r="C48" s="172"/>
      <c r="D48" s="174"/>
      <c r="E48" s="174"/>
      <c r="F48" s="174"/>
      <c r="G48" s="174"/>
      <c r="H48" s="172"/>
      <c r="I48" s="172"/>
      <c r="J48" s="172"/>
      <c r="K48" s="172"/>
      <c r="L48" s="172"/>
      <c r="M48" s="172"/>
      <c r="N48" s="172"/>
      <c r="O48" s="172"/>
      <c r="P48" s="172"/>
      <c r="Q48" s="172"/>
      <c r="R48" s="172"/>
      <c r="S48" s="172"/>
      <c r="T48" s="172"/>
      <c r="U48" s="172"/>
      <c r="V48" s="172"/>
      <c r="W48" s="172"/>
      <c r="X48" s="172"/>
      <c r="Y48" s="172"/>
      <c r="Z48" s="172"/>
    </row>
    <row r="49" spans="1:26" ht="16.5" customHeight="1">
      <c r="A49" s="172"/>
      <c r="B49" s="172"/>
      <c r="C49" s="172"/>
      <c r="D49" s="174"/>
      <c r="E49" s="174"/>
      <c r="F49" s="174"/>
      <c r="G49" s="174"/>
      <c r="H49" s="172"/>
      <c r="I49" s="172"/>
      <c r="J49" s="172"/>
      <c r="K49" s="172"/>
      <c r="L49" s="172"/>
      <c r="M49" s="172"/>
      <c r="N49" s="172"/>
      <c r="O49" s="172"/>
      <c r="P49" s="172"/>
      <c r="Q49" s="172"/>
      <c r="R49" s="172"/>
      <c r="S49" s="172"/>
      <c r="T49" s="172"/>
      <c r="U49" s="172"/>
      <c r="V49" s="172"/>
      <c r="W49" s="172"/>
      <c r="X49" s="172"/>
      <c r="Y49" s="172"/>
      <c r="Z49" s="172"/>
    </row>
    <row r="50" spans="1:26" ht="16.5" customHeight="1">
      <c r="A50" s="172"/>
      <c r="B50" s="172"/>
      <c r="C50" s="172"/>
      <c r="D50" s="174"/>
      <c r="E50" s="174"/>
      <c r="F50" s="174"/>
      <c r="G50" s="174"/>
      <c r="H50" s="172"/>
      <c r="I50" s="172"/>
      <c r="J50" s="172"/>
      <c r="K50" s="172"/>
      <c r="L50" s="172"/>
      <c r="M50" s="172"/>
      <c r="N50" s="172"/>
      <c r="O50" s="172"/>
      <c r="P50" s="172"/>
      <c r="Q50" s="172"/>
      <c r="R50" s="172"/>
      <c r="S50" s="172"/>
      <c r="T50" s="172"/>
      <c r="U50" s="172"/>
      <c r="V50" s="172"/>
      <c r="W50" s="172"/>
      <c r="X50" s="172"/>
      <c r="Y50" s="172"/>
      <c r="Z50" s="172"/>
    </row>
    <row r="51" spans="1:26" ht="16.5" customHeight="1">
      <c r="A51" s="172"/>
      <c r="B51" s="172"/>
      <c r="C51" s="172"/>
      <c r="D51" s="174"/>
      <c r="E51" s="174"/>
      <c r="F51" s="174"/>
      <c r="G51" s="174"/>
      <c r="H51" s="172"/>
      <c r="I51" s="172"/>
      <c r="J51" s="172"/>
      <c r="K51" s="172"/>
      <c r="L51" s="172"/>
      <c r="M51" s="172"/>
      <c r="N51" s="172"/>
      <c r="O51" s="172"/>
      <c r="P51" s="172"/>
      <c r="Q51" s="172"/>
      <c r="R51" s="172"/>
      <c r="S51" s="172"/>
      <c r="T51" s="172"/>
      <c r="U51" s="172"/>
      <c r="V51" s="172"/>
      <c r="W51" s="172"/>
      <c r="X51" s="172"/>
      <c r="Y51" s="172"/>
      <c r="Z51" s="172"/>
    </row>
    <row r="52" spans="1:26" ht="16.5" customHeight="1">
      <c r="A52" s="172"/>
      <c r="B52" s="172"/>
      <c r="C52" s="172"/>
      <c r="D52" s="174"/>
      <c r="E52" s="174"/>
      <c r="F52" s="174"/>
      <c r="G52" s="174"/>
      <c r="H52" s="172"/>
      <c r="I52" s="172"/>
      <c r="J52" s="172"/>
      <c r="K52" s="172"/>
      <c r="L52" s="172"/>
      <c r="M52" s="172"/>
      <c r="N52" s="172"/>
      <c r="O52" s="172"/>
      <c r="P52" s="172"/>
      <c r="Q52" s="172"/>
      <c r="R52" s="172"/>
      <c r="S52" s="172"/>
      <c r="T52" s="172"/>
      <c r="U52" s="172"/>
      <c r="V52" s="172"/>
      <c r="W52" s="172"/>
      <c r="X52" s="172"/>
      <c r="Y52" s="172"/>
      <c r="Z52" s="172"/>
    </row>
    <row r="53" spans="1:26" ht="16.5" customHeight="1">
      <c r="A53" s="172"/>
      <c r="B53" s="172"/>
      <c r="C53" s="172"/>
      <c r="D53" s="174"/>
      <c r="E53" s="174"/>
      <c r="F53" s="174"/>
      <c r="G53" s="174"/>
      <c r="H53" s="172"/>
      <c r="I53" s="172"/>
      <c r="J53" s="172"/>
      <c r="K53" s="172"/>
      <c r="L53" s="172"/>
      <c r="M53" s="172"/>
      <c r="N53" s="172"/>
      <c r="O53" s="172"/>
      <c r="P53" s="172"/>
      <c r="Q53" s="172"/>
      <c r="R53" s="172"/>
      <c r="S53" s="172"/>
      <c r="T53" s="172"/>
      <c r="U53" s="172"/>
      <c r="V53" s="172"/>
      <c r="W53" s="172"/>
      <c r="X53" s="172"/>
      <c r="Y53" s="172"/>
      <c r="Z53" s="172"/>
    </row>
    <row r="54" spans="1:26" ht="16.5" customHeight="1">
      <c r="A54" s="172"/>
      <c r="B54" s="172"/>
      <c r="C54" s="172"/>
      <c r="D54" s="174"/>
      <c r="E54" s="174"/>
      <c r="F54" s="174"/>
      <c r="G54" s="174"/>
      <c r="H54" s="172"/>
      <c r="I54" s="172"/>
      <c r="J54" s="172"/>
      <c r="K54" s="172"/>
      <c r="L54" s="172"/>
      <c r="M54" s="172"/>
      <c r="N54" s="172"/>
      <c r="O54" s="172"/>
      <c r="P54" s="172"/>
      <c r="Q54" s="172"/>
      <c r="R54" s="172"/>
      <c r="S54" s="172"/>
      <c r="T54" s="172"/>
      <c r="U54" s="172"/>
      <c r="V54" s="172"/>
      <c r="W54" s="172"/>
      <c r="X54" s="172"/>
      <c r="Y54" s="172"/>
      <c r="Z54" s="172"/>
    </row>
    <row r="55" spans="1:26" ht="16.5" customHeight="1">
      <c r="A55" s="172"/>
      <c r="B55" s="172"/>
      <c r="C55" s="172"/>
      <c r="D55" s="174"/>
      <c r="E55" s="174"/>
      <c r="F55" s="174"/>
      <c r="G55" s="174"/>
      <c r="H55" s="172"/>
      <c r="I55" s="172"/>
      <c r="J55" s="172"/>
      <c r="K55" s="172"/>
      <c r="L55" s="172"/>
      <c r="M55" s="172"/>
      <c r="N55" s="172"/>
      <c r="O55" s="172"/>
      <c r="P55" s="172"/>
      <c r="Q55" s="172"/>
      <c r="R55" s="172"/>
      <c r="S55" s="172"/>
      <c r="T55" s="172"/>
      <c r="U55" s="172"/>
      <c r="V55" s="172"/>
      <c r="W55" s="172"/>
      <c r="X55" s="172"/>
      <c r="Y55" s="172"/>
      <c r="Z55" s="172"/>
    </row>
    <row r="56" spans="1:26" ht="16.5" customHeight="1">
      <c r="A56" s="172"/>
      <c r="B56" s="172"/>
      <c r="C56" s="172"/>
      <c r="D56" s="174"/>
      <c r="E56" s="174"/>
      <c r="F56" s="174"/>
      <c r="G56" s="174"/>
      <c r="H56" s="172"/>
      <c r="I56" s="172"/>
      <c r="J56" s="172"/>
      <c r="K56" s="172"/>
      <c r="L56" s="172"/>
      <c r="M56" s="172"/>
      <c r="N56" s="172"/>
      <c r="O56" s="172"/>
      <c r="P56" s="172"/>
      <c r="Q56" s="172"/>
      <c r="R56" s="172"/>
      <c r="S56" s="172"/>
      <c r="T56" s="172"/>
      <c r="U56" s="172"/>
      <c r="V56" s="172"/>
      <c r="W56" s="172"/>
      <c r="X56" s="172"/>
      <c r="Y56" s="172"/>
      <c r="Z56" s="172"/>
    </row>
    <row r="57" spans="1:26" ht="16.5" customHeight="1">
      <c r="A57" s="172"/>
      <c r="B57" s="172"/>
      <c r="C57" s="172"/>
      <c r="D57" s="174"/>
      <c r="E57" s="174"/>
      <c r="F57" s="174"/>
      <c r="G57" s="174"/>
      <c r="H57" s="172"/>
      <c r="I57" s="172"/>
      <c r="J57" s="172"/>
      <c r="K57" s="172"/>
      <c r="L57" s="172"/>
      <c r="M57" s="172"/>
      <c r="N57" s="172"/>
      <c r="O57" s="172"/>
      <c r="P57" s="172"/>
      <c r="Q57" s="172"/>
      <c r="R57" s="172"/>
      <c r="S57" s="172"/>
      <c r="T57" s="172"/>
      <c r="U57" s="172"/>
      <c r="V57" s="172"/>
      <c r="W57" s="172"/>
      <c r="X57" s="172"/>
      <c r="Y57" s="172"/>
      <c r="Z57" s="172"/>
    </row>
    <row r="58" spans="1:26" ht="16.5" customHeight="1">
      <c r="A58" s="172"/>
      <c r="B58" s="172"/>
      <c r="C58" s="172"/>
      <c r="D58" s="174"/>
      <c r="E58" s="174"/>
      <c r="F58" s="174"/>
      <c r="G58" s="174"/>
      <c r="H58" s="172"/>
      <c r="I58" s="172"/>
      <c r="J58" s="172"/>
      <c r="K58" s="172"/>
      <c r="L58" s="172"/>
      <c r="M58" s="172"/>
      <c r="N58" s="172"/>
      <c r="O58" s="172"/>
      <c r="P58" s="172"/>
      <c r="Q58" s="172"/>
      <c r="R58" s="172"/>
      <c r="S58" s="172"/>
      <c r="T58" s="172"/>
      <c r="U58" s="172"/>
      <c r="V58" s="172"/>
      <c r="W58" s="172"/>
      <c r="X58" s="172"/>
      <c r="Y58" s="172"/>
      <c r="Z58" s="172"/>
    </row>
    <row r="59" spans="1:26" ht="16.5" customHeight="1">
      <c r="A59" s="172"/>
      <c r="B59" s="172"/>
      <c r="C59" s="172"/>
      <c r="D59" s="174"/>
      <c r="E59" s="174"/>
      <c r="F59" s="174"/>
      <c r="G59" s="174"/>
      <c r="H59" s="172"/>
      <c r="I59" s="172"/>
      <c r="J59" s="172"/>
      <c r="K59" s="172"/>
      <c r="L59" s="172"/>
      <c r="M59" s="172"/>
      <c r="N59" s="172"/>
      <c r="O59" s="172"/>
      <c r="P59" s="172"/>
      <c r="Q59" s="172"/>
      <c r="R59" s="172"/>
      <c r="S59" s="172"/>
      <c r="T59" s="172"/>
      <c r="U59" s="172"/>
      <c r="V59" s="172"/>
      <c r="W59" s="172"/>
      <c r="X59" s="172"/>
      <c r="Y59" s="172"/>
      <c r="Z59" s="172"/>
    </row>
    <row r="60" spans="1:26" ht="16.5" customHeight="1">
      <c r="A60" s="172"/>
      <c r="B60" s="172"/>
      <c r="C60" s="172"/>
      <c r="D60" s="174"/>
      <c r="E60" s="174"/>
      <c r="F60" s="174"/>
      <c r="G60" s="174"/>
      <c r="H60" s="172"/>
      <c r="I60" s="172"/>
      <c r="J60" s="172"/>
      <c r="K60" s="172"/>
      <c r="L60" s="172"/>
      <c r="M60" s="172"/>
      <c r="N60" s="172"/>
      <c r="O60" s="172"/>
      <c r="P60" s="172"/>
      <c r="Q60" s="172"/>
      <c r="R60" s="172"/>
      <c r="S60" s="172"/>
      <c r="T60" s="172"/>
      <c r="U60" s="172"/>
      <c r="V60" s="172"/>
      <c r="W60" s="172"/>
      <c r="X60" s="172"/>
      <c r="Y60" s="172"/>
      <c r="Z60" s="172"/>
    </row>
    <row r="61" spans="1:26" ht="16.5" customHeight="1">
      <c r="A61" s="172"/>
      <c r="B61" s="172"/>
      <c r="C61" s="172"/>
      <c r="D61" s="174"/>
      <c r="E61" s="174"/>
      <c r="F61" s="174"/>
      <c r="G61" s="174"/>
      <c r="H61" s="172"/>
      <c r="I61" s="172"/>
      <c r="J61" s="172"/>
      <c r="K61" s="172"/>
      <c r="L61" s="172"/>
      <c r="M61" s="172"/>
      <c r="N61" s="172"/>
      <c r="O61" s="172"/>
      <c r="P61" s="172"/>
      <c r="Q61" s="172"/>
      <c r="R61" s="172"/>
      <c r="S61" s="172"/>
      <c r="T61" s="172"/>
      <c r="U61" s="172"/>
      <c r="V61" s="172"/>
      <c r="W61" s="172"/>
      <c r="X61" s="172"/>
      <c r="Y61" s="172"/>
      <c r="Z61" s="172"/>
    </row>
    <row r="62" spans="1:26" ht="16.5" customHeight="1">
      <c r="A62" s="172"/>
      <c r="B62" s="172"/>
      <c r="C62" s="172"/>
      <c r="D62" s="174"/>
      <c r="E62" s="174"/>
      <c r="F62" s="174"/>
      <c r="G62" s="174"/>
      <c r="H62" s="172"/>
      <c r="I62" s="172"/>
      <c r="J62" s="172"/>
      <c r="K62" s="172"/>
      <c r="L62" s="172"/>
      <c r="M62" s="172"/>
      <c r="N62" s="172"/>
      <c r="O62" s="172"/>
      <c r="P62" s="172"/>
      <c r="Q62" s="172"/>
      <c r="R62" s="172"/>
      <c r="S62" s="172"/>
      <c r="T62" s="172"/>
      <c r="U62" s="172"/>
      <c r="V62" s="172"/>
      <c r="W62" s="172"/>
      <c r="X62" s="172"/>
      <c r="Y62" s="172"/>
      <c r="Z62" s="172"/>
    </row>
    <row r="63" spans="1:26" ht="16.5" customHeight="1">
      <c r="A63" s="172"/>
      <c r="B63" s="172"/>
      <c r="C63" s="172"/>
      <c r="D63" s="174"/>
      <c r="E63" s="174"/>
      <c r="F63" s="174"/>
      <c r="G63" s="174"/>
      <c r="H63" s="172"/>
      <c r="I63" s="172"/>
      <c r="J63" s="172"/>
      <c r="K63" s="172"/>
      <c r="L63" s="172"/>
      <c r="M63" s="172"/>
      <c r="N63" s="172"/>
      <c r="O63" s="172"/>
      <c r="P63" s="172"/>
      <c r="Q63" s="172"/>
      <c r="R63" s="172"/>
      <c r="S63" s="172"/>
      <c r="T63" s="172"/>
      <c r="U63" s="172"/>
      <c r="V63" s="172"/>
      <c r="W63" s="172"/>
      <c r="X63" s="172"/>
      <c r="Y63" s="172"/>
      <c r="Z63" s="172"/>
    </row>
    <row r="64" spans="1:26" ht="16.5" customHeight="1">
      <c r="A64" s="172"/>
      <c r="B64" s="172"/>
      <c r="C64" s="172"/>
      <c r="D64" s="174"/>
      <c r="E64" s="174"/>
      <c r="F64" s="174"/>
      <c r="G64" s="174"/>
      <c r="H64" s="172"/>
      <c r="I64" s="172"/>
      <c r="J64" s="172"/>
      <c r="K64" s="172"/>
      <c r="L64" s="172"/>
      <c r="M64" s="172"/>
      <c r="N64" s="172"/>
      <c r="O64" s="172"/>
      <c r="P64" s="172"/>
      <c r="Q64" s="172"/>
      <c r="R64" s="172"/>
      <c r="S64" s="172"/>
      <c r="T64" s="172"/>
      <c r="U64" s="172"/>
      <c r="V64" s="172"/>
      <c r="W64" s="172"/>
      <c r="X64" s="172"/>
      <c r="Y64" s="172"/>
      <c r="Z64" s="172"/>
    </row>
    <row r="65" spans="1:26" ht="16.5" customHeight="1">
      <c r="A65" s="172"/>
      <c r="B65" s="172"/>
      <c r="C65" s="172"/>
      <c r="D65" s="174"/>
      <c r="E65" s="174"/>
      <c r="F65" s="174"/>
      <c r="G65" s="174"/>
      <c r="H65" s="172"/>
      <c r="I65" s="172"/>
      <c r="J65" s="172"/>
      <c r="K65" s="172"/>
      <c r="L65" s="172"/>
      <c r="M65" s="172"/>
      <c r="N65" s="172"/>
      <c r="O65" s="172"/>
      <c r="P65" s="172"/>
      <c r="Q65" s="172"/>
      <c r="R65" s="172"/>
      <c r="S65" s="172"/>
      <c r="T65" s="172"/>
      <c r="U65" s="172"/>
      <c r="V65" s="172"/>
      <c r="W65" s="172"/>
      <c r="X65" s="172"/>
      <c r="Y65" s="172"/>
      <c r="Z65" s="172"/>
    </row>
    <row r="66" spans="1:26" ht="16.5" customHeight="1">
      <c r="A66" s="172"/>
      <c r="B66" s="172"/>
      <c r="C66" s="172"/>
      <c r="D66" s="174"/>
      <c r="E66" s="174"/>
      <c r="F66" s="174"/>
      <c r="G66" s="174"/>
      <c r="H66" s="172"/>
      <c r="I66" s="172"/>
      <c r="J66" s="172"/>
      <c r="K66" s="172"/>
      <c r="L66" s="172"/>
      <c r="M66" s="172"/>
      <c r="N66" s="172"/>
      <c r="O66" s="172"/>
      <c r="P66" s="172"/>
      <c r="Q66" s="172"/>
      <c r="R66" s="172"/>
      <c r="S66" s="172"/>
      <c r="T66" s="172"/>
      <c r="U66" s="172"/>
      <c r="V66" s="172"/>
      <c r="W66" s="172"/>
      <c r="X66" s="172"/>
      <c r="Y66" s="172"/>
      <c r="Z66" s="172"/>
    </row>
    <row r="67" spans="1:26" ht="16.5" customHeight="1">
      <c r="A67" s="172"/>
      <c r="B67" s="172"/>
      <c r="C67" s="172"/>
      <c r="D67" s="174"/>
      <c r="E67" s="174"/>
      <c r="F67" s="174"/>
      <c r="G67" s="174"/>
      <c r="H67" s="172"/>
      <c r="I67" s="172"/>
      <c r="J67" s="172"/>
      <c r="K67" s="172"/>
      <c r="L67" s="172"/>
      <c r="M67" s="172"/>
      <c r="N67" s="172"/>
      <c r="O67" s="172"/>
      <c r="P67" s="172"/>
      <c r="Q67" s="172"/>
      <c r="R67" s="172"/>
      <c r="S67" s="172"/>
      <c r="T67" s="172"/>
      <c r="U67" s="172"/>
      <c r="V67" s="172"/>
      <c r="W67" s="172"/>
      <c r="X67" s="172"/>
      <c r="Y67" s="172"/>
      <c r="Z67" s="172"/>
    </row>
    <row r="68" spans="1:26" ht="16.5" customHeight="1">
      <c r="A68" s="172"/>
      <c r="B68" s="172"/>
      <c r="C68" s="172"/>
      <c r="D68" s="174"/>
      <c r="E68" s="174"/>
      <c r="F68" s="174"/>
      <c r="G68" s="174"/>
      <c r="H68" s="172"/>
      <c r="I68" s="172"/>
      <c r="J68" s="172"/>
      <c r="K68" s="172"/>
      <c r="L68" s="172"/>
      <c r="M68" s="172"/>
      <c r="N68" s="172"/>
      <c r="O68" s="172"/>
      <c r="P68" s="172"/>
      <c r="Q68" s="172"/>
      <c r="R68" s="172"/>
      <c r="S68" s="172"/>
      <c r="T68" s="172"/>
      <c r="U68" s="172"/>
      <c r="V68" s="172"/>
      <c r="W68" s="172"/>
      <c r="X68" s="172"/>
      <c r="Y68" s="172"/>
      <c r="Z68" s="172"/>
    </row>
    <row r="69" spans="1:26" ht="16.5" customHeight="1">
      <c r="A69" s="172"/>
      <c r="B69" s="172"/>
      <c r="C69" s="172"/>
      <c r="D69" s="174"/>
      <c r="E69" s="174"/>
      <c r="F69" s="174"/>
      <c r="G69" s="174"/>
      <c r="H69" s="172"/>
      <c r="I69" s="172"/>
      <c r="J69" s="172"/>
      <c r="K69" s="172"/>
      <c r="L69" s="172"/>
      <c r="M69" s="172"/>
      <c r="N69" s="172"/>
      <c r="O69" s="172"/>
      <c r="P69" s="172"/>
      <c r="Q69" s="172"/>
      <c r="R69" s="172"/>
      <c r="S69" s="172"/>
      <c r="T69" s="172"/>
      <c r="U69" s="172"/>
      <c r="V69" s="172"/>
      <c r="W69" s="172"/>
      <c r="X69" s="172"/>
      <c r="Y69" s="172"/>
      <c r="Z69" s="172"/>
    </row>
    <row r="70" spans="1:26" ht="16.5" customHeight="1">
      <c r="A70" s="172"/>
      <c r="B70" s="172"/>
      <c r="C70" s="172"/>
      <c r="D70" s="174"/>
      <c r="E70" s="174"/>
      <c r="F70" s="174"/>
      <c r="G70" s="174"/>
      <c r="H70" s="172"/>
      <c r="I70" s="172"/>
      <c r="J70" s="172"/>
      <c r="K70" s="172"/>
      <c r="L70" s="172"/>
      <c r="M70" s="172"/>
      <c r="N70" s="172"/>
      <c r="O70" s="172"/>
      <c r="P70" s="172"/>
      <c r="Q70" s="172"/>
      <c r="R70" s="172"/>
      <c r="S70" s="172"/>
      <c r="T70" s="172"/>
      <c r="U70" s="172"/>
      <c r="V70" s="172"/>
      <c r="W70" s="172"/>
      <c r="X70" s="172"/>
      <c r="Y70" s="172"/>
      <c r="Z70" s="172"/>
    </row>
    <row r="71" spans="1:26" ht="16.5" customHeight="1">
      <c r="A71" s="172"/>
      <c r="B71" s="172"/>
      <c r="C71" s="172"/>
      <c r="D71" s="174"/>
      <c r="E71" s="174"/>
      <c r="F71" s="174"/>
      <c r="G71" s="174"/>
      <c r="H71" s="172"/>
      <c r="I71" s="172"/>
      <c r="J71" s="172"/>
      <c r="K71" s="172"/>
      <c r="L71" s="172"/>
      <c r="M71" s="172"/>
      <c r="N71" s="172"/>
      <c r="O71" s="172"/>
      <c r="P71" s="172"/>
      <c r="Q71" s="172"/>
      <c r="R71" s="172"/>
      <c r="S71" s="172"/>
      <c r="T71" s="172"/>
      <c r="U71" s="172"/>
      <c r="V71" s="172"/>
      <c r="W71" s="172"/>
      <c r="X71" s="172"/>
      <c r="Y71" s="172"/>
      <c r="Z71" s="172"/>
    </row>
    <row r="72" spans="1:26" ht="16.5" customHeight="1">
      <c r="A72" s="172"/>
      <c r="B72" s="172"/>
      <c r="C72" s="172"/>
      <c r="D72" s="174"/>
      <c r="E72" s="174"/>
      <c r="F72" s="174"/>
      <c r="G72" s="174"/>
      <c r="H72" s="172"/>
      <c r="I72" s="172"/>
      <c r="J72" s="172"/>
      <c r="K72" s="172"/>
      <c r="L72" s="172"/>
      <c r="M72" s="172"/>
      <c r="N72" s="172"/>
      <c r="O72" s="172"/>
      <c r="P72" s="172"/>
      <c r="Q72" s="172"/>
      <c r="R72" s="172"/>
      <c r="S72" s="172"/>
      <c r="T72" s="172"/>
      <c r="U72" s="172"/>
      <c r="V72" s="172"/>
      <c r="W72" s="172"/>
      <c r="X72" s="172"/>
      <c r="Y72" s="172"/>
      <c r="Z72" s="172"/>
    </row>
    <row r="73" spans="1:26" ht="16.5" customHeight="1">
      <c r="A73" s="172"/>
      <c r="B73" s="172"/>
      <c r="C73" s="172"/>
      <c r="D73" s="174"/>
      <c r="E73" s="174"/>
      <c r="F73" s="174"/>
      <c r="G73" s="174"/>
      <c r="H73" s="172"/>
      <c r="I73" s="172"/>
      <c r="J73" s="172"/>
      <c r="K73" s="172"/>
      <c r="L73" s="172"/>
      <c r="M73" s="172"/>
      <c r="N73" s="172"/>
      <c r="O73" s="172"/>
      <c r="P73" s="172"/>
      <c r="Q73" s="172"/>
      <c r="R73" s="172"/>
      <c r="S73" s="172"/>
      <c r="T73" s="172"/>
      <c r="U73" s="172"/>
      <c r="V73" s="172"/>
      <c r="W73" s="172"/>
      <c r="X73" s="172"/>
      <c r="Y73" s="172"/>
      <c r="Z73" s="172"/>
    </row>
    <row r="74" spans="1:26" ht="16.5" customHeight="1">
      <c r="A74" s="172"/>
      <c r="B74" s="172"/>
      <c r="C74" s="172"/>
      <c r="D74" s="174"/>
      <c r="E74" s="174"/>
      <c r="F74" s="174"/>
      <c r="G74" s="174"/>
      <c r="H74" s="172"/>
      <c r="I74" s="172"/>
      <c r="J74" s="172"/>
      <c r="K74" s="172"/>
      <c r="L74" s="172"/>
      <c r="M74" s="172"/>
      <c r="N74" s="172"/>
      <c r="O74" s="172"/>
      <c r="P74" s="172"/>
      <c r="Q74" s="172"/>
      <c r="R74" s="172"/>
      <c r="S74" s="172"/>
      <c r="T74" s="172"/>
      <c r="U74" s="172"/>
      <c r="V74" s="172"/>
      <c r="W74" s="172"/>
      <c r="X74" s="172"/>
      <c r="Y74" s="172"/>
      <c r="Z74" s="172"/>
    </row>
    <row r="75" spans="1:26" ht="16.5" customHeight="1">
      <c r="A75" s="172"/>
      <c r="B75" s="172"/>
      <c r="C75" s="172"/>
      <c r="D75" s="174"/>
      <c r="E75" s="174"/>
      <c r="F75" s="174"/>
      <c r="G75" s="174"/>
      <c r="H75" s="172"/>
      <c r="I75" s="172"/>
      <c r="J75" s="172"/>
      <c r="K75" s="172"/>
      <c r="L75" s="172"/>
      <c r="M75" s="172"/>
      <c r="N75" s="172"/>
      <c r="O75" s="172"/>
      <c r="P75" s="172"/>
      <c r="Q75" s="172"/>
      <c r="R75" s="172"/>
      <c r="S75" s="172"/>
      <c r="T75" s="172"/>
      <c r="U75" s="172"/>
      <c r="V75" s="172"/>
      <c r="W75" s="172"/>
      <c r="X75" s="172"/>
      <c r="Y75" s="172"/>
      <c r="Z75" s="172"/>
    </row>
    <row r="76" spans="1:26" ht="16.5" customHeight="1">
      <c r="A76" s="172"/>
      <c r="B76" s="172"/>
      <c r="C76" s="172"/>
      <c r="D76" s="174"/>
      <c r="E76" s="174"/>
      <c r="F76" s="174"/>
      <c r="G76" s="174"/>
      <c r="H76" s="172"/>
      <c r="I76" s="172"/>
      <c r="J76" s="172"/>
      <c r="K76" s="172"/>
      <c r="L76" s="172"/>
      <c r="M76" s="172"/>
      <c r="N76" s="172"/>
      <c r="O76" s="172"/>
      <c r="P76" s="172"/>
      <c r="Q76" s="172"/>
      <c r="R76" s="172"/>
      <c r="S76" s="172"/>
      <c r="T76" s="172"/>
      <c r="U76" s="172"/>
      <c r="V76" s="172"/>
      <c r="W76" s="172"/>
      <c r="X76" s="172"/>
      <c r="Y76" s="172"/>
      <c r="Z76" s="172"/>
    </row>
    <row r="77" spans="1:26" ht="16.5" customHeight="1">
      <c r="A77" s="172"/>
      <c r="B77" s="172"/>
      <c r="C77" s="172"/>
      <c r="D77" s="174"/>
      <c r="E77" s="174"/>
      <c r="F77" s="174"/>
      <c r="G77" s="174"/>
      <c r="H77" s="172"/>
      <c r="I77" s="172"/>
      <c r="J77" s="172"/>
      <c r="K77" s="172"/>
      <c r="L77" s="172"/>
      <c r="M77" s="172"/>
      <c r="N77" s="172"/>
      <c r="O77" s="172"/>
      <c r="P77" s="172"/>
      <c r="Q77" s="172"/>
      <c r="R77" s="172"/>
      <c r="S77" s="172"/>
      <c r="T77" s="172"/>
      <c r="U77" s="172"/>
      <c r="V77" s="172"/>
      <c r="W77" s="172"/>
      <c r="X77" s="172"/>
      <c r="Y77" s="172"/>
      <c r="Z77" s="172"/>
    </row>
    <row r="78" spans="1:26" ht="16.5" customHeight="1">
      <c r="A78" s="172"/>
      <c r="B78" s="172"/>
      <c r="C78" s="172"/>
      <c r="D78" s="174"/>
      <c r="E78" s="174"/>
      <c r="F78" s="174"/>
      <c r="G78" s="174"/>
      <c r="H78" s="172"/>
      <c r="I78" s="172"/>
      <c r="J78" s="172"/>
      <c r="K78" s="172"/>
      <c r="L78" s="172"/>
      <c r="M78" s="172"/>
      <c r="N78" s="172"/>
      <c r="O78" s="172"/>
      <c r="P78" s="172"/>
      <c r="Q78" s="172"/>
      <c r="R78" s="172"/>
      <c r="S78" s="172"/>
      <c r="T78" s="172"/>
      <c r="U78" s="172"/>
      <c r="V78" s="172"/>
      <c r="W78" s="172"/>
      <c r="X78" s="172"/>
      <c r="Y78" s="172"/>
      <c r="Z78" s="172"/>
    </row>
    <row r="79" spans="1:26" ht="16.5" customHeight="1">
      <c r="A79" s="172"/>
      <c r="B79" s="172"/>
      <c r="C79" s="172"/>
      <c r="D79" s="174"/>
      <c r="E79" s="174"/>
      <c r="F79" s="174"/>
      <c r="G79" s="174"/>
      <c r="H79" s="172"/>
      <c r="I79" s="172"/>
      <c r="J79" s="172"/>
      <c r="K79" s="172"/>
      <c r="L79" s="172"/>
      <c r="M79" s="172"/>
      <c r="N79" s="172"/>
      <c r="O79" s="172"/>
      <c r="P79" s="172"/>
      <c r="Q79" s="172"/>
      <c r="R79" s="172"/>
      <c r="S79" s="172"/>
      <c r="T79" s="172"/>
      <c r="U79" s="172"/>
      <c r="V79" s="172"/>
      <c r="W79" s="172"/>
      <c r="X79" s="172"/>
      <c r="Y79" s="172"/>
      <c r="Z79" s="172"/>
    </row>
    <row r="80" spans="1:26" ht="16.5" customHeight="1">
      <c r="A80" s="172"/>
      <c r="B80" s="172"/>
      <c r="C80" s="172"/>
      <c r="D80" s="174"/>
      <c r="E80" s="174"/>
      <c r="F80" s="174"/>
      <c r="G80" s="174"/>
      <c r="H80" s="172"/>
      <c r="I80" s="172"/>
      <c r="J80" s="172"/>
      <c r="K80" s="172"/>
      <c r="L80" s="172"/>
      <c r="M80" s="172"/>
      <c r="N80" s="172"/>
      <c r="O80" s="172"/>
      <c r="P80" s="172"/>
      <c r="Q80" s="172"/>
      <c r="R80" s="172"/>
      <c r="S80" s="172"/>
      <c r="T80" s="172"/>
      <c r="U80" s="172"/>
      <c r="V80" s="172"/>
      <c r="W80" s="172"/>
      <c r="X80" s="172"/>
      <c r="Y80" s="172"/>
      <c r="Z80" s="172"/>
    </row>
    <row r="81" spans="1:26" ht="16.5" customHeight="1">
      <c r="A81" s="172"/>
      <c r="B81" s="172"/>
      <c r="C81" s="172"/>
      <c r="D81" s="174"/>
      <c r="E81" s="174"/>
      <c r="F81" s="174"/>
      <c r="G81" s="174"/>
      <c r="H81" s="172"/>
      <c r="I81" s="172"/>
      <c r="J81" s="172"/>
      <c r="K81" s="172"/>
      <c r="L81" s="172"/>
      <c r="M81" s="172"/>
      <c r="N81" s="172"/>
      <c r="O81" s="172"/>
      <c r="P81" s="172"/>
      <c r="Q81" s="172"/>
      <c r="R81" s="172"/>
      <c r="S81" s="172"/>
      <c r="T81" s="172"/>
      <c r="U81" s="172"/>
      <c r="V81" s="172"/>
      <c r="W81" s="172"/>
      <c r="X81" s="172"/>
      <c r="Y81" s="172"/>
      <c r="Z81" s="172"/>
    </row>
    <row r="82" spans="1:26" ht="16.5" customHeight="1">
      <c r="A82" s="172"/>
      <c r="B82" s="172"/>
      <c r="C82" s="172"/>
      <c r="D82" s="174"/>
      <c r="E82" s="174"/>
      <c r="F82" s="174"/>
      <c r="G82" s="174"/>
      <c r="H82" s="172"/>
      <c r="I82" s="172"/>
      <c r="J82" s="172"/>
      <c r="K82" s="172"/>
      <c r="L82" s="172"/>
      <c r="M82" s="172"/>
      <c r="N82" s="172"/>
      <c r="O82" s="172"/>
      <c r="P82" s="172"/>
      <c r="Q82" s="172"/>
      <c r="R82" s="172"/>
      <c r="S82" s="172"/>
      <c r="T82" s="172"/>
      <c r="U82" s="172"/>
      <c r="V82" s="172"/>
      <c r="W82" s="172"/>
      <c r="X82" s="172"/>
      <c r="Y82" s="172"/>
      <c r="Z82" s="172"/>
    </row>
    <row r="83" spans="1:26" ht="16.5" customHeight="1">
      <c r="A83" s="172"/>
      <c r="B83" s="172"/>
      <c r="C83" s="172"/>
      <c r="D83" s="174"/>
      <c r="E83" s="174"/>
      <c r="F83" s="174"/>
      <c r="G83" s="174"/>
      <c r="H83" s="172"/>
      <c r="I83" s="172"/>
      <c r="J83" s="172"/>
      <c r="K83" s="172"/>
      <c r="L83" s="172"/>
      <c r="M83" s="172"/>
      <c r="N83" s="172"/>
      <c r="O83" s="172"/>
      <c r="P83" s="172"/>
      <c r="Q83" s="172"/>
      <c r="R83" s="172"/>
      <c r="S83" s="172"/>
      <c r="T83" s="172"/>
      <c r="U83" s="172"/>
      <c r="V83" s="172"/>
      <c r="W83" s="172"/>
      <c r="X83" s="172"/>
      <c r="Y83" s="172"/>
      <c r="Z83" s="172"/>
    </row>
    <row r="84" spans="1:26" ht="16.5" customHeight="1">
      <c r="A84" s="172"/>
      <c r="B84" s="172"/>
      <c r="C84" s="172"/>
      <c r="D84" s="174"/>
      <c r="E84" s="174"/>
      <c r="F84" s="174"/>
      <c r="G84" s="174"/>
      <c r="H84" s="172"/>
      <c r="I84" s="172"/>
      <c r="J84" s="172"/>
      <c r="K84" s="172"/>
      <c r="L84" s="172"/>
      <c r="M84" s="172"/>
      <c r="N84" s="172"/>
      <c r="O84" s="172"/>
      <c r="P84" s="172"/>
      <c r="Q84" s="172"/>
      <c r="R84" s="172"/>
      <c r="S84" s="172"/>
      <c r="T84" s="172"/>
      <c r="U84" s="172"/>
      <c r="V84" s="172"/>
      <c r="W84" s="172"/>
      <c r="X84" s="172"/>
      <c r="Y84" s="172"/>
      <c r="Z84" s="172"/>
    </row>
    <row r="85" spans="1:26" ht="16.5" customHeight="1">
      <c r="A85" s="172"/>
      <c r="B85" s="172"/>
      <c r="C85" s="172"/>
      <c r="D85" s="174"/>
      <c r="E85" s="174"/>
      <c r="F85" s="174"/>
      <c r="G85" s="174"/>
      <c r="H85" s="172"/>
      <c r="I85" s="172"/>
      <c r="J85" s="172"/>
      <c r="K85" s="172"/>
      <c r="L85" s="172"/>
      <c r="M85" s="172"/>
      <c r="N85" s="172"/>
      <c r="O85" s="172"/>
      <c r="P85" s="172"/>
      <c r="Q85" s="172"/>
      <c r="R85" s="172"/>
      <c r="S85" s="172"/>
      <c r="T85" s="172"/>
      <c r="U85" s="172"/>
      <c r="V85" s="172"/>
      <c r="W85" s="172"/>
      <c r="X85" s="172"/>
      <c r="Y85" s="172"/>
      <c r="Z85" s="172"/>
    </row>
    <row r="86" spans="1:26" ht="16.5" customHeight="1">
      <c r="A86" s="172"/>
      <c r="B86" s="172"/>
      <c r="C86" s="172"/>
      <c r="D86" s="174"/>
      <c r="E86" s="174"/>
      <c r="F86" s="174"/>
      <c r="G86" s="174"/>
      <c r="H86" s="172"/>
      <c r="I86" s="172"/>
      <c r="J86" s="172"/>
      <c r="K86" s="172"/>
      <c r="L86" s="172"/>
      <c r="M86" s="172"/>
      <c r="N86" s="172"/>
      <c r="O86" s="172"/>
      <c r="P86" s="172"/>
      <c r="Q86" s="172"/>
      <c r="R86" s="172"/>
      <c r="S86" s="172"/>
      <c r="T86" s="172"/>
      <c r="U86" s="172"/>
      <c r="V86" s="172"/>
      <c r="W86" s="172"/>
      <c r="X86" s="172"/>
      <c r="Y86" s="172"/>
      <c r="Z86" s="172"/>
    </row>
    <row r="87" spans="1:26" ht="16.5" customHeight="1">
      <c r="A87" s="172"/>
      <c r="B87" s="172"/>
      <c r="C87" s="172"/>
      <c r="D87" s="174"/>
      <c r="E87" s="174"/>
      <c r="F87" s="174"/>
      <c r="G87" s="174"/>
      <c r="H87" s="172"/>
      <c r="I87" s="172"/>
      <c r="J87" s="172"/>
      <c r="K87" s="172"/>
      <c r="L87" s="172"/>
      <c r="M87" s="172"/>
      <c r="N87" s="172"/>
      <c r="O87" s="172"/>
      <c r="P87" s="172"/>
      <c r="Q87" s="172"/>
      <c r="R87" s="172"/>
      <c r="S87" s="172"/>
      <c r="T87" s="172"/>
      <c r="U87" s="172"/>
      <c r="V87" s="172"/>
      <c r="W87" s="172"/>
      <c r="X87" s="172"/>
      <c r="Y87" s="172"/>
      <c r="Z87" s="172"/>
    </row>
    <row r="88" spans="1:26" ht="16.5" customHeight="1">
      <c r="A88" s="172"/>
      <c r="B88" s="172"/>
      <c r="C88" s="172"/>
      <c r="D88" s="174"/>
      <c r="E88" s="174"/>
      <c r="F88" s="174"/>
      <c r="G88" s="174"/>
      <c r="H88" s="172"/>
      <c r="I88" s="172"/>
      <c r="J88" s="172"/>
      <c r="K88" s="172"/>
      <c r="L88" s="172"/>
      <c r="M88" s="172"/>
      <c r="N88" s="172"/>
      <c r="O88" s="172"/>
      <c r="P88" s="172"/>
      <c r="Q88" s="172"/>
      <c r="R88" s="172"/>
      <c r="S88" s="172"/>
      <c r="T88" s="172"/>
      <c r="U88" s="172"/>
      <c r="V88" s="172"/>
      <c r="W88" s="172"/>
      <c r="X88" s="172"/>
      <c r="Y88" s="172"/>
      <c r="Z88" s="172"/>
    </row>
    <row r="89" spans="1:26" ht="16.5" customHeight="1">
      <c r="A89" s="172"/>
      <c r="B89" s="172"/>
      <c r="C89" s="172"/>
      <c r="D89" s="174"/>
      <c r="E89" s="174"/>
      <c r="F89" s="174"/>
      <c r="G89" s="174"/>
      <c r="H89" s="172"/>
      <c r="I89" s="172"/>
      <c r="J89" s="172"/>
      <c r="K89" s="172"/>
      <c r="L89" s="172"/>
      <c r="M89" s="172"/>
      <c r="N89" s="172"/>
      <c r="O89" s="172"/>
      <c r="P89" s="172"/>
      <c r="Q89" s="172"/>
      <c r="R89" s="172"/>
      <c r="S89" s="172"/>
      <c r="T89" s="172"/>
      <c r="U89" s="172"/>
      <c r="V89" s="172"/>
      <c r="W89" s="172"/>
      <c r="X89" s="172"/>
      <c r="Y89" s="172"/>
      <c r="Z89" s="172"/>
    </row>
    <row r="90" spans="1:26" ht="16.5" customHeight="1">
      <c r="A90" s="172"/>
      <c r="B90" s="172"/>
      <c r="C90" s="172"/>
      <c r="D90" s="174"/>
      <c r="E90" s="174"/>
      <c r="F90" s="174"/>
      <c r="G90" s="174"/>
      <c r="H90" s="172"/>
      <c r="I90" s="172"/>
      <c r="J90" s="172"/>
      <c r="K90" s="172"/>
      <c r="L90" s="172"/>
      <c r="M90" s="172"/>
      <c r="N90" s="172"/>
      <c r="O90" s="172"/>
      <c r="P90" s="172"/>
      <c r="Q90" s="172"/>
      <c r="R90" s="172"/>
      <c r="S90" s="172"/>
      <c r="T90" s="172"/>
      <c r="U90" s="172"/>
      <c r="V90" s="172"/>
      <c r="W90" s="172"/>
      <c r="X90" s="172"/>
      <c r="Y90" s="172"/>
      <c r="Z90" s="172"/>
    </row>
    <row r="91" spans="1:26" ht="16.5" customHeight="1">
      <c r="A91" s="172"/>
      <c r="B91" s="172"/>
      <c r="C91" s="172"/>
      <c r="D91" s="174"/>
      <c r="E91" s="174"/>
      <c r="F91" s="174"/>
      <c r="G91" s="174"/>
      <c r="H91" s="172"/>
      <c r="I91" s="172"/>
      <c r="J91" s="172"/>
      <c r="K91" s="172"/>
      <c r="L91" s="172"/>
      <c r="M91" s="172"/>
      <c r="N91" s="172"/>
      <c r="O91" s="172"/>
      <c r="P91" s="172"/>
      <c r="Q91" s="172"/>
      <c r="R91" s="172"/>
      <c r="S91" s="172"/>
      <c r="T91" s="172"/>
      <c r="U91" s="172"/>
      <c r="V91" s="172"/>
      <c r="W91" s="172"/>
      <c r="X91" s="172"/>
      <c r="Y91" s="172"/>
      <c r="Z91" s="172"/>
    </row>
    <row r="92" spans="1:26" ht="16.5" customHeight="1">
      <c r="A92" s="172"/>
      <c r="B92" s="172"/>
      <c r="C92" s="172"/>
      <c r="D92" s="174"/>
      <c r="E92" s="174"/>
      <c r="F92" s="174"/>
      <c r="G92" s="174"/>
      <c r="H92" s="172"/>
      <c r="I92" s="172"/>
      <c r="J92" s="172"/>
      <c r="K92" s="172"/>
      <c r="L92" s="172"/>
      <c r="M92" s="172"/>
      <c r="N92" s="172"/>
      <c r="O92" s="172"/>
      <c r="P92" s="172"/>
      <c r="Q92" s="172"/>
      <c r="R92" s="172"/>
      <c r="S92" s="172"/>
      <c r="T92" s="172"/>
      <c r="U92" s="172"/>
      <c r="V92" s="172"/>
      <c r="W92" s="172"/>
      <c r="X92" s="172"/>
      <c r="Y92" s="172"/>
      <c r="Z92" s="172"/>
    </row>
    <row r="93" spans="1:26" ht="16.5" customHeight="1">
      <c r="A93" s="172"/>
      <c r="B93" s="172"/>
      <c r="C93" s="172"/>
      <c r="D93" s="174"/>
      <c r="E93" s="174"/>
      <c r="F93" s="174"/>
      <c r="G93" s="174"/>
      <c r="H93" s="172"/>
      <c r="I93" s="172"/>
      <c r="J93" s="172"/>
      <c r="K93" s="172"/>
      <c r="L93" s="172"/>
      <c r="M93" s="172"/>
      <c r="N93" s="172"/>
      <c r="O93" s="172"/>
      <c r="P93" s="172"/>
      <c r="Q93" s="172"/>
      <c r="R93" s="172"/>
      <c r="S93" s="172"/>
      <c r="T93" s="172"/>
      <c r="U93" s="172"/>
      <c r="V93" s="172"/>
      <c r="W93" s="172"/>
      <c r="X93" s="172"/>
      <c r="Y93" s="172"/>
      <c r="Z93" s="172"/>
    </row>
    <row r="94" spans="1:26" ht="16.5" customHeight="1">
      <c r="A94" s="172"/>
      <c r="B94" s="172"/>
      <c r="C94" s="172"/>
      <c r="D94" s="174"/>
      <c r="E94" s="174"/>
      <c r="F94" s="174"/>
      <c r="G94" s="174"/>
      <c r="H94" s="172"/>
      <c r="I94" s="172"/>
      <c r="J94" s="172"/>
      <c r="K94" s="172"/>
      <c r="L94" s="172"/>
      <c r="M94" s="172"/>
      <c r="N94" s="172"/>
      <c r="O94" s="172"/>
      <c r="P94" s="172"/>
      <c r="Q94" s="172"/>
      <c r="R94" s="172"/>
      <c r="S94" s="172"/>
      <c r="T94" s="172"/>
      <c r="U94" s="172"/>
      <c r="V94" s="172"/>
      <c r="W94" s="172"/>
      <c r="X94" s="172"/>
      <c r="Y94" s="172"/>
      <c r="Z94" s="172"/>
    </row>
    <row r="95" spans="1:26" ht="16.5" customHeight="1">
      <c r="A95" s="172"/>
      <c r="B95" s="172"/>
      <c r="C95" s="172"/>
      <c r="D95" s="174"/>
      <c r="E95" s="174"/>
      <c r="F95" s="174"/>
      <c r="G95" s="174"/>
      <c r="H95" s="172"/>
      <c r="I95" s="172"/>
      <c r="J95" s="172"/>
      <c r="K95" s="172"/>
      <c r="L95" s="172"/>
      <c r="M95" s="172"/>
      <c r="N95" s="172"/>
      <c r="O95" s="172"/>
      <c r="P95" s="172"/>
      <c r="Q95" s="172"/>
      <c r="R95" s="172"/>
      <c r="S95" s="172"/>
      <c r="T95" s="172"/>
      <c r="U95" s="172"/>
      <c r="V95" s="172"/>
      <c r="W95" s="172"/>
      <c r="X95" s="172"/>
      <c r="Y95" s="172"/>
      <c r="Z95" s="172"/>
    </row>
    <row r="96" spans="1:26" ht="16.5" customHeight="1">
      <c r="A96" s="172"/>
      <c r="B96" s="172"/>
      <c r="C96" s="172"/>
      <c r="D96" s="174"/>
      <c r="E96" s="174"/>
      <c r="F96" s="174"/>
      <c r="G96" s="174"/>
      <c r="H96" s="172"/>
      <c r="I96" s="172"/>
      <c r="J96" s="172"/>
      <c r="K96" s="172"/>
      <c r="L96" s="172"/>
      <c r="M96" s="172"/>
      <c r="N96" s="172"/>
      <c r="O96" s="172"/>
      <c r="P96" s="172"/>
      <c r="Q96" s="172"/>
      <c r="R96" s="172"/>
      <c r="S96" s="172"/>
      <c r="T96" s="172"/>
      <c r="U96" s="172"/>
      <c r="V96" s="172"/>
      <c r="W96" s="172"/>
      <c r="X96" s="172"/>
      <c r="Y96" s="172"/>
      <c r="Z96" s="172"/>
    </row>
    <row r="97" spans="1:26" ht="16.5" customHeight="1">
      <c r="A97" s="172"/>
      <c r="B97" s="172"/>
      <c r="C97" s="172"/>
      <c r="D97" s="174"/>
      <c r="E97" s="174"/>
      <c r="F97" s="174"/>
      <c r="G97" s="174"/>
      <c r="H97" s="172"/>
      <c r="I97" s="172"/>
      <c r="J97" s="172"/>
      <c r="K97" s="172"/>
      <c r="L97" s="172"/>
      <c r="M97" s="172"/>
      <c r="N97" s="172"/>
      <c r="O97" s="172"/>
      <c r="P97" s="172"/>
      <c r="Q97" s="172"/>
      <c r="R97" s="172"/>
      <c r="S97" s="172"/>
      <c r="T97" s="172"/>
      <c r="U97" s="172"/>
      <c r="V97" s="172"/>
      <c r="W97" s="172"/>
      <c r="X97" s="172"/>
      <c r="Y97" s="172"/>
      <c r="Z97" s="172"/>
    </row>
    <row r="98" spans="1:26" ht="16.5" customHeight="1">
      <c r="A98" s="172"/>
      <c r="B98" s="172"/>
      <c r="C98" s="172"/>
      <c r="D98" s="174"/>
      <c r="E98" s="174"/>
      <c r="F98" s="174"/>
      <c r="G98" s="174"/>
      <c r="H98" s="172"/>
      <c r="I98" s="172"/>
      <c r="J98" s="172"/>
      <c r="K98" s="172"/>
      <c r="L98" s="172"/>
      <c r="M98" s="172"/>
      <c r="N98" s="172"/>
      <c r="O98" s="172"/>
      <c r="P98" s="172"/>
      <c r="Q98" s="172"/>
      <c r="R98" s="172"/>
      <c r="S98" s="172"/>
      <c r="T98" s="172"/>
      <c r="U98" s="172"/>
      <c r="V98" s="172"/>
      <c r="W98" s="172"/>
      <c r="X98" s="172"/>
      <c r="Y98" s="172"/>
      <c r="Z98" s="172"/>
    </row>
    <row r="99" spans="1:26" ht="16.5" customHeight="1">
      <c r="A99" s="172"/>
      <c r="B99" s="172"/>
      <c r="C99" s="172"/>
      <c r="D99" s="174"/>
      <c r="E99" s="174"/>
      <c r="F99" s="174"/>
      <c r="G99" s="174"/>
      <c r="H99" s="172"/>
      <c r="I99" s="172"/>
      <c r="J99" s="172"/>
      <c r="K99" s="172"/>
      <c r="L99" s="172"/>
      <c r="M99" s="172"/>
      <c r="N99" s="172"/>
      <c r="O99" s="172"/>
      <c r="P99" s="172"/>
      <c r="Q99" s="172"/>
      <c r="R99" s="172"/>
      <c r="S99" s="172"/>
      <c r="T99" s="172"/>
      <c r="U99" s="172"/>
      <c r="V99" s="172"/>
      <c r="W99" s="172"/>
      <c r="X99" s="172"/>
      <c r="Y99" s="172"/>
      <c r="Z99" s="172"/>
    </row>
    <row r="100" spans="1:26" ht="16.5" customHeight="1">
      <c r="A100" s="172"/>
      <c r="B100" s="172"/>
      <c r="C100" s="172"/>
      <c r="D100" s="174"/>
      <c r="E100" s="174"/>
      <c r="F100" s="174"/>
      <c r="G100" s="174"/>
      <c r="H100" s="172"/>
      <c r="I100" s="172"/>
      <c r="J100" s="172"/>
      <c r="K100" s="172"/>
      <c r="L100" s="172"/>
      <c r="M100" s="172"/>
      <c r="N100" s="172"/>
      <c r="O100" s="172"/>
      <c r="P100" s="172"/>
      <c r="Q100" s="172"/>
      <c r="R100" s="172"/>
      <c r="S100" s="172"/>
      <c r="T100" s="172"/>
      <c r="U100" s="172"/>
      <c r="V100" s="172"/>
      <c r="W100" s="172"/>
      <c r="X100" s="172"/>
      <c r="Y100" s="172"/>
      <c r="Z100" s="172"/>
    </row>
    <row r="101" spans="1:26" ht="16.5" customHeight="1">
      <c r="A101" s="172"/>
      <c r="B101" s="172"/>
      <c r="C101" s="172"/>
      <c r="D101" s="174"/>
      <c r="E101" s="174"/>
      <c r="F101" s="174"/>
      <c r="G101" s="174"/>
      <c r="H101" s="172"/>
      <c r="I101" s="172"/>
      <c r="J101" s="172"/>
      <c r="K101" s="172"/>
      <c r="L101" s="172"/>
      <c r="M101" s="172"/>
      <c r="N101" s="172"/>
      <c r="O101" s="172"/>
      <c r="P101" s="172"/>
      <c r="Q101" s="172"/>
      <c r="R101" s="172"/>
      <c r="S101" s="172"/>
      <c r="T101" s="172"/>
      <c r="U101" s="172"/>
      <c r="V101" s="172"/>
      <c r="W101" s="172"/>
      <c r="X101" s="172"/>
      <c r="Y101" s="172"/>
      <c r="Z101" s="172"/>
    </row>
    <row r="102" spans="1:26" ht="16.5" customHeight="1">
      <c r="A102" s="172"/>
      <c r="B102" s="172"/>
      <c r="C102" s="172"/>
      <c r="D102" s="174"/>
      <c r="E102" s="174"/>
      <c r="F102" s="174"/>
      <c r="G102" s="174"/>
      <c r="H102" s="172"/>
      <c r="I102" s="172"/>
      <c r="J102" s="172"/>
      <c r="K102" s="172"/>
      <c r="L102" s="172"/>
      <c r="M102" s="172"/>
      <c r="N102" s="172"/>
      <c r="O102" s="172"/>
      <c r="P102" s="172"/>
      <c r="Q102" s="172"/>
      <c r="R102" s="172"/>
      <c r="S102" s="172"/>
      <c r="T102" s="172"/>
      <c r="U102" s="172"/>
      <c r="V102" s="172"/>
      <c r="W102" s="172"/>
      <c r="X102" s="172"/>
      <c r="Y102" s="172"/>
      <c r="Z102" s="172"/>
    </row>
    <row r="103" spans="1:26" ht="16.5" customHeight="1">
      <c r="A103" s="172"/>
      <c r="B103" s="172"/>
      <c r="C103" s="172"/>
      <c r="D103" s="174"/>
      <c r="E103" s="174"/>
      <c r="F103" s="174"/>
      <c r="G103" s="174"/>
      <c r="H103" s="172"/>
      <c r="I103" s="172"/>
      <c r="J103" s="172"/>
      <c r="K103" s="172"/>
      <c r="L103" s="172"/>
      <c r="M103" s="172"/>
      <c r="N103" s="172"/>
      <c r="O103" s="172"/>
      <c r="P103" s="172"/>
      <c r="Q103" s="172"/>
      <c r="R103" s="172"/>
      <c r="S103" s="172"/>
      <c r="T103" s="172"/>
      <c r="U103" s="172"/>
      <c r="V103" s="172"/>
      <c r="W103" s="172"/>
      <c r="X103" s="172"/>
      <c r="Y103" s="172"/>
      <c r="Z103" s="172"/>
    </row>
    <row r="104" spans="1:26" ht="16.5" customHeight="1">
      <c r="A104" s="172"/>
      <c r="B104" s="172"/>
      <c r="C104" s="172"/>
      <c r="D104" s="174"/>
      <c r="E104" s="174"/>
      <c r="F104" s="174"/>
      <c r="G104" s="174"/>
      <c r="H104" s="172"/>
      <c r="I104" s="172"/>
      <c r="J104" s="172"/>
      <c r="K104" s="172"/>
      <c r="L104" s="172"/>
      <c r="M104" s="172"/>
      <c r="N104" s="172"/>
      <c r="O104" s="172"/>
      <c r="P104" s="172"/>
      <c r="Q104" s="172"/>
      <c r="R104" s="172"/>
      <c r="S104" s="172"/>
      <c r="T104" s="172"/>
      <c r="U104" s="172"/>
      <c r="V104" s="172"/>
      <c r="W104" s="172"/>
      <c r="X104" s="172"/>
      <c r="Y104" s="172"/>
      <c r="Z104" s="172"/>
    </row>
    <row r="105" spans="1:26" ht="16.5" customHeight="1">
      <c r="A105" s="172"/>
      <c r="B105" s="172"/>
      <c r="C105" s="172"/>
      <c r="D105" s="174"/>
      <c r="E105" s="174"/>
      <c r="F105" s="174"/>
      <c r="G105" s="174"/>
      <c r="H105" s="172"/>
      <c r="I105" s="172"/>
      <c r="J105" s="172"/>
      <c r="K105" s="172"/>
      <c r="L105" s="172"/>
      <c r="M105" s="172"/>
      <c r="N105" s="172"/>
      <c r="O105" s="172"/>
      <c r="P105" s="172"/>
      <c r="Q105" s="172"/>
      <c r="R105" s="172"/>
      <c r="S105" s="172"/>
      <c r="T105" s="172"/>
      <c r="U105" s="172"/>
      <c r="V105" s="172"/>
      <c r="W105" s="172"/>
      <c r="X105" s="172"/>
      <c r="Y105" s="172"/>
      <c r="Z105" s="172"/>
    </row>
    <row r="106" spans="1:26" ht="16.5" customHeight="1">
      <c r="A106" s="172"/>
      <c r="B106" s="172"/>
      <c r="C106" s="172"/>
      <c r="D106" s="174"/>
      <c r="E106" s="174"/>
      <c r="F106" s="174"/>
      <c r="G106" s="174"/>
      <c r="H106" s="172"/>
      <c r="I106" s="172"/>
      <c r="J106" s="172"/>
      <c r="K106" s="172"/>
      <c r="L106" s="172"/>
      <c r="M106" s="172"/>
      <c r="N106" s="172"/>
      <c r="O106" s="172"/>
      <c r="P106" s="172"/>
      <c r="Q106" s="172"/>
      <c r="R106" s="172"/>
      <c r="S106" s="172"/>
      <c r="T106" s="172"/>
      <c r="U106" s="172"/>
      <c r="V106" s="172"/>
      <c r="W106" s="172"/>
      <c r="X106" s="172"/>
      <c r="Y106" s="172"/>
      <c r="Z106" s="172"/>
    </row>
    <row r="107" spans="1:26" ht="16.5" customHeight="1">
      <c r="A107" s="172"/>
      <c r="B107" s="172"/>
      <c r="C107" s="172"/>
      <c r="D107" s="174"/>
      <c r="E107" s="174"/>
      <c r="F107" s="174"/>
      <c r="G107" s="174"/>
      <c r="H107" s="172"/>
      <c r="I107" s="172"/>
      <c r="J107" s="172"/>
      <c r="K107" s="172"/>
      <c r="L107" s="172"/>
      <c r="M107" s="172"/>
      <c r="N107" s="172"/>
      <c r="O107" s="172"/>
      <c r="P107" s="172"/>
      <c r="Q107" s="172"/>
      <c r="R107" s="172"/>
      <c r="S107" s="172"/>
      <c r="T107" s="172"/>
      <c r="U107" s="172"/>
      <c r="V107" s="172"/>
      <c r="W107" s="172"/>
      <c r="X107" s="172"/>
      <c r="Y107" s="172"/>
      <c r="Z107" s="172"/>
    </row>
    <row r="108" spans="1:26" ht="16.5" customHeight="1">
      <c r="A108" s="172"/>
      <c r="B108" s="172"/>
      <c r="C108" s="172"/>
      <c r="D108" s="174"/>
      <c r="E108" s="174"/>
      <c r="F108" s="174"/>
      <c r="G108" s="174"/>
      <c r="H108" s="172"/>
      <c r="I108" s="172"/>
      <c r="J108" s="172"/>
      <c r="K108" s="172"/>
      <c r="L108" s="172"/>
      <c r="M108" s="172"/>
      <c r="N108" s="172"/>
      <c r="O108" s="172"/>
      <c r="P108" s="172"/>
      <c r="Q108" s="172"/>
      <c r="R108" s="172"/>
      <c r="S108" s="172"/>
      <c r="T108" s="172"/>
      <c r="U108" s="172"/>
      <c r="V108" s="172"/>
      <c r="W108" s="172"/>
      <c r="X108" s="172"/>
      <c r="Y108" s="172"/>
      <c r="Z108" s="172"/>
    </row>
    <row r="109" spans="1:26" ht="16.5" customHeight="1">
      <c r="A109" s="172"/>
      <c r="B109" s="172"/>
      <c r="C109" s="172"/>
      <c r="D109" s="174"/>
      <c r="E109" s="174"/>
      <c r="F109" s="174"/>
      <c r="G109" s="174"/>
      <c r="H109" s="172"/>
      <c r="I109" s="172"/>
      <c r="J109" s="172"/>
      <c r="K109" s="172"/>
      <c r="L109" s="172"/>
      <c r="M109" s="172"/>
      <c r="N109" s="172"/>
      <c r="O109" s="172"/>
      <c r="P109" s="172"/>
      <c r="Q109" s="172"/>
      <c r="R109" s="172"/>
      <c r="S109" s="172"/>
      <c r="T109" s="172"/>
      <c r="U109" s="172"/>
      <c r="V109" s="172"/>
      <c r="W109" s="172"/>
      <c r="X109" s="172"/>
      <c r="Y109" s="172"/>
      <c r="Z109" s="172"/>
    </row>
    <row r="110" spans="1:26" ht="16.5" customHeight="1">
      <c r="A110" s="172"/>
      <c r="B110" s="172"/>
      <c r="C110" s="172"/>
      <c r="D110" s="174"/>
      <c r="E110" s="174"/>
      <c r="F110" s="174"/>
      <c r="G110" s="174"/>
      <c r="H110" s="172"/>
      <c r="I110" s="172"/>
      <c r="J110" s="172"/>
      <c r="K110" s="172"/>
      <c r="L110" s="172"/>
      <c r="M110" s="172"/>
      <c r="N110" s="172"/>
      <c r="O110" s="172"/>
      <c r="P110" s="172"/>
      <c r="Q110" s="172"/>
      <c r="R110" s="172"/>
      <c r="S110" s="172"/>
      <c r="T110" s="172"/>
      <c r="U110" s="172"/>
      <c r="V110" s="172"/>
      <c r="W110" s="172"/>
      <c r="X110" s="172"/>
      <c r="Y110" s="172"/>
      <c r="Z110" s="172"/>
    </row>
    <row r="111" spans="1:26" ht="16.5" customHeight="1">
      <c r="A111" s="172"/>
      <c r="B111" s="172"/>
      <c r="C111" s="172"/>
      <c r="D111" s="174"/>
      <c r="E111" s="174"/>
      <c r="F111" s="174"/>
      <c r="G111" s="174"/>
      <c r="H111" s="172"/>
      <c r="I111" s="172"/>
      <c r="J111" s="172"/>
      <c r="K111" s="172"/>
      <c r="L111" s="172"/>
      <c r="M111" s="172"/>
      <c r="N111" s="172"/>
      <c r="O111" s="172"/>
      <c r="P111" s="172"/>
      <c r="Q111" s="172"/>
      <c r="R111" s="172"/>
      <c r="S111" s="172"/>
      <c r="T111" s="172"/>
      <c r="U111" s="172"/>
      <c r="V111" s="172"/>
      <c r="W111" s="172"/>
      <c r="X111" s="172"/>
      <c r="Y111" s="172"/>
      <c r="Z111" s="172"/>
    </row>
    <row r="112" spans="1:26" ht="16.5" customHeight="1">
      <c r="A112" s="172"/>
      <c r="B112" s="172"/>
      <c r="C112" s="172"/>
      <c r="D112" s="174"/>
      <c r="E112" s="174"/>
      <c r="F112" s="174"/>
      <c r="G112" s="174"/>
      <c r="H112" s="172"/>
      <c r="I112" s="172"/>
      <c r="J112" s="172"/>
      <c r="K112" s="172"/>
      <c r="L112" s="172"/>
      <c r="M112" s="172"/>
      <c r="N112" s="172"/>
      <c r="O112" s="172"/>
      <c r="P112" s="172"/>
      <c r="Q112" s="172"/>
      <c r="R112" s="172"/>
      <c r="S112" s="172"/>
      <c r="T112" s="172"/>
      <c r="U112" s="172"/>
      <c r="V112" s="172"/>
      <c r="W112" s="172"/>
      <c r="X112" s="172"/>
      <c r="Y112" s="172"/>
      <c r="Z112" s="172"/>
    </row>
    <row r="113" spans="1:26" ht="16.5" customHeight="1">
      <c r="A113" s="172"/>
      <c r="B113" s="172"/>
      <c r="C113" s="172"/>
      <c r="D113" s="174"/>
      <c r="E113" s="174"/>
      <c r="F113" s="174"/>
      <c r="G113" s="174"/>
      <c r="H113" s="172"/>
      <c r="I113" s="172"/>
      <c r="J113" s="172"/>
      <c r="K113" s="172"/>
      <c r="L113" s="172"/>
      <c r="M113" s="172"/>
      <c r="N113" s="172"/>
      <c r="O113" s="172"/>
      <c r="P113" s="172"/>
      <c r="Q113" s="172"/>
      <c r="R113" s="172"/>
      <c r="S113" s="172"/>
      <c r="T113" s="172"/>
      <c r="U113" s="172"/>
      <c r="V113" s="172"/>
      <c r="W113" s="172"/>
      <c r="X113" s="172"/>
      <c r="Y113" s="172"/>
      <c r="Z113" s="172"/>
    </row>
    <row r="114" spans="1:26" ht="16.5" customHeight="1">
      <c r="A114" s="172"/>
      <c r="B114" s="172"/>
      <c r="C114" s="172"/>
      <c r="D114" s="174"/>
      <c r="E114" s="174"/>
      <c r="F114" s="174"/>
      <c r="G114" s="174"/>
      <c r="H114" s="172"/>
      <c r="I114" s="172"/>
      <c r="J114" s="172"/>
      <c r="K114" s="172"/>
      <c r="L114" s="172"/>
      <c r="M114" s="172"/>
      <c r="N114" s="172"/>
      <c r="O114" s="172"/>
      <c r="P114" s="172"/>
      <c r="Q114" s="172"/>
      <c r="R114" s="172"/>
      <c r="S114" s="172"/>
      <c r="T114" s="172"/>
      <c r="U114" s="172"/>
      <c r="V114" s="172"/>
      <c r="W114" s="172"/>
      <c r="X114" s="172"/>
      <c r="Y114" s="172"/>
      <c r="Z114" s="172"/>
    </row>
    <row r="115" spans="1:26" ht="16.5" customHeight="1">
      <c r="A115" s="172"/>
      <c r="B115" s="172"/>
      <c r="C115" s="172"/>
      <c r="D115" s="174"/>
      <c r="E115" s="174"/>
      <c r="F115" s="174"/>
      <c r="G115" s="174"/>
      <c r="H115" s="172"/>
      <c r="I115" s="172"/>
      <c r="J115" s="172"/>
      <c r="K115" s="172"/>
      <c r="L115" s="172"/>
      <c r="M115" s="172"/>
      <c r="N115" s="172"/>
      <c r="O115" s="172"/>
      <c r="P115" s="172"/>
      <c r="Q115" s="172"/>
      <c r="R115" s="172"/>
      <c r="S115" s="172"/>
      <c r="T115" s="172"/>
      <c r="U115" s="172"/>
      <c r="V115" s="172"/>
      <c r="W115" s="172"/>
      <c r="X115" s="172"/>
      <c r="Y115" s="172"/>
      <c r="Z115" s="172"/>
    </row>
    <row r="116" spans="1:26" ht="16.5" customHeight="1">
      <c r="A116" s="172"/>
      <c r="B116" s="172"/>
      <c r="C116" s="172"/>
      <c r="D116" s="174"/>
      <c r="E116" s="174"/>
      <c r="F116" s="174"/>
      <c r="G116" s="174"/>
      <c r="H116" s="172"/>
      <c r="I116" s="172"/>
      <c r="J116" s="172"/>
      <c r="K116" s="172"/>
      <c r="L116" s="172"/>
      <c r="M116" s="172"/>
      <c r="N116" s="172"/>
      <c r="O116" s="172"/>
      <c r="P116" s="172"/>
      <c r="Q116" s="172"/>
      <c r="R116" s="172"/>
      <c r="S116" s="172"/>
      <c r="T116" s="172"/>
      <c r="U116" s="172"/>
      <c r="V116" s="172"/>
      <c r="W116" s="172"/>
      <c r="X116" s="172"/>
      <c r="Y116" s="172"/>
      <c r="Z116" s="172"/>
    </row>
    <row r="117" spans="1:26" ht="16.5" customHeight="1">
      <c r="A117" s="172"/>
      <c r="B117" s="172"/>
      <c r="C117" s="172"/>
      <c r="D117" s="174"/>
      <c r="E117" s="174"/>
      <c r="F117" s="174"/>
      <c r="G117" s="174"/>
      <c r="H117" s="172"/>
      <c r="I117" s="172"/>
      <c r="J117" s="172"/>
      <c r="K117" s="172"/>
      <c r="L117" s="172"/>
      <c r="M117" s="172"/>
      <c r="N117" s="172"/>
      <c r="O117" s="172"/>
      <c r="P117" s="172"/>
      <c r="Q117" s="172"/>
      <c r="R117" s="172"/>
      <c r="S117" s="172"/>
      <c r="T117" s="172"/>
      <c r="U117" s="172"/>
      <c r="V117" s="172"/>
      <c r="W117" s="172"/>
      <c r="X117" s="172"/>
      <c r="Y117" s="172"/>
      <c r="Z117" s="172"/>
    </row>
    <row r="118" spans="1:26" ht="16.5" customHeight="1">
      <c r="A118" s="172"/>
      <c r="B118" s="172"/>
      <c r="C118" s="172"/>
      <c r="D118" s="174"/>
      <c r="E118" s="174"/>
      <c r="F118" s="174"/>
      <c r="G118" s="174"/>
      <c r="H118" s="172"/>
      <c r="I118" s="172"/>
      <c r="J118" s="172"/>
      <c r="K118" s="172"/>
      <c r="L118" s="172"/>
      <c r="M118" s="172"/>
      <c r="N118" s="172"/>
      <c r="O118" s="172"/>
      <c r="P118" s="172"/>
      <c r="Q118" s="172"/>
      <c r="R118" s="172"/>
      <c r="S118" s="172"/>
      <c r="T118" s="172"/>
      <c r="U118" s="172"/>
      <c r="V118" s="172"/>
      <c r="W118" s="172"/>
      <c r="X118" s="172"/>
      <c r="Y118" s="172"/>
      <c r="Z118" s="172"/>
    </row>
    <row r="119" spans="1:26" ht="16.5" customHeight="1">
      <c r="A119" s="172"/>
      <c r="B119" s="172"/>
      <c r="C119" s="172"/>
      <c r="D119" s="174"/>
      <c r="E119" s="174"/>
      <c r="F119" s="174"/>
      <c r="G119" s="174"/>
      <c r="H119" s="172"/>
      <c r="I119" s="172"/>
      <c r="J119" s="172"/>
      <c r="K119" s="172"/>
      <c r="L119" s="172"/>
      <c r="M119" s="172"/>
      <c r="N119" s="172"/>
      <c r="O119" s="172"/>
      <c r="P119" s="172"/>
      <c r="Q119" s="172"/>
      <c r="R119" s="172"/>
      <c r="S119" s="172"/>
      <c r="T119" s="172"/>
      <c r="U119" s="172"/>
      <c r="V119" s="172"/>
      <c r="W119" s="172"/>
      <c r="X119" s="172"/>
      <c r="Y119" s="172"/>
      <c r="Z119" s="172"/>
    </row>
    <row r="120" spans="1:26" ht="16.5" customHeight="1">
      <c r="A120" s="172"/>
      <c r="B120" s="172"/>
      <c r="C120" s="172"/>
      <c r="D120" s="174"/>
      <c r="E120" s="174"/>
      <c r="F120" s="174"/>
      <c r="G120" s="174"/>
      <c r="H120" s="172"/>
      <c r="I120" s="172"/>
      <c r="J120" s="172"/>
      <c r="K120" s="172"/>
      <c r="L120" s="172"/>
      <c r="M120" s="172"/>
      <c r="N120" s="172"/>
      <c r="O120" s="172"/>
      <c r="P120" s="172"/>
      <c r="Q120" s="172"/>
      <c r="R120" s="172"/>
      <c r="S120" s="172"/>
      <c r="T120" s="172"/>
      <c r="U120" s="172"/>
      <c r="V120" s="172"/>
      <c r="W120" s="172"/>
      <c r="X120" s="172"/>
      <c r="Y120" s="172"/>
      <c r="Z120" s="172"/>
    </row>
    <row r="121" spans="1:26" ht="16.5" customHeight="1">
      <c r="A121" s="172"/>
      <c r="B121" s="172"/>
      <c r="C121" s="172"/>
      <c r="D121" s="174"/>
      <c r="E121" s="174"/>
      <c r="F121" s="174"/>
      <c r="G121" s="174"/>
      <c r="H121" s="172"/>
      <c r="I121" s="172"/>
      <c r="J121" s="172"/>
      <c r="K121" s="172"/>
      <c r="L121" s="172"/>
      <c r="M121" s="172"/>
      <c r="N121" s="172"/>
      <c r="O121" s="172"/>
      <c r="P121" s="172"/>
      <c r="Q121" s="172"/>
      <c r="R121" s="172"/>
      <c r="S121" s="172"/>
      <c r="T121" s="172"/>
      <c r="U121" s="172"/>
      <c r="V121" s="172"/>
      <c r="W121" s="172"/>
      <c r="X121" s="172"/>
      <c r="Y121" s="172"/>
      <c r="Z121" s="172"/>
    </row>
    <row r="122" spans="1:26" ht="16.5" customHeight="1">
      <c r="A122" s="172"/>
      <c r="B122" s="172"/>
      <c r="C122" s="172"/>
      <c r="D122" s="174"/>
      <c r="E122" s="174"/>
      <c r="F122" s="174"/>
      <c r="G122" s="174"/>
      <c r="H122" s="172"/>
      <c r="I122" s="172"/>
      <c r="J122" s="172"/>
      <c r="K122" s="172"/>
      <c r="L122" s="172"/>
      <c r="M122" s="172"/>
      <c r="N122" s="172"/>
      <c r="O122" s="172"/>
      <c r="P122" s="172"/>
      <c r="Q122" s="172"/>
      <c r="R122" s="172"/>
      <c r="S122" s="172"/>
      <c r="T122" s="172"/>
      <c r="U122" s="172"/>
      <c r="V122" s="172"/>
      <c r="W122" s="172"/>
      <c r="X122" s="172"/>
      <c r="Y122" s="172"/>
      <c r="Z122" s="172"/>
    </row>
    <row r="123" spans="1:26" ht="16.5" customHeight="1">
      <c r="A123" s="172"/>
      <c r="B123" s="172"/>
      <c r="C123" s="172"/>
      <c r="D123" s="174"/>
      <c r="E123" s="174"/>
      <c r="F123" s="174"/>
      <c r="G123" s="174"/>
      <c r="H123" s="172"/>
      <c r="I123" s="172"/>
      <c r="J123" s="172"/>
      <c r="K123" s="172"/>
      <c r="L123" s="172"/>
      <c r="M123" s="172"/>
      <c r="N123" s="172"/>
      <c r="O123" s="172"/>
      <c r="P123" s="172"/>
      <c r="Q123" s="172"/>
      <c r="R123" s="172"/>
      <c r="S123" s="172"/>
      <c r="T123" s="172"/>
      <c r="U123" s="172"/>
      <c r="V123" s="172"/>
      <c r="W123" s="172"/>
      <c r="X123" s="172"/>
      <c r="Y123" s="172"/>
      <c r="Z123" s="172"/>
    </row>
    <row r="124" spans="1:26" ht="16.5" customHeight="1">
      <c r="A124" s="172"/>
      <c r="B124" s="172"/>
      <c r="C124" s="172"/>
      <c r="D124" s="174"/>
      <c r="E124" s="174"/>
      <c r="F124" s="174"/>
      <c r="G124" s="174"/>
      <c r="H124" s="172"/>
      <c r="I124" s="172"/>
      <c r="J124" s="172"/>
      <c r="K124" s="172"/>
      <c r="L124" s="172"/>
      <c r="M124" s="172"/>
      <c r="N124" s="172"/>
      <c r="O124" s="172"/>
      <c r="P124" s="172"/>
      <c r="Q124" s="172"/>
      <c r="R124" s="172"/>
      <c r="S124" s="172"/>
      <c r="T124" s="172"/>
      <c r="U124" s="172"/>
      <c r="V124" s="172"/>
      <c r="W124" s="172"/>
      <c r="X124" s="172"/>
      <c r="Y124" s="172"/>
      <c r="Z124" s="172"/>
    </row>
    <row r="125" spans="1:26" ht="16.5" customHeight="1">
      <c r="A125" s="172"/>
      <c r="B125" s="172"/>
      <c r="C125" s="172"/>
      <c r="D125" s="174"/>
      <c r="E125" s="174"/>
      <c r="F125" s="174"/>
      <c r="G125" s="174"/>
      <c r="H125" s="172"/>
      <c r="I125" s="172"/>
      <c r="J125" s="172"/>
      <c r="K125" s="172"/>
      <c r="L125" s="172"/>
      <c r="M125" s="172"/>
      <c r="N125" s="172"/>
      <c r="O125" s="172"/>
      <c r="P125" s="172"/>
      <c r="Q125" s="172"/>
      <c r="R125" s="172"/>
      <c r="S125" s="172"/>
      <c r="T125" s="172"/>
      <c r="U125" s="172"/>
      <c r="V125" s="172"/>
      <c r="W125" s="172"/>
      <c r="X125" s="172"/>
      <c r="Y125" s="172"/>
      <c r="Z125" s="172"/>
    </row>
    <row r="126" spans="1:26" ht="16.5" customHeight="1">
      <c r="A126" s="172"/>
      <c r="B126" s="172"/>
      <c r="C126" s="172"/>
      <c r="D126" s="174"/>
      <c r="E126" s="174"/>
      <c r="F126" s="174"/>
      <c r="G126" s="174"/>
      <c r="H126" s="172"/>
      <c r="I126" s="172"/>
      <c r="J126" s="172"/>
      <c r="K126" s="172"/>
      <c r="L126" s="172"/>
      <c r="M126" s="172"/>
      <c r="N126" s="172"/>
      <c r="O126" s="172"/>
      <c r="P126" s="172"/>
      <c r="Q126" s="172"/>
      <c r="R126" s="172"/>
      <c r="S126" s="172"/>
      <c r="T126" s="172"/>
      <c r="U126" s="172"/>
      <c r="V126" s="172"/>
      <c r="W126" s="172"/>
      <c r="X126" s="172"/>
      <c r="Y126" s="172"/>
      <c r="Z126" s="172"/>
    </row>
    <row r="127" spans="1:26" ht="16.5" customHeight="1">
      <c r="A127" s="172"/>
      <c r="B127" s="172"/>
      <c r="C127" s="172"/>
      <c r="D127" s="174"/>
      <c r="E127" s="174"/>
      <c r="F127" s="174"/>
      <c r="G127" s="174"/>
      <c r="H127" s="172"/>
      <c r="I127" s="172"/>
      <c r="J127" s="172"/>
      <c r="K127" s="172"/>
      <c r="L127" s="172"/>
      <c r="M127" s="172"/>
      <c r="N127" s="172"/>
      <c r="O127" s="172"/>
      <c r="P127" s="172"/>
      <c r="Q127" s="172"/>
      <c r="R127" s="172"/>
      <c r="S127" s="172"/>
      <c r="T127" s="172"/>
      <c r="U127" s="172"/>
      <c r="V127" s="172"/>
      <c r="W127" s="172"/>
      <c r="X127" s="172"/>
      <c r="Y127" s="172"/>
      <c r="Z127" s="172"/>
    </row>
    <row r="128" spans="1:26" ht="16.5" customHeight="1">
      <c r="A128" s="172"/>
      <c r="B128" s="172"/>
      <c r="C128" s="172"/>
      <c r="D128" s="174"/>
      <c r="E128" s="174"/>
      <c r="F128" s="174"/>
      <c r="G128" s="174"/>
      <c r="H128" s="172"/>
      <c r="I128" s="172"/>
      <c r="J128" s="172"/>
      <c r="K128" s="172"/>
      <c r="L128" s="172"/>
      <c r="M128" s="172"/>
      <c r="N128" s="172"/>
      <c r="O128" s="172"/>
      <c r="P128" s="172"/>
      <c r="Q128" s="172"/>
      <c r="R128" s="172"/>
      <c r="S128" s="172"/>
      <c r="T128" s="172"/>
      <c r="U128" s="172"/>
      <c r="V128" s="172"/>
      <c r="W128" s="172"/>
      <c r="X128" s="172"/>
      <c r="Y128" s="172"/>
      <c r="Z128" s="172"/>
    </row>
    <row r="129" spans="1:26" ht="16.5" customHeight="1">
      <c r="A129" s="172"/>
      <c r="B129" s="172"/>
      <c r="C129" s="172"/>
      <c r="D129" s="174"/>
      <c r="E129" s="174"/>
      <c r="F129" s="174"/>
      <c r="G129" s="174"/>
      <c r="H129" s="172"/>
      <c r="I129" s="172"/>
      <c r="J129" s="172"/>
      <c r="K129" s="172"/>
      <c r="L129" s="172"/>
      <c r="M129" s="172"/>
      <c r="N129" s="172"/>
      <c r="O129" s="172"/>
      <c r="P129" s="172"/>
      <c r="Q129" s="172"/>
      <c r="R129" s="172"/>
      <c r="S129" s="172"/>
      <c r="T129" s="172"/>
      <c r="U129" s="172"/>
      <c r="V129" s="172"/>
      <c r="W129" s="172"/>
      <c r="X129" s="172"/>
      <c r="Y129" s="172"/>
      <c r="Z129" s="172"/>
    </row>
    <row r="130" spans="1:26" ht="16.5" customHeight="1">
      <c r="A130" s="172"/>
      <c r="B130" s="172"/>
      <c r="C130" s="172"/>
      <c r="D130" s="174"/>
      <c r="E130" s="174"/>
      <c r="F130" s="174"/>
      <c r="G130" s="174"/>
      <c r="H130" s="172"/>
      <c r="I130" s="172"/>
      <c r="J130" s="172"/>
      <c r="K130" s="172"/>
      <c r="L130" s="172"/>
      <c r="M130" s="172"/>
      <c r="N130" s="172"/>
      <c r="O130" s="172"/>
      <c r="P130" s="172"/>
      <c r="Q130" s="172"/>
      <c r="R130" s="172"/>
      <c r="S130" s="172"/>
      <c r="T130" s="172"/>
      <c r="U130" s="172"/>
      <c r="V130" s="172"/>
      <c r="W130" s="172"/>
      <c r="X130" s="172"/>
      <c r="Y130" s="172"/>
      <c r="Z130" s="172"/>
    </row>
    <row r="131" spans="1:26" ht="16.5" customHeight="1">
      <c r="A131" s="172"/>
      <c r="B131" s="172"/>
      <c r="C131" s="172"/>
      <c r="D131" s="174"/>
      <c r="E131" s="174"/>
      <c r="F131" s="174"/>
      <c r="G131" s="174"/>
      <c r="H131" s="172"/>
      <c r="I131" s="172"/>
      <c r="J131" s="172"/>
      <c r="K131" s="172"/>
      <c r="L131" s="172"/>
      <c r="M131" s="172"/>
      <c r="N131" s="172"/>
      <c r="O131" s="172"/>
      <c r="P131" s="172"/>
      <c r="Q131" s="172"/>
      <c r="R131" s="172"/>
      <c r="S131" s="172"/>
      <c r="T131" s="172"/>
      <c r="U131" s="172"/>
      <c r="V131" s="172"/>
      <c r="W131" s="172"/>
      <c r="X131" s="172"/>
      <c r="Y131" s="172"/>
      <c r="Z131" s="172"/>
    </row>
    <row r="132" spans="1:26" ht="16.5" customHeight="1">
      <c r="A132" s="172"/>
      <c r="B132" s="172"/>
      <c r="C132" s="172"/>
      <c r="D132" s="174"/>
      <c r="E132" s="174"/>
      <c r="F132" s="174"/>
      <c r="G132" s="174"/>
      <c r="H132" s="172"/>
      <c r="I132" s="172"/>
      <c r="J132" s="172"/>
      <c r="K132" s="172"/>
      <c r="L132" s="172"/>
      <c r="M132" s="172"/>
      <c r="N132" s="172"/>
      <c r="O132" s="172"/>
      <c r="P132" s="172"/>
      <c r="Q132" s="172"/>
      <c r="R132" s="172"/>
      <c r="S132" s="172"/>
      <c r="T132" s="172"/>
      <c r="U132" s="172"/>
      <c r="V132" s="172"/>
      <c r="W132" s="172"/>
      <c r="X132" s="172"/>
      <c r="Y132" s="172"/>
      <c r="Z132" s="172"/>
    </row>
    <row r="133" spans="1:26" ht="16.5" customHeight="1">
      <c r="A133" s="172"/>
      <c r="B133" s="172"/>
      <c r="C133" s="172"/>
      <c r="D133" s="174"/>
      <c r="E133" s="174"/>
      <c r="F133" s="174"/>
      <c r="G133" s="174"/>
      <c r="H133" s="172"/>
      <c r="I133" s="172"/>
      <c r="J133" s="172"/>
      <c r="K133" s="172"/>
      <c r="L133" s="172"/>
      <c r="M133" s="172"/>
      <c r="N133" s="172"/>
      <c r="O133" s="172"/>
      <c r="P133" s="172"/>
      <c r="Q133" s="172"/>
      <c r="R133" s="172"/>
      <c r="S133" s="172"/>
      <c r="T133" s="172"/>
      <c r="U133" s="172"/>
      <c r="V133" s="172"/>
      <c r="W133" s="172"/>
      <c r="X133" s="172"/>
      <c r="Y133" s="172"/>
      <c r="Z133" s="172"/>
    </row>
    <row r="134" spans="1:26" ht="16.5" customHeight="1">
      <c r="A134" s="172"/>
      <c r="B134" s="172"/>
      <c r="C134" s="172"/>
      <c r="D134" s="174"/>
      <c r="E134" s="174"/>
      <c r="F134" s="174"/>
      <c r="G134" s="174"/>
      <c r="H134" s="172"/>
      <c r="I134" s="172"/>
      <c r="J134" s="172"/>
      <c r="K134" s="172"/>
      <c r="L134" s="172"/>
      <c r="M134" s="172"/>
      <c r="N134" s="172"/>
      <c r="O134" s="172"/>
      <c r="P134" s="172"/>
      <c r="Q134" s="172"/>
      <c r="R134" s="172"/>
      <c r="S134" s="172"/>
      <c r="T134" s="172"/>
      <c r="U134" s="172"/>
      <c r="V134" s="172"/>
      <c r="W134" s="172"/>
      <c r="X134" s="172"/>
      <c r="Y134" s="172"/>
      <c r="Z134" s="172"/>
    </row>
    <row r="135" spans="1:26" ht="16.5" customHeight="1">
      <c r="A135" s="172"/>
      <c r="B135" s="172"/>
      <c r="C135" s="172"/>
      <c r="D135" s="174"/>
      <c r="E135" s="174"/>
      <c r="F135" s="174"/>
      <c r="G135" s="174"/>
      <c r="H135" s="172"/>
      <c r="I135" s="172"/>
      <c r="J135" s="172"/>
      <c r="K135" s="172"/>
      <c r="L135" s="172"/>
      <c r="M135" s="172"/>
      <c r="N135" s="172"/>
      <c r="O135" s="172"/>
      <c r="P135" s="172"/>
      <c r="Q135" s="172"/>
      <c r="R135" s="172"/>
      <c r="S135" s="172"/>
      <c r="T135" s="172"/>
      <c r="U135" s="172"/>
      <c r="V135" s="172"/>
      <c r="W135" s="172"/>
      <c r="X135" s="172"/>
      <c r="Y135" s="172"/>
      <c r="Z135" s="172"/>
    </row>
    <row r="136" spans="1:26" ht="16.5" customHeight="1">
      <c r="A136" s="172"/>
      <c r="B136" s="172"/>
      <c r="C136" s="172"/>
      <c r="D136" s="174"/>
      <c r="E136" s="174"/>
      <c r="F136" s="174"/>
      <c r="G136" s="174"/>
      <c r="H136" s="172"/>
      <c r="I136" s="172"/>
      <c r="J136" s="172"/>
      <c r="K136" s="172"/>
      <c r="L136" s="172"/>
      <c r="M136" s="172"/>
      <c r="N136" s="172"/>
      <c r="O136" s="172"/>
      <c r="P136" s="172"/>
      <c r="Q136" s="172"/>
      <c r="R136" s="172"/>
      <c r="S136" s="172"/>
      <c r="T136" s="172"/>
      <c r="U136" s="172"/>
      <c r="V136" s="172"/>
      <c r="W136" s="172"/>
      <c r="X136" s="172"/>
      <c r="Y136" s="172"/>
      <c r="Z136" s="172"/>
    </row>
    <row r="137" spans="1:26" ht="16.5" customHeight="1">
      <c r="A137" s="172"/>
      <c r="B137" s="172"/>
      <c r="C137" s="172"/>
      <c r="D137" s="174"/>
      <c r="E137" s="174"/>
      <c r="F137" s="174"/>
      <c r="G137" s="174"/>
      <c r="H137" s="172"/>
      <c r="I137" s="172"/>
      <c r="J137" s="172"/>
      <c r="K137" s="172"/>
      <c r="L137" s="172"/>
      <c r="M137" s="172"/>
      <c r="N137" s="172"/>
      <c r="O137" s="172"/>
      <c r="P137" s="172"/>
      <c r="Q137" s="172"/>
      <c r="R137" s="172"/>
      <c r="S137" s="172"/>
      <c r="T137" s="172"/>
      <c r="U137" s="172"/>
      <c r="V137" s="172"/>
      <c r="W137" s="172"/>
      <c r="X137" s="172"/>
      <c r="Y137" s="172"/>
      <c r="Z137" s="172"/>
    </row>
    <row r="138" spans="1:26" ht="16.5" customHeight="1">
      <c r="A138" s="172"/>
      <c r="B138" s="172"/>
      <c r="C138" s="172"/>
      <c r="D138" s="174"/>
      <c r="E138" s="174"/>
      <c r="F138" s="174"/>
      <c r="G138" s="174"/>
      <c r="H138" s="172"/>
      <c r="I138" s="172"/>
      <c r="J138" s="172"/>
      <c r="K138" s="172"/>
      <c r="L138" s="172"/>
      <c r="M138" s="172"/>
      <c r="N138" s="172"/>
      <c r="O138" s="172"/>
      <c r="P138" s="172"/>
      <c r="Q138" s="172"/>
      <c r="R138" s="172"/>
      <c r="S138" s="172"/>
      <c r="T138" s="172"/>
      <c r="U138" s="172"/>
      <c r="V138" s="172"/>
      <c r="W138" s="172"/>
      <c r="X138" s="172"/>
      <c r="Y138" s="172"/>
      <c r="Z138" s="172"/>
    </row>
    <row r="139" spans="1:26" ht="16.5" customHeight="1">
      <c r="A139" s="172"/>
      <c r="B139" s="172"/>
      <c r="C139" s="172"/>
      <c r="D139" s="174"/>
      <c r="E139" s="174"/>
      <c r="F139" s="174"/>
      <c r="G139" s="174"/>
      <c r="H139" s="172"/>
      <c r="I139" s="172"/>
      <c r="J139" s="172"/>
      <c r="K139" s="172"/>
      <c r="L139" s="172"/>
      <c r="M139" s="172"/>
      <c r="N139" s="172"/>
      <c r="O139" s="172"/>
      <c r="P139" s="172"/>
      <c r="Q139" s="172"/>
      <c r="R139" s="172"/>
      <c r="S139" s="172"/>
      <c r="T139" s="172"/>
      <c r="U139" s="172"/>
      <c r="V139" s="172"/>
      <c r="W139" s="172"/>
      <c r="X139" s="172"/>
      <c r="Y139" s="172"/>
      <c r="Z139" s="172"/>
    </row>
    <row r="140" spans="1:26" ht="16.5" customHeight="1">
      <c r="A140" s="172"/>
      <c r="B140" s="172"/>
      <c r="C140" s="172"/>
      <c r="D140" s="174"/>
      <c r="E140" s="174"/>
      <c r="F140" s="174"/>
      <c r="G140" s="174"/>
      <c r="H140" s="172"/>
      <c r="I140" s="172"/>
      <c r="J140" s="172"/>
      <c r="K140" s="172"/>
      <c r="L140" s="172"/>
      <c r="M140" s="172"/>
      <c r="N140" s="172"/>
      <c r="O140" s="172"/>
      <c r="P140" s="172"/>
      <c r="Q140" s="172"/>
      <c r="R140" s="172"/>
      <c r="S140" s="172"/>
      <c r="T140" s="172"/>
      <c r="U140" s="172"/>
      <c r="V140" s="172"/>
      <c r="W140" s="172"/>
      <c r="X140" s="172"/>
      <c r="Y140" s="172"/>
      <c r="Z140" s="172"/>
    </row>
    <row r="141" spans="1:26" ht="16.5" customHeight="1">
      <c r="A141" s="172"/>
      <c r="B141" s="172"/>
      <c r="C141" s="172"/>
      <c r="D141" s="174"/>
      <c r="E141" s="174"/>
      <c r="F141" s="174"/>
      <c r="G141" s="174"/>
      <c r="H141" s="172"/>
      <c r="I141" s="172"/>
      <c r="J141" s="172"/>
      <c r="K141" s="172"/>
      <c r="L141" s="172"/>
      <c r="M141" s="172"/>
      <c r="N141" s="172"/>
      <c r="O141" s="172"/>
      <c r="P141" s="172"/>
      <c r="Q141" s="172"/>
      <c r="R141" s="172"/>
      <c r="S141" s="172"/>
      <c r="T141" s="172"/>
      <c r="U141" s="172"/>
      <c r="V141" s="172"/>
      <c r="W141" s="172"/>
      <c r="X141" s="172"/>
      <c r="Y141" s="172"/>
      <c r="Z141" s="172"/>
    </row>
    <row r="142" spans="1:26" ht="16.5" customHeight="1">
      <c r="A142" s="172"/>
      <c r="B142" s="172"/>
      <c r="C142" s="172"/>
      <c r="D142" s="174"/>
      <c r="E142" s="174"/>
      <c r="F142" s="174"/>
      <c r="G142" s="174"/>
      <c r="H142" s="172"/>
      <c r="I142" s="172"/>
      <c r="J142" s="172"/>
      <c r="K142" s="172"/>
      <c r="L142" s="172"/>
      <c r="M142" s="172"/>
      <c r="N142" s="172"/>
      <c r="O142" s="172"/>
      <c r="P142" s="172"/>
      <c r="Q142" s="172"/>
      <c r="R142" s="172"/>
      <c r="S142" s="172"/>
      <c r="T142" s="172"/>
      <c r="U142" s="172"/>
      <c r="V142" s="172"/>
      <c r="W142" s="172"/>
      <c r="X142" s="172"/>
      <c r="Y142" s="172"/>
      <c r="Z142" s="172"/>
    </row>
    <row r="143" spans="1:26" ht="16.5" customHeight="1">
      <c r="A143" s="172"/>
      <c r="B143" s="172"/>
      <c r="C143" s="172"/>
      <c r="D143" s="174"/>
      <c r="E143" s="174"/>
      <c r="F143" s="174"/>
      <c r="G143" s="174"/>
      <c r="H143" s="172"/>
      <c r="I143" s="172"/>
      <c r="J143" s="172"/>
      <c r="K143" s="172"/>
      <c r="L143" s="172"/>
      <c r="M143" s="172"/>
      <c r="N143" s="172"/>
      <c r="O143" s="172"/>
      <c r="P143" s="172"/>
      <c r="Q143" s="172"/>
      <c r="R143" s="172"/>
      <c r="S143" s="172"/>
      <c r="T143" s="172"/>
      <c r="U143" s="172"/>
      <c r="V143" s="172"/>
      <c r="W143" s="172"/>
      <c r="X143" s="172"/>
      <c r="Y143" s="172"/>
      <c r="Z143" s="172"/>
    </row>
    <row r="144" spans="1:26" ht="16.5" customHeight="1">
      <c r="A144" s="172"/>
      <c r="B144" s="172"/>
      <c r="C144" s="172"/>
      <c r="D144" s="174"/>
      <c r="E144" s="174"/>
      <c r="F144" s="174"/>
      <c r="G144" s="174"/>
      <c r="H144" s="172"/>
      <c r="I144" s="172"/>
      <c r="J144" s="172"/>
      <c r="K144" s="172"/>
      <c r="L144" s="172"/>
      <c r="M144" s="172"/>
      <c r="N144" s="172"/>
      <c r="O144" s="172"/>
      <c r="P144" s="172"/>
      <c r="Q144" s="172"/>
      <c r="R144" s="172"/>
      <c r="S144" s="172"/>
      <c r="T144" s="172"/>
      <c r="U144" s="172"/>
      <c r="V144" s="172"/>
      <c r="W144" s="172"/>
      <c r="X144" s="172"/>
      <c r="Y144" s="172"/>
      <c r="Z144" s="172"/>
    </row>
    <row r="145" spans="1:26" ht="16.5" customHeight="1">
      <c r="A145" s="172"/>
      <c r="B145" s="172"/>
      <c r="C145" s="172"/>
      <c r="D145" s="174"/>
      <c r="E145" s="174"/>
      <c r="F145" s="174"/>
      <c r="G145" s="174"/>
      <c r="H145" s="172"/>
      <c r="I145" s="172"/>
      <c r="J145" s="172"/>
      <c r="K145" s="172"/>
      <c r="L145" s="172"/>
      <c r="M145" s="172"/>
      <c r="N145" s="172"/>
      <c r="O145" s="172"/>
      <c r="P145" s="172"/>
      <c r="Q145" s="172"/>
      <c r="R145" s="172"/>
      <c r="S145" s="172"/>
      <c r="T145" s="172"/>
      <c r="U145" s="172"/>
      <c r="V145" s="172"/>
      <c r="W145" s="172"/>
      <c r="X145" s="172"/>
      <c r="Y145" s="172"/>
      <c r="Z145" s="172"/>
    </row>
    <row r="146" spans="1:26" ht="16.5" customHeight="1">
      <c r="A146" s="172"/>
      <c r="B146" s="172"/>
      <c r="C146" s="172"/>
      <c r="D146" s="174"/>
      <c r="E146" s="174"/>
      <c r="F146" s="174"/>
      <c r="G146" s="174"/>
      <c r="H146" s="172"/>
      <c r="I146" s="172"/>
      <c r="J146" s="172"/>
      <c r="K146" s="172"/>
      <c r="L146" s="172"/>
      <c r="M146" s="172"/>
      <c r="N146" s="172"/>
      <c r="O146" s="172"/>
      <c r="P146" s="172"/>
      <c r="Q146" s="172"/>
      <c r="R146" s="172"/>
      <c r="S146" s="172"/>
      <c r="T146" s="172"/>
      <c r="U146" s="172"/>
      <c r="V146" s="172"/>
      <c r="W146" s="172"/>
      <c r="X146" s="172"/>
      <c r="Y146" s="172"/>
      <c r="Z146" s="172"/>
    </row>
    <row r="147" spans="1:26" ht="16.5" customHeight="1">
      <c r="A147" s="172"/>
      <c r="B147" s="172"/>
      <c r="C147" s="172"/>
      <c r="D147" s="174"/>
      <c r="E147" s="174"/>
      <c r="F147" s="174"/>
      <c r="G147" s="174"/>
      <c r="H147" s="172"/>
      <c r="I147" s="172"/>
      <c r="J147" s="172"/>
      <c r="K147" s="172"/>
      <c r="L147" s="172"/>
      <c r="M147" s="172"/>
      <c r="N147" s="172"/>
      <c r="O147" s="172"/>
      <c r="P147" s="172"/>
      <c r="Q147" s="172"/>
      <c r="R147" s="172"/>
      <c r="S147" s="172"/>
      <c r="T147" s="172"/>
      <c r="U147" s="172"/>
      <c r="V147" s="172"/>
      <c r="W147" s="172"/>
      <c r="X147" s="172"/>
      <c r="Y147" s="172"/>
      <c r="Z147" s="172"/>
    </row>
    <row r="148" spans="1:26" ht="16.5" customHeight="1">
      <c r="A148" s="172"/>
      <c r="B148" s="172"/>
      <c r="C148" s="172"/>
      <c r="D148" s="174"/>
      <c r="E148" s="174"/>
      <c r="F148" s="174"/>
      <c r="G148" s="174"/>
      <c r="H148" s="172"/>
      <c r="I148" s="172"/>
      <c r="J148" s="172"/>
      <c r="K148" s="172"/>
      <c r="L148" s="172"/>
      <c r="M148" s="172"/>
      <c r="N148" s="172"/>
      <c r="O148" s="172"/>
      <c r="P148" s="172"/>
      <c r="Q148" s="172"/>
      <c r="R148" s="172"/>
      <c r="S148" s="172"/>
      <c r="T148" s="172"/>
      <c r="U148" s="172"/>
      <c r="V148" s="172"/>
      <c r="W148" s="172"/>
      <c r="X148" s="172"/>
      <c r="Y148" s="172"/>
      <c r="Z148" s="172"/>
    </row>
    <row r="149" spans="1:26" ht="16.5" customHeight="1">
      <c r="A149" s="172"/>
      <c r="B149" s="172"/>
      <c r="C149" s="172"/>
      <c r="D149" s="174"/>
      <c r="E149" s="174"/>
      <c r="F149" s="174"/>
      <c r="G149" s="174"/>
      <c r="H149" s="172"/>
      <c r="I149" s="172"/>
      <c r="J149" s="172"/>
      <c r="K149" s="172"/>
      <c r="L149" s="172"/>
      <c r="M149" s="172"/>
      <c r="N149" s="172"/>
      <c r="O149" s="172"/>
      <c r="P149" s="172"/>
      <c r="Q149" s="172"/>
      <c r="R149" s="172"/>
      <c r="S149" s="172"/>
      <c r="T149" s="172"/>
      <c r="U149" s="172"/>
      <c r="V149" s="172"/>
      <c r="W149" s="172"/>
      <c r="X149" s="172"/>
      <c r="Y149" s="172"/>
      <c r="Z149" s="172"/>
    </row>
    <row r="150" spans="1:26" ht="16.5" customHeight="1">
      <c r="A150" s="172"/>
      <c r="B150" s="172"/>
      <c r="C150" s="172"/>
      <c r="D150" s="174"/>
      <c r="E150" s="174"/>
      <c r="F150" s="174"/>
      <c r="G150" s="174"/>
      <c r="H150" s="172"/>
      <c r="I150" s="172"/>
      <c r="J150" s="172"/>
      <c r="K150" s="172"/>
      <c r="L150" s="172"/>
      <c r="M150" s="172"/>
      <c r="N150" s="172"/>
      <c r="O150" s="172"/>
      <c r="P150" s="172"/>
      <c r="Q150" s="172"/>
      <c r="R150" s="172"/>
      <c r="S150" s="172"/>
      <c r="T150" s="172"/>
      <c r="U150" s="172"/>
      <c r="V150" s="172"/>
      <c r="W150" s="172"/>
      <c r="X150" s="172"/>
      <c r="Y150" s="172"/>
      <c r="Z150" s="172"/>
    </row>
    <row r="151" spans="1:26" ht="16.5" customHeight="1">
      <c r="A151" s="172"/>
      <c r="B151" s="172"/>
      <c r="C151" s="172"/>
      <c r="D151" s="174"/>
      <c r="E151" s="174"/>
      <c r="F151" s="174"/>
      <c r="G151" s="174"/>
      <c r="H151" s="172"/>
      <c r="I151" s="172"/>
      <c r="J151" s="172"/>
      <c r="K151" s="172"/>
      <c r="L151" s="172"/>
      <c r="M151" s="172"/>
      <c r="N151" s="172"/>
      <c r="O151" s="172"/>
      <c r="P151" s="172"/>
      <c r="Q151" s="172"/>
      <c r="R151" s="172"/>
      <c r="S151" s="172"/>
      <c r="T151" s="172"/>
      <c r="U151" s="172"/>
      <c r="V151" s="172"/>
      <c r="W151" s="172"/>
      <c r="X151" s="172"/>
      <c r="Y151" s="172"/>
      <c r="Z151" s="172"/>
    </row>
    <row r="152" spans="1:26" ht="16.5" customHeight="1">
      <c r="A152" s="172"/>
      <c r="B152" s="172"/>
      <c r="C152" s="172"/>
      <c r="D152" s="174"/>
      <c r="E152" s="174"/>
      <c r="F152" s="174"/>
      <c r="G152" s="174"/>
      <c r="H152" s="172"/>
      <c r="I152" s="172"/>
      <c r="J152" s="172"/>
      <c r="K152" s="172"/>
      <c r="L152" s="172"/>
      <c r="M152" s="172"/>
      <c r="N152" s="172"/>
      <c r="O152" s="172"/>
      <c r="P152" s="172"/>
      <c r="Q152" s="172"/>
      <c r="R152" s="172"/>
      <c r="S152" s="172"/>
      <c r="T152" s="172"/>
      <c r="U152" s="172"/>
      <c r="V152" s="172"/>
      <c r="W152" s="172"/>
      <c r="X152" s="172"/>
      <c r="Y152" s="172"/>
      <c r="Z152" s="172"/>
    </row>
    <row r="153" spans="1:26" ht="16.5" customHeight="1">
      <c r="A153" s="172"/>
      <c r="B153" s="172"/>
      <c r="C153" s="172"/>
      <c r="D153" s="174"/>
      <c r="E153" s="174"/>
      <c r="F153" s="174"/>
      <c r="G153" s="174"/>
      <c r="H153" s="172"/>
      <c r="I153" s="172"/>
      <c r="J153" s="172"/>
      <c r="K153" s="172"/>
      <c r="L153" s="172"/>
      <c r="M153" s="172"/>
      <c r="N153" s="172"/>
      <c r="O153" s="172"/>
      <c r="P153" s="172"/>
      <c r="Q153" s="172"/>
      <c r="R153" s="172"/>
      <c r="S153" s="172"/>
      <c r="T153" s="172"/>
      <c r="U153" s="172"/>
      <c r="V153" s="172"/>
      <c r="W153" s="172"/>
      <c r="X153" s="172"/>
      <c r="Y153" s="172"/>
      <c r="Z153" s="172"/>
    </row>
    <row r="154" spans="1:26" ht="16.5" customHeight="1">
      <c r="A154" s="172"/>
      <c r="B154" s="172"/>
      <c r="C154" s="172"/>
      <c r="D154" s="174"/>
      <c r="E154" s="174"/>
      <c r="F154" s="174"/>
      <c r="G154" s="174"/>
      <c r="H154" s="172"/>
      <c r="I154" s="172"/>
      <c r="J154" s="172"/>
      <c r="K154" s="172"/>
      <c r="L154" s="172"/>
      <c r="M154" s="172"/>
      <c r="N154" s="172"/>
      <c r="O154" s="172"/>
      <c r="P154" s="172"/>
      <c r="Q154" s="172"/>
      <c r="R154" s="172"/>
      <c r="S154" s="172"/>
      <c r="T154" s="172"/>
      <c r="U154" s="172"/>
      <c r="V154" s="172"/>
      <c r="W154" s="172"/>
      <c r="X154" s="172"/>
      <c r="Y154" s="172"/>
      <c r="Z154" s="172"/>
    </row>
    <row r="155" spans="1:26" ht="16.5" customHeight="1">
      <c r="A155" s="172"/>
      <c r="B155" s="172"/>
      <c r="C155" s="172"/>
      <c r="D155" s="174"/>
      <c r="E155" s="174"/>
      <c r="F155" s="174"/>
      <c r="G155" s="174"/>
      <c r="H155" s="172"/>
      <c r="I155" s="172"/>
      <c r="J155" s="172"/>
      <c r="K155" s="172"/>
      <c r="L155" s="172"/>
      <c r="M155" s="172"/>
      <c r="N155" s="172"/>
      <c r="O155" s="172"/>
      <c r="P155" s="172"/>
      <c r="Q155" s="172"/>
      <c r="R155" s="172"/>
      <c r="S155" s="172"/>
      <c r="T155" s="172"/>
      <c r="U155" s="172"/>
      <c r="V155" s="172"/>
      <c r="W155" s="172"/>
      <c r="X155" s="172"/>
      <c r="Y155" s="172"/>
      <c r="Z155" s="172"/>
    </row>
    <row r="156" spans="1:26" ht="16.5" customHeight="1">
      <c r="A156" s="172"/>
      <c r="B156" s="172"/>
      <c r="C156" s="172"/>
      <c r="D156" s="174"/>
      <c r="E156" s="174"/>
      <c r="F156" s="174"/>
      <c r="G156" s="174"/>
      <c r="H156" s="172"/>
      <c r="I156" s="172"/>
      <c r="J156" s="172"/>
      <c r="K156" s="172"/>
      <c r="L156" s="172"/>
      <c r="M156" s="172"/>
      <c r="N156" s="172"/>
      <c r="O156" s="172"/>
      <c r="P156" s="172"/>
      <c r="Q156" s="172"/>
      <c r="R156" s="172"/>
      <c r="S156" s="172"/>
      <c r="T156" s="172"/>
      <c r="U156" s="172"/>
      <c r="V156" s="172"/>
      <c r="W156" s="172"/>
      <c r="X156" s="172"/>
      <c r="Y156" s="172"/>
      <c r="Z156" s="172"/>
    </row>
    <row r="157" spans="1:26" ht="16.5" customHeight="1">
      <c r="A157" s="172"/>
      <c r="B157" s="172"/>
      <c r="C157" s="172"/>
      <c r="D157" s="174"/>
      <c r="E157" s="174"/>
      <c r="F157" s="174"/>
      <c r="G157" s="174"/>
      <c r="H157" s="172"/>
      <c r="I157" s="172"/>
      <c r="J157" s="172"/>
      <c r="K157" s="172"/>
      <c r="L157" s="172"/>
      <c r="M157" s="172"/>
      <c r="N157" s="172"/>
      <c r="O157" s="172"/>
      <c r="P157" s="172"/>
      <c r="Q157" s="172"/>
      <c r="R157" s="172"/>
      <c r="S157" s="172"/>
      <c r="T157" s="172"/>
      <c r="U157" s="172"/>
      <c r="V157" s="172"/>
      <c r="W157" s="172"/>
      <c r="X157" s="172"/>
      <c r="Y157" s="172"/>
      <c r="Z157" s="172"/>
    </row>
    <row r="158" spans="1:26" ht="16.5" customHeight="1">
      <c r="A158" s="172"/>
      <c r="B158" s="172"/>
      <c r="C158" s="172"/>
      <c r="D158" s="174"/>
      <c r="E158" s="174"/>
      <c r="F158" s="174"/>
      <c r="G158" s="174"/>
      <c r="H158" s="172"/>
      <c r="I158" s="172"/>
      <c r="J158" s="172"/>
      <c r="K158" s="172"/>
      <c r="L158" s="172"/>
      <c r="M158" s="172"/>
      <c r="N158" s="172"/>
      <c r="O158" s="172"/>
      <c r="P158" s="172"/>
      <c r="Q158" s="172"/>
      <c r="R158" s="172"/>
      <c r="S158" s="172"/>
      <c r="T158" s="172"/>
      <c r="U158" s="172"/>
      <c r="V158" s="172"/>
      <c r="W158" s="172"/>
      <c r="X158" s="172"/>
      <c r="Y158" s="172"/>
      <c r="Z158" s="172"/>
    </row>
    <row r="159" spans="1:26" ht="16.5" customHeight="1">
      <c r="A159" s="172"/>
      <c r="B159" s="172"/>
      <c r="C159" s="172"/>
      <c r="D159" s="174"/>
      <c r="E159" s="174"/>
      <c r="F159" s="174"/>
      <c r="G159" s="174"/>
      <c r="H159" s="172"/>
      <c r="I159" s="172"/>
      <c r="J159" s="172"/>
      <c r="K159" s="172"/>
      <c r="L159" s="172"/>
      <c r="M159" s="172"/>
      <c r="N159" s="172"/>
      <c r="O159" s="172"/>
      <c r="P159" s="172"/>
      <c r="Q159" s="172"/>
      <c r="R159" s="172"/>
      <c r="S159" s="172"/>
      <c r="T159" s="172"/>
      <c r="U159" s="172"/>
      <c r="V159" s="172"/>
      <c r="W159" s="172"/>
      <c r="X159" s="172"/>
      <c r="Y159" s="172"/>
      <c r="Z159" s="172"/>
    </row>
    <row r="160" spans="1:26" ht="16.5" customHeight="1">
      <c r="A160" s="172"/>
      <c r="B160" s="172"/>
      <c r="C160" s="172"/>
      <c r="D160" s="174"/>
      <c r="E160" s="174"/>
      <c r="F160" s="174"/>
      <c r="G160" s="174"/>
      <c r="H160" s="172"/>
      <c r="I160" s="172"/>
      <c r="J160" s="172"/>
      <c r="K160" s="172"/>
      <c r="L160" s="172"/>
      <c r="M160" s="172"/>
      <c r="N160" s="172"/>
      <c r="O160" s="172"/>
      <c r="P160" s="172"/>
      <c r="Q160" s="172"/>
      <c r="R160" s="172"/>
      <c r="S160" s="172"/>
      <c r="T160" s="172"/>
      <c r="U160" s="172"/>
      <c r="V160" s="172"/>
      <c r="W160" s="172"/>
      <c r="X160" s="172"/>
      <c r="Y160" s="172"/>
      <c r="Z160" s="172"/>
    </row>
    <row r="161" spans="1:26" ht="16.5" customHeight="1">
      <c r="A161" s="172"/>
      <c r="B161" s="172"/>
      <c r="C161" s="172"/>
      <c r="D161" s="174"/>
      <c r="E161" s="174"/>
      <c r="F161" s="174"/>
      <c r="G161" s="174"/>
      <c r="H161" s="172"/>
      <c r="I161" s="172"/>
      <c r="J161" s="172"/>
      <c r="K161" s="172"/>
      <c r="L161" s="172"/>
      <c r="M161" s="172"/>
      <c r="N161" s="172"/>
      <c r="O161" s="172"/>
      <c r="P161" s="172"/>
      <c r="Q161" s="172"/>
      <c r="R161" s="172"/>
      <c r="S161" s="172"/>
      <c r="T161" s="172"/>
      <c r="U161" s="172"/>
      <c r="V161" s="172"/>
      <c r="W161" s="172"/>
      <c r="X161" s="172"/>
      <c r="Y161" s="172"/>
      <c r="Z161" s="172"/>
    </row>
    <row r="162" spans="1:26" ht="16.5" customHeight="1">
      <c r="A162" s="172"/>
      <c r="B162" s="172"/>
      <c r="C162" s="172"/>
      <c r="D162" s="174"/>
      <c r="E162" s="174"/>
      <c r="F162" s="174"/>
      <c r="G162" s="174"/>
      <c r="H162" s="172"/>
      <c r="I162" s="172"/>
      <c r="J162" s="172"/>
      <c r="K162" s="172"/>
      <c r="L162" s="172"/>
      <c r="M162" s="172"/>
      <c r="N162" s="172"/>
      <c r="O162" s="172"/>
      <c r="P162" s="172"/>
      <c r="Q162" s="172"/>
      <c r="R162" s="172"/>
      <c r="S162" s="172"/>
      <c r="T162" s="172"/>
      <c r="U162" s="172"/>
      <c r="V162" s="172"/>
      <c r="W162" s="172"/>
      <c r="X162" s="172"/>
      <c r="Y162" s="172"/>
      <c r="Z162" s="172"/>
    </row>
    <row r="163" spans="1:26" ht="16.5" customHeight="1">
      <c r="A163" s="172"/>
      <c r="B163" s="172"/>
      <c r="C163" s="172"/>
      <c r="D163" s="174"/>
      <c r="E163" s="174"/>
      <c r="F163" s="174"/>
      <c r="G163" s="174"/>
      <c r="H163" s="172"/>
      <c r="I163" s="172"/>
      <c r="J163" s="172"/>
      <c r="K163" s="172"/>
      <c r="L163" s="172"/>
      <c r="M163" s="172"/>
      <c r="N163" s="172"/>
      <c r="O163" s="172"/>
      <c r="P163" s="172"/>
      <c r="Q163" s="172"/>
      <c r="R163" s="172"/>
      <c r="S163" s="172"/>
      <c r="T163" s="172"/>
      <c r="U163" s="172"/>
      <c r="V163" s="172"/>
      <c r="W163" s="172"/>
      <c r="X163" s="172"/>
      <c r="Y163" s="172"/>
      <c r="Z163" s="172"/>
    </row>
    <row r="164" spans="1:26" ht="16.5" customHeight="1">
      <c r="A164" s="172"/>
      <c r="B164" s="172"/>
      <c r="C164" s="172"/>
      <c r="D164" s="174"/>
      <c r="E164" s="174"/>
      <c r="F164" s="174"/>
      <c r="G164" s="174"/>
      <c r="H164" s="172"/>
      <c r="I164" s="172"/>
      <c r="J164" s="172"/>
      <c r="K164" s="172"/>
      <c r="L164" s="172"/>
      <c r="M164" s="172"/>
      <c r="N164" s="172"/>
      <c r="O164" s="172"/>
      <c r="P164" s="172"/>
      <c r="Q164" s="172"/>
      <c r="R164" s="172"/>
      <c r="S164" s="172"/>
      <c r="T164" s="172"/>
      <c r="U164" s="172"/>
      <c r="V164" s="172"/>
      <c r="W164" s="172"/>
      <c r="X164" s="172"/>
      <c r="Y164" s="172"/>
      <c r="Z164" s="172"/>
    </row>
    <row r="165" spans="1:26" ht="16.5" customHeight="1">
      <c r="A165" s="172"/>
      <c r="B165" s="172"/>
      <c r="C165" s="172"/>
      <c r="D165" s="174"/>
      <c r="E165" s="174"/>
      <c r="F165" s="174"/>
      <c r="G165" s="174"/>
      <c r="H165" s="172"/>
      <c r="I165" s="172"/>
      <c r="J165" s="172"/>
      <c r="K165" s="172"/>
      <c r="L165" s="172"/>
      <c r="M165" s="172"/>
      <c r="N165" s="172"/>
      <c r="O165" s="172"/>
      <c r="P165" s="172"/>
      <c r="Q165" s="172"/>
      <c r="R165" s="172"/>
      <c r="S165" s="172"/>
      <c r="T165" s="172"/>
      <c r="U165" s="172"/>
      <c r="V165" s="172"/>
      <c r="W165" s="172"/>
      <c r="X165" s="172"/>
      <c r="Y165" s="172"/>
      <c r="Z165" s="172"/>
    </row>
    <row r="166" spans="1:26" ht="16.5" customHeight="1">
      <c r="A166" s="172"/>
      <c r="B166" s="172"/>
      <c r="C166" s="172"/>
      <c r="D166" s="174"/>
      <c r="E166" s="174"/>
      <c r="F166" s="174"/>
      <c r="G166" s="174"/>
      <c r="H166" s="172"/>
      <c r="I166" s="172"/>
      <c r="J166" s="172"/>
      <c r="K166" s="172"/>
      <c r="L166" s="172"/>
      <c r="M166" s="172"/>
      <c r="N166" s="172"/>
      <c r="O166" s="172"/>
      <c r="P166" s="172"/>
      <c r="Q166" s="172"/>
      <c r="R166" s="172"/>
      <c r="S166" s="172"/>
      <c r="T166" s="172"/>
      <c r="U166" s="172"/>
      <c r="V166" s="172"/>
      <c r="W166" s="172"/>
      <c r="X166" s="172"/>
      <c r="Y166" s="172"/>
      <c r="Z166" s="172"/>
    </row>
    <row r="167" spans="1:26" ht="16.5" customHeight="1">
      <c r="A167" s="172"/>
      <c r="B167" s="172"/>
      <c r="C167" s="172"/>
      <c r="D167" s="174"/>
      <c r="E167" s="174"/>
      <c r="F167" s="174"/>
      <c r="G167" s="174"/>
      <c r="H167" s="172"/>
      <c r="I167" s="172"/>
      <c r="J167" s="172"/>
      <c r="K167" s="172"/>
      <c r="L167" s="172"/>
      <c r="M167" s="172"/>
      <c r="N167" s="172"/>
      <c r="O167" s="172"/>
      <c r="P167" s="172"/>
      <c r="Q167" s="172"/>
      <c r="R167" s="172"/>
      <c r="S167" s="172"/>
      <c r="T167" s="172"/>
      <c r="U167" s="172"/>
      <c r="V167" s="172"/>
      <c r="W167" s="172"/>
      <c r="X167" s="172"/>
      <c r="Y167" s="172"/>
      <c r="Z167" s="172"/>
    </row>
    <row r="168" spans="1:26" ht="16.5" customHeight="1">
      <c r="A168" s="172"/>
      <c r="B168" s="172"/>
      <c r="C168" s="172"/>
      <c r="D168" s="174"/>
      <c r="E168" s="174"/>
      <c r="F168" s="174"/>
      <c r="G168" s="174"/>
      <c r="H168" s="172"/>
      <c r="I168" s="172"/>
      <c r="J168" s="172"/>
      <c r="K168" s="172"/>
      <c r="L168" s="172"/>
      <c r="M168" s="172"/>
      <c r="N168" s="172"/>
      <c r="O168" s="172"/>
      <c r="P168" s="172"/>
      <c r="Q168" s="172"/>
      <c r="R168" s="172"/>
      <c r="S168" s="172"/>
      <c r="T168" s="172"/>
      <c r="U168" s="172"/>
      <c r="V168" s="172"/>
      <c r="W168" s="172"/>
      <c r="X168" s="172"/>
      <c r="Y168" s="172"/>
      <c r="Z168" s="172"/>
    </row>
    <row r="169" spans="1:26" ht="16.5" customHeight="1">
      <c r="A169" s="172"/>
      <c r="B169" s="172"/>
      <c r="C169" s="172"/>
      <c r="D169" s="174"/>
      <c r="E169" s="174"/>
      <c r="F169" s="174"/>
      <c r="G169" s="174"/>
      <c r="H169" s="172"/>
      <c r="I169" s="172"/>
      <c r="J169" s="172"/>
      <c r="K169" s="172"/>
      <c r="L169" s="172"/>
      <c r="M169" s="172"/>
      <c r="N169" s="172"/>
      <c r="O169" s="172"/>
      <c r="P169" s="172"/>
      <c r="Q169" s="172"/>
      <c r="R169" s="172"/>
      <c r="S169" s="172"/>
      <c r="T169" s="172"/>
      <c r="U169" s="172"/>
      <c r="V169" s="172"/>
      <c r="W169" s="172"/>
      <c r="X169" s="172"/>
      <c r="Y169" s="172"/>
      <c r="Z169" s="172"/>
    </row>
    <row r="170" spans="1:26" ht="16.5" customHeight="1">
      <c r="A170" s="172"/>
      <c r="B170" s="172"/>
      <c r="C170" s="172"/>
      <c r="D170" s="174"/>
      <c r="E170" s="174"/>
      <c r="F170" s="174"/>
      <c r="G170" s="174"/>
      <c r="H170" s="172"/>
      <c r="I170" s="172"/>
      <c r="J170" s="172"/>
      <c r="K170" s="172"/>
      <c r="L170" s="172"/>
      <c r="M170" s="172"/>
      <c r="N170" s="172"/>
      <c r="O170" s="172"/>
      <c r="P170" s="172"/>
      <c r="Q170" s="172"/>
      <c r="R170" s="172"/>
      <c r="S170" s="172"/>
      <c r="T170" s="172"/>
      <c r="U170" s="172"/>
      <c r="V170" s="172"/>
      <c r="W170" s="172"/>
      <c r="X170" s="172"/>
      <c r="Y170" s="172"/>
      <c r="Z170" s="172"/>
    </row>
    <row r="171" spans="1:26" ht="16.5" customHeight="1">
      <c r="A171" s="172"/>
      <c r="B171" s="172"/>
      <c r="C171" s="172"/>
      <c r="D171" s="174"/>
      <c r="E171" s="174"/>
      <c r="F171" s="174"/>
      <c r="G171" s="174"/>
      <c r="H171" s="172"/>
      <c r="I171" s="172"/>
      <c r="J171" s="172"/>
      <c r="K171" s="172"/>
      <c r="L171" s="172"/>
      <c r="M171" s="172"/>
      <c r="N171" s="172"/>
      <c r="O171" s="172"/>
      <c r="P171" s="172"/>
      <c r="Q171" s="172"/>
      <c r="R171" s="172"/>
      <c r="S171" s="172"/>
      <c r="T171" s="172"/>
      <c r="U171" s="172"/>
      <c r="V171" s="172"/>
      <c r="W171" s="172"/>
      <c r="X171" s="172"/>
      <c r="Y171" s="172"/>
      <c r="Z171" s="172"/>
    </row>
    <row r="172" spans="1:26" ht="16.5" customHeight="1">
      <c r="A172" s="172"/>
      <c r="B172" s="172"/>
      <c r="C172" s="172"/>
      <c r="D172" s="174"/>
      <c r="E172" s="174"/>
      <c r="F172" s="174"/>
      <c r="G172" s="174"/>
      <c r="H172" s="172"/>
      <c r="I172" s="172"/>
      <c r="J172" s="172"/>
      <c r="K172" s="172"/>
      <c r="L172" s="172"/>
      <c r="M172" s="172"/>
      <c r="N172" s="172"/>
      <c r="O172" s="172"/>
      <c r="P172" s="172"/>
      <c r="Q172" s="172"/>
      <c r="R172" s="172"/>
      <c r="S172" s="172"/>
      <c r="T172" s="172"/>
      <c r="U172" s="172"/>
      <c r="V172" s="172"/>
      <c r="W172" s="172"/>
      <c r="X172" s="172"/>
      <c r="Y172" s="172"/>
      <c r="Z172" s="172"/>
    </row>
    <row r="173" spans="1:26" ht="16.5" customHeight="1">
      <c r="A173" s="172"/>
      <c r="B173" s="172"/>
      <c r="C173" s="172"/>
      <c r="D173" s="174"/>
      <c r="E173" s="174"/>
      <c r="F173" s="174"/>
      <c r="G173" s="174"/>
      <c r="H173" s="172"/>
      <c r="I173" s="172"/>
      <c r="J173" s="172"/>
      <c r="K173" s="172"/>
      <c r="L173" s="172"/>
      <c r="M173" s="172"/>
      <c r="N173" s="172"/>
      <c r="O173" s="172"/>
      <c r="P173" s="172"/>
      <c r="Q173" s="172"/>
      <c r="R173" s="172"/>
      <c r="S173" s="172"/>
      <c r="T173" s="172"/>
      <c r="U173" s="172"/>
      <c r="V173" s="172"/>
      <c r="W173" s="172"/>
      <c r="X173" s="172"/>
      <c r="Y173" s="172"/>
      <c r="Z173" s="172"/>
    </row>
    <row r="174" spans="1:26" ht="16.5" customHeight="1">
      <c r="A174" s="172"/>
      <c r="B174" s="172"/>
      <c r="C174" s="172"/>
      <c r="D174" s="174"/>
      <c r="E174" s="174"/>
      <c r="F174" s="174"/>
      <c r="G174" s="174"/>
      <c r="H174" s="172"/>
      <c r="I174" s="172"/>
      <c r="J174" s="172"/>
      <c r="K174" s="172"/>
      <c r="L174" s="172"/>
      <c r="M174" s="172"/>
      <c r="N174" s="172"/>
      <c r="O174" s="172"/>
      <c r="P174" s="172"/>
      <c r="Q174" s="172"/>
      <c r="R174" s="172"/>
      <c r="S174" s="172"/>
      <c r="T174" s="172"/>
      <c r="U174" s="172"/>
      <c r="V174" s="172"/>
      <c r="W174" s="172"/>
      <c r="X174" s="172"/>
      <c r="Y174" s="172"/>
      <c r="Z174" s="172"/>
    </row>
    <row r="175" spans="1:26" ht="16.5" customHeight="1">
      <c r="A175" s="172"/>
      <c r="B175" s="172"/>
      <c r="C175" s="172"/>
      <c r="D175" s="174"/>
      <c r="E175" s="174"/>
      <c r="F175" s="174"/>
      <c r="G175" s="174"/>
      <c r="H175" s="172"/>
      <c r="I175" s="172"/>
      <c r="J175" s="172"/>
      <c r="K175" s="172"/>
      <c r="L175" s="172"/>
      <c r="M175" s="172"/>
      <c r="N175" s="172"/>
      <c r="O175" s="172"/>
      <c r="P175" s="172"/>
      <c r="Q175" s="172"/>
      <c r="R175" s="172"/>
      <c r="S175" s="172"/>
      <c r="T175" s="172"/>
      <c r="U175" s="172"/>
      <c r="V175" s="172"/>
      <c r="W175" s="172"/>
      <c r="X175" s="172"/>
      <c r="Y175" s="172"/>
      <c r="Z175" s="172"/>
    </row>
    <row r="176" spans="1:26" ht="16.5" customHeight="1">
      <c r="A176" s="172"/>
      <c r="B176" s="172"/>
      <c r="C176" s="172"/>
      <c r="D176" s="174"/>
      <c r="E176" s="174"/>
      <c r="F176" s="174"/>
      <c r="G176" s="174"/>
      <c r="H176" s="172"/>
      <c r="I176" s="172"/>
      <c r="J176" s="172"/>
      <c r="K176" s="172"/>
      <c r="L176" s="172"/>
      <c r="M176" s="172"/>
      <c r="N176" s="172"/>
      <c r="O176" s="172"/>
      <c r="P176" s="172"/>
      <c r="Q176" s="172"/>
      <c r="R176" s="172"/>
      <c r="S176" s="172"/>
      <c r="T176" s="172"/>
      <c r="U176" s="172"/>
      <c r="V176" s="172"/>
      <c r="W176" s="172"/>
      <c r="X176" s="172"/>
      <c r="Y176" s="172"/>
      <c r="Z176" s="172"/>
    </row>
    <row r="177" spans="1:26" ht="16.5" customHeight="1">
      <c r="A177" s="172"/>
      <c r="B177" s="172"/>
      <c r="C177" s="172"/>
      <c r="D177" s="174"/>
      <c r="E177" s="174"/>
      <c r="F177" s="174"/>
      <c r="G177" s="174"/>
      <c r="H177" s="172"/>
      <c r="I177" s="172"/>
      <c r="J177" s="172"/>
      <c r="K177" s="172"/>
      <c r="L177" s="172"/>
      <c r="M177" s="172"/>
      <c r="N177" s="172"/>
      <c r="O177" s="172"/>
      <c r="P177" s="172"/>
      <c r="Q177" s="172"/>
      <c r="R177" s="172"/>
      <c r="S177" s="172"/>
      <c r="T177" s="172"/>
      <c r="U177" s="172"/>
      <c r="V177" s="172"/>
      <c r="W177" s="172"/>
      <c r="X177" s="172"/>
      <c r="Y177" s="172"/>
      <c r="Z177" s="172"/>
    </row>
    <row r="178" spans="1:26" ht="16.5" customHeight="1">
      <c r="A178" s="172"/>
      <c r="B178" s="172"/>
      <c r="C178" s="172"/>
      <c r="D178" s="174"/>
      <c r="E178" s="174"/>
      <c r="F178" s="174"/>
      <c r="G178" s="174"/>
      <c r="H178" s="172"/>
      <c r="I178" s="172"/>
      <c r="J178" s="172"/>
      <c r="K178" s="172"/>
      <c r="L178" s="172"/>
      <c r="M178" s="172"/>
      <c r="N178" s="172"/>
      <c r="O178" s="172"/>
      <c r="P178" s="172"/>
      <c r="Q178" s="172"/>
      <c r="R178" s="172"/>
      <c r="S178" s="172"/>
      <c r="T178" s="172"/>
      <c r="U178" s="172"/>
      <c r="V178" s="172"/>
      <c r="W178" s="172"/>
      <c r="X178" s="172"/>
      <c r="Y178" s="172"/>
      <c r="Z178" s="172"/>
    </row>
    <row r="179" spans="1:26" ht="16.5" customHeight="1">
      <c r="A179" s="172"/>
      <c r="B179" s="172"/>
      <c r="C179" s="172"/>
      <c r="D179" s="174"/>
      <c r="E179" s="174"/>
      <c r="F179" s="174"/>
      <c r="G179" s="174"/>
      <c r="H179" s="172"/>
      <c r="I179" s="172"/>
      <c r="J179" s="172"/>
      <c r="K179" s="172"/>
      <c r="L179" s="172"/>
      <c r="M179" s="172"/>
      <c r="N179" s="172"/>
      <c r="O179" s="172"/>
      <c r="P179" s="172"/>
      <c r="Q179" s="172"/>
      <c r="R179" s="172"/>
      <c r="S179" s="172"/>
      <c r="T179" s="172"/>
      <c r="U179" s="172"/>
      <c r="V179" s="172"/>
      <c r="W179" s="172"/>
      <c r="X179" s="172"/>
      <c r="Y179" s="172"/>
      <c r="Z179" s="172"/>
    </row>
    <row r="180" spans="1:26" ht="16.5" customHeight="1">
      <c r="A180" s="172"/>
      <c r="B180" s="172"/>
      <c r="C180" s="172"/>
      <c r="D180" s="174"/>
      <c r="E180" s="174"/>
      <c r="F180" s="174"/>
      <c r="G180" s="174"/>
      <c r="H180" s="172"/>
      <c r="I180" s="172"/>
      <c r="J180" s="172"/>
      <c r="K180" s="172"/>
      <c r="L180" s="172"/>
      <c r="M180" s="172"/>
      <c r="N180" s="172"/>
      <c r="O180" s="172"/>
      <c r="P180" s="172"/>
      <c r="Q180" s="172"/>
      <c r="R180" s="172"/>
      <c r="S180" s="172"/>
      <c r="T180" s="172"/>
      <c r="U180" s="172"/>
      <c r="V180" s="172"/>
      <c r="W180" s="172"/>
      <c r="X180" s="172"/>
      <c r="Y180" s="172"/>
      <c r="Z180" s="172"/>
    </row>
    <row r="181" spans="1:26" ht="16.5" customHeight="1">
      <c r="A181" s="172"/>
      <c r="B181" s="172"/>
      <c r="C181" s="172"/>
      <c r="D181" s="174"/>
      <c r="E181" s="174"/>
      <c r="F181" s="174"/>
      <c r="G181" s="174"/>
      <c r="H181" s="172"/>
      <c r="I181" s="172"/>
      <c r="J181" s="172"/>
      <c r="K181" s="172"/>
      <c r="L181" s="172"/>
      <c r="M181" s="172"/>
      <c r="N181" s="172"/>
      <c r="O181" s="172"/>
      <c r="P181" s="172"/>
      <c r="Q181" s="172"/>
      <c r="R181" s="172"/>
      <c r="S181" s="172"/>
      <c r="T181" s="172"/>
      <c r="U181" s="172"/>
      <c r="V181" s="172"/>
      <c r="W181" s="172"/>
      <c r="X181" s="172"/>
      <c r="Y181" s="172"/>
      <c r="Z181" s="172"/>
    </row>
    <row r="182" spans="1:26" ht="16.5" customHeight="1">
      <c r="A182" s="172"/>
      <c r="B182" s="172"/>
      <c r="C182" s="172"/>
      <c r="D182" s="174"/>
      <c r="E182" s="174"/>
      <c r="F182" s="174"/>
      <c r="G182" s="174"/>
      <c r="H182" s="172"/>
      <c r="I182" s="172"/>
      <c r="J182" s="172"/>
      <c r="K182" s="172"/>
      <c r="L182" s="172"/>
      <c r="M182" s="172"/>
      <c r="N182" s="172"/>
      <c r="O182" s="172"/>
      <c r="P182" s="172"/>
      <c r="Q182" s="172"/>
      <c r="R182" s="172"/>
      <c r="S182" s="172"/>
      <c r="T182" s="172"/>
      <c r="U182" s="172"/>
      <c r="V182" s="172"/>
      <c r="W182" s="172"/>
      <c r="X182" s="172"/>
      <c r="Y182" s="172"/>
      <c r="Z182" s="172"/>
    </row>
    <row r="183" spans="1:26" ht="16.5" customHeight="1">
      <c r="A183" s="172"/>
      <c r="B183" s="172"/>
      <c r="C183" s="172"/>
      <c r="D183" s="174"/>
      <c r="E183" s="174"/>
      <c r="F183" s="174"/>
      <c r="G183" s="174"/>
      <c r="H183" s="172"/>
      <c r="I183" s="172"/>
      <c r="J183" s="172"/>
      <c r="K183" s="172"/>
      <c r="L183" s="172"/>
      <c r="M183" s="172"/>
      <c r="N183" s="172"/>
      <c r="O183" s="172"/>
      <c r="P183" s="172"/>
      <c r="Q183" s="172"/>
      <c r="R183" s="172"/>
      <c r="S183" s="172"/>
      <c r="T183" s="172"/>
      <c r="U183" s="172"/>
      <c r="V183" s="172"/>
      <c r="W183" s="172"/>
      <c r="X183" s="172"/>
      <c r="Y183" s="172"/>
      <c r="Z183" s="172"/>
    </row>
    <row r="184" spans="1:26" ht="16.5" customHeight="1">
      <c r="A184" s="172"/>
      <c r="B184" s="172"/>
      <c r="C184" s="172"/>
      <c r="D184" s="174"/>
      <c r="E184" s="174"/>
      <c r="F184" s="174"/>
      <c r="G184" s="174"/>
      <c r="H184" s="172"/>
      <c r="I184" s="172"/>
      <c r="J184" s="172"/>
      <c r="K184" s="172"/>
      <c r="L184" s="172"/>
      <c r="M184" s="172"/>
      <c r="N184" s="172"/>
      <c r="O184" s="172"/>
      <c r="P184" s="172"/>
      <c r="Q184" s="172"/>
      <c r="R184" s="172"/>
      <c r="S184" s="172"/>
      <c r="T184" s="172"/>
      <c r="U184" s="172"/>
      <c r="V184" s="172"/>
      <c r="W184" s="172"/>
      <c r="X184" s="172"/>
      <c r="Y184" s="172"/>
      <c r="Z184" s="172"/>
    </row>
    <row r="185" spans="1:26" ht="16.5" customHeight="1">
      <c r="A185" s="172"/>
      <c r="B185" s="172"/>
      <c r="C185" s="172"/>
      <c r="D185" s="174"/>
      <c r="E185" s="174"/>
      <c r="F185" s="174"/>
      <c r="G185" s="174"/>
      <c r="H185" s="172"/>
      <c r="I185" s="172"/>
      <c r="J185" s="172"/>
      <c r="K185" s="172"/>
      <c r="L185" s="172"/>
      <c r="M185" s="172"/>
      <c r="N185" s="172"/>
      <c r="O185" s="172"/>
      <c r="P185" s="172"/>
      <c r="Q185" s="172"/>
      <c r="R185" s="172"/>
      <c r="S185" s="172"/>
      <c r="T185" s="172"/>
      <c r="U185" s="172"/>
      <c r="V185" s="172"/>
      <c r="W185" s="172"/>
      <c r="X185" s="172"/>
      <c r="Y185" s="172"/>
      <c r="Z185" s="172"/>
    </row>
    <row r="186" spans="1:26" ht="16.5" customHeight="1">
      <c r="A186" s="172"/>
      <c r="B186" s="172"/>
      <c r="C186" s="172"/>
      <c r="D186" s="174"/>
      <c r="E186" s="174"/>
      <c r="F186" s="174"/>
      <c r="G186" s="174"/>
      <c r="H186" s="172"/>
      <c r="I186" s="172"/>
      <c r="J186" s="172"/>
      <c r="K186" s="172"/>
      <c r="L186" s="172"/>
      <c r="M186" s="172"/>
      <c r="N186" s="172"/>
      <c r="O186" s="172"/>
      <c r="P186" s="172"/>
      <c r="Q186" s="172"/>
      <c r="R186" s="172"/>
      <c r="S186" s="172"/>
      <c r="T186" s="172"/>
      <c r="U186" s="172"/>
      <c r="V186" s="172"/>
      <c r="W186" s="172"/>
      <c r="X186" s="172"/>
      <c r="Y186" s="172"/>
      <c r="Z186" s="172"/>
    </row>
    <row r="187" spans="1:26" ht="16.5" customHeight="1">
      <c r="A187" s="172"/>
      <c r="B187" s="172"/>
      <c r="C187" s="172"/>
      <c r="D187" s="174"/>
      <c r="E187" s="174"/>
      <c r="F187" s="174"/>
      <c r="G187" s="174"/>
      <c r="H187" s="172"/>
      <c r="I187" s="172"/>
      <c r="J187" s="172"/>
      <c r="K187" s="172"/>
      <c r="L187" s="172"/>
      <c r="M187" s="172"/>
      <c r="N187" s="172"/>
      <c r="O187" s="172"/>
      <c r="P187" s="172"/>
      <c r="Q187" s="172"/>
      <c r="R187" s="172"/>
      <c r="S187" s="172"/>
      <c r="T187" s="172"/>
      <c r="U187" s="172"/>
      <c r="V187" s="172"/>
      <c r="W187" s="172"/>
      <c r="X187" s="172"/>
      <c r="Y187" s="172"/>
      <c r="Z187" s="172"/>
    </row>
    <row r="188" spans="1:26" ht="16.5" customHeight="1">
      <c r="A188" s="172"/>
      <c r="B188" s="172"/>
      <c r="C188" s="172"/>
      <c r="D188" s="174"/>
      <c r="E188" s="174"/>
      <c r="F188" s="174"/>
      <c r="G188" s="174"/>
      <c r="H188" s="172"/>
      <c r="I188" s="172"/>
      <c r="J188" s="172"/>
      <c r="K188" s="172"/>
      <c r="L188" s="172"/>
      <c r="M188" s="172"/>
      <c r="N188" s="172"/>
      <c r="O188" s="172"/>
      <c r="P188" s="172"/>
      <c r="Q188" s="172"/>
      <c r="R188" s="172"/>
      <c r="S188" s="172"/>
      <c r="T188" s="172"/>
      <c r="U188" s="172"/>
      <c r="V188" s="172"/>
      <c r="W188" s="172"/>
      <c r="X188" s="172"/>
      <c r="Y188" s="172"/>
      <c r="Z188" s="172"/>
    </row>
    <row r="189" spans="1:26" ht="16.5" customHeight="1">
      <c r="A189" s="172"/>
      <c r="B189" s="172"/>
      <c r="C189" s="172"/>
      <c r="D189" s="174"/>
      <c r="E189" s="174"/>
      <c r="F189" s="174"/>
      <c r="G189" s="174"/>
      <c r="H189" s="172"/>
      <c r="I189" s="172"/>
      <c r="J189" s="172"/>
      <c r="K189" s="172"/>
      <c r="L189" s="172"/>
      <c r="M189" s="172"/>
      <c r="N189" s="172"/>
      <c r="O189" s="172"/>
      <c r="P189" s="172"/>
      <c r="Q189" s="172"/>
      <c r="R189" s="172"/>
      <c r="S189" s="172"/>
      <c r="T189" s="172"/>
      <c r="U189" s="172"/>
      <c r="V189" s="172"/>
      <c r="W189" s="172"/>
      <c r="X189" s="172"/>
      <c r="Y189" s="172"/>
      <c r="Z189" s="172"/>
    </row>
    <row r="190" spans="1:26" ht="16.5" customHeight="1">
      <c r="A190" s="172"/>
      <c r="B190" s="172"/>
      <c r="C190" s="172"/>
      <c r="D190" s="174"/>
      <c r="E190" s="174"/>
      <c r="F190" s="174"/>
      <c r="G190" s="174"/>
      <c r="H190" s="172"/>
      <c r="I190" s="172"/>
      <c r="J190" s="172"/>
      <c r="K190" s="172"/>
      <c r="L190" s="172"/>
      <c r="M190" s="172"/>
      <c r="N190" s="172"/>
      <c r="O190" s="172"/>
      <c r="P190" s="172"/>
      <c r="Q190" s="172"/>
      <c r="R190" s="172"/>
      <c r="S190" s="172"/>
      <c r="T190" s="172"/>
      <c r="U190" s="172"/>
      <c r="V190" s="172"/>
      <c r="W190" s="172"/>
      <c r="X190" s="172"/>
      <c r="Y190" s="172"/>
      <c r="Z190" s="172"/>
    </row>
    <row r="191" spans="1:26" ht="16.5" customHeight="1">
      <c r="A191" s="172"/>
      <c r="B191" s="172"/>
      <c r="C191" s="172"/>
      <c r="D191" s="174"/>
      <c r="E191" s="174"/>
      <c r="F191" s="174"/>
      <c r="G191" s="174"/>
      <c r="H191" s="172"/>
      <c r="I191" s="172"/>
      <c r="J191" s="172"/>
      <c r="K191" s="172"/>
      <c r="L191" s="172"/>
      <c r="M191" s="172"/>
      <c r="N191" s="172"/>
      <c r="O191" s="172"/>
      <c r="P191" s="172"/>
      <c r="Q191" s="172"/>
      <c r="R191" s="172"/>
      <c r="S191" s="172"/>
      <c r="T191" s="172"/>
      <c r="U191" s="172"/>
      <c r="V191" s="172"/>
      <c r="W191" s="172"/>
      <c r="X191" s="172"/>
      <c r="Y191" s="172"/>
      <c r="Z191" s="172"/>
    </row>
    <row r="192" spans="1:26" ht="16.5" customHeight="1">
      <c r="A192" s="172"/>
      <c r="B192" s="172"/>
      <c r="C192" s="172"/>
      <c r="D192" s="174"/>
      <c r="E192" s="174"/>
      <c r="F192" s="174"/>
      <c r="G192" s="174"/>
      <c r="H192" s="172"/>
      <c r="I192" s="172"/>
      <c r="J192" s="172"/>
      <c r="K192" s="172"/>
      <c r="L192" s="172"/>
      <c r="M192" s="172"/>
      <c r="N192" s="172"/>
      <c r="O192" s="172"/>
      <c r="P192" s="172"/>
      <c r="Q192" s="172"/>
      <c r="R192" s="172"/>
      <c r="S192" s="172"/>
      <c r="T192" s="172"/>
      <c r="U192" s="172"/>
      <c r="V192" s="172"/>
      <c r="W192" s="172"/>
      <c r="X192" s="172"/>
      <c r="Y192" s="172"/>
      <c r="Z192" s="172"/>
    </row>
    <row r="193" spans="1:26" ht="16.5" customHeight="1">
      <c r="A193" s="172"/>
      <c r="B193" s="172"/>
      <c r="C193" s="172"/>
      <c r="D193" s="174"/>
      <c r="E193" s="174"/>
      <c r="F193" s="174"/>
      <c r="G193" s="174"/>
      <c r="H193" s="172"/>
      <c r="I193" s="172"/>
      <c r="J193" s="172"/>
      <c r="K193" s="172"/>
      <c r="L193" s="172"/>
      <c r="M193" s="172"/>
      <c r="N193" s="172"/>
      <c r="O193" s="172"/>
      <c r="P193" s="172"/>
      <c r="Q193" s="172"/>
      <c r="R193" s="172"/>
      <c r="S193" s="172"/>
      <c r="T193" s="172"/>
      <c r="U193" s="172"/>
      <c r="V193" s="172"/>
      <c r="W193" s="172"/>
      <c r="X193" s="172"/>
      <c r="Y193" s="172"/>
      <c r="Z193" s="172"/>
    </row>
    <row r="194" spans="1:26" ht="16.5" customHeight="1">
      <c r="A194" s="172"/>
      <c r="B194" s="172"/>
      <c r="C194" s="172"/>
      <c r="D194" s="174"/>
      <c r="E194" s="174"/>
      <c r="F194" s="174"/>
      <c r="G194" s="174"/>
      <c r="H194" s="172"/>
      <c r="I194" s="172"/>
      <c r="J194" s="172"/>
      <c r="K194" s="172"/>
      <c r="L194" s="172"/>
      <c r="M194" s="172"/>
      <c r="N194" s="172"/>
      <c r="O194" s="172"/>
      <c r="P194" s="172"/>
      <c r="Q194" s="172"/>
      <c r="R194" s="172"/>
      <c r="S194" s="172"/>
      <c r="T194" s="172"/>
      <c r="U194" s="172"/>
      <c r="V194" s="172"/>
      <c r="W194" s="172"/>
      <c r="X194" s="172"/>
      <c r="Y194" s="172"/>
      <c r="Z194" s="172"/>
    </row>
    <row r="195" spans="1:26" ht="16.5" customHeight="1">
      <c r="A195" s="172"/>
      <c r="B195" s="172"/>
      <c r="C195" s="172"/>
      <c r="D195" s="174"/>
      <c r="E195" s="174"/>
      <c r="F195" s="174"/>
      <c r="G195" s="174"/>
      <c r="H195" s="172"/>
      <c r="I195" s="172"/>
      <c r="J195" s="172"/>
      <c r="K195" s="172"/>
      <c r="L195" s="172"/>
      <c r="M195" s="172"/>
      <c r="N195" s="172"/>
      <c r="O195" s="172"/>
      <c r="P195" s="172"/>
      <c r="Q195" s="172"/>
      <c r="R195" s="172"/>
      <c r="S195" s="172"/>
      <c r="T195" s="172"/>
      <c r="U195" s="172"/>
      <c r="V195" s="172"/>
      <c r="W195" s="172"/>
      <c r="X195" s="172"/>
      <c r="Y195" s="172"/>
      <c r="Z195" s="172"/>
    </row>
    <row r="196" spans="1:26" ht="16.5" customHeight="1">
      <c r="A196" s="172"/>
      <c r="B196" s="172"/>
      <c r="C196" s="172"/>
      <c r="D196" s="174"/>
      <c r="E196" s="174"/>
      <c r="F196" s="174"/>
      <c r="G196" s="174"/>
      <c r="H196" s="172"/>
      <c r="I196" s="172"/>
      <c r="J196" s="172"/>
      <c r="K196" s="172"/>
      <c r="L196" s="172"/>
      <c r="M196" s="172"/>
      <c r="N196" s="172"/>
      <c r="O196" s="172"/>
      <c r="P196" s="172"/>
      <c r="Q196" s="172"/>
      <c r="R196" s="172"/>
      <c r="S196" s="172"/>
      <c r="T196" s="172"/>
      <c r="U196" s="172"/>
      <c r="V196" s="172"/>
      <c r="W196" s="172"/>
      <c r="X196" s="172"/>
      <c r="Y196" s="172"/>
      <c r="Z196" s="172"/>
    </row>
    <row r="197" spans="1:26" ht="16.5" customHeight="1">
      <c r="A197" s="172"/>
      <c r="B197" s="172"/>
      <c r="C197" s="172"/>
      <c r="D197" s="174"/>
      <c r="E197" s="174"/>
      <c r="F197" s="174"/>
      <c r="G197" s="174"/>
      <c r="H197" s="172"/>
      <c r="I197" s="172"/>
      <c r="J197" s="172"/>
      <c r="K197" s="172"/>
      <c r="L197" s="172"/>
      <c r="M197" s="172"/>
      <c r="N197" s="172"/>
      <c r="O197" s="172"/>
      <c r="P197" s="172"/>
      <c r="Q197" s="172"/>
      <c r="R197" s="172"/>
      <c r="S197" s="172"/>
      <c r="T197" s="172"/>
      <c r="U197" s="172"/>
      <c r="V197" s="172"/>
      <c r="W197" s="172"/>
      <c r="X197" s="172"/>
      <c r="Y197" s="172"/>
      <c r="Z197" s="172"/>
    </row>
    <row r="198" spans="1:26" ht="16.5" customHeight="1">
      <c r="A198" s="172"/>
      <c r="B198" s="172"/>
      <c r="C198" s="172"/>
      <c r="D198" s="174"/>
      <c r="E198" s="174"/>
      <c r="F198" s="174"/>
      <c r="G198" s="174"/>
      <c r="H198" s="172"/>
      <c r="I198" s="172"/>
      <c r="J198" s="172"/>
      <c r="K198" s="172"/>
      <c r="L198" s="172"/>
      <c r="M198" s="172"/>
      <c r="N198" s="172"/>
      <c r="O198" s="172"/>
      <c r="P198" s="172"/>
      <c r="Q198" s="172"/>
      <c r="R198" s="172"/>
      <c r="S198" s="172"/>
      <c r="T198" s="172"/>
      <c r="U198" s="172"/>
      <c r="V198" s="172"/>
      <c r="W198" s="172"/>
      <c r="X198" s="172"/>
      <c r="Y198" s="172"/>
      <c r="Z198" s="172"/>
    </row>
    <row r="199" spans="1:26" ht="16.5" customHeight="1">
      <c r="A199" s="172"/>
      <c r="B199" s="172"/>
      <c r="C199" s="172"/>
      <c r="D199" s="174"/>
      <c r="E199" s="174"/>
      <c r="F199" s="174"/>
      <c r="G199" s="174"/>
      <c r="H199" s="172"/>
      <c r="I199" s="172"/>
      <c r="J199" s="172"/>
      <c r="K199" s="172"/>
      <c r="L199" s="172"/>
      <c r="M199" s="172"/>
      <c r="N199" s="172"/>
      <c r="O199" s="172"/>
      <c r="P199" s="172"/>
      <c r="Q199" s="172"/>
      <c r="R199" s="172"/>
      <c r="S199" s="172"/>
      <c r="T199" s="172"/>
      <c r="U199" s="172"/>
      <c r="V199" s="172"/>
      <c r="W199" s="172"/>
      <c r="X199" s="172"/>
      <c r="Y199" s="172"/>
      <c r="Z199" s="172"/>
    </row>
    <row r="200" spans="1:26" ht="16.5" customHeight="1">
      <c r="A200" s="172"/>
      <c r="B200" s="172"/>
      <c r="C200" s="172"/>
      <c r="D200" s="174"/>
      <c r="E200" s="174"/>
      <c r="F200" s="174"/>
      <c r="G200" s="174"/>
      <c r="H200" s="172"/>
      <c r="I200" s="172"/>
      <c r="J200" s="172"/>
      <c r="K200" s="172"/>
      <c r="L200" s="172"/>
      <c r="M200" s="172"/>
      <c r="N200" s="172"/>
      <c r="O200" s="172"/>
      <c r="P200" s="172"/>
      <c r="Q200" s="172"/>
      <c r="R200" s="172"/>
      <c r="S200" s="172"/>
      <c r="T200" s="172"/>
      <c r="U200" s="172"/>
      <c r="V200" s="172"/>
      <c r="W200" s="172"/>
      <c r="X200" s="172"/>
      <c r="Y200" s="172"/>
      <c r="Z200" s="172"/>
    </row>
    <row r="201" spans="1:26" ht="16.5" customHeight="1">
      <c r="A201" s="172"/>
      <c r="B201" s="172"/>
      <c r="C201" s="172"/>
      <c r="D201" s="174"/>
      <c r="E201" s="174"/>
      <c r="F201" s="174"/>
      <c r="G201" s="174"/>
      <c r="H201" s="172"/>
      <c r="I201" s="172"/>
      <c r="J201" s="172"/>
      <c r="K201" s="172"/>
      <c r="L201" s="172"/>
      <c r="M201" s="172"/>
      <c r="N201" s="172"/>
      <c r="O201" s="172"/>
      <c r="P201" s="172"/>
      <c r="Q201" s="172"/>
      <c r="R201" s="172"/>
      <c r="S201" s="172"/>
      <c r="T201" s="172"/>
      <c r="U201" s="172"/>
      <c r="V201" s="172"/>
      <c r="W201" s="172"/>
      <c r="X201" s="172"/>
      <c r="Y201" s="172"/>
      <c r="Z201" s="172"/>
    </row>
    <row r="202" spans="1:26" ht="16.5" customHeight="1">
      <c r="A202" s="172"/>
      <c r="B202" s="172"/>
      <c r="C202" s="172"/>
      <c r="D202" s="174"/>
      <c r="E202" s="174"/>
      <c r="F202" s="174"/>
      <c r="G202" s="174"/>
      <c r="H202" s="172"/>
      <c r="I202" s="172"/>
      <c r="J202" s="172"/>
      <c r="K202" s="172"/>
      <c r="L202" s="172"/>
      <c r="M202" s="172"/>
      <c r="N202" s="172"/>
      <c r="O202" s="172"/>
      <c r="P202" s="172"/>
      <c r="Q202" s="172"/>
      <c r="R202" s="172"/>
      <c r="S202" s="172"/>
      <c r="T202" s="172"/>
      <c r="U202" s="172"/>
      <c r="V202" s="172"/>
      <c r="W202" s="172"/>
      <c r="X202" s="172"/>
      <c r="Y202" s="172"/>
      <c r="Z202" s="172"/>
    </row>
    <row r="203" spans="1:26" ht="16.5" customHeight="1">
      <c r="A203" s="172"/>
      <c r="B203" s="172"/>
      <c r="C203" s="172"/>
      <c r="D203" s="174"/>
      <c r="E203" s="174"/>
      <c r="F203" s="174"/>
      <c r="G203" s="174"/>
      <c r="H203" s="172"/>
      <c r="I203" s="172"/>
      <c r="J203" s="172"/>
      <c r="K203" s="172"/>
      <c r="L203" s="172"/>
      <c r="M203" s="172"/>
      <c r="N203" s="172"/>
      <c r="O203" s="172"/>
      <c r="P203" s="172"/>
      <c r="Q203" s="172"/>
      <c r="R203" s="172"/>
      <c r="S203" s="172"/>
      <c r="T203" s="172"/>
      <c r="U203" s="172"/>
      <c r="V203" s="172"/>
      <c r="W203" s="172"/>
      <c r="X203" s="172"/>
      <c r="Y203" s="172"/>
      <c r="Z203" s="172"/>
    </row>
    <row r="204" spans="1:26" ht="16.5" customHeight="1">
      <c r="A204" s="172"/>
      <c r="B204" s="172"/>
      <c r="C204" s="172"/>
      <c r="D204" s="174"/>
      <c r="E204" s="174"/>
      <c r="F204" s="174"/>
      <c r="G204" s="174"/>
      <c r="H204" s="172"/>
      <c r="I204" s="172"/>
      <c r="J204" s="172"/>
      <c r="K204" s="172"/>
      <c r="L204" s="172"/>
      <c r="M204" s="172"/>
      <c r="N204" s="172"/>
      <c r="O204" s="172"/>
      <c r="P204" s="172"/>
      <c r="Q204" s="172"/>
      <c r="R204" s="172"/>
      <c r="S204" s="172"/>
      <c r="T204" s="172"/>
      <c r="U204" s="172"/>
      <c r="V204" s="172"/>
      <c r="W204" s="172"/>
      <c r="X204" s="172"/>
      <c r="Y204" s="172"/>
      <c r="Z204" s="172"/>
    </row>
    <row r="205" spans="1:26" ht="16.5" customHeight="1">
      <c r="A205" s="172"/>
      <c r="B205" s="172"/>
      <c r="C205" s="172"/>
      <c r="D205" s="174"/>
      <c r="E205" s="174"/>
      <c r="F205" s="174"/>
      <c r="G205" s="174"/>
      <c r="H205" s="172"/>
      <c r="I205" s="172"/>
      <c r="J205" s="172"/>
      <c r="K205" s="172"/>
      <c r="L205" s="172"/>
      <c r="M205" s="172"/>
      <c r="N205" s="172"/>
      <c r="O205" s="172"/>
      <c r="P205" s="172"/>
      <c r="Q205" s="172"/>
      <c r="R205" s="172"/>
      <c r="S205" s="172"/>
      <c r="T205" s="172"/>
      <c r="U205" s="172"/>
      <c r="V205" s="172"/>
      <c r="W205" s="172"/>
      <c r="X205" s="172"/>
      <c r="Y205" s="172"/>
      <c r="Z205" s="172"/>
    </row>
    <row r="206" spans="1:26" ht="16.5" customHeight="1">
      <c r="A206" s="172"/>
      <c r="B206" s="172"/>
      <c r="C206" s="172"/>
      <c r="D206" s="174"/>
      <c r="E206" s="174"/>
      <c r="F206" s="174"/>
      <c r="G206" s="174"/>
      <c r="H206" s="172"/>
      <c r="I206" s="172"/>
      <c r="J206" s="172"/>
      <c r="K206" s="172"/>
      <c r="L206" s="172"/>
      <c r="M206" s="172"/>
      <c r="N206" s="172"/>
      <c r="O206" s="172"/>
      <c r="P206" s="172"/>
      <c r="Q206" s="172"/>
      <c r="R206" s="172"/>
      <c r="S206" s="172"/>
      <c r="T206" s="172"/>
      <c r="U206" s="172"/>
      <c r="V206" s="172"/>
      <c r="W206" s="172"/>
      <c r="X206" s="172"/>
      <c r="Y206" s="172"/>
      <c r="Z206" s="172"/>
    </row>
    <row r="207" spans="1:26" ht="16.5" customHeight="1">
      <c r="A207" s="172"/>
      <c r="B207" s="172"/>
      <c r="C207" s="172"/>
      <c r="D207" s="174"/>
      <c r="E207" s="174"/>
      <c r="F207" s="174"/>
      <c r="G207" s="174"/>
      <c r="H207" s="172"/>
      <c r="I207" s="172"/>
      <c r="J207" s="172"/>
      <c r="K207" s="172"/>
      <c r="L207" s="172"/>
      <c r="M207" s="172"/>
      <c r="N207" s="172"/>
      <c r="O207" s="172"/>
      <c r="P207" s="172"/>
      <c r="Q207" s="172"/>
      <c r="R207" s="172"/>
      <c r="S207" s="172"/>
      <c r="T207" s="172"/>
      <c r="U207" s="172"/>
      <c r="V207" s="172"/>
      <c r="W207" s="172"/>
      <c r="X207" s="172"/>
      <c r="Y207" s="172"/>
      <c r="Z207" s="172"/>
    </row>
    <row r="208" spans="1:26" ht="16.5" customHeight="1">
      <c r="A208" s="172"/>
      <c r="B208" s="172"/>
      <c r="C208" s="172"/>
      <c r="D208" s="174"/>
      <c r="E208" s="174"/>
      <c r="F208" s="174"/>
      <c r="G208" s="174"/>
      <c r="H208" s="172"/>
      <c r="I208" s="172"/>
      <c r="J208" s="172"/>
      <c r="K208" s="172"/>
      <c r="L208" s="172"/>
      <c r="M208" s="172"/>
      <c r="N208" s="172"/>
      <c r="O208" s="172"/>
      <c r="P208" s="172"/>
      <c r="Q208" s="172"/>
      <c r="R208" s="172"/>
      <c r="S208" s="172"/>
      <c r="T208" s="172"/>
      <c r="U208" s="172"/>
      <c r="V208" s="172"/>
      <c r="W208" s="172"/>
      <c r="X208" s="172"/>
      <c r="Y208" s="172"/>
      <c r="Z208" s="172"/>
    </row>
    <row r="209" spans="1:26" ht="16.5" customHeight="1">
      <c r="A209" s="172"/>
      <c r="B209" s="172"/>
      <c r="C209" s="172"/>
      <c r="D209" s="174"/>
      <c r="E209" s="174"/>
      <c r="F209" s="174"/>
      <c r="G209" s="174"/>
      <c r="H209" s="172"/>
      <c r="I209" s="172"/>
      <c r="J209" s="172"/>
      <c r="K209" s="172"/>
      <c r="L209" s="172"/>
      <c r="M209" s="172"/>
      <c r="N209" s="172"/>
      <c r="O209" s="172"/>
      <c r="P209" s="172"/>
      <c r="Q209" s="172"/>
      <c r="R209" s="172"/>
      <c r="S209" s="172"/>
      <c r="T209" s="172"/>
      <c r="U209" s="172"/>
      <c r="V209" s="172"/>
      <c r="W209" s="172"/>
      <c r="X209" s="172"/>
      <c r="Y209" s="172"/>
      <c r="Z209" s="172"/>
    </row>
    <row r="210" spans="1:26" ht="16.5" customHeight="1">
      <c r="A210" s="172"/>
      <c r="B210" s="172"/>
      <c r="C210" s="172"/>
      <c r="D210" s="174"/>
      <c r="E210" s="174"/>
      <c r="F210" s="174"/>
      <c r="G210" s="174"/>
      <c r="H210" s="172"/>
      <c r="I210" s="172"/>
      <c r="J210" s="172"/>
      <c r="K210" s="172"/>
      <c r="L210" s="172"/>
      <c r="M210" s="172"/>
      <c r="N210" s="172"/>
      <c r="O210" s="172"/>
      <c r="P210" s="172"/>
      <c r="Q210" s="172"/>
      <c r="R210" s="172"/>
      <c r="S210" s="172"/>
      <c r="T210" s="172"/>
      <c r="U210" s="172"/>
      <c r="V210" s="172"/>
      <c r="W210" s="172"/>
      <c r="X210" s="172"/>
      <c r="Y210" s="172"/>
      <c r="Z210" s="172"/>
    </row>
    <row r="211" spans="1:26" ht="16.5" customHeight="1">
      <c r="A211" s="172"/>
      <c r="B211" s="172"/>
      <c r="C211" s="172"/>
      <c r="D211" s="174"/>
      <c r="E211" s="174"/>
      <c r="F211" s="174"/>
      <c r="G211" s="174"/>
      <c r="H211" s="172"/>
      <c r="I211" s="172"/>
      <c r="J211" s="172"/>
      <c r="K211" s="172"/>
      <c r="L211" s="172"/>
      <c r="M211" s="172"/>
      <c r="N211" s="172"/>
      <c r="O211" s="172"/>
      <c r="P211" s="172"/>
      <c r="Q211" s="172"/>
      <c r="R211" s="172"/>
      <c r="S211" s="172"/>
      <c r="T211" s="172"/>
      <c r="U211" s="172"/>
      <c r="V211" s="172"/>
      <c r="W211" s="172"/>
      <c r="X211" s="172"/>
      <c r="Y211" s="172"/>
      <c r="Z211" s="172"/>
    </row>
    <row r="212" spans="1:26" ht="16.5" customHeight="1">
      <c r="A212" s="172"/>
      <c r="B212" s="172"/>
      <c r="C212" s="172"/>
      <c r="D212" s="174"/>
      <c r="E212" s="174"/>
      <c r="F212" s="174"/>
      <c r="G212" s="174"/>
      <c r="H212" s="172"/>
      <c r="I212" s="172"/>
      <c r="J212" s="172"/>
      <c r="K212" s="172"/>
      <c r="L212" s="172"/>
      <c r="M212" s="172"/>
      <c r="N212" s="172"/>
      <c r="O212" s="172"/>
      <c r="P212" s="172"/>
      <c r="Q212" s="172"/>
      <c r="R212" s="172"/>
      <c r="S212" s="172"/>
      <c r="T212" s="172"/>
      <c r="U212" s="172"/>
      <c r="V212" s="172"/>
      <c r="W212" s="172"/>
      <c r="X212" s="172"/>
      <c r="Y212" s="172"/>
      <c r="Z212" s="172"/>
    </row>
    <row r="213" spans="1:26" ht="16.5" customHeight="1">
      <c r="A213" s="172"/>
      <c r="B213" s="172"/>
      <c r="C213" s="172"/>
      <c r="D213" s="174"/>
      <c r="E213" s="174"/>
      <c r="F213" s="174"/>
      <c r="G213" s="174"/>
      <c r="H213" s="172"/>
      <c r="I213" s="172"/>
      <c r="J213" s="172"/>
      <c r="K213" s="172"/>
      <c r="L213" s="172"/>
      <c r="M213" s="172"/>
      <c r="N213" s="172"/>
      <c r="O213" s="172"/>
      <c r="P213" s="172"/>
      <c r="Q213" s="172"/>
      <c r="R213" s="172"/>
      <c r="S213" s="172"/>
      <c r="T213" s="172"/>
      <c r="U213" s="172"/>
      <c r="V213" s="172"/>
      <c r="W213" s="172"/>
      <c r="X213" s="172"/>
      <c r="Y213" s="172"/>
      <c r="Z213" s="172"/>
    </row>
    <row r="214" spans="1:26" ht="16.5" customHeight="1">
      <c r="A214" s="172"/>
      <c r="B214" s="172"/>
      <c r="C214" s="172"/>
      <c r="D214" s="174"/>
      <c r="E214" s="174"/>
      <c r="F214" s="174"/>
      <c r="G214" s="174"/>
      <c r="H214" s="172"/>
      <c r="I214" s="172"/>
      <c r="J214" s="172"/>
      <c r="K214" s="172"/>
      <c r="L214" s="172"/>
      <c r="M214" s="172"/>
      <c r="N214" s="172"/>
      <c r="O214" s="172"/>
      <c r="P214" s="172"/>
      <c r="Q214" s="172"/>
      <c r="R214" s="172"/>
      <c r="S214" s="172"/>
      <c r="T214" s="172"/>
      <c r="U214" s="172"/>
      <c r="V214" s="172"/>
      <c r="W214" s="172"/>
      <c r="X214" s="172"/>
      <c r="Y214" s="172"/>
      <c r="Z214" s="172"/>
    </row>
    <row r="215" spans="1:26" ht="16.5" customHeight="1">
      <c r="A215" s="172"/>
      <c r="B215" s="172"/>
      <c r="C215" s="172"/>
      <c r="D215" s="174"/>
      <c r="E215" s="174"/>
      <c r="F215" s="174"/>
      <c r="G215" s="174"/>
      <c r="H215" s="172"/>
      <c r="I215" s="172"/>
      <c r="J215" s="172"/>
      <c r="K215" s="172"/>
      <c r="L215" s="172"/>
      <c r="M215" s="172"/>
      <c r="N215" s="172"/>
      <c r="O215" s="172"/>
      <c r="P215" s="172"/>
      <c r="Q215" s="172"/>
      <c r="R215" s="172"/>
      <c r="S215" s="172"/>
      <c r="T215" s="172"/>
      <c r="U215" s="172"/>
      <c r="V215" s="172"/>
      <c r="W215" s="172"/>
      <c r="X215" s="172"/>
      <c r="Y215" s="172"/>
      <c r="Z215" s="172"/>
    </row>
    <row r="216" spans="1:26" ht="16.5" customHeight="1">
      <c r="A216" s="172"/>
      <c r="B216" s="172"/>
      <c r="C216" s="172"/>
      <c r="D216" s="174"/>
      <c r="E216" s="174"/>
      <c r="F216" s="174"/>
      <c r="G216" s="174"/>
      <c r="H216" s="172"/>
      <c r="I216" s="172"/>
      <c r="J216" s="172"/>
      <c r="K216" s="172"/>
      <c r="L216" s="172"/>
      <c r="M216" s="172"/>
      <c r="N216" s="172"/>
      <c r="O216" s="172"/>
      <c r="P216" s="172"/>
      <c r="Q216" s="172"/>
      <c r="R216" s="172"/>
      <c r="S216" s="172"/>
      <c r="T216" s="172"/>
      <c r="U216" s="172"/>
      <c r="V216" s="172"/>
      <c r="W216" s="172"/>
      <c r="X216" s="172"/>
      <c r="Y216" s="172"/>
      <c r="Z216" s="172"/>
    </row>
    <row r="217" spans="1:26" ht="16.5" customHeight="1">
      <c r="A217" s="172"/>
      <c r="B217" s="172"/>
      <c r="C217" s="172"/>
      <c r="D217" s="174"/>
      <c r="E217" s="174"/>
      <c r="F217" s="174"/>
      <c r="G217" s="174"/>
      <c r="H217" s="172"/>
      <c r="I217" s="172"/>
      <c r="J217" s="172"/>
      <c r="K217" s="172"/>
      <c r="L217" s="172"/>
      <c r="M217" s="172"/>
      <c r="N217" s="172"/>
      <c r="O217" s="172"/>
      <c r="P217" s="172"/>
      <c r="Q217" s="172"/>
      <c r="R217" s="172"/>
      <c r="S217" s="172"/>
      <c r="T217" s="172"/>
      <c r="U217" s="172"/>
      <c r="V217" s="172"/>
      <c r="W217" s="172"/>
      <c r="X217" s="172"/>
      <c r="Y217" s="172"/>
      <c r="Z217" s="172"/>
    </row>
    <row r="218" spans="1:26" ht="16.5" customHeight="1">
      <c r="A218" s="172"/>
      <c r="B218" s="172"/>
      <c r="C218" s="172"/>
      <c r="D218" s="174"/>
      <c r="E218" s="174"/>
      <c r="F218" s="174"/>
      <c r="G218" s="174"/>
      <c r="H218" s="172"/>
      <c r="I218" s="172"/>
      <c r="J218" s="172"/>
      <c r="K218" s="172"/>
      <c r="L218" s="172"/>
      <c r="M218" s="172"/>
      <c r="N218" s="172"/>
      <c r="O218" s="172"/>
      <c r="P218" s="172"/>
      <c r="Q218" s="172"/>
      <c r="R218" s="172"/>
      <c r="S218" s="172"/>
      <c r="T218" s="172"/>
      <c r="U218" s="172"/>
      <c r="V218" s="172"/>
      <c r="W218" s="172"/>
      <c r="X218" s="172"/>
      <c r="Y218" s="172"/>
      <c r="Z218" s="172"/>
    </row>
    <row r="219" spans="1:26" ht="16.5" customHeight="1">
      <c r="A219" s="172"/>
      <c r="B219" s="172"/>
      <c r="C219" s="172"/>
      <c r="D219" s="174"/>
      <c r="E219" s="174"/>
      <c r="F219" s="174"/>
      <c r="G219" s="174"/>
      <c r="H219" s="172"/>
      <c r="I219" s="172"/>
      <c r="J219" s="172"/>
      <c r="K219" s="172"/>
      <c r="L219" s="172"/>
      <c r="M219" s="172"/>
      <c r="N219" s="172"/>
      <c r="O219" s="172"/>
      <c r="P219" s="172"/>
      <c r="Q219" s="172"/>
      <c r="R219" s="172"/>
      <c r="S219" s="172"/>
      <c r="T219" s="172"/>
      <c r="U219" s="172"/>
      <c r="V219" s="172"/>
      <c r="W219" s="172"/>
      <c r="X219" s="172"/>
      <c r="Y219" s="172"/>
      <c r="Z219" s="172"/>
    </row>
    <row r="220" spans="1:26" ht="16.5" customHeight="1">
      <c r="A220" s="172"/>
      <c r="B220" s="172"/>
      <c r="C220" s="172"/>
      <c r="D220" s="174"/>
      <c r="E220" s="174"/>
      <c r="F220" s="174"/>
      <c r="G220" s="174"/>
      <c r="H220" s="172"/>
      <c r="I220" s="172"/>
      <c r="J220" s="172"/>
      <c r="K220" s="172"/>
      <c r="L220" s="172"/>
      <c r="M220" s="172"/>
      <c r="N220" s="172"/>
      <c r="O220" s="172"/>
      <c r="P220" s="172"/>
      <c r="Q220" s="172"/>
      <c r="R220" s="172"/>
      <c r="S220" s="172"/>
      <c r="T220" s="172"/>
      <c r="U220" s="172"/>
      <c r="V220" s="172"/>
      <c r="W220" s="172"/>
      <c r="X220" s="172"/>
      <c r="Y220" s="172"/>
      <c r="Z220" s="172"/>
    </row>
    <row r="221" spans="1:26" ht="16.5" customHeight="1">
      <c r="A221" s="172"/>
      <c r="B221" s="172"/>
      <c r="C221" s="172"/>
      <c r="D221" s="174"/>
      <c r="E221" s="174"/>
      <c r="F221" s="174"/>
      <c r="G221" s="174"/>
      <c r="H221" s="172"/>
      <c r="I221" s="172"/>
      <c r="J221" s="172"/>
      <c r="K221" s="172"/>
      <c r="L221" s="172"/>
      <c r="M221" s="172"/>
      <c r="N221" s="172"/>
      <c r="O221" s="172"/>
      <c r="P221" s="172"/>
      <c r="Q221" s="172"/>
      <c r="R221" s="172"/>
      <c r="S221" s="172"/>
      <c r="T221" s="172"/>
      <c r="U221" s="172"/>
      <c r="V221" s="172"/>
      <c r="W221" s="172"/>
      <c r="X221" s="172"/>
      <c r="Y221" s="172"/>
      <c r="Z221" s="172"/>
    </row>
    <row r="222" spans="1:26" ht="16.5" customHeight="1">
      <c r="A222" s="172"/>
      <c r="B222" s="172"/>
      <c r="C222" s="172"/>
      <c r="D222" s="174"/>
      <c r="E222" s="174"/>
      <c r="F222" s="174"/>
      <c r="G222" s="174"/>
      <c r="H222" s="172"/>
      <c r="I222" s="172"/>
      <c r="J222" s="172"/>
      <c r="K222" s="172"/>
      <c r="L222" s="172"/>
      <c r="M222" s="172"/>
      <c r="N222" s="172"/>
      <c r="O222" s="172"/>
      <c r="P222" s="172"/>
      <c r="Q222" s="172"/>
      <c r="R222" s="172"/>
      <c r="S222" s="172"/>
      <c r="T222" s="172"/>
      <c r="U222" s="172"/>
      <c r="V222" s="172"/>
      <c r="W222" s="172"/>
      <c r="X222" s="172"/>
      <c r="Y222" s="172"/>
      <c r="Z222" s="172"/>
    </row>
    <row r="223" spans="1:26" ht="16.5" customHeight="1">
      <c r="A223" s="172"/>
      <c r="B223" s="172"/>
      <c r="C223" s="172"/>
      <c r="D223" s="174"/>
      <c r="E223" s="174"/>
      <c r="F223" s="174"/>
      <c r="G223" s="174"/>
      <c r="H223" s="172"/>
      <c r="I223" s="172"/>
      <c r="J223" s="172"/>
      <c r="K223" s="172"/>
      <c r="L223" s="172"/>
      <c r="M223" s="172"/>
      <c r="N223" s="172"/>
      <c r="O223" s="172"/>
      <c r="P223" s="172"/>
      <c r="Q223" s="172"/>
      <c r="R223" s="172"/>
      <c r="S223" s="172"/>
      <c r="T223" s="172"/>
      <c r="U223" s="172"/>
      <c r="V223" s="172"/>
      <c r="W223" s="172"/>
      <c r="X223" s="172"/>
      <c r="Y223" s="172"/>
      <c r="Z223" s="172"/>
    </row>
    <row r="224" spans="1:26" ht="16.5" customHeight="1">
      <c r="A224" s="172"/>
      <c r="B224" s="172"/>
      <c r="C224" s="172"/>
      <c r="D224" s="174"/>
      <c r="E224" s="174"/>
      <c r="F224" s="174"/>
      <c r="G224" s="174"/>
      <c r="H224" s="172"/>
      <c r="I224" s="172"/>
      <c r="J224" s="172"/>
      <c r="K224" s="172"/>
      <c r="L224" s="172"/>
      <c r="M224" s="172"/>
      <c r="N224" s="172"/>
      <c r="O224" s="172"/>
      <c r="P224" s="172"/>
      <c r="Q224" s="172"/>
      <c r="R224" s="172"/>
      <c r="S224" s="172"/>
      <c r="T224" s="172"/>
      <c r="U224" s="172"/>
      <c r="V224" s="172"/>
      <c r="W224" s="172"/>
      <c r="X224" s="172"/>
      <c r="Y224" s="172"/>
      <c r="Z224" s="172"/>
    </row>
    <row r="225" spans="1:26" ht="16.5" customHeight="1">
      <c r="A225" s="172"/>
      <c r="B225" s="172"/>
      <c r="C225" s="172"/>
      <c r="D225" s="174"/>
      <c r="E225" s="174"/>
      <c r="F225" s="174"/>
      <c r="G225" s="174"/>
      <c r="H225" s="172"/>
      <c r="I225" s="172"/>
      <c r="J225" s="172"/>
      <c r="K225" s="172"/>
      <c r="L225" s="172"/>
      <c r="M225" s="172"/>
      <c r="N225" s="172"/>
      <c r="O225" s="172"/>
      <c r="P225" s="172"/>
      <c r="Q225" s="172"/>
      <c r="R225" s="172"/>
      <c r="S225" s="172"/>
      <c r="T225" s="172"/>
      <c r="U225" s="172"/>
      <c r="V225" s="172"/>
      <c r="W225" s="172"/>
      <c r="X225" s="172"/>
      <c r="Y225" s="172"/>
      <c r="Z225" s="172"/>
    </row>
    <row r="226" spans="1:26" ht="16.5" customHeight="1">
      <c r="A226" s="172"/>
      <c r="B226" s="172"/>
      <c r="C226" s="172"/>
      <c r="D226" s="174"/>
      <c r="E226" s="174"/>
      <c r="F226" s="174"/>
      <c r="G226" s="174"/>
      <c r="H226" s="172"/>
      <c r="I226" s="172"/>
      <c r="J226" s="172"/>
      <c r="K226" s="172"/>
      <c r="L226" s="172"/>
      <c r="M226" s="172"/>
      <c r="N226" s="172"/>
      <c r="O226" s="172"/>
      <c r="P226" s="172"/>
      <c r="Q226" s="172"/>
      <c r="R226" s="172"/>
      <c r="S226" s="172"/>
      <c r="T226" s="172"/>
      <c r="U226" s="172"/>
      <c r="V226" s="172"/>
      <c r="W226" s="172"/>
      <c r="X226" s="172"/>
      <c r="Y226" s="172"/>
      <c r="Z226" s="172"/>
    </row>
    <row r="227" spans="1:26" ht="16.5" customHeight="1">
      <c r="A227" s="172"/>
      <c r="B227" s="172"/>
      <c r="C227" s="172"/>
      <c r="D227" s="174"/>
      <c r="E227" s="174"/>
      <c r="F227" s="174"/>
      <c r="G227" s="174"/>
      <c r="H227" s="172"/>
      <c r="I227" s="172"/>
      <c r="J227" s="172"/>
      <c r="K227" s="172"/>
      <c r="L227" s="172"/>
      <c r="M227" s="172"/>
      <c r="N227" s="172"/>
      <c r="O227" s="172"/>
      <c r="P227" s="172"/>
      <c r="Q227" s="172"/>
      <c r="R227" s="172"/>
      <c r="S227" s="172"/>
      <c r="T227" s="172"/>
      <c r="U227" s="172"/>
      <c r="V227" s="172"/>
      <c r="W227" s="172"/>
      <c r="X227" s="172"/>
      <c r="Y227" s="172"/>
      <c r="Z227" s="172"/>
    </row>
    <row r="228" spans="1:26" ht="16.5" customHeight="1">
      <c r="A228" s="172"/>
      <c r="B228" s="172"/>
      <c r="C228" s="172"/>
      <c r="D228" s="174"/>
      <c r="E228" s="174"/>
      <c r="F228" s="174"/>
      <c r="G228" s="174"/>
      <c r="H228" s="172"/>
      <c r="I228" s="172"/>
      <c r="J228" s="172"/>
      <c r="K228" s="172"/>
      <c r="L228" s="172"/>
      <c r="M228" s="172"/>
      <c r="N228" s="172"/>
      <c r="O228" s="172"/>
      <c r="P228" s="172"/>
      <c r="Q228" s="172"/>
      <c r="R228" s="172"/>
      <c r="S228" s="172"/>
      <c r="T228" s="172"/>
      <c r="U228" s="172"/>
      <c r="V228" s="172"/>
      <c r="W228" s="172"/>
      <c r="X228" s="172"/>
      <c r="Y228" s="172"/>
      <c r="Z228" s="172"/>
    </row>
    <row r="229" spans="1:26" ht="16.5" customHeight="1">
      <c r="A229" s="172"/>
      <c r="B229" s="172"/>
      <c r="C229" s="172"/>
      <c r="D229" s="174"/>
      <c r="E229" s="174"/>
      <c r="F229" s="174"/>
      <c r="G229" s="174"/>
      <c r="H229" s="172"/>
      <c r="I229" s="172"/>
      <c r="J229" s="172"/>
      <c r="K229" s="172"/>
      <c r="L229" s="172"/>
      <c r="M229" s="172"/>
      <c r="N229" s="172"/>
      <c r="O229" s="172"/>
      <c r="P229" s="172"/>
      <c r="Q229" s="172"/>
      <c r="R229" s="172"/>
      <c r="S229" s="172"/>
      <c r="T229" s="172"/>
      <c r="U229" s="172"/>
      <c r="V229" s="172"/>
      <c r="W229" s="172"/>
      <c r="X229" s="172"/>
      <c r="Y229" s="172"/>
      <c r="Z229" s="172"/>
    </row>
    <row r="230" spans="1:26" ht="16.5" customHeight="1">
      <c r="A230" s="172"/>
      <c r="B230" s="172"/>
      <c r="C230" s="172"/>
      <c r="D230" s="174"/>
      <c r="E230" s="174"/>
      <c r="F230" s="174"/>
      <c r="G230" s="174"/>
      <c r="H230" s="172"/>
      <c r="I230" s="172"/>
      <c r="J230" s="172"/>
      <c r="K230" s="172"/>
      <c r="L230" s="172"/>
      <c r="M230" s="172"/>
      <c r="N230" s="172"/>
      <c r="O230" s="172"/>
      <c r="P230" s="172"/>
      <c r="Q230" s="172"/>
      <c r="R230" s="172"/>
      <c r="S230" s="172"/>
      <c r="T230" s="172"/>
      <c r="U230" s="172"/>
      <c r="V230" s="172"/>
      <c r="W230" s="172"/>
      <c r="X230" s="172"/>
      <c r="Y230" s="172"/>
      <c r="Z230" s="172"/>
    </row>
    <row r="231" spans="1:26" ht="16.5" customHeight="1">
      <c r="A231" s="172"/>
      <c r="B231" s="172"/>
      <c r="C231" s="172"/>
      <c r="D231" s="174"/>
      <c r="E231" s="174"/>
      <c r="F231" s="174"/>
      <c r="G231" s="174"/>
      <c r="H231" s="172"/>
      <c r="I231" s="172"/>
      <c r="J231" s="172"/>
      <c r="K231" s="172"/>
      <c r="L231" s="172"/>
      <c r="M231" s="172"/>
      <c r="N231" s="172"/>
      <c r="O231" s="172"/>
      <c r="P231" s="172"/>
      <c r="Q231" s="172"/>
      <c r="R231" s="172"/>
      <c r="S231" s="172"/>
      <c r="T231" s="172"/>
      <c r="U231" s="172"/>
      <c r="V231" s="172"/>
      <c r="W231" s="172"/>
      <c r="X231" s="172"/>
      <c r="Y231" s="172"/>
      <c r="Z231" s="172"/>
    </row>
    <row r="232" spans="1:26" ht="16.5" customHeight="1">
      <c r="A232" s="172"/>
      <c r="B232" s="172"/>
      <c r="C232" s="172"/>
      <c r="D232" s="174"/>
      <c r="E232" s="174"/>
      <c r="F232" s="174"/>
      <c r="G232" s="174"/>
      <c r="H232" s="172"/>
      <c r="I232" s="172"/>
      <c r="J232" s="172"/>
      <c r="K232" s="172"/>
      <c r="L232" s="172"/>
      <c r="M232" s="172"/>
      <c r="N232" s="172"/>
      <c r="O232" s="172"/>
      <c r="P232" s="172"/>
      <c r="Q232" s="172"/>
      <c r="R232" s="172"/>
      <c r="S232" s="172"/>
      <c r="T232" s="172"/>
      <c r="U232" s="172"/>
      <c r="V232" s="172"/>
      <c r="W232" s="172"/>
      <c r="X232" s="172"/>
      <c r="Y232" s="172"/>
      <c r="Z232" s="172"/>
    </row>
    <row r="233" spans="1:26" ht="16.5" customHeight="1">
      <c r="A233" s="172"/>
      <c r="B233" s="172"/>
      <c r="C233" s="172"/>
      <c r="D233" s="174"/>
      <c r="E233" s="174"/>
      <c r="F233" s="174"/>
      <c r="G233" s="174"/>
      <c r="H233" s="172"/>
      <c r="I233" s="172"/>
      <c r="J233" s="172"/>
      <c r="K233" s="172"/>
      <c r="L233" s="172"/>
      <c r="M233" s="172"/>
      <c r="N233" s="172"/>
      <c r="O233" s="172"/>
      <c r="P233" s="172"/>
      <c r="Q233" s="172"/>
      <c r="R233" s="172"/>
      <c r="S233" s="172"/>
      <c r="T233" s="172"/>
      <c r="U233" s="172"/>
      <c r="V233" s="172"/>
      <c r="W233" s="172"/>
      <c r="X233" s="172"/>
      <c r="Y233" s="172"/>
      <c r="Z233" s="172"/>
    </row>
    <row r="234" spans="1:26" ht="16.5" customHeight="1">
      <c r="A234" s="172"/>
      <c r="B234" s="172"/>
      <c r="C234" s="172"/>
      <c r="D234" s="174"/>
      <c r="E234" s="174"/>
      <c r="F234" s="174"/>
      <c r="G234" s="174"/>
      <c r="H234" s="172"/>
      <c r="I234" s="172"/>
      <c r="J234" s="172"/>
      <c r="K234" s="172"/>
      <c r="L234" s="172"/>
      <c r="M234" s="172"/>
      <c r="N234" s="172"/>
      <c r="O234" s="172"/>
      <c r="P234" s="172"/>
      <c r="Q234" s="172"/>
      <c r="R234" s="172"/>
      <c r="S234" s="172"/>
      <c r="T234" s="172"/>
      <c r="U234" s="172"/>
      <c r="V234" s="172"/>
      <c r="W234" s="172"/>
      <c r="X234" s="172"/>
      <c r="Y234" s="172"/>
      <c r="Z234" s="172"/>
    </row>
    <row r="235" spans="1:26" ht="16.5" customHeight="1">
      <c r="A235" s="172"/>
      <c r="B235" s="172"/>
      <c r="C235" s="172"/>
      <c r="D235" s="174"/>
      <c r="E235" s="174"/>
      <c r="F235" s="174"/>
      <c r="G235" s="174"/>
      <c r="H235" s="172"/>
      <c r="I235" s="172"/>
      <c r="J235" s="172"/>
      <c r="K235" s="172"/>
      <c r="L235" s="172"/>
      <c r="M235" s="172"/>
      <c r="N235" s="172"/>
      <c r="O235" s="172"/>
      <c r="P235" s="172"/>
      <c r="Q235" s="172"/>
      <c r="R235" s="172"/>
      <c r="S235" s="172"/>
      <c r="T235" s="172"/>
      <c r="U235" s="172"/>
      <c r="V235" s="172"/>
      <c r="W235" s="172"/>
      <c r="X235" s="172"/>
      <c r="Y235" s="172"/>
      <c r="Z235" s="172"/>
    </row>
    <row r="236" spans="1:26" ht="16.5" customHeight="1">
      <c r="A236" s="172"/>
      <c r="B236" s="172"/>
      <c r="C236" s="172"/>
      <c r="D236" s="174"/>
      <c r="E236" s="174"/>
      <c r="F236" s="174"/>
      <c r="G236" s="174"/>
      <c r="H236" s="172"/>
      <c r="I236" s="172"/>
      <c r="J236" s="172"/>
      <c r="K236" s="172"/>
      <c r="L236" s="172"/>
      <c r="M236" s="172"/>
      <c r="N236" s="172"/>
      <c r="O236" s="172"/>
      <c r="P236" s="172"/>
      <c r="Q236" s="172"/>
      <c r="R236" s="172"/>
      <c r="S236" s="172"/>
      <c r="T236" s="172"/>
      <c r="U236" s="172"/>
      <c r="V236" s="172"/>
      <c r="W236" s="172"/>
      <c r="X236" s="172"/>
      <c r="Y236" s="172"/>
      <c r="Z236" s="172"/>
    </row>
    <row r="237" spans="1:26" ht="16.5" customHeight="1">
      <c r="A237" s="172"/>
      <c r="B237" s="172"/>
      <c r="C237" s="172"/>
      <c r="D237" s="174"/>
      <c r="E237" s="174"/>
      <c r="F237" s="174"/>
      <c r="G237" s="174"/>
      <c r="H237" s="172"/>
      <c r="I237" s="172"/>
      <c r="J237" s="172"/>
      <c r="K237" s="172"/>
      <c r="L237" s="172"/>
      <c r="M237" s="172"/>
      <c r="N237" s="172"/>
      <c r="O237" s="172"/>
      <c r="P237" s="172"/>
      <c r="Q237" s="172"/>
      <c r="R237" s="172"/>
      <c r="S237" s="172"/>
      <c r="T237" s="172"/>
      <c r="U237" s="172"/>
      <c r="V237" s="172"/>
      <c r="W237" s="172"/>
      <c r="X237" s="172"/>
      <c r="Y237" s="172"/>
      <c r="Z237" s="172"/>
    </row>
    <row r="238" spans="1:26" ht="16.5" customHeight="1">
      <c r="A238" s="172"/>
      <c r="B238" s="172"/>
      <c r="C238" s="172"/>
      <c r="D238" s="174"/>
      <c r="E238" s="174"/>
      <c r="F238" s="174"/>
      <c r="G238" s="174"/>
      <c r="H238" s="172"/>
      <c r="I238" s="172"/>
      <c r="J238" s="172"/>
      <c r="K238" s="172"/>
      <c r="L238" s="172"/>
      <c r="M238" s="172"/>
      <c r="N238" s="172"/>
      <c r="O238" s="172"/>
      <c r="P238" s="172"/>
      <c r="Q238" s="172"/>
      <c r="R238" s="172"/>
      <c r="S238" s="172"/>
      <c r="T238" s="172"/>
      <c r="U238" s="172"/>
      <c r="V238" s="172"/>
      <c r="W238" s="172"/>
      <c r="X238" s="172"/>
      <c r="Y238" s="172"/>
      <c r="Z238" s="172"/>
    </row>
    <row r="239" spans="1:26" ht="16.5" customHeight="1">
      <c r="A239" s="172"/>
      <c r="B239" s="172"/>
      <c r="C239" s="172"/>
      <c r="D239" s="174"/>
      <c r="E239" s="174"/>
      <c r="F239" s="174"/>
      <c r="G239" s="174"/>
      <c r="H239" s="172"/>
      <c r="I239" s="172"/>
      <c r="J239" s="172"/>
      <c r="K239" s="172"/>
      <c r="L239" s="172"/>
      <c r="M239" s="172"/>
      <c r="N239" s="172"/>
      <c r="O239" s="172"/>
      <c r="P239" s="172"/>
      <c r="Q239" s="172"/>
      <c r="R239" s="172"/>
      <c r="S239" s="172"/>
      <c r="T239" s="172"/>
      <c r="U239" s="172"/>
      <c r="V239" s="172"/>
      <c r="W239" s="172"/>
      <c r="X239" s="172"/>
      <c r="Y239" s="172"/>
      <c r="Z239" s="172"/>
    </row>
    <row r="240" spans="1:26" ht="16.5" customHeight="1">
      <c r="A240" s="172"/>
      <c r="B240" s="172"/>
      <c r="C240" s="172"/>
      <c r="D240" s="174"/>
      <c r="E240" s="174"/>
      <c r="F240" s="174"/>
      <c r="G240" s="174"/>
      <c r="H240" s="172"/>
      <c r="I240" s="172"/>
      <c r="J240" s="172"/>
      <c r="K240" s="172"/>
      <c r="L240" s="172"/>
      <c r="M240" s="172"/>
      <c r="N240" s="172"/>
      <c r="O240" s="172"/>
      <c r="P240" s="172"/>
      <c r="Q240" s="172"/>
      <c r="R240" s="172"/>
      <c r="S240" s="172"/>
      <c r="T240" s="172"/>
      <c r="U240" s="172"/>
      <c r="V240" s="172"/>
      <c r="W240" s="172"/>
      <c r="X240" s="172"/>
      <c r="Y240" s="172"/>
      <c r="Z240" s="172"/>
    </row>
    <row r="241" spans="1:26" ht="16.5" customHeight="1">
      <c r="A241" s="172"/>
      <c r="B241" s="172"/>
      <c r="C241" s="172"/>
      <c r="D241" s="174"/>
      <c r="E241" s="174"/>
      <c r="F241" s="174"/>
      <c r="G241" s="174"/>
      <c r="H241" s="172"/>
      <c r="I241" s="172"/>
      <c r="J241" s="172"/>
      <c r="K241" s="172"/>
      <c r="L241" s="172"/>
      <c r="M241" s="172"/>
      <c r="N241" s="172"/>
      <c r="O241" s="172"/>
      <c r="P241" s="172"/>
      <c r="Q241" s="172"/>
      <c r="R241" s="172"/>
      <c r="S241" s="172"/>
      <c r="T241" s="172"/>
      <c r="U241" s="172"/>
      <c r="V241" s="172"/>
      <c r="W241" s="172"/>
      <c r="X241" s="172"/>
      <c r="Y241" s="172"/>
      <c r="Z241" s="172"/>
    </row>
    <row r="242" spans="1:26" ht="16.5" customHeight="1">
      <c r="A242" s="172"/>
      <c r="B242" s="172"/>
      <c r="C242" s="172"/>
      <c r="D242" s="174"/>
      <c r="E242" s="174"/>
      <c r="F242" s="174"/>
      <c r="G242" s="174"/>
      <c r="H242" s="172"/>
      <c r="I242" s="172"/>
      <c r="J242" s="172"/>
      <c r="K242" s="172"/>
      <c r="L242" s="172"/>
      <c r="M242" s="172"/>
      <c r="N242" s="172"/>
      <c r="O242" s="172"/>
      <c r="P242" s="172"/>
      <c r="Q242" s="172"/>
      <c r="R242" s="172"/>
      <c r="S242" s="172"/>
      <c r="T242" s="172"/>
      <c r="U242" s="172"/>
      <c r="V242" s="172"/>
      <c r="W242" s="172"/>
      <c r="X242" s="172"/>
      <c r="Y242" s="172"/>
      <c r="Z242" s="172"/>
    </row>
    <row r="243" spans="1:26" ht="16.5" customHeight="1">
      <c r="A243" s="172"/>
      <c r="B243" s="172"/>
      <c r="C243" s="172"/>
      <c r="D243" s="174"/>
      <c r="E243" s="174"/>
      <c r="F243" s="174"/>
      <c r="G243" s="174"/>
      <c r="H243" s="172"/>
      <c r="I243" s="172"/>
      <c r="J243" s="172"/>
      <c r="K243" s="172"/>
      <c r="L243" s="172"/>
      <c r="M243" s="172"/>
      <c r="N243" s="172"/>
      <c r="O243" s="172"/>
      <c r="P243" s="172"/>
      <c r="Q243" s="172"/>
      <c r="R243" s="172"/>
      <c r="S243" s="172"/>
      <c r="T243" s="172"/>
      <c r="U243" s="172"/>
      <c r="V243" s="172"/>
      <c r="W243" s="172"/>
      <c r="X243" s="172"/>
      <c r="Y243" s="172"/>
      <c r="Z243" s="172"/>
    </row>
    <row r="244" spans="1:26" ht="16.5" customHeight="1">
      <c r="A244" s="172"/>
      <c r="B244" s="172"/>
      <c r="C244" s="172"/>
      <c r="D244" s="174"/>
      <c r="E244" s="174"/>
      <c r="F244" s="174"/>
      <c r="G244" s="174"/>
      <c r="H244" s="172"/>
      <c r="I244" s="172"/>
      <c r="J244" s="172"/>
      <c r="K244" s="172"/>
      <c r="L244" s="172"/>
      <c r="M244" s="172"/>
      <c r="N244" s="172"/>
      <c r="O244" s="172"/>
      <c r="P244" s="172"/>
      <c r="Q244" s="172"/>
      <c r="R244" s="172"/>
      <c r="S244" s="172"/>
      <c r="T244" s="172"/>
      <c r="U244" s="172"/>
      <c r="V244" s="172"/>
      <c r="W244" s="172"/>
      <c r="X244" s="172"/>
      <c r="Y244" s="172"/>
      <c r="Z244" s="172"/>
    </row>
    <row r="245" spans="1:26" ht="16.5" customHeight="1">
      <c r="A245" s="172"/>
      <c r="B245" s="172"/>
      <c r="C245" s="172"/>
      <c r="D245" s="174"/>
      <c r="E245" s="174"/>
      <c r="F245" s="174"/>
      <c r="G245" s="174"/>
      <c r="H245" s="172"/>
      <c r="I245" s="172"/>
      <c r="J245" s="172"/>
      <c r="K245" s="172"/>
      <c r="L245" s="172"/>
      <c r="M245" s="172"/>
      <c r="N245" s="172"/>
      <c r="O245" s="172"/>
      <c r="P245" s="172"/>
      <c r="Q245" s="172"/>
      <c r="R245" s="172"/>
      <c r="S245" s="172"/>
      <c r="T245" s="172"/>
      <c r="U245" s="172"/>
      <c r="V245" s="172"/>
      <c r="W245" s="172"/>
      <c r="X245" s="172"/>
      <c r="Y245" s="172"/>
      <c r="Z245" s="172"/>
    </row>
    <row r="246" spans="1:26" ht="16.5" customHeight="1">
      <c r="A246" s="172"/>
      <c r="B246" s="172"/>
      <c r="C246" s="172"/>
      <c r="D246" s="174"/>
      <c r="E246" s="174"/>
      <c r="F246" s="174"/>
      <c r="G246" s="174"/>
      <c r="H246" s="172"/>
      <c r="I246" s="172"/>
      <c r="J246" s="172"/>
      <c r="K246" s="172"/>
      <c r="L246" s="172"/>
      <c r="M246" s="172"/>
      <c r="N246" s="172"/>
      <c r="O246" s="172"/>
      <c r="P246" s="172"/>
      <c r="Q246" s="172"/>
      <c r="R246" s="172"/>
      <c r="S246" s="172"/>
      <c r="T246" s="172"/>
      <c r="U246" s="172"/>
      <c r="V246" s="172"/>
      <c r="W246" s="172"/>
      <c r="X246" s="172"/>
      <c r="Y246" s="172"/>
      <c r="Z246" s="172"/>
    </row>
    <row r="247" spans="1:26" ht="16.5" customHeight="1">
      <c r="A247" s="172"/>
      <c r="B247" s="172"/>
      <c r="C247" s="172"/>
      <c r="D247" s="174"/>
      <c r="E247" s="174"/>
      <c r="F247" s="174"/>
      <c r="G247" s="174"/>
      <c r="H247" s="172"/>
      <c r="I247" s="172"/>
      <c r="J247" s="172"/>
      <c r="K247" s="172"/>
      <c r="L247" s="172"/>
      <c r="M247" s="172"/>
      <c r="N247" s="172"/>
      <c r="O247" s="172"/>
      <c r="P247" s="172"/>
      <c r="Q247" s="172"/>
      <c r="R247" s="172"/>
      <c r="S247" s="172"/>
      <c r="T247" s="172"/>
      <c r="U247" s="172"/>
      <c r="V247" s="172"/>
      <c r="W247" s="172"/>
      <c r="X247" s="172"/>
      <c r="Y247" s="172"/>
      <c r="Z247" s="172"/>
    </row>
    <row r="248" spans="1:26" ht="16.5" customHeight="1">
      <c r="A248" s="172"/>
      <c r="B248" s="172"/>
      <c r="C248" s="172"/>
      <c r="D248" s="174"/>
      <c r="E248" s="174"/>
      <c r="F248" s="174"/>
      <c r="G248" s="174"/>
      <c r="H248" s="172"/>
      <c r="I248" s="172"/>
      <c r="J248" s="172"/>
      <c r="K248" s="172"/>
      <c r="L248" s="172"/>
      <c r="M248" s="172"/>
      <c r="N248" s="172"/>
      <c r="O248" s="172"/>
      <c r="P248" s="172"/>
      <c r="Q248" s="172"/>
      <c r="R248" s="172"/>
      <c r="S248" s="172"/>
      <c r="T248" s="172"/>
      <c r="U248" s="172"/>
      <c r="V248" s="172"/>
      <c r="W248" s="172"/>
      <c r="X248" s="172"/>
      <c r="Y248" s="172"/>
      <c r="Z248" s="172"/>
    </row>
    <row r="249" spans="1:26" ht="16.5" customHeight="1">
      <c r="A249" s="172"/>
      <c r="B249" s="172"/>
      <c r="C249" s="172"/>
      <c r="D249" s="174"/>
      <c r="E249" s="174"/>
      <c r="F249" s="174"/>
      <c r="G249" s="174"/>
      <c r="H249" s="172"/>
      <c r="I249" s="172"/>
      <c r="J249" s="172"/>
      <c r="K249" s="172"/>
      <c r="L249" s="172"/>
      <c r="M249" s="172"/>
      <c r="N249" s="172"/>
      <c r="O249" s="172"/>
      <c r="P249" s="172"/>
      <c r="Q249" s="172"/>
      <c r="R249" s="172"/>
      <c r="S249" s="172"/>
      <c r="T249" s="172"/>
      <c r="U249" s="172"/>
      <c r="V249" s="172"/>
      <c r="W249" s="172"/>
      <c r="X249" s="172"/>
      <c r="Y249" s="172"/>
      <c r="Z249" s="172"/>
    </row>
    <row r="250" spans="1:26" ht="16.5" customHeight="1">
      <c r="A250" s="172"/>
      <c r="B250" s="172"/>
      <c r="C250" s="172"/>
      <c r="D250" s="174"/>
      <c r="E250" s="174"/>
      <c r="F250" s="174"/>
      <c r="G250" s="174"/>
      <c r="H250" s="172"/>
      <c r="I250" s="172"/>
      <c r="J250" s="172"/>
      <c r="K250" s="172"/>
      <c r="L250" s="172"/>
      <c r="M250" s="172"/>
      <c r="N250" s="172"/>
      <c r="O250" s="172"/>
      <c r="P250" s="172"/>
      <c r="Q250" s="172"/>
      <c r="R250" s="172"/>
      <c r="S250" s="172"/>
      <c r="T250" s="172"/>
      <c r="U250" s="172"/>
      <c r="V250" s="172"/>
      <c r="W250" s="172"/>
      <c r="X250" s="172"/>
      <c r="Y250" s="172"/>
      <c r="Z250" s="172"/>
    </row>
    <row r="251" spans="1:26" ht="16.5" customHeight="1">
      <c r="A251" s="172"/>
      <c r="B251" s="172"/>
      <c r="C251" s="172"/>
      <c r="D251" s="174"/>
      <c r="E251" s="174"/>
      <c r="F251" s="174"/>
      <c r="G251" s="174"/>
      <c r="H251" s="172"/>
      <c r="I251" s="172"/>
      <c r="J251" s="172"/>
      <c r="K251" s="172"/>
      <c r="L251" s="172"/>
      <c r="M251" s="172"/>
      <c r="N251" s="172"/>
      <c r="O251" s="172"/>
      <c r="P251" s="172"/>
      <c r="Q251" s="172"/>
      <c r="R251" s="172"/>
      <c r="S251" s="172"/>
      <c r="T251" s="172"/>
      <c r="U251" s="172"/>
      <c r="V251" s="172"/>
      <c r="W251" s="172"/>
      <c r="X251" s="172"/>
      <c r="Y251" s="172"/>
      <c r="Z251" s="172"/>
    </row>
    <row r="252" spans="1:26" ht="16.5" customHeight="1">
      <c r="A252" s="172"/>
      <c r="B252" s="172"/>
      <c r="C252" s="172"/>
      <c r="D252" s="174"/>
      <c r="E252" s="174"/>
      <c r="F252" s="174"/>
      <c r="G252" s="174"/>
      <c r="H252" s="172"/>
      <c r="I252" s="172"/>
      <c r="J252" s="172"/>
      <c r="K252" s="172"/>
      <c r="L252" s="172"/>
      <c r="M252" s="172"/>
      <c r="N252" s="172"/>
      <c r="O252" s="172"/>
      <c r="P252" s="172"/>
      <c r="Q252" s="172"/>
      <c r="R252" s="172"/>
      <c r="S252" s="172"/>
      <c r="T252" s="172"/>
      <c r="U252" s="172"/>
      <c r="V252" s="172"/>
      <c r="W252" s="172"/>
      <c r="X252" s="172"/>
      <c r="Y252" s="172"/>
      <c r="Z252" s="172"/>
    </row>
    <row r="253" spans="1:26" ht="16.5" customHeight="1">
      <c r="A253" s="172"/>
      <c r="B253" s="172"/>
      <c r="C253" s="172"/>
      <c r="D253" s="174"/>
      <c r="E253" s="174"/>
      <c r="F253" s="174"/>
      <c r="G253" s="174"/>
      <c r="H253" s="172"/>
      <c r="I253" s="172"/>
      <c r="J253" s="172"/>
      <c r="K253" s="172"/>
      <c r="L253" s="172"/>
      <c r="M253" s="172"/>
      <c r="N253" s="172"/>
      <c r="O253" s="172"/>
      <c r="P253" s="172"/>
      <c r="Q253" s="172"/>
      <c r="R253" s="172"/>
      <c r="S253" s="172"/>
      <c r="T253" s="172"/>
      <c r="U253" s="172"/>
      <c r="V253" s="172"/>
      <c r="W253" s="172"/>
      <c r="X253" s="172"/>
      <c r="Y253" s="172"/>
      <c r="Z253" s="172"/>
    </row>
    <row r="254" spans="1:26" ht="16.5" customHeight="1">
      <c r="A254" s="172"/>
      <c r="B254" s="172"/>
      <c r="C254" s="172"/>
      <c r="D254" s="174"/>
      <c r="E254" s="174"/>
      <c r="F254" s="174"/>
      <c r="G254" s="174"/>
      <c r="H254" s="172"/>
      <c r="I254" s="172"/>
      <c r="J254" s="172"/>
      <c r="K254" s="172"/>
      <c r="L254" s="172"/>
      <c r="M254" s="172"/>
      <c r="N254" s="172"/>
      <c r="O254" s="172"/>
      <c r="P254" s="172"/>
      <c r="Q254" s="172"/>
      <c r="R254" s="172"/>
      <c r="S254" s="172"/>
      <c r="T254" s="172"/>
      <c r="U254" s="172"/>
      <c r="V254" s="172"/>
      <c r="W254" s="172"/>
      <c r="X254" s="172"/>
      <c r="Y254" s="172"/>
      <c r="Z254" s="172"/>
    </row>
    <row r="255" spans="1:26" ht="16.5" customHeight="1">
      <c r="A255" s="172"/>
      <c r="B255" s="172"/>
      <c r="C255" s="172"/>
      <c r="D255" s="174"/>
      <c r="E255" s="174"/>
      <c r="F255" s="174"/>
      <c r="G255" s="174"/>
      <c r="H255" s="172"/>
      <c r="I255" s="172"/>
      <c r="J255" s="172"/>
      <c r="K255" s="172"/>
      <c r="L255" s="172"/>
      <c r="M255" s="172"/>
      <c r="N255" s="172"/>
      <c r="O255" s="172"/>
      <c r="P255" s="172"/>
      <c r="Q255" s="172"/>
      <c r="R255" s="172"/>
      <c r="S255" s="172"/>
      <c r="T255" s="172"/>
      <c r="U255" s="172"/>
      <c r="V255" s="172"/>
      <c r="W255" s="172"/>
      <c r="X255" s="172"/>
      <c r="Y255" s="172"/>
      <c r="Z255" s="172"/>
    </row>
    <row r="256" spans="1:26" ht="16.5" customHeight="1">
      <c r="A256" s="172"/>
      <c r="B256" s="172"/>
      <c r="C256" s="172"/>
      <c r="D256" s="174"/>
      <c r="E256" s="174"/>
      <c r="F256" s="174"/>
      <c r="G256" s="174"/>
      <c r="H256" s="172"/>
      <c r="I256" s="172"/>
      <c r="J256" s="172"/>
      <c r="K256" s="172"/>
      <c r="L256" s="172"/>
      <c r="M256" s="172"/>
      <c r="N256" s="172"/>
      <c r="O256" s="172"/>
      <c r="P256" s="172"/>
      <c r="Q256" s="172"/>
      <c r="R256" s="172"/>
      <c r="S256" s="172"/>
      <c r="T256" s="172"/>
      <c r="U256" s="172"/>
      <c r="V256" s="172"/>
      <c r="W256" s="172"/>
      <c r="X256" s="172"/>
      <c r="Y256" s="172"/>
      <c r="Z256" s="172"/>
    </row>
    <row r="257" spans="1:26" ht="16.5" customHeight="1">
      <c r="A257" s="172"/>
      <c r="B257" s="172"/>
      <c r="C257" s="172"/>
      <c r="D257" s="174"/>
      <c r="E257" s="174"/>
      <c r="F257" s="174"/>
      <c r="G257" s="174"/>
      <c r="H257" s="172"/>
      <c r="I257" s="172"/>
      <c r="J257" s="172"/>
      <c r="K257" s="172"/>
      <c r="L257" s="172"/>
      <c r="M257" s="172"/>
      <c r="N257" s="172"/>
      <c r="O257" s="172"/>
      <c r="P257" s="172"/>
      <c r="Q257" s="172"/>
      <c r="R257" s="172"/>
      <c r="S257" s="172"/>
      <c r="T257" s="172"/>
      <c r="U257" s="172"/>
      <c r="V257" s="172"/>
      <c r="W257" s="172"/>
      <c r="X257" s="172"/>
      <c r="Y257" s="172"/>
      <c r="Z257" s="172"/>
    </row>
    <row r="258" spans="1:26" ht="16.5" customHeight="1">
      <c r="A258" s="172"/>
      <c r="B258" s="172"/>
      <c r="C258" s="172"/>
      <c r="D258" s="174"/>
      <c r="E258" s="174"/>
      <c r="F258" s="174"/>
      <c r="G258" s="174"/>
      <c r="H258" s="172"/>
      <c r="I258" s="172"/>
      <c r="J258" s="172"/>
      <c r="K258" s="172"/>
      <c r="L258" s="172"/>
      <c r="M258" s="172"/>
      <c r="N258" s="172"/>
      <c r="O258" s="172"/>
      <c r="P258" s="172"/>
      <c r="Q258" s="172"/>
      <c r="R258" s="172"/>
      <c r="S258" s="172"/>
      <c r="T258" s="172"/>
      <c r="U258" s="172"/>
      <c r="V258" s="172"/>
      <c r="W258" s="172"/>
      <c r="X258" s="172"/>
      <c r="Y258" s="172"/>
      <c r="Z258" s="172"/>
    </row>
    <row r="259" spans="1:26" ht="16.5" customHeight="1">
      <c r="A259" s="172"/>
      <c r="B259" s="172"/>
      <c r="C259" s="172"/>
      <c r="D259" s="174"/>
      <c r="E259" s="174"/>
      <c r="F259" s="174"/>
      <c r="G259" s="174"/>
      <c r="H259" s="172"/>
      <c r="I259" s="172"/>
      <c r="J259" s="172"/>
      <c r="K259" s="172"/>
      <c r="L259" s="172"/>
      <c r="M259" s="172"/>
      <c r="N259" s="172"/>
      <c r="O259" s="172"/>
      <c r="P259" s="172"/>
      <c r="Q259" s="172"/>
      <c r="R259" s="172"/>
      <c r="S259" s="172"/>
      <c r="T259" s="172"/>
      <c r="U259" s="172"/>
      <c r="V259" s="172"/>
      <c r="W259" s="172"/>
      <c r="X259" s="172"/>
      <c r="Y259" s="172"/>
      <c r="Z259" s="172"/>
    </row>
    <row r="260" spans="1:26" ht="16.5" customHeight="1">
      <c r="A260" s="172"/>
      <c r="B260" s="172"/>
      <c r="C260" s="172"/>
      <c r="D260" s="174"/>
      <c r="E260" s="174"/>
      <c r="F260" s="174"/>
      <c r="G260" s="174"/>
      <c r="H260" s="172"/>
      <c r="I260" s="172"/>
      <c r="J260" s="172"/>
      <c r="K260" s="172"/>
      <c r="L260" s="172"/>
      <c r="M260" s="172"/>
      <c r="N260" s="172"/>
      <c r="O260" s="172"/>
      <c r="P260" s="172"/>
      <c r="Q260" s="172"/>
      <c r="R260" s="172"/>
      <c r="S260" s="172"/>
      <c r="T260" s="172"/>
      <c r="U260" s="172"/>
      <c r="V260" s="172"/>
      <c r="W260" s="172"/>
      <c r="X260" s="172"/>
      <c r="Y260" s="172"/>
      <c r="Z260" s="172"/>
    </row>
    <row r="261" spans="1:26" ht="16.5" customHeight="1">
      <c r="A261" s="172"/>
      <c r="B261" s="172"/>
      <c r="C261" s="172"/>
      <c r="D261" s="174"/>
      <c r="E261" s="174"/>
      <c r="F261" s="174"/>
      <c r="G261" s="174"/>
      <c r="H261" s="172"/>
      <c r="I261" s="172"/>
      <c r="J261" s="172"/>
      <c r="K261" s="172"/>
      <c r="L261" s="172"/>
      <c r="M261" s="172"/>
      <c r="N261" s="172"/>
      <c r="O261" s="172"/>
      <c r="P261" s="172"/>
      <c r="Q261" s="172"/>
      <c r="R261" s="172"/>
      <c r="S261" s="172"/>
      <c r="T261" s="172"/>
      <c r="U261" s="172"/>
      <c r="V261" s="172"/>
      <c r="W261" s="172"/>
      <c r="X261" s="172"/>
      <c r="Y261" s="172"/>
      <c r="Z261" s="172"/>
    </row>
    <row r="262" spans="1:26" ht="16.5" customHeight="1">
      <c r="A262" s="172"/>
      <c r="B262" s="172"/>
      <c r="C262" s="172"/>
      <c r="D262" s="174"/>
      <c r="E262" s="174"/>
      <c r="F262" s="174"/>
      <c r="G262" s="174"/>
      <c r="H262" s="172"/>
      <c r="I262" s="172"/>
      <c r="J262" s="172"/>
      <c r="K262" s="172"/>
      <c r="L262" s="172"/>
      <c r="M262" s="172"/>
      <c r="N262" s="172"/>
      <c r="O262" s="172"/>
      <c r="P262" s="172"/>
      <c r="Q262" s="172"/>
      <c r="R262" s="172"/>
      <c r="S262" s="172"/>
      <c r="T262" s="172"/>
      <c r="U262" s="172"/>
      <c r="V262" s="172"/>
      <c r="W262" s="172"/>
      <c r="X262" s="172"/>
      <c r="Y262" s="172"/>
      <c r="Z262" s="172"/>
    </row>
    <row r="263" spans="1:26" ht="16.5" customHeight="1">
      <c r="A263" s="172"/>
      <c r="B263" s="172"/>
      <c r="C263" s="172"/>
      <c r="D263" s="174"/>
      <c r="E263" s="174"/>
      <c r="F263" s="174"/>
      <c r="G263" s="174"/>
      <c r="H263" s="172"/>
      <c r="I263" s="172"/>
      <c r="J263" s="172"/>
      <c r="K263" s="172"/>
      <c r="L263" s="172"/>
      <c r="M263" s="172"/>
      <c r="N263" s="172"/>
      <c r="O263" s="172"/>
      <c r="P263" s="172"/>
      <c r="Q263" s="172"/>
      <c r="R263" s="172"/>
      <c r="S263" s="172"/>
      <c r="T263" s="172"/>
      <c r="U263" s="172"/>
      <c r="V263" s="172"/>
      <c r="W263" s="172"/>
      <c r="X263" s="172"/>
      <c r="Y263" s="172"/>
      <c r="Z263" s="172"/>
    </row>
    <row r="264" spans="1:26" ht="16.5" customHeight="1">
      <c r="A264" s="172"/>
      <c r="B264" s="172"/>
      <c r="C264" s="172"/>
      <c r="D264" s="174"/>
      <c r="E264" s="174"/>
      <c r="F264" s="174"/>
      <c r="G264" s="174"/>
      <c r="H264" s="172"/>
      <c r="I264" s="172"/>
      <c r="J264" s="172"/>
      <c r="K264" s="172"/>
      <c r="L264" s="172"/>
      <c r="M264" s="172"/>
      <c r="N264" s="172"/>
      <c r="O264" s="172"/>
      <c r="P264" s="172"/>
      <c r="Q264" s="172"/>
      <c r="R264" s="172"/>
      <c r="S264" s="172"/>
      <c r="T264" s="172"/>
      <c r="U264" s="172"/>
      <c r="V264" s="172"/>
      <c r="W264" s="172"/>
      <c r="X264" s="172"/>
      <c r="Y264" s="172"/>
      <c r="Z264" s="172"/>
    </row>
    <row r="265" spans="1:26" ht="16.5" customHeight="1">
      <c r="A265" s="172"/>
      <c r="B265" s="172"/>
      <c r="C265" s="172"/>
      <c r="D265" s="174"/>
      <c r="E265" s="174"/>
      <c r="F265" s="174"/>
      <c r="G265" s="174"/>
      <c r="H265" s="172"/>
      <c r="I265" s="172"/>
      <c r="J265" s="172"/>
      <c r="K265" s="172"/>
      <c r="L265" s="172"/>
      <c r="M265" s="172"/>
      <c r="N265" s="172"/>
      <c r="O265" s="172"/>
      <c r="P265" s="172"/>
      <c r="Q265" s="172"/>
      <c r="R265" s="172"/>
      <c r="S265" s="172"/>
      <c r="T265" s="172"/>
      <c r="U265" s="172"/>
      <c r="V265" s="172"/>
      <c r="W265" s="172"/>
      <c r="X265" s="172"/>
      <c r="Y265" s="172"/>
      <c r="Z265" s="172"/>
    </row>
    <row r="266" spans="1:26" ht="16.5" customHeight="1">
      <c r="A266" s="172"/>
      <c r="B266" s="172"/>
      <c r="C266" s="172"/>
      <c r="D266" s="174"/>
      <c r="E266" s="174"/>
      <c r="F266" s="174"/>
      <c r="G266" s="174"/>
      <c r="H266" s="172"/>
      <c r="I266" s="172"/>
      <c r="J266" s="172"/>
      <c r="K266" s="172"/>
      <c r="L266" s="172"/>
      <c r="M266" s="172"/>
      <c r="N266" s="172"/>
      <c r="O266" s="172"/>
      <c r="P266" s="172"/>
      <c r="Q266" s="172"/>
      <c r="R266" s="172"/>
      <c r="S266" s="172"/>
      <c r="T266" s="172"/>
      <c r="U266" s="172"/>
      <c r="V266" s="172"/>
      <c r="W266" s="172"/>
      <c r="X266" s="172"/>
      <c r="Y266" s="172"/>
      <c r="Z266" s="172"/>
    </row>
    <row r="267" spans="1:26" ht="16.5" customHeight="1">
      <c r="A267" s="172"/>
      <c r="B267" s="172"/>
      <c r="C267" s="172"/>
      <c r="D267" s="174"/>
      <c r="E267" s="174"/>
      <c r="F267" s="174"/>
      <c r="G267" s="174"/>
      <c r="H267" s="172"/>
      <c r="I267" s="172"/>
      <c r="J267" s="172"/>
      <c r="K267" s="172"/>
      <c r="L267" s="172"/>
      <c r="M267" s="172"/>
      <c r="N267" s="172"/>
      <c r="O267" s="172"/>
      <c r="P267" s="172"/>
      <c r="Q267" s="172"/>
      <c r="R267" s="172"/>
      <c r="S267" s="172"/>
      <c r="T267" s="172"/>
      <c r="U267" s="172"/>
      <c r="V267" s="172"/>
      <c r="W267" s="172"/>
      <c r="X267" s="172"/>
      <c r="Y267" s="172"/>
      <c r="Z267" s="172"/>
    </row>
    <row r="268" spans="1:26" ht="16.5" customHeight="1">
      <c r="A268" s="172"/>
      <c r="B268" s="172"/>
      <c r="C268" s="172"/>
      <c r="D268" s="174"/>
      <c r="E268" s="174"/>
      <c r="F268" s="174"/>
      <c r="G268" s="174"/>
      <c r="H268" s="172"/>
      <c r="I268" s="172"/>
      <c r="J268" s="172"/>
      <c r="K268" s="172"/>
      <c r="L268" s="172"/>
      <c r="M268" s="172"/>
      <c r="N268" s="172"/>
      <c r="O268" s="172"/>
      <c r="P268" s="172"/>
      <c r="Q268" s="172"/>
      <c r="R268" s="172"/>
      <c r="S268" s="172"/>
      <c r="T268" s="172"/>
      <c r="U268" s="172"/>
      <c r="V268" s="172"/>
      <c r="W268" s="172"/>
      <c r="X268" s="172"/>
      <c r="Y268" s="172"/>
      <c r="Z268" s="172"/>
    </row>
    <row r="269" spans="1:26" ht="16.5" customHeight="1">
      <c r="A269" s="172"/>
      <c r="B269" s="172"/>
      <c r="C269" s="172"/>
      <c r="D269" s="174"/>
      <c r="E269" s="174"/>
      <c r="F269" s="174"/>
      <c r="G269" s="174"/>
      <c r="H269" s="172"/>
      <c r="I269" s="172"/>
      <c r="J269" s="172"/>
      <c r="K269" s="172"/>
      <c r="L269" s="172"/>
      <c r="M269" s="172"/>
      <c r="N269" s="172"/>
      <c r="O269" s="172"/>
      <c r="P269" s="172"/>
      <c r="Q269" s="172"/>
      <c r="R269" s="172"/>
      <c r="S269" s="172"/>
      <c r="T269" s="172"/>
      <c r="U269" s="172"/>
      <c r="V269" s="172"/>
      <c r="W269" s="172"/>
      <c r="X269" s="172"/>
      <c r="Y269" s="172"/>
      <c r="Z269" s="172"/>
    </row>
    <row r="270" spans="1:26" ht="16.5" customHeight="1">
      <c r="A270" s="172"/>
      <c r="B270" s="172"/>
      <c r="C270" s="172"/>
      <c r="D270" s="174"/>
      <c r="E270" s="174"/>
      <c r="F270" s="174"/>
      <c r="G270" s="174"/>
      <c r="H270" s="172"/>
      <c r="I270" s="172"/>
      <c r="J270" s="172"/>
      <c r="K270" s="172"/>
      <c r="L270" s="172"/>
      <c r="M270" s="172"/>
      <c r="N270" s="172"/>
      <c r="O270" s="172"/>
      <c r="P270" s="172"/>
      <c r="Q270" s="172"/>
      <c r="R270" s="172"/>
      <c r="S270" s="172"/>
      <c r="T270" s="172"/>
      <c r="U270" s="172"/>
      <c r="V270" s="172"/>
      <c r="W270" s="172"/>
      <c r="X270" s="172"/>
      <c r="Y270" s="172"/>
      <c r="Z270" s="172"/>
    </row>
    <row r="271" spans="1:26" ht="16.5" customHeight="1">
      <c r="A271" s="172"/>
      <c r="B271" s="172"/>
      <c r="C271" s="172"/>
      <c r="D271" s="174"/>
      <c r="E271" s="174"/>
      <c r="F271" s="174"/>
      <c r="G271" s="174"/>
      <c r="H271" s="172"/>
      <c r="I271" s="172"/>
      <c r="J271" s="172"/>
      <c r="K271" s="172"/>
      <c r="L271" s="172"/>
      <c r="M271" s="172"/>
      <c r="N271" s="172"/>
      <c r="O271" s="172"/>
      <c r="P271" s="172"/>
      <c r="Q271" s="172"/>
      <c r="R271" s="172"/>
      <c r="S271" s="172"/>
      <c r="T271" s="172"/>
      <c r="U271" s="172"/>
      <c r="V271" s="172"/>
      <c r="W271" s="172"/>
      <c r="X271" s="172"/>
      <c r="Y271" s="172"/>
      <c r="Z271" s="172"/>
    </row>
    <row r="272" spans="1:26" ht="16.5" customHeight="1">
      <c r="A272" s="172"/>
      <c r="B272" s="172"/>
      <c r="C272" s="172"/>
      <c r="D272" s="174"/>
      <c r="E272" s="174"/>
      <c r="F272" s="174"/>
      <c r="G272" s="174"/>
      <c r="H272" s="172"/>
      <c r="I272" s="172"/>
      <c r="J272" s="172"/>
      <c r="K272" s="172"/>
      <c r="L272" s="172"/>
      <c r="M272" s="172"/>
      <c r="N272" s="172"/>
      <c r="O272" s="172"/>
      <c r="P272" s="172"/>
      <c r="Q272" s="172"/>
      <c r="R272" s="172"/>
      <c r="S272" s="172"/>
      <c r="T272" s="172"/>
      <c r="U272" s="172"/>
      <c r="V272" s="172"/>
      <c r="W272" s="172"/>
      <c r="X272" s="172"/>
      <c r="Y272" s="172"/>
      <c r="Z272" s="172"/>
    </row>
    <row r="273" spans="1:26" ht="16.5" customHeight="1">
      <c r="A273" s="172"/>
      <c r="B273" s="172"/>
      <c r="C273" s="172"/>
      <c r="D273" s="174"/>
      <c r="E273" s="174"/>
      <c r="F273" s="174"/>
      <c r="G273" s="174"/>
      <c r="H273" s="172"/>
      <c r="I273" s="172"/>
      <c r="J273" s="172"/>
      <c r="K273" s="172"/>
      <c r="L273" s="172"/>
      <c r="M273" s="172"/>
      <c r="N273" s="172"/>
      <c r="O273" s="172"/>
      <c r="P273" s="172"/>
      <c r="Q273" s="172"/>
      <c r="R273" s="172"/>
      <c r="S273" s="172"/>
      <c r="T273" s="172"/>
      <c r="U273" s="172"/>
      <c r="V273" s="172"/>
      <c r="W273" s="172"/>
      <c r="X273" s="172"/>
      <c r="Y273" s="172"/>
      <c r="Z273" s="172"/>
    </row>
    <row r="274" spans="1:26" ht="16.5" customHeight="1">
      <c r="A274" s="172"/>
      <c r="B274" s="172"/>
      <c r="C274" s="172"/>
      <c r="D274" s="174"/>
      <c r="E274" s="174"/>
      <c r="F274" s="174"/>
      <c r="G274" s="174"/>
      <c r="H274" s="172"/>
      <c r="I274" s="172"/>
      <c r="J274" s="172"/>
      <c r="K274" s="172"/>
      <c r="L274" s="172"/>
      <c r="M274" s="172"/>
      <c r="N274" s="172"/>
      <c r="O274" s="172"/>
      <c r="P274" s="172"/>
      <c r="Q274" s="172"/>
      <c r="R274" s="172"/>
      <c r="S274" s="172"/>
      <c r="T274" s="172"/>
      <c r="U274" s="172"/>
      <c r="V274" s="172"/>
      <c r="W274" s="172"/>
      <c r="X274" s="172"/>
      <c r="Y274" s="172"/>
      <c r="Z274" s="172"/>
    </row>
    <row r="275" spans="1:26" ht="16.5" customHeight="1">
      <c r="A275" s="172"/>
      <c r="B275" s="172"/>
      <c r="C275" s="172"/>
      <c r="D275" s="174"/>
      <c r="E275" s="174"/>
      <c r="F275" s="174"/>
      <c r="G275" s="174"/>
      <c r="H275" s="172"/>
      <c r="I275" s="172"/>
      <c r="J275" s="172"/>
      <c r="K275" s="172"/>
      <c r="L275" s="172"/>
      <c r="M275" s="172"/>
      <c r="N275" s="172"/>
      <c r="O275" s="172"/>
      <c r="P275" s="172"/>
      <c r="Q275" s="172"/>
      <c r="R275" s="172"/>
      <c r="S275" s="172"/>
      <c r="T275" s="172"/>
      <c r="U275" s="172"/>
      <c r="V275" s="172"/>
      <c r="W275" s="172"/>
      <c r="X275" s="172"/>
      <c r="Y275" s="172"/>
      <c r="Z275" s="172"/>
    </row>
    <row r="276" spans="1:26" ht="16.5" customHeight="1">
      <c r="A276" s="172"/>
      <c r="B276" s="172"/>
      <c r="C276" s="172"/>
      <c r="D276" s="174"/>
      <c r="E276" s="174"/>
      <c r="F276" s="174"/>
      <c r="G276" s="174"/>
      <c r="H276" s="172"/>
      <c r="I276" s="172"/>
      <c r="J276" s="172"/>
      <c r="K276" s="172"/>
      <c r="L276" s="172"/>
      <c r="M276" s="172"/>
      <c r="N276" s="172"/>
      <c r="O276" s="172"/>
      <c r="P276" s="172"/>
      <c r="Q276" s="172"/>
      <c r="R276" s="172"/>
      <c r="S276" s="172"/>
      <c r="T276" s="172"/>
      <c r="U276" s="172"/>
      <c r="V276" s="172"/>
      <c r="W276" s="172"/>
      <c r="X276" s="172"/>
      <c r="Y276" s="172"/>
      <c r="Z276" s="172"/>
    </row>
    <row r="277" spans="1:26" ht="16.5" customHeight="1">
      <c r="A277" s="172"/>
      <c r="B277" s="172"/>
      <c r="C277" s="172"/>
      <c r="D277" s="174"/>
      <c r="E277" s="174"/>
      <c r="F277" s="174"/>
      <c r="G277" s="174"/>
      <c r="H277" s="172"/>
      <c r="I277" s="172"/>
      <c r="J277" s="172"/>
      <c r="K277" s="172"/>
      <c r="L277" s="172"/>
      <c r="M277" s="172"/>
      <c r="N277" s="172"/>
      <c r="O277" s="172"/>
      <c r="P277" s="172"/>
      <c r="Q277" s="172"/>
      <c r="R277" s="172"/>
      <c r="S277" s="172"/>
      <c r="T277" s="172"/>
      <c r="U277" s="172"/>
      <c r="V277" s="172"/>
      <c r="W277" s="172"/>
      <c r="X277" s="172"/>
      <c r="Y277" s="172"/>
      <c r="Z277" s="172"/>
    </row>
    <row r="278" spans="1:26" ht="16.5" customHeight="1">
      <c r="A278" s="172"/>
      <c r="B278" s="172"/>
      <c r="C278" s="172"/>
      <c r="D278" s="174"/>
      <c r="E278" s="174"/>
      <c r="F278" s="174"/>
      <c r="G278" s="174"/>
      <c r="H278" s="172"/>
      <c r="I278" s="172"/>
      <c r="J278" s="172"/>
      <c r="K278" s="172"/>
      <c r="L278" s="172"/>
      <c r="M278" s="172"/>
      <c r="N278" s="172"/>
      <c r="O278" s="172"/>
      <c r="P278" s="172"/>
      <c r="Q278" s="172"/>
      <c r="R278" s="172"/>
      <c r="S278" s="172"/>
      <c r="T278" s="172"/>
      <c r="U278" s="172"/>
      <c r="V278" s="172"/>
      <c r="W278" s="172"/>
      <c r="X278" s="172"/>
      <c r="Y278" s="172"/>
      <c r="Z278" s="172"/>
    </row>
    <row r="279" spans="1:26" ht="16.5" customHeight="1">
      <c r="A279" s="172"/>
      <c r="B279" s="172"/>
      <c r="C279" s="172"/>
      <c r="D279" s="174"/>
      <c r="E279" s="174"/>
      <c r="F279" s="174"/>
      <c r="G279" s="174"/>
      <c r="H279" s="172"/>
      <c r="I279" s="172"/>
      <c r="J279" s="172"/>
      <c r="K279" s="172"/>
      <c r="L279" s="172"/>
      <c r="M279" s="172"/>
      <c r="N279" s="172"/>
      <c r="O279" s="172"/>
      <c r="P279" s="172"/>
      <c r="Q279" s="172"/>
      <c r="R279" s="172"/>
      <c r="S279" s="172"/>
      <c r="T279" s="172"/>
      <c r="U279" s="172"/>
      <c r="V279" s="172"/>
      <c r="W279" s="172"/>
      <c r="X279" s="172"/>
      <c r="Y279" s="172"/>
      <c r="Z279" s="172"/>
    </row>
    <row r="280" spans="1:26" ht="16.5" customHeight="1">
      <c r="A280" s="172"/>
      <c r="B280" s="172"/>
      <c r="C280" s="172"/>
      <c r="D280" s="174"/>
      <c r="E280" s="174"/>
      <c r="F280" s="174"/>
      <c r="G280" s="174"/>
      <c r="H280" s="172"/>
      <c r="I280" s="172"/>
      <c r="J280" s="172"/>
      <c r="K280" s="172"/>
      <c r="L280" s="172"/>
      <c r="M280" s="172"/>
      <c r="N280" s="172"/>
      <c r="O280" s="172"/>
      <c r="P280" s="172"/>
      <c r="Q280" s="172"/>
      <c r="R280" s="172"/>
      <c r="S280" s="172"/>
      <c r="T280" s="172"/>
      <c r="U280" s="172"/>
      <c r="V280" s="172"/>
      <c r="W280" s="172"/>
      <c r="X280" s="172"/>
      <c r="Y280" s="172"/>
      <c r="Z280" s="172"/>
    </row>
    <row r="281" spans="1:26" ht="16.5" customHeight="1">
      <c r="A281" s="172"/>
      <c r="B281" s="172"/>
      <c r="C281" s="172"/>
      <c r="D281" s="174"/>
      <c r="E281" s="174"/>
      <c r="F281" s="174"/>
      <c r="G281" s="174"/>
      <c r="H281" s="172"/>
      <c r="I281" s="172"/>
      <c r="J281" s="172"/>
      <c r="K281" s="172"/>
      <c r="L281" s="172"/>
      <c r="M281" s="172"/>
      <c r="N281" s="172"/>
      <c r="O281" s="172"/>
      <c r="P281" s="172"/>
      <c r="Q281" s="172"/>
      <c r="R281" s="172"/>
      <c r="S281" s="172"/>
      <c r="T281" s="172"/>
      <c r="U281" s="172"/>
      <c r="V281" s="172"/>
      <c r="W281" s="172"/>
      <c r="X281" s="172"/>
      <c r="Y281" s="172"/>
      <c r="Z281" s="172"/>
    </row>
    <row r="282" spans="1:26" ht="16.5" customHeight="1">
      <c r="A282" s="172"/>
      <c r="B282" s="172"/>
      <c r="C282" s="172"/>
      <c r="D282" s="174"/>
      <c r="E282" s="174"/>
      <c r="F282" s="174"/>
      <c r="G282" s="174"/>
      <c r="H282" s="172"/>
      <c r="I282" s="172"/>
      <c r="J282" s="172"/>
      <c r="K282" s="172"/>
      <c r="L282" s="172"/>
      <c r="M282" s="172"/>
      <c r="N282" s="172"/>
      <c r="O282" s="172"/>
      <c r="P282" s="172"/>
      <c r="Q282" s="172"/>
      <c r="R282" s="172"/>
      <c r="S282" s="172"/>
      <c r="T282" s="172"/>
      <c r="U282" s="172"/>
      <c r="V282" s="172"/>
      <c r="W282" s="172"/>
      <c r="X282" s="172"/>
      <c r="Y282" s="172"/>
      <c r="Z282" s="172"/>
    </row>
    <row r="283" spans="1:26" ht="16.5" customHeight="1">
      <c r="A283" s="172"/>
      <c r="B283" s="172"/>
      <c r="C283" s="172"/>
      <c r="D283" s="174"/>
      <c r="E283" s="174"/>
      <c r="F283" s="174"/>
      <c r="G283" s="174"/>
      <c r="H283" s="172"/>
      <c r="I283" s="172"/>
      <c r="J283" s="172"/>
      <c r="K283" s="172"/>
      <c r="L283" s="172"/>
      <c r="M283" s="172"/>
      <c r="N283" s="172"/>
      <c r="O283" s="172"/>
      <c r="P283" s="172"/>
      <c r="Q283" s="172"/>
      <c r="R283" s="172"/>
      <c r="S283" s="172"/>
      <c r="T283" s="172"/>
      <c r="U283" s="172"/>
      <c r="V283" s="172"/>
      <c r="W283" s="172"/>
      <c r="X283" s="172"/>
      <c r="Y283" s="172"/>
      <c r="Z283" s="172"/>
    </row>
    <row r="284" spans="1:26" ht="16.5" customHeight="1">
      <c r="A284" s="172"/>
      <c r="B284" s="172"/>
      <c r="C284" s="172"/>
      <c r="D284" s="174"/>
      <c r="E284" s="174"/>
      <c r="F284" s="174"/>
      <c r="G284" s="174"/>
      <c r="H284" s="172"/>
      <c r="I284" s="172"/>
      <c r="J284" s="172"/>
      <c r="K284" s="172"/>
      <c r="L284" s="172"/>
      <c r="M284" s="172"/>
      <c r="N284" s="172"/>
      <c r="O284" s="172"/>
      <c r="P284" s="172"/>
      <c r="Q284" s="172"/>
      <c r="R284" s="172"/>
      <c r="S284" s="172"/>
      <c r="T284" s="172"/>
      <c r="U284" s="172"/>
      <c r="V284" s="172"/>
      <c r="W284" s="172"/>
      <c r="X284" s="172"/>
      <c r="Y284" s="172"/>
      <c r="Z284" s="172"/>
    </row>
    <row r="285" spans="1:26" ht="16.5" customHeight="1">
      <c r="A285" s="172"/>
      <c r="B285" s="172"/>
      <c r="C285" s="172"/>
      <c r="D285" s="174"/>
      <c r="E285" s="174"/>
      <c r="F285" s="174"/>
      <c r="G285" s="174"/>
      <c r="H285" s="172"/>
      <c r="I285" s="172"/>
      <c r="J285" s="172"/>
      <c r="K285" s="172"/>
      <c r="L285" s="172"/>
      <c r="M285" s="172"/>
      <c r="N285" s="172"/>
      <c r="O285" s="172"/>
      <c r="P285" s="172"/>
      <c r="Q285" s="172"/>
      <c r="R285" s="172"/>
      <c r="S285" s="172"/>
      <c r="T285" s="172"/>
      <c r="U285" s="172"/>
      <c r="V285" s="172"/>
      <c r="W285" s="172"/>
      <c r="X285" s="172"/>
      <c r="Y285" s="172"/>
      <c r="Z285" s="172"/>
    </row>
    <row r="286" spans="1:26" ht="16.5" customHeight="1">
      <c r="A286" s="172"/>
      <c r="B286" s="172"/>
      <c r="C286" s="172"/>
      <c r="D286" s="174"/>
      <c r="E286" s="174"/>
      <c r="F286" s="174"/>
      <c r="G286" s="174"/>
      <c r="H286" s="172"/>
      <c r="I286" s="172"/>
      <c r="J286" s="172"/>
      <c r="K286" s="172"/>
      <c r="L286" s="172"/>
      <c r="M286" s="172"/>
      <c r="N286" s="172"/>
      <c r="O286" s="172"/>
      <c r="P286" s="172"/>
      <c r="Q286" s="172"/>
      <c r="R286" s="172"/>
      <c r="S286" s="172"/>
      <c r="T286" s="172"/>
      <c r="U286" s="172"/>
      <c r="V286" s="172"/>
      <c r="W286" s="172"/>
      <c r="X286" s="172"/>
      <c r="Y286" s="172"/>
      <c r="Z286" s="172"/>
    </row>
    <row r="287" spans="1:26" ht="16.5" customHeight="1">
      <c r="A287" s="172"/>
      <c r="B287" s="172"/>
      <c r="C287" s="172"/>
      <c r="D287" s="174"/>
      <c r="E287" s="174"/>
      <c r="F287" s="174"/>
      <c r="G287" s="174"/>
      <c r="H287" s="172"/>
      <c r="I287" s="172"/>
      <c r="J287" s="172"/>
      <c r="K287" s="172"/>
      <c r="L287" s="172"/>
      <c r="M287" s="172"/>
      <c r="N287" s="172"/>
      <c r="O287" s="172"/>
      <c r="P287" s="172"/>
      <c r="Q287" s="172"/>
      <c r="R287" s="172"/>
      <c r="S287" s="172"/>
      <c r="T287" s="172"/>
      <c r="U287" s="172"/>
      <c r="V287" s="172"/>
      <c r="W287" s="172"/>
      <c r="X287" s="172"/>
      <c r="Y287" s="172"/>
      <c r="Z287" s="172"/>
    </row>
    <row r="288" spans="1:26" ht="16.5" customHeight="1">
      <c r="A288" s="172"/>
      <c r="B288" s="172"/>
      <c r="C288" s="172"/>
      <c r="D288" s="174"/>
      <c r="E288" s="174"/>
      <c r="F288" s="174"/>
      <c r="G288" s="174"/>
      <c r="H288" s="172"/>
      <c r="I288" s="172"/>
      <c r="J288" s="172"/>
      <c r="K288" s="172"/>
      <c r="L288" s="172"/>
      <c r="M288" s="172"/>
      <c r="N288" s="172"/>
      <c r="O288" s="172"/>
      <c r="P288" s="172"/>
      <c r="Q288" s="172"/>
      <c r="R288" s="172"/>
      <c r="S288" s="172"/>
      <c r="T288" s="172"/>
      <c r="U288" s="172"/>
      <c r="V288" s="172"/>
      <c r="W288" s="172"/>
      <c r="X288" s="172"/>
      <c r="Y288" s="172"/>
      <c r="Z288" s="172"/>
    </row>
    <row r="289" spans="1:26" ht="16.5" customHeight="1">
      <c r="A289" s="172"/>
      <c r="B289" s="172"/>
      <c r="C289" s="172"/>
      <c r="D289" s="174"/>
      <c r="E289" s="174"/>
      <c r="F289" s="174"/>
      <c r="G289" s="174"/>
      <c r="H289" s="172"/>
      <c r="I289" s="172"/>
      <c r="J289" s="172"/>
      <c r="K289" s="172"/>
      <c r="L289" s="172"/>
      <c r="M289" s="172"/>
      <c r="N289" s="172"/>
      <c r="O289" s="172"/>
      <c r="P289" s="172"/>
      <c r="Q289" s="172"/>
      <c r="R289" s="172"/>
      <c r="S289" s="172"/>
      <c r="T289" s="172"/>
      <c r="U289" s="172"/>
      <c r="V289" s="172"/>
      <c r="W289" s="172"/>
      <c r="X289" s="172"/>
      <c r="Y289" s="172"/>
      <c r="Z289" s="172"/>
    </row>
    <row r="290" spans="1:26" ht="16.5" customHeight="1">
      <c r="A290" s="172"/>
      <c r="B290" s="172"/>
      <c r="C290" s="172"/>
      <c r="D290" s="174"/>
      <c r="E290" s="174"/>
      <c r="F290" s="174"/>
      <c r="G290" s="174"/>
      <c r="H290" s="172"/>
      <c r="I290" s="172"/>
      <c r="J290" s="172"/>
      <c r="K290" s="172"/>
      <c r="L290" s="172"/>
      <c r="M290" s="172"/>
      <c r="N290" s="172"/>
      <c r="O290" s="172"/>
      <c r="P290" s="172"/>
      <c r="Q290" s="172"/>
      <c r="R290" s="172"/>
      <c r="S290" s="172"/>
      <c r="T290" s="172"/>
      <c r="U290" s="172"/>
      <c r="V290" s="172"/>
      <c r="W290" s="172"/>
      <c r="X290" s="172"/>
      <c r="Y290" s="172"/>
      <c r="Z290" s="172"/>
    </row>
    <row r="291" spans="1:26" ht="16.5" customHeight="1">
      <c r="A291" s="172"/>
      <c r="B291" s="172"/>
      <c r="C291" s="172"/>
      <c r="D291" s="174"/>
      <c r="E291" s="174"/>
      <c r="F291" s="174"/>
      <c r="G291" s="174"/>
      <c r="H291" s="172"/>
      <c r="I291" s="172"/>
      <c r="J291" s="172"/>
      <c r="K291" s="172"/>
      <c r="L291" s="172"/>
      <c r="M291" s="172"/>
      <c r="N291" s="172"/>
      <c r="O291" s="172"/>
      <c r="P291" s="172"/>
      <c r="Q291" s="172"/>
      <c r="R291" s="172"/>
      <c r="S291" s="172"/>
      <c r="T291" s="172"/>
      <c r="U291" s="172"/>
      <c r="V291" s="172"/>
      <c r="W291" s="172"/>
      <c r="X291" s="172"/>
      <c r="Y291" s="172"/>
      <c r="Z291" s="172"/>
    </row>
    <row r="292" spans="1:26" ht="16.5" customHeight="1">
      <c r="A292" s="172"/>
      <c r="B292" s="172"/>
      <c r="C292" s="172"/>
      <c r="D292" s="174"/>
      <c r="E292" s="174"/>
      <c r="F292" s="174"/>
      <c r="G292" s="174"/>
      <c r="H292" s="172"/>
      <c r="I292" s="172"/>
      <c r="J292" s="172"/>
      <c r="K292" s="172"/>
      <c r="L292" s="172"/>
      <c r="M292" s="172"/>
      <c r="N292" s="172"/>
      <c r="O292" s="172"/>
      <c r="P292" s="172"/>
      <c r="Q292" s="172"/>
      <c r="R292" s="172"/>
      <c r="S292" s="172"/>
      <c r="T292" s="172"/>
      <c r="U292" s="172"/>
      <c r="V292" s="172"/>
      <c r="W292" s="172"/>
      <c r="X292" s="172"/>
      <c r="Y292" s="172"/>
      <c r="Z292" s="172"/>
    </row>
    <row r="293" spans="1:26" ht="16.5" customHeight="1">
      <c r="A293" s="172"/>
      <c r="B293" s="172"/>
      <c r="C293" s="172"/>
      <c r="D293" s="174"/>
      <c r="E293" s="174"/>
      <c r="F293" s="174"/>
      <c r="G293" s="174"/>
      <c r="H293" s="172"/>
      <c r="I293" s="172"/>
      <c r="J293" s="172"/>
      <c r="K293" s="172"/>
      <c r="L293" s="172"/>
      <c r="M293" s="172"/>
      <c r="N293" s="172"/>
      <c r="O293" s="172"/>
      <c r="P293" s="172"/>
      <c r="Q293" s="172"/>
      <c r="R293" s="172"/>
      <c r="S293" s="172"/>
      <c r="T293" s="172"/>
      <c r="U293" s="172"/>
      <c r="V293" s="172"/>
      <c r="W293" s="172"/>
      <c r="X293" s="172"/>
      <c r="Y293" s="172"/>
      <c r="Z293" s="172"/>
    </row>
    <row r="294" spans="1:26" ht="16.5" customHeight="1">
      <c r="A294" s="172"/>
      <c r="B294" s="172"/>
      <c r="C294" s="172"/>
      <c r="D294" s="174"/>
      <c r="E294" s="174"/>
      <c r="F294" s="174"/>
      <c r="G294" s="174"/>
      <c r="H294" s="172"/>
      <c r="I294" s="172"/>
      <c r="J294" s="172"/>
      <c r="K294" s="172"/>
      <c r="L294" s="172"/>
      <c r="M294" s="172"/>
      <c r="N294" s="172"/>
      <c r="O294" s="172"/>
      <c r="P294" s="172"/>
      <c r="Q294" s="172"/>
      <c r="R294" s="172"/>
      <c r="S294" s="172"/>
      <c r="T294" s="172"/>
      <c r="U294" s="172"/>
      <c r="V294" s="172"/>
      <c r="W294" s="172"/>
      <c r="X294" s="172"/>
      <c r="Y294" s="172"/>
      <c r="Z294" s="172"/>
    </row>
    <row r="295" spans="1:26" ht="16.5" customHeight="1">
      <c r="A295" s="172"/>
      <c r="B295" s="172"/>
      <c r="C295" s="172"/>
      <c r="D295" s="174"/>
      <c r="E295" s="174"/>
      <c r="F295" s="174"/>
      <c r="G295" s="174"/>
      <c r="H295" s="172"/>
      <c r="I295" s="172"/>
      <c r="J295" s="172"/>
      <c r="K295" s="172"/>
      <c r="L295" s="172"/>
      <c r="M295" s="172"/>
      <c r="N295" s="172"/>
      <c r="O295" s="172"/>
      <c r="P295" s="172"/>
      <c r="Q295" s="172"/>
      <c r="R295" s="172"/>
      <c r="S295" s="172"/>
      <c r="T295" s="172"/>
      <c r="U295" s="172"/>
      <c r="V295" s="172"/>
      <c r="W295" s="172"/>
      <c r="X295" s="172"/>
      <c r="Y295" s="172"/>
      <c r="Z295" s="172"/>
    </row>
    <row r="296" spans="1:26" ht="16.5" customHeight="1">
      <c r="A296" s="172"/>
      <c r="B296" s="172"/>
      <c r="C296" s="172"/>
      <c r="D296" s="174"/>
      <c r="E296" s="174"/>
      <c r="F296" s="174"/>
      <c r="G296" s="174"/>
      <c r="H296" s="172"/>
      <c r="I296" s="172"/>
      <c r="J296" s="172"/>
      <c r="K296" s="172"/>
      <c r="L296" s="172"/>
      <c r="M296" s="172"/>
      <c r="N296" s="172"/>
      <c r="O296" s="172"/>
      <c r="P296" s="172"/>
      <c r="Q296" s="172"/>
      <c r="R296" s="172"/>
      <c r="S296" s="172"/>
      <c r="T296" s="172"/>
      <c r="U296" s="172"/>
      <c r="V296" s="172"/>
      <c r="W296" s="172"/>
      <c r="X296" s="172"/>
      <c r="Y296" s="172"/>
      <c r="Z296" s="172"/>
    </row>
    <row r="297" spans="1:26" ht="16.5" customHeight="1">
      <c r="A297" s="172"/>
      <c r="B297" s="172"/>
      <c r="C297" s="172"/>
      <c r="D297" s="174"/>
      <c r="E297" s="174"/>
      <c r="F297" s="174"/>
      <c r="G297" s="174"/>
      <c r="H297" s="172"/>
      <c r="I297" s="172"/>
      <c r="J297" s="172"/>
      <c r="K297" s="172"/>
      <c r="L297" s="172"/>
      <c r="M297" s="172"/>
      <c r="N297" s="172"/>
      <c r="O297" s="172"/>
      <c r="P297" s="172"/>
      <c r="Q297" s="172"/>
      <c r="R297" s="172"/>
      <c r="S297" s="172"/>
      <c r="T297" s="172"/>
      <c r="U297" s="172"/>
      <c r="V297" s="172"/>
      <c r="W297" s="172"/>
      <c r="X297" s="172"/>
      <c r="Y297" s="172"/>
      <c r="Z297" s="172"/>
    </row>
    <row r="298" spans="1:26" ht="16.5" customHeight="1">
      <c r="A298" s="172"/>
      <c r="B298" s="172"/>
      <c r="C298" s="172"/>
      <c r="D298" s="174"/>
      <c r="E298" s="174"/>
      <c r="F298" s="174"/>
      <c r="G298" s="174"/>
      <c r="H298" s="172"/>
      <c r="I298" s="172"/>
      <c r="J298" s="172"/>
      <c r="K298" s="172"/>
      <c r="L298" s="172"/>
      <c r="M298" s="172"/>
      <c r="N298" s="172"/>
      <c r="O298" s="172"/>
      <c r="P298" s="172"/>
      <c r="Q298" s="172"/>
      <c r="R298" s="172"/>
      <c r="S298" s="172"/>
      <c r="T298" s="172"/>
      <c r="U298" s="172"/>
      <c r="V298" s="172"/>
      <c r="W298" s="172"/>
      <c r="X298" s="172"/>
      <c r="Y298" s="172"/>
      <c r="Z298" s="172"/>
    </row>
    <row r="299" spans="1:26" ht="16.5" customHeight="1">
      <c r="A299" s="172"/>
      <c r="B299" s="172"/>
      <c r="C299" s="172"/>
      <c r="D299" s="174"/>
      <c r="E299" s="174"/>
      <c r="F299" s="174"/>
      <c r="G299" s="174"/>
      <c r="H299" s="172"/>
      <c r="I299" s="172"/>
      <c r="J299" s="172"/>
      <c r="K299" s="172"/>
      <c r="L299" s="172"/>
      <c r="M299" s="172"/>
      <c r="N299" s="172"/>
      <c r="O299" s="172"/>
      <c r="P299" s="172"/>
      <c r="Q299" s="172"/>
      <c r="R299" s="172"/>
      <c r="S299" s="172"/>
      <c r="T299" s="172"/>
      <c r="U299" s="172"/>
      <c r="V299" s="172"/>
      <c r="W299" s="172"/>
      <c r="X299" s="172"/>
      <c r="Y299" s="172"/>
      <c r="Z299" s="172"/>
    </row>
    <row r="300" spans="1:26" ht="16.5" customHeight="1">
      <c r="A300" s="172"/>
      <c r="B300" s="172"/>
      <c r="C300" s="172"/>
      <c r="D300" s="174"/>
      <c r="E300" s="174"/>
      <c r="F300" s="174"/>
      <c r="G300" s="174"/>
      <c r="H300" s="172"/>
      <c r="I300" s="172"/>
      <c r="J300" s="172"/>
      <c r="K300" s="172"/>
      <c r="L300" s="172"/>
      <c r="M300" s="172"/>
      <c r="N300" s="172"/>
      <c r="O300" s="172"/>
      <c r="P300" s="172"/>
      <c r="Q300" s="172"/>
      <c r="R300" s="172"/>
      <c r="S300" s="172"/>
      <c r="T300" s="172"/>
      <c r="U300" s="172"/>
      <c r="V300" s="172"/>
      <c r="W300" s="172"/>
      <c r="X300" s="172"/>
      <c r="Y300" s="172"/>
      <c r="Z300" s="172"/>
    </row>
    <row r="301" spans="1:26" ht="16.5" customHeight="1">
      <c r="A301" s="172"/>
      <c r="B301" s="172"/>
      <c r="C301" s="172"/>
      <c r="D301" s="174"/>
      <c r="E301" s="174"/>
      <c r="F301" s="174"/>
      <c r="G301" s="174"/>
      <c r="H301" s="172"/>
      <c r="I301" s="172"/>
      <c r="J301" s="172"/>
      <c r="K301" s="172"/>
      <c r="L301" s="172"/>
      <c r="M301" s="172"/>
      <c r="N301" s="172"/>
      <c r="O301" s="172"/>
      <c r="P301" s="172"/>
      <c r="Q301" s="172"/>
      <c r="R301" s="172"/>
      <c r="S301" s="172"/>
      <c r="T301" s="172"/>
      <c r="U301" s="172"/>
      <c r="V301" s="172"/>
      <c r="W301" s="172"/>
      <c r="X301" s="172"/>
      <c r="Y301" s="172"/>
      <c r="Z301" s="172"/>
    </row>
    <row r="302" spans="1:26" ht="16.5" customHeight="1">
      <c r="A302" s="172"/>
      <c r="B302" s="172"/>
      <c r="C302" s="172"/>
      <c r="D302" s="174"/>
      <c r="E302" s="174"/>
      <c r="F302" s="174"/>
      <c r="G302" s="174"/>
      <c r="H302" s="172"/>
      <c r="I302" s="172"/>
      <c r="J302" s="172"/>
      <c r="K302" s="172"/>
      <c r="L302" s="172"/>
      <c r="M302" s="172"/>
      <c r="N302" s="172"/>
      <c r="O302" s="172"/>
      <c r="P302" s="172"/>
      <c r="Q302" s="172"/>
      <c r="R302" s="172"/>
      <c r="S302" s="172"/>
      <c r="T302" s="172"/>
      <c r="U302" s="172"/>
      <c r="V302" s="172"/>
      <c r="W302" s="172"/>
      <c r="X302" s="172"/>
      <c r="Y302" s="172"/>
      <c r="Z302" s="172"/>
    </row>
    <row r="303" spans="1:26" ht="16.5" customHeight="1">
      <c r="A303" s="172"/>
      <c r="B303" s="172"/>
      <c r="C303" s="172"/>
      <c r="D303" s="174"/>
      <c r="E303" s="174"/>
      <c r="F303" s="174"/>
      <c r="G303" s="174"/>
      <c r="H303" s="172"/>
      <c r="I303" s="172"/>
      <c r="J303" s="172"/>
      <c r="K303" s="172"/>
      <c r="L303" s="172"/>
      <c r="M303" s="172"/>
      <c r="N303" s="172"/>
      <c r="O303" s="172"/>
      <c r="P303" s="172"/>
      <c r="Q303" s="172"/>
      <c r="R303" s="172"/>
      <c r="S303" s="172"/>
      <c r="T303" s="172"/>
      <c r="U303" s="172"/>
      <c r="V303" s="172"/>
      <c r="W303" s="172"/>
      <c r="X303" s="172"/>
      <c r="Y303" s="172"/>
      <c r="Z303" s="172"/>
    </row>
    <row r="304" spans="1:26" ht="16.5" customHeight="1">
      <c r="A304" s="172"/>
      <c r="B304" s="172"/>
      <c r="C304" s="172"/>
      <c r="D304" s="174"/>
      <c r="E304" s="174"/>
      <c r="F304" s="174"/>
      <c r="G304" s="174"/>
      <c r="H304" s="172"/>
      <c r="I304" s="172"/>
      <c r="J304" s="172"/>
      <c r="K304" s="172"/>
      <c r="L304" s="172"/>
      <c r="M304" s="172"/>
      <c r="N304" s="172"/>
      <c r="O304" s="172"/>
      <c r="P304" s="172"/>
      <c r="Q304" s="172"/>
      <c r="R304" s="172"/>
      <c r="S304" s="172"/>
      <c r="T304" s="172"/>
      <c r="U304" s="172"/>
      <c r="V304" s="172"/>
      <c r="W304" s="172"/>
      <c r="X304" s="172"/>
      <c r="Y304" s="172"/>
      <c r="Z304" s="172"/>
    </row>
    <row r="305" spans="1:26" ht="16.5" customHeight="1">
      <c r="A305" s="172"/>
      <c r="B305" s="172"/>
      <c r="C305" s="172"/>
      <c r="D305" s="174"/>
      <c r="E305" s="174"/>
      <c r="F305" s="174"/>
      <c r="G305" s="174"/>
      <c r="H305" s="172"/>
      <c r="I305" s="172"/>
      <c r="J305" s="172"/>
      <c r="K305" s="172"/>
      <c r="L305" s="172"/>
      <c r="M305" s="172"/>
      <c r="N305" s="172"/>
      <c r="O305" s="172"/>
      <c r="P305" s="172"/>
      <c r="Q305" s="172"/>
      <c r="R305" s="172"/>
      <c r="S305" s="172"/>
      <c r="T305" s="172"/>
      <c r="U305" s="172"/>
      <c r="V305" s="172"/>
      <c r="W305" s="172"/>
      <c r="X305" s="172"/>
      <c r="Y305" s="172"/>
      <c r="Z305" s="172"/>
    </row>
    <row r="306" spans="1:26" ht="16.5" customHeight="1">
      <c r="A306" s="172"/>
      <c r="B306" s="172"/>
      <c r="C306" s="172"/>
      <c r="D306" s="174"/>
      <c r="E306" s="174"/>
      <c r="F306" s="174"/>
      <c r="G306" s="174"/>
      <c r="H306" s="172"/>
      <c r="I306" s="172"/>
      <c r="J306" s="172"/>
      <c r="K306" s="172"/>
      <c r="L306" s="172"/>
      <c r="M306" s="172"/>
      <c r="N306" s="172"/>
      <c r="O306" s="172"/>
      <c r="P306" s="172"/>
      <c r="Q306" s="172"/>
      <c r="R306" s="172"/>
      <c r="S306" s="172"/>
      <c r="T306" s="172"/>
      <c r="U306" s="172"/>
      <c r="V306" s="172"/>
      <c r="W306" s="172"/>
      <c r="X306" s="172"/>
      <c r="Y306" s="172"/>
      <c r="Z306" s="172"/>
    </row>
    <row r="307" spans="1:26" ht="16.5" customHeight="1">
      <c r="A307" s="172"/>
      <c r="B307" s="172"/>
      <c r="C307" s="172"/>
      <c r="D307" s="174"/>
      <c r="E307" s="174"/>
      <c r="F307" s="174"/>
      <c r="G307" s="174"/>
      <c r="H307" s="172"/>
      <c r="I307" s="172"/>
      <c r="J307" s="172"/>
      <c r="K307" s="172"/>
      <c r="L307" s="172"/>
      <c r="M307" s="172"/>
      <c r="N307" s="172"/>
      <c r="O307" s="172"/>
      <c r="P307" s="172"/>
      <c r="Q307" s="172"/>
      <c r="R307" s="172"/>
      <c r="S307" s="172"/>
      <c r="T307" s="172"/>
      <c r="U307" s="172"/>
      <c r="V307" s="172"/>
      <c r="W307" s="172"/>
      <c r="X307" s="172"/>
      <c r="Y307" s="172"/>
      <c r="Z307" s="172"/>
    </row>
    <row r="308" spans="1:26" ht="16.5" customHeight="1">
      <c r="A308" s="172"/>
      <c r="B308" s="172"/>
      <c r="C308" s="172"/>
      <c r="D308" s="174"/>
      <c r="E308" s="174"/>
      <c r="F308" s="174"/>
      <c r="G308" s="174"/>
      <c r="H308" s="172"/>
      <c r="I308" s="172"/>
      <c r="J308" s="172"/>
      <c r="K308" s="172"/>
      <c r="L308" s="172"/>
      <c r="M308" s="172"/>
      <c r="N308" s="172"/>
      <c r="O308" s="172"/>
      <c r="P308" s="172"/>
      <c r="Q308" s="172"/>
      <c r="R308" s="172"/>
      <c r="S308" s="172"/>
      <c r="T308" s="172"/>
      <c r="U308" s="172"/>
      <c r="V308" s="172"/>
      <c r="W308" s="172"/>
      <c r="X308" s="172"/>
      <c r="Y308" s="172"/>
      <c r="Z308" s="172"/>
    </row>
    <row r="309" spans="1:26" ht="16.5" customHeight="1">
      <c r="A309" s="172"/>
      <c r="B309" s="172"/>
      <c r="C309" s="172"/>
      <c r="D309" s="174"/>
      <c r="E309" s="174"/>
      <c r="F309" s="174"/>
      <c r="G309" s="174"/>
      <c r="H309" s="172"/>
      <c r="I309" s="172"/>
      <c r="J309" s="172"/>
      <c r="K309" s="172"/>
      <c r="L309" s="172"/>
      <c r="M309" s="172"/>
      <c r="N309" s="172"/>
      <c r="O309" s="172"/>
      <c r="P309" s="172"/>
      <c r="Q309" s="172"/>
      <c r="R309" s="172"/>
      <c r="S309" s="172"/>
      <c r="T309" s="172"/>
      <c r="U309" s="172"/>
      <c r="V309" s="172"/>
      <c r="W309" s="172"/>
      <c r="X309" s="172"/>
      <c r="Y309" s="172"/>
      <c r="Z309" s="172"/>
    </row>
    <row r="310" spans="1:26" ht="16.5" customHeight="1">
      <c r="A310" s="172"/>
      <c r="B310" s="172"/>
      <c r="C310" s="172"/>
      <c r="D310" s="174"/>
      <c r="E310" s="174"/>
      <c r="F310" s="174"/>
      <c r="G310" s="174"/>
      <c r="H310" s="172"/>
      <c r="I310" s="172"/>
      <c r="J310" s="172"/>
      <c r="K310" s="172"/>
      <c r="L310" s="172"/>
      <c r="M310" s="172"/>
      <c r="N310" s="172"/>
      <c r="O310" s="172"/>
      <c r="P310" s="172"/>
      <c r="Q310" s="172"/>
      <c r="R310" s="172"/>
      <c r="S310" s="172"/>
      <c r="T310" s="172"/>
      <c r="U310" s="172"/>
      <c r="V310" s="172"/>
      <c r="W310" s="172"/>
      <c r="X310" s="172"/>
      <c r="Y310" s="172"/>
      <c r="Z310" s="172"/>
    </row>
    <row r="311" spans="1:26" ht="16.5" customHeight="1">
      <c r="A311" s="172"/>
      <c r="B311" s="172"/>
      <c r="C311" s="172"/>
      <c r="D311" s="174"/>
      <c r="E311" s="174"/>
      <c r="F311" s="174"/>
      <c r="G311" s="174"/>
      <c r="H311" s="172"/>
      <c r="I311" s="172"/>
      <c r="J311" s="172"/>
      <c r="K311" s="172"/>
      <c r="L311" s="172"/>
      <c r="M311" s="172"/>
      <c r="N311" s="172"/>
      <c r="O311" s="172"/>
      <c r="P311" s="172"/>
      <c r="Q311" s="172"/>
      <c r="R311" s="172"/>
      <c r="S311" s="172"/>
      <c r="T311" s="172"/>
      <c r="U311" s="172"/>
      <c r="V311" s="172"/>
      <c r="W311" s="172"/>
      <c r="X311" s="172"/>
      <c r="Y311" s="172"/>
      <c r="Z311" s="172"/>
    </row>
    <row r="312" spans="1:26" ht="16.5" customHeight="1">
      <c r="A312" s="172"/>
      <c r="B312" s="172"/>
      <c r="C312" s="172"/>
      <c r="D312" s="174"/>
      <c r="E312" s="174"/>
      <c r="F312" s="174"/>
      <c r="G312" s="174"/>
      <c r="H312" s="172"/>
      <c r="I312" s="172"/>
      <c r="J312" s="172"/>
      <c r="K312" s="172"/>
      <c r="L312" s="172"/>
      <c r="M312" s="172"/>
      <c r="N312" s="172"/>
      <c r="O312" s="172"/>
      <c r="P312" s="172"/>
      <c r="Q312" s="172"/>
      <c r="R312" s="172"/>
      <c r="S312" s="172"/>
      <c r="T312" s="172"/>
      <c r="U312" s="172"/>
      <c r="V312" s="172"/>
      <c r="W312" s="172"/>
      <c r="X312" s="172"/>
      <c r="Y312" s="172"/>
      <c r="Z312" s="172"/>
    </row>
    <row r="313" spans="1:26" ht="16.5" customHeight="1">
      <c r="A313" s="172"/>
      <c r="B313" s="172"/>
      <c r="C313" s="172"/>
      <c r="D313" s="174"/>
      <c r="E313" s="174"/>
      <c r="F313" s="174"/>
      <c r="G313" s="174"/>
      <c r="H313" s="172"/>
      <c r="I313" s="172"/>
      <c r="J313" s="172"/>
      <c r="K313" s="172"/>
      <c r="L313" s="172"/>
      <c r="M313" s="172"/>
      <c r="N313" s="172"/>
      <c r="O313" s="172"/>
      <c r="P313" s="172"/>
      <c r="Q313" s="172"/>
      <c r="R313" s="172"/>
      <c r="S313" s="172"/>
      <c r="T313" s="172"/>
      <c r="U313" s="172"/>
      <c r="V313" s="172"/>
      <c r="W313" s="172"/>
      <c r="X313" s="172"/>
      <c r="Y313" s="172"/>
      <c r="Z313" s="172"/>
    </row>
    <row r="314" spans="1:26" ht="16.5" customHeight="1">
      <c r="A314" s="172"/>
      <c r="B314" s="172"/>
      <c r="C314" s="172"/>
      <c r="D314" s="174"/>
      <c r="E314" s="174"/>
      <c r="F314" s="174"/>
      <c r="G314" s="174"/>
      <c r="H314" s="172"/>
      <c r="I314" s="172"/>
      <c r="J314" s="172"/>
      <c r="K314" s="172"/>
      <c r="L314" s="172"/>
      <c r="M314" s="172"/>
      <c r="N314" s="172"/>
      <c r="O314" s="172"/>
      <c r="P314" s="172"/>
      <c r="Q314" s="172"/>
      <c r="R314" s="172"/>
      <c r="S314" s="172"/>
      <c r="T314" s="172"/>
      <c r="U314" s="172"/>
      <c r="V314" s="172"/>
      <c r="W314" s="172"/>
      <c r="X314" s="172"/>
      <c r="Y314" s="172"/>
      <c r="Z314" s="172"/>
    </row>
    <row r="315" spans="1:26" ht="16.5" customHeight="1">
      <c r="A315" s="172"/>
      <c r="B315" s="172"/>
      <c r="C315" s="172"/>
      <c r="D315" s="174"/>
      <c r="E315" s="174"/>
      <c r="F315" s="174"/>
      <c r="G315" s="174"/>
      <c r="H315" s="172"/>
      <c r="I315" s="172"/>
      <c r="J315" s="172"/>
      <c r="K315" s="172"/>
      <c r="L315" s="172"/>
      <c r="M315" s="172"/>
      <c r="N315" s="172"/>
      <c r="O315" s="172"/>
      <c r="P315" s="172"/>
      <c r="Q315" s="172"/>
      <c r="R315" s="172"/>
      <c r="S315" s="172"/>
      <c r="T315" s="172"/>
      <c r="U315" s="172"/>
      <c r="V315" s="172"/>
      <c r="W315" s="172"/>
      <c r="X315" s="172"/>
      <c r="Y315" s="172"/>
      <c r="Z315" s="172"/>
    </row>
    <row r="316" spans="1:26" ht="16.5" customHeight="1">
      <c r="A316" s="172"/>
      <c r="B316" s="172"/>
      <c r="C316" s="172"/>
      <c r="D316" s="174"/>
      <c r="E316" s="174"/>
      <c r="F316" s="174"/>
      <c r="G316" s="174"/>
      <c r="H316" s="172"/>
      <c r="I316" s="172"/>
      <c r="J316" s="172"/>
      <c r="K316" s="172"/>
      <c r="L316" s="172"/>
      <c r="M316" s="172"/>
      <c r="N316" s="172"/>
      <c r="O316" s="172"/>
      <c r="P316" s="172"/>
      <c r="Q316" s="172"/>
      <c r="R316" s="172"/>
      <c r="S316" s="172"/>
      <c r="T316" s="172"/>
      <c r="U316" s="172"/>
      <c r="V316" s="172"/>
      <c r="W316" s="172"/>
      <c r="X316" s="172"/>
      <c r="Y316" s="172"/>
      <c r="Z316" s="172"/>
    </row>
    <row r="317" spans="1:26" ht="16.5" customHeight="1">
      <c r="A317" s="172"/>
      <c r="B317" s="172"/>
      <c r="C317" s="172"/>
      <c r="D317" s="174"/>
      <c r="E317" s="174"/>
      <c r="F317" s="174"/>
      <c r="G317" s="174"/>
      <c r="H317" s="172"/>
      <c r="I317" s="172"/>
      <c r="J317" s="172"/>
      <c r="K317" s="172"/>
      <c r="L317" s="172"/>
      <c r="M317" s="172"/>
      <c r="N317" s="172"/>
      <c r="O317" s="172"/>
      <c r="P317" s="172"/>
      <c r="Q317" s="172"/>
      <c r="R317" s="172"/>
      <c r="S317" s="172"/>
      <c r="T317" s="172"/>
      <c r="U317" s="172"/>
      <c r="V317" s="172"/>
      <c r="W317" s="172"/>
      <c r="X317" s="172"/>
      <c r="Y317" s="172"/>
      <c r="Z317" s="172"/>
    </row>
    <row r="318" spans="1:26" ht="16.5" customHeight="1">
      <c r="A318" s="172"/>
      <c r="B318" s="172"/>
      <c r="C318" s="172"/>
      <c r="D318" s="174"/>
      <c r="E318" s="174"/>
      <c r="F318" s="174"/>
      <c r="G318" s="174"/>
      <c r="H318" s="172"/>
      <c r="I318" s="172"/>
      <c r="J318" s="172"/>
      <c r="K318" s="172"/>
      <c r="L318" s="172"/>
      <c r="M318" s="172"/>
      <c r="N318" s="172"/>
      <c r="O318" s="172"/>
      <c r="P318" s="172"/>
      <c r="Q318" s="172"/>
      <c r="R318" s="172"/>
      <c r="S318" s="172"/>
      <c r="T318" s="172"/>
      <c r="U318" s="172"/>
      <c r="V318" s="172"/>
      <c r="W318" s="172"/>
      <c r="X318" s="172"/>
      <c r="Y318" s="172"/>
      <c r="Z318" s="172"/>
    </row>
    <row r="319" spans="1:26" ht="16.5" customHeight="1">
      <c r="A319" s="172"/>
      <c r="B319" s="172"/>
      <c r="C319" s="172"/>
      <c r="D319" s="174"/>
      <c r="E319" s="174"/>
      <c r="F319" s="174"/>
      <c r="G319" s="174"/>
      <c r="H319" s="172"/>
      <c r="I319" s="172"/>
      <c r="J319" s="172"/>
      <c r="K319" s="172"/>
      <c r="L319" s="172"/>
      <c r="M319" s="172"/>
      <c r="N319" s="172"/>
      <c r="O319" s="172"/>
      <c r="P319" s="172"/>
      <c r="Q319" s="172"/>
      <c r="R319" s="172"/>
      <c r="S319" s="172"/>
      <c r="T319" s="172"/>
      <c r="U319" s="172"/>
      <c r="V319" s="172"/>
      <c r="W319" s="172"/>
      <c r="X319" s="172"/>
      <c r="Y319" s="172"/>
      <c r="Z319" s="172"/>
    </row>
    <row r="320" spans="1:26" ht="16.5" customHeight="1">
      <c r="A320" s="172"/>
      <c r="B320" s="172"/>
      <c r="C320" s="172"/>
      <c r="D320" s="174"/>
      <c r="E320" s="174"/>
      <c r="F320" s="174"/>
      <c r="G320" s="174"/>
      <c r="H320" s="172"/>
      <c r="I320" s="172"/>
      <c r="J320" s="172"/>
      <c r="K320" s="172"/>
      <c r="L320" s="172"/>
      <c r="M320" s="172"/>
      <c r="N320" s="172"/>
      <c r="O320" s="172"/>
      <c r="P320" s="172"/>
      <c r="Q320" s="172"/>
      <c r="R320" s="172"/>
      <c r="S320" s="172"/>
      <c r="T320" s="172"/>
      <c r="U320" s="172"/>
      <c r="V320" s="172"/>
      <c r="W320" s="172"/>
      <c r="X320" s="172"/>
      <c r="Y320" s="172"/>
      <c r="Z320" s="172"/>
    </row>
    <row r="321" spans="1:26" ht="16.5" customHeight="1">
      <c r="A321" s="172"/>
      <c r="B321" s="172"/>
      <c r="C321" s="172"/>
      <c r="D321" s="174"/>
      <c r="E321" s="174"/>
      <c r="F321" s="174"/>
      <c r="G321" s="174"/>
      <c r="H321" s="172"/>
      <c r="I321" s="172"/>
      <c r="J321" s="172"/>
      <c r="K321" s="172"/>
      <c r="L321" s="172"/>
      <c r="M321" s="172"/>
      <c r="N321" s="172"/>
      <c r="O321" s="172"/>
      <c r="P321" s="172"/>
      <c r="Q321" s="172"/>
      <c r="R321" s="172"/>
      <c r="S321" s="172"/>
      <c r="T321" s="172"/>
      <c r="U321" s="172"/>
      <c r="V321" s="172"/>
      <c r="W321" s="172"/>
      <c r="X321" s="172"/>
      <c r="Y321" s="172"/>
      <c r="Z321" s="172"/>
    </row>
    <row r="322" spans="1:26" ht="16.5" customHeight="1">
      <c r="A322" s="172"/>
      <c r="B322" s="172"/>
      <c r="C322" s="172"/>
      <c r="D322" s="174"/>
      <c r="E322" s="174"/>
      <c r="F322" s="174"/>
      <c r="G322" s="174"/>
      <c r="H322" s="172"/>
      <c r="I322" s="172"/>
      <c r="J322" s="172"/>
      <c r="K322" s="172"/>
      <c r="L322" s="172"/>
      <c r="M322" s="172"/>
      <c r="N322" s="172"/>
      <c r="O322" s="172"/>
      <c r="P322" s="172"/>
      <c r="Q322" s="172"/>
      <c r="R322" s="172"/>
      <c r="S322" s="172"/>
      <c r="T322" s="172"/>
      <c r="U322" s="172"/>
      <c r="V322" s="172"/>
      <c r="W322" s="172"/>
      <c r="X322" s="172"/>
      <c r="Y322" s="172"/>
      <c r="Z322" s="172"/>
    </row>
    <row r="323" spans="1:26" ht="16.5" customHeight="1">
      <c r="A323" s="172"/>
      <c r="B323" s="172"/>
      <c r="C323" s="172"/>
      <c r="D323" s="174"/>
      <c r="E323" s="174"/>
      <c r="F323" s="174"/>
      <c r="G323" s="174"/>
      <c r="H323" s="172"/>
      <c r="I323" s="172"/>
      <c r="J323" s="172"/>
      <c r="K323" s="172"/>
      <c r="L323" s="172"/>
      <c r="M323" s="172"/>
      <c r="N323" s="172"/>
      <c r="O323" s="172"/>
      <c r="P323" s="172"/>
      <c r="Q323" s="172"/>
      <c r="R323" s="172"/>
      <c r="S323" s="172"/>
      <c r="T323" s="172"/>
      <c r="U323" s="172"/>
      <c r="V323" s="172"/>
      <c r="W323" s="172"/>
      <c r="X323" s="172"/>
      <c r="Y323" s="172"/>
      <c r="Z323" s="172"/>
    </row>
    <row r="324" spans="1:26" ht="16.5" customHeight="1">
      <c r="A324" s="172"/>
      <c r="B324" s="172"/>
      <c r="C324" s="172"/>
      <c r="D324" s="174"/>
      <c r="E324" s="174"/>
      <c r="F324" s="174"/>
      <c r="G324" s="174"/>
      <c r="H324" s="172"/>
      <c r="I324" s="172"/>
      <c r="J324" s="172"/>
      <c r="K324" s="172"/>
      <c r="L324" s="172"/>
      <c r="M324" s="172"/>
      <c r="N324" s="172"/>
      <c r="O324" s="172"/>
      <c r="P324" s="172"/>
      <c r="Q324" s="172"/>
      <c r="R324" s="172"/>
      <c r="S324" s="172"/>
      <c r="T324" s="172"/>
      <c r="U324" s="172"/>
      <c r="V324" s="172"/>
      <c r="W324" s="172"/>
      <c r="X324" s="172"/>
      <c r="Y324" s="172"/>
      <c r="Z324" s="172"/>
    </row>
    <row r="325" spans="1:26" ht="16.5" customHeight="1">
      <c r="A325" s="172"/>
      <c r="B325" s="172"/>
      <c r="C325" s="172"/>
      <c r="D325" s="174"/>
      <c r="E325" s="174"/>
      <c r="F325" s="174"/>
      <c r="G325" s="174"/>
      <c r="H325" s="172"/>
      <c r="I325" s="172"/>
      <c r="J325" s="172"/>
      <c r="K325" s="172"/>
      <c r="L325" s="172"/>
      <c r="M325" s="172"/>
      <c r="N325" s="172"/>
      <c r="O325" s="172"/>
      <c r="P325" s="172"/>
      <c r="Q325" s="172"/>
      <c r="R325" s="172"/>
      <c r="S325" s="172"/>
      <c r="T325" s="172"/>
      <c r="U325" s="172"/>
      <c r="V325" s="172"/>
      <c r="W325" s="172"/>
      <c r="X325" s="172"/>
      <c r="Y325" s="172"/>
      <c r="Z325" s="172"/>
    </row>
    <row r="326" spans="1:26" ht="16.5" customHeight="1">
      <c r="A326" s="172"/>
      <c r="B326" s="172"/>
      <c r="C326" s="172"/>
      <c r="D326" s="174"/>
      <c r="E326" s="174"/>
      <c r="F326" s="174"/>
      <c r="G326" s="174"/>
      <c r="H326" s="172"/>
      <c r="I326" s="172"/>
      <c r="J326" s="172"/>
      <c r="K326" s="172"/>
      <c r="L326" s="172"/>
      <c r="M326" s="172"/>
      <c r="N326" s="172"/>
      <c r="O326" s="172"/>
      <c r="P326" s="172"/>
      <c r="Q326" s="172"/>
      <c r="R326" s="172"/>
      <c r="S326" s="172"/>
      <c r="T326" s="172"/>
      <c r="U326" s="172"/>
      <c r="V326" s="172"/>
      <c r="W326" s="172"/>
      <c r="X326" s="172"/>
      <c r="Y326" s="172"/>
      <c r="Z326" s="172"/>
    </row>
    <row r="327" spans="1:26" ht="16.5" customHeight="1">
      <c r="A327" s="172"/>
      <c r="B327" s="172"/>
      <c r="C327" s="172"/>
      <c r="D327" s="174"/>
      <c r="E327" s="174"/>
      <c r="F327" s="174"/>
      <c r="G327" s="174"/>
      <c r="H327" s="172"/>
      <c r="I327" s="172"/>
      <c r="J327" s="172"/>
      <c r="K327" s="172"/>
      <c r="L327" s="172"/>
      <c r="M327" s="172"/>
      <c r="N327" s="172"/>
      <c r="O327" s="172"/>
      <c r="P327" s="172"/>
      <c r="Q327" s="172"/>
      <c r="R327" s="172"/>
      <c r="S327" s="172"/>
      <c r="T327" s="172"/>
      <c r="U327" s="172"/>
      <c r="V327" s="172"/>
      <c r="W327" s="172"/>
      <c r="X327" s="172"/>
      <c r="Y327" s="172"/>
      <c r="Z327" s="172"/>
    </row>
    <row r="328" spans="1:26" ht="16.5" customHeight="1">
      <c r="A328" s="172"/>
      <c r="B328" s="172"/>
      <c r="C328" s="172"/>
      <c r="D328" s="174"/>
      <c r="E328" s="174"/>
      <c r="F328" s="174"/>
      <c r="G328" s="174"/>
      <c r="H328" s="172"/>
      <c r="I328" s="172"/>
      <c r="J328" s="172"/>
      <c r="K328" s="172"/>
      <c r="L328" s="172"/>
      <c r="M328" s="172"/>
      <c r="N328" s="172"/>
      <c r="O328" s="172"/>
      <c r="P328" s="172"/>
      <c r="Q328" s="172"/>
      <c r="R328" s="172"/>
      <c r="S328" s="172"/>
      <c r="T328" s="172"/>
      <c r="U328" s="172"/>
      <c r="V328" s="172"/>
      <c r="W328" s="172"/>
      <c r="X328" s="172"/>
      <c r="Y328" s="172"/>
      <c r="Z328" s="172"/>
    </row>
    <row r="329" spans="1:26" ht="16.5" customHeight="1">
      <c r="A329" s="172"/>
      <c r="B329" s="172"/>
      <c r="C329" s="172"/>
      <c r="D329" s="174"/>
      <c r="E329" s="174"/>
      <c r="F329" s="174"/>
      <c r="G329" s="174"/>
      <c r="H329" s="172"/>
      <c r="I329" s="172"/>
      <c r="J329" s="172"/>
      <c r="K329" s="172"/>
      <c r="L329" s="172"/>
      <c r="M329" s="172"/>
      <c r="N329" s="172"/>
      <c r="O329" s="172"/>
      <c r="P329" s="172"/>
      <c r="Q329" s="172"/>
      <c r="R329" s="172"/>
      <c r="S329" s="172"/>
      <c r="T329" s="172"/>
      <c r="U329" s="172"/>
      <c r="V329" s="172"/>
      <c r="W329" s="172"/>
      <c r="X329" s="172"/>
      <c r="Y329" s="172"/>
      <c r="Z329" s="172"/>
    </row>
    <row r="330" spans="1:26" ht="16.5" customHeight="1">
      <c r="A330" s="172"/>
      <c r="B330" s="172"/>
      <c r="C330" s="172"/>
      <c r="D330" s="174"/>
      <c r="E330" s="174"/>
      <c r="F330" s="174"/>
      <c r="G330" s="174"/>
      <c r="H330" s="172"/>
      <c r="I330" s="172"/>
      <c r="J330" s="172"/>
      <c r="K330" s="172"/>
      <c r="L330" s="172"/>
      <c r="M330" s="172"/>
      <c r="N330" s="172"/>
      <c r="O330" s="172"/>
      <c r="P330" s="172"/>
      <c r="Q330" s="172"/>
      <c r="R330" s="172"/>
      <c r="S330" s="172"/>
      <c r="T330" s="172"/>
      <c r="U330" s="172"/>
      <c r="V330" s="172"/>
      <c r="W330" s="172"/>
      <c r="X330" s="172"/>
      <c r="Y330" s="172"/>
      <c r="Z330" s="172"/>
    </row>
    <row r="331" spans="1:26" ht="16.5" customHeight="1">
      <c r="A331" s="172"/>
      <c r="B331" s="172"/>
      <c r="C331" s="172"/>
      <c r="D331" s="174"/>
      <c r="E331" s="174"/>
      <c r="F331" s="174"/>
      <c r="G331" s="174"/>
      <c r="H331" s="172"/>
      <c r="I331" s="172"/>
      <c r="J331" s="172"/>
      <c r="K331" s="172"/>
      <c r="L331" s="172"/>
      <c r="M331" s="172"/>
      <c r="N331" s="172"/>
      <c r="O331" s="172"/>
      <c r="P331" s="172"/>
      <c r="Q331" s="172"/>
      <c r="R331" s="172"/>
      <c r="S331" s="172"/>
      <c r="T331" s="172"/>
      <c r="U331" s="172"/>
      <c r="V331" s="172"/>
      <c r="W331" s="172"/>
      <c r="X331" s="172"/>
      <c r="Y331" s="172"/>
      <c r="Z331" s="172"/>
    </row>
    <row r="332" spans="1:26" ht="16.5" customHeight="1">
      <c r="A332" s="172"/>
      <c r="B332" s="172"/>
      <c r="C332" s="172"/>
      <c r="D332" s="174"/>
      <c r="E332" s="174"/>
      <c r="F332" s="174"/>
      <c r="G332" s="174"/>
      <c r="H332" s="172"/>
      <c r="I332" s="172"/>
      <c r="J332" s="172"/>
      <c r="K332" s="172"/>
      <c r="L332" s="172"/>
      <c r="M332" s="172"/>
      <c r="N332" s="172"/>
      <c r="O332" s="172"/>
      <c r="P332" s="172"/>
      <c r="Q332" s="172"/>
      <c r="R332" s="172"/>
      <c r="S332" s="172"/>
      <c r="T332" s="172"/>
      <c r="U332" s="172"/>
      <c r="V332" s="172"/>
      <c r="W332" s="172"/>
      <c r="X332" s="172"/>
      <c r="Y332" s="172"/>
      <c r="Z332" s="172"/>
    </row>
    <row r="333" spans="1:26" ht="16.5" customHeight="1">
      <c r="A333" s="172"/>
      <c r="B333" s="172"/>
      <c r="C333" s="172"/>
      <c r="D333" s="174"/>
      <c r="E333" s="174"/>
      <c r="F333" s="174"/>
      <c r="G333" s="174"/>
      <c r="H333" s="172"/>
      <c r="I333" s="172"/>
      <c r="J333" s="172"/>
      <c r="K333" s="172"/>
      <c r="L333" s="172"/>
      <c r="M333" s="172"/>
      <c r="N333" s="172"/>
      <c r="O333" s="172"/>
      <c r="P333" s="172"/>
      <c r="Q333" s="172"/>
      <c r="R333" s="172"/>
      <c r="S333" s="172"/>
      <c r="T333" s="172"/>
      <c r="U333" s="172"/>
      <c r="V333" s="172"/>
      <c r="W333" s="172"/>
      <c r="X333" s="172"/>
      <c r="Y333" s="172"/>
      <c r="Z333" s="172"/>
    </row>
    <row r="334" spans="1:26" ht="16.5" customHeight="1">
      <c r="A334" s="172"/>
      <c r="B334" s="172"/>
      <c r="C334" s="172"/>
      <c r="D334" s="174"/>
      <c r="E334" s="174"/>
      <c r="F334" s="174"/>
      <c r="G334" s="174"/>
      <c r="H334" s="172"/>
      <c r="I334" s="172"/>
      <c r="J334" s="172"/>
      <c r="K334" s="172"/>
      <c r="L334" s="172"/>
      <c r="M334" s="172"/>
      <c r="N334" s="172"/>
      <c r="O334" s="172"/>
      <c r="P334" s="172"/>
      <c r="Q334" s="172"/>
      <c r="R334" s="172"/>
      <c r="S334" s="172"/>
      <c r="T334" s="172"/>
      <c r="U334" s="172"/>
      <c r="V334" s="172"/>
      <c r="W334" s="172"/>
      <c r="X334" s="172"/>
      <c r="Y334" s="172"/>
      <c r="Z334" s="172"/>
    </row>
    <row r="335" spans="1:26" ht="16.5" customHeight="1">
      <c r="A335" s="172"/>
      <c r="B335" s="172"/>
      <c r="C335" s="172"/>
      <c r="D335" s="174"/>
      <c r="E335" s="174"/>
      <c r="F335" s="174"/>
      <c r="G335" s="174"/>
      <c r="H335" s="172"/>
      <c r="I335" s="172"/>
      <c r="J335" s="172"/>
      <c r="K335" s="172"/>
      <c r="L335" s="172"/>
      <c r="M335" s="172"/>
      <c r="N335" s="172"/>
      <c r="O335" s="172"/>
      <c r="P335" s="172"/>
      <c r="Q335" s="172"/>
      <c r="R335" s="172"/>
      <c r="S335" s="172"/>
      <c r="T335" s="172"/>
      <c r="U335" s="172"/>
      <c r="V335" s="172"/>
      <c r="W335" s="172"/>
      <c r="X335" s="172"/>
      <c r="Y335" s="172"/>
      <c r="Z335" s="172"/>
    </row>
    <row r="336" spans="1:26" ht="16.5" customHeight="1">
      <c r="A336" s="172"/>
      <c r="B336" s="172"/>
      <c r="C336" s="172"/>
      <c r="D336" s="174"/>
      <c r="E336" s="174"/>
      <c r="F336" s="174"/>
      <c r="G336" s="174"/>
      <c r="H336" s="172"/>
      <c r="I336" s="172"/>
      <c r="J336" s="172"/>
      <c r="K336" s="172"/>
      <c r="L336" s="172"/>
      <c r="M336" s="172"/>
      <c r="N336" s="172"/>
      <c r="O336" s="172"/>
      <c r="P336" s="172"/>
      <c r="Q336" s="172"/>
      <c r="R336" s="172"/>
      <c r="S336" s="172"/>
      <c r="T336" s="172"/>
      <c r="U336" s="172"/>
      <c r="V336" s="172"/>
      <c r="W336" s="172"/>
      <c r="X336" s="172"/>
      <c r="Y336" s="172"/>
      <c r="Z336" s="172"/>
    </row>
    <row r="337" spans="1:26" ht="16.5" customHeight="1">
      <c r="A337" s="172"/>
      <c r="B337" s="172"/>
      <c r="C337" s="172"/>
      <c r="D337" s="174"/>
      <c r="E337" s="174"/>
      <c r="F337" s="174"/>
      <c r="G337" s="174"/>
      <c r="H337" s="172"/>
      <c r="I337" s="172"/>
      <c r="J337" s="172"/>
      <c r="K337" s="172"/>
      <c r="L337" s="172"/>
      <c r="M337" s="172"/>
      <c r="N337" s="172"/>
      <c r="O337" s="172"/>
      <c r="P337" s="172"/>
      <c r="Q337" s="172"/>
      <c r="R337" s="172"/>
      <c r="S337" s="172"/>
      <c r="T337" s="172"/>
      <c r="U337" s="172"/>
      <c r="V337" s="172"/>
      <c r="W337" s="172"/>
      <c r="X337" s="172"/>
      <c r="Y337" s="172"/>
      <c r="Z337" s="172"/>
    </row>
    <row r="338" spans="1:26" ht="16.5" customHeight="1">
      <c r="A338" s="172"/>
      <c r="B338" s="172"/>
      <c r="C338" s="172"/>
      <c r="D338" s="174"/>
      <c r="E338" s="174"/>
      <c r="F338" s="174"/>
      <c r="G338" s="174"/>
      <c r="H338" s="172"/>
      <c r="I338" s="172"/>
      <c r="J338" s="172"/>
      <c r="K338" s="172"/>
      <c r="L338" s="172"/>
      <c r="M338" s="172"/>
      <c r="N338" s="172"/>
      <c r="O338" s="172"/>
      <c r="P338" s="172"/>
      <c r="Q338" s="172"/>
      <c r="R338" s="172"/>
      <c r="S338" s="172"/>
      <c r="T338" s="172"/>
      <c r="U338" s="172"/>
      <c r="V338" s="172"/>
      <c r="W338" s="172"/>
      <c r="X338" s="172"/>
      <c r="Y338" s="172"/>
      <c r="Z338" s="172"/>
    </row>
    <row r="339" spans="1:26" ht="16.5" customHeight="1">
      <c r="A339" s="172"/>
      <c r="B339" s="172"/>
      <c r="C339" s="172"/>
      <c r="D339" s="174"/>
      <c r="E339" s="174"/>
      <c r="F339" s="174"/>
      <c r="G339" s="174"/>
      <c r="H339" s="172"/>
      <c r="I339" s="172"/>
      <c r="J339" s="172"/>
      <c r="K339" s="172"/>
      <c r="L339" s="172"/>
      <c r="M339" s="172"/>
      <c r="N339" s="172"/>
      <c r="O339" s="172"/>
      <c r="P339" s="172"/>
      <c r="Q339" s="172"/>
      <c r="R339" s="172"/>
      <c r="S339" s="172"/>
      <c r="T339" s="172"/>
      <c r="U339" s="172"/>
      <c r="V339" s="172"/>
      <c r="W339" s="172"/>
      <c r="X339" s="172"/>
      <c r="Y339" s="172"/>
      <c r="Z339" s="172"/>
    </row>
    <row r="340" spans="1:26" ht="16.5" customHeight="1">
      <c r="A340" s="172"/>
      <c r="B340" s="172"/>
      <c r="C340" s="172"/>
      <c r="D340" s="174"/>
      <c r="E340" s="174"/>
      <c r="F340" s="174"/>
      <c r="G340" s="174"/>
      <c r="H340" s="172"/>
      <c r="I340" s="172"/>
      <c r="J340" s="172"/>
      <c r="K340" s="172"/>
      <c r="L340" s="172"/>
      <c r="M340" s="172"/>
      <c r="N340" s="172"/>
      <c r="O340" s="172"/>
      <c r="P340" s="172"/>
      <c r="Q340" s="172"/>
      <c r="R340" s="172"/>
      <c r="S340" s="172"/>
      <c r="T340" s="172"/>
      <c r="U340" s="172"/>
      <c r="V340" s="172"/>
      <c r="W340" s="172"/>
      <c r="X340" s="172"/>
      <c r="Y340" s="172"/>
      <c r="Z340" s="172"/>
    </row>
    <row r="341" spans="1:26" ht="16.5" customHeight="1">
      <c r="A341" s="172"/>
      <c r="B341" s="172"/>
      <c r="C341" s="172"/>
      <c r="D341" s="174"/>
      <c r="E341" s="174"/>
      <c r="F341" s="174"/>
      <c r="G341" s="174"/>
      <c r="H341" s="172"/>
      <c r="I341" s="172"/>
      <c r="J341" s="172"/>
      <c r="K341" s="172"/>
      <c r="L341" s="172"/>
      <c r="M341" s="172"/>
      <c r="N341" s="172"/>
      <c r="O341" s="172"/>
      <c r="P341" s="172"/>
      <c r="Q341" s="172"/>
      <c r="R341" s="172"/>
      <c r="S341" s="172"/>
      <c r="T341" s="172"/>
      <c r="U341" s="172"/>
      <c r="V341" s="172"/>
      <c r="W341" s="172"/>
      <c r="X341" s="172"/>
      <c r="Y341" s="172"/>
      <c r="Z341" s="172"/>
    </row>
    <row r="342" spans="1:26" ht="16.5" customHeight="1">
      <c r="A342" s="172"/>
      <c r="B342" s="172"/>
      <c r="C342" s="172"/>
      <c r="D342" s="174"/>
      <c r="E342" s="174"/>
      <c r="F342" s="174"/>
      <c r="G342" s="174"/>
      <c r="H342" s="172"/>
      <c r="I342" s="172"/>
      <c r="J342" s="172"/>
      <c r="K342" s="172"/>
      <c r="L342" s="172"/>
      <c r="M342" s="172"/>
      <c r="N342" s="172"/>
      <c r="O342" s="172"/>
      <c r="P342" s="172"/>
      <c r="Q342" s="172"/>
      <c r="R342" s="172"/>
      <c r="S342" s="172"/>
      <c r="T342" s="172"/>
      <c r="U342" s="172"/>
      <c r="V342" s="172"/>
      <c r="W342" s="172"/>
      <c r="X342" s="172"/>
      <c r="Y342" s="172"/>
      <c r="Z342" s="172"/>
    </row>
    <row r="343" spans="1:26" ht="16.5" customHeight="1">
      <c r="A343" s="172"/>
      <c r="B343" s="172"/>
      <c r="C343" s="172"/>
      <c r="D343" s="174"/>
      <c r="E343" s="174"/>
      <c r="F343" s="174"/>
      <c r="G343" s="174"/>
      <c r="H343" s="172"/>
      <c r="I343" s="172"/>
      <c r="J343" s="172"/>
      <c r="K343" s="172"/>
      <c r="L343" s="172"/>
      <c r="M343" s="172"/>
      <c r="N343" s="172"/>
      <c r="O343" s="172"/>
      <c r="P343" s="172"/>
      <c r="Q343" s="172"/>
      <c r="R343" s="172"/>
      <c r="S343" s="172"/>
      <c r="T343" s="172"/>
      <c r="U343" s="172"/>
      <c r="V343" s="172"/>
      <c r="W343" s="172"/>
      <c r="X343" s="172"/>
      <c r="Y343" s="172"/>
      <c r="Z343" s="172"/>
    </row>
    <row r="344" spans="1:26" ht="16.5" customHeight="1">
      <c r="A344" s="172"/>
      <c r="B344" s="172"/>
      <c r="C344" s="172"/>
      <c r="D344" s="174"/>
      <c r="E344" s="174"/>
      <c r="F344" s="174"/>
      <c r="G344" s="174"/>
      <c r="H344" s="172"/>
      <c r="I344" s="172"/>
      <c r="J344" s="172"/>
      <c r="K344" s="172"/>
      <c r="L344" s="172"/>
      <c r="M344" s="172"/>
      <c r="N344" s="172"/>
      <c r="O344" s="172"/>
      <c r="P344" s="172"/>
      <c r="Q344" s="172"/>
      <c r="R344" s="172"/>
      <c r="S344" s="172"/>
      <c r="T344" s="172"/>
      <c r="U344" s="172"/>
      <c r="V344" s="172"/>
      <c r="W344" s="172"/>
      <c r="X344" s="172"/>
      <c r="Y344" s="172"/>
      <c r="Z344" s="172"/>
    </row>
    <row r="345" spans="1:26" ht="16.5" customHeight="1">
      <c r="A345" s="172"/>
      <c r="B345" s="172"/>
      <c r="C345" s="172"/>
      <c r="D345" s="174"/>
      <c r="E345" s="174"/>
      <c r="F345" s="174"/>
      <c r="G345" s="174"/>
      <c r="H345" s="172"/>
      <c r="I345" s="172"/>
      <c r="J345" s="172"/>
      <c r="K345" s="172"/>
      <c r="L345" s="172"/>
      <c r="M345" s="172"/>
      <c r="N345" s="172"/>
      <c r="O345" s="172"/>
      <c r="P345" s="172"/>
      <c r="Q345" s="172"/>
      <c r="R345" s="172"/>
      <c r="S345" s="172"/>
      <c r="T345" s="172"/>
      <c r="U345" s="172"/>
      <c r="V345" s="172"/>
      <c r="W345" s="172"/>
      <c r="X345" s="172"/>
      <c r="Y345" s="172"/>
      <c r="Z345" s="172"/>
    </row>
    <row r="346" spans="1:26" ht="16.5" customHeight="1">
      <c r="A346" s="172"/>
      <c r="B346" s="172"/>
      <c r="C346" s="172"/>
      <c r="D346" s="174"/>
      <c r="E346" s="174"/>
      <c r="F346" s="174"/>
      <c r="G346" s="174"/>
      <c r="H346" s="172"/>
      <c r="I346" s="172"/>
      <c r="J346" s="172"/>
      <c r="K346" s="172"/>
      <c r="L346" s="172"/>
      <c r="M346" s="172"/>
      <c r="N346" s="172"/>
      <c r="O346" s="172"/>
      <c r="P346" s="172"/>
      <c r="Q346" s="172"/>
      <c r="R346" s="172"/>
      <c r="S346" s="172"/>
      <c r="T346" s="172"/>
      <c r="U346" s="172"/>
      <c r="V346" s="172"/>
      <c r="W346" s="172"/>
      <c r="X346" s="172"/>
      <c r="Y346" s="172"/>
      <c r="Z346" s="172"/>
    </row>
    <row r="347" spans="1:26" ht="16.5" customHeight="1">
      <c r="A347" s="172"/>
      <c r="B347" s="172"/>
      <c r="C347" s="172"/>
      <c r="D347" s="174"/>
      <c r="E347" s="174"/>
      <c r="F347" s="174"/>
      <c r="G347" s="174"/>
      <c r="H347" s="172"/>
      <c r="I347" s="172"/>
      <c r="J347" s="172"/>
      <c r="K347" s="172"/>
      <c r="L347" s="172"/>
      <c r="M347" s="172"/>
      <c r="N347" s="172"/>
      <c r="O347" s="172"/>
      <c r="P347" s="172"/>
      <c r="Q347" s="172"/>
      <c r="R347" s="172"/>
      <c r="S347" s="172"/>
      <c r="T347" s="172"/>
      <c r="U347" s="172"/>
      <c r="V347" s="172"/>
      <c r="W347" s="172"/>
      <c r="X347" s="172"/>
      <c r="Y347" s="172"/>
      <c r="Z347" s="172"/>
    </row>
    <row r="348" spans="1:26" ht="16.5" customHeight="1">
      <c r="A348" s="172"/>
      <c r="B348" s="172"/>
      <c r="C348" s="172"/>
      <c r="D348" s="174"/>
      <c r="E348" s="174"/>
      <c r="F348" s="174"/>
      <c r="G348" s="174"/>
      <c r="H348" s="172"/>
      <c r="I348" s="172"/>
      <c r="J348" s="172"/>
      <c r="K348" s="172"/>
      <c r="L348" s="172"/>
      <c r="M348" s="172"/>
      <c r="N348" s="172"/>
      <c r="O348" s="172"/>
      <c r="P348" s="172"/>
      <c r="Q348" s="172"/>
      <c r="R348" s="172"/>
      <c r="S348" s="172"/>
      <c r="T348" s="172"/>
      <c r="U348" s="172"/>
      <c r="V348" s="172"/>
      <c r="W348" s="172"/>
      <c r="X348" s="172"/>
      <c r="Y348" s="172"/>
      <c r="Z348" s="172"/>
    </row>
    <row r="349" spans="1:26" ht="16.5" customHeight="1">
      <c r="A349" s="172"/>
      <c r="B349" s="172"/>
      <c r="C349" s="172"/>
      <c r="D349" s="174"/>
      <c r="E349" s="174"/>
      <c r="F349" s="174"/>
      <c r="G349" s="174"/>
      <c r="H349" s="172"/>
      <c r="I349" s="172"/>
      <c r="J349" s="172"/>
      <c r="K349" s="172"/>
      <c r="L349" s="172"/>
      <c r="M349" s="172"/>
      <c r="N349" s="172"/>
      <c r="O349" s="172"/>
      <c r="P349" s="172"/>
      <c r="Q349" s="172"/>
      <c r="R349" s="172"/>
      <c r="S349" s="172"/>
      <c r="T349" s="172"/>
      <c r="U349" s="172"/>
      <c r="V349" s="172"/>
      <c r="W349" s="172"/>
      <c r="X349" s="172"/>
      <c r="Y349" s="172"/>
      <c r="Z349" s="172"/>
    </row>
    <row r="350" spans="1:26" ht="16.5" customHeight="1">
      <c r="A350" s="172"/>
      <c r="B350" s="172"/>
      <c r="C350" s="172"/>
      <c r="D350" s="174"/>
      <c r="E350" s="174"/>
      <c r="F350" s="174"/>
      <c r="G350" s="174"/>
      <c r="H350" s="172"/>
      <c r="I350" s="172"/>
      <c r="J350" s="172"/>
      <c r="K350" s="172"/>
      <c r="L350" s="172"/>
      <c r="M350" s="172"/>
      <c r="N350" s="172"/>
      <c r="O350" s="172"/>
      <c r="P350" s="172"/>
      <c r="Q350" s="172"/>
      <c r="R350" s="172"/>
      <c r="S350" s="172"/>
      <c r="T350" s="172"/>
      <c r="U350" s="172"/>
      <c r="V350" s="172"/>
      <c r="W350" s="172"/>
      <c r="X350" s="172"/>
      <c r="Y350" s="172"/>
      <c r="Z350" s="172"/>
    </row>
    <row r="351" spans="1:26" ht="16.5" customHeight="1">
      <c r="A351" s="172"/>
      <c r="B351" s="172"/>
      <c r="C351" s="172"/>
      <c r="D351" s="174"/>
      <c r="E351" s="174"/>
      <c r="F351" s="174"/>
      <c r="G351" s="174"/>
      <c r="H351" s="172"/>
      <c r="I351" s="172"/>
      <c r="J351" s="172"/>
      <c r="K351" s="172"/>
      <c r="L351" s="172"/>
      <c r="M351" s="172"/>
      <c r="N351" s="172"/>
      <c r="O351" s="172"/>
      <c r="P351" s="172"/>
      <c r="Q351" s="172"/>
      <c r="R351" s="172"/>
      <c r="S351" s="172"/>
      <c r="T351" s="172"/>
      <c r="U351" s="172"/>
      <c r="V351" s="172"/>
      <c r="W351" s="172"/>
      <c r="X351" s="172"/>
      <c r="Y351" s="172"/>
      <c r="Z351" s="172"/>
    </row>
    <row r="352" spans="1:26" ht="16.5" customHeight="1">
      <c r="A352" s="172"/>
      <c r="B352" s="172"/>
      <c r="C352" s="172"/>
      <c r="D352" s="174"/>
      <c r="E352" s="174"/>
      <c r="F352" s="174"/>
      <c r="G352" s="174"/>
      <c r="H352" s="172"/>
      <c r="I352" s="172"/>
      <c r="J352" s="172"/>
      <c r="K352" s="172"/>
      <c r="L352" s="172"/>
      <c r="M352" s="172"/>
      <c r="N352" s="172"/>
      <c r="O352" s="172"/>
      <c r="P352" s="172"/>
      <c r="Q352" s="172"/>
      <c r="R352" s="172"/>
      <c r="S352" s="172"/>
      <c r="T352" s="172"/>
      <c r="U352" s="172"/>
      <c r="V352" s="172"/>
      <c r="W352" s="172"/>
      <c r="X352" s="172"/>
      <c r="Y352" s="172"/>
      <c r="Z352" s="172"/>
    </row>
    <row r="353" spans="1:26" ht="16.5" customHeight="1">
      <c r="A353" s="172"/>
      <c r="B353" s="172"/>
      <c r="C353" s="172"/>
      <c r="D353" s="174"/>
      <c r="E353" s="174"/>
      <c r="F353" s="174"/>
      <c r="G353" s="174"/>
      <c r="H353" s="172"/>
      <c r="I353" s="172"/>
      <c r="J353" s="172"/>
      <c r="K353" s="172"/>
      <c r="L353" s="172"/>
      <c r="M353" s="172"/>
      <c r="N353" s="172"/>
      <c r="O353" s="172"/>
      <c r="P353" s="172"/>
      <c r="Q353" s="172"/>
      <c r="R353" s="172"/>
      <c r="S353" s="172"/>
      <c r="T353" s="172"/>
      <c r="U353" s="172"/>
      <c r="V353" s="172"/>
      <c r="W353" s="172"/>
      <c r="X353" s="172"/>
      <c r="Y353" s="172"/>
      <c r="Z353" s="172"/>
    </row>
    <row r="354" spans="1:26" ht="16.5" customHeight="1">
      <c r="A354" s="172"/>
      <c r="B354" s="172"/>
      <c r="C354" s="172"/>
      <c r="D354" s="174"/>
      <c r="E354" s="174"/>
      <c r="F354" s="174"/>
      <c r="G354" s="174"/>
      <c r="H354" s="172"/>
      <c r="I354" s="172"/>
      <c r="J354" s="172"/>
      <c r="K354" s="172"/>
      <c r="L354" s="172"/>
      <c r="M354" s="172"/>
      <c r="N354" s="172"/>
      <c r="O354" s="172"/>
      <c r="P354" s="172"/>
      <c r="Q354" s="172"/>
      <c r="R354" s="172"/>
      <c r="S354" s="172"/>
      <c r="T354" s="172"/>
      <c r="U354" s="172"/>
      <c r="V354" s="172"/>
      <c r="W354" s="172"/>
      <c r="X354" s="172"/>
      <c r="Y354" s="172"/>
      <c r="Z354" s="172"/>
    </row>
    <row r="355" spans="1:26" ht="16.5" customHeight="1">
      <c r="A355" s="172"/>
      <c r="B355" s="172"/>
      <c r="C355" s="172"/>
      <c r="D355" s="174"/>
      <c r="E355" s="174"/>
      <c r="F355" s="174"/>
      <c r="G355" s="174"/>
      <c r="H355" s="172"/>
      <c r="I355" s="172"/>
      <c r="J355" s="172"/>
      <c r="K355" s="172"/>
      <c r="L355" s="172"/>
      <c r="M355" s="172"/>
      <c r="N355" s="172"/>
      <c r="O355" s="172"/>
      <c r="P355" s="172"/>
      <c r="Q355" s="172"/>
      <c r="R355" s="172"/>
      <c r="S355" s="172"/>
      <c r="T355" s="172"/>
      <c r="U355" s="172"/>
      <c r="V355" s="172"/>
      <c r="W355" s="172"/>
      <c r="X355" s="172"/>
      <c r="Y355" s="172"/>
      <c r="Z355" s="172"/>
    </row>
    <row r="356" spans="1:26" ht="16.5" customHeight="1">
      <c r="A356" s="172"/>
      <c r="B356" s="172"/>
      <c r="C356" s="172"/>
      <c r="D356" s="174"/>
      <c r="E356" s="174"/>
      <c r="F356" s="174"/>
      <c r="G356" s="174"/>
      <c r="H356" s="172"/>
      <c r="I356" s="172"/>
      <c r="J356" s="172"/>
      <c r="K356" s="172"/>
      <c r="L356" s="172"/>
      <c r="M356" s="172"/>
      <c r="N356" s="172"/>
      <c r="O356" s="172"/>
      <c r="P356" s="172"/>
      <c r="Q356" s="172"/>
      <c r="R356" s="172"/>
      <c r="S356" s="172"/>
      <c r="T356" s="172"/>
      <c r="U356" s="172"/>
      <c r="V356" s="172"/>
      <c r="W356" s="172"/>
      <c r="X356" s="172"/>
      <c r="Y356" s="172"/>
      <c r="Z356" s="172"/>
    </row>
    <row r="357" spans="1:26" ht="16.5" customHeight="1">
      <c r="A357" s="172"/>
      <c r="B357" s="172"/>
      <c r="C357" s="172"/>
      <c r="D357" s="174"/>
      <c r="E357" s="174"/>
      <c r="F357" s="174"/>
      <c r="G357" s="174"/>
      <c r="H357" s="172"/>
      <c r="I357" s="172"/>
      <c r="J357" s="172"/>
      <c r="K357" s="172"/>
      <c r="L357" s="172"/>
      <c r="M357" s="172"/>
      <c r="N357" s="172"/>
      <c r="O357" s="172"/>
      <c r="P357" s="172"/>
      <c r="Q357" s="172"/>
      <c r="R357" s="172"/>
      <c r="S357" s="172"/>
      <c r="T357" s="172"/>
      <c r="U357" s="172"/>
      <c r="V357" s="172"/>
      <c r="W357" s="172"/>
      <c r="X357" s="172"/>
      <c r="Y357" s="172"/>
      <c r="Z357" s="172"/>
    </row>
    <row r="358" spans="1:26" ht="16.5" customHeight="1">
      <c r="A358" s="172"/>
      <c r="B358" s="172"/>
      <c r="C358" s="172"/>
      <c r="D358" s="174"/>
      <c r="E358" s="174"/>
      <c r="F358" s="174"/>
      <c r="G358" s="174"/>
      <c r="H358" s="172"/>
      <c r="I358" s="172"/>
      <c r="J358" s="172"/>
      <c r="K358" s="172"/>
      <c r="L358" s="172"/>
      <c r="M358" s="172"/>
      <c r="N358" s="172"/>
      <c r="O358" s="172"/>
      <c r="P358" s="172"/>
      <c r="Q358" s="172"/>
      <c r="R358" s="172"/>
      <c r="S358" s="172"/>
      <c r="T358" s="172"/>
      <c r="U358" s="172"/>
      <c r="V358" s="172"/>
      <c r="W358" s="172"/>
      <c r="X358" s="172"/>
      <c r="Y358" s="172"/>
      <c r="Z358" s="172"/>
    </row>
    <row r="359" spans="1:26" ht="16.5" customHeight="1">
      <c r="A359" s="172"/>
      <c r="B359" s="172"/>
      <c r="C359" s="172"/>
      <c r="D359" s="174"/>
      <c r="E359" s="174"/>
      <c r="F359" s="174"/>
      <c r="G359" s="174"/>
      <c r="H359" s="172"/>
      <c r="I359" s="172"/>
      <c r="J359" s="172"/>
      <c r="K359" s="172"/>
      <c r="L359" s="172"/>
      <c r="M359" s="172"/>
      <c r="N359" s="172"/>
      <c r="O359" s="172"/>
      <c r="P359" s="172"/>
      <c r="Q359" s="172"/>
      <c r="R359" s="172"/>
      <c r="S359" s="172"/>
      <c r="T359" s="172"/>
      <c r="U359" s="172"/>
      <c r="V359" s="172"/>
      <c r="W359" s="172"/>
      <c r="X359" s="172"/>
      <c r="Y359" s="172"/>
      <c r="Z359" s="172"/>
    </row>
    <row r="360" spans="1:26" ht="16.5" customHeight="1">
      <c r="A360" s="172"/>
      <c r="B360" s="172"/>
      <c r="C360" s="172"/>
      <c r="D360" s="174"/>
      <c r="E360" s="174"/>
      <c r="F360" s="174"/>
      <c r="G360" s="174"/>
      <c r="H360" s="172"/>
      <c r="I360" s="172"/>
      <c r="J360" s="172"/>
      <c r="K360" s="172"/>
      <c r="L360" s="172"/>
      <c r="M360" s="172"/>
      <c r="N360" s="172"/>
      <c r="O360" s="172"/>
      <c r="P360" s="172"/>
      <c r="Q360" s="172"/>
      <c r="R360" s="172"/>
      <c r="S360" s="172"/>
      <c r="T360" s="172"/>
      <c r="U360" s="172"/>
      <c r="V360" s="172"/>
      <c r="W360" s="172"/>
      <c r="X360" s="172"/>
      <c r="Y360" s="172"/>
      <c r="Z360" s="172"/>
    </row>
    <row r="361" spans="1:26" ht="16.5" customHeight="1">
      <c r="A361" s="172"/>
      <c r="B361" s="172"/>
      <c r="C361" s="172"/>
      <c r="D361" s="174"/>
      <c r="E361" s="174"/>
      <c r="F361" s="174"/>
      <c r="G361" s="174"/>
      <c r="H361" s="172"/>
      <c r="I361" s="172"/>
      <c r="J361" s="172"/>
      <c r="K361" s="172"/>
      <c r="L361" s="172"/>
      <c r="M361" s="172"/>
      <c r="N361" s="172"/>
      <c r="O361" s="172"/>
      <c r="P361" s="172"/>
      <c r="Q361" s="172"/>
      <c r="R361" s="172"/>
      <c r="S361" s="172"/>
      <c r="T361" s="172"/>
      <c r="U361" s="172"/>
      <c r="V361" s="172"/>
      <c r="W361" s="172"/>
      <c r="X361" s="172"/>
      <c r="Y361" s="172"/>
      <c r="Z361" s="172"/>
    </row>
    <row r="362" spans="1:26" ht="16.5" customHeight="1">
      <c r="A362" s="172"/>
      <c r="B362" s="172"/>
      <c r="C362" s="172"/>
      <c r="D362" s="174"/>
      <c r="E362" s="174"/>
      <c r="F362" s="174"/>
      <c r="G362" s="174"/>
      <c r="H362" s="172"/>
      <c r="I362" s="172"/>
      <c r="J362" s="172"/>
      <c r="K362" s="172"/>
      <c r="L362" s="172"/>
      <c r="M362" s="172"/>
      <c r="N362" s="172"/>
      <c r="O362" s="172"/>
      <c r="P362" s="172"/>
      <c r="Q362" s="172"/>
      <c r="R362" s="172"/>
      <c r="S362" s="172"/>
      <c r="T362" s="172"/>
      <c r="U362" s="172"/>
      <c r="V362" s="172"/>
      <c r="W362" s="172"/>
      <c r="X362" s="172"/>
      <c r="Y362" s="172"/>
      <c r="Z362" s="172"/>
    </row>
    <row r="363" spans="1:26" ht="16.5" customHeight="1">
      <c r="A363" s="172"/>
      <c r="B363" s="172"/>
      <c r="C363" s="172"/>
      <c r="D363" s="174"/>
      <c r="E363" s="174"/>
      <c r="F363" s="174"/>
      <c r="G363" s="174"/>
      <c r="H363" s="172"/>
      <c r="I363" s="172"/>
      <c r="J363" s="172"/>
      <c r="K363" s="172"/>
      <c r="L363" s="172"/>
      <c r="M363" s="172"/>
      <c r="N363" s="172"/>
      <c r="O363" s="172"/>
      <c r="P363" s="172"/>
      <c r="Q363" s="172"/>
      <c r="R363" s="172"/>
      <c r="S363" s="172"/>
      <c r="T363" s="172"/>
      <c r="U363" s="172"/>
      <c r="V363" s="172"/>
      <c r="W363" s="172"/>
      <c r="X363" s="172"/>
      <c r="Y363" s="172"/>
      <c r="Z363" s="172"/>
    </row>
    <row r="364" spans="1:26" ht="16.5" customHeight="1">
      <c r="A364" s="172"/>
      <c r="B364" s="172"/>
      <c r="C364" s="172"/>
      <c r="D364" s="174"/>
      <c r="E364" s="174"/>
      <c r="F364" s="174"/>
      <c r="G364" s="174"/>
      <c r="H364" s="172"/>
      <c r="I364" s="172"/>
      <c r="J364" s="172"/>
      <c r="K364" s="172"/>
      <c r="L364" s="172"/>
      <c r="M364" s="172"/>
      <c r="N364" s="172"/>
      <c r="O364" s="172"/>
      <c r="P364" s="172"/>
      <c r="Q364" s="172"/>
      <c r="R364" s="172"/>
      <c r="S364" s="172"/>
      <c r="T364" s="172"/>
      <c r="U364" s="172"/>
      <c r="V364" s="172"/>
      <c r="W364" s="172"/>
      <c r="X364" s="172"/>
      <c r="Y364" s="172"/>
      <c r="Z364" s="172"/>
    </row>
    <row r="365" spans="1:26" ht="16.5" customHeight="1">
      <c r="A365" s="172"/>
      <c r="B365" s="172"/>
      <c r="C365" s="172"/>
      <c r="D365" s="174"/>
      <c r="E365" s="174"/>
      <c r="F365" s="174"/>
      <c r="G365" s="174"/>
      <c r="H365" s="172"/>
      <c r="I365" s="172"/>
      <c r="J365" s="172"/>
      <c r="K365" s="172"/>
      <c r="L365" s="172"/>
      <c r="M365" s="172"/>
      <c r="N365" s="172"/>
      <c r="O365" s="172"/>
      <c r="P365" s="172"/>
      <c r="Q365" s="172"/>
      <c r="R365" s="172"/>
      <c r="S365" s="172"/>
      <c r="T365" s="172"/>
      <c r="U365" s="172"/>
      <c r="V365" s="172"/>
      <c r="W365" s="172"/>
      <c r="X365" s="172"/>
      <c r="Y365" s="172"/>
      <c r="Z365" s="172"/>
    </row>
    <row r="366" spans="1:26" ht="16.5" customHeight="1">
      <c r="A366" s="172"/>
      <c r="B366" s="172"/>
      <c r="C366" s="172"/>
      <c r="D366" s="174"/>
      <c r="E366" s="174"/>
      <c r="F366" s="174"/>
      <c r="G366" s="174"/>
      <c r="H366" s="172"/>
      <c r="I366" s="172"/>
      <c r="J366" s="172"/>
      <c r="K366" s="172"/>
      <c r="L366" s="172"/>
      <c r="M366" s="172"/>
      <c r="N366" s="172"/>
      <c r="O366" s="172"/>
      <c r="P366" s="172"/>
      <c r="Q366" s="172"/>
      <c r="R366" s="172"/>
      <c r="S366" s="172"/>
      <c r="T366" s="172"/>
      <c r="U366" s="172"/>
      <c r="V366" s="172"/>
      <c r="W366" s="172"/>
      <c r="X366" s="172"/>
      <c r="Y366" s="172"/>
      <c r="Z366" s="172"/>
    </row>
    <row r="367" spans="1:26" ht="16.5" customHeight="1">
      <c r="A367" s="172"/>
      <c r="B367" s="172"/>
      <c r="C367" s="172"/>
      <c r="D367" s="174"/>
      <c r="E367" s="174"/>
      <c r="F367" s="174"/>
      <c r="G367" s="174"/>
      <c r="H367" s="172"/>
      <c r="I367" s="172"/>
      <c r="J367" s="172"/>
      <c r="K367" s="172"/>
      <c r="L367" s="172"/>
      <c r="M367" s="172"/>
      <c r="N367" s="172"/>
      <c r="O367" s="172"/>
      <c r="P367" s="172"/>
      <c r="Q367" s="172"/>
      <c r="R367" s="172"/>
      <c r="S367" s="172"/>
      <c r="T367" s="172"/>
      <c r="U367" s="172"/>
      <c r="V367" s="172"/>
      <c r="W367" s="172"/>
      <c r="X367" s="172"/>
      <c r="Y367" s="172"/>
      <c r="Z367" s="172"/>
    </row>
    <row r="368" spans="1:26" ht="16.5" customHeight="1">
      <c r="A368" s="172"/>
      <c r="B368" s="172"/>
      <c r="C368" s="172"/>
      <c r="D368" s="174"/>
      <c r="E368" s="174"/>
      <c r="F368" s="174"/>
      <c r="G368" s="174"/>
      <c r="H368" s="172"/>
      <c r="I368" s="172"/>
      <c r="J368" s="172"/>
      <c r="K368" s="172"/>
      <c r="L368" s="172"/>
      <c r="M368" s="172"/>
      <c r="N368" s="172"/>
      <c r="O368" s="172"/>
      <c r="P368" s="172"/>
      <c r="Q368" s="172"/>
      <c r="R368" s="172"/>
      <c r="S368" s="172"/>
      <c r="T368" s="172"/>
      <c r="U368" s="172"/>
      <c r="V368" s="172"/>
      <c r="W368" s="172"/>
      <c r="X368" s="172"/>
      <c r="Y368" s="172"/>
      <c r="Z368" s="172"/>
    </row>
    <row r="369" spans="1:26" ht="16.5" customHeight="1">
      <c r="A369" s="172"/>
      <c r="B369" s="172"/>
      <c r="C369" s="172"/>
      <c r="D369" s="174"/>
      <c r="E369" s="174"/>
      <c r="F369" s="174"/>
      <c r="G369" s="174"/>
      <c r="H369" s="172"/>
      <c r="I369" s="172"/>
      <c r="J369" s="172"/>
      <c r="K369" s="172"/>
      <c r="L369" s="172"/>
      <c r="M369" s="172"/>
      <c r="N369" s="172"/>
      <c r="O369" s="172"/>
      <c r="P369" s="172"/>
      <c r="Q369" s="172"/>
      <c r="R369" s="172"/>
      <c r="S369" s="172"/>
      <c r="T369" s="172"/>
      <c r="U369" s="172"/>
      <c r="V369" s="172"/>
      <c r="W369" s="172"/>
      <c r="X369" s="172"/>
      <c r="Y369" s="172"/>
      <c r="Z369" s="172"/>
    </row>
    <row r="370" spans="1:26" ht="16.5" customHeight="1">
      <c r="A370" s="172"/>
      <c r="B370" s="172"/>
      <c r="C370" s="172"/>
      <c r="D370" s="174"/>
      <c r="E370" s="174"/>
      <c r="F370" s="174"/>
      <c r="G370" s="174"/>
      <c r="H370" s="172"/>
      <c r="I370" s="172"/>
      <c r="J370" s="172"/>
      <c r="K370" s="172"/>
      <c r="L370" s="172"/>
      <c r="M370" s="172"/>
      <c r="N370" s="172"/>
      <c r="O370" s="172"/>
      <c r="P370" s="172"/>
      <c r="Q370" s="172"/>
      <c r="R370" s="172"/>
      <c r="S370" s="172"/>
      <c r="T370" s="172"/>
      <c r="U370" s="172"/>
      <c r="V370" s="172"/>
      <c r="W370" s="172"/>
      <c r="X370" s="172"/>
      <c r="Y370" s="172"/>
      <c r="Z370" s="172"/>
    </row>
    <row r="371" spans="1:26" ht="16.5" customHeight="1">
      <c r="A371" s="172"/>
      <c r="B371" s="172"/>
      <c r="C371" s="172"/>
      <c r="D371" s="174"/>
      <c r="E371" s="174"/>
      <c r="F371" s="174"/>
      <c r="G371" s="174"/>
      <c r="H371" s="172"/>
      <c r="I371" s="172"/>
      <c r="J371" s="172"/>
      <c r="K371" s="172"/>
      <c r="L371" s="172"/>
      <c r="M371" s="172"/>
      <c r="N371" s="172"/>
      <c r="O371" s="172"/>
      <c r="P371" s="172"/>
      <c r="Q371" s="172"/>
      <c r="R371" s="172"/>
      <c r="S371" s="172"/>
      <c r="T371" s="172"/>
      <c r="U371" s="172"/>
      <c r="V371" s="172"/>
      <c r="W371" s="172"/>
      <c r="X371" s="172"/>
      <c r="Y371" s="172"/>
      <c r="Z371" s="172"/>
    </row>
    <row r="372" spans="1:26" ht="16.5" customHeight="1">
      <c r="A372" s="172"/>
      <c r="B372" s="172"/>
      <c r="C372" s="172"/>
      <c r="D372" s="174"/>
      <c r="E372" s="174"/>
      <c r="F372" s="174"/>
      <c r="G372" s="174"/>
      <c r="H372" s="172"/>
      <c r="I372" s="172"/>
      <c r="J372" s="172"/>
      <c r="K372" s="172"/>
      <c r="L372" s="172"/>
      <c r="M372" s="172"/>
      <c r="N372" s="172"/>
      <c r="O372" s="172"/>
      <c r="P372" s="172"/>
      <c r="Q372" s="172"/>
      <c r="R372" s="172"/>
      <c r="S372" s="172"/>
      <c r="T372" s="172"/>
      <c r="U372" s="172"/>
      <c r="V372" s="172"/>
      <c r="W372" s="172"/>
      <c r="X372" s="172"/>
      <c r="Y372" s="172"/>
      <c r="Z372" s="172"/>
    </row>
    <row r="373" spans="1:26" ht="16.5" customHeight="1">
      <c r="A373" s="172"/>
      <c r="B373" s="172"/>
      <c r="C373" s="172"/>
      <c r="D373" s="174"/>
      <c r="E373" s="174"/>
      <c r="F373" s="174"/>
      <c r="G373" s="174"/>
      <c r="H373" s="172"/>
      <c r="I373" s="172"/>
      <c r="J373" s="172"/>
      <c r="K373" s="172"/>
      <c r="L373" s="172"/>
      <c r="M373" s="172"/>
      <c r="N373" s="172"/>
      <c r="O373" s="172"/>
      <c r="P373" s="172"/>
      <c r="Q373" s="172"/>
      <c r="R373" s="172"/>
      <c r="S373" s="172"/>
      <c r="T373" s="172"/>
      <c r="U373" s="172"/>
      <c r="V373" s="172"/>
      <c r="W373" s="172"/>
      <c r="X373" s="172"/>
      <c r="Y373" s="172"/>
      <c r="Z373" s="172"/>
    </row>
    <row r="374" spans="1:26" ht="16.5" customHeight="1">
      <c r="A374" s="172"/>
      <c r="B374" s="172"/>
      <c r="C374" s="172"/>
      <c r="D374" s="174"/>
      <c r="E374" s="174"/>
      <c r="F374" s="174"/>
      <c r="G374" s="174"/>
      <c r="H374" s="172"/>
      <c r="I374" s="172"/>
      <c r="J374" s="172"/>
      <c r="K374" s="172"/>
      <c r="L374" s="172"/>
      <c r="M374" s="172"/>
      <c r="N374" s="172"/>
      <c r="O374" s="172"/>
      <c r="P374" s="172"/>
      <c r="Q374" s="172"/>
      <c r="R374" s="172"/>
      <c r="S374" s="172"/>
      <c r="T374" s="172"/>
      <c r="U374" s="172"/>
      <c r="V374" s="172"/>
      <c r="W374" s="172"/>
      <c r="X374" s="172"/>
      <c r="Y374" s="172"/>
      <c r="Z374" s="172"/>
    </row>
    <row r="375" spans="1:26" ht="16.5" customHeight="1">
      <c r="A375" s="172"/>
      <c r="B375" s="172"/>
      <c r="C375" s="172"/>
      <c r="D375" s="174"/>
      <c r="E375" s="174"/>
      <c r="F375" s="174"/>
      <c r="G375" s="174"/>
      <c r="H375" s="172"/>
      <c r="I375" s="172"/>
      <c r="J375" s="172"/>
      <c r="K375" s="172"/>
      <c r="L375" s="172"/>
      <c r="M375" s="172"/>
      <c r="N375" s="172"/>
      <c r="O375" s="172"/>
      <c r="P375" s="172"/>
      <c r="Q375" s="172"/>
      <c r="R375" s="172"/>
      <c r="S375" s="172"/>
      <c r="T375" s="172"/>
      <c r="U375" s="172"/>
      <c r="V375" s="172"/>
      <c r="W375" s="172"/>
      <c r="X375" s="172"/>
      <c r="Y375" s="172"/>
      <c r="Z375" s="172"/>
    </row>
    <row r="376" spans="1:26" ht="16.5" customHeight="1">
      <c r="A376" s="172"/>
      <c r="B376" s="172"/>
      <c r="C376" s="172"/>
      <c r="D376" s="174"/>
      <c r="E376" s="174"/>
      <c r="F376" s="174"/>
      <c r="G376" s="174"/>
      <c r="H376" s="172"/>
      <c r="I376" s="172"/>
      <c r="J376" s="172"/>
      <c r="K376" s="172"/>
      <c r="L376" s="172"/>
      <c r="M376" s="172"/>
      <c r="N376" s="172"/>
      <c r="O376" s="172"/>
      <c r="P376" s="172"/>
      <c r="Q376" s="172"/>
      <c r="R376" s="172"/>
      <c r="S376" s="172"/>
      <c r="T376" s="172"/>
      <c r="U376" s="172"/>
      <c r="V376" s="172"/>
      <c r="W376" s="172"/>
      <c r="X376" s="172"/>
      <c r="Y376" s="172"/>
      <c r="Z376" s="172"/>
    </row>
    <row r="377" spans="1:26" ht="16.5" customHeight="1">
      <c r="A377" s="172"/>
      <c r="B377" s="172"/>
      <c r="C377" s="172"/>
      <c r="D377" s="174"/>
      <c r="E377" s="174"/>
      <c r="F377" s="174"/>
      <c r="G377" s="174"/>
      <c r="H377" s="172"/>
      <c r="I377" s="172"/>
      <c r="J377" s="172"/>
      <c r="K377" s="172"/>
      <c r="L377" s="172"/>
      <c r="M377" s="172"/>
      <c r="N377" s="172"/>
      <c r="O377" s="172"/>
      <c r="P377" s="172"/>
      <c r="Q377" s="172"/>
      <c r="R377" s="172"/>
      <c r="S377" s="172"/>
      <c r="T377" s="172"/>
      <c r="U377" s="172"/>
      <c r="V377" s="172"/>
      <c r="W377" s="172"/>
      <c r="X377" s="172"/>
      <c r="Y377" s="172"/>
      <c r="Z377" s="172"/>
    </row>
    <row r="378" spans="1:26" ht="16.5" customHeight="1">
      <c r="A378" s="172"/>
      <c r="B378" s="172"/>
      <c r="C378" s="172"/>
      <c r="D378" s="174"/>
      <c r="E378" s="174"/>
      <c r="F378" s="174"/>
      <c r="G378" s="174"/>
      <c r="H378" s="172"/>
      <c r="I378" s="172"/>
      <c r="J378" s="172"/>
      <c r="K378" s="172"/>
      <c r="L378" s="172"/>
      <c r="M378" s="172"/>
      <c r="N378" s="172"/>
      <c r="O378" s="172"/>
      <c r="P378" s="172"/>
      <c r="Q378" s="172"/>
      <c r="R378" s="172"/>
      <c r="S378" s="172"/>
      <c r="T378" s="172"/>
      <c r="U378" s="172"/>
      <c r="V378" s="172"/>
      <c r="W378" s="172"/>
      <c r="X378" s="172"/>
      <c r="Y378" s="172"/>
      <c r="Z378" s="172"/>
    </row>
    <row r="379" spans="1:26" ht="16.5" customHeight="1">
      <c r="A379" s="172"/>
      <c r="B379" s="172"/>
      <c r="C379" s="172"/>
      <c r="D379" s="174"/>
      <c r="E379" s="174"/>
      <c r="F379" s="174"/>
      <c r="G379" s="174"/>
      <c r="H379" s="172"/>
      <c r="I379" s="172"/>
      <c r="J379" s="172"/>
      <c r="K379" s="172"/>
      <c r="L379" s="172"/>
      <c r="M379" s="172"/>
      <c r="N379" s="172"/>
      <c r="O379" s="172"/>
      <c r="P379" s="172"/>
      <c r="Q379" s="172"/>
      <c r="R379" s="172"/>
      <c r="S379" s="172"/>
      <c r="T379" s="172"/>
      <c r="U379" s="172"/>
      <c r="V379" s="172"/>
      <c r="W379" s="172"/>
      <c r="X379" s="172"/>
      <c r="Y379" s="172"/>
      <c r="Z379" s="172"/>
    </row>
    <row r="380" spans="1:26" ht="16.5" customHeight="1">
      <c r="A380" s="172"/>
      <c r="B380" s="172"/>
      <c r="C380" s="172"/>
      <c r="D380" s="174"/>
      <c r="E380" s="174"/>
      <c r="F380" s="174"/>
      <c r="G380" s="174"/>
      <c r="H380" s="172"/>
      <c r="I380" s="172"/>
      <c r="J380" s="172"/>
      <c r="K380" s="172"/>
      <c r="L380" s="172"/>
      <c r="M380" s="172"/>
      <c r="N380" s="172"/>
      <c r="O380" s="172"/>
      <c r="P380" s="172"/>
      <c r="Q380" s="172"/>
      <c r="R380" s="172"/>
      <c r="S380" s="172"/>
      <c r="T380" s="172"/>
      <c r="U380" s="172"/>
      <c r="V380" s="172"/>
      <c r="W380" s="172"/>
      <c r="X380" s="172"/>
      <c r="Y380" s="172"/>
      <c r="Z380" s="172"/>
    </row>
    <row r="381" spans="1:26" ht="16.5" customHeight="1">
      <c r="A381" s="172"/>
      <c r="B381" s="172"/>
      <c r="C381" s="172"/>
      <c r="D381" s="174"/>
      <c r="E381" s="174"/>
      <c r="F381" s="174"/>
      <c r="G381" s="174"/>
      <c r="H381" s="172"/>
      <c r="I381" s="172"/>
      <c r="J381" s="172"/>
      <c r="K381" s="172"/>
      <c r="L381" s="172"/>
      <c r="M381" s="172"/>
      <c r="N381" s="172"/>
      <c r="O381" s="172"/>
      <c r="P381" s="172"/>
      <c r="Q381" s="172"/>
      <c r="R381" s="172"/>
      <c r="S381" s="172"/>
      <c r="T381" s="172"/>
      <c r="U381" s="172"/>
      <c r="V381" s="172"/>
      <c r="W381" s="172"/>
      <c r="X381" s="172"/>
      <c r="Y381" s="172"/>
      <c r="Z381" s="172"/>
    </row>
    <row r="382" spans="1:26" ht="16.5" customHeight="1">
      <c r="A382" s="172"/>
      <c r="B382" s="172"/>
      <c r="C382" s="172"/>
      <c r="D382" s="174"/>
      <c r="E382" s="174"/>
      <c r="F382" s="174"/>
      <c r="G382" s="174"/>
      <c r="H382" s="172"/>
      <c r="I382" s="172"/>
      <c r="J382" s="172"/>
      <c r="K382" s="172"/>
      <c r="L382" s="172"/>
      <c r="M382" s="172"/>
      <c r="N382" s="172"/>
      <c r="O382" s="172"/>
      <c r="P382" s="172"/>
      <c r="Q382" s="172"/>
      <c r="R382" s="172"/>
      <c r="S382" s="172"/>
      <c r="T382" s="172"/>
      <c r="U382" s="172"/>
      <c r="V382" s="172"/>
      <c r="W382" s="172"/>
      <c r="X382" s="172"/>
      <c r="Y382" s="172"/>
      <c r="Z382" s="172"/>
    </row>
    <row r="383" spans="1:26" ht="16.5" customHeight="1">
      <c r="A383" s="172"/>
      <c r="B383" s="172"/>
      <c r="C383" s="172"/>
      <c r="D383" s="174"/>
      <c r="E383" s="174"/>
      <c r="F383" s="174"/>
      <c r="G383" s="174"/>
      <c r="H383" s="172"/>
      <c r="I383" s="172"/>
      <c r="J383" s="172"/>
      <c r="K383" s="172"/>
      <c r="L383" s="172"/>
      <c r="M383" s="172"/>
      <c r="N383" s="172"/>
      <c r="O383" s="172"/>
      <c r="P383" s="172"/>
      <c r="Q383" s="172"/>
      <c r="R383" s="172"/>
      <c r="S383" s="172"/>
      <c r="T383" s="172"/>
      <c r="U383" s="172"/>
      <c r="V383" s="172"/>
      <c r="W383" s="172"/>
      <c r="X383" s="172"/>
      <c r="Y383" s="172"/>
      <c r="Z383" s="172"/>
    </row>
    <row r="384" spans="1:26" ht="16.5" customHeight="1">
      <c r="A384" s="172"/>
      <c r="B384" s="172"/>
      <c r="C384" s="172"/>
      <c r="D384" s="174"/>
      <c r="E384" s="174"/>
      <c r="F384" s="174"/>
      <c r="G384" s="174"/>
      <c r="H384" s="172"/>
      <c r="I384" s="172"/>
      <c r="J384" s="172"/>
      <c r="K384" s="172"/>
      <c r="L384" s="172"/>
      <c r="M384" s="172"/>
      <c r="N384" s="172"/>
      <c r="O384" s="172"/>
      <c r="P384" s="172"/>
      <c r="Q384" s="172"/>
      <c r="R384" s="172"/>
      <c r="S384" s="172"/>
      <c r="T384" s="172"/>
      <c r="U384" s="172"/>
      <c r="V384" s="172"/>
      <c r="W384" s="172"/>
      <c r="X384" s="172"/>
      <c r="Y384" s="172"/>
      <c r="Z384" s="172"/>
    </row>
    <row r="385" spans="1:26" ht="16.5" customHeight="1">
      <c r="A385" s="172"/>
      <c r="B385" s="172"/>
      <c r="C385" s="172"/>
      <c r="D385" s="174"/>
      <c r="E385" s="174"/>
      <c r="F385" s="174"/>
      <c r="G385" s="174"/>
      <c r="H385" s="172"/>
      <c r="I385" s="172"/>
      <c r="J385" s="172"/>
      <c r="K385" s="172"/>
      <c r="L385" s="172"/>
      <c r="M385" s="172"/>
      <c r="N385" s="172"/>
      <c r="O385" s="172"/>
      <c r="P385" s="172"/>
      <c r="Q385" s="172"/>
      <c r="R385" s="172"/>
      <c r="S385" s="172"/>
      <c r="T385" s="172"/>
      <c r="U385" s="172"/>
      <c r="V385" s="172"/>
      <c r="W385" s="172"/>
      <c r="X385" s="172"/>
      <c r="Y385" s="172"/>
      <c r="Z385" s="172"/>
    </row>
    <row r="386" spans="1:26" ht="16.5" customHeight="1">
      <c r="A386" s="172"/>
      <c r="B386" s="172"/>
      <c r="C386" s="172"/>
      <c r="D386" s="174"/>
      <c r="E386" s="174"/>
      <c r="F386" s="174"/>
      <c r="G386" s="174"/>
      <c r="H386" s="172"/>
      <c r="I386" s="172"/>
      <c r="J386" s="172"/>
      <c r="K386" s="172"/>
      <c r="L386" s="172"/>
      <c r="M386" s="172"/>
      <c r="N386" s="172"/>
      <c r="O386" s="172"/>
      <c r="P386" s="172"/>
      <c r="Q386" s="172"/>
      <c r="R386" s="172"/>
      <c r="S386" s="172"/>
      <c r="T386" s="172"/>
      <c r="U386" s="172"/>
      <c r="V386" s="172"/>
      <c r="W386" s="172"/>
      <c r="X386" s="172"/>
      <c r="Y386" s="172"/>
      <c r="Z386" s="172"/>
    </row>
    <row r="387" spans="1:26" ht="16.5" customHeight="1">
      <c r="A387" s="172"/>
      <c r="B387" s="172"/>
      <c r="C387" s="172"/>
      <c r="D387" s="174"/>
      <c r="E387" s="174"/>
      <c r="F387" s="174"/>
      <c r="G387" s="174"/>
      <c r="H387" s="172"/>
      <c r="I387" s="172"/>
      <c r="J387" s="172"/>
      <c r="K387" s="172"/>
      <c r="L387" s="172"/>
      <c r="M387" s="172"/>
      <c r="N387" s="172"/>
      <c r="O387" s="172"/>
      <c r="P387" s="172"/>
      <c r="Q387" s="172"/>
      <c r="R387" s="172"/>
      <c r="S387" s="172"/>
      <c r="T387" s="172"/>
      <c r="U387" s="172"/>
      <c r="V387" s="172"/>
      <c r="W387" s="172"/>
      <c r="X387" s="172"/>
      <c r="Y387" s="172"/>
      <c r="Z387" s="172"/>
    </row>
    <row r="388" spans="1:26" ht="16.5" customHeight="1">
      <c r="A388" s="172"/>
      <c r="B388" s="172"/>
      <c r="C388" s="172"/>
      <c r="D388" s="174"/>
      <c r="E388" s="174"/>
      <c r="F388" s="174"/>
      <c r="G388" s="174"/>
      <c r="H388" s="172"/>
      <c r="I388" s="172"/>
      <c r="J388" s="172"/>
      <c r="K388" s="172"/>
      <c r="L388" s="172"/>
      <c r="M388" s="172"/>
      <c r="N388" s="172"/>
      <c r="O388" s="172"/>
      <c r="P388" s="172"/>
      <c r="Q388" s="172"/>
      <c r="R388" s="172"/>
      <c r="S388" s="172"/>
      <c r="T388" s="172"/>
      <c r="U388" s="172"/>
      <c r="V388" s="172"/>
      <c r="W388" s="172"/>
      <c r="X388" s="172"/>
      <c r="Y388" s="172"/>
      <c r="Z388" s="172"/>
    </row>
    <row r="389" spans="1:26" ht="16.5" customHeight="1">
      <c r="A389" s="172"/>
      <c r="B389" s="172"/>
      <c r="C389" s="172"/>
      <c r="D389" s="174"/>
      <c r="E389" s="174"/>
      <c r="F389" s="174"/>
      <c r="G389" s="174"/>
      <c r="H389" s="172"/>
      <c r="I389" s="172"/>
      <c r="J389" s="172"/>
      <c r="K389" s="172"/>
      <c r="L389" s="172"/>
      <c r="M389" s="172"/>
      <c r="N389" s="172"/>
      <c r="O389" s="172"/>
      <c r="P389" s="172"/>
      <c r="Q389" s="172"/>
      <c r="R389" s="172"/>
      <c r="S389" s="172"/>
      <c r="T389" s="172"/>
      <c r="U389" s="172"/>
      <c r="V389" s="172"/>
      <c r="W389" s="172"/>
      <c r="X389" s="172"/>
      <c r="Y389" s="172"/>
      <c r="Z389" s="172"/>
    </row>
    <row r="390" spans="1:26" ht="16.5" customHeight="1">
      <c r="A390" s="172"/>
      <c r="B390" s="172"/>
      <c r="C390" s="172"/>
      <c r="D390" s="174"/>
      <c r="E390" s="174"/>
      <c r="F390" s="174"/>
      <c r="G390" s="174"/>
      <c r="H390" s="172"/>
      <c r="I390" s="172"/>
      <c r="J390" s="172"/>
      <c r="K390" s="172"/>
      <c r="L390" s="172"/>
      <c r="M390" s="172"/>
      <c r="N390" s="172"/>
      <c r="O390" s="172"/>
      <c r="P390" s="172"/>
      <c r="Q390" s="172"/>
      <c r="R390" s="172"/>
      <c r="S390" s="172"/>
      <c r="T390" s="172"/>
      <c r="U390" s="172"/>
      <c r="V390" s="172"/>
      <c r="W390" s="172"/>
      <c r="X390" s="172"/>
      <c r="Y390" s="172"/>
      <c r="Z390" s="172"/>
    </row>
    <row r="391" spans="1:26" ht="16.5" customHeight="1">
      <c r="A391" s="172"/>
      <c r="B391" s="172"/>
      <c r="C391" s="172"/>
      <c r="D391" s="174"/>
      <c r="E391" s="174"/>
      <c r="F391" s="174"/>
      <c r="G391" s="174"/>
      <c r="H391" s="172"/>
      <c r="I391" s="172"/>
      <c r="J391" s="172"/>
      <c r="K391" s="172"/>
      <c r="L391" s="172"/>
      <c r="M391" s="172"/>
      <c r="N391" s="172"/>
      <c r="O391" s="172"/>
      <c r="P391" s="172"/>
      <c r="Q391" s="172"/>
      <c r="R391" s="172"/>
      <c r="S391" s="172"/>
      <c r="T391" s="172"/>
      <c r="U391" s="172"/>
      <c r="V391" s="172"/>
      <c r="W391" s="172"/>
      <c r="X391" s="172"/>
      <c r="Y391" s="172"/>
      <c r="Z391" s="172"/>
    </row>
    <row r="392" spans="1:26" ht="16.5" customHeight="1">
      <c r="A392" s="172"/>
      <c r="B392" s="172"/>
      <c r="C392" s="172"/>
      <c r="D392" s="174"/>
      <c r="E392" s="174"/>
      <c r="F392" s="174"/>
      <c r="G392" s="174"/>
      <c r="H392" s="172"/>
      <c r="I392" s="172"/>
      <c r="J392" s="172"/>
      <c r="K392" s="172"/>
      <c r="L392" s="172"/>
      <c r="M392" s="172"/>
      <c r="N392" s="172"/>
      <c r="O392" s="172"/>
      <c r="P392" s="172"/>
      <c r="Q392" s="172"/>
      <c r="R392" s="172"/>
      <c r="S392" s="172"/>
      <c r="T392" s="172"/>
      <c r="U392" s="172"/>
      <c r="V392" s="172"/>
      <c r="W392" s="172"/>
      <c r="X392" s="172"/>
      <c r="Y392" s="172"/>
      <c r="Z392" s="172"/>
    </row>
    <row r="393" spans="1:26" ht="16.5" customHeight="1">
      <c r="A393" s="172"/>
      <c r="B393" s="172"/>
      <c r="C393" s="172"/>
      <c r="D393" s="174"/>
      <c r="E393" s="174"/>
      <c r="F393" s="174"/>
      <c r="G393" s="174"/>
      <c r="H393" s="172"/>
      <c r="I393" s="172"/>
      <c r="J393" s="172"/>
      <c r="K393" s="172"/>
      <c r="L393" s="172"/>
      <c r="M393" s="172"/>
      <c r="N393" s="172"/>
      <c r="O393" s="172"/>
      <c r="P393" s="172"/>
      <c r="Q393" s="172"/>
      <c r="R393" s="172"/>
      <c r="S393" s="172"/>
      <c r="T393" s="172"/>
      <c r="U393" s="172"/>
      <c r="V393" s="172"/>
      <c r="W393" s="172"/>
      <c r="X393" s="172"/>
      <c r="Y393" s="172"/>
      <c r="Z393" s="172"/>
    </row>
    <row r="394" spans="1:26" ht="16.5" customHeight="1">
      <c r="A394" s="172"/>
      <c r="B394" s="172"/>
      <c r="C394" s="172"/>
      <c r="D394" s="174"/>
      <c r="E394" s="174"/>
      <c r="F394" s="174"/>
      <c r="G394" s="174"/>
      <c r="H394" s="172"/>
      <c r="I394" s="172"/>
      <c r="J394" s="172"/>
      <c r="K394" s="172"/>
      <c r="L394" s="172"/>
      <c r="M394" s="172"/>
      <c r="N394" s="172"/>
      <c r="O394" s="172"/>
      <c r="P394" s="172"/>
      <c r="Q394" s="172"/>
      <c r="R394" s="172"/>
      <c r="S394" s="172"/>
      <c r="T394" s="172"/>
      <c r="U394" s="172"/>
      <c r="V394" s="172"/>
      <c r="W394" s="172"/>
      <c r="X394" s="172"/>
      <c r="Y394" s="172"/>
      <c r="Z394" s="172"/>
    </row>
    <row r="395" spans="1:26" ht="16.5" customHeight="1">
      <c r="A395" s="172"/>
      <c r="B395" s="172"/>
      <c r="C395" s="172"/>
      <c r="D395" s="174"/>
      <c r="E395" s="174"/>
      <c r="F395" s="174"/>
      <c r="G395" s="174"/>
      <c r="H395" s="172"/>
      <c r="I395" s="172"/>
      <c r="J395" s="172"/>
      <c r="K395" s="172"/>
      <c r="L395" s="172"/>
      <c r="M395" s="172"/>
      <c r="N395" s="172"/>
      <c r="O395" s="172"/>
      <c r="P395" s="172"/>
      <c r="Q395" s="172"/>
      <c r="R395" s="172"/>
      <c r="S395" s="172"/>
      <c r="T395" s="172"/>
      <c r="U395" s="172"/>
      <c r="V395" s="172"/>
      <c r="W395" s="172"/>
      <c r="X395" s="172"/>
      <c r="Y395" s="172"/>
      <c r="Z395" s="172"/>
    </row>
    <row r="396" spans="1:26" ht="16.5" customHeight="1">
      <c r="A396" s="172"/>
      <c r="B396" s="172"/>
      <c r="C396" s="172"/>
      <c r="D396" s="174"/>
      <c r="E396" s="174"/>
      <c r="F396" s="174"/>
      <c r="G396" s="174"/>
      <c r="H396" s="172"/>
      <c r="I396" s="172"/>
      <c r="J396" s="172"/>
      <c r="K396" s="172"/>
      <c r="L396" s="172"/>
      <c r="M396" s="172"/>
      <c r="N396" s="172"/>
      <c r="O396" s="172"/>
      <c r="P396" s="172"/>
      <c r="Q396" s="172"/>
      <c r="R396" s="172"/>
      <c r="S396" s="172"/>
      <c r="T396" s="172"/>
      <c r="U396" s="172"/>
      <c r="V396" s="172"/>
      <c r="W396" s="172"/>
      <c r="X396" s="172"/>
      <c r="Y396" s="172"/>
      <c r="Z396" s="172"/>
    </row>
    <row r="397" spans="1:26" ht="16.5" customHeight="1">
      <c r="A397" s="172"/>
      <c r="B397" s="172"/>
      <c r="C397" s="172"/>
      <c r="D397" s="174"/>
      <c r="E397" s="174"/>
      <c r="F397" s="174"/>
      <c r="G397" s="174"/>
      <c r="H397" s="172"/>
      <c r="I397" s="172"/>
      <c r="J397" s="172"/>
      <c r="K397" s="172"/>
      <c r="L397" s="172"/>
      <c r="M397" s="172"/>
      <c r="N397" s="172"/>
      <c r="O397" s="172"/>
      <c r="P397" s="172"/>
      <c r="Q397" s="172"/>
      <c r="R397" s="172"/>
      <c r="S397" s="172"/>
      <c r="T397" s="172"/>
      <c r="U397" s="172"/>
      <c r="V397" s="172"/>
      <c r="W397" s="172"/>
      <c r="X397" s="172"/>
      <c r="Y397" s="172"/>
      <c r="Z397" s="172"/>
    </row>
    <row r="398" spans="1:26" ht="16.5" customHeight="1">
      <c r="A398" s="172"/>
      <c r="B398" s="172"/>
      <c r="C398" s="172"/>
      <c r="D398" s="174"/>
      <c r="E398" s="174"/>
      <c r="F398" s="174"/>
      <c r="G398" s="174"/>
      <c r="H398" s="172"/>
      <c r="I398" s="172"/>
      <c r="J398" s="172"/>
      <c r="K398" s="172"/>
      <c r="L398" s="172"/>
      <c r="M398" s="172"/>
      <c r="N398" s="172"/>
      <c r="O398" s="172"/>
      <c r="P398" s="172"/>
      <c r="Q398" s="172"/>
      <c r="R398" s="172"/>
      <c r="S398" s="172"/>
      <c r="T398" s="172"/>
      <c r="U398" s="172"/>
      <c r="V398" s="172"/>
      <c r="W398" s="172"/>
      <c r="X398" s="172"/>
      <c r="Y398" s="172"/>
      <c r="Z398" s="172"/>
    </row>
    <row r="399" spans="1:26" ht="16.5" customHeight="1">
      <c r="A399" s="172"/>
      <c r="B399" s="172"/>
      <c r="C399" s="172"/>
      <c r="D399" s="174"/>
      <c r="E399" s="174"/>
      <c r="F399" s="174"/>
      <c r="G399" s="174"/>
      <c r="H399" s="172"/>
      <c r="I399" s="172"/>
      <c r="J399" s="172"/>
      <c r="K399" s="172"/>
      <c r="L399" s="172"/>
      <c r="M399" s="172"/>
      <c r="N399" s="172"/>
      <c r="O399" s="172"/>
      <c r="P399" s="172"/>
      <c r="Q399" s="172"/>
      <c r="R399" s="172"/>
      <c r="S399" s="172"/>
      <c r="T399" s="172"/>
      <c r="U399" s="172"/>
      <c r="V399" s="172"/>
      <c r="W399" s="172"/>
      <c r="X399" s="172"/>
      <c r="Y399" s="172"/>
      <c r="Z399" s="172"/>
    </row>
    <row r="400" spans="1:26" ht="16.5" customHeight="1">
      <c r="A400" s="172"/>
      <c r="B400" s="172"/>
      <c r="C400" s="172"/>
      <c r="D400" s="174"/>
      <c r="E400" s="174"/>
      <c r="F400" s="174"/>
      <c r="G400" s="174"/>
      <c r="H400" s="172"/>
      <c r="I400" s="172"/>
      <c r="J400" s="172"/>
      <c r="K400" s="172"/>
      <c r="L400" s="172"/>
      <c r="M400" s="172"/>
      <c r="N400" s="172"/>
      <c r="O400" s="172"/>
      <c r="P400" s="172"/>
      <c r="Q400" s="172"/>
      <c r="R400" s="172"/>
      <c r="S400" s="172"/>
      <c r="T400" s="172"/>
      <c r="U400" s="172"/>
      <c r="V400" s="172"/>
      <c r="W400" s="172"/>
      <c r="X400" s="172"/>
      <c r="Y400" s="172"/>
      <c r="Z400" s="172"/>
    </row>
    <row r="401" spans="1:26" ht="16.5" customHeight="1">
      <c r="A401" s="172"/>
      <c r="B401" s="172"/>
      <c r="C401" s="172"/>
      <c r="D401" s="174"/>
      <c r="E401" s="174"/>
      <c r="F401" s="174"/>
      <c r="G401" s="174"/>
      <c r="H401" s="172"/>
      <c r="I401" s="172"/>
      <c r="J401" s="172"/>
      <c r="K401" s="172"/>
      <c r="L401" s="172"/>
      <c r="M401" s="172"/>
      <c r="N401" s="172"/>
      <c r="O401" s="172"/>
      <c r="P401" s="172"/>
      <c r="Q401" s="172"/>
      <c r="R401" s="172"/>
      <c r="S401" s="172"/>
      <c r="T401" s="172"/>
      <c r="U401" s="172"/>
      <c r="V401" s="172"/>
      <c r="W401" s="172"/>
      <c r="X401" s="172"/>
      <c r="Y401" s="172"/>
      <c r="Z401" s="172"/>
    </row>
    <row r="402" spans="1:26" ht="16.5" customHeight="1">
      <c r="A402" s="172"/>
      <c r="B402" s="172"/>
      <c r="C402" s="172"/>
      <c r="D402" s="174"/>
      <c r="E402" s="174"/>
      <c r="F402" s="174"/>
      <c r="G402" s="174"/>
      <c r="H402" s="172"/>
      <c r="I402" s="172"/>
      <c r="J402" s="172"/>
      <c r="K402" s="172"/>
      <c r="L402" s="172"/>
      <c r="M402" s="172"/>
      <c r="N402" s="172"/>
      <c r="O402" s="172"/>
      <c r="P402" s="172"/>
      <c r="Q402" s="172"/>
      <c r="R402" s="172"/>
      <c r="S402" s="172"/>
      <c r="T402" s="172"/>
      <c r="U402" s="172"/>
      <c r="V402" s="172"/>
      <c r="W402" s="172"/>
      <c r="X402" s="172"/>
      <c r="Y402" s="172"/>
      <c r="Z402" s="172"/>
    </row>
    <row r="403" spans="1:26" ht="16.5" customHeight="1">
      <c r="A403" s="172"/>
      <c r="B403" s="172"/>
      <c r="C403" s="172"/>
      <c r="D403" s="174"/>
      <c r="E403" s="174"/>
      <c r="F403" s="174"/>
      <c r="G403" s="174"/>
      <c r="H403" s="172"/>
      <c r="I403" s="172"/>
      <c r="J403" s="172"/>
      <c r="K403" s="172"/>
      <c r="L403" s="172"/>
      <c r="M403" s="172"/>
      <c r="N403" s="172"/>
      <c r="O403" s="172"/>
      <c r="P403" s="172"/>
      <c r="Q403" s="172"/>
      <c r="R403" s="172"/>
      <c r="S403" s="172"/>
      <c r="T403" s="172"/>
      <c r="U403" s="172"/>
      <c r="V403" s="172"/>
      <c r="W403" s="172"/>
      <c r="X403" s="172"/>
      <c r="Y403" s="172"/>
      <c r="Z403" s="172"/>
    </row>
    <row r="404" spans="1:26" ht="16.5" customHeight="1">
      <c r="A404" s="172"/>
      <c r="B404" s="172"/>
      <c r="C404" s="172"/>
      <c r="D404" s="174"/>
      <c r="E404" s="174"/>
      <c r="F404" s="174"/>
      <c r="G404" s="174"/>
      <c r="H404" s="172"/>
      <c r="I404" s="172"/>
      <c r="J404" s="172"/>
      <c r="K404" s="172"/>
      <c r="L404" s="172"/>
      <c r="M404" s="172"/>
      <c r="N404" s="172"/>
      <c r="O404" s="172"/>
      <c r="P404" s="172"/>
      <c r="Q404" s="172"/>
      <c r="R404" s="172"/>
      <c r="S404" s="172"/>
      <c r="T404" s="172"/>
      <c r="U404" s="172"/>
      <c r="V404" s="172"/>
      <c r="W404" s="172"/>
      <c r="X404" s="172"/>
      <c r="Y404" s="172"/>
      <c r="Z404" s="172"/>
    </row>
    <row r="405" spans="1:26" ht="16.5" customHeight="1">
      <c r="A405" s="172"/>
      <c r="B405" s="172"/>
      <c r="C405" s="172"/>
      <c r="D405" s="174"/>
      <c r="E405" s="174"/>
      <c r="F405" s="174"/>
      <c r="G405" s="174"/>
      <c r="H405" s="172"/>
      <c r="I405" s="172"/>
      <c r="J405" s="172"/>
      <c r="K405" s="172"/>
      <c r="L405" s="172"/>
      <c r="M405" s="172"/>
      <c r="N405" s="172"/>
      <c r="O405" s="172"/>
      <c r="P405" s="172"/>
      <c r="Q405" s="172"/>
      <c r="R405" s="172"/>
      <c r="S405" s="172"/>
      <c r="T405" s="172"/>
      <c r="U405" s="172"/>
      <c r="V405" s="172"/>
      <c r="W405" s="172"/>
      <c r="X405" s="172"/>
      <c r="Y405" s="172"/>
      <c r="Z405" s="172"/>
    </row>
    <row r="406" spans="1:26" ht="16.5" customHeight="1">
      <c r="A406" s="172"/>
      <c r="B406" s="172"/>
      <c r="C406" s="172"/>
      <c r="D406" s="174"/>
      <c r="E406" s="174"/>
      <c r="F406" s="174"/>
      <c r="G406" s="174"/>
      <c r="H406" s="172"/>
      <c r="I406" s="172"/>
      <c r="J406" s="172"/>
      <c r="K406" s="172"/>
      <c r="L406" s="172"/>
      <c r="M406" s="172"/>
      <c r="N406" s="172"/>
      <c r="O406" s="172"/>
      <c r="P406" s="172"/>
      <c r="Q406" s="172"/>
      <c r="R406" s="172"/>
      <c r="S406" s="172"/>
      <c r="T406" s="172"/>
      <c r="U406" s="172"/>
      <c r="V406" s="172"/>
      <c r="W406" s="172"/>
      <c r="X406" s="172"/>
      <c r="Y406" s="172"/>
      <c r="Z406" s="172"/>
    </row>
    <row r="407" spans="1:26" ht="16.5" customHeight="1">
      <c r="A407" s="172"/>
      <c r="B407" s="172"/>
      <c r="C407" s="172"/>
      <c r="D407" s="174"/>
      <c r="E407" s="174"/>
      <c r="F407" s="174"/>
      <c r="G407" s="174"/>
      <c r="H407" s="172"/>
      <c r="I407" s="172"/>
      <c r="J407" s="172"/>
      <c r="K407" s="172"/>
      <c r="L407" s="172"/>
      <c r="M407" s="172"/>
      <c r="N407" s="172"/>
      <c r="O407" s="172"/>
      <c r="P407" s="172"/>
      <c r="Q407" s="172"/>
      <c r="R407" s="172"/>
      <c r="S407" s="172"/>
      <c r="T407" s="172"/>
      <c r="U407" s="172"/>
      <c r="V407" s="172"/>
      <c r="W407" s="172"/>
      <c r="X407" s="172"/>
      <c r="Y407" s="172"/>
      <c r="Z407" s="172"/>
    </row>
    <row r="408" spans="1:26" ht="16.5" customHeight="1">
      <c r="A408" s="172"/>
      <c r="B408" s="172"/>
      <c r="C408" s="172"/>
      <c r="D408" s="174"/>
      <c r="E408" s="174"/>
      <c r="F408" s="174"/>
      <c r="G408" s="174"/>
      <c r="H408" s="172"/>
      <c r="I408" s="172"/>
      <c r="J408" s="172"/>
      <c r="K408" s="172"/>
      <c r="L408" s="172"/>
      <c r="M408" s="172"/>
      <c r="N408" s="172"/>
      <c r="O408" s="172"/>
      <c r="P408" s="172"/>
      <c r="Q408" s="172"/>
      <c r="R408" s="172"/>
      <c r="S408" s="172"/>
      <c r="T408" s="172"/>
      <c r="U408" s="172"/>
      <c r="V408" s="172"/>
      <c r="W408" s="172"/>
      <c r="X408" s="172"/>
      <c r="Y408" s="172"/>
      <c r="Z408" s="172"/>
    </row>
    <row r="409" spans="1:26" ht="16.5" customHeight="1">
      <c r="A409" s="172"/>
      <c r="B409" s="172"/>
      <c r="C409" s="172"/>
      <c r="D409" s="174"/>
      <c r="E409" s="174"/>
      <c r="F409" s="174"/>
      <c r="G409" s="174"/>
      <c r="H409" s="172"/>
      <c r="I409" s="172"/>
      <c r="J409" s="172"/>
      <c r="K409" s="172"/>
      <c r="L409" s="172"/>
      <c r="M409" s="172"/>
      <c r="N409" s="172"/>
      <c r="O409" s="172"/>
      <c r="P409" s="172"/>
      <c r="Q409" s="172"/>
      <c r="R409" s="172"/>
      <c r="S409" s="172"/>
      <c r="T409" s="172"/>
      <c r="U409" s="172"/>
      <c r="V409" s="172"/>
      <c r="W409" s="172"/>
      <c r="X409" s="172"/>
      <c r="Y409" s="172"/>
      <c r="Z409" s="172"/>
    </row>
    <row r="410" spans="1:26" ht="16.5" customHeight="1">
      <c r="A410" s="172"/>
      <c r="B410" s="172"/>
      <c r="C410" s="172"/>
      <c r="D410" s="174"/>
      <c r="E410" s="174"/>
      <c r="F410" s="174"/>
      <c r="G410" s="174"/>
      <c r="H410" s="172"/>
      <c r="I410" s="172"/>
      <c r="J410" s="172"/>
      <c r="K410" s="172"/>
      <c r="L410" s="172"/>
      <c r="M410" s="172"/>
      <c r="N410" s="172"/>
      <c r="O410" s="172"/>
      <c r="P410" s="172"/>
      <c r="Q410" s="172"/>
      <c r="R410" s="172"/>
      <c r="S410" s="172"/>
      <c r="T410" s="172"/>
      <c r="U410" s="172"/>
      <c r="V410" s="172"/>
      <c r="W410" s="172"/>
      <c r="X410" s="172"/>
      <c r="Y410" s="172"/>
      <c r="Z410" s="172"/>
    </row>
    <row r="411" spans="1:26" ht="16.5" customHeight="1">
      <c r="A411" s="172"/>
      <c r="B411" s="172"/>
      <c r="C411" s="172"/>
      <c r="D411" s="174"/>
      <c r="E411" s="174"/>
      <c r="F411" s="174"/>
      <c r="G411" s="174"/>
      <c r="H411" s="172"/>
      <c r="I411" s="172"/>
      <c r="J411" s="172"/>
      <c r="K411" s="172"/>
      <c r="L411" s="172"/>
      <c r="M411" s="172"/>
      <c r="N411" s="172"/>
      <c r="O411" s="172"/>
      <c r="P411" s="172"/>
      <c r="Q411" s="172"/>
      <c r="R411" s="172"/>
      <c r="S411" s="172"/>
      <c r="T411" s="172"/>
      <c r="U411" s="172"/>
      <c r="V411" s="172"/>
      <c r="W411" s="172"/>
      <c r="X411" s="172"/>
      <c r="Y411" s="172"/>
      <c r="Z411" s="172"/>
    </row>
    <row r="412" spans="1:26" ht="16.5" customHeight="1">
      <c r="A412" s="172"/>
      <c r="B412" s="172"/>
      <c r="C412" s="172"/>
      <c r="D412" s="174"/>
      <c r="E412" s="174"/>
      <c r="F412" s="174"/>
      <c r="G412" s="174"/>
      <c r="H412" s="172"/>
      <c r="I412" s="172"/>
      <c r="J412" s="172"/>
      <c r="K412" s="172"/>
      <c r="L412" s="172"/>
      <c r="M412" s="172"/>
      <c r="N412" s="172"/>
      <c r="O412" s="172"/>
      <c r="P412" s="172"/>
      <c r="Q412" s="172"/>
      <c r="R412" s="172"/>
      <c r="S412" s="172"/>
      <c r="T412" s="172"/>
      <c r="U412" s="172"/>
      <c r="V412" s="172"/>
      <c r="W412" s="172"/>
      <c r="X412" s="172"/>
      <c r="Y412" s="172"/>
      <c r="Z412" s="172"/>
    </row>
    <row r="413" spans="1:26" ht="16.5" customHeight="1">
      <c r="A413" s="172"/>
      <c r="B413" s="172"/>
      <c r="C413" s="172"/>
      <c r="D413" s="174"/>
      <c r="E413" s="174"/>
      <c r="F413" s="174"/>
      <c r="G413" s="174"/>
      <c r="H413" s="172"/>
      <c r="I413" s="172"/>
      <c r="J413" s="172"/>
      <c r="K413" s="172"/>
      <c r="L413" s="172"/>
      <c r="M413" s="172"/>
      <c r="N413" s="172"/>
      <c r="O413" s="172"/>
      <c r="P413" s="172"/>
      <c r="Q413" s="172"/>
      <c r="R413" s="172"/>
      <c r="S413" s="172"/>
      <c r="T413" s="172"/>
      <c r="U413" s="172"/>
      <c r="V413" s="172"/>
      <c r="W413" s="172"/>
      <c r="X413" s="172"/>
      <c r="Y413" s="172"/>
      <c r="Z413" s="172"/>
    </row>
    <row r="414" spans="1:26" ht="16.5" customHeight="1">
      <c r="A414" s="172"/>
      <c r="B414" s="172"/>
      <c r="C414" s="172"/>
      <c r="D414" s="174"/>
      <c r="E414" s="174"/>
      <c r="F414" s="174"/>
      <c r="G414" s="174"/>
      <c r="H414" s="172"/>
      <c r="I414" s="172"/>
      <c r="J414" s="172"/>
      <c r="K414" s="172"/>
      <c r="L414" s="172"/>
      <c r="M414" s="172"/>
      <c r="N414" s="172"/>
      <c r="O414" s="172"/>
      <c r="P414" s="172"/>
      <c r="Q414" s="172"/>
      <c r="R414" s="172"/>
      <c r="S414" s="172"/>
      <c r="T414" s="172"/>
      <c r="U414" s="172"/>
      <c r="V414" s="172"/>
      <c r="W414" s="172"/>
      <c r="X414" s="172"/>
      <c r="Y414" s="172"/>
      <c r="Z414" s="172"/>
    </row>
    <row r="415" spans="1:26" ht="16.5" customHeight="1">
      <c r="A415" s="172"/>
      <c r="B415" s="172"/>
      <c r="C415" s="172"/>
      <c r="D415" s="174"/>
      <c r="E415" s="174"/>
      <c r="F415" s="174"/>
      <c r="G415" s="174"/>
      <c r="H415" s="172"/>
      <c r="I415" s="172"/>
      <c r="J415" s="172"/>
      <c r="K415" s="172"/>
      <c r="L415" s="172"/>
      <c r="M415" s="172"/>
      <c r="N415" s="172"/>
      <c r="O415" s="172"/>
      <c r="P415" s="172"/>
      <c r="Q415" s="172"/>
      <c r="R415" s="172"/>
      <c r="S415" s="172"/>
      <c r="T415" s="172"/>
      <c r="U415" s="172"/>
      <c r="V415" s="172"/>
      <c r="W415" s="172"/>
      <c r="X415" s="172"/>
      <c r="Y415" s="172"/>
      <c r="Z415" s="172"/>
    </row>
    <row r="416" spans="1:26" ht="16.5" customHeight="1">
      <c r="A416" s="172"/>
      <c r="B416" s="172"/>
      <c r="C416" s="172"/>
      <c r="D416" s="174"/>
      <c r="E416" s="174"/>
      <c r="F416" s="174"/>
      <c r="G416" s="174"/>
      <c r="H416" s="172"/>
      <c r="I416" s="172"/>
      <c r="J416" s="172"/>
      <c r="K416" s="172"/>
      <c r="L416" s="172"/>
      <c r="M416" s="172"/>
      <c r="N416" s="172"/>
      <c r="O416" s="172"/>
      <c r="P416" s="172"/>
      <c r="Q416" s="172"/>
      <c r="R416" s="172"/>
      <c r="S416" s="172"/>
      <c r="T416" s="172"/>
      <c r="U416" s="172"/>
      <c r="V416" s="172"/>
      <c r="W416" s="172"/>
      <c r="X416" s="172"/>
      <c r="Y416" s="172"/>
      <c r="Z416" s="172"/>
    </row>
    <row r="417" spans="1:26" ht="16.5" customHeight="1">
      <c r="A417" s="172"/>
      <c r="B417" s="172"/>
      <c r="C417" s="172"/>
      <c r="D417" s="174"/>
      <c r="E417" s="174"/>
      <c r="F417" s="174"/>
      <c r="G417" s="174"/>
      <c r="H417" s="172"/>
      <c r="I417" s="172"/>
      <c r="J417" s="172"/>
      <c r="K417" s="172"/>
      <c r="L417" s="172"/>
      <c r="M417" s="172"/>
      <c r="N417" s="172"/>
      <c r="O417" s="172"/>
      <c r="P417" s="172"/>
      <c r="Q417" s="172"/>
      <c r="R417" s="172"/>
      <c r="S417" s="172"/>
      <c r="T417" s="172"/>
      <c r="U417" s="172"/>
      <c r="V417" s="172"/>
      <c r="W417" s="172"/>
      <c r="X417" s="172"/>
      <c r="Y417" s="172"/>
      <c r="Z417" s="172"/>
    </row>
    <row r="418" spans="1:26" ht="16.5" customHeight="1">
      <c r="A418" s="172"/>
      <c r="B418" s="172"/>
      <c r="C418" s="172"/>
      <c r="D418" s="174"/>
      <c r="E418" s="174"/>
      <c r="F418" s="174"/>
      <c r="G418" s="174"/>
      <c r="H418" s="172"/>
      <c r="I418" s="172"/>
      <c r="J418" s="172"/>
      <c r="K418" s="172"/>
      <c r="L418" s="172"/>
      <c r="M418" s="172"/>
      <c r="N418" s="172"/>
      <c r="O418" s="172"/>
      <c r="P418" s="172"/>
      <c r="Q418" s="172"/>
      <c r="R418" s="172"/>
      <c r="S418" s="172"/>
      <c r="T418" s="172"/>
      <c r="U418" s="172"/>
      <c r="V418" s="172"/>
      <c r="W418" s="172"/>
      <c r="X418" s="172"/>
      <c r="Y418" s="172"/>
      <c r="Z418" s="172"/>
    </row>
    <row r="419" spans="1:26" ht="16.5" customHeight="1">
      <c r="A419" s="172"/>
      <c r="B419" s="172"/>
      <c r="C419" s="172"/>
      <c r="D419" s="174"/>
      <c r="E419" s="174"/>
      <c r="F419" s="174"/>
      <c r="G419" s="174"/>
      <c r="H419" s="172"/>
      <c r="I419" s="172"/>
      <c r="J419" s="172"/>
      <c r="K419" s="172"/>
      <c r="L419" s="172"/>
      <c r="M419" s="172"/>
      <c r="N419" s="172"/>
      <c r="O419" s="172"/>
      <c r="P419" s="172"/>
      <c r="Q419" s="172"/>
      <c r="R419" s="172"/>
      <c r="S419" s="172"/>
      <c r="T419" s="172"/>
      <c r="U419" s="172"/>
      <c r="V419" s="172"/>
      <c r="W419" s="172"/>
      <c r="X419" s="172"/>
      <c r="Y419" s="172"/>
      <c r="Z419" s="172"/>
    </row>
    <row r="420" spans="1:26" ht="16.5" customHeight="1">
      <c r="A420" s="172"/>
      <c r="B420" s="172"/>
      <c r="C420" s="172"/>
      <c r="D420" s="174"/>
      <c r="E420" s="174"/>
      <c r="F420" s="174"/>
      <c r="G420" s="174"/>
      <c r="H420" s="172"/>
      <c r="I420" s="172"/>
      <c r="J420" s="172"/>
      <c r="K420" s="172"/>
      <c r="L420" s="172"/>
      <c r="M420" s="172"/>
      <c r="N420" s="172"/>
      <c r="O420" s="172"/>
      <c r="P420" s="172"/>
      <c r="Q420" s="172"/>
      <c r="R420" s="172"/>
      <c r="S420" s="172"/>
      <c r="T420" s="172"/>
      <c r="U420" s="172"/>
      <c r="V420" s="172"/>
      <c r="W420" s="172"/>
      <c r="X420" s="172"/>
      <c r="Y420" s="172"/>
      <c r="Z420" s="172"/>
    </row>
    <row r="421" spans="1:26" ht="16.5" customHeight="1">
      <c r="A421" s="172"/>
      <c r="B421" s="172"/>
      <c r="C421" s="172"/>
      <c r="D421" s="174"/>
      <c r="E421" s="174"/>
      <c r="F421" s="174"/>
      <c r="G421" s="174"/>
      <c r="H421" s="172"/>
      <c r="I421" s="172"/>
      <c r="J421" s="172"/>
      <c r="K421" s="172"/>
      <c r="L421" s="172"/>
      <c r="M421" s="172"/>
      <c r="N421" s="172"/>
      <c r="O421" s="172"/>
      <c r="P421" s="172"/>
      <c r="Q421" s="172"/>
      <c r="R421" s="172"/>
      <c r="S421" s="172"/>
      <c r="T421" s="172"/>
      <c r="U421" s="172"/>
      <c r="V421" s="172"/>
      <c r="W421" s="172"/>
      <c r="X421" s="172"/>
      <c r="Y421" s="172"/>
      <c r="Z421" s="172"/>
    </row>
    <row r="422" spans="1:26" ht="16.5" customHeight="1">
      <c r="A422" s="172"/>
      <c r="B422" s="172"/>
      <c r="C422" s="172"/>
      <c r="D422" s="174"/>
      <c r="E422" s="174"/>
      <c r="F422" s="174"/>
      <c r="G422" s="174"/>
      <c r="H422" s="172"/>
      <c r="I422" s="172"/>
      <c r="J422" s="172"/>
      <c r="K422" s="172"/>
      <c r="L422" s="172"/>
      <c r="M422" s="172"/>
      <c r="N422" s="172"/>
      <c r="O422" s="172"/>
      <c r="P422" s="172"/>
      <c r="Q422" s="172"/>
      <c r="R422" s="172"/>
      <c r="S422" s="172"/>
      <c r="T422" s="172"/>
      <c r="U422" s="172"/>
      <c r="V422" s="172"/>
      <c r="W422" s="172"/>
      <c r="X422" s="172"/>
      <c r="Y422" s="172"/>
      <c r="Z422" s="172"/>
    </row>
    <row r="423" spans="1:26" ht="16.5" customHeight="1">
      <c r="A423" s="172"/>
      <c r="B423" s="172"/>
      <c r="C423" s="172"/>
      <c r="D423" s="174"/>
      <c r="E423" s="174"/>
      <c r="F423" s="174"/>
      <c r="G423" s="174"/>
      <c r="H423" s="172"/>
      <c r="I423" s="172"/>
      <c r="J423" s="172"/>
      <c r="K423" s="172"/>
      <c r="L423" s="172"/>
      <c r="M423" s="172"/>
      <c r="N423" s="172"/>
      <c r="O423" s="172"/>
      <c r="P423" s="172"/>
      <c r="Q423" s="172"/>
      <c r="R423" s="172"/>
      <c r="S423" s="172"/>
      <c r="T423" s="172"/>
      <c r="U423" s="172"/>
      <c r="V423" s="172"/>
      <c r="W423" s="172"/>
      <c r="X423" s="172"/>
      <c r="Y423" s="172"/>
      <c r="Z423" s="172"/>
    </row>
    <row r="424" spans="1:26" ht="16.5" customHeight="1">
      <c r="A424" s="172"/>
      <c r="B424" s="172"/>
      <c r="C424" s="172"/>
      <c r="D424" s="174"/>
      <c r="E424" s="174"/>
      <c r="F424" s="174"/>
      <c r="G424" s="174"/>
      <c r="H424" s="172"/>
      <c r="I424" s="172"/>
      <c r="J424" s="172"/>
      <c r="K424" s="172"/>
      <c r="L424" s="172"/>
      <c r="M424" s="172"/>
      <c r="N424" s="172"/>
      <c r="O424" s="172"/>
      <c r="P424" s="172"/>
      <c r="Q424" s="172"/>
      <c r="R424" s="172"/>
      <c r="S424" s="172"/>
      <c r="T424" s="172"/>
      <c r="U424" s="172"/>
      <c r="V424" s="172"/>
      <c r="W424" s="172"/>
      <c r="X424" s="172"/>
      <c r="Y424" s="172"/>
      <c r="Z424" s="172"/>
    </row>
    <row r="425" spans="1:26" ht="16.5" customHeight="1">
      <c r="A425" s="172"/>
      <c r="B425" s="172"/>
      <c r="C425" s="172"/>
      <c r="D425" s="174"/>
      <c r="E425" s="174"/>
      <c r="F425" s="174"/>
      <c r="G425" s="174"/>
      <c r="H425" s="172"/>
      <c r="I425" s="172"/>
      <c r="J425" s="172"/>
      <c r="K425" s="172"/>
      <c r="L425" s="172"/>
      <c r="M425" s="172"/>
      <c r="N425" s="172"/>
      <c r="O425" s="172"/>
      <c r="P425" s="172"/>
      <c r="Q425" s="172"/>
      <c r="R425" s="172"/>
      <c r="S425" s="172"/>
      <c r="T425" s="172"/>
      <c r="U425" s="172"/>
      <c r="V425" s="172"/>
      <c r="W425" s="172"/>
      <c r="X425" s="172"/>
      <c r="Y425" s="172"/>
      <c r="Z425" s="172"/>
    </row>
    <row r="426" spans="1:26" ht="16.5" customHeight="1">
      <c r="A426" s="172"/>
      <c r="B426" s="172"/>
      <c r="C426" s="172"/>
      <c r="D426" s="174"/>
      <c r="E426" s="174"/>
      <c r="F426" s="174"/>
      <c r="G426" s="174"/>
      <c r="H426" s="172"/>
      <c r="I426" s="172"/>
      <c r="J426" s="172"/>
      <c r="K426" s="172"/>
      <c r="L426" s="172"/>
      <c r="M426" s="172"/>
      <c r="N426" s="172"/>
      <c r="O426" s="172"/>
      <c r="P426" s="172"/>
      <c r="Q426" s="172"/>
      <c r="R426" s="172"/>
      <c r="S426" s="172"/>
      <c r="T426" s="172"/>
      <c r="U426" s="172"/>
      <c r="V426" s="172"/>
      <c r="W426" s="172"/>
      <c r="X426" s="172"/>
      <c r="Y426" s="172"/>
      <c r="Z426" s="172"/>
    </row>
    <row r="427" spans="1:26" ht="16.5" customHeight="1">
      <c r="A427" s="172"/>
      <c r="B427" s="172"/>
      <c r="C427" s="172"/>
      <c r="D427" s="174"/>
      <c r="E427" s="174"/>
      <c r="F427" s="174"/>
      <c r="G427" s="174"/>
      <c r="H427" s="172"/>
      <c r="I427" s="172"/>
      <c r="J427" s="172"/>
      <c r="K427" s="172"/>
      <c r="L427" s="172"/>
      <c r="M427" s="172"/>
      <c r="N427" s="172"/>
      <c r="O427" s="172"/>
      <c r="P427" s="172"/>
      <c r="Q427" s="172"/>
      <c r="R427" s="172"/>
      <c r="S427" s="172"/>
      <c r="T427" s="172"/>
      <c r="U427" s="172"/>
      <c r="V427" s="172"/>
      <c r="W427" s="172"/>
      <c r="X427" s="172"/>
      <c r="Y427" s="172"/>
      <c r="Z427" s="172"/>
    </row>
    <row r="428" spans="1:26" ht="16.5" customHeight="1">
      <c r="A428" s="172"/>
      <c r="B428" s="172"/>
      <c r="C428" s="172"/>
      <c r="D428" s="174"/>
      <c r="E428" s="174"/>
      <c r="F428" s="174"/>
      <c r="G428" s="174"/>
      <c r="H428" s="172"/>
      <c r="I428" s="172"/>
      <c r="J428" s="172"/>
      <c r="K428" s="172"/>
      <c r="L428" s="172"/>
      <c r="M428" s="172"/>
      <c r="N428" s="172"/>
      <c r="O428" s="172"/>
      <c r="P428" s="172"/>
      <c r="Q428" s="172"/>
      <c r="R428" s="172"/>
      <c r="S428" s="172"/>
      <c r="T428" s="172"/>
      <c r="U428" s="172"/>
      <c r="V428" s="172"/>
      <c r="W428" s="172"/>
      <c r="X428" s="172"/>
      <c r="Y428" s="172"/>
      <c r="Z428" s="172"/>
    </row>
    <row r="429" spans="1:26" ht="16.5" customHeight="1">
      <c r="A429" s="172"/>
      <c r="B429" s="172"/>
      <c r="C429" s="172"/>
      <c r="D429" s="174"/>
      <c r="E429" s="174"/>
      <c r="F429" s="174"/>
      <c r="G429" s="174"/>
      <c r="H429" s="172"/>
      <c r="I429" s="172"/>
      <c r="J429" s="172"/>
      <c r="K429" s="172"/>
      <c r="L429" s="172"/>
      <c r="M429" s="172"/>
      <c r="N429" s="172"/>
      <c r="O429" s="172"/>
      <c r="P429" s="172"/>
      <c r="Q429" s="172"/>
      <c r="R429" s="172"/>
      <c r="S429" s="172"/>
      <c r="T429" s="172"/>
      <c r="U429" s="172"/>
      <c r="V429" s="172"/>
      <c r="W429" s="172"/>
      <c r="X429" s="172"/>
      <c r="Y429" s="172"/>
      <c r="Z429" s="172"/>
    </row>
    <row r="430" spans="1:26" ht="16.5" customHeight="1">
      <c r="A430" s="172"/>
      <c r="B430" s="172"/>
      <c r="C430" s="172"/>
      <c r="D430" s="174"/>
      <c r="E430" s="174"/>
      <c r="F430" s="174"/>
      <c r="G430" s="174"/>
      <c r="H430" s="172"/>
      <c r="I430" s="172"/>
      <c r="J430" s="172"/>
      <c r="K430" s="172"/>
      <c r="L430" s="172"/>
      <c r="M430" s="172"/>
      <c r="N430" s="172"/>
      <c r="O430" s="172"/>
      <c r="P430" s="172"/>
      <c r="Q430" s="172"/>
      <c r="R430" s="172"/>
      <c r="S430" s="172"/>
      <c r="T430" s="172"/>
      <c r="U430" s="172"/>
      <c r="V430" s="172"/>
      <c r="W430" s="172"/>
      <c r="X430" s="172"/>
      <c r="Y430" s="172"/>
      <c r="Z430" s="172"/>
    </row>
    <row r="431" spans="1:26" ht="16.5" customHeight="1">
      <c r="A431" s="172"/>
      <c r="B431" s="172"/>
      <c r="C431" s="172"/>
      <c r="D431" s="174"/>
      <c r="E431" s="174"/>
      <c r="F431" s="174"/>
      <c r="G431" s="174"/>
      <c r="H431" s="172"/>
      <c r="I431" s="172"/>
      <c r="J431" s="172"/>
      <c r="K431" s="172"/>
      <c r="L431" s="172"/>
      <c r="M431" s="172"/>
      <c r="N431" s="172"/>
      <c r="O431" s="172"/>
      <c r="P431" s="172"/>
      <c r="Q431" s="172"/>
      <c r="R431" s="172"/>
      <c r="S431" s="172"/>
      <c r="T431" s="172"/>
      <c r="U431" s="172"/>
      <c r="V431" s="172"/>
      <c r="W431" s="172"/>
      <c r="X431" s="172"/>
      <c r="Y431" s="172"/>
      <c r="Z431" s="172"/>
    </row>
    <row r="432" spans="1:26" ht="16.5" customHeight="1">
      <c r="A432" s="172"/>
      <c r="B432" s="172"/>
      <c r="C432" s="172"/>
      <c r="D432" s="174"/>
      <c r="E432" s="174"/>
      <c r="F432" s="174"/>
      <c r="G432" s="174"/>
      <c r="H432" s="172"/>
      <c r="I432" s="172"/>
      <c r="J432" s="172"/>
      <c r="K432" s="172"/>
      <c r="L432" s="172"/>
      <c r="M432" s="172"/>
      <c r="N432" s="172"/>
      <c r="O432" s="172"/>
      <c r="P432" s="172"/>
      <c r="Q432" s="172"/>
      <c r="R432" s="172"/>
      <c r="S432" s="172"/>
      <c r="T432" s="172"/>
      <c r="U432" s="172"/>
      <c r="V432" s="172"/>
      <c r="W432" s="172"/>
      <c r="X432" s="172"/>
      <c r="Y432" s="172"/>
      <c r="Z432" s="172"/>
    </row>
    <row r="433" spans="1:26" ht="16.5" customHeight="1">
      <c r="A433" s="172"/>
      <c r="B433" s="172"/>
      <c r="C433" s="172"/>
      <c r="D433" s="174"/>
      <c r="E433" s="174"/>
      <c r="F433" s="174"/>
      <c r="G433" s="174"/>
      <c r="H433" s="172"/>
      <c r="I433" s="172"/>
      <c r="J433" s="172"/>
      <c r="K433" s="172"/>
      <c r="L433" s="172"/>
      <c r="M433" s="172"/>
      <c r="N433" s="172"/>
      <c r="O433" s="172"/>
      <c r="P433" s="172"/>
      <c r="Q433" s="172"/>
      <c r="R433" s="172"/>
      <c r="S433" s="172"/>
      <c r="T433" s="172"/>
      <c r="U433" s="172"/>
      <c r="V433" s="172"/>
      <c r="W433" s="172"/>
      <c r="X433" s="172"/>
      <c r="Y433" s="172"/>
      <c r="Z433" s="172"/>
    </row>
    <row r="434" spans="1:26" ht="16.5" customHeight="1">
      <c r="A434" s="172"/>
      <c r="B434" s="172"/>
      <c r="C434" s="172"/>
      <c r="D434" s="174"/>
      <c r="E434" s="174"/>
      <c r="F434" s="174"/>
      <c r="G434" s="174"/>
      <c r="H434" s="172"/>
      <c r="I434" s="172"/>
      <c r="J434" s="172"/>
      <c r="K434" s="172"/>
      <c r="L434" s="172"/>
      <c r="M434" s="172"/>
      <c r="N434" s="172"/>
      <c r="O434" s="172"/>
      <c r="P434" s="172"/>
      <c r="Q434" s="172"/>
      <c r="R434" s="172"/>
      <c r="S434" s="172"/>
      <c r="T434" s="172"/>
      <c r="U434" s="172"/>
      <c r="V434" s="172"/>
      <c r="W434" s="172"/>
      <c r="X434" s="172"/>
      <c r="Y434" s="172"/>
      <c r="Z434" s="172"/>
    </row>
    <row r="435" spans="1:26" ht="16.5" customHeight="1">
      <c r="A435" s="172"/>
      <c r="B435" s="172"/>
      <c r="C435" s="172"/>
      <c r="D435" s="174"/>
      <c r="E435" s="174"/>
      <c r="F435" s="174"/>
      <c r="G435" s="174"/>
      <c r="H435" s="172"/>
      <c r="I435" s="172"/>
      <c r="J435" s="172"/>
      <c r="K435" s="172"/>
      <c r="L435" s="172"/>
      <c r="M435" s="172"/>
      <c r="N435" s="172"/>
      <c r="O435" s="172"/>
      <c r="P435" s="172"/>
      <c r="Q435" s="172"/>
      <c r="R435" s="172"/>
      <c r="S435" s="172"/>
      <c r="T435" s="172"/>
      <c r="U435" s="172"/>
      <c r="V435" s="172"/>
      <c r="W435" s="172"/>
      <c r="X435" s="172"/>
      <c r="Y435" s="172"/>
      <c r="Z435" s="172"/>
    </row>
    <row r="436" spans="1:26" ht="16.5" customHeight="1">
      <c r="A436" s="172"/>
      <c r="B436" s="172"/>
      <c r="C436" s="172"/>
      <c r="D436" s="174"/>
      <c r="E436" s="174"/>
      <c r="F436" s="174"/>
      <c r="G436" s="174"/>
      <c r="H436" s="172"/>
      <c r="I436" s="172"/>
      <c r="J436" s="172"/>
      <c r="K436" s="172"/>
      <c r="L436" s="172"/>
      <c r="M436" s="172"/>
      <c r="N436" s="172"/>
      <c r="O436" s="172"/>
      <c r="P436" s="172"/>
      <c r="Q436" s="172"/>
      <c r="R436" s="172"/>
      <c r="S436" s="172"/>
      <c r="T436" s="172"/>
      <c r="U436" s="172"/>
      <c r="V436" s="172"/>
      <c r="W436" s="172"/>
      <c r="X436" s="172"/>
      <c r="Y436" s="172"/>
      <c r="Z436" s="172"/>
    </row>
    <row r="437" spans="1:26" ht="16.5" customHeight="1">
      <c r="A437" s="172"/>
      <c r="B437" s="172"/>
      <c r="C437" s="172"/>
      <c r="D437" s="174"/>
      <c r="E437" s="174"/>
      <c r="F437" s="174"/>
      <c r="G437" s="174"/>
      <c r="H437" s="172"/>
      <c r="I437" s="172"/>
      <c r="J437" s="172"/>
      <c r="K437" s="172"/>
      <c r="L437" s="172"/>
      <c r="M437" s="172"/>
      <c r="N437" s="172"/>
      <c r="O437" s="172"/>
      <c r="P437" s="172"/>
      <c r="Q437" s="172"/>
      <c r="R437" s="172"/>
      <c r="S437" s="172"/>
      <c r="T437" s="172"/>
      <c r="U437" s="172"/>
      <c r="V437" s="172"/>
      <c r="W437" s="172"/>
      <c r="X437" s="172"/>
      <c r="Y437" s="172"/>
      <c r="Z437" s="172"/>
    </row>
    <row r="438" spans="1:26" ht="16.5" customHeight="1">
      <c r="A438" s="172"/>
      <c r="B438" s="172"/>
      <c r="C438" s="172"/>
      <c r="D438" s="174"/>
      <c r="E438" s="174"/>
      <c r="F438" s="174"/>
      <c r="G438" s="174"/>
      <c r="H438" s="172"/>
      <c r="I438" s="172"/>
      <c r="J438" s="172"/>
      <c r="K438" s="172"/>
      <c r="L438" s="172"/>
      <c r="M438" s="172"/>
      <c r="N438" s="172"/>
      <c r="O438" s="172"/>
      <c r="P438" s="172"/>
      <c r="Q438" s="172"/>
      <c r="R438" s="172"/>
      <c r="S438" s="172"/>
      <c r="T438" s="172"/>
      <c r="U438" s="172"/>
      <c r="V438" s="172"/>
      <c r="W438" s="172"/>
      <c r="X438" s="172"/>
      <c r="Y438" s="172"/>
      <c r="Z438" s="172"/>
    </row>
    <row r="439" spans="1:26" ht="16.5" customHeight="1">
      <c r="A439" s="172"/>
      <c r="B439" s="172"/>
      <c r="C439" s="172"/>
      <c r="D439" s="174"/>
      <c r="E439" s="174"/>
      <c r="F439" s="174"/>
      <c r="G439" s="174"/>
      <c r="H439" s="172"/>
      <c r="I439" s="172"/>
      <c r="J439" s="172"/>
      <c r="K439" s="172"/>
      <c r="L439" s="172"/>
      <c r="M439" s="172"/>
      <c r="N439" s="172"/>
      <c r="O439" s="172"/>
      <c r="P439" s="172"/>
      <c r="Q439" s="172"/>
      <c r="R439" s="172"/>
      <c r="S439" s="172"/>
      <c r="T439" s="172"/>
      <c r="U439" s="172"/>
      <c r="V439" s="172"/>
      <c r="W439" s="172"/>
      <c r="X439" s="172"/>
      <c r="Y439" s="172"/>
      <c r="Z439" s="172"/>
    </row>
    <row r="440" spans="1:26" ht="16.5" customHeight="1">
      <c r="A440" s="172"/>
      <c r="B440" s="172"/>
      <c r="C440" s="172"/>
      <c r="D440" s="174"/>
      <c r="E440" s="174"/>
      <c r="F440" s="174"/>
      <c r="G440" s="174"/>
      <c r="H440" s="172"/>
      <c r="I440" s="172"/>
      <c r="J440" s="172"/>
      <c r="K440" s="172"/>
      <c r="L440" s="172"/>
      <c r="M440" s="172"/>
      <c r="N440" s="172"/>
      <c r="O440" s="172"/>
      <c r="P440" s="172"/>
      <c r="Q440" s="172"/>
      <c r="R440" s="172"/>
      <c r="S440" s="172"/>
      <c r="T440" s="172"/>
      <c r="U440" s="172"/>
      <c r="V440" s="172"/>
      <c r="W440" s="172"/>
      <c r="X440" s="172"/>
      <c r="Y440" s="172"/>
      <c r="Z440" s="172"/>
    </row>
    <row r="441" spans="1:26" ht="16.5" customHeight="1">
      <c r="A441" s="172"/>
      <c r="B441" s="172"/>
      <c r="C441" s="172"/>
      <c r="D441" s="174"/>
      <c r="E441" s="174"/>
      <c r="F441" s="174"/>
      <c r="G441" s="174"/>
      <c r="H441" s="172"/>
      <c r="I441" s="172"/>
      <c r="J441" s="172"/>
      <c r="K441" s="172"/>
      <c r="L441" s="172"/>
      <c r="M441" s="172"/>
      <c r="N441" s="172"/>
      <c r="O441" s="172"/>
      <c r="P441" s="172"/>
      <c r="Q441" s="172"/>
      <c r="R441" s="172"/>
      <c r="S441" s="172"/>
      <c r="T441" s="172"/>
      <c r="U441" s="172"/>
      <c r="V441" s="172"/>
      <c r="W441" s="172"/>
      <c r="X441" s="172"/>
      <c r="Y441" s="172"/>
      <c r="Z441" s="172"/>
    </row>
    <row r="442" spans="1:26" ht="16.5" customHeight="1">
      <c r="A442" s="172"/>
      <c r="B442" s="172"/>
      <c r="C442" s="172"/>
      <c r="D442" s="174"/>
      <c r="E442" s="174"/>
      <c r="F442" s="174"/>
      <c r="G442" s="174"/>
      <c r="H442" s="172"/>
      <c r="I442" s="172"/>
      <c r="J442" s="172"/>
      <c r="K442" s="172"/>
      <c r="L442" s="172"/>
      <c r="M442" s="172"/>
      <c r="N442" s="172"/>
      <c r="O442" s="172"/>
      <c r="P442" s="172"/>
      <c r="Q442" s="172"/>
      <c r="R442" s="172"/>
      <c r="S442" s="172"/>
      <c r="T442" s="172"/>
      <c r="U442" s="172"/>
      <c r="V442" s="172"/>
      <c r="W442" s="172"/>
      <c r="X442" s="172"/>
      <c r="Y442" s="172"/>
      <c r="Z442" s="172"/>
    </row>
    <row r="443" spans="1:26" ht="16.5" customHeight="1">
      <c r="A443" s="172"/>
      <c r="B443" s="172"/>
      <c r="C443" s="172"/>
      <c r="D443" s="174"/>
      <c r="E443" s="174"/>
      <c r="F443" s="174"/>
      <c r="G443" s="174"/>
      <c r="H443" s="172"/>
      <c r="I443" s="172"/>
      <c r="J443" s="172"/>
      <c r="K443" s="172"/>
      <c r="L443" s="172"/>
      <c r="M443" s="172"/>
      <c r="N443" s="172"/>
      <c r="O443" s="172"/>
      <c r="P443" s="172"/>
      <c r="Q443" s="172"/>
      <c r="R443" s="172"/>
      <c r="S443" s="172"/>
      <c r="T443" s="172"/>
      <c r="U443" s="172"/>
      <c r="V443" s="172"/>
      <c r="W443" s="172"/>
      <c r="X443" s="172"/>
      <c r="Y443" s="172"/>
      <c r="Z443" s="172"/>
    </row>
    <row r="444" spans="1:26" ht="16.5" customHeight="1">
      <c r="A444" s="172"/>
      <c r="B444" s="172"/>
      <c r="C444" s="172"/>
      <c r="D444" s="174"/>
      <c r="E444" s="174"/>
      <c r="F444" s="174"/>
      <c r="G444" s="174"/>
      <c r="H444" s="172"/>
      <c r="I444" s="172"/>
      <c r="J444" s="172"/>
      <c r="K444" s="172"/>
      <c r="L444" s="172"/>
      <c r="M444" s="172"/>
      <c r="N444" s="172"/>
      <c r="O444" s="172"/>
      <c r="P444" s="172"/>
      <c r="Q444" s="172"/>
      <c r="R444" s="172"/>
      <c r="S444" s="172"/>
      <c r="T444" s="172"/>
      <c r="U444" s="172"/>
      <c r="V444" s="172"/>
      <c r="W444" s="172"/>
      <c r="X444" s="172"/>
      <c r="Y444" s="172"/>
      <c r="Z444" s="172"/>
    </row>
    <row r="445" spans="1:26" ht="16.5" customHeight="1">
      <c r="A445" s="172"/>
      <c r="B445" s="172"/>
      <c r="C445" s="172"/>
      <c r="D445" s="174"/>
      <c r="E445" s="174"/>
      <c r="F445" s="174"/>
      <c r="G445" s="174"/>
      <c r="H445" s="172"/>
      <c r="I445" s="172"/>
      <c r="J445" s="172"/>
      <c r="K445" s="172"/>
      <c r="L445" s="172"/>
      <c r="M445" s="172"/>
      <c r="N445" s="172"/>
      <c r="O445" s="172"/>
      <c r="P445" s="172"/>
      <c r="Q445" s="172"/>
      <c r="R445" s="172"/>
      <c r="S445" s="172"/>
      <c r="T445" s="172"/>
      <c r="U445" s="172"/>
      <c r="V445" s="172"/>
      <c r="W445" s="172"/>
      <c r="X445" s="172"/>
      <c r="Y445" s="172"/>
      <c r="Z445" s="172"/>
    </row>
    <row r="446" spans="1:26" ht="16.5" customHeight="1">
      <c r="A446" s="172"/>
      <c r="B446" s="172"/>
      <c r="C446" s="172"/>
      <c r="D446" s="174"/>
      <c r="E446" s="174"/>
      <c r="F446" s="174"/>
      <c r="G446" s="174"/>
      <c r="H446" s="172"/>
      <c r="I446" s="172"/>
      <c r="J446" s="172"/>
      <c r="K446" s="172"/>
      <c r="L446" s="172"/>
      <c r="M446" s="172"/>
      <c r="N446" s="172"/>
      <c r="O446" s="172"/>
      <c r="P446" s="172"/>
      <c r="Q446" s="172"/>
      <c r="R446" s="172"/>
      <c r="S446" s="172"/>
      <c r="T446" s="172"/>
      <c r="U446" s="172"/>
      <c r="V446" s="172"/>
      <c r="W446" s="172"/>
      <c r="X446" s="172"/>
      <c r="Y446" s="172"/>
      <c r="Z446" s="172"/>
    </row>
    <row r="447" spans="1:26" ht="16.5" customHeight="1">
      <c r="A447" s="172"/>
      <c r="B447" s="172"/>
      <c r="C447" s="172"/>
      <c r="D447" s="174"/>
      <c r="E447" s="174"/>
      <c r="F447" s="174"/>
      <c r="G447" s="174"/>
      <c r="H447" s="172"/>
      <c r="I447" s="172"/>
      <c r="J447" s="172"/>
      <c r="K447" s="172"/>
      <c r="L447" s="172"/>
      <c r="M447" s="172"/>
      <c r="N447" s="172"/>
      <c r="O447" s="172"/>
      <c r="P447" s="172"/>
      <c r="Q447" s="172"/>
      <c r="R447" s="172"/>
      <c r="S447" s="172"/>
      <c r="T447" s="172"/>
      <c r="U447" s="172"/>
      <c r="V447" s="172"/>
      <c r="W447" s="172"/>
      <c r="X447" s="172"/>
      <c r="Y447" s="172"/>
      <c r="Z447" s="172"/>
    </row>
    <row r="448" spans="1:26" ht="16.5" customHeight="1">
      <c r="A448" s="172"/>
      <c r="B448" s="172"/>
      <c r="C448" s="172"/>
      <c r="D448" s="174"/>
      <c r="E448" s="174"/>
      <c r="F448" s="174"/>
      <c r="G448" s="174"/>
      <c r="H448" s="172"/>
      <c r="I448" s="172"/>
      <c r="J448" s="172"/>
      <c r="K448" s="172"/>
      <c r="L448" s="172"/>
      <c r="M448" s="172"/>
      <c r="N448" s="172"/>
      <c r="O448" s="172"/>
      <c r="P448" s="172"/>
      <c r="Q448" s="172"/>
      <c r="R448" s="172"/>
      <c r="S448" s="172"/>
      <c r="T448" s="172"/>
      <c r="U448" s="172"/>
      <c r="V448" s="172"/>
      <c r="W448" s="172"/>
      <c r="X448" s="172"/>
      <c r="Y448" s="172"/>
      <c r="Z448" s="172"/>
    </row>
    <row r="449" spans="1:26" ht="16.5" customHeight="1">
      <c r="A449" s="172"/>
      <c r="B449" s="172"/>
      <c r="C449" s="172"/>
      <c r="D449" s="174"/>
      <c r="E449" s="174"/>
      <c r="F449" s="174"/>
      <c r="G449" s="174"/>
      <c r="H449" s="172"/>
      <c r="I449" s="172"/>
      <c r="J449" s="172"/>
      <c r="K449" s="172"/>
      <c r="L449" s="172"/>
      <c r="M449" s="172"/>
      <c r="N449" s="172"/>
      <c r="O449" s="172"/>
      <c r="P449" s="172"/>
      <c r="Q449" s="172"/>
      <c r="R449" s="172"/>
      <c r="S449" s="172"/>
      <c r="T449" s="172"/>
      <c r="U449" s="172"/>
      <c r="V449" s="172"/>
      <c r="W449" s="172"/>
      <c r="X449" s="172"/>
      <c r="Y449" s="172"/>
      <c r="Z449" s="172"/>
    </row>
    <row r="450" spans="1:26" ht="16.5" customHeight="1">
      <c r="A450" s="172"/>
      <c r="B450" s="172"/>
      <c r="C450" s="172"/>
      <c r="D450" s="174"/>
      <c r="E450" s="174"/>
      <c r="F450" s="174"/>
      <c r="G450" s="174"/>
      <c r="H450" s="172"/>
      <c r="I450" s="172"/>
      <c r="J450" s="172"/>
      <c r="K450" s="172"/>
      <c r="L450" s="172"/>
      <c r="M450" s="172"/>
      <c r="N450" s="172"/>
      <c r="O450" s="172"/>
      <c r="P450" s="172"/>
      <c r="Q450" s="172"/>
      <c r="R450" s="172"/>
      <c r="S450" s="172"/>
      <c r="T450" s="172"/>
      <c r="U450" s="172"/>
      <c r="V450" s="172"/>
      <c r="W450" s="172"/>
      <c r="X450" s="172"/>
      <c r="Y450" s="172"/>
      <c r="Z450" s="172"/>
    </row>
    <row r="451" spans="1:26" ht="16.5" customHeight="1">
      <c r="A451" s="172"/>
      <c r="B451" s="172"/>
      <c r="C451" s="172"/>
      <c r="D451" s="174"/>
      <c r="E451" s="174"/>
      <c r="F451" s="174"/>
      <c r="G451" s="174"/>
      <c r="H451" s="172"/>
      <c r="I451" s="172"/>
      <c r="J451" s="172"/>
      <c r="K451" s="172"/>
      <c r="L451" s="172"/>
      <c r="M451" s="172"/>
      <c r="N451" s="172"/>
      <c r="O451" s="172"/>
      <c r="P451" s="172"/>
      <c r="Q451" s="172"/>
      <c r="R451" s="172"/>
      <c r="S451" s="172"/>
      <c r="T451" s="172"/>
      <c r="U451" s="172"/>
      <c r="V451" s="172"/>
      <c r="W451" s="172"/>
      <c r="X451" s="172"/>
      <c r="Y451" s="172"/>
      <c r="Z451" s="172"/>
    </row>
    <row r="452" spans="1:26" ht="16.5" customHeight="1">
      <c r="A452" s="172"/>
      <c r="B452" s="172"/>
      <c r="C452" s="172"/>
      <c r="D452" s="174"/>
      <c r="E452" s="174"/>
      <c r="F452" s="174"/>
      <c r="G452" s="174"/>
      <c r="H452" s="172"/>
      <c r="I452" s="172"/>
      <c r="J452" s="172"/>
      <c r="K452" s="172"/>
      <c r="L452" s="172"/>
      <c r="M452" s="172"/>
      <c r="N452" s="172"/>
      <c r="O452" s="172"/>
      <c r="P452" s="172"/>
      <c r="Q452" s="172"/>
      <c r="R452" s="172"/>
      <c r="S452" s="172"/>
      <c r="T452" s="172"/>
      <c r="U452" s="172"/>
      <c r="V452" s="172"/>
      <c r="W452" s="172"/>
      <c r="X452" s="172"/>
      <c r="Y452" s="172"/>
      <c r="Z452" s="172"/>
    </row>
    <row r="453" spans="1:26" ht="16.5" customHeight="1">
      <c r="A453" s="172"/>
      <c r="B453" s="172"/>
      <c r="C453" s="172"/>
      <c r="D453" s="174"/>
      <c r="E453" s="174"/>
      <c r="F453" s="174"/>
      <c r="G453" s="174"/>
      <c r="H453" s="172"/>
      <c r="I453" s="172"/>
      <c r="J453" s="172"/>
      <c r="K453" s="172"/>
      <c r="L453" s="172"/>
      <c r="M453" s="172"/>
      <c r="N453" s="172"/>
      <c r="O453" s="172"/>
      <c r="P453" s="172"/>
      <c r="Q453" s="172"/>
      <c r="R453" s="172"/>
      <c r="S453" s="172"/>
      <c r="T453" s="172"/>
      <c r="U453" s="172"/>
      <c r="V453" s="172"/>
      <c r="W453" s="172"/>
      <c r="X453" s="172"/>
      <c r="Y453" s="172"/>
      <c r="Z453" s="172"/>
    </row>
    <row r="454" spans="1:26" ht="16.5" customHeight="1">
      <c r="A454" s="172"/>
      <c r="B454" s="172"/>
      <c r="C454" s="172"/>
      <c r="D454" s="174"/>
      <c r="E454" s="174"/>
      <c r="F454" s="174"/>
      <c r="G454" s="174"/>
      <c r="H454" s="172"/>
      <c r="I454" s="172"/>
      <c r="J454" s="172"/>
      <c r="K454" s="172"/>
      <c r="L454" s="172"/>
      <c r="M454" s="172"/>
      <c r="N454" s="172"/>
      <c r="O454" s="172"/>
      <c r="P454" s="172"/>
      <c r="Q454" s="172"/>
      <c r="R454" s="172"/>
      <c r="S454" s="172"/>
      <c r="T454" s="172"/>
      <c r="U454" s="172"/>
      <c r="V454" s="172"/>
      <c r="W454" s="172"/>
      <c r="X454" s="172"/>
      <c r="Y454" s="172"/>
      <c r="Z454" s="172"/>
    </row>
    <row r="455" spans="1:26" ht="16.5" customHeight="1">
      <c r="A455" s="172"/>
      <c r="B455" s="172"/>
      <c r="C455" s="172"/>
      <c r="D455" s="174"/>
      <c r="E455" s="174"/>
      <c r="F455" s="174"/>
      <c r="G455" s="174"/>
      <c r="H455" s="172"/>
      <c r="I455" s="172"/>
      <c r="J455" s="172"/>
      <c r="K455" s="172"/>
      <c r="L455" s="172"/>
      <c r="M455" s="172"/>
      <c r="N455" s="172"/>
      <c r="O455" s="172"/>
      <c r="P455" s="172"/>
      <c r="Q455" s="172"/>
      <c r="R455" s="172"/>
      <c r="S455" s="172"/>
      <c r="T455" s="172"/>
      <c r="U455" s="172"/>
      <c r="V455" s="172"/>
      <c r="W455" s="172"/>
      <c r="X455" s="172"/>
      <c r="Y455" s="172"/>
      <c r="Z455" s="172"/>
    </row>
    <row r="456" spans="1:26" ht="16.5" customHeight="1">
      <c r="A456" s="172"/>
      <c r="B456" s="172"/>
      <c r="C456" s="172"/>
      <c r="D456" s="174"/>
      <c r="E456" s="174"/>
      <c r="F456" s="174"/>
      <c r="G456" s="174"/>
      <c r="H456" s="172"/>
      <c r="I456" s="172"/>
      <c r="J456" s="172"/>
      <c r="K456" s="172"/>
      <c r="L456" s="172"/>
      <c r="M456" s="172"/>
      <c r="N456" s="172"/>
      <c r="O456" s="172"/>
      <c r="P456" s="172"/>
      <c r="Q456" s="172"/>
      <c r="R456" s="172"/>
      <c r="S456" s="172"/>
      <c r="T456" s="172"/>
      <c r="U456" s="172"/>
      <c r="V456" s="172"/>
      <c r="W456" s="172"/>
      <c r="X456" s="172"/>
      <c r="Y456" s="172"/>
      <c r="Z456" s="172"/>
    </row>
    <row r="457" spans="1:26" ht="16.5" customHeight="1">
      <c r="A457" s="172"/>
      <c r="B457" s="172"/>
      <c r="C457" s="172"/>
      <c r="D457" s="174"/>
      <c r="E457" s="174"/>
      <c r="F457" s="174"/>
      <c r="G457" s="174"/>
      <c r="H457" s="172"/>
      <c r="I457" s="172"/>
      <c r="J457" s="172"/>
      <c r="K457" s="172"/>
      <c r="L457" s="172"/>
      <c r="M457" s="172"/>
      <c r="N457" s="172"/>
      <c r="O457" s="172"/>
      <c r="P457" s="172"/>
      <c r="Q457" s="172"/>
      <c r="R457" s="172"/>
      <c r="S457" s="172"/>
      <c r="T457" s="172"/>
      <c r="U457" s="172"/>
      <c r="V457" s="172"/>
      <c r="W457" s="172"/>
      <c r="X457" s="172"/>
      <c r="Y457" s="172"/>
      <c r="Z457" s="172"/>
    </row>
    <row r="458" spans="1:26" ht="16.5" customHeight="1">
      <c r="A458" s="172"/>
      <c r="B458" s="172"/>
      <c r="C458" s="172"/>
      <c r="D458" s="174"/>
      <c r="E458" s="174"/>
      <c r="F458" s="174"/>
      <c r="G458" s="174"/>
      <c r="H458" s="172"/>
      <c r="I458" s="172"/>
      <c r="J458" s="172"/>
      <c r="K458" s="172"/>
      <c r="L458" s="172"/>
      <c r="M458" s="172"/>
      <c r="N458" s="172"/>
      <c r="O458" s="172"/>
      <c r="P458" s="172"/>
      <c r="Q458" s="172"/>
      <c r="R458" s="172"/>
      <c r="S458" s="172"/>
      <c r="T458" s="172"/>
      <c r="U458" s="172"/>
      <c r="V458" s="172"/>
      <c r="W458" s="172"/>
      <c r="X458" s="172"/>
      <c r="Y458" s="172"/>
      <c r="Z458" s="172"/>
    </row>
    <row r="459" spans="1:26" ht="16.5" customHeight="1">
      <c r="A459" s="172"/>
      <c r="B459" s="172"/>
      <c r="C459" s="172"/>
      <c r="D459" s="174"/>
      <c r="E459" s="174"/>
      <c r="F459" s="174"/>
      <c r="G459" s="174"/>
      <c r="H459" s="172"/>
      <c r="I459" s="172"/>
      <c r="J459" s="172"/>
      <c r="K459" s="172"/>
      <c r="L459" s="172"/>
      <c r="M459" s="172"/>
      <c r="N459" s="172"/>
      <c r="O459" s="172"/>
      <c r="P459" s="172"/>
      <c r="Q459" s="172"/>
      <c r="R459" s="172"/>
      <c r="S459" s="172"/>
      <c r="T459" s="172"/>
      <c r="U459" s="172"/>
      <c r="V459" s="172"/>
      <c r="W459" s="172"/>
      <c r="X459" s="172"/>
      <c r="Y459" s="172"/>
      <c r="Z459" s="172"/>
    </row>
    <row r="460" spans="1:26" ht="16.5" customHeight="1">
      <c r="A460" s="172"/>
      <c r="B460" s="172"/>
      <c r="C460" s="172"/>
      <c r="D460" s="174"/>
      <c r="E460" s="174"/>
      <c r="F460" s="174"/>
      <c r="G460" s="174"/>
      <c r="H460" s="172"/>
      <c r="I460" s="172"/>
      <c r="J460" s="172"/>
      <c r="K460" s="172"/>
      <c r="L460" s="172"/>
      <c r="M460" s="172"/>
      <c r="N460" s="172"/>
      <c r="O460" s="172"/>
      <c r="P460" s="172"/>
      <c r="Q460" s="172"/>
      <c r="R460" s="172"/>
      <c r="S460" s="172"/>
      <c r="T460" s="172"/>
      <c r="U460" s="172"/>
      <c r="V460" s="172"/>
      <c r="W460" s="172"/>
      <c r="X460" s="172"/>
      <c r="Y460" s="172"/>
      <c r="Z460" s="172"/>
    </row>
    <row r="461" spans="1:26" ht="16.5" customHeight="1">
      <c r="A461" s="172"/>
      <c r="B461" s="172"/>
      <c r="C461" s="172"/>
      <c r="D461" s="174"/>
      <c r="E461" s="174"/>
      <c r="F461" s="174"/>
      <c r="G461" s="174"/>
      <c r="H461" s="172"/>
      <c r="I461" s="172"/>
      <c r="J461" s="172"/>
      <c r="K461" s="172"/>
      <c r="L461" s="172"/>
      <c r="M461" s="172"/>
      <c r="N461" s="172"/>
      <c r="O461" s="172"/>
      <c r="P461" s="172"/>
      <c r="Q461" s="172"/>
      <c r="R461" s="172"/>
      <c r="S461" s="172"/>
      <c r="T461" s="172"/>
      <c r="U461" s="172"/>
      <c r="V461" s="172"/>
      <c r="W461" s="172"/>
      <c r="X461" s="172"/>
      <c r="Y461" s="172"/>
      <c r="Z461" s="172"/>
    </row>
    <row r="462" spans="1:26" ht="16.5" customHeight="1">
      <c r="A462" s="172"/>
      <c r="B462" s="172"/>
      <c r="C462" s="172"/>
      <c r="D462" s="174"/>
      <c r="E462" s="174"/>
      <c r="F462" s="174"/>
      <c r="G462" s="174"/>
      <c r="H462" s="172"/>
      <c r="I462" s="172"/>
      <c r="J462" s="172"/>
      <c r="K462" s="172"/>
      <c r="L462" s="172"/>
      <c r="M462" s="172"/>
      <c r="N462" s="172"/>
      <c r="O462" s="172"/>
      <c r="P462" s="172"/>
      <c r="Q462" s="172"/>
      <c r="R462" s="172"/>
      <c r="S462" s="172"/>
      <c r="T462" s="172"/>
      <c r="U462" s="172"/>
      <c r="V462" s="172"/>
      <c r="W462" s="172"/>
      <c r="X462" s="172"/>
      <c r="Y462" s="172"/>
      <c r="Z462" s="172"/>
    </row>
    <row r="463" spans="1:26" ht="16.5" customHeight="1">
      <c r="A463" s="172"/>
      <c r="B463" s="172"/>
      <c r="C463" s="172"/>
      <c r="D463" s="174"/>
      <c r="E463" s="174"/>
      <c r="F463" s="174"/>
      <c r="G463" s="174"/>
      <c r="H463" s="172"/>
      <c r="I463" s="172"/>
      <c r="J463" s="172"/>
      <c r="K463" s="172"/>
      <c r="L463" s="172"/>
      <c r="M463" s="172"/>
      <c r="N463" s="172"/>
      <c r="O463" s="172"/>
      <c r="P463" s="172"/>
      <c r="Q463" s="172"/>
      <c r="R463" s="172"/>
      <c r="S463" s="172"/>
      <c r="T463" s="172"/>
      <c r="U463" s="172"/>
      <c r="V463" s="172"/>
      <c r="W463" s="172"/>
      <c r="X463" s="172"/>
      <c r="Y463" s="172"/>
      <c r="Z463" s="172"/>
    </row>
    <row r="464" spans="1:26" ht="16.5" customHeight="1">
      <c r="A464" s="172"/>
      <c r="B464" s="172"/>
      <c r="C464" s="172"/>
      <c r="D464" s="174"/>
      <c r="E464" s="174"/>
      <c r="F464" s="174"/>
      <c r="G464" s="174"/>
      <c r="H464" s="172"/>
      <c r="I464" s="172"/>
      <c r="J464" s="172"/>
      <c r="K464" s="172"/>
      <c r="L464" s="172"/>
      <c r="M464" s="172"/>
      <c r="N464" s="172"/>
      <c r="O464" s="172"/>
      <c r="P464" s="172"/>
      <c r="Q464" s="172"/>
      <c r="R464" s="172"/>
      <c r="S464" s="172"/>
      <c r="T464" s="172"/>
      <c r="U464" s="172"/>
      <c r="V464" s="172"/>
      <c r="W464" s="172"/>
      <c r="X464" s="172"/>
      <c r="Y464" s="172"/>
      <c r="Z464" s="172"/>
    </row>
    <row r="465" spans="1:26" ht="16.5" customHeight="1">
      <c r="A465" s="172"/>
      <c r="B465" s="172"/>
      <c r="C465" s="172"/>
      <c r="D465" s="174"/>
      <c r="E465" s="174"/>
      <c r="F465" s="174"/>
      <c r="G465" s="174"/>
      <c r="H465" s="172"/>
      <c r="I465" s="172"/>
      <c r="J465" s="172"/>
      <c r="K465" s="172"/>
      <c r="L465" s="172"/>
      <c r="M465" s="172"/>
      <c r="N465" s="172"/>
      <c r="O465" s="172"/>
      <c r="P465" s="172"/>
      <c r="Q465" s="172"/>
      <c r="R465" s="172"/>
      <c r="S465" s="172"/>
      <c r="T465" s="172"/>
      <c r="U465" s="172"/>
      <c r="V465" s="172"/>
      <c r="W465" s="172"/>
      <c r="X465" s="172"/>
      <c r="Y465" s="172"/>
      <c r="Z465" s="172"/>
    </row>
    <row r="466" spans="1:26" ht="16.5" customHeight="1">
      <c r="A466" s="172"/>
      <c r="B466" s="172"/>
      <c r="C466" s="172"/>
      <c r="D466" s="174"/>
      <c r="E466" s="174"/>
      <c r="F466" s="174"/>
      <c r="G466" s="174"/>
      <c r="H466" s="172"/>
      <c r="I466" s="172"/>
      <c r="J466" s="172"/>
      <c r="K466" s="172"/>
      <c r="L466" s="172"/>
      <c r="M466" s="172"/>
      <c r="N466" s="172"/>
      <c r="O466" s="172"/>
      <c r="P466" s="172"/>
      <c r="Q466" s="172"/>
      <c r="R466" s="172"/>
      <c r="S466" s="172"/>
      <c r="T466" s="172"/>
      <c r="U466" s="172"/>
      <c r="V466" s="172"/>
      <c r="W466" s="172"/>
      <c r="X466" s="172"/>
      <c r="Y466" s="172"/>
      <c r="Z466" s="172"/>
    </row>
    <row r="467" spans="1:26" ht="16.5" customHeight="1">
      <c r="A467" s="172"/>
      <c r="B467" s="172"/>
      <c r="C467" s="172"/>
      <c r="D467" s="174"/>
      <c r="E467" s="174"/>
      <c r="F467" s="174"/>
      <c r="G467" s="174"/>
      <c r="H467" s="172"/>
      <c r="I467" s="172"/>
      <c r="J467" s="172"/>
      <c r="K467" s="172"/>
      <c r="L467" s="172"/>
      <c r="M467" s="172"/>
      <c r="N467" s="172"/>
      <c r="O467" s="172"/>
      <c r="P467" s="172"/>
      <c r="Q467" s="172"/>
      <c r="R467" s="172"/>
      <c r="S467" s="172"/>
      <c r="T467" s="172"/>
      <c r="U467" s="172"/>
      <c r="V467" s="172"/>
      <c r="W467" s="172"/>
      <c r="X467" s="172"/>
      <c r="Y467" s="172"/>
      <c r="Z467" s="172"/>
    </row>
    <row r="468" spans="1:26" ht="16.5" customHeight="1">
      <c r="A468" s="172"/>
      <c r="B468" s="172"/>
      <c r="C468" s="172"/>
      <c r="D468" s="174"/>
      <c r="E468" s="174"/>
      <c r="F468" s="174"/>
      <c r="G468" s="174"/>
      <c r="H468" s="172"/>
      <c r="I468" s="172"/>
      <c r="J468" s="172"/>
      <c r="K468" s="172"/>
      <c r="L468" s="172"/>
      <c r="M468" s="172"/>
      <c r="N468" s="172"/>
      <c r="O468" s="172"/>
      <c r="P468" s="172"/>
      <c r="Q468" s="172"/>
      <c r="R468" s="172"/>
      <c r="S468" s="172"/>
      <c r="T468" s="172"/>
      <c r="U468" s="172"/>
      <c r="V468" s="172"/>
      <c r="W468" s="172"/>
      <c r="X468" s="172"/>
      <c r="Y468" s="172"/>
      <c r="Z468" s="172"/>
    </row>
    <row r="469" spans="1:26" ht="16.5" customHeight="1">
      <c r="A469" s="172"/>
      <c r="B469" s="172"/>
      <c r="C469" s="172"/>
      <c r="D469" s="174"/>
      <c r="E469" s="174"/>
      <c r="F469" s="174"/>
      <c r="G469" s="174"/>
      <c r="H469" s="172"/>
      <c r="I469" s="172"/>
      <c r="J469" s="172"/>
      <c r="K469" s="172"/>
      <c r="L469" s="172"/>
      <c r="M469" s="172"/>
      <c r="N469" s="172"/>
      <c r="O469" s="172"/>
      <c r="P469" s="172"/>
      <c r="Q469" s="172"/>
      <c r="R469" s="172"/>
      <c r="S469" s="172"/>
      <c r="T469" s="172"/>
      <c r="U469" s="172"/>
      <c r="V469" s="172"/>
      <c r="W469" s="172"/>
      <c r="X469" s="172"/>
      <c r="Y469" s="172"/>
      <c r="Z469" s="172"/>
    </row>
    <row r="470" spans="1:26" ht="16.5" customHeight="1">
      <c r="A470" s="172"/>
      <c r="B470" s="172"/>
      <c r="C470" s="172"/>
      <c r="D470" s="174"/>
      <c r="E470" s="174"/>
      <c r="F470" s="174"/>
      <c r="G470" s="174"/>
      <c r="H470" s="172"/>
      <c r="I470" s="172"/>
      <c r="J470" s="172"/>
      <c r="K470" s="172"/>
      <c r="L470" s="172"/>
      <c r="M470" s="172"/>
      <c r="N470" s="172"/>
      <c r="O470" s="172"/>
      <c r="P470" s="172"/>
      <c r="Q470" s="172"/>
      <c r="R470" s="172"/>
      <c r="S470" s="172"/>
      <c r="T470" s="172"/>
      <c r="U470" s="172"/>
      <c r="V470" s="172"/>
      <c r="W470" s="172"/>
      <c r="X470" s="172"/>
      <c r="Y470" s="172"/>
      <c r="Z470" s="172"/>
    </row>
    <row r="471" spans="1:26" ht="16.5" customHeight="1">
      <c r="A471" s="172"/>
      <c r="B471" s="172"/>
      <c r="C471" s="172"/>
      <c r="D471" s="174"/>
      <c r="E471" s="174"/>
      <c r="F471" s="174"/>
      <c r="G471" s="174"/>
      <c r="H471" s="172"/>
      <c r="I471" s="172"/>
      <c r="J471" s="172"/>
      <c r="K471" s="172"/>
      <c r="L471" s="172"/>
      <c r="M471" s="172"/>
      <c r="N471" s="172"/>
      <c r="O471" s="172"/>
      <c r="P471" s="172"/>
      <c r="Q471" s="172"/>
      <c r="R471" s="172"/>
      <c r="S471" s="172"/>
      <c r="T471" s="172"/>
      <c r="U471" s="172"/>
      <c r="V471" s="172"/>
      <c r="W471" s="172"/>
      <c r="X471" s="172"/>
      <c r="Y471" s="172"/>
      <c r="Z471" s="172"/>
    </row>
    <row r="472" spans="1:26" ht="16.5" customHeight="1">
      <c r="A472" s="172"/>
      <c r="B472" s="172"/>
      <c r="C472" s="172"/>
      <c r="D472" s="174"/>
      <c r="E472" s="174"/>
      <c r="F472" s="174"/>
      <c r="G472" s="174"/>
      <c r="H472" s="172"/>
      <c r="I472" s="172"/>
      <c r="J472" s="172"/>
      <c r="K472" s="172"/>
      <c r="L472" s="172"/>
      <c r="M472" s="172"/>
      <c r="N472" s="172"/>
      <c r="O472" s="172"/>
      <c r="P472" s="172"/>
      <c r="Q472" s="172"/>
      <c r="R472" s="172"/>
      <c r="S472" s="172"/>
      <c r="T472" s="172"/>
      <c r="U472" s="172"/>
      <c r="V472" s="172"/>
      <c r="W472" s="172"/>
      <c r="X472" s="172"/>
      <c r="Y472" s="172"/>
      <c r="Z472" s="172"/>
    </row>
    <row r="473" spans="1:26" ht="16.5" customHeight="1">
      <c r="A473" s="172"/>
      <c r="B473" s="172"/>
      <c r="C473" s="172"/>
      <c r="D473" s="174"/>
      <c r="E473" s="174"/>
      <c r="F473" s="174"/>
      <c r="G473" s="174"/>
      <c r="H473" s="172"/>
      <c r="I473" s="172"/>
      <c r="J473" s="172"/>
      <c r="K473" s="172"/>
      <c r="L473" s="172"/>
      <c r="M473" s="172"/>
      <c r="N473" s="172"/>
      <c r="O473" s="172"/>
      <c r="P473" s="172"/>
      <c r="Q473" s="172"/>
      <c r="R473" s="172"/>
      <c r="S473" s="172"/>
      <c r="T473" s="172"/>
      <c r="U473" s="172"/>
      <c r="V473" s="172"/>
      <c r="W473" s="172"/>
      <c r="X473" s="172"/>
      <c r="Y473" s="172"/>
      <c r="Z473" s="172"/>
    </row>
    <row r="474" spans="1:26" ht="16.5" customHeight="1">
      <c r="A474" s="172"/>
      <c r="B474" s="172"/>
      <c r="C474" s="172"/>
      <c r="D474" s="174"/>
      <c r="E474" s="174"/>
      <c r="F474" s="174"/>
      <c r="G474" s="174"/>
      <c r="H474" s="172"/>
      <c r="I474" s="172"/>
      <c r="J474" s="172"/>
      <c r="K474" s="172"/>
      <c r="L474" s="172"/>
      <c r="M474" s="172"/>
      <c r="N474" s="172"/>
      <c r="O474" s="172"/>
      <c r="P474" s="172"/>
      <c r="Q474" s="172"/>
      <c r="R474" s="172"/>
      <c r="S474" s="172"/>
      <c r="T474" s="172"/>
      <c r="U474" s="172"/>
      <c r="V474" s="172"/>
      <c r="W474" s="172"/>
      <c r="X474" s="172"/>
      <c r="Y474" s="172"/>
      <c r="Z474" s="172"/>
    </row>
    <row r="475" spans="1:26" ht="16.5" customHeight="1">
      <c r="A475" s="172"/>
      <c r="B475" s="172"/>
      <c r="C475" s="172"/>
      <c r="D475" s="174"/>
      <c r="E475" s="174"/>
      <c r="F475" s="174"/>
      <c r="G475" s="174"/>
      <c r="H475" s="172"/>
      <c r="I475" s="172"/>
      <c r="J475" s="172"/>
      <c r="K475" s="172"/>
      <c r="L475" s="172"/>
      <c r="M475" s="172"/>
      <c r="N475" s="172"/>
      <c r="O475" s="172"/>
      <c r="P475" s="172"/>
      <c r="Q475" s="172"/>
      <c r="R475" s="172"/>
      <c r="S475" s="172"/>
      <c r="T475" s="172"/>
      <c r="U475" s="172"/>
      <c r="V475" s="172"/>
      <c r="W475" s="172"/>
      <c r="X475" s="172"/>
      <c r="Y475" s="172"/>
      <c r="Z475" s="172"/>
    </row>
    <row r="476" spans="1:26" ht="16.5" customHeight="1">
      <c r="A476" s="172"/>
      <c r="B476" s="172"/>
      <c r="C476" s="172"/>
      <c r="D476" s="174"/>
      <c r="E476" s="174"/>
      <c r="F476" s="174"/>
      <c r="G476" s="174"/>
      <c r="H476" s="172"/>
      <c r="I476" s="172"/>
      <c r="J476" s="172"/>
      <c r="K476" s="172"/>
      <c r="L476" s="172"/>
      <c r="M476" s="172"/>
      <c r="N476" s="172"/>
      <c r="O476" s="172"/>
      <c r="P476" s="172"/>
      <c r="Q476" s="172"/>
      <c r="R476" s="172"/>
      <c r="S476" s="172"/>
      <c r="T476" s="172"/>
      <c r="U476" s="172"/>
      <c r="V476" s="172"/>
      <c r="W476" s="172"/>
      <c r="X476" s="172"/>
      <c r="Y476" s="172"/>
      <c r="Z476" s="172"/>
    </row>
    <row r="477" spans="1:26" ht="16.5" customHeight="1">
      <c r="A477" s="172"/>
      <c r="B477" s="172"/>
      <c r="C477" s="172"/>
      <c r="D477" s="174"/>
      <c r="E477" s="174"/>
      <c r="F477" s="174"/>
      <c r="G477" s="174"/>
      <c r="H477" s="172"/>
      <c r="I477" s="172"/>
      <c r="J477" s="172"/>
      <c r="K477" s="172"/>
      <c r="L477" s="172"/>
      <c r="M477" s="172"/>
      <c r="N477" s="172"/>
      <c r="O477" s="172"/>
      <c r="P477" s="172"/>
      <c r="Q477" s="172"/>
      <c r="R477" s="172"/>
      <c r="S477" s="172"/>
      <c r="T477" s="172"/>
      <c r="U477" s="172"/>
      <c r="V477" s="172"/>
      <c r="W477" s="172"/>
      <c r="X477" s="172"/>
      <c r="Y477" s="172"/>
      <c r="Z477" s="172"/>
    </row>
    <row r="478" spans="1:26" ht="16.5" customHeight="1">
      <c r="A478" s="172"/>
      <c r="B478" s="172"/>
      <c r="C478" s="172"/>
      <c r="D478" s="174"/>
      <c r="E478" s="174"/>
      <c r="F478" s="174"/>
      <c r="G478" s="174"/>
      <c r="H478" s="172"/>
      <c r="I478" s="172"/>
      <c r="J478" s="172"/>
      <c r="K478" s="172"/>
      <c r="L478" s="172"/>
      <c r="M478" s="172"/>
      <c r="N478" s="172"/>
      <c r="O478" s="172"/>
      <c r="P478" s="172"/>
      <c r="Q478" s="172"/>
      <c r="R478" s="172"/>
      <c r="S478" s="172"/>
      <c r="T478" s="172"/>
      <c r="U478" s="172"/>
      <c r="V478" s="172"/>
      <c r="W478" s="172"/>
      <c r="X478" s="172"/>
      <c r="Y478" s="172"/>
      <c r="Z478" s="172"/>
    </row>
    <row r="479" spans="1:26" ht="16.5" customHeight="1">
      <c r="A479" s="172"/>
      <c r="B479" s="172"/>
      <c r="C479" s="172"/>
      <c r="D479" s="174"/>
      <c r="E479" s="174"/>
      <c r="F479" s="174"/>
      <c r="G479" s="174"/>
      <c r="H479" s="172"/>
      <c r="I479" s="172"/>
      <c r="J479" s="172"/>
      <c r="K479" s="172"/>
      <c r="L479" s="172"/>
      <c r="M479" s="172"/>
      <c r="N479" s="172"/>
      <c r="O479" s="172"/>
      <c r="P479" s="172"/>
      <c r="Q479" s="172"/>
      <c r="R479" s="172"/>
      <c r="S479" s="172"/>
      <c r="T479" s="172"/>
      <c r="U479" s="172"/>
      <c r="V479" s="172"/>
      <c r="W479" s="172"/>
      <c r="X479" s="172"/>
      <c r="Y479" s="172"/>
      <c r="Z479" s="172"/>
    </row>
    <row r="480" spans="1:26" ht="16.5" customHeight="1">
      <c r="A480" s="172"/>
      <c r="B480" s="172"/>
      <c r="C480" s="172"/>
      <c r="D480" s="174"/>
      <c r="E480" s="174"/>
      <c r="F480" s="174"/>
      <c r="G480" s="174"/>
      <c r="H480" s="172"/>
      <c r="I480" s="172"/>
      <c r="J480" s="172"/>
      <c r="K480" s="172"/>
      <c r="L480" s="172"/>
      <c r="M480" s="172"/>
      <c r="N480" s="172"/>
      <c r="O480" s="172"/>
      <c r="P480" s="172"/>
      <c r="Q480" s="172"/>
      <c r="R480" s="172"/>
      <c r="S480" s="172"/>
      <c r="T480" s="172"/>
      <c r="U480" s="172"/>
      <c r="V480" s="172"/>
      <c r="W480" s="172"/>
      <c r="X480" s="172"/>
      <c r="Y480" s="172"/>
      <c r="Z480" s="172"/>
    </row>
    <row r="481" spans="1:26" ht="16.5" customHeight="1">
      <c r="A481" s="172"/>
      <c r="B481" s="172"/>
      <c r="C481" s="172"/>
      <c r="D481" s="174"/>
      <c r="E481" s="174"/>
      <c r="F481" s="174"/>
      <c r="G481" s="174"/>
      <c r="H481" s="172"/>
      <c r="I481" s="172"/>
      <c r="J481" s="172"/>
      <c r="K481" s="172"/>
      <c r="L481" s="172"/>
      <c r="M481" s="172"/>
      <c r="N481" s="172"/>
      <c r="O481" s="172"/>
      <c r="P481" s="172"/>
      <c r="Q481" s="172"/>
      <c r="R481" s="172"/>
      <c r="S481" s="172"/>
      <c r="T481" s="172"/>
      <c r="U481" s="172"/>
      <c r="V481" s="172"/>
      <c r="W481" s="172"/>
      <c r="X481" s="172"/>
      <c r="Y481" s="172"/>
      <c r="Z481" s="172"/>
    </row>
    <row r="482" spans="1:26" ht="16.5" customHeight="1">
      <c r="A482" s="172"/>
      <c r="B482" s="172"/>
      <c r="C482" s="172"/>
      <c r="D482" s="174"/>
      <c r="E482" s="174"/>
      <c r="F482" s="174"/>
      <c r="G482" s="174"/>
      <c r="H482" s="172"/>
      <c r="I482" s="172"/>
      <c r="J482" s="172"/>
      <c r="K482" s="172"/>
      <c r="L482" s="172"/>
      <c r="M482" s="172"/>
      <c r="N482" s="172"/>
      <c r="O482" s="172"/>
      <c r="P482" s="172"/>
      <c r="Q482" s="172"/>
      <c r="R482" s="172"/>
      <c r="S482" s="172"/>
      <c r="T482" s="172"/>
      <c r="U482" s="172"/>
      <c r="V482" s="172"/>
      <c r="W482" s="172"/>
      <c r="X482" s="172"/>
      <c r="Y482" s="172"/>
      <c r="Z482" s="172"/>
    </row>
    <row r="483" spans="1:26" ht="16.5" customHeight="1">
      <c r="A483" s="172"/>
      <c r="B483" s="172"/>
      <c r="C483" s="172"/>
      <c r="D483" s="174"/>
      <c r="E483" s="174"/>
      <c r="F483" s="174"/>
      <c r="G483" s="174"/>
      <c r="H483" s="172"/>
      <c r="I483" s="172"/>
      <c r="J483" s="172"/>
      <c r="K483" s="172"/>
      <c r="L483" s="172"/>
      <c r="M483" s="172"/>
      <c r="N483" s="172"/>
      <c r="O483" s="172"/>
      <c r="P483" s="172"/>
      <c r="Q483" s="172"/>
      <c r="R483" s="172"/>
      <c r="S483" s="172"/>
      <c r="T483" s="172"/>
      <c r="U483" s="172"/>
      <c r="V483" s="172"/>
      <c r="W483" s="172"/>
      <c r="X483" s="172"/>
      <c r="Y483" s="172"/>
      <c r="Z483" s="172"/>
    </row>
    <row r="484" spans="1:26" ht="16.5" customHeight="1">
      <c r="A484" s="172"/>
      <c r="B484" s="172"/>
      <c r="C484" s="172"/>
      <c r="D484" s="174"/>
      <c r="E484" s="174"/>
      <c r="F484" s="174"/>
      <c r="G484" s="174"/>
      <c r="H484" s="172"/>
      <c r="I484" s="172"/>
      <c r="J484" s="172"/>
      <c r="K484" s="172"/>
      <c r="L484" s="172"/>
      <c r="M484" s="172"/>
      <c r="N484" s="172"/>
      <c r="O484" s="172"/>
      <c r="P484" s="172"/>
      <c r="Q484" s="172"/>
      <c r="R484" s="172"/>
      <c r="S484" s="172"/>
      <c r="T484" s="172"/>
      <c r="U484" s="172"/>
      <c r="V484" s="172"/>
      <c r="W484" s="172"/>
      <c r="X484" s="172"/>
      <c r="Y484" s="172"/>
      <c r="Z484" s="172"/>
    </row>
    <row r="485" spans="1:26" ht="16.5" customHeight="1">
      <c r="A485" s="172"/>
      <c r="B485" s="172"/>
      <c r="C485" s="172"/>
      <c r="D485" s="174"/>
      <c r="E485" s="174"/>
      <c r="F485" s="174"/>
      <c r="G485" s="174"/>
      <c r="H485" s="172"/>
      <c r="I485" s="172"/>
      <c r="J485" s="172"/>
      <c r="K485" s="172"/>
      <c r="L485" s="172"/>
      <c r="M485" s="172"/>
      <c r="N485" s="172"/>
      <c r="O485" s="172"/>
      <c r="P485" s="172"/>
      <c r="Q485" s="172"/>
      <c r="R485" s="172"/>
      <c r="S485" s="172"/>
      <c r="T485" s="172"/>
      <c r="U485" s="172"/>
      <c r="V485" s="172"/>
      <c r="W485" s="172"/>
      <c r="X485" s="172"/>
      <c r="Y485" s="172"/>
      <c r="Z485" s="172"/>
    </row>
    <row r="486" spans="1:26" ht="16.5" customHeight="1">
      <c r="A486" s="172"/>
      <c r="B486" s="172"/>
      <c r="C486" s="172"/>
      <c r="D486" s="174"/>
      <c r="E486" s="174"/>
      <c r="F486" s="174"/>
      <c r="G486" s="174"/>
      <c r="H486" s="172"/>
      <c r="I486" s="172"/>
      <c r="J486" s="172"/>
      <c r="K486" s="172"/>
      <c r="L486" s="172"/>
      <c r="M486" s="172"/>
      <c r="N486" s="172"/>
      <c r="O486" s="172"/>
      <c r="P486" s="172"/>
      <c r="Q486" s="172"/>
      <c r="R486" s="172"/>
      <c r="S486" s="172"/>
      <c r="T486" s="172"/>
      <c r="U486" s="172"/>
      <c r="V486" s="172"/>
      <c r="W486" s="172"/>
      <c r="X486" s="172"/>
      <c r="Y486" s="172"/>
      <c r="Z486" s="172"/>
    </row>
    <row r="487" spans="1:26" ht="16.5" customHeight="1">
      <c r="A487" s="172"/>
      <c r="B487" s="172"/>
      <c r="C487" s="172"/>
      <c r="D487" s="174"/>
      <c r="E487" s="174"/>
      <c r="F487" s="174"/>
      <c r="G487" s="174"/>
      <c r="H487" s="172"/>
      <c r="I487" s="172"/>
      <c r="J487" s="172"/>
      <c r="K487" s="172"/>
      <c r="L487" s="172"/>
      <c r="M487" s="172"/>
      <c r="N487" s="172"/>
      <c r="O487" s="172"/>
      <c r="P487" s="172"/>
      <c r="Q487" s="172"/>
      <c r="R487" s="172"/>
      <c r="S487" s="172"/>
      <c r="T487" s="172"/>
      <c r="U487" s="172"/>
      <c r="V487" s="172"/>
      <c r="W487" s="172"/>
      <c r="X487" s="172"/>
      <c r="Y487" s="172"/>
      <c r="Z487" s="172"/>
    </row>
    <row r="488" spans="1:26" ht="16.5" customHeight="1">
      <c r="A488" s="172"/>
      <c r="B488" s="172"/>
      <c r="C488" s="172"/>
      <c r="D488" s="174"/>
      <c r="E488" s="174"/>
      <c r="F488" s="174"/>
      <c r="G488" s="174"/>
      <c r="H488" s="172"/>
      <c r="I488" s="172"/>
      <c r="J488" s="172"/>
      <c r="K488" s="172"/>
      <c r="L488" s="172"/>
      <c r="M488" s="172"/>
      <c r="N488" s="172"/>
      <c r="O488" s="172"/>
      <c r="P488" s="172"/>
      <c r="Q488" s="172"/>
      <c r="R488" s="172"/>
      <c r="S488" s="172"/>
      <c r="T488" s="172"/>
      <c r="U488" s="172"/>
      <c r="V488" s="172"/>
      <c r="W488" s="172"/>
      <c r="X488" s="172"/>
      <c r="Y488" s="172"/>
      <c r="Z488" s="172"/>
    </row>
    <row r="489" spans="1:26" ht="16.5" customHeight="1">
      <c r="A489" s="172"/>
      <c r="B489" s="172"/>
      <c r="C489" s="172"/>
      <c r="D489" s="174"/>
      <c r="E489" s="174"/>
      <c r="F489" s="174"/>
      <c r="G489" s="174"/>
      <c r="H489" s="172"/>
      <c r="I489" s="172"/>
      <c r="J489" s="172"/>
      <c r="K489" s="172"/>
      <c r="L489" s="172"/>
      <c r="M489" s="172"/>
      <c r="N489" s="172"/>
      <c r="O489" s="172"/>
      <c r="P489" s="172"/>
      <c r="Q489" s="172"/>
      <c r="R489" s="172"/>
      <c r="S489" s="172"/>
      <c r="T489" s="172"/>
      <c r="U489" s="172"/>
      <c r="V489" s="172"/>
      <c r="W489" s="172"/>
      <c r="X489" s="172"/>
      <c r="Y489" s="172"/>
      <c r="Z489" s="172"/>
    </row>
    <row r="490" spans="1:26" ht="16.5" customHeight="1">
      <c r="A490" s="172"/>
      <c r="B490" s="172"/>
      <c r="C490" s="172"/>
      <c r="D490" s="174"/>
      <c r="E490" s="174"/>
      <c r="F490" s="174"/>
      <c r="G490" s="174"/>
      <c r="H490" s="172"/>
      <c r="I490" s="172"/>
      <c r="J490" s="172"/>
      <c r="K490" s="172"/>
      <c r="L490" s="172"/>
      <c r="M490" s="172"/>
      <c r="N490" s="172"/>
      <c r="O490" s="172"/>
      <c r="P490" s="172"/>
      <c r="Q490" s="172"/>
      <c r="R490" s="172"/>
      <c r="S490" s="172"/>
      <c r="T490" s="172"/>
      <c r="U490" s="172"/>
      <c r="V490" s="172"/>
      <c r="W490" s="172"/>
      <c r="X490" s="172"/>
      <c r="Y490" s="172"/>
      <c r="Z490" s="172"/>
    </row>
    <row r="491" spans="1:26" ht="16.5" customHeight="1">
      <c r="A491" s="172"/>
      <c r="B491" s="172"/>
      <c r="C491" s="172"/>
      <c r="D491" s="174"/>
      <c r="E491" s="174"/>
      <c r="F491" s="174"/>
      <c r="G491" s="174"/>
      <c r="H491" s="172"/>
      <c r="I491" s="172"/>
      <c r="J491" s="172"/>
      <c r="K491" s="172"/>
      <c r="L491" s="172"/>
      <c r="M491" s="172"/>
      <c r="N491" s="172"/>
      <c r="O491" s="172"/>
      <c r="P491" s="172"/>
      <c r="Q491" s="172"/>
      <c r="R491" s="172"/>
      <c r="S491" s="172"/>
      <c r="T491" s="172"/>
      <c r="U491" s="172"/>
      <c r="V491" s="172"/>
      <c r="W491" s="172"/>
      <c r="X491" s="172"/>
      <c r="Y491" s="172"/>
      <c r="Z491" s="172"/>
    </row>
    <row r="492" spans="1:26" ht="16.5" customHeight="1">
      <c r="A492" s="172"/>
      <c r="B492" s="172"/>
      <c r="C492" s="172"/>
      <c r="D492" s="174"/>
      <c r="E492" s="174"/>
      <c r="F492" s="174"/>
      <c r="G492" s="174"/>
      <c r="H492" s="172"/>
      <c r="I492" s="172"/>
      <c r="J492" s="172"/>
      <c r="K492" s="172"/>
      <c r="L492" s="172"/>
      <c r="M492" s="172"/>
      <c r="N492" s="172"/>
      <c r="O492" s="172"/>
      <c r="P492" s="172"/>
      <c r="Q492" s="172"/>
      <c r="R492" s="172"/>
      <c r="S492" s="172"/>
      <c r="T492" s="172"/>
      <c r="U492" s="172"/>
      <c r="V492" s="172"/>
      <c r="W492" s="172"/>
      <c r="X492" s="172"/>
      <c r="Y492" s="172"/>
      <c r="Z492" s="172"/>
    </row>
    <row r="493" spans="1:26" ht="16.5" customHeight="1">
      <c r="A493" s="172"/>
      <c r="B493" s="172"/>
      <c r="C493" s="172"/>
      <c r="D493" s="174"/>
      <c r="E493" s="174"/>
      <c r="F493" s="174"/>
      <c r="G493" s="174"/>
      <c r="H493" s="172"/>
      <c r="I493" s="172"/>
      <c r="J493" s="172"/>
      <c r="K493" s="172"/>
      <c r="L493" s="172"/>
      <c r="M493" s="172"/>
      <c r="N493" s="172"/>
      <c r="O493" s="172"/>
      <c r="P493" s="172"/>
      <c r="Q493" s="172"/>
      <c r="R493" s="172"/>
      <c r="S493" s="172"/>
      <c r="T493" s="172"/>
      <c r="U493" s="172"/>
      <c r="V493" s="172"/>
      <c r="W493" s="172"/>
      <c r="X493" s="172"/>
      <c r="Y493" s="172"/>
      <c r="Z493" s="172"/>
    </row>
    <row r="494" spans="1:26" ht="16.5" customHeight="1">
      <c r="A494" s="172"/>
      <c r="B494" s="172"/>
      <c r="C494" s="172"/>
      <c r="D494" s="174"/>
      <c r="E494" s="174"/>
      <c r="F494" s="174"/>
      <c r="G494" s="174"/>
      <c r="H494" s="172"/>
      <c r="I494" s="172"/>
      <c r="J494" s="172"/>
      <c r="K494" s="172"/>
      <c r="L494" s="172"/>
      <c r="M494" s="172"/>
      <c r="N494" s="172"/>
      <c r="O494" s="172"/>
      <c r="P494" s="172"/>
      <c r="Q494" s="172"/>
      <c r="R494" s="172"/>
      <c r="S494" s="172"/>
      <c r="T494" s="172"/>
      <c r="U494" s="172"/>
      <c r="V494" s="172"/>
      <c r="W494" s="172"/>
      <c r="X494" s="172"/>
      <c r="Y494" s="172"/>
      <c r="Z494" s="172"/>
    </row>
    <row r="495" spans="1:26" ht="16.5" customHeight="1">
      <c r="A495" s="172"/>
      <c r="B495" s="172"/>
      <c r="C495" s="172"/>
      <c r="D495" s="174"/>
      <c r="E495" s="174"/>
      <c r="F495" s="174"/>
      <c r="G495" s="174"/>
      <c r="H495" s="172"/>
      <c r="I495" s="172"/>
      <c r="J495" s="172"/>
      <c r="K495" s="172"/>
      <c r="L495" s="172"/>
      <c r="M495" s="172"/>
      <c r="N495" s="172"/>
      <c r="O495" s="172"/>
      <c r="P495" s="172"/>
      <c r="Q495" s="172"/>
      <c r="R495" s="172"/>
      <c r="S495" s="172"/>
      <c r="T495" s="172"/>
      <c r="U495" s="172"/>
      <c r="V495" s="172"/>
      <c r="W495" s="172"/>
      <c r="X495" s="172"/>
      <c r="Y495" s="172"/>
      <c r="Z495" s="172"/>
    </row>
    <row r="496" spans="1:26" ht="16.5" customHeight="1">
      <c r="A496" s="172"/>
      <c r="B496" s="172"/>
      <c r="C496" s="172"/>
      <c r="D496" s="174"/>
      <c r="E496" s="174"/>
      <c r="F496" s="174"/>
      <c r="G496" s="174"/>
      <c r="H496" s="172"/>
      <c r="I496" s="172"/>
      <c r="J496" s="172"/>
      <c r="K496" s="172"/>
      <c r="L496" s="172"/>
      <c r="M496" s="172"/>
      <c r="N496" s="172"/>
      <c r="O496" s="172"/>
      <c r="P496" s="172"/>
      <c r="Q496" s="172"/>
      <c r="R496" s="172"/>
      <c r="S496" s="172"/>
      <c r="T496" s="172"/>
      <c r="U496" s="172"/>
      <c r="V496" s="172"/>
      <c r="W496" s="172"/>
      <c r="X496" s="172"/>
      <c r="Y496" s="172"/>
      <c r="Z496" s="172"/>
    </row>
    <row r="497" spans="1:26" ht="16.5" customHeight="1">
      <c r="A497" s="172"/>
      <c r="B497" s="172"/>
      <c r="C497" s="172"/>
      <c r="D497" s="174"/>
      <c r="E497" s="174"/>
      <c r="F497" s="174"/>
      <c r="G497" s="174"/>
      <c r="H497" s="172"/>
      <c r="I497" s="172"/>
      <c r="J497" s="172"/>
      <c r="K497" s="172"/>
      <c r="L497" s="172"/>
      <c r="M497" s="172"/>
      <c r="N497" s="172"/>
      <c r="O497" s="172"/>
      <c r="P497" s="172"/>
      <c r="Q497" s="172"/>
      <c r="R497" s="172"/>
      <c r="S497" s="172"/>
      <c r="T497" s="172"/>
      <c r="U497" s="172"/>
      <c r="V497" s="172"/>
      <c r="W497" s="172"/>
      <c r="X497" s="172"/>
      <c r="Y497" s="172"/>
      <c r="Z497" s="172"/>
    </row>
    <row r="498" spans="1:26" ht="16.5" customHeight="1">
      <c r="A498" s="172"/>
      <c r="B498" s="172"/>
      <c r="C498" s="172"/>
      <c r="D498" s="174"/>
      <c r="E498" s="174"/>
      <c r="F498" s="174"/>
      <c r="G498" s="174"/>
      <c r="H498" s="172"/>
      <c r="I498" s="172"/>
      <c r="J498" s="172"/>
      <c r="K498" s="172"/>
      <c r="L498" s="172"/>
      <c r="M498" s="172"/>
      <c r="N498" s="172"/>
      <c r="O498" s="172"/>
      <c r="P498" s="172"/>
      <c r="Q498" s="172"/>
      <c r="R498" s="172"/>
      <c r="S498" s="172"/>
      <c r="T498" s="172"/>
      <c r="U498" s="172"/>
      <c r="V498" s="172"/>
      <c r="W498" s="172"/>
      <c r="X498" s="172"/>
      <c r="Y498" s="172"/>
      <c r="Z498" s="172"/>
    </row>
    <row r="499" spans="1:26" ht="16.5" customHeight="1">
      <c r="A499" s="172"/>
      <c r="B499" s="172"/>
      <c r="C499" s="172"/>
      <c r="D499" s="174"/>
      <c r="E499" s="174"/>
      <c r="F499" s="174"/>
      <c r="G499" s="174"/>
      <c r="H499" s="172"/>
      <c r="I499" s="172"/>
      <c r="J499" s="172"/>
      <c r="K499" s="172"/>
      <c r="L499" s="172"/>
      <c r="M499" s="172"/>
      <c r="N499" s="172"/>
      <c r="O499" s="172"/>
      <c r="P499" s="172"/>
      <c r="Q499" s="172"/>
      <c r="R499" s="172"/>
      <c r="S499" s="172"/>
      <c r="T499" s="172"/>
      <c r="U499" s="172"/>
      <c r="V499" s="172"/>
      <c r="W499" s="172"/>
      <c r="X499" s="172"/>
      <c r="Y499" s="172"/>
      <c r="Z499" s="172"/>
    </row>
    <row r="500" spans="1:26" ht="16.5" customHeight="1">
      <c r="A500" s="172"/>
      <c r="B500" s="172"/>
      <c r="C500" s="172"/>
      <c r="D500" s="174"/>
      <c r="E500" s="174"/>
      <c r="F500" s="174"/>
      <c r="G500" s="174"/>
      <c r="H500" s="172"/>
      <c r="I500" s="172"/>
      <c r="J500" s="172"/>
      <c r="K500" s="172"/>
      <c r="L500" s="172"/>
      <c r="M500" s="172"/>
      <c r="N500" s="172"/>
      <c r="O500" s="172"/>
      <c r="P500" s="172"/>
      <c r="Q500" s="172"/>
      <c r="R500" s="172"/>
      <c r="S500" s="172"/>
      <c r="T500" s="172"/>
      <c r="U500" s="172"/>
      <c r="V500" s="172"/>
      <c r="W500" s="172"/>
      <c r="X500" s="172"/>
      <c r="Y500" s="172"/>
      <c r="Z500" s="172"/>
    </row>
    <row r="501" spans="1:26" ht="16.5" customHeight="1">
      <c r="A501" s="172"/>
      <c r="B501" s="172"/>
      <c r="C501" s="172"/>
      <c r="D501" s="174"/>
      <c r="E501" s="174"/>
      <c r="F501" s="174"/>
      <c r="G501" s="174"/>
      <c r="H501" s="172"/>
      <c r="I501" s="172"/>
      <c r="J501" s="172"/>
      <c r="K501" s="172"/>
      <c r="L501" s="172"/>
      <c r="M501" s="172"/>
      <c r="N501" s="172"/>
      <c r="O501" s="172"/>
      <c r="P501" s="172"/>
      <c r="Q501" s="172"/>
      <c r="R501" s="172"/>
      <c r="S501" s="172"/>
      <c r="T501" s="172"/>
      <c r="U501" s="172"/>
      <c r="V501" s="172"/>
      <c r="W501" s="172"/>
      <c r="X501" s="172"/>
      <c r="Y501" s="172"/>
      <c r="Z501" s="172"/>
    </row>
    <row r="502" spans="1:26" ht="16.5" customHeight="1">
      <c r="A502" s="172"/>
      <c r="B502" s="172"/>
      <c r="C502" s="172"/>
      <c r="D502" s="174"/>
      <c r="E502" s="174"/>
      <c r="F502" s="174"/>
      <c r="G502" s="174"/>
      <c r="H502" s="172"/>
      <c r="I502" s="172"/>
      <c r="J502" s="172"/>
      <c r="K502" s="172"/>
      <c r="L502" s="172"/>
      <c r="M502" s="172"/>
      <c r="N502" s="172"/>
      <c r="O502" s="172"/>
      <c r="P502" s="172"/>
      <c r="Q502" s="172"/>
      <c r="R502" s="172"/>
      <c r="S502" s="172"/>
      <c r="T502" s="172"/>
      <c r="U502" s="172"/>
      <c r="V502" s="172"/>
      <c r="W502" s="172"/>
      <c r="X502" s="172"/>
      <c r="Y502" s="172"/>
      <c r="Z502" s="172"/>
    </row>
    <row r="503" spans="1:26" ht="16.5" customHeight="1">
      <c r="A503" s="172"/>
      <c r="B503" s="172"/>
      <c r="C503" s="172"/>
      <c r="D503" s="174"/>
      <c r="E503" s="174"/>
      <c r="F503" s="174"/>
      <c r="G503" s="174"/>
      <c r="H503" s="172"/>
      <c r="I503" s="172"/>
      <c r="J503" s="172"/>
      <c r="K503" s="172"/>
      <c r="L503" s="172"/>
      <c r="M503" s="172"/>
      <c r="N503" s="172"/>
      <c r="O503" s="172"/>
      <c r="P503" s="172"/>
      <c r="Q503" s="172"/>
      <c r="R503" s="172"/>
      <c r="S503" s="172"/>
      <c r="T503" s="172"/>
      <c r="U503" s="172"/>
      <c r="V503" s="172"/>
      <c r="W503" s="172"/>
      <c r="X503" s="172"/>
      <c r="Y503" s="172"/>
      <c r="Z503" s="172"/>
    </row>
    <row r="504" spans="1:26" ht="16.5" customHeight="1">
      <c r="A504" s="172"/>
      <c r="B504" s="172"/>
      <c r="C504" s="172"/>
      <c r="D504" s="174"/>
      <c r="E504" s="174"/>
      <c r="F504" s="174"/>
      <c r="G504" s="174"/>
      <c r="H504" s="172"/>
      <c r="I504" s="172"/>
      <c r="J504" s="172"/>
      <c r="K504" s="172"/>
      <c r="L504" s="172"/>
      <c r="M504" s="172"/>
      <c r="N504" s="172"/>
      <c r="O504" s="172"/>
      <c r="P504" s="172"/>
      <c r="Q504" s="172"/>
      <c r="R504" s="172"/>
      <c r="S504" s="172"/>
      <c r="T504" s="172"/>
      <c r="U504" s="172"/>
      <c r="V504" s="172"/>
      <c r="W504" s="172"/>
      <c r="X504" s="172"/>
      <c r="Y504" s="172"/>
      <c r="Z504" s="172"/>
    </row>
    <row r="505" spans="1:26" ht="16.5" customHeight="1">
      <c r="A505" s="172"/>
      <c r="B505" s="172"/>
      <c r="C505" s="172"/>
      <c r="D505" s="174"/>
      <c r="E505" s="174"/>
      <c r="F505" s="174"/>
      <c r="G505" s="174"/>
      <c r="H505" s="172"/>
      <c r="I505" s="172"/>
      <c r="J505" s="172"/>
      <c r="K505" s="172"/>
      <c r="L505" s="172"/>
      <c r="M505" s="172"/>
      <c r="N505" s="172"/>
      <c r="O505" s="172"/>
      <c r="P505" s="172"/>
      <c r="Q505" s="172"/>
      <c r="R505" s="172"/>
      <c r="S505" s="172"/>
      <c r="T505" s="172"/>
      <c r="U505" s="172"/>
      <c r="V505" s="172"/>
      <c r="W505" s="172"/>
      <c r="X505" s="172"/>
      <c r="Y505" s="172"/>
      <c r="Z505" s="172"/>
    </row>
    <row r="506" spans="1:26" ht="16.5" customHeight="1">
      <c r="A506" s="172"/>
      <c r="B506" s="172"/>
      <c r="C506" s="172"/>
      <c r="D506" s="174"/>
      <c r="E506" s="174"/>
      <c r="F506" s="174"/>
      <c r="G506" s="174"/>
      <c r="H506" s="172"/>
      <c r="I506" s="172"/>
      <c r="J506" s="172"/>
      <c r="K506" s="172"/>
      <c r="L506" s="172"/>
      <c r="M506" s="172"/>
      <c r="N506" s="172"/>
      <c r="O506" s="172"/>
      <c r="P506" s="172"/>
      <c r="Q506" s="172"/>
      <c r="R506" s="172"/>
      <c r="S506" s="172"/>
      <c r="T506" s="172"/>
      <c r="U506" s="172"/>
      <c r="V506" s="172"/>
      <c r="W506" s="172"/>
      <c r="X506" s="172"/>
      <c r="Y506" s="172"/>
      <c r="Z506" s="172"/>
    </row>
    <row r="507" spans="1:26" ht="16.5" customHeight="1">
      <c r="A507" s="172"/>
      <c r="B507" s="172"/>
      <c r="C507" s="172"/>
      <c r="D507" s="174"/>
      <c r="E507" s="174"/>
      <c r="F507" s="174"/>
      <c r="G507" s="174"/>
      <c r="H507" s="172"/>
      <c r="I507" s="172"/>
      <c r="J507" s="172"/>
      <c r="K507" s="172"/>
      <c r="L507" s="172"/>
      <c r="M507" s="172"/>
      <c r="N507" s="172"/>
      <c r="O507" s="172"/>
      <c r="P507" s="172"/>
      <c r="Q507" s="172"/>
      <c r="R507" s="172"/>
      <c r="S507" s="172"/>
      <c r="T507" s="172"/>
      <c r="U507" s="172"/>
      <c r="V507" s="172"/>
      <c r="W507" s="172"/>
      <c r="X507" s="172"/>
      <c r="Y507" s="172"/>
      <c r="Z507" s="172"/>
    </row>
    <row r="508" spans="1:26" ht="16.5" customHeight="1">
      <c r="A508" s="172"/>
      <c r="B508" s="172"/>
      <c r="C508" s="172"/>
      <c r="D508" s="174"/>
      <c r="E508" s="174"/>
      <c r="F508" s="174"/>
      <c r="G508" s="174"/>
      <c r="H508" s="172"/>
      <c r="I508" s="172"/>
      <c r="J508" s="172"/>
      <c r="K508" s="172"/>
      <c r="L508" s="172"/>
      <c r="M508" s="172"/>
      <c r="N508" s="172"/>
      <c r="O508" s="172"/>
      <c r="P508" s="172"/>
      <c r="Q508" s="172"/>
      <c r="R508" s="172"/>
      <c r="S508" s="172"/>
      <c r="T508" s="172"/>
      <c r="U508" s="172"/>
      <c r="V508" s="172"/>
      <c r="W508" s="172"/>
      <c r="X508" s="172"/>
      <c r="Y508" s="172"/>
      <c r="Z508" s="172"/>
    </row>
    <row r="509" spans="1:26" ht="16.5" customHeight="1">
      <c r="A509" s="172"/>
      <c r="B509" s="172"/>
      <c r="C509" s="172"/>
      <c r="D509" s="174"/>
      <c r="E509" s="174"/>
      <c r="F509" s="174"/>
      <c r="G509" s="174"/>
      <c r="H509" s="172"/>
      <c r="I509" s="172"/>
      <c r="J509" s="172"/>
      <c r="K509" s="172"/>
      <c r="L509" s="172"/>
      <c r="M509" s="172"/>
      <c r="N509" s="172"/>
      <c r="O509" s="172"/>
      <c r="P509" s="172"/>
      <c r="Q509" s="172"/>
      <c r="R509" s="172"/>
      <c r="S509" s="172"/>
      <c r="T509" s="172"/>
      <c r="U509" s="172"/>
      <c r="V509" s="172"/>
      <c r="W509" s="172"/>
      <c r="X509" s="172"/>
      <c r="Y509" s="172"/>
      <c r="Z509" s="172"/>
    </row>
    <row r="510" spans="1:26" ht="16.5" customHeight="1">
      <c r="A510" s="172"/>
      <c r="B510" s="172"/>
      <c r="C510" s="172"/>
      <c r="D510" s="174"/>
      <c r="E510" s="174"/>
      <c r="F510" s="174"/>
      <c r="G510" s="174"/>
      <c r="H510" s="172"/>
      <c r="I510" s="172"/>
      <c r="J510" s="172"/>
      <c r="K510" s="172"/>
      <c r="L510" s="172"/>
      <c r="M510" s="172"/>
      <c r="N510" s="172"/>
      <c r="O510" s="172"/>
      <c r="P510" s="172"/>
      <c r="Q510" s="172"/>
      <c r="R510" s="172"/>
      <c r="S510" s="172"/>
      <c r="T510" s="172"/>
      <c r="U510" s="172"/>
      <c r="V510" s="172"/>
      <c r="W510" s="172"/>
      <c r="X510" s="172"/>
      <c r="Y510" s="172"/>
      <c r="Z510" s="172"/>
    </row>
    <row r="511" spans="1:26" ht="16.5" customHeight="1">
      <c r="A511" s="172"/>
      <c r="B511" s="172"/>
      <c r="C511" s="172"/>
      <c r="D511" s="174"/>
      <c r="E511" s="174"/>
      <c r="F511" s="174"/>
      <c r="G511" s="174"/>
      <c r="H511" s="172"/>
      <c r="I511" s="172"/>
      <c r="J511" s="172"/>
      <c r="K511" s="172"/>
      <c r="L511" s="172"/>
      <c r="M511" s="172"/>
      <c r="N511" s="172"/>
      <c r="O511" s="172"/>
      <c r="P511" s="172"/>
      <c r="Q511" s="172"/>
      <c r="R511" s="172"/>
      <c r="S511" s="172"/>
      <c r="T511" s="172"/>
      <c r="U511" s="172"/>
      <c r="V511" s="172"/>
      <c r="W511" s="172"/>
      <c r="X511" s="172"/>
      <c r="Y511" s="172"/>
      <c r="Z511" s="172"/>
    </row>
    <row r="512" spans="1:26" ht="16.5" customHeight="1">
      <c r="A512" s="172"/>
      <c r="B512" s="172"/>
      <c r="C512" s="172"/>
      <c r="D512" s="174"/>
      <c r="E512" s="174"/>
      <c r="F512" s="174"/>
      <c r="G512" s="174"/>
      <c r="H512" s="172"/>
      <c r="I512" s="172"/>
      <c r="J512" s="172"/>
      <c r="K512" s="172"/>
      <c r="L512" s="172"/>
      <c r="M512" s="172"/>
      <c r="N512" s="172"/>
      <c r="O512" s="172"/>
      <c r="P512" s="172"/>
      <c r="Q512" s="172"/>
      <c r="R512" s="172"/>
      <c r="S512" s="172"/>
      <c r="T512" s="172"/>
      <c r="U512" s="172"/>
      <c r="V512" s="172"/>
      <c r="W512" s="172"/>
      <c r="X512" s="172"/>
      <c r="Y512" s="172"/>
      <c r="Z512" s="172"/>
    </row>
    <row r="513" spans="1:26" ht="16.5" customHeight="1">
      <c r="A513" s="172"/>
      <c r="B513" s="172"/>
      <c r="C513" s="172"/>
      <c r="D513" s="174"/>
      <c r="E513" s="174"/>
      <c r="F513" s="174"/>
      <c r="G513" s="174"/>
      <c r="H513" s="172"/>
      <c r="I513" s="172"/>
      <c r="J513" s="172"/>
      <c r="K513" s="172"/>
      <c r="L513" s="172"/>
      <c r="M513" s="172"/>
      <c r="N513" s="172"/>
      <c r="O513" s="172"/>
      <c r="P513" s="172"/>
      <c r="Q513" s="172"/>
      <c r="R513" s="172"/>
      <c r="S513" s="172"/>
      <c r="T513" s="172"/>
      <c r="U513" s="172"/>
      <c r="V513" s="172"/>
      <c r="W513" s="172"/>
      <c r="X513" s="172"/>
      <c r="Y513" s="172"/>
      <c r="Z513" s="172"/>
    </row>
    <row r="514" spans="1:26" ht="16.5" customHeight="1">
      <c r="A514" s="172"/>
      <c r="B514" s="172"/>
      <c r="C514" s="172"/>
      <c r="D514" s="174"/>
      <c r="E514" s="174"/>
      <c r="F514" s="174"/>
      <c r="G514" s="174"/>
      <c r="H514" s="172"/>
      <c r="I514" s="172"/>
      <c r="J514" s="172"/>
      <c r="K514" s="172"/>
      <c r="L514" s="172"/>
      <c r="M514" s="172"/>
      <c r="N514" s="172"/>
      <c r="O514" s="172"/>
      <c r="P514" s="172"/>
      <c r="Q514" s="172"/>
      <c r="R514" s="172"/>
      <c r="S514" s="172"/>
      <c r="T514" s="172"/>
      <c r="U514" s="172"/>
      <c r="V514" s="172"/>
      <c r="W514" s="172"/>
      <c r="X514" s="172"/>
      <c r="Y514" s="172"/>
      <c r="Z514" s="172"/>
    </row>
    <row r="515" spans="1:26" ht="16.5" customHeight="1">
      <c r="A515" s="172"/>
      <c r="B515" s="172"/>
      <c r="C515" s="172"/>
      <c r="D515" s="174"/>
      <c r="E515" s="174"/>
      <c r="F515" s="174"/>
      <c r="G515" s="174"/>
      <c r="H515" s="172"/>
      <c r="I515" s="172"/>
      <c r="J515" s="172"/>
      <c r="K515" s="172"/>
      <c r="L515" s="172"/>
      <c r="M515" s="172"/>
      <c r="N515" s="172"/>
      <c r="O515" s="172"/>
      <c r="P515" s="172"/>
      <c r="Q515" s="172"/>
      <c r="R515" s="172"/>
      <c r="S515" s="172"/>
      <c r="T515" s="172"/>
      <c r="U515" s="172"/>
      <c r="V515" s="172"/>
      <c r="W515" s="172"/>
      <c r="X515" s="172"/>
      <c r="Y515" s="172"/>
      <c r="Z515" s="172"/>
    </row>
    <row r="516" spans="1:26" ht="16.5" customHeight="1">
      <c r="A516" s="172"/>
      <c r="B516" s="172"/>
      <c r="C516" s="172"/>
      <c r="D516" s="174"/>
      <c r="E516" s="174"/>
      <c r="F516" s="174"/>
      <c r="G516" s="174"/>
      <c r="H516" s="172"/>
      <c r="I516" s="172"/>
      <c r="J516" s="172"/>
      <c r="K516" s="172"/>
      <c r="L516" s="172"/>
      <c r="M516" s="172"/>
      <c r="N516" s="172"/>
      <c r="O516" s="172"/>
      <c r="P516" s="172"/>
      <c r="Q516" s="172"/>
      <c r="R516" s="172"/>
      <c r="S516" s="172"/>
      <c r="T516" s="172"/>
      <c r="U516" s="172"/>
      <c r="V516" s="172"/>
      <c r="W516" s="172"/>
      <c r="X516" s="172"/>
      <c r="Y516" s="172"/>
      <c r="Z516" s="172"/>
    </row>
    <row r="517" spans="1:26" ht="16.5" customHeight="1">
      <c r="A517" s="172"/>
      <c r="B517" s="172"/>
      <c r="C517" s="172"/>
      <c r="D517" s="174"/>
      <c r="E517" s="174"/>
      <c r="F517" s="174"/>
      <c r="G517" s="174"/>
      <c r="H517" s="172"/>
      <c r="I517" s="172"/>
      <c r="J517" s="172"/>
      <c r="K517" s="172"/>
      <c r="L517" s="172"/>
      <c r="M517" s="172"/>
      <c r="N517" s="172"/>
      <c r="O517" s="172"/>
      <c r="P517" s="172"/>
      <c r="Q517" s="172"/>
      <c r="R517" s="172"/>
      <c r="S517" s="172"/>
      <c r="T517" s="172"/>
      <c r="U517" s="172"/>
      <c r="V517" s="172"/>
      <c r="W517" s="172"/>
      <c r="X517" s="172"/>
      <c r="Y517" s="172"/>
      <c r="Z517" s="172"/>
    </row>
    <row r="518" spans="1:26" ht="16.5" customHeight="1">
      <c r="A518" s="172"/>
      <c r="B518" s="172"/>
      <c r="C518" s="172"/>
      <c r="D518" s="174"/>
      <c r="E518" s="174"/>
      <c r="F518" s="174"/>
      <c r="G518" s="174"/>
      <c r="H518" s="172"/>
      <c r="I518" s="172"/>
      <c r="J518" s="172"/>
      <c r="K518" s="172"/>
      <c r="L518" s="172"/>
      <c r="M518" s="172"/>
      <c r="N518" s="172"/>
      <c r="O518" s="172"/>
      <c r="P518" s="172"/>
      <c r="Q518" s="172"/>
      <c r="R518" s="172"/>
      <c r="S518" s="172"/>
      <c r="T518" s="172"/>
      <c r="U518" s="172"/>
      <c r="V518" s="172"/>
      <c r="W518" s="172"/>
      <c r="X518" s="172"/>
      <c r="Y518" s="172"/>
      <c r="Z518" s="172"/>
    </row>
    <row r="519" spans="1:26" ht="16.5" customHeight="1">
      <c r="A519" s="172"/>
      <c r="B519" s="172"/>
      <c r="C519" s="172"/>
      <c r="D519" s="174"/>
      <c r="E519" s="174"/>
      <c r="F519" s="174"/>
      <c r="G519" s="174"/>
      <c r="H519" s="172"/>
      <c r="I519" s="172"/>
      <c r="J519" s="172"/>
      <c r="K519" s="172"/>
      <c r="L519" s="172"/>
      <c r="M519" s="172"/>
      <c r="N519" s="172"/>
      <c r="O519" s="172"/>
      <c r="P519" s="172"/>
      <c r="Q519" s="172"/>
      <c r="R519" s="172"/>
      <c r="S519" s="172"/>
      <c r="T519" s="172"/>
      <c r="U519" s="172"/>
      <c r="V519" s="172"/>
      <c r="W519" s="172"/>
      <c r="X519" s="172"/>
      <c r="Y519" s="172"/>
      <c r="Z519" s="172"/>
    </row>
    <row r="520" spans="1:26" ht="16.5" customHeight="1">
      <c r="A520" s="172"/>
      <c r="B520" s="172"/>
      <c r="C520" s="172"/>
      <c r="D520" s="174"/>
      <c r="E520" s="174"/>
      <c r="F520" s="174"/>
      <c r="G520" s="174"/>
      <c r="H520" s="172"/>
      <c r="I520" s="172"/>
      <c r="J520" s="172"/>
      <c r="K520" s="172"/>
      <c r="L520" s="172"/>
      <c r="M520" s="172"/>
      <c r="N520" s="172"/>
      <c r="O520" s="172"/>
      <c r="P520" s="172"/>
      <c r="Q520" s="172"/>
      <c r="R520" s="172"/>
      <c r="S520" s="172"/>
      <c r="T520" s="172"/>
      <c r="U520" s="172"/>
      <c r="V520" s="172"/>
      <c r="W520" s="172"/>
      <c r="X520" s="172"/>
      <c r="Y520" s="172"/>
      <c r="Z520" s="172"/>
    </row>
    <row r="521" spans="1:26" ht="16.5" customHeight="1">
      <c r="A521" s="172"/>
      <c r="B521" s="172"/>
      <c r="C521" s="172"/>
      <c r="D521" s="174"/>
      <c r="E521" s="174"/>
      <c r="F521" s="174"/>
      <c r="G521" s="174"/>
      <c r="H521" s="172"/>
      <c r="I521" s="172"/>
      <c r="J521" s="172"/>
      <c r="K521" s="172"/>
      <c r="L521" s="172"/>
      <c r="M521" s="172"/>
      <c r="N521" s="172"/>
      <c r="O521" s="172"/>
      <c r="P521" s="172"/>
      <c r="Q521" s="172"/>
      <c r="R521" s="172"/>
      <c r="S521" s="172"/>
      <c r="T521" s="172"/>
      <c r="U521" s="172"/>
      <c r="V521" s="172"/>
      <c r="W521" s="172"/>
      <c r="X521" s="172"/>
      <c r="Y521" s="172"/>
      <c r="Z521" s="172"/>
    </row>
    <row r="522" spans="1:26" ht="16.5" customHeight="1">
      <c r="A522" s="172"/>
      <c r="B522" s="172"/>
      <c r="C522" s="172"/>
      <c r="D522" s="174"/>
      <c r="E522" s="174"/>
      <c r="F522" s="174"/>
      <c r="G522" s="174"/>
      <c r="H522" s="172"/>
      <c r="I522" s="172"/>
      <c r="J522" s="172"/>
      <c r="K522" s="172"/>
      <c r="L522" s="172"/>
      <c r="M522" s="172"/>
      <c r="N522" s="172"/>
      <c r="O522" s="172"/>
      <c r="P522" s="172"/>
      <c r="Q522" s="172"/>
      <c r="R522" s="172"/>
      <c r="S522" s="172"/>
      <c r="T522" s="172"/>
      <c r="U522" s="172"/>
      <c r="V522" s="172"/>
      <c r="W522" s="172"/>
      <c r="X522" s="172"/>
      <c r="Y522" s="172"/>
      <c r="Z522" s="172"/>
    </row>
    <row r="523" spans="1:26" ht="16.5" customHeight="1">
      <c r="A523" s="172"/>
      <c r="B523" s="172"/>
      <c r="C523" s="172"/>
      <c r="D523" s="174"/>
      <c r="E523" s="174"/>
      <c r="F523" s="174"/>
      <c r="G523" s="174"/>
      <c r="H523" s="172"/>
      <c r="I523" s="172"/>
      <c r="J523" s="172"/>
      <c r="K523" s="172"/>
      <c r="L523" s="172"/>
      <c r="M523" s="172"/>
      <c r="N523" s="172"/>
      <c r="O523" s="172"/>
      <c r="P523" s="172"/>
      <c r="Q523" s="172"/>
      <c r="R523" s="172"/>
      <c r="S523" s="172"/>
      <c r="T523" s="172"/>
      <c r="U523" s="172"/>
      <c r="V523" s="172"/>
      <c r="W523" s="172"/>
      <c r="X523" s="172"/>
      <c r="Y523" s="172"/>
      <c r="Z523" s="172"/>
    </row>
    <row r="524" spans="1:26" ht="16.5" customHeight="1">
      <c r="A524" s="172"/>
      <c r="B524" s="172"/>
      <c r="C524" s="172"/>
      <c r="D524" s="174"/>
      <c r="E524" s="174"/>
      <c r="F524" s="174"/>
      <c r="G524" s="174"/>
      <c r="H524" s="172"/>
      <c r="I524" s="172"/>
      <c r="J524" s="172"/>
      <c r="K524" s="172"/>
      <c r="L524" s="172"/>
      <c r="M524" s="172"/>
      <c r="N524" s="172"/>
      <c r="O524" s="172"/>
      <c r="P524" s="172"/>
      <c r="Q524" s="172"/>
      <c r="R524" s="172"/>
      <c r="S524" s="172"/>
      <c r="T524" s="172"/>
      <c r="U524" s="172"/>
      <c r="V524" s="172"/>
      <c r="W524" s="172"/>
      <c r="X524" s="172"/>
      <c r="Y524" s="172"/>
      <c r="Z524" s="172"/>
    </row>
    <row r="525" spans="1:26" ht="16.5" customHeight="1">
      <c r="A525" s="172"/>
      <c r="B525" s="172"/>
      <c r="C525" s="172"/>
      <c r="D525" s="174"/>
      <c r="E525" s="174"/>
      <c r="F525" s="174"/>
      <c r="G525" s="174"/>
      <c r="H525" s="172"/>
      <c r="I525" s="172"/>
      <c r="J525" s="172"/>
      <c r="K525" s="172"/>
      <c r="L525" s="172"/>
      <c r="M525" s="172"/>
      <c r="N525" s="172"/>
      <c r="O525" s="172"/>
      <c r="P525" s="172"/>
      <c r="Q525" s="172"/>
      <c r="R525" s="172"/>
      <c r="S525" s="172"/>
      <c r="T525" s="172"/>
      <c r="U525" s="172"/>
      <c r="V525" s="172"/>
      <c r="W525" s="172"/>
      <c r="X525" s="172"/>
      <c r="Y525" s="172"/>
      <c r="Z525" s="172"/>
    </row>
    <row r="526" spans="1:26" ht="16.5" customHeight="1">
      <c r="A526" s="172"/>
      <c r="B526" s="172"/>
      <c r="C526" s="172"/>
      <c r="D526" s="174"/>
      <c r="E526" s="174"/>
      <c r="F526" s="174"/>
      <c r="G526" s="174"/>
      <c r="H526" s="172"/>
      <c r="I526" s="172"/>
      <c r="J526" s="172"/>
      <c r="K526" s="172"/>
      <c r="L526" s="172"/>
      <c r="M526" s="172"/>
      <c r="N526" s="172"/>
      <c r="O526" s="172"/>
      <c r="P526" s="172"/>
      <c r="Q526" s="172"/>
      <c r="R526" s="172"/>
      <c r="S526" s="172"/>
      <c r="T526" s="172"/>
      <c r="U526" s="172"/>
      <c r="V526" s="172"/>
      <c r="W526" s="172"/>
      <c r="X526" s="172"/>
      <c r="Y526" s="172"/>
      <c r="Z526" s="172"/>
    </row>
    <row r="527" spans="1:26" ht="16.5" customHeight="1">
      <c r="A527" s="172"/>
      <c r="B527" s="172"/>
      <c r="C527" s="172"/>
      <c r="D527" s="174"/>
      <c r="E527" s="174"/>
      <c r="F527" s="174"/>
      <c r="G527" s="174"/>
      <c r="H527" s="172"/>
      <c r="I527" s="172"/>
      <c r="J527" s="172"/>
      <c r="K527" s="172"/>
      <c r="L527" s="172"/>
      <c r="M527" s="172"/>
      <c r="N527" s="172"/>
      <c r="O527" s="172"/>
      <c r="P527" s="172"/>
      <c r="Q527" s="172"/>
      <c r="R527" s="172"/>
      <c r="S527" s="172"/>
      <c r="T527" s="172"/>
      <c r="U527" s="172"/>
      <c r="V527" s="172"/>
      <c r="W527" s="172"/>
      <c r="X527" s="172"/>
      <c r="Y527" s="172"/>
      <c r="Z527" s="172"/>
    </row>
    <row r="528" spans="1:26" ht="16.5" customHeight="1">
      <c r="A528" s="172"/>
      <c r="B528" s="172"/>
      <c r="C528" s="172"/>
      <c r="D528" s="174"/>
      <c r="E528" s="174"/>
      <c r="F528" s="174"/>
      <c r="G528" s="174"/>
      <c r="H528" s="172"/>
      <c r="I528" s="172"/>
      <c r="J528" s="172"/>
      <c r="K528" s="172"/>
      <c r="L528" s="172"/>
      <c r="M528" s="172"/>
      <c r="N528" s="172"/>
      <c r="O528" s="172"/>
      <c r="P528" s="172"/>
      <c r="Q528" s="172"/>
      <c r="R528" s="172"/>
      <c r="S528" s="172"/>
      <c r="T528" s="172"/>
      <c r="U528" s="172"/>
      <c r="V528" s="172"/>
      <c r="W528" s="172"/>
      <c r="X528" s="172"/>
      <c r="Y528" s="172"/>
      <c r="Z528" s="172"/>
    </row>
    <row r="529" spans="1:26" ht="16.5" customHeight="1">
      <c r="A529" s="172"/>
      <c r="B529" s="172"/>
      <c r="C529" s="172"/>
      <c r="D529" s="174"/>
      <c r="E529" s="174"/>
      <c r="F529" s="174"/>
      <c r="G529" s="174"/>
      <c r="H529" s="172"/>
      <c r="I529" s="172"/>
      <c r="J529" s="172"/>
      <c r="K529" s="172"/>
      <c r="L529" s="172"/>
      <c r="M529" s="172"/>
      <c r="N529" s="172"/>
      <c r="O529" s="172"/>
      <c r="P529" s="172"/>
      <c r="Q529" s="172"/>
      <c r="R529" s="172"/>
      <c r="S529" s="172"/>
      <c r="T529" s="172"/>
      <c r="U529" s="172"/>
      <c r="V529" s="172"/>
      <c r="W529" s="172"/>
      <c r="X529" s="172"/>
      <c r="Y529" s="172"/>
      <c r="Z529" s="172"/>
    </row>
    <row r="530" spans="1:26" ht="16.5" customHeight="1">
      <c r="A530" s="172"/>
      <c r="B530" s="172"/>
      <c r="C530" s="172"/>
      <c r="D530" s="174"/>
      <c r="E530" s="174"/>
      <c r="F530" s="174"/>
      <c r="G530" s="174"/>
      <c r="H530" s="172"/>
      <c r="I530" s="172"/>
      <c r="J530" s="172"/>
      <c r="K530" s="172"/>
      <c r="L530" s="172"/>
      <c r="M530" s="172"/>
      <c r="N530" s="172"/>
      <c r="O530" s="172"/>
      <c r="P530" s="172"/>
      <c r="Q530" s="172"/>
      <c r="R530" s="172"/>
      <c r="S530" s="172"/>
      <c r="T530" s="172"/>
      <c r="U530" s="172"/>
      <c r="V530" s="172"/>
      <c r="W530" s="172"/>
      <c r="X530" s="172"/>
      <c r="Y530" s="172"/>
      <c r="Z530" s="172"/>
    </row>
    <row r="531" spans="1:26" ht="16.5" customHeight="1">
      <c r="A531" s="172"/>
      <c r="B531" s="172"/>
      <c r="C531" s="172"/>
      <c r="D531" s="174"/>
      <c r="E531" s="174"/>
      <c r="F531" s="174"/>
      <c r="G531" s="174"/>
      <c r="H531" s="172"/>
      <c r="I531" s="172"/>
      <c r="J531" s="172"/>
      <c r="K531" s="172"/>
      <c r="L531" s="172"/>
      <c r="M531" s="172"/>
      <c r="N531" s="172"/>
      <c r="O531" s="172"/>
      <c r="P531" s="172"/>
      <c r="Q531" s="172"/>
      <c r="R531" s="172"/>
      <c r="S531" s="172"/>
      <c r="T531" s="172"/>
      <c r="U531" s="172"/>
      <c r="V531" s="172"/>
      <c r="W531" s="172"/>
      <c r="X531" s="172"/>
      <c r="Y531" s="172"/>
      <c r="Z531" s="172"/>
    </row>
    <row r="532" spans="1:26" ht="16.5" customHeight="1">
      <c r="A532" s="172"/>
      <c r="B532" s="172"/>
      <c r="C532" s="172"/>
      <c r="D532" s="174"/>
      <c r="E532" s="174"/>
      <c r="F532" s="174"/>
      <c r="G532" s="174"/>
      <c r="H532" s="172"/>
      <c r="I532" s="172"/>
      <c r="J532" s="172"/>
      <c r="K532" s="172"/>
      <c r="L532" s="172"/>
      <c r="M532" s="172"/>
      <c r="N532" s="172"/>
      <c r="O532" s="172"/>
      <c r="P532" s="172"/>
      <c r="Q532" s="172"/>
      <c r="R532" s="172"/>
      <c r="S532" s="172"/>
      <c r="T532" s="172"/>
      <c r="U532" s="172"/>
      <c r="V532" s="172"/>
      <c r="W532" s="172"/>
      <c r="X532" s="172"/>
      <c r="Y532" s="172"/>
      <c r="Z532" s="172"/>
    </row>
    <row r="533" spans="1:26" ht="16.5" customHeight="1">
      <c r="A533" s="172"/>
      <c r="B533" s="172"/>
      <c r="C533" s="172"/>
      <c r="D533" s="174"/>
      <c r="E533" s="174"/>
      <c r="F533" s="174"/>
      <c r="G533" s="174"/>
      <c r="H533" s="172"/>
      <c r="I533" s="172"/>
      <c r="J533" s="172"/>
      <c r="K533" s="172"/>
      <c r="L533" s="172"/>
      <c r="M533" s="172"/>
      <c r="N533" s="172"/>
      <c r="O533" s="172"/>
      <c r="P533" s="172"/>
      <c r="Q533" s="172"/>
      <c r="R533" s="172"/>
      <c r="S533" s="172"/>
      <c r="T533" s="172"/>
      <c r="U533" s="172"/>
      <c r="V533" s="172"/>
      <c r="W533" s="172"/>
      <c r="X533" s="172"/>
      <c r="Y533" s="172"/>
      <c r="Z533" s="172"/>
    </row>
    <row r="534" spans="1:26" ht="16.5" customHeight="1">
      <c r="A534" s="172"/>
      <c r="B534" s="172"/>
      <c r="C534" s="172"/>
      <c r="D534" s="174"/>
      <c r="E534" s="174"/>
      <c r="F534" s="174"/>
      <c r="G534" s="174"/>
      <c r="H534" s="172"/>
      <c r="I534" s="172"/>
      <c r="J534" s="172"/>
      <c r="K534" s="172"/>
      <c r="L534" s="172"/>
      <c r="M534" s="172"/>
      <c r="N534" s="172"/>
      <c r="O534" s="172"/>
      <c r="P534" s="172"/>
      <c r="Q534" s="172"/>
      <c r="R534" s="172"/>
      <c r="S534" s="172"/>
      <c r="T534" s="172"/>
      <c r="U534" s="172"/>
      <c r="V534" s="172"/>
      <c r="W534" s="172"/>
      <c r="X534" s="172"/>
      <c r="Y534" s="172"/>
      <c r="Z534" s="172"/>
    </row>
    <row r="535" spans="1:26" ht="16.5" customHeight="1">
      <c r="A535" s="172"/>
      <c r="B535" s="172"/>
      <c r="C535" s="172"/>
      <c r="D535" s="174"/>
      <c r="E535" s="174"/>
      <c r="F535" s="174"/>
      <c r="G535" s="174"/>
      <c r="H535" s="172"/>
      <c r="I535" s="172"/>
      <c r="J535" s="172"/>
      <c r="K535" s="172"/>
      <c r="L535" s="172"/>
      <c r="M535" s="172"/>
      <c r="N535" s="172"/>
      <c r="O535" s="172"/>
      <c r="P535" s="172"/>
      <c r="Q535" s="172"/>
      <c r="R535" s="172"/>
      <c r="S535" s="172"/>
      <c r="T535" s="172"/>
      <c r="U535" s="172"/>
      <c r="V535" s="172"/>
      <c r="W535" s="172"/>
      <c r="X535" s="172"/>
      <c r="Y535" s="172"/>
      <c r="Z535" s="172"/>
    </row>
    <row r="536" spans="1:26" ht="16.5" customHeight="1">
      <c r="A536" s="172"/>
      <c r="B536" s="172"/>
      <c r="C536" s="172"/>
      <c r="D536" s="174"/>
      <c r="E536" s="174"/>
      <c r="F536" s="174"/>
      <c r="G536" s="174"/>
      <c r="H536" s="172"/>
      <c r="I536" s="172"/>
      <c r="J536" s="172"/>
      <c r="K536" s="172"/>
      <c r="L536" s="172"/>
      <c r="M536" s="172"/>
      <c r="N536" s="172"/>
      <c r="O536" s="172"/>
      <c r="P536" s="172"/>
      <c r="Q536" s="172"/>
      <c r="R536" s="172"/>
      <c r="S536" s="172"/>
      <c r="T536" s="172"/>
      <c r="U536" s="172"/>
      <c r="V536" s="172"/>
      <c r="W536" s="172"/>
      <c r="X536" s="172"/>
      <c r="Y536" s="172"/>
      <c r="Z536" s="172"/>
    </row>
    <row r="537" spans="1:26" ht="16.5" customHeight="1">
      <c r="A537" s="172"/>
      <c r="B537" s="172"/>
      <c r="C537" s="172"/>
      <c r="D537" s="174"/>
      <c r="E537" s="174"/>
      <c r="F537" s="174"/>
      <c r="G537" s="174"/>
      <c r="H537" s="172"/>
      <c r="I537" s="172"/>
      <c r="J537" s="172"/>
      <c r="K537" s="172"/>
      <c r="L537" s="172"/>
      <c r="M537" s="172"/>
      <c r="N537" s="172"/>
      <c r="O537" s="172"/>
      <c r="P537" s="172"/>
      <c r="Q537" s="172"/>
      <c r="R537" s="172"/>
      <c r="S537" s="172"/>
      <c r="T537" s="172"/>
      <c r="U537" s="172"/>
      <c r="V537" s="172"/>
      <c r="W537" s="172"/>
      <c r="X537" s="172"/>
      <c r="Y537" s="172"/>
      <c r="Z537" s="172"/>
    </row>
    <row r="538" spans="1:26" ht="16.5" customHeight="1">
      <c r="A538" s="172"/>
      <c r="B538" s="172"/>
      <c r="C538" s="172"/>
      <c r="D538" s="174"/>
      <c r="E538" s="174"/>
      <c r="F538" s="174"/>
      <c r="G538" s="174"/>
      <c r="H538" s="172"/>
      <c r="I538" s="172"/>
      <c r="J538" s="172"/>
      <c r="K538" s="172"/>
      <c r="L538" s="172"/>
      <c r="M538" s="172"/>
      <c r="N538" s="172"/>
      <c r="O538" s="172"/>
      <c r="P538" s="172"/>
      <c r="Q538" s="172"/>
      <c r="R538" s="172"/>
      <c r="S538" s="172"/>
      <c r="T538" s="172"/>
      <c r="U538" s="172"/>
      <c r="V538" s="172"/>
      <c r="W538" s="172"/>
      <c r="X538" s="172"/>
      <c r="Y538" s="172"/>
      <c r="Z538" s="172"/>
    </row>
    <row r="539" spans="1:26" ht="16.5" customHeight="1">
      <c r="A539" s="172"/>
      <c r="B539" s="172"/>
      <c r="C539" s="172"/>
      <c r="D539" s="174"/>
      <c r="E539" s="174"/>
      <c r="F539" s="174"/>
      <c r="G539" s="174"/>
      <c r="H539" s="172"/>
      <c r="I539" s="172"/>
      <c r="J539" s="172"/>
      <c r="K539" s="172"/>
      <c r="L539" s="172"/>
      <c r="M539" s="172"/>
      <c r="N539" s="172"/>
      <c r="O539" s="172"/>
      <c r="P539" s="172"/>
      <c r="Q539" s="172"/>
      <c r="R539" s="172"/>
      <c r="S539" s="172"/>
      <c r="T539" s="172"/>
      <c r="U539" s="172"/>
      <c r="V539" s="172"/>
      <c r="W539" s="172"/>
      <c r="X539" s="172"/>
      <c r="Y539" s="172"/>
      <c r="Z539" s="172"/>
    </row>
    <row r="540" spans="1:26" ht="16.5" customHeight="1">
      <c r="A540" s="172"/>
      <c r="B540" s="172"/>
      <c r="C540" s="172"/>
      <c r="D540" s="174"/>
      <c r="E540" s="174"/>
      <c r="F540" s="174"/>
      <c r="G540" s="174"/>
      <c r="H540" s="172"/>
      <c r="I540" s="172"/>
      <c r="J540" s="172"/>
      <c r="K540" s="172"/>
      <c r="L540" s="172"/>
      <c r="M540" s="172"/>
      <c r="N540" s="172"/>
      <c r="O540" s="172"/>
      <c r="P540" s="172"/>
      <c r="Q540" s="172"/>
      <c r="R540" s="172"/>
      <c r="S540" s="172"/>
      <c r="T540" s="172"/>
      <c r="U540" s="172"/>
      <c r="V540" s="172"/>
      <c r="W540" s="172"/>
      <c r="X540" s="172"/>
      <c r="Y540" s="172"/>
      <c r="Z540" s="172"/>
    </row>
    <row r="541" spans="1:26" ht="16.5" customHeight="1">
      <c r="A541" s="172"/>
      <c r="B541" s="172"/>
      <c r="C541" s="172"/>
      <c r="D541" s="174"/>
      <c r="E541" s="174"/>
      <c r="F541" s="174"/>
      <c r="G541" s="174"/>
      <c r="H541" s="172"/>
      <c r="I541" s="172"/>
      <c r="J541" s="172"/>
      <c r="K541" s="172"/>
      <c r="L541" s="172"/>
      <c r="M541" s="172"/>
      <c r="N541" s="172"/>
      <c r="O541" s="172"/>
      <c r="P541" s="172"/>
      <c r="Q541" s="172"/>
      <c r="R541" s="172"/>
      <c r="S541" s="172"/>
      <c r="T541" s="172"/>
      <c r="U541" s="172"/>
      <c r="V541" s="172"/>
      <c r="W541" s="172"/>
      <c r="X541" s="172"/>
      <c r="Y541" s="172"/>
      <c r="Z541" s="172"/>
    </row>
    <row r="542" spans="1:26" ht="16.5" customHeight="1">
      <c r="A542" s="172"/>
      <c r="B542" s="172"/>
      <c r="C542" s="172"/>
      <c r="D542" s="174"/>
      <c r="E542" s="174"/>
      <c r="F542" s="174"/>
      <c r="G542" s="174"/>
      <c r="H542" s="172"/>
      <c r="I542" s="172"/>
      <c r="J542" s="172"/>
      <c r="K542" s="172"/>
      <c r="L542" s="172"/>
      <c r="M542" s="172"/>
      <c r="N542" s="172"/>
      <c r="O542" s="172"/>
      <c r="P542" s="172"/>
      <c r="Q542" s="172"/>
      <c r="R542" s="172"/>
      <c r="S542" s="172"/>
      <c r="T542" s="172"/>
      <c r="U542" s="172"/>
      <c r="V542" s="172"/>
      <c r="W542" s="172"/>
      <c r="X542" s="172"/>
      <c r="Y542" s="172"/>
      <c r="Z542" s="172"/>
    </row>
    <row r="543" spans="1:26" ht="16.5" customHeight="1">
      <c r="A543" s="172"/>
      <c r="B543" s="172"/>
      <c r="C543" s="172"/>
      <c r="D543" s="174"/>
      <c r="E543" s="174"/>
      <c r="F543" s="174"/>
      <c r="G543" s="174"/>
      <c r="H543" s="172"/>
      <c r="I543" s="172"/>
      <c r="J543" s="172"/>
      <c r="K543" s="172"/>
      <c r="L543" s="172"/>
      <c r="M543" s="172"/>
      <c r="N543" s="172"/>
      <c r="O543" s="172"/>
      <c r="P543" s="172"/>
      <c r="Q543" s="172"/>
      <c r="R543" s="172"/>
      <c r="S543" s="172"/>
      <c r="T543" s="172"/>
      <c r="U543" s="172"/>
      <c r="V543" s="172"/>
      <c r="W543" s="172"/>
      <c r="X543" s="172"/>
      <c r="Y543" s="172"/>
      <c r="Z543" s="172"/>
    </row>
    <row r="544" spans="1:26" ht="16.5" customHeight="1">
      <c r="A544" s="172"/>
      <c r="B544" s="172"/>
      <c r="C544" s="172"/>
      <c r="D544" s="174"/>
      <c r="E544" s="174"/>
      <c r="F544" s="174"/>
      <c r="G544" s="174"/>
      <c r="H544" s="172"/>
      <c r="I544" s="172"/>
      <c r="J544" s="172"/>
      <c r="K544" s="172"/>
      <c r="L544" s="172"/>
      <c r="M544" s="172"/>
      <c r="N544" s="172"/>
      <c r="O544" s="172"/>
      <c r="P544" s="172"/>
      <c r="Q544" s="172"/>
      <c r="R544" s="172"/>
      <c r="S544" s="172"/>
      <c r="T544" s="172"/>
      <c r="U544" s="172"/>
      <c r="V544" s="172"/>
      <c r="W544" s="172"/>
      <c r="X544" s="172"/>
      <c r="Y544" s="172"/>
      <c r="Z544" s="172"/>
    </row>
    <row r="545" spans="1:26" ht="16.5" customHeight="1">
      <c r="A545" s="172"/>
      <c r="B545" s="172"/>
      <c r="C545" s="172"/>
      <c r="D545" s="174"/>
      <c r="E545" s="174"/>
      <c r="F545" s="174"/>
      <c r="G545" s="174"/>
      <c r="H545" s="172"/>
      <c r="I545" s="172"/>
      <c r="J545" s="172"/>
      <c r="K545" s="172"/>
      <c r="L545" s="172"/>
      <c r="M545" s="172"/>
      <c r="N545" s="172"/>
      <c r="O545" s="172"/>
      <c r="P545" s="172"/>
      <c r="Q545" s="172"/>
      <c r="R545" s="172"/>
      <c r="S545" s="172"/>
      <c r="T545" s="172"/>
      <c r="U545" s="172"/>
      <c r="V545" s="172"/>
      <c r="W545" s="172"/>
      <c r="X545" s="172"/>
      <c r="Y545" s="172"/>
      <c r="Z545" s="172"/>
    </row>
    <row r="546" spans="1:26" ht="16.5" customHeight="1">
      <c r="A546" s="172"/>
      <c r="B546" s="172"/>
      <c r="C546" s="172"/>
      <c r="D546" s="174"/>
      <c r="E546" s="174"/>
      <c r="F546" s="174"/>
      <c r="G546" s="174"/>
      <c r="H546" s="172"/>
      <c r="I546" s="172"/>
      <c r="J546" s="172"/>
      <c r="K546" s="172"/>
      <c r="L546" s="172"/>
      <c r="M546" s="172"/>
      <c r="N546" s="172"/>
      <c r="O546" s="172"/>
      <c r="P546" s="172"/>
      <c r="Q546" s="172"/>
      <c r="R546" s="172"/>
      <c r="S546" s="172"/>
      <c r="T546" s="172"/>
      <c r="U546" s="172"/>
      <c r="V546" s="172"/>
      <c r="W546" s="172"/>
      <c r="X546" s="172"/>
      <c r="Y546" s="172"/>
      <c r="Z546" s="172"/>
    </row>
    <row r="547" spans="1:26" ht="16.5" customHeight="1">
      <c r="A547" s="172"/>
      <c r="B547" s="172"/>
      <c r="C547" s="172"/>
      <c r="D547" s="174"/>
      <c r="E547" s="174"/>
      <c r="F547" s="174"/>
      <c r="G547" s="174"/>
      <c r="H547" s="172"/>
      <c r="I547" s="172"/>
      <c r="J547" s="172"/>
      <c r="K547" s="172"/>
      <c r="L547" s="172"/>
      <c r="M547" s="172"/>
      <c r="N547" s="172"/>
      <c r="O547" s="172"/>
      <c r="P547" s="172"/>
      <c r="Q547" s="172"/>
      <c r="R547" s="172"/>
      <c r="S547" s="172"/>
      <c r="T547" s="172"/>
      <c r="U547" s="172"/>
      <c r="V547" s="172"/>
      <c r="W547" s="172"/>
      <c r="X547" s="172"/>
      <c r="Y547" s="172"/>
      <c r="Z547" s="172"/>
    </row>
    <row r="548" spans="1:26" ht="16.5" customHeight="1">
      <c r="A548" s="172"/>
      <c r="B548" s="172"/>
      <c r="C548" s="172"/>
      <c r="D548" s="174"/>
      <c r="E548" s="174"/>
      <c r="F548" s="174"/>
      <c r="G548" s="174"/>
      <c r="H548" s="172"/>
      <c r="I548" s="172"/>
      <c r="J548" s="172"/>
      <c r="K548" s="172"/>
      <c r="L548" s="172"/>
      <c r="M548" s="172"/>
      <c r="N548" s="172"/>
      <c r="O548" s="172"/>
      <c r="P548" s="172"/>
      <c r="Q548" s="172"/>
      <c r="R548" s="172"/>
      <c r="S548" s="172"/>
      <c r="T548" s="172"/>
      <c r="U548" s="172"/>
      <c r="V548" s="172"/>
      <c r="W548" s="172"/>
      <c r="X548" s="172"/>
      <c r="Y548" s="172"/>
      <c r="Z548" s="172"/>
    </row>
    <row r="549" spans="1:26" ht="16.5" customHeight="1">
      <c r="A549" s="172"/>
      <c r="B549" s="172"/>
      <c r="C549" s="172"/>
      <c r="D549" s="174"/>
      <c r="E549" s="174"/>
      <c r="F549" s="174"/>
      <c r="G549" s="174"/>
      <c r="H549" s="172"/>
      <c r="I549" s="172"/>
      <c r="J549" s="172"/>
      <c r="K549" s="172"/>
      <c r="L549" s="172"/>
      <c r="M549" s="172"/>
      <c r="N549" s="172"/>
      <c r="O549" s="172"/>
      <c r="P549" s="172"/>
      <c r="Q549" s="172"/>
      <c r="R549" s="172"/>
      <c r="S549" s="172"/>
      <c r="T549" s="172"/>
      <c r="U549" s="172"/>
      <c r="V549" s="172"/>
      <c r="W549" s="172"/>
      <c r="X549" s="172"/>
      <c r="Y549" s="172"/>
      <c r="Z549" s="172"/>
    </row>
    <row r="550" spans="1:26" ht="16.5" customHeight="1">
      <c r="A550" s="172"/>
      <c r="B550" s="172"/>
      <c r="C550" s="172"/>
      <c r="D550" s="174"/>
      <c r="E550" s="174"/>
      <c r="F550" s="174"/>
      <c r="G550" s="174"/>
      <c r="H550" s="172"/>
      <c r="I550" s="172"/>
      <c r="J550" s="172"/>
      <c r="K550" s="172"/>
      <c r="L550" s="172"/>
      <c r="M550" s="172"/>
      <c r="N550" s="172"/>
      <c r="O550" s="172"/>
      <c r="P550" s="172"/>
      <c r="Q550" s="172"/>
      <c r="R550" s="172"/>
      <c r="S550" s="172"/>
      <c r="T550" s="172"/>
      <c r="U550" s="172"/>
      <c r="V550" s="172"/>
      <c r="W550" s="172"/>
      <c r="X550" s="172"/>
      <c r="Y550" s="172"/>
      <c r="Z550" s="172"/>
    </row>
    <row r="551" spans="1:26" ht="16.5" customHeight="1">
      <c r="A551" s="172"/>
      <c r="B551" s="172"/>
      <c r="C551" s="172"/>
      <c r="D551" s="174"/>
      <c r="E551" s="174"/>
      <c r="F551" s="174"/>
      <c r="G551" s="174"/>
      <c r="H551" s="172"/>
      <c r="I551" s="172"/>
      <c r="J551" s="172"/>
      <c r="K551" s="172"/>
      <c r="L551" s="172"/>
      <c r="M551" s="172"/>
      <c r="N551" s="172"/>
      <c r="O551" s="172"/>
      <c r="P551" s="172"/>
      <c r="Q551" s="172"/>
      <c r="R551" s="172"/>
      <c r="S551" s="172"/>
      <c r="T551" s="172"/>
      <c r="U551" s="172"/>
      <c r="V551" s="172"/>
      <c r="W551" s="172"/>
      <c r="X551" s="172"/>
      <c r="Y551" s="172"/>
      <c r="Z551" s="172"/>
    </row>
    <row r="552" spans="1:26" ht="16.5" customHeight="1">
      <c r="A552" s="172"/>
      <c r="B552" s="172"/>
      <c r="C552" s="172"/>
      <c r="D552" s="174"/>
      <c r="E552" s="174"/>
      <c r="F552" s="174"/>
      <c r="G552" s="174"/>
      <c r="H552" s="172"/>
      <c r="I552" s="172"/>
      <c r="J552" s="172"/>
      <c r="K552" s="172"/>
      <c r="L552" s="172"/>
      <c r="M552" s="172"/>
      <c r="N552" s="172"/>
      <c r="O552" s="172"/>
      <c r="P552" s="172"/>
      <c r="Q552" s="172"/>
      <c r="R552" s="172"/>
      <c r="S552" s="172"/>
      <c r="T552" s="172"/>
      <c r="U552" s="172"/>
      <c r="V552" s="172"/>
      <c r="W552" s="172"/>
      <c r="X552" s="172"/>
      <c r="Y552" s="172"/>
      <c r="Z552" s="172"/>
    </row>
    <row r="553" spans="1:26" ht="16.5" customHeight="1">
      <c r="A553" s="172"/>
      <c r="B553" s="172"/>
      <c r="C553" s="172"/>
      <c r="D553" s="174"/>
      <c r="E553" s="174"/>
      <c r="F553" s="174"/>
      <c r="G553" s="174"/>
      <c r="H553" s="172"/>
      <c r="I553" s="172"/>
      <c r="J553" s="172"/>
      <c r="K553" s="172"/>
      <c r="L553" s="172"/>
      <c r="M553" s="172"/>
      <c r="N553" s="172"/>
      <c r="O553" s="172"/>
      <c r="P553" s="172"/>
      <c r="Q553" s="172"/>
      <c r="R553" s="172"/>
      <c r="S553" s="172"/>
      <c r="T553" s="172"/>
      <c r="U553" s="172"/>
      <c r="V553" s="172"/>
      <c r="W553" s="172"/>
      <c r="X553" s="172"/>
      <c r="Y553" s="172"/>
      <c r="Z553" s="172"/>
    </row>
    <row r="554" spans="1:26" ht="16.5" customHeight="1">
      <c r="A554" s="172"/>
      <c r="B554" s="172"/>
      <c r="C554" s="172"/>
      <c r="D554" s="174"/>
      <c r="E554" s="174"/>
      <c r="F554" s="174"/>
      <c r="G554" s="174"/>
      <c r="H554" s="172"/>
      <c r="I554" s="172"/>
      <c r="J554" s="172"/>
      <c r="K554" s="172"/>
      <c r="L554" s="172"/>
      <c r="M554" s="172"/>
      <c r="N554" s="172"/>
      <c r="O554" s="172"/>
      <c r="P554" s="172"/>
      <c r="Q554" s="172"/>
      <c r="R554" s="172"/>
      <c r="S554" s="172"/>
      <c r="T554" s="172"/>
      <c r="U554" s="172"/>
      <c r="V554" s="172"/>
      <c r="W554" s="172"/>
      <c r="X554" s="172"/>
      <c r="Y554" s="172"/>
      <c r="Z554" s="172"/>
    </row>
    <row r="555" spans="1:26" ht="16.5" customHeight="1">
      <c r="A555" s="172"/>
      <c r="B555" s="172"/>
      <c r="C555" s="172"/>
      <c r="D555" s="174"/>
      <c r="E555" s="174"/>
      <c r="F555" s="174"/>
      <c r="G555" s="174"/>
      <c r="H555" s="172"/>
      <c r="I555" s="172"/>
      <c r="J555" s="172"/>
      <c r="K555" s="172"/>
      <c r="L555" s="172"/>
      <c r="M555" s="172"/>
      <c r="N555" s="172"/>
      <c r="O555" s="172"/>
      <c r="P555" s="172"/>
      <c r="Q555" s="172"/>
      <c r="R555" s="172"/>
      <c r="S555" s="172"/>
      <c r="T555" s="172"/>
      <c r="U555" s="172"/>
      <c r="V555" s="172"/>
      <c r="W555" s="172"/>
      <c r="X555" s="172"/>
      <c r="Y555" s="172"/>
      <c r="Z555" s="172"/>
    </row>
    <row r="556" spans="1:26" ht="16.5" customHeight="1">
      <c r="A556" s="172"/>
      <c r="B556" s="172"/>
      <c r="C556" s="172"/>
      <c r="D556" s="174"/>
      <c r="E556" s="174"/>
      <c r="F556" s="174"/>
      <c r="G556" s="174"/>
      <c r="H556" s="172"/>
      <c r="I556" s="172"/>
      <c r="J556" s="172"/>
      <c r="K556" s="172"/>
      <c r="L556" s="172"/>
      <c r="M556" s="172"/>
      <c r="N556" s="172"/>
      <c r="O556" s="172"/>
      <c r="P556" s="172"/>
      <c r="Q556" s="172"/>
      <c r="R556" s="172"/>
      <c r="S556" s="172"/>
      <c r="T556" s="172"/>
      <c r="U556" s="172"/>
      <c r="V556" s="172"/>
      <c r="W556" s="172"/>
      <c r="X556" s="172"/>
      <c r="Y556" s="172"/>
      <c r="Z556" s="172"/>
    </row>
    <row r="557" spans="1:26" ht="16.5" customHeight="1">
      <c r="A557" s="172"/>
      <c r="B557" s="172"/>
      <c r="C557" s="172"/>
      <c r="D557" s="174"/>
      <c r="E557" s="174"/>
      <c r="F557" s="174"/>
      <c r="G557" s="174"/>
      <c r="H557" s="172"/>
      <c r="I557" s="172"/>
      <c r="J557" s="172"/>
      <c r="K557" s="172"/>
      <c r="L557" s="172"/>
      <c r="M557" s="172"/>
      <c r="N557" s="172"/>
      <c r="O557" s="172"/>
      <c r="P557" s="172"/>
      <c r="Q557" s="172"/>
      <c r="R557" s="172"/>
      <c r="S557" s="172"/>
      <c r="T557" s="172"/>
      <c r="U557" s="172"/>
      <c r="V557" s="172"/>
      <c r="W557" s="172"/>
      <c r="X557" s="172"/>
      <c r="Y557" s="172"/>
      <c r="Z557" s="172"/>
    </row>
    <row r="558" spans="1:26" ht="16.5" customHeight="1">
      <c r="A558" s="172"/>
      <c r="B558" s="172"/>
      <c r="C558" s="172"/>
      <c r="D558" s="174"/>
      <c r="E558" s="174"/>
      <c r="F558" s="174"/>
      <c r="G558" s="174"/>
      <c r="H558" s="172"/>
      <c r="I558" s="172"/>
      <c r="J558" s="172"/>
      <c r="K558" s="172"/>
      <c r="L558" s="172"/>
      <c r="M558" s="172"/>
      <c r="N558" s="172"/>
      <c r="O558" s="172"/>
      <c r="P558" s="172"/>
      <c r="Q558" s="172"/>
      <c r="R558" s="172"/>
      <c r="S558" s="172"/>
      <c r="T558" s="172"/>
      <c r="U558" s="172"/>
      <c r="V558" s="172"/>
      <c r="W558" s="172"/>
      <c r="X558" s="172"/>
      <c r="Y558" s="172"/>
      <c r="Z558" s="172"/>
    </row>
    <row r="559" spans="1:26" ht="16.5" customHeight="1">
      <c r="A559" s="172"/>
      <c r="B559" s="172"/>
      <c r="C559" s="172"/>
      <c r="D559" s="174"/>
      <c r="E559" s="174"/>
      <c r="F559" s="174"/>
      <c r="G559" s="174"/>
      <c r="H559" s="172"/>
      <c r="I559" s="172"/>
      <c r="J559" s="172"/>
      <c r="K559" s="172"/>
      <c r="L559" s="172"/>
      <c r="M559" s="172"/>
      <c r="N559" s="172"/>
      <c r="O559" s="172"/>
      <c r="P559" s="172"/>
      <c r="Q559" s="172"/>
      <c r="R559" s="172"/>
      <c r="S559" s="172"/>
      <c r="T559" s="172"/>
      <c r="U559" s="172"/>
      <c r="V559" s="172"/>
      <c r="W559" s="172"/>
      <c r="X559" s="172"/>
      <c r="Y559" s="172"/>
      <c r="Z559" s="172"/>
    </row>
    <row r="560" spans="1:26" ht="16.5" customHeight="1">
      <c r="A560" s="172"/>
      <c r="B560" s="172"/>
      <c r="C560" s="172"/>
      <c r="D560" s="174"/>
      <c r="E560" s="174"/>
      <c r="F560" s="174"/>
      <c r="G560" s="174"/>
      <c r="H560" s="172"/>
      <c r="I560" s="172"/>
      <c r="J560" s="172"/>
      <c r="K560" s="172"/>
      <c r="L560" s="172"/>
      <c r="M560" s="172"/>
      <c r="N560" s="172"/>
      <c r="O560" s="172"/>
      <c r="P560" s="172"/>
      <c r="Q560" s="172"/>
      <c r="R560" s="172"/>
      <c r="S560" s="172"/>
      <c r="T560" s="172"/>
      <c r="U560" s="172"/>
      <c r="V560" s="172"/>
      <c r="W560" s="172"/>
      <c r="X560" s="172"/>
      <c r="Y560" s="172"/>
      <c r="Z560" s="172"/>
    </row>
    <row r="561" spans="1:26" ht="16.5" customHeight="1">
      <c r="A561" s="172"/>
      <c r="B561" s="172"/>
      <c r="C561" s="172"/>
      <c r="D561" s="174"/>
      <c r="E561" s="174"/>
      <c r="F561" s="174"/>
      <c r="G561" s="174"/>
      <c r="H561" s="172"/>
      <c r="I561" s="172"/>
      <c r="J561" s="172"/>
      <c r="K561" s="172"/>
      <c r="L561" s="172"/>
      <c r="M561" s="172"/>
      <c r="N561" s="172"/>
      <c r="O561" s="172"/>
      <c r="P561" s="172"/>
      <c r="Q561" s="172"/>
      <c r="R561" s="172"/>
      <c r="S561" s="172"/>
      <c r="T561" s="172"/>
      <c r="U561" s="172"/>
      <c r="V561" s="172"/>
      <c r="W561" s="172"/>
      <c r="X561" s="172"/>
      <c r="Y561" s="172"/>
      <c r="Z561" s="172"/>
    </row>
    <row r="562" spans="1:26" ht="16.5" customHeight="1">
      <c r="A562" s="172"/>
      <c r="B562" s="172"/>
      <c r="C562" s="172"/>
      <c r="D562" s="174"/>
      <c r="E562" s="174"/>
      <c r="F562" s="174"/>
      <c r="G562" s="174"/>
      <c r="H562" s="172"/>
      <c r="I562" s="172"/>
      <c r="J562" s="172"/>
      <c r="K562" s="172"/>
      <c r="L562" s="172"/>
      <c r="M562" s="172"/>
      <c r="N562" s="172"/>
      <c r="O562" s="172"/>
      <c r="P562" s="172"/>
      <c r="Q562" s="172"/>
      <c r="R562" s="172"/>
      <c r="S562" s="172"/>
      <c r="T562" s="172"/>
      <c r="U562" s="172"/>
      <c r="V562" s="172"/>
      <c r="W562" s="172"/>
      <c r="X562" s="172"/>
      <c r="Y562" s="172"/>
      <c r="Z562" s="172"/>
    </row>
    <row r="563" spans="1:26" ht="16.5" customHeight="1">
      <c r="A563" s="172"/>
      <c r="B563" s="172"/>
      <c r="C563" s="172"/>
      <c r="D563" s="174"/>
      <c r="E563" s="174"/>
      <c r="F563" s="174"/>
      <c r="G563" s="174"/>
      <c r="H563" s="172"/>
      <c r="I563" s="172"/>
      <c r="J563" s="172"/>
      <c r="K563" s="172"/>
      <c r="L563" s="172"/>
      <c r="M563" s="172"/>
      <c r="N563" s="172"/>
      <c r="O563" s="172"/>
      <c r="P563" s="172"/>
      <c r="Q563" s="172"/>
      <c r="R563" s="172"/>
      <c r="S563" s="172"/>
      <c r="T563" s="172"/>
      <c r="U563" s="172"/>
      <c r="V563" s="172"/>
      <c r="W563" s="172"/>
      <c r="X563" s="172"/>
      <c r="Y563" s="172"/>
      <c r="Z563" s="172"/>
    </row>
    <row r="564" spans="1:26" ht="16.5" customHeight="1">
      <c r="A564" s="172"/>
      <c r="B564" s="172"/>
      <c r="C564" s="172"/>
      <c r="D564" s="174"/>
      <c r="E564" s="174"/>
      <c r="F564" s="174"/>
      <c r="G564" s="174"/>
      <c r="H564" s="172"/>
      <c r="I564" s="172"/>
      <c r="J564" s="172"/>
      <c r="K564" s="172"/>
      <c r="L564" s="172"/>
      <c r="M564" s="172"/>
      <c r="N564" s="172"/>
      <c r="O564" s="172"/>
      <c r="P564" s="172"/>
      <c r="Q564" s="172"/>
      <c r="R564" s="172"/>
      <c r="S564" s="172"/>
      <c r="T564" s="172"/>
      <c r="U564" s="172"/>
      <c r="V564" s="172"/>
      <c r="W564" s="172"/>
      <c r="X564" s="172"/>
      <c r="Y564" s="172"/>
      <c r="Z564" s="172"/>
    </row>
    <row r="565" spans="1:26" ht="16.5" customHeight="1">
      <c r="A565" s="172"/>
      <c r="B565" s="172"/>
      <c r="C565" s="172"/>
      <c r="D565" s="174"/>
      <c r="E565" s="174"/>
      <c r="F565" s="174"/>
      <c r="G565" s="174"/>
      <c r="H565" s="172"/>
      <c r="I565" s="172"/>
      <c r="J565" s="172"/>
      <c r="K565" s="172"/>
      <c r="L565" s="172"/>
      <c r="M565" s="172"/>
      <c r="N565" s="172"/>
      <c r="O565" s="172"/>
      <c r="P565" s="172"/>
      <c r="Q565" s="172"/>
      <c r="R565" s="172"/>
      <c r="S565" s="172"/>
      <c r="T565" s="172"/>
      <c r="U565" s="172"/>
      <c r="V565" s="172"/>
      <c r="W565" s="172"/>
      <c r="X565" s="172"/>
      <c r="Y565" s="172"/>
      <c r="Z565" s="172"/>
    </row>
    <row r="566" spans="1:26" ht="16.5" customHeight="1">
      <c r="A566" s="172"/>
      <c r="B566" s="172"/>
      <c r="C566" s="172"/>
      <c r="D566" s="174"/>
      <c r="E566" s="174"/>
      <c r="F566" s="174"/>
      <c r="G566" s="174"/>
      <c r="H566" s="172"/>
      <c r="I566" s="172"/>
      <c r="J566" s="172"/>
      <c r="K566" s="172"/>
      <c r="L566" s="172"/>
      <c r="M566" s="172"/>
      <c r="N566" s="172"/>
      <c r="O566" s="172"/>
      <c r="P566" s="172"/>
      <c r="Q566" s="172"/>
      <c r="R566" s="172"/>
      <c r="S566" s="172"/>
      <c r="T566" s="172"/>
      <c r="U566" s="172"/>
      <c r="V566" s="172"/>
      <c r="W566" s="172"/>
      <c r="X566" s="172"/>
      <c r="Y566" s="172"/>
      <c r="Z566" s="172"/>
    </row>
    <row r="567" spans="1:26" ht="16.5" customHeight="1">
      <c r="A567" s="172"/>
      <c r="B567" s="172"/>
      <c r="C567" s="172"/>
      <c r="D567" s="174"/>
      <c r="E567" s="174"/>
      <c r="F567" s="174"/>
      <c r="G567" s="174"/>
      <c r="H567" s="172"/>
      <c r="I567" s="172"/>
      <c r="J567" s="172"/>
      <c r="K567" s="172"/>
      <c r="L567" s="172"/>
      <c r="M567" s="172"/>
      <c r="N567" s="172"/>
      <c r="O567" s="172"/>
      <c r="P567" s="172"/>
      <c r="Q567" s="172"/>
      <c r="R567" s="172"/>
      <c r="S567" s="172"/>
      <c r="T567" s="172"/>
      <c r="U567" s="172"/>
      <c r="V567" s="172"/>
      <c r="W567" s="172"/>
      <c r="X567" s="172"/>
      <c r="Y567" s="172"/>
      <c r="Z567" s="172"/>
    </row>
    <row r="568" spans="1:26" ht="16.5" customHeight="1">
      <c r="A568" s="172"/>
      <c r="B568" s="172"/>
      <c r="C568" s="172"/>
      <c r="D568" s="174"/>
      <c r="E568" s="174"/>
      <c r="F568" s="174"/>
      <c r="G568" s="174"/>
      <c r="H568" s="172"/>
      <c r="I568" s="172"/>
      <c r="J568" s="172"/>
      <c r="K568" s="172"/>
      <c r="L568" s="172"/>
      <c r="M568" s="172"/>
      <c r="N568" s="172"/>
      <c r="O568" s="172"/>
      <c r="P568" s="172"/>
      <c r="Q568" s="172"/>
      <c r="R568" s="172"/>
      <c r="S568" s="172"/>
      <c r="T568" s="172"/>
      <c r="U568" s="172"/>
      <c r="V568" s="172"/>
      <c r="W568" s="172"/>
      <c r="X568" s="172"/>
      <c r="Y568" s="172"/>
      <c r="Z568" s="172"/>
    </row>
    <row r="569" spans="1:26" ht="16.5" customHeight="1">
      <c r="A569" s="172"/>
      <c r="B569" s="172"/>
      <c r="C569" s="172"/>
      <c r="D569" s="174"/>
      <c r="E569" s="174"/>
      <c r="F569" s="174"/>
      <c r="G569" s="174"/>
      <c r="H569" s="172"/>
      <c r="I569" s="172"/>
      <c r="J569" s="172"/>
      <c r="K569" s="172"/>
      <c r="L569" s="172"/>
      <c r="M569" s="172"/>
      <c r="N569" s="172"/>
      <c r="O569" s="172"/>
      <c r="P569" s="172"/>
      <c r="Q569" s="172"/>
      <c r="R569" s="172"/>
      <c r="S569" s="172"/>
      <c r="T569" s="172"/>
      <c r="U569" s="172"/>
      <c r="V569" s="172"/>
      <c r="W569" s="172"/>
      <c r="X569" s="172"/>
      <c r="Y569" s="172"/>
      <c r="Z569" s="172"/>
    </row>
    <row r="570" spans="1:26" ht="16.5" customHeight="1">
      <c r="A570" s="172"/>
      <c r="B570" s="172"/>
      <c r="C570" s="172"/>
      <c r="D570" s="174"/>
      <c r="E570" s="174"/>
      <c r="F570" s="174"/>
      <c r="G570" s="174"/>
      <c r="H570" s="172"/>
      <c r="I570" s="172"/>
      <c r="J570" s="172"/>
      <c r="K570" s="172"/>
      <c r="L570" s="172"/>
      <c r="M570" s="172"/>
      <c r="N570" s="172"/>
      <c r="O570" s="172"/>
      <c r="P570" s="172"/>
      <c r="Q570" s="172"/>
      <c r="R570" s="172"/>
      <c r="S570" s="172"/>
      <c r="T570" s="172"/>
      <c r="U570" s="172"/>
      <c r="V570" s="172"/>
      <c r="W570" s="172"/>
      <c r="X570" s="172"/>
      <c r="Y570" s="172"/>
      <c r="Z570" s="172"/>
    </row>
    <row r="571" spans="1:26" ht="16.5" customHeight="1">
      <c r="A571" s="172"/>
      <c r="B571" s="172"/>
      <c r="C571" s="172"/>
      <c r="D571" s="174"/>
      <c r="E571" s="174"/>
      <c r="F571" s="174"/>
      <c r="G571" s="174"/>
      <c r="H571" s="172"/>
      <c r="I571" s="172"/>
      <c r="J571" s="172"/>
      <c r="K571" s="172"/>
      <c r="L571" s="172"/>
      <c r="M571" s="172"/>
      <c r="N571" s="172"/>
      <c r="O571" s="172"/>
      <c r="P571" s="172"/>
      <c r="Q571" s="172"/>
      <c r="R571" s="172"/>
      <c r="S571" s="172"/>
      <c r="T571" s="172"/>
      <c r="U571" s="172"/>
      <c r="V571" s="172"/>
      <c r="W571" s="172"/>
      <c r="X571" s="172"/>
      <c r="Y571" s="172"/>
      <c r="Z571" s="172"/>
    </row>
    <row r="572" spans="1:26" ht="16.5" customHeight="1">
      <c r="A572" s="172"/>
      <c r="B572" s="172"/>
      <c r="C572" s="172"/>
      <c r="D572" s="174"/>
      <c r="E572" s="174"/>
      <c r="F572" s="174"/>
      <c r="G572" s="174"/>
      <c r="H572" s="172"/>
      <c r="I572" s="172"/>
      <c r="J572" s="172"/>
      <c r="K572" s="172"/>
      <c r="L572" s="172"/>
      <c r="M572" s="172"/>
      <c r="N572" s="172"/>
      <c r="O572" s="172"/>
      <c r="P572" s="172"/>
      <c r="Q572" s="172"/>
      <c r="R572" s="172"/>
      <c r="S572" s="172"/>
      <c r="T572" s="172"/>
      <c r="U572" s="172"/>
      <c r="V572" s="172"/>
      <c r="W572" s="172"/>
      <c r="X572" s="172"/>
      <c r="Y572" s="172"/>
      <c r="Z572" s="172"/>
    </row>
    <row r="573" spans="1:26" ht="16.5" customHeight="1">
      <c r="A573" s="172"/>
      <c r="B573" s="172"/>
      <c r="C573" s="172"/>
      <c r="D573" s="174"/>
      <c r="E573" s="174"/>
      <c r="F573" s="174"/>
      <c r="G573" s="174"/>
      <c r="H573" s="172"/>
      <c r="I573" s="172"/>
      <c r="J573" s="172"/>
      <c r="K573" s="172"/>
      <c r="L573" s="172"/>
      <c r="M573" s="172"/>
      <c r="N573" s="172"/>
      <c r="O573" s="172"/>
      <c r="P573" s="172"/>
      <c r="Q573" s="172"/>
      <c r="R573" s="172"/>
      <c r="S573" s="172"/>
      <c r="T573" s="172"/>
      <c r="U573" s="172"/>
      <c r="V573" s="172"/>
      <c r="W573" s="172"/>
      <c r="X573" s="172"/>
      <c r="Y573" s="172"/>
      <c r="Z573" s="172"/>
    </row>
    <row r="574" spans="1:26" ht="16.5" customHeight="1">
      <c r="A574" s="172"/>
      <c r="B574" s="172"/>
      <c r="C574" s="172"/>
      <c r="D574" s="174"/>
      <c r="E574" s="174"/>
      <c r="F574" s="174"/>
      <c r="G574" s="174"/>
      <c r="H574" s="172"/>
      <c r="I574" s="172"/>
      <c r="J574" s="172"/>
      <c r="K574" s="172"/>
      <c r="L574" s="172"/>
      <c r="M574" s="172"/>
      <c r="N574" s="172"/>
      <c r="O574" s="172"/>
      <c r="P574" s="172"/>
      <c r="Q574" s="172"/>
      <c r="R574" s="172"/>
      <c r="S574" s="172"/>
      <c r="T574" s="172"/>
      <c r="U574" s="172"/>
      <c r="V574" s="172"/>
      <c r="W574" s="172"/>
      <c r="X574" s="172"/>
      <c r="Y574" s="172"/>
      <c r="Z574" s="172"/>
    </row>
    <row r="575" spans="1:26" ht="16.5" customHeight="1">
      <c r="A575" s="172"/>
      <c r="B575" s="172"/>
      <c r="C575" s="172"/>
      <c r="D575" s="174"/>
      <c r="E575" s="174"/>
      <c r="F575" s="174"/>
      <c r="G575" s="174"/>
      <c r="H575" s="172"/>
      <c r="I575" s="172"/>
      <c r="J575" s="172"/>
      <c r="K575" s="172"/>
      <c r="L575" s="172"/>
      <c r="M575" s="172"/>
      <c r="N575" s="172"/>
      <c r="O575" s="172"/>
      <c r="P575" s="172"/>
      <c r="Q575" s="172"/>
      <c r="R575" s="172"/>
      <c r="S575" s="172"/>
      <c r="T575" s="172"/>
      <c r="U575" s="172"/>
      <c r="V575" s="172"/>
      <c r="W575" s="172"/>
      <c r="X575" s="172"/>
      <c r="Y575" s="172"/>
      <c r="Z575" s="172"/>
    </row>
    <row r="576" spans="1:26" ht="16.5" customHeight="1">
      <c r="A576" s="172"/>
      <c r="B576" s="172"/>
      <c r="C576" s="172"/>
      <c r="D576" s="174"/>
      <c r="E576" s="174"/>
      <c r="F576" s="174"/>
      <c r="G576" s="174"/>
      <c r="H576" s="172"/>
      <c r="I576" s="172"/>
      <c r="J576" s="172"/>
      <c r="K576" s="172"/>
      <c r="L576" s="172"/>
      <c r="M576" s="172"/>
      <c r="N576" s="172"/>
      <c r="O576" s="172"/>
      <c r="P576" s="172"/>
      <c r="Q576" s="172"/>
      <c r="R576" s="172"/>
      <c r="S576" s="172"/>
      <c r="T576" s="172"/>
      <c r="U576" s="172"/>
      <c r="V576" s="172"/>
      <c r="W576" s="172"/>
      <c r="X576" s="172"/>
      <c r="Y576" s="172"/>
      <c r="Z576" s="172"/>
    </row>
    <row r="577" spans="1:26" ht="16.5" customHeight="1">
      <c r="A577" s="172"/>
      <c r="B577" s="172"/>
      <c r="C577" s="172"/>
      <c r="D577" s="174"/>
      <c r="E577" s="174"/>
      <c r="F577" s="174"/>
      <c r="G577" s="174"/>
      <c r="H577" s="172"/>
      <c r="I577" s="172"/>
      <c r="J577" s="172"/>
      <c r="K577" s="172"/>
      <c r="L577" s="172"/>
      <c r="M577" s="172"/>
      <c r="N577" s="172"/>
      <c r="O577" s="172"/>
      <c r="P577" s="172"/>
      <c r="Q577" s="172"/>
      <c r="R577" s="172"/>
      <c r="S577" s="172"/>
      <c r="T577" s="172"/>
      <c r="U577" s="172"/>
      <c r="V577" s="172"/>
      <c r="W577" s="172"/>
      <c r="X577" s="172"/>
      <c r="Y577" s="172"/>
      <c r="Z577" s="172"/>
    </row>
    <row r="578" spans="1:26" ht="16.5" customHeight="1">
      <c r="A578" s="172"/>
      <c r="B578" s="172"/>
      <c r="C578" s="172"/>
      <c r="D578" s="174"/>
      <c r="E578" s="174"/>
      <c r="F578" s="174"/>
      <c r="G578" s="174"/>
      <c r="H578" s="172"/>
      <c r="I578" s="172"/>
      <c r="J578" s="172"/>
      <c r="K578" s="172"/>
      <c r="L578" s="172"/>
      <c r="M578" s="172"/>
      <c r="N578" s="172"/>
      <c r="O578" s="172"/>
      <c r="P578" s="172"/>
      <c r="Q578" s="172"/>
      <c r="R578" s="172"/>
      <c r="S578" s="172"/>
      <c r="T578" s="172"/>
      <c r="U578" s="172"/>
      <c r="V578" s="172"/>
      <c r="W578" s="172"/>
      <c r="X578" s="172"/>
      <c r="Y578" s="172"/>
      <c r="Z578" s="172"/>
    </row>
    <row r="579" spans="1:26" ht="16.5" customHeight="1">
      <c r="A579" s="172"/>
      <c r="B579" s="172"/>
      <c r="C579" s="172"/>
      <c r="D579" s="174"/>
      <c r="E579" s="174"/>
      <c r="F579" s="174"/>
      <c r="G579" s="174"/>
      <c r="H579" s="172"/>
      <c r="I579" s="172"/>
      <c r="J579" s="172"/>
      <c r="K579" s="172"/>
      <c r="L579" s="172"/>
      <c r="M579" s="172"/>
      <c r="N579" s="172"/>
      <c r="O579" s="172"/>
      <c r="P579" s="172"/>
      <c r="Q579" s="172"/>
      <c r="R579" s="172"/>
      <c r="S579" s="172"/>
      <c r="T579" s="172"/>
      <c r="U579" s="172"/>
      <c r="V579" s="172"/>
      <c r="W579" s="172"/>
      <c r="X579" s="172"/>
      <c r="Y579" s="172"/>
      <c r="Z579" s="172"/>
    </row>
    <row r="580" spans="1:26" ht="16.5" customHeight="1">
      <c r="A580" s="172"/>
      <c r="B580" s="172"/>
      <c r="C580" s="172"/>
      <c r="D580" s="174"/>
      <c r="E580" s="174"/>
      <c r="F580" s="174"/>
      <c r="G580" s="174"/>
      <c r="H580" s="172"/>
      <c r="I580" s="172"/>
      <c r="J580" s="172"/>
      <c r="K580" s="172"/>
      <c r="L580" s="172"/>
      <c r="M580" s="172"/>
      <c r="N580" s="172"/>
      <c r="O580" s="172"/>
      <c r="P580" s="172"/>
      <c r="Q580" s="172"/>
      <c r="R580" s="172"/>
      <c r="S580" s="172"/>
      <c r="T580" s="172"/>
      <c r="U580" s="172"/>
      <c r="V580" s="172"/>
      <c r="W580" s="172"/>
      <c r="X580" s="172"/>
      <c r="Y580" s="172"/>
      <c r="Z580" s="172"/>
    </row>
    <row r="581" spans="1:26" ht="16.5" customHeight="1">
      <c r="A581" s="172"/>
      <c r="B581" s="172"/>
      <c r="C581" s="172"/>
      <c r="D581" s="174"/>
      <c r="E581" s="174"/>
      <c r="F581" s="174"/>
      <c r="G581" s="174"/>
      <c r="H581" s="172"/>
      <c r="I581" s="172"/>
      <c r="J581" s="172"/>
      <c r="K581" s="172"/>
      <c r="L581" s="172"/>
      <c r="M581" s="172"/>
      <c r="N581" s="172"/>
      <c r="O581" s="172"/>
      <c r="P581" s="172"/>
      <c r="Q581" s="172"/>
      <c r="R581" s="172"/>
      <c r="S581" s="172"/>
      <c r="T581" s="172"/>
      <c r="U581" s="172"/>
      <c r="V581" s="172"/>
      <c r="W581" s="172"/>
      <c r="X581" s="172"/>
      <c r="Y581" s="172"/>
      <c r="Z581" s="172"/>
    </row>
    <row r="582" spans="1:26" ht="16.5" customHeight="1">
      <c r="A582" s="172"/>
      <c r="B582" s="172"/>
      <c r="C582" s="172"/>
      <c r="D582" s="174"/>
      <c r="E582" s="174"/>
      <c r="F582" s="174"/>
      <c r="G582" s="174"/>
      <c r="H582" s="172"/>
      <c r="I582" s="172"/>
      <c r="J582" s="172"/>
      <c r="K582" s="172"/>
      <c r="L582" s="172"/>
      <c r="M582" s="172"/>
      <c r="N582" s="172"/>
      <c r="O582" s="172"/>
      <c r="P582" s="172"/>
      <c r="Q582" s="172"/>
      <c r="R582" s="172"/>
      <c r="S582" s="172"/>
      <c r="T582" s="172"/>
      <c r="U582" s="172"/>
      <c r="V582" s="172"/>
      <c r="W582" s="172"/>
      <c r="X582" s="172"/>
      <c r="Y582" s="172"/>
      <c r="Z582" s="172"/>
    </row>
    <row r="583" spans="1:26" ht="16.5" customHeight="1">
      <c r="A583" s="172"/>
      <c r="B583" s="172"/>
      <c r="C583" s="172"/>
      <c r="D583" s="174"/>
      <c r="E583" s="174"/>
      <c r="F583" s="174"/>
      <c r="G583" s="174"/>
      <c r="H583" s="172"/>
      <c r="I583" s="172"/>
      <c r="J583" s="172"/>
      <c r="K583" s="172"/>
      <c r="L583" s="172"/>
      <c r="M583" s="172"/>
      <c r="N583" s="172"/>
      <c r="O583" s="172"/>
      <c r="P583" s="172"/>
      <c r="Q583" s="172"/>
      <c r="R583" s="172"/>
      <c r="S583" s="172"/>
      <c r="T583" s="172"/>
      <c r="U583" s="172"/>
      <c r="V583" s="172"/>
      <c r="W583" s="172"/>
      <c r="X583" s="172"/>
      <c r="Y583" s="172"/>
      <c r="Z583" s="172"/>
    </row>
    <row r="584" spans="1:26" ht="16.5" customHeight="1">
      <c r="A584" s="172"/>
      <c r="B584" s="172"/>
      <c r="C584" s="172"/>
      <c r="D584" s="174"/>
      <c r="E584" s="174"/>
      <c r="F584" s="174"/>
      <c r="G584" s="174"/>
      <c r="H584" s="172"/>
      <c r="I584" s="172"/>
      <c r="J584" s="172"/>
      <c r="K584" s="172"/>
      <c r="L584" s="172"/>
      <c r="M584" s="172"/>
      <c r="N584" s="172"/>
      <c r="O584" s="172"/>
      <c r="P584" s="172"/>
      <c r="Q584" s="172"/>
      <c r="R584" s="172"/>
      <c r="S584" s="172"/>
      <c r="T584" s="172"/>
      <c r="U584" s="172"/>
      <c r="V584" s="172"/>
      <c r="W584" s="172"/>
      <c r="X584" s="172"/>
      <c r="Y584" s="172"/>
      <c r="Z584" s="172"/>
    </row>
    <row r="585" spans="1:26" ht="16.5" customHeight="1">
      <c r="A585" s="172"/>
      <c r="B585" s="172"/>
      <c r="C585" s="172"/>
      <c r="D585" s="174"/>
      <c r="E585" s="174"/>
      <c r="F585" s="174"/>
      <c r="G585" s="174"/>
      <c r="H585" s="172"/>
      <c r="I585" s="172"/>
      <c r="J585" s="172"/>
      <c r="K585" s="172"/>
      <c r="L585" s="172"/>
      <c r="M585" s="172"/>
      <c r="N585" s="172"/>
      <c r="O585" s="172"/>
      <c r="P585" s="172"/>
      <c r="Q585" s="172"/>
      <c r="R585" s="172"/>
      <c r="S585" s="172"/>
      <c r="T585" s="172"/>
      <c r="U585" s="172"/>
      <c r="V585" s="172"/>
      <c r="W585" s="172"/>
      <c r="X585" s="172"/>
      <c r="Y585" s="172"/>
      <c r="Z585" s="172"/>
    </row>
    <row r="586" spans="1:26" ht="16.5" customHeight="1">
      <c r="A586" s="172"/>
      <c r="B586" s="172"/>
      <c r="C586" s="172"/>
      <c r="D586" s="174"/>
      <c r="E586" s="174"/>
      <c r="F586" s="174"/>
      <c r="G586" s="174"/>
      <c r="H586" s="172"/>
      <c r="I586" s="172"/>
      <c r="J586" s="172"/>
      <c r="K586" s="172"/>
      <c r="L586" s="172"/>
      <c r="M586" s="172"/>
      <c r="N586" s="172"/>
      <c r="O586" s="172"/>
      <c r="P586" s="172"/>
      <c r="Q586" s="172"/>
      <c r="R586" s="172"/>
      <c r="S586" s="172"/>
      <c r="T586" s="172"/>
      <c r="U586" s="172"/>
      <c r="V586" s="172"/>
      <c r="W586" s="172"/>
      <c r="X586" s="172"/>
      <c r="Y586" s="172"/>
      <c r="Z586" s="172"/>
    </row>
    <row r="587" spans="1:26" ht="16.5" customHeight="1">
      <c r="A587" s="172"/>
      <c r="B587" s="172"/>
      <c r="C587" s="172"/>
      <c r="D587" s="174"/>
      <c r="E587" s="174"/>
      <c r="F587" s="174"/>
      <c r="G587" s="174"/>
      <c r="H587" s="172"/>
      <c r="I587" s="172"/>
      <c r="J587" s="172"/>
      <c r="K587" s="172"/>
      <c r="L587" s="172"/>
      <c r="M587" s="172"/>
      <c r="N587" s="172"/>
      <c r="O587" s="172"/>
      <c r="P587" s="172"/>
      <c r="Q587" s="172"/>
      <c r="R587" s="172"/>
      <c r="S587" s="172"/>
      <c r="T587" s="172"/>
      <c r="U587" s="172"/>
      <c r="V587" s="172"/>
      <c r="W587" s="172"/>
      <c r="X587" s="172"/>
      <c r="Y587" s="172"/>
      <c r="Z587" s="172"/>
    </row>
    <row r="588" spans="1:26" ht="16.5" customHeight="1">
      <c r="A588" s="172"/>
      <c r="B588" s="172"/>
      <c r="C588" s="172"/>
      <c r="D588" s="174"/>
      <c r="E588" s="174"/>
      <c r="F588" s="174"/>
      <c r="G588" s="174"/>
      <c r="H588" s="172"/>
      <c r="I588" s="172"/>
      <c r="J588" s="172"/>
      <c r="K588" s="172"/>
      <c r="L588" s="172"/>
      <c r="M588" s="172"/>
      <c r="N588" s="172"/>
      <c r="O588" s="172"/>
      <c r="P588" s="172"/>
      <c r="Q588" s="172"/>
      <c r="R588" s="172"/>
      <c r="S588" s="172"/>
      <c r="T588" s="172"/>
      <c r="U588" s="172"/>
      <c r="V588" s="172"/>
      <c r="W588" s="172"/>
      <c r="X588" s="172"/>
      <c r="Y588" s="172"/>
      <c r="Z588" s="172"/>
    </row>
    <row r="589" spans="1:26" ht="16.5" customHeight="1">
      <c r="A589" s="172"/>
      <c r="B589" s="172"/>
      <c r="C589" s="172"/>
      <c r="D589" s="174"/>
      <c r="E589" s="174"/>
      <c r="F589" s="174"/>
      <c r="G589" s="174"/>
      <c r="H589" s="172"/>
      <c r="I589" s="172"/>
      <c r="J589" s="172"/>
      <c r="K589" s="172"/>
      <c r="L589" s="172"/>
      <c r="M589" s="172"/>
      <c r="N589" s="172"/>
      <c r="O589" s="172"/>
      <c r="P589" s="172"/>
      <c r="Q589" s="172"/>
      <c r="R589" s="172"/>
      <c r="S589" s="172"/>
      <c r="T589" s="172"/>
      <c r="U589" s="172"/>
      <c r="V589" s="172"/>
      <c r="W589" s="172"/>
      <c r="X589" s="172"/>
      <c r="Y589" s="172"/>
      <c r="Z589" s="172"/>
    </row>
    <row r="590" spans="1:26" ht="16.5" customHeight="1">
      <c r="A590" s="172"/>
      <c r="B590" s="172"/>
      <c r="C590" s="172"/>
      <c r="D590" s="174"/>
      <c r="E590" s="174"/>
      <c r="F590" s="174"/>
      <c r="G590" s="174"/>
      <c r="H590" s="172"/>
      <c r="I590" s="172"/>
      <c r="J590" s="172"/>
      <c r="K590" s="172"/>
      <c r="L590" s="172"/>
      <c r="M590" s="172"/>
      <c r="N590" s="172"/>
      <c r="O590" s="172"/>
      <c r="P590" s="172"/>
      <c r="Q590" s="172"/>
      <c r="R590" s="172"/>
      <c r="S590" s="172"/>
      <c r="T590" s="172"/>
      <c r="U590" s="172"/>
      <c r="V590" s="172"/>
      <c r="W590" s="172"/>
      <c r="X590" s="172"/>
      <c r="Y590" s="172"/>
      <c r="Z590" s="172"/>
    </row>
    <row r="591" spans="1:26" ht="16.5" customHeight="1">
      <c r="A591" s="172"/>
      <c r="B591" s="172"/>
      <c r="C591" s="172"/>
      <c r="D591" s="174"/>
      <c r="E591" s="174"/>
      <c r="F591" s="174"/>
      <c r="G591" s="174"/>
      <c r="H591" s="172"/>
      <c r="I591" s="172"/>
      <c r="J591" s="172"/>
      <c r="K591" s="172"/>
      <c r="L591" s="172"/>
      <c r="M591" s="172"/>
      <c r="N591" s="172"/>
      <c r="O591" s="172"/>
      <c r="P591" s="172"/>
      <c r="Q591" s="172"/>
      <c r="R591" s="172"/>
      <c r="S591" s="172"/>
      <c r="T591" s="172"/>
      <c r="U591" s="172"/>
      <c r="V591" s="172"/>
      <c r="W591" s="172"/>
      <c r="X591" s="172"/>
      <c r="Y591" s="172"/>
      <c r="Z591" s="172"/>
    </row>
    <row r="592" spans="1:26" ht="16.5" customHeight="1">
      <c r="A592" s="172"/>
      <c r="B592" s="172"/>
      <c r="C592" s="172"/>
      <c r="D592" s="174"/>
      <c r="E592" s="174"/>
      <c r="F592" s="174"/>
      <c r="G592" s="174"/>
      <c r="H592" s="172"/>
      <c r="I592" s="172"/>
      <c r="J592" s="172"/>
      <c r="K592" s="172"/>
      <c r="L592" s="172"/>
      <c r="M592" s="172"/>
      <c r="N592" s="172"/>
      <c r="O592" s="172"/>
      <c r="P592" s="172"/>
      <c r="Q592" s="172"/>
      <c r="R592" s="172"/>
      <c r="S592" s="172"/>
      <c r="T592" s="172"/>
      <c r="U592" s="172"/>
      <c r="V592" s="172"/>
      <c r="W592" s="172"/>
      <c r="X592" s="172"/>
      <c r="Y592" s="172"/>
      <c r="Z592" s="172"/>
    </row>
    <row r="593" spans="1:26" ht="16.5" customHeight="1">
      <c r="A593" s="172"/>
      <c r="B593" s="172"/>
      <c r="C593" s="172"/>
      <c r="D593" s="174"/>
      <c r="E593" s="174"/>
      <c r="F593" s="174"/>
      <c r="G593" s="174"/>
      <c r="H593" s="172"/>
      <c r="I593" s="172"/>
      <c r="J593" s="172"/>
      <c r="K593" s="172"/>
      <c r="L593" s="172"/>
      <c r="M593" s="172"/>
      <c r="N593" s="172"/>
      <c r="O593" s="172"/>
      <c r="P593" s="172"/>
      <c r="Q593" s="172"/>
      <c r="R593" s="172"/>
      <c r="S593" s="172"/>
      <c r="T593" s="172"/>
      <c r="U593" s="172"/>
      <c r="V593" s="172"/>
      <c r="W593" s="172"/>
      <c r="X593" s="172"/>
      <c r="Y593" s="172"/>
      <c r="Z593" s="172"/>
    </row>
    <row r="594" spans="1:26" ht="16.5" customHeight="1">
      <c r="A594" s="172"/>
      <c r="B594" s="172"/>
      <c r="C594" s="172"/>
      <c r="D594" s="174"/>
      <c r="E594" s="174"/>
      <c r="F594" s="174"/>
      <c r="G594" s="174"/>
      <c r="H594" s="172"/>
      <c r="I594" s="172"/>
      <c r="J594" s="172"/>
      <c r="K594" s="172"/>
      <c r="L594" s="172"/>
      <c r="M594" s="172"/>
      <c r="N594" s="172"/>
      <c r="O594" s="172"/>
      <c r="P594" s="172"/>
      <c r="Q594" s="172"/>
      <c r="R594" s="172"/>
      <c r="S594" s="172"/>
      <c r="T594" s="172"/>
      <c r="U594" s="172"/>
      <c r="V594" s="172"/>
      <c r="W594" s="172"/>
      <c r="X594" s="172"/>
      <c r="Y594" s="172"/>
      <c r="Z594" s="172"/>
    </row>
    <row r="595" spans="1:26" ht="16.5" customHeight="1">
      <c r="A595" s="172"/>
      <c r="B595" s="172"/>
      <c r="C595" s="172"/>
      <c r="D595" s="174"/>
      <c r="E595" s="174"/>
      <c r="F595" s="174"/>
      <c r="G595" s="174"/>
      <c r="H595" s="172"/>
      <c r="I595" s="172"/>
      <c r="J595" s="172"/>
      <c r="K595" s="172"/>
      <c r="L595" s="172"/>
      <c r="M595" s="172"/>
      <c r="N595" s="172"/>
      <c r="O595" s="172"/>
      <c r="P595" s="172"/>
      <c r="Q595" s="172"/>
      <c r="R595" s="172"/>
      <c r="S595" s="172"/>
      <c r="T595" s="172"/>
      <c r="U595" s="172"/>
      <c r="V595" s="172"/>
      <c r="W595" s="172"/>
      <c r="X595" s="172"/>
      <c r="Y595" s="172"/>
      <c r="Z595" s="172"/>
    </row>
    <row r="596" spans="1:26" ht="16.5" customHeight="1">
      <c r="A596" s="172"/>
      <c r="B596" s="172"/>
      <c r="C596" s="172"/>
      <c r="D596" s="174"/>
      <c r="E596" s="174"/>
      <c r="F596" s="174"/>
      <c r="G596" s="174"/>
      <c r="H596" s="172"/>
      <c r="I596" s="172"/>
      <c r="J596" s="172"/>
      <c r="K596" s="172"/>
      <c r="L596" s="172"/>
      <c r="M596" s="172"/>
      <c r="N596" s="172"/>
      <c r="O596" s="172"/>
      <c r="P596" s="172"/>
      <c r="Q596" s="172"/>
      <c r="R596" s="172"/>
      <c r="S596" s="172"/>
      <c r="T596" s="172"/>
      <c r="U596" s="172"/>
      <c r="V596" s="172"/>
      <c r="W596" s="172"/>
      <c r="X596" s="172"/>
      <c r="Y596" s="172"/>
      <c r="Z596" s="172"/>
    </row>
    <row r="597" spans="1:26" ht="16.5" customHeight="1">
      <c r="A597" s="172"/>
      <c r="B597" s="172"/>
      <c r="C597" s="172"/>
      <c r="D597" s="174"/>
      <c r="E597" s="174"/>
      <c r="F597" s="174"/>
      <c r="G597" s="174"/>
      <c r="H597" s="172"/>
      <c r="I597" s="172"/>
      <c r="J597" s="172"/>
      <c r="K597" s="172"/>
      <c r="L597" s="172"/>
      <c r="M597" s="172"/>
      <c r="N597" s="172"/>
      <c r="O597" s="172"/>
      <c r="P597" s="172"/>
      <c r="Q597" s="172"/>
      <c r="R597" s="172"/>
      <c r="S597" s="172"/>
      <c r="T597" s="172"/>
      <c r="U597" s="172"/>
      <c r="V597" s="172"/>
      <c r="W597" s="172"/>
      <c r="X597" s="172"/>
      <c r="Y597" s="172"/>
      <c r="Z597" s="172"/>
    </row>
    <row r="598" spans="1:26" ht="16.5" customHeight="1">
      <c r="A598" s="172"/>
      <c r="B598" s="172"/>
      <c r="C598" s="172"/>
      <c r="D598" s="174"/>
      <c r="E598" s="174"/>
      <c r="F598" s="174"/>
      <c r="G598" s="174"/>
      <c r="H598" s="172"/>
      <c r="I598" s="172"/>
      <c r="J598" s="172"/>
      <c r="K598" s="172"/>
      <c r="L598" s="172"/>
      <c r="M598" s="172"/>
      <c r="N598" s="172"/>
      <c r="O598" s="172"/>
      <c r="P598" s="172"/>
      <c r="Q598" s="172"/>
      <c r="R598" s="172"/>
      <c r="S598" s="172"/>
      <c r="T598" s="172"/>
      <c r="U598" s="172"/>
      <c r="V598" s="172"/>
      <c r="W598" s="172"/>
      <c r="X598" s="172"/>
      <c r="Y598" s="172"/>
      <c r="Z598" s="172"/>
    </row>
    <row r="599" spans="1:26" ht="16.5" customHeight="1">
      <c r="A599" s="172"/>
      <c r="B599" s="172"/>
      <c r="C599" s="172"/>
      <c r="D599" s="174"/>
      <c r="E599" s="174"/>
      <c r="F599" s="174"/>
      <c r="G599" s="174"/>
      <c r="H599" s="172"/>
      <c r="I599" s="172"/>
      <c r="J599" s="172"/>
      <c r="K599" s="172"/>
      <c r="L599" s="172"/>
      <c r="M599" s="172"/>
      <c r="N599" s="172"/>
      <c r="O599" s="172"/>
      <c r="P599" s="172"/>
      <c r="Q599" s="172"/>
      <c r="R599" s="172"/>
      <c r="S599" s="172"/>
      <c r="T599" s="172"/>
      <c r="U599" s="172"/>
      <c r="V599" s="172"/>
      <c r="W599" s="172"/>
      <c r="X599" s="172"/>
      <c r="Y599" s="172"/>
      <c r="Z599" s="172"/>
    </row>
    <row r="600" spans="1:26" ht="16.5" customHeight="1">
      <c r="A600" s="172"/>
      <c r="B600" s="172"/>
      <c r="C600" s="172"/>
      <c r="D600" s="174"/>
      <c r="E600" s="174"/>
      <c r="F600" s="174"/>
      <c r="G600" s="174"/>
      <c r="H600" s="172"/>
      <c r="I600" s="172"/>
      <c r="J600" s="172"/>
      <c r="K600" s="172"/>
      <c r="L600" s="172"/>
      <c r="M600" s="172"/>
      <c r="N600" s="172"/>
      <c r="O600" s="172"/>
      <c r="P600" s="172"/>
      <c r="Q600" s="172"/>
      <c r="R600" s="172"/>
      <c r="S600" s="172"/>
      <c r="T600" s="172"/>
      <c r="U600" s="172"/>
      <c r="V600" s="172"/>
      <c r="W600" s="172"/>
      <c r="X600" s="172"/>
      <c r="Y600" s="172"/>
      <c r="Z600" s="172"/>
    </row>
    <row r="601" spans="1:26" ht="16.5" customHeight="1">
      <c r="A601" s="172"/>
      <c r="B601" s="172"/>
      <c r="C601" s="172"/>
      <c r="D601" s="174"/>
      <c r="E601" s="174"/>
      <c r="F601" s="174"/>
      <c r="G601" s="174"/>
      <c r="H601" s="172"/>
      <c r="I601" s="172"/>
      <c r="J601" s="172"/>
      <c r="K601" s="172"/>
      <c r="L601" s="172"/>
      <c r="M601" s="172"/>
      <c r="N601" s="172"/>
      <c r="O601" s="172"/>
      <c r="P601" s="172"/>
      <c r="Q601" s="172"/>
      <c r="R601" s="172"/>
      <c r="S601" s="172"/>
      <c r="T601" s="172"/>
      <c r="U601" s="172"/>
      <c r="V601" s="172"/>
      <c r="W601" s="172"/>
      <c r="X601" s="172"/>
      <c r="Y601" s="172"/>
      <c r="Z601" s="172"/>
    </row>
    <row r="602" spans="1:26" ht="16.5" customHeight="1">
      <c r="A602" s="172"/>
      <c r="B602" s="172"/>
      <c r="C602" s="172"/>
      <c r="D602" s="174"/>
      <c r="E602" s="174"/>
      <c r="F602" s="174"/>
      <c r="G602" s="174"/>
      <c r="H602" s="172"/>
      <c r="I602" s="172"/>
      <c r="J602" s="172"/>
      <c r="K602" s="172"/>
      <c r="L602" s="172"/>
      <c r="M602" s="172"/>
      <c r="N602" s="172"/>
      <c r="O602" s="172"/>
      <c r="P602" s="172"/>
      <c r="Q602" s="172"/>
      <c r="R602" s="172"/>
      <c r="S602" s="172"/>
      <c r="T602" s="172"/>
      <c r="U602" s="172"/>
      <c r="V602" s="172"/>
      <c r="W602" s="172"/>
      <c r="X602" s="172"/>
      <c r="Y602" s="172"/>
      <c r="Z602" s="172"/>
    </row>
    <row r="603" spans="1:26" ht="16.5" customHeight="1">
      <c r="A603" s="172"/>
      <c r="B603" s="172"/>
      <c r="C603" s="172"/>
      <c r="D603" s="174"/>
      <c r="E603" s="174"/>
      <c r="F603" s="174"/>
      <c r="G603" s="174"/>
      <c r="H603" s="172"/>
      <c r="I603" s="172"/>
      <c r="J603" s="172"/>
      <c r="K603" s="172"/>
      <c r="L603" s="172"/>
      <c r="M603" s="172"/>
      <c r="N603" s="172"/>
      <c r="O603" s="172"/>
      <c r="P603" s="172"/>
      <c r="Q603" s="172"/>
      <c r="R603" s="172"/>
      <c r="S603" s="172"/>
      <c r="T603" s="172"/>
      <c r="U603" s="172"/>
      <c r="V603" s="172"/>
      <c r="W603" s="172"/>
      <c r="X603" s="172"/>
      <c r="Y603" s="172"/>
      <c r="Z603" s="172"/>
    </row>
    <row r="604" spans="1:26" ht="16.5" customHeight="1">
      <c r="A604" s="172"/>
      <c r="B604" s="172"/>
      <c r="C604" s="172"/>
      <c r="D604" s="174"/>
      <c r="E604" s="174"/>
      <c r="F604" s="174"/>
      <c r="G604" s="174"/>
      <c r="H604" s="172"/>
      <c r="I604" s="172"/>
      <c r="J604" s="172"/>
      <c r="K604" s="172"/>
      <c r="L604" s="172"/>
      <c r="M604" s="172"/>
      <c r="N604" s="172"/>
      <c r="O604" s="172"/>
      <c r="P604" s="172"/>
      <c r="Q604" s="172"/>
      <c r="R604" s="172"/>
      <c r="S604" s="172"/>
      <c r="T604" s="172"/>
      <c r="U604" s="172"/>
      <c r="V604" s="172"/>
      <c r="W604" s="172"/>
      <c r="X604" s="172"/>
      <c r="Y604" s="172"/>
      <c r="Z604" s="172"/>
    </row>
    <row r="605" spans="1:26" ht="16.5" customHeight="1">
      <c r="A605" s="172"/>
      <c r="B605" s="172"/>
      <c r="C605" s="172"/>
      <c r="D605" s="174"/>
      <c r="E605" s="174"/>
      <c r="F605" s="174"/>
      <c r="G605" s="174"/>
      <c r="H605" s="172"/>
      <c r="I605" s="172"/>
      <c r="J605" s="172"/>
      <c r="K605" s="172"/>
      <c r="L605" s="172"/>
      <c r="M605" s="172"/>
      <c r="N605" s="172"/>
      <c r="O605" s="172"/>
      <c r="P605" s="172"/>
      <c r="Q605" s="172"/>
      <c r="R605" s="172"/>
      <c r="S605" s="172"/>
      <c r="T605" s="172"/>
      <c r="U605" s="172"/>
      <c r="V605" s="172"/>
      <c r="W605" s="172"/>
      <c r="X605" s="172"/>
      <c r="Y605" s="172"/>
      <c r="Z605" s="172"/>
    </row>
    <row r="606" spans="1:26" ht="16.5" customHeight="1">
      <c r="A606" s="172"/>
      <c r="B606" s="172"/>
      <c r="C606" s="172"/>
      <c r="D606" s="174"/>
      <c r="E606" s="174"/>
      <c r="F606" s="174"/>
      <c r="G606" s="174"/>
      <c r="H606" s="172"/>
      <c r="I606" s="172"/>
      <c r="J606" s="172"/>
      <c r="K606" s="172"/>
      <c r="L606" s="172"/>
      <c r="M606" s="172"/>
      <c r="N606" s="172"/>
      <c r="O606" s="172"/>
      <c r="P606" s="172"/>
      <c r="Q606" s="172"/>
      <c r="R606" s="172"/>
      <c r="S606" s="172"/>
      <c r="T606" s="172"/>
      <c r="U606" s="172"/>
      <c r="V606" s="172"/>
      <c r="W606" s="172"/>
      <c r="X606" s="172"/>
      <c r="Y606" s="172"/>
      <c r="Z606" s="172"/>
    </row>
    <row r="607" spans="1:26" ht="16.5" customHeight="1">
      <c r="A607" s="172"/>
      <c r="B607" s="172"/>
      <c r="C607" s="172"/>
      <c r="D607" s="174"/>
      <c r="E607" s="174"/>
      <c r="F607" s="174"/>
      <c r="G607" s="174"/>
      <c r="H607" s="172"/>
      <c r="I607" s="172"/>
      <c r="J607" s="172"/>
      <c r="K607" s="172"/>
      <c r="L607" s="172"/>
      <c r="M607" s="172"/>
      <c r="N607" s="172"/>
      <c r="O607" s="172"/>
      <c r="P607" s="172"/>
      <c r="Q607" s="172"/>
      <c r="R607" s="172"/>
      <c r="S607" s="172"/>
      <c r="T607" s="172"/>
      <c r="U607" s="172"/>
      <c r="V607" s="172"/>
      <c r="W607" s="172"/>
      <c r="X607" s="172"/>
      <c r="Y607" s="172"/>
      <c r="Z607" s="172"/>
    </row>
    <row r="608" spans="1:26" ht="16.5" customHeight="1">
      <c r="A608" s="172"/>
      <c r="B608" s="172"/>
      <c r="C608" s="172"/>
      <c r="D608" s="174"/>
      <c r="E608" s="174"/>
      <c r="F608" s="174"/>
      <c r="G608" s="174"/>
      <c r="H608" s="172"/>
      <c r="I608" s="172"/>
      <c r="J608" s="172"/>
      <c r="K608" s="172"/>
      <c r="L608" s="172"/>
      <c r="M608" s="172"/>
      <c r="N608" s="172"/>
      <c r="O608" s="172"/>
      <c r="P608" s="172"/>
      <c r="Q608" s="172"/>
      <c r="R608" s="172"/>
      <c r="S608" s="172"/>
      <c r="T608" s="172"/>
      <c r="U608" s="172"/>
      <c r="V608" s="172"/>
      <c r="W608" s="172"/>
      <c r="X608" s="172"/>
      <c r="Y608" s="172"/>
      <c r="Z608" s="172"/>
    </row>
    <row r="609" spans="1:26" ht="16.5" customHeight="1">
      <c r="A609" s="172"/>
      <c r="B609" s="172"/>
      <c r="C609" s="172"/>
      <c r="D609" s="174"/>
      <c r="E609" s="174"/>
      <c r="F609" s="174"/>
      <c r="G609" s="174"/>
      <c r="H609" s="172"/>
      <c r="I609" s="172"/>
      <c r="J609" s="172"/>
      <c r="K609" s="172"/>
      <c r="L609" s="172"/>
      <c r="M609" s="172"/>
      <c r="N609" s="172"/>
      <c r="O609" s="172"/>
      <c r="P609" s="172"/>
      <c r="Q609" s="172"/>
      <c r="R609" s="172"/>
      <c r="S609" s="172"/>
      <c r="T609" s="172"/>
      <c r="U609" s="172"/>
      <c r="V609" s="172"/>
      <c r="W609" s="172"/>
      <c r="X609" s="172"/>
      <c r="Y609" s="172"/>
      <c r="Z609" s="172"/>
    </row>
    <row r="610" spans="1:26" ht="16.5" customHeight="1">
      <c r="A610" s="172"/>
      <c r="B610" s="172"/>
      <c r="C610" s="172"/>
      <c r="D610" s="174"/>
      <c r="E610" s="174"/>
      <c r="F610" s="174"/>
      <c r="G610" s="174"/>
      <c r="H610" s="172"/>
      <c r="I610" s="172"/>
      <c r="J610" s="172"/>
      <c r="K610" s="172"/>
      <c r="L610" s="172"/>
      <c r="M610" s="172"/>
      <c r="N610" s="172"/>
      <c r="O610" s="172"/>
      <c r="P610" s="172"/>
      <c r="Q610" s="172"/>
      <c r="R610" s="172"/>
      <c r="S610" s="172"/>
      <c r="T610" s="172"/>
      <c r="U610" s="172"/>
      <c r="V610" s="172"/>
      <c r="W610" s="172"/>
      <c r="X610" s="172"/>
      <c r="Y610" s="172"/>
      <c r="Z610" s="172"/>
    </row>
    <row r="611" spans="1:26" ht="16.5" customHeight="1">
      <c r="A611" s="172"/>
      <c r="B611" s="172"/>
      <c r="C611" s="172"/>
      <c r="D611" s="174"/>
      <c r="E611" s="174"/>
      <c r="F611" s="174"/>
      <c r="G611" s="174"/>
      <c r="H611" s="172"/>
      <c r="I611" s="172"/>
      <c r="J611" s="172"/>
      <c r="K611" s="172"/>
      <c r="L611" s="172"/>
      <c r="M611" s="172"/>
      <c r="N611" s="172"/>
      <c r="O611" s="172"/>
      <c r="P611" s="172"/>
      <c r="Q611" s="172"/>
      <c r="R611" s="172"/>
      <c r="S611" s="172"/>
      <c r="T611" s="172"/>
      <c r="U611" s="172"/>
      <c r="V611" s="172"/>
      <c r="W611" s="172"/>
      <c r="X611" s="172"/>
      <c r="Y611" s="172"/>
      <c r="Z611" s="172"/>
    </row>
    <row r="612" spans="1:26" ht="16.5" customHeight="1">
      <c r="A612" s="172"/>
      <c r="B612" s="172"/>
      <c r="C612" s="172"/>
      <c r="D612" s="174"/>
      <c r="E612" s="174"/>
      <c r="F612" s="174"/>
      <c r="G612" s="174"/>
      <c r="H612" s="172"/>
      <c r="I612" s="172"/>
      <c r="J612" s="172"/>
      <c r="K612" s="172"/>
      <c r="L612" s="172"/>
      <c r="M612" s="172"/>
      <c r="N612" s="172"/>
      <c r="O612" s="172"/>
      <c r="P612" s="172"/>
      <c r="Q612" s="172"/>
      <c r="R612" s="172"/>
      <c r="S612" s="172"/>
      <c r="T612" s="172"/>
      <c r="U612" s="172"/>
      <c r="V612" s="172"/>
      <c r="W612" s="172"/>
      <c r="X612" s="172"/>
      <c r="Y612" s="172"/>
      <c r="Z612" s="172"/>
    </row>
    <row r="613" spans="1:26" ht="16.5" customHeight="1">
      <c r="A613" s="172"/>
      <c r="B613" s="172"/>
      <c r="C613" s="172"/>
      <c r="D613" s="174"/>
      <c r="E613" s="174"/>
      <c r="F613" s="174"/>
      <c r="G613" s="174"/>
      <c r="H613" s="172"/>
      <c r="I613" s="172"/>
      <c r="J613" s="172"/>
      <c r="K613" s="172"/>
      <c r="L613" s="172"/>
      <c r="M613" s="172"/>
      <c r="N613" s="172"/>
      <c r="O613" s="172"/>
      <c r="P613" s="172"/>
      <c r="Q613" s="172"/>
      <c r="R613" s="172"/>
      <c r="S613" s="172"/>
      <c r="T613" s="172"/>
      <c r="U613" s="172"/>
      <c r="V613" s="172"/>
      <c r="W613" s="172"/>
      <c r="X613" s="172"/>
      <c r="Y613" s="172"/>
      <c r="Z613" s="172"/>
    </row>
    <row r="614" spans="1:26" ht="16.5" customHeight="1">
      <c r="A614" s="172"/>
      <c r="B614" s="172"/>
      <c r="C614" s="172"/>
      <c r="D614" s="174"/>
      <c r="E614" s="174"/>
      <c r="F614" s="174"/>
      <c r="G614" s="174"/>
      <c r="H614" s="172"/>
      <c r="I614" s="172"/>
      <c r="J614" s="172"/>
      <c r="K614" s="172"/>
      <c r="L614" s="172"/>
      <c r="M614" s="172"/>
      <c r="N614" s="172"/>
      <c r="O614" s="172"/>
      <c r="P614" s="172"/>
      <c r="Q614" s="172"/>
      <c r="R614" s="172"/>
      <c r="S614" s="172"/>
      <c r="T614" s="172"/>
      <c r="U614" s="172"/>
      <c r="V614" s="172"/>
      <c r="W614" s="172"/>
      <c r="X614" s="172"/>
      <c r="Y614" s="172"/>
      <c r="Z614" s="172"/>
    </row>
    <row r="615" spans="1:26" ht="16.5" customHeight="1">
      <c r="A615" s="172"/>
      <c r="B615" s="172"/>
      <c r="C615" s="172"/>
      <c r="D615" s="174"/>
      <c r="E615" s="174"/>
      <c r="F615" s="174"/>
      <c r="G615" s="174"/>
      <c r="H615" s="172"/>
      <c r="I615" s="172"/>
      <c r="J615" s="172"/>
      <c r="K615" s="172"/>
      <c r="L615" s="172"/>
      <c r="M615" s="172"/>
      <c r="N615" s="172"/>
      <c r="O615" s="172"/>
      <c r="P615" s="172"/>
      <c r="Q615" s="172"/>
      <c r="R615" s="172"/>
      <c r="S615" s="172"/>
      <c r="T615" s="172"/>
      <c r="U615" s="172"/>
      <c r="V615" s="172"/>
      <c r="W615" s="172"/>
      <c r="X615" s="172"/>
      <c r="Y615" s="172"/>
      <c r="Z615" s="172"/>
    </row>
    <row r="616" spans="1:26" ht="16.5" customHeight="1">
      <c r="A616" s="172"/>
      <c r="B616" s="172"/>
      <c r="C616" s="172"/>
      <c r="D616" s="174"/>
      <c r="E616" s="174"/>
      <c r="F616" s="174"/>
      <c r="G616" s="174"/>
      <c r="H616" s="172"/>
      <c r="I616" s="172"/>
      <c r="J616" s="172"/>
      <c r="K616" s="172"/>
      <c r="L616" s="172"/>
      <c r="M616" s="172"/>
      <c r="N616" s="172"/>
      <c r="O616" s="172"/>
      <c r="P616" s="172"/>
      <c r="Q616" s="172"/>
      <c r="R616" s="172"/>
      <c r="S616" s="172"/>
      <c r="T616" s="172"/>
      <c r="U616" s="172"/>
      <c r="V616" s="172"/>
      <c r="W616" s="172"/>
      <c r="X616" s="172"/>
      <c r="Y616" s="172"/>
      <c r="Z616" s="172"/>
    </row>
    <row r="617" spans="1:26" ht="16.5" customHeight="1">
      <c r="A617" s="172"/>
      <c r="B617" s="172"/>
      <c r="C617" s="172"/>
      <c r="D617" s="174"/>
      <c r="E617" s="174"/>
      <c r="F617" s="174"/>
      <c r="G617" s="174"/>
      <c r="H617" s="172"/>
      <c r="I617" s="172"/>
      <c r="J617" s="172"/>
      <c r="K617" s="172"/>
      <c r="L617" s="172"/>
      <c r="M617" s="172"/>
      <c r="N617" s="172"/>
      <c r="O617" s="172"/>
      <c r="P617" s="172"/>
      <c r="Q617" s="172"/>
      <c r="R617" s="172"/>
      <c r="S617" s="172"/>
      <c r="T617" s="172"/>
      <c r="U617" s="172"/>
      <c r="V617" s="172"/>
      <c r="W617" s="172"/>
      <c r="X617" s="172"/>
      <c r="Y617" s="172"/>
      <c r="Z617" s="172"/>
    </row>
    <row r="618" spans="1:26" ht="16.5" customHeight="1">
      <c r="A618" s="172"/>
      <c r="B618" s="172"/>
      <c r="C618" s="172"/>
      <c r="D618" s="174"/>
      <c r="E618" s="174"/>
      <c r="F618" s="174"/>
      <c r="G618" s="174"/>
      <c r="H618" s="172"/>
      <c r="I618" s="172"/>
      <c r="J618" s="172"/>
      <c r="K618" s="172"/>
      <c r="L618" s="172"/>
      <c r="M618" s="172"/>
      <c r="N618" s="172"/>
      <c r="O618" s="172"/>
      <c r="P618" s="172"/>
      <c r="Q618" s="172"/>
      <c r="R618" s="172"/>
      <c r="S618" s="172"/>
      <c r="T618" s="172"/>
      <c r="U618" s="172"/>
      <c r="V618" s="172"/>
      <c r="W618" s="172"/>
      <c r="X618" s="172"/>
      <c r="Y618" s="172"/>
      <c r="Z618" s="172"/>
    </row>
    <row r="619" spans="1:26" ht="16.5" customHeight="1">
      <c r="A619" s="172"/>
      <c r="B619" s="172"/>
      <c r="C619" s="172"/>
      <c r="D619" s="174"/>
      <c r="E619" s="174"/>
      <c r="F619" s="174"/>
      <c r="G619" s="174"/>
      <c r="H619" s="172"/>
      <c r="I619" s="172"/>
      <c r="J619" s="172"/>
      <c r="K619" s="172"/>
      <c r="L619" s="172"/>
      <c r="M619" s="172"/>
      <c r="N619" s="172"/>
      <c r="O619" s="172"/>
      <c r="P619" s="172"/>
      <c r="Q619" s="172"/>
      <c r="R619" s="172"/>
      <c r="S619" s="172"/>
      <c r="T619" s="172"/>
      <c r="U619" s="172"/>
      <c r="V619" s="172"/>
      <c r="W619" s="172"/>
      <c r="X619" s="172"/>
      <c r="Y619" s="172"/>
      <c r="Z619" s="172"/>
    </row>
    <row r="620" spans="1:26" ht="16.5" customHeight="1">
      <c r="A620" s="172"/>
      <c r="B620" s="172"/>
      <c r="C620" s="172"/>
      <c r="D620" s="174"/>
      <c r="E620" s="174"/>
      <c r="F620" s="174"/>
      <c r="G620" s="174"/>
      <c r="H620" s="172"/>
      <c r="I620" s="172"/>
      <c r="J620" s="172"/>
      <c r="K620" s="172"/>
      <c r="L620" s="172"/>
      <c r="M620" s="172"/>
      <c r="N620" s="172"/>
      <c r="O620" s="172"/>
      <c r="P620" s="172"/>
      <c r="Q620" s="172"/>
      <c r="R620" s="172"/>
      <c r="S620" s="172"/>
      <c r="T620" s="172"/>
      <c r="U620" s="172"/>
      <c r="V620" s="172"/>
      <c r="W620" s="172"/>
      <c r="X620" s="172"/>
      <c r="Y620" s="172"/>
      <c r="Z620" s="172"/>
    </row>
    <row r="621" spans="1:26" ht="16.5" customHeight="1">
      <c r="A621" s="172"/>
      <c r="B621" s="172"/>
      <c r="C621" s="172"/>
      <c r="D621" s="174"/>
      <c r="E621" s="174"/>
      <c r="F621" s="174"/>
      <c r="G621" s="174"/>
      <c r="H621" s="172"/>
      <c r="I621" s="172"/>
      <c r="J621" s="172"/>
      <c r="K621" s="172"/>
      <c r="L621" s="172"/>
      <c r="M621" s="172"/>
      <c r="N621" s="172"/>
      <c r="O621" s="172"/>
      <c r="P621" s="172"/>
      <c r="Q621" s="172"/>
      <c r="R621" s="172"/>
      <c r="S621" s="172"/>
      <c r="T621" s="172"/>
      <c r="U621" s="172"/>
      <c r="V621" s="172"/>
      <c r="W621" s="172"/>
      <c r="X621" s="172"/>
      <c r="Y621" s="172"/>
      <c r="Z621" s="172"/>
    </row>
    <row r="622" spans="1:26" ht="16.5" customHeight="1">
      <c r="A622" s="172"/>
      <c r="B622" s="172"/>
      <c r="C622" s="172"/>
      <c r="D622" s="174"/>
      <c r="E622" s="174"/>
      <c r="F622" s="174"/>
      <c r="G622" s="174"/>
      <c r="H622" s="172"/>
      <c r="I622" s="172"/>
      <c r="J622" s="172"/>
      <c r="K622" s="172"/>
      <c r="L622" s="172"/>
      <c r="M622" s="172"/>
      <c r="N622" s="172"/>
      <c r="O622" s="172"/>
      <c r="P622" s="172"/>
      <c r="Q622" s="172"/>
      <c r="R622" s="172"/>
      <c r="S622" s="172"/>
      <c r="T622" s="172"/>
      <c r="U622" s="172"/>
      <c r="V622" s="172"/>
      <c r="W622" s="172"/>
      <c r="X622" s="172"/>
      <c r="Y622" s="172"/>
      <c r="Z622" s="172"/>
    </row>
    <row r="623" spans="1:26" ht="16.5" customHeight="1">
      <c r="A623" s="172"/>
      <c r="B623" s="172"/>
      <c r="C623" s="172"/>
      <c r="D623" s="174"/>
      <c r="E623" s="174"/>
      <c r="F623" s="174"/>
      <c r="G623" s="174"/>
      <c r="H623" s="172"/>
      <c r="I623" s="172"/>
      <c r="J623" s="172"/>
      <c r="K623" s="172"/>
      <c r="L623" s="172"/>
      <c r="M623" s="172"/>
      <c r="N623" s="172"/>
      <c r="O623" s="172"/>
      <c r="P623" s="172"/>
      <c r="Q623" s="172"/>
      <c r="R623" s="172"/>
      <c r="S623" s="172"/>
      <c r="T623" s="172"/>
      <c r="U623" s="172"/>
      <c r="V623" s="172"/>
      <c r="W623" s="172"/>
      <c r="X623" s="172"/>
      <c r="Y623" s="172"/>
      <c r="Z623" s="172"/>
    </row>
    <row r="624" spans="1:26" ht="16.5" customHeight="1">
      <c r="A624" s="172"/>
      <c r="B624" s="172"/>
      <c r="C624" s="172"/>
      <c r="D624" s="174"/>
      <c r="E624" s="174"/>
      <c r="F624" s="174"/>
      <c r="G624" s="174"/>
      <c r="H624" s="172"/>
      <c r="I624" s="172"/>
      <c r="J624" s="172"/>
      <c r="K624" s="172"/>
      <c r="L624" s="172"/>
      <c r="M624" s="172"/>
      <c r="N624" s="172"/>
      <c r="O624" s="172"/>
      <c r="P624" s="172"/>
      <c r="Q624" s="172"/>
      <c r="R624" s="172"/>
      <c r="S624" s="172"/>
      <c r="T624" s="172"/>
      <c r="U624" s="172"/>
      <c r="V624" s="172"/>
      <c r="W624" s="172"/>
      <c r="X624" s="172"/>
      <c r="Y624" s="172"/>
      <c r="Z624" s="172"/>
    </row>
    <row r="625" spans="1:26" ht="16.5" customHeight="1">
      <c r="A625" s="172"/>
      <c r="B625" s="172"/>
      <c r="C625" s="172"/>
      <c r="D625" s="174"/>
      <c r="E625" s="174"/>
      <c r="F625" s="174"/>
      <c r="G625" s="174"/>
      <c r="H625" s="172"/>
      <c r="I625" s="172"/>
      <c r="J625" s="172"/>
      <c r="K625" s="172"/>
      <c r="L625" s="172"/>
      <c r="M625" s="172"/>
      <c r="N625" s="172"/>
      <c r="O625" s="172"/>
      <c r="P625" s="172"/>
      <c r="Q625" s="172"/>
      <c r="R625" s="172"/>
      <c r="S625" s="172"/>
      <c r="T625" s="172"/>
      <c r="U625" s="172"/>
      <c r="V625" s="172"/>
      <c r="W625" s="172"/>
      <c r="X625" s="172"/>
      <c r="Y625" s="172"/>
      <c r="Z625" s="172"/>
    </row>
    <row r="626" spans="1:26" ht="16.5" customHeight="1">
      <c r="A626" s="172"/>
      <c r="B626" s="172"/>
      <c r="C626" s="172"/>
      <c r="D626" s="174"/>
      <c r="E626" s="174"/>
      <c r="F626" s="174"/>
      <c r="G626" s="174"/>
      <c r="H626" s="172"/>
      <c r="I626" s="172"/>
      <c r="J626" s="172"/>
      <c r="K626" s="172"/>
      <c r="L626" s="172"/>
      <c r="M626" s="172"/>
      <c r="N626" s="172"/>
      <c r="O626" s="172"/>
      <c r="P626" s="172"/>
      <c r="Q626" s="172"/>
      <c r="R626" s="172"/>
      <c r="S626" s="172"/>
      <c r="T626" s="172"/>
      <c r="U626" s="172"/>
      <c r="V626" s="172"/>
      <c r="W626" s="172"/>
      <c r="X626" s="172"/>
      <c r="Y626" s="172"/>
      <c r="Z626" s="172"/>
    </row>
    <row r="627" spans="1:26" ht="16.5" customHeight="1">
      <c r="A627" s="172"/>
      <c r="B627" s="172"/>
      <c r="C627" s="172"/>
      <c r="D627" s="174"/>
      <c r="E627" s="174"/>
      <c r="F627" s="174"/>
      <c r="G627" s="174"/>
      <c r="H627" s="172"/>
      <c r="I627" s="172"/>
      <c r="J627" s="172"/>
      <c r="K627" s="172"/>
      <c r="L627" s="172"/>
      <c r="M627" s="172"/>
      <c r="N627" s="172"/>
      <c r="O627" s="172"/>
      <c r="P627" s="172"/>
      <c r="Q627" s="172"/>
      <c r="R627" s="172"/>
      <c r="S627" s="172"/>
      <c r="T627" s="172"/>
      <c r="U627" s="172"/>
      <c r="V627" s="172"/>
      <c r="W627" s="172"/>
      <c r="X627" s="172"/>
      <c r="Y627" s="172"/>
      <c r="Z627" s="172"/>
    </row>
    <row r="628" spans="1:26" ht="16.5" customHeight="1">
      <c r="A628" s="172"/>
      <c r="B628" s="172"/>
      <c r="C628" s="172"/>
      <c r="D628" s="174"/>
      <c r="E628" s="174"/>
      <c r="F628" s="174"/>
      <c r="G628" s="174"/>
      <c r="H628" s="172"/>
      <c r="I628" s="172"/>
      <c r="J628" s="172"/>
      <c r="K628" s="172"/>
      <c r="L628" s="172"/>
      <c r="M628" s="172"/>
      <c r="N628" s="172"/>
      <c r="O628" s="172"/>
      <c r="P628" s="172"/>
      <c r="Q628" s="172"/>
      <c r="R628" s="172"/>
      <c r="S628" s="172"/>
      <c r="T628" s="172"/>
      <c r="U628" s="172"/>
      <c r="V628" s="172"/>
      <c r="W628" s="172"/>
      <c r="X628" s="172"/>
      <c r="Y628" s="172"/>
      <c r="Z628" s="172"/>
    </row>
    <row r="629" spans="1:26" ht="16.5" customHeight="1">
      <c r="A629" s="172"/>
      <c r="B629" s="172"/>
      <c r="C629" s="172"/>
      <c r="D629" s="174"/>
      <c r="E629" s="174"/>
      <c r="F629" s="174"/>
      <c r="G629" s="174"/>
      <c r="H629" s="172"/>
      <c r="I629" s="172"/>
      <c r="J629" s="172"/>
      <c r="K629" s="172"/>
      <c r="L629" s="172"/>
      <c r="M629" s="172"/>
      <c r="N629" s="172"/>
      <c r="O629" s="172"/>
      <c r="P629" s="172"/>
      <c r="Q629" s="172"/>
      <c r="R629" s="172"/>
      <c r="S629" s="172"/>
      <c r="T629" s="172"/>
      <c r="U629" s="172"/>
      <c r="V629" s="172"/>
      <c r="W629" s="172"/>
      <c r="X629" s="172"/>
      <c r="Y629" s="172"/>
      <c r="Z629" s="172"/>
    </row>
    <row r="630" spans="1:26" ht="16.5" customHeight="1">
      <c r="A630" s="172"/>
      <c r="B630" s="172"/>
      <c r="C630" s="172"/>
      <c r="D630" s="174"/>
      <c r="E630" s="174"/>
      <c r="F630" s="174"/>
      <c r="G630" s="174"/>
      <c r="H630" s="172"/>
      <c r="I630" s="172"/>
      <c r="J630" s="172"/>
      <c r="K630" s="172"/>
      <c r="L630" s="172"/>
      <c r="M630" s="172"/>
      <c r="N630" s="172"/>
      <c r="O630" s="172"/>
      <c r="P630" s="172"/>
      <c r="Q630" s="172"/>
      <c r="R630" s="172"/>
      <c r="S630" s="172"/>
      <c r="T630" s="172"/>
      <c r="U630" s="172"/>
      <c r="V630" s="172"/>
      <c r="W630" s="172"/>
      <c r="X630" s="172"/>
      <c r="Y630" s="172"/>
      <c r="Z630" s="172"/>
    </row>
    <row r="631" spans="1:26" ht="16.5" customHeight="1">
      <c r="A631" s="172"/>
      <c r="B631" s="172"/>
      <c r="C631" s="172"/>
      <c r="D631" s="174"/>
      <c r="E631" s="174"/>
      <c r="F631" s="174"/>
      <c r="G631" s="174"/>
      <c r="H631" s="172"/>
      <c r="I631" s="172"/>
      <c r="J631" s="172"/>
      <c r="K631" s="172"/>
      <c r="L631" s="172"/>
      <c r="M631" s="172"/>
      <c r="N631" s="172"/>
      <c r="O631" s="172"/>
      <c r="P631" s="172"/>
      <c r="Q631" s="172"/>
      <c r="R631" s="172"/>
      <c r="S631" s="172"/>
      <c r="T631" s="172"/>
      <c r="U631" s="172"/>
      <c r="V631" s="172"/>
      <c r="W631" s="172"/>
      <c r="X631" s="172"/>
      <c r="Y631" s="172"/>
      <c r="Z631" s="172"/>
    </row>
    <row r="632" spans="1:26" ht="16.5" customHeight="1">
      <c r="A632" s="172"/>
      <c r="B632" s="172"/>
      <c r="C632" s="172"/>
      <c r="D632" s="174"/>
      <c r="E632" s="174"/>
      <c r="F632" s="174"/>
      <c r="G632" s="174"/>
      <c r="H632" s="172"/>
      <c r="I632" s="172"/>
      <c r="J632" s="172"/>
      <c r="K632" s="172"/>
      <c r="L632" s="172"/>
      <c r="M632" s="172"/>
      <c r="N632" s="172"/>
      <c r="O632" s="172"/>
      <c r="P632" s="172"/>
      <c r="Q632" s="172"/>
      <c r="R632" s="172"/>
      <c r="S632" s="172"/>
      <c r="T632" s="172"/>
      <c r="U632" s="172"/>
      <c r="V632" s="172"/>
      <c r="W632" s="172"/>
      <c r="X632" s="172"/>
      <c r="Y632" s="172"/>
      <c r="Z632" s="172"/>
    </row>
    <row r="633" spans="1:26" ht="16.5" customHeight="1">
      <c r="A633" s="172"/>
      <c r="B633" s="172"/>
      <c r="C633" s="172"/>
      <c r="D633" s="174"/>
      <c r="E633" s="174"/>
      <c r="F633" s="174"/>
      <c r="G633" s="174"/>
      <c r="H633" s="172"/>
      <c r="I633" s="172"/>
      <c r="J633" s="172"/>
      <c r="K633" s="172"/>
      <c r="L633" s="172"/>
      <c r="M633" s="172"/>
      <c r="N633" s="172"/>
      <c r="O633" s="172"/>
      <c r="P633" s="172"/>
      <c r="Q633" s="172"/>
      <c r="R633" s="172"/>
      <c r="S633" s="172"/>
      <c r="T633" s="172"/>
      <c r="U633" s="172"/>
      <c r="V633" s="172"/>
      <c r="W633" s="172"/>
      <c r="X633" s="172"/>
      <c r="Y633" s="172"/>
      <c r="Z633" s="172"/>
    </row>
    <row r="634" spans="1:26" ht="16.5" customHeight="1">
      <c r="A634" s="172"/>
      <c r="B634" s="172"/>
      <c r="C634" s="172"/>
      <c r="D634" s="174"/>
      <c r="E634" s="174"/>
      <c r="F634" s="174"/>
      <c r="G634" s="174"/>
      <c r="H634" s="172"/>
      <c r="I634" s="172"/>
      <c r="J634" s="172"/>
      <c r="K634" s="172"/>
      <c r="L634" s="172"/>
      <c r="M634" s="172"/>
      <c r="N634" s="172"/>
      <c r="O634" s="172"/>
      <c r="P634" s="172"/>
      <c r="Q634" s="172"/>
      <c r="R634" s="172"/>
      <c r="S634" s="172"/>
      <c r="T634" s="172"/>
      <c r="U634" s="172"/>
      <c r="V634" s="172"/>
      <c r="W634" s="172"/>
      <c r="X634" s="172"/>
      <c r="Y634" s="172"/>
      <c r="Z634" s="172"/>
    </row>
    <row r="635" spans="1:26" ht="16.5" customHeight="1">
      <c r="A635" s="172"/>
      <c r="B635" s="172"/>
      <c r="C635" s="172"/>
      <c r="D635" s="174"/>
      <c r="E635" s="174"/>
      <c r="F635" s="174"/>
      <c r="G635" s="174"/>
      <c r="H635" s="172"/>
      <c r="I635" s="172"/>
      <c r="J635" s="172"/>
      <c r="K635" s="172"/>
      <c r="L635" s="172"/>
      <c r="M635" s="172"/>
      <c r="N635" s="172"/>
      <c r="O635" s="172"/>
      <c r="P635" s="172"/>
      <c r="Q635" s="172"/>
      <c r="R635" s="172"/>
      <c r="S635" s="172"/>
      <c r="T635" s="172"/>
      <c r="U635" s="172"/>
      <c r="V635" s="172"/>
      <c r="W635" s="172"/>
      <c r="X635" s="172"/>
      <c r="Y635" s="172"/>
      <c r="Z635" s="172"/>
    </row>
    <row r="636" spans="1:26" ht="16.5" customHeight="1">
      <c r="A636" s="172"/>
      <c r="B636" s="172"/>
      <c r="C636" s="172"/>
      <c r="D636" s="174"/>
      <c r="E636" s="174"/>
      <c r="F636" s="174"/>
      <c r="G636" s="174"/>
      <c r="H636" s="172"/>
      <c r="I636" s="172"/>
      <c r="J636" s="172"/>
      <c r="K636" s="172"/>
      <c r="L636" s="172"/>
      <c r="M636" s="172"/>
      <c r="N636" s="172"/>
      <c r="O636" s="172"/>
      <c r="P636" s="172"/>
      <c r="Q636" s="172"/>
      <c r="R636" s="172"/>
      <c r="S636" s="172"/>
      <c r="T636" s="172"/>
      <c r="U636" s="172"/>
      <c r="V636" s="172"/>
      <c r="W636" s="172"/>
      <c r="X636" s="172"/>
      <c r="Y636" s="172"/>
      <c r="Z636" s="172"/>
    </row>
    <row r="637" spans="1:26" ht="16.5" customHeight="1">
      <c r="A637" s="172"/>
      <c r="B637" s="172"/>
      <c r="C637" s="172"/>
      <c r="D637" s="174"/>
      <c r="E637" s="174"/>
      <c r="F637" s="174"/>
      <c r="G637" s="174"/>
      <c r="H637" s="172"/>
      <c r="I637" s="172"/>
      <c r="J637" s="172"/>
      <c r="K637" s="172"/>
      <c r="L637" s="172"/>
      <c r="M637" s="172"/>
      <c r="N637" s="172"/>
      <c r="O637" s="172"/>
      <c r="P637" s="172"/>
      <c r="Q637" s="172"/>
      <c r="R637" s="172"/>
      <c r="S637" s="172"/>
      <c r="T637" s="172"/>
      <c r="U637" s="172"/>
      <c r="V637" s="172"/>
      <c r="W637" s="172"/>
      <c r="X637" s="172"/>
      <c r="Y637" s="172"/>
      <c r="Z637" s="172"/>
    </row>
    <row r="638" spans="1:26" ht="16.5" customHeight="1">
      <c r="A638" s="172"/>
      <c r="B638" s="172"/>
      <c r="C638" s="172"/>
      <c r="D638" s="174"/>
      <c r="E638" s="174"/>
      <c r="F638" s="174"/>
      <c r="G638" s="174"/>
      <c r="H638" s="172"/>
      <c r="I638" s="172"/>
      <c r="J638" s="172"/>
      <c r="K638" s="172"/>
      <c r="L638" s="172"/>
      <c r="M638" s="172"/>
      <c r="N638" s="172"/>
      <c r="O638" s="172"/>
      <c r="P638" s="172"/>
      <c r="Q638" s="172"/>
      <c r="R638" s="172"/>
      <c r="S638" s="172"/>
      <c r="T638" s="172"/>
      <c r="U638" s="172"/>
      <c r="V638" s="172"/>
      <c r="W638" s="172"/>
      <c r="X638" s="172"/>
      <c r="Y638" s="172"/>
      <c r="Z638" s="172"/>
    </row>
    <row r="639" spans="1:26" ht="16.5" customHeight="1">
      <c r="A639" s="172"/>
      <c r="B639" s="172"/>
      <c r="C639" s="172"/>
      <c r="D639" s="174"/>
      <c r="E639" s="174"/>
      <c r="F639" s="174"/>
      <c r="G639" s="174"/>
      <c r="H639" s="172"/>
      <c r="I639" s="172"/>
      <c r="J639" s="172"/>
      <c r="K639" s="172"/>
      <c r="L639" s="172"/>
      <c r="M639" s="172"/>
      <c r="N639" s="172"/>
      <c r="O639" s="172"/>
      <c r="P639" s="172"/>
      <c r="Q639" s="172"/>
      <c r="R639" s="172"/>
      <c r="S639" s="172"/>
      <c r="T639" s="172"/>
      <c r="U639" s="172"/>
      <c r="V639" s="172"/>
      <c r="W639" s="172"/>
      <c r="X639" s="172"/>
      <c r="Y639" s="172"/>
      <c r="Z639" s="172"/>
    </row>
    <row r="640" spans="1:26" ht="16.5" customHeight="1">
      <c r="A640" s="172"/>
      <c r="B640" s="172"/>
      <c r="C640" s="172"/>
      <c r="D640" s="174"/>
      <c r="E640" s="174"/>
      <c r="F640" s="174"/>
      <c r="G640" s="174"/>
      <c r="H640" s="172"/>
      <c r="I640" s="172"/>
      <c r="J640" s="172"/>
      <c r="K640" s="172"/>
      <c r="L640" s="172"/>
      <c r="M640" s="172"/>
      <c r="N640" s="172"/>
      <c r="O640" s="172"/>
      <c r="P640" s="172"/>
      <c r="Q640" s="172"/>
      <c r="R640" s="172"/>
      <c r="S640" s="172"/>
      <c r="T640" s="172"/>
      <c r="U640" s="172"/>
      <c r="V640" s="172"/>
      <c r="W640" s="172"/>
      <c r="X640" s="172"/>
      <c r="Y640" s="172"/>
      <c r="Z640" s="172"/>
    </row>
    <row r="641" spans="1:26" ht="16.5" customHeight="1">
      <c r="A641" s="172"/>
      <c r="B641" s="172"/>
      <c r="C641" s="172"/>
      <c r="D641" s="174"/>
      <c r="E641" s="174"/>
      <c r="F641" s="174"/>
      <c r="G641" s="174"/>
      <c r="H641" s="172"/>
      <c r="I641" s="172"/>
      <c r="J641" s="172"/>
      <c r="K641" s="172"/>
      <c r="L641" s="172"/>
      <c r="M641" s="172"/>
      <c r="N641" s="172"/>
      <c r="O641" s="172"/>
      <c r="P641" s="172"/>
      <c r="Q641" s="172"/>
      <c r="R641" s="172"/>
      <c r="S641" s="172"/>
      <c r="T641" s="172"/>
      <c r="U641" s="172"/>
      <c r="V641" s="172"/>
      <c r="W641" s="172"/>
      <c r="X641" s="172"/>
      <c r="Y641" s="172"/>
      <c r="Z641" s="172"/>
    </row>
    <row r="642" spans="1:26" ht="16.5" customHeight="1">
      <c r="A642" s="172"/>
      <c r="B642" s="172"/>
      <c r="C642" s="172"/>
      <c r="D642" s="174"/>
      <c r="E642" s="174"/>
      <c r="F642" s="174"/>
      <c r="G642" s="174"/>
      <c r="H642" s="172"/>
      <c r="I642" s="172"/>
      <c r="J642" s="172"/>
      <c r="K642" s="172"/>
      <c r="L642" s="172"/>
      <c r="M642" s="172"/>
      <c r="N642" s="172"/>
      <c r="O642" s="172"/>
      <c r="P642" s="172"/>
      <c r="Q642" s="172"/>
      <c r="R642" s="172"/>
      <c r="S642" s="172"/>
      <c r="T642" s="172"/>
      <c r="U642" s="172"/>
      <c r="V642" s="172"/>
      <c r="W642" s="172"/>
      <c r="X642" s="172"/>
      <c r="Y642" s="172"/>
      <c r="Z642" s="172"/>
    </row>
    <row r="643" spans="1:26" ht="16.5" customHeight="1">
      <c r="A643" s="172"/>
      <c r="B643" s="172"/>
      <c r="C643" s="172"/>
      <c r="D643" s="174"/>
      <c r="E643" s="174"/>
      <c r="F643" s="174"/>
      <c r="G643" s="174"/>
      <c r="H643" s="172"/>
      <c r="I643" s="172"/>
      <c r="J643" s="172"/>
      <c r="K643" s="172"/>
      <c r="L643" s="172"/>
      <c r="M643" s="172"/>
      <c r="N643" s="172"/>
      <c r="O643" s="172"/>
      <c r="P643" s="172"/>
      <c r="Q643" s="172"/>
      <c r="R643" s="172"/>
      <c r="S643" s="172"/>
      <c r="T643" s="172"/>
      <c r="U643" s="172"/>
      <c r="V643" s="172"/>
      <c r="W643" s="172"/>
      <c r="X643" s="172"/>
      <c r="Y643" s="172"/>
      <c r="Z643" s="172"/>
    </row>
    <row r="644" spans="1:26" ht="16.5" customHeight="1">
      <c r="A644" s="172"/>
      <c r="B644" s="172"/>
      <c r="C644" s="172"/>
      <c r="D644" s="174"/>
      <c r="E644" s="174"/>
      <c r="F644" s="174"/>
      <c r="G644" s="174"/>
      <c r="H644" s="172"/>
      <c r="I644" s="172"/>
      <c r="J644" s="172"/>
      <c r="K644" s="172"/>
      <c r="L644" s="172"/>
      <c r="M644" s="172"/>
      <c r="N644" s="172"/>
      <c r="O644" s="172"/>
      <c r="P644" s="172"/>
      <c r="Q644" s="172"/>
      <c r="R644" s="172"/>
      <c r="S644" s="172"/>
      <c r="T644" s="172"/>
      <c r="U644" s="172"/>
      <c r="V644" s="172"/>
      <c r="W644" s="172"/>
      <c r="X644" s="172"/>
      <c r="Y644" s="172"/>
      <c r="Z644" s="172"/>
    </row>
    <row r="645" spans="1:26" ht="16.5" customHeight="1">
      <c r="A645" s="172"/>
      <c r="B645" s="172"/>
      <c r="C645" s="172"/>
      <c r="D645" s="174"/>
      <c r="E645" s="174"/>
      <c r="F645" s="174"/>
      <c r="G645" s="174"/>
      <c r="H645" s="172"/>
      <c r="I645" s="172"/>
      <c r="J645" s="172"/>
      <c r="K645" s="172"/>
      <c r="L645" s="172"/>
      <c r="M645" s="172"/>
      <c r="N645" s="172"/>
      <c r="O645" s="172"/>
      <c r="P645" s="172"/>
      <c r="Q645" s="172"/>
      <c r="R645" s="172"/>
      <c r="S645" s="172"/>
      <c r="T645" s="172"/>
      <c r="U645" s="172"/>
      <c r="V645" s="172"/>
      <c r="W645" s="172"/>
      <c r="X645" s="172"/>
      <c r="Y645" s="172"/>
      <c r="Z645" s="172"/>
    </row>
    <row r="646" spans="1:26" ht="16.5" customHeight="1">
      <c r="A646" s="172"/>
      <c r="B646" s="172"/>
      <c r="C646" s="172"/>
      <c r="D646" s="174"/>
      <c r="E646" s="174"/>
      <c r="F646" s="174"/>
      <c r="G646" s="174"/>
      <c r="H646" s="172"/>
      <c r="I646" s="172"/>
      <c r="J646" s="172"/>
      <c r="K646" s="172"/>
      <c r="L646" s="172"/>
      <c r="M646" s="172"/>
      <c r="N646" s="172"/>
      <c r="O646" s="172"/>
      <c r="P646" s="172"/>
      <c r="Q646" s="172"/>
      <c r="R646" s="172"/>
      <c r="S646" s="172"/>
      <c r="T646" s="172"/>
      <c r="U646" s="172"/>
      <c r="V646" s="172"/>
      <c r="W646" s="172"/>
      <c r="X646" s="172"/>
      <c r="Y646" s="172"/>
      <c r="Z646" s="172"/>
    </row>
    <row r="647" spans="1:26" ht="16.5" customHeight="1">
      <c r="A647" s="172"/>
      <c r="B647" s="172"/>
      <c r="C647" s="172"/>
      <c r="D647" s="174"/>
      <c r="E647" s="174"/>
      <c r="F647" s="174"/>
      <c r="G647" s="174"/>
      <c r="H647" s="172"/>
      <c r="I647" s="172"/>
      <c r="J647" s="172"/>
      <c r="K647" s="172"/>
      <c r="L647" s="172"/>
      <c r="M647" s="172"/>
      <c r="N647" s="172"/>
      <c r="O647" s="172"/>
      <c r="P647" s="172"/>
      <c r="Q647" s="172"/>
      <c r="R647" s="172"/>
      <c r="S647" s="172"/>
      <c r="T647" s="172"/>
      <c r="U647" s="172"/>
      <c r="V647" s="172"/>
      <c r="W647" s="172"/>
      <c r="X647" s="172"/>
      <c r="Y647" s="172"/>
      <c r="Z647" s="172"/>
    </row>
    <row r="648" spans="1:26" ht="16.5" customHeight="1">
      <c r="A648" s="172"/>
      <c r="B648" s="172"/>
      <c r="C648" s="172"/>
      <c r="D648" s="174"/>
      <c r="E648" s="174"/>
      <c r="F648" s="174"/>
      <c r="G648" s="174"/>
      <c r="H648" s="172"/>
      <c r="I648" s="172"/>
      <c r="J648" s="172"/>
      <c r="K648" s="172"/>
      <c r="L648" s="172"/>
      <c r="M648" s="172"/>
      <c r="N648" s="172"/>
      <c r="O648" s="172"/>
      <c r="P648" s="172"/>
      <c r="Q648" s="172"/>
      <c r="R648" s="172"/>
      <c r="S648" s="172"/>
      <c r="T648" s="172"/>
      <c r="U648" s="172"/>
      <c r="V648" s="172"/>
      <c r="W648" s="172"/>
      <c r="X648" s="172"/>
      <c r="Y648" s="172"/>
      <c r="Z648" s="172"/>
    </row>
    <row r="649" spans="1:26" ht="16.5" customHeight="1">
      <c r="A649" s="172"/>
      <c r="B649" s="172"/>
      <c r="C649" s="172"/>
      <c r="D649" s="174"/>
      <c r="E649" s="174"/>
      <c r="F649" s="174"/>
      <c r="G649" s="174"/>
      <c r="H649" s="172"/>
      <c r="I649" s="172"/>
      <c r="J649" s="172"/>
      <c r="K649" s="172"/>
      <c r="L649" s="172"/>
      <c r="M649" s="172"/>
      <c r="N649" s="172"/>
      <c r="O649" s="172"/>
      <c r="P649" s="172"/>
      <c r="Q649" s="172"/>
      <c r="R649" s="172"/>
      <c r="S649" s="172"/>
      <c r="T649" s="172"/>
      <c r="U649" s="172"/>
      <c r="V649" s="172"/>
      <c r="W649" s="172"/>
      <c r="X649" s="172"/>
      <c r="Y649" s="172"/>
      <c r="Z649" s="172"/>
    </row>
    <row r="650" spans="1:26" ht="16.5" customHeight="1">
      <c r="A650" s="172"/>
      <c r="B650" s="172"/>
      <c r="C650" s="172"/>
      <c r="D650" s="174"/>
      <c r="E650" s="174"/>
      <c r="F650" s="174"/>
      <c r="G650" s="174"/>
      <c r="H650" s="172"/>
      <c r="I650" s="172"/>
      <c r="J650" s="172"/>
      <c r="K650" s="172"/>
      <c r="L650" s="172"/>
      <c r="M650" s="172"/>
      <c r="N650" s="172"/>
      <c r="O650" s="172"/>
      <c r="P650" s="172"/>
      <c r="Q650" s="172"/>
      <c r="R650" s="172"/>
      <c r="S650" s="172"/>
      <c r="T650" s="172"/>
      <c r="U650" s="172"/>
      <c r="V650" s="172"/>
      <c r="W650" s="172"/>
      <c r="X650" s="172"/>
      <c r="Y650" s="172"/>
      <c r="Z650" s="172"/>
    </row>
    <row r="651" spans="1:26" ht="16.5" customHeight="1">
      <c r="A651" s="172"/>
      <c r="B651" s="172"/>
      <c r="C651" s="172"/>
      <c r="D651" s="174"/>
      <c r="E651" s="174"/>
      <c r="F651" s="174"/>
      <c r="G651" s="174"/>
      <c r="H651" s="172"/>
      <c r="I651" s="172"/>
      <c r="J651" s="172"/>
      <c r="K651" s="172"/>
      <c r="L651" s="172"/>
      <c r="M651" s="172"/>
      <c r="N651" s="172"/>
      <c r="O651" s="172"/>
      <c r="P651" s="172"/>
      <c r="Q651" s="172"/>
      <c r="R651" s="172"/>
      <c r="S651" s="172"/>
      <c r="T651" s="172"/>
      <c r="U651" s="172"/>
      <c r="V651" s="172"/>
      <c r="W651" s="172"/>
      <c r="X651" s="172"/>
      <c r="Y651" s="172"/>
      <c r="Z651" s="172"/>
    </row>
    <row r="652" spans="1:26" ht="16.5" customHeight="1">
      <c r="A652" s="172"/>
      <c r="B652" s="172"/>
      <c r="C652" s="172"/>
      <c r="D652" s="174"/>
      <c r="E652" s="174"/>
      <c r="F652" s="174"/>
      <c r="G652" s="174"/>
      <c r="H652" s="172"/>
      <c r="I652" s="172"/>
      <c r="J652" s="172"/>
      <c r="K652" s="172"/>
      <c r="L652" s="172"/>
      <c r="M652" s="172"/>
      <c r="N652" s="172"/>
      <c r="O652" s="172"/>
      <c r="P652" s="172"/>
      <c r="Q652" s="172"/>
      <c r="R652" s="172"/>
      <c r="S652" s="172"/>
      <c r="T652" s="172"/>
      <c r="U652" s="172"/>
      <c r="V652" s="172"/>
      <c r="W652" s="172"/>
      <c r="X652" s="172"/>
      <c r="Y652" s="172"/>
      <c r="Z652" s="172"/>
    </row>
    <row r="653" spans="1:26" ht="16.5" customHeight="1">
      <c r="A653" s="172"/>
      <c r="B653" s="172"/>
      <c r="C653" s="172"/>
      <c r="D653" s="174"/>
      <c r="E653" s="174"/>
      <c r="F653" s="174"/>
      <c r="G653" s="174"/>
      <c r="H653" s="172"/>
      <c r="I653" s="172"/>
      <c r="J653" s="172"/>
      <c r="K653" s="172"/>
      <c r="L653" s="172"/>
      <c r="M653" s="172"/>
      <c r="N653" s="172"/>
      <c r="O653" s="172"/>
      <c r="P653" s="172"/>
      <c r="Q653" s="172"/>
      <c r="R653" s="172"/>
      <c r="S653" s="172"/>
      <c r="T653" s="172"/>
      <c r="U653" s="172"/>
      <c r="V653" s="172"/>
      <c r="W653" s="172"/>
      <c r="X653" s="172"/>
      <c r="Y653" s="172"/>
      <c r="Z653" s="172"/>
    </row>
    <row r="654" spans="1:26" ht="16.5" customHeight="1">
      <c r="A654" s="172"/>
      <c r="B654" s="172"/>
      <c r="C654" s="172"/>
      <c r="D654" s="174"/>
      <c r="E654" s="174"/>
      <c r="F654" s="174"/>
      <c r="G654" s="174"/>
      <c r="H654" s="172"/>
      <c r="I654" s="172"/>
      <c r="J654" s="172"/>
      <c r="K654" s="172"/>
      <c r="L654" s="172"/>
      <c r="M654" s="172"/>
      <c r="N654" s="172"/>
      <c r="O654" s="172"/>
      <c r="P654" s="172"/>
      <c r="Q654" s="172"/>
      <c r="R654" s="172"/>
      <c r="S654" s="172"/>
      <c r="T654" s="172"/>
      <c r="U654" s="172"/>
      <c r="V654" s="172"/>
      <c r="W654" s="172"/>
      <c r="X654" s="172"/>
      <c r="Y654" s="172"/>
      <c r="Z654" s="172"/>
    </row>
    <row r="655" spans="1:26" ht="16.5" customHeight="1">
      <c r="A655" s="172"/>
      <c r="B655" s="172"/>
      <c r="C655" s="172"/>
      <c r="D655" s="174"/>
      <c r="E655" s="174"/>
      <c r="F655" s="174"/>
      <c r="G655" s="174"/>
      <c r="H655" s="172"/>
      <c r="I655" s="172"/>
      <c r="J655" s="172"/>
      <c r="K655" s="172"/>
      <c r="L655" s="172"/>
      <c r="M655" s="172"/>
      <c r="N655" s="172"/>
      <c r="O655" s="172"/>
      <c r="P655" s="172"/>
      <c r="Q655" s="172"/>
      <c r="R655" s="172"/>
      <c r="S655" s="172"/>
      <c r="T655" s="172"/>
      <c r="U655" s="172"/>
      <c r="V655" s="172"/>
      <c r="W655" s="172"/>
      <c r="X655" s="172"/>
      <c r="Y655" s="172"/>
      <c r="Z655" s="172"/>
    </row>
    <row r="656" spans="1:26" ht="16.5" customHeight="1">
      <c r="A656" s="172"/>
      <c r="B656" s="172"/>
      <c r="C656" s="172"/>
      <c r="D656" s="174"/>
      <c r="E656" s="174"/>
      <c r="F656" s="174"/>
      <c r="G656" s="174"/>
      <c r="H656" s="172"/>
      <c r="I656" s="172"/>
      <c r="J656" s="172"/>
      <c r="K656" s="172"/>
      <c r="L656" s="172"/>
      <c r="M656" s="172"/>
      <c r="N656" s="172"/>
      <c r="O656" s="172"/>
      <c r="P656" s="172"/>
      <c r="Q656" s="172"/>
      <c r="R656" s="172"/>
      <c r="S656" s="172"/>
      <c r="T656" s="172"/>
      <c r="U656" s="172"/>
      <c r="V656" s="172"/>
      <c r="W656" s="172"/>
      <c r="X656" s="172"/>
      <c r="Y656" s="172"/>
      <c r="Z656" s="172"/>
    </row>
    <row r="657" spans="1:26" ht="16.5" customHeight="1">
      <c r="A657" s="172"/>
      <c r="B657" s="172"/>
      <c r="C657" s="172"/>
      <c r="D657" s="174"/>
      <c r="E657" s="174"/>
      <c r="F657" s="174"/>
      <c r="G657" s="174"/>
      <c r="H657" s="172"/>
      <c r="I657" s="172"/>
      <c r="J657" s="172"/>
      <c r="K657" s="172"/>
      <c r="L657" s="172"/>
      <c r="M657" s="172"/>
      <c r="N657" s="172"/>
      <c r="O657" s="172"/>
      <c r="P657" s="172"/>
      <c r="Q657" s="172"/>
      <c r="R657" s="172"/>
      <c r="S657" s="172"/>
      <c r="T657" s="172"/>
      <c r="U657" s="172"/>
      <c r="V657" s="172"/>
      <c r="W657" s="172"/>
      <c r="X657" s="172"/>
      <c r="Y657" s="172"/>
      <c r="Z657" s="172"/>
    </row>
    <row r="658" spans="1:26" ht="16.5" customHeight="1">
      <c r="A658" s="172"/>
      <c r="B658" s="172"/>
      <c r="C658" s="172"/>
      <c r="D658" s="174"/>
      <c r="E658" s="174"/>
      <c r="F658" s="174"/>
      <c r="G658" s="174"/>
      <c r="H658" s="172"/>
      <c r="I658" s="172"/>
      <c r="J658" s="172"/>
      <c r="K658" s="172"/>
      <c r="L658" s="172"/>
      <c r="M658" s="172"/>
      <c r="N658" s="172"/>
      <c r="O658" s="172"/>
      <c r="P658" s="172"/>
      <c r="Q658" s="172"/>
      <c r="R658" s="172"/>
      <c r="S658" s="172"/>
      <c r="T658" s="172"/>
      <c r="U658" s="172"/>
      <c r="V658" s="172"/>
      <c r="W658" s="172"/>
      <c r="X658" s="172"/>
      <c r="Y658" s="172"/>
      <c r="Z658" s="172"/>
    </row>
    <row r="659" spans="1:26" ht="16.5" customHeight="1">
      <c r="A659" s="172"/>
      <c r="B659" s="172"/>
      <c r="C659" s="172"/>
      <c r="D659" s="174"/>
      <c r="E659" s="174"/>
      <c r="F659" s="174"/>
      <c r="G659" s="174"/>
      <c r="H659" s="172"/>
      <c r="I659" s="172"/>
      <c r="J659" s="172"/>
      <c r="K659" s="172"/>
      <c r="L659" s="172"/>
      <c r="M659" s="172"/>
      <c r="N659" s="172"/>
      <c r="O659" s="172"/>
      <c r="P659" s="172"/>
      <c r="Q659" s="172"/>
      <c r="R659" s="172"/>
      <c r="S659" s="172"/>
      <c r="T659" s="172"/>
      <c r="U659" s="172"/>
      <c r="V659" s="172"/>
      <c r="W659" s="172"/>
      <c r="X659" s="172"/>
      <c r="Y659" s="172"/>
      <c r="Z659" s="172"/>
    </row>
    <row r="660" spans="1:26" ht="16.5" customHeight="1">
      <c r="A660" s="172"/>
      <c r="B660" s="172"/>
      <c r="C660" s="172"/>
      <c r="D660" s="174"/>
      <c r="E660" s="174"/>
      <c r="F660" s="174"/>
      <c r="G660" s="174"/>
      <c r="H660" s="172"/>
      <c r="I660" s="172"/>
      <c r="J660" s="172"/>
      <c r="K660" s="172"/>
      <c r="L660" s="172"/>
      <c r="M660" s="172"/>
      <c r="N660" s="172"/>
      <c r="O660" s="172"/>
      <c r="P660" s="172"/>
      <c r="Q660" s="172"/>
      <c r="R660" s="172"/>
      <c r="S660" s="172"/>
      <c r="T660" s="172"/>
      <c r="U660" s="172"/>
      <c r="V660" s="172"/>
      <c r="W660" s="172"/>
      <c r="X660" s="172"/>
      <c r="Y660" s="172"/>
      <c r="Z660" s="172"/>
    </row>
    <row r="661" spans="1:26" ht="16.5" customHeight="1">
      <c r="A661" s="172"/>
      <c r="B661" s="172"/>
      <c r="C661" s="172"/>
      <c r="D661" s="174"/>
      <c r="E661" s="174"/>
      <c r="F661" s="174"/>
      <c r="G661" s="174"/>
      <c r="H661" s="172"/>
      <c r="I661" s="172"/>
      <c r="J661" s="172"/>
      <c r="K661" s="172"/>
      <c r="L661" s="172"/>
      <c r="M661" s="172"/>
      <c r="N661" s="172"/>
      <c r="O661" s="172"/>
      <c r="P661" s="172"/>
      <c r="Q661" s="172"/>
      <c r="R661" s="172"/>
      <c r="S661" s="172"/>
      <c r="T661" s="172"/>
      <c r="U661" s="172"/>
      <c r="V661" s="172"/>
      <c r="W661" s="172"/>
      <c r="X661" s="172"/>
      <c r="Y661" s="172"/>
      <c r="Z661" s="172"/>
    </row>
    <row r="662" spans="1:26" ht="16.5" customHeight="1">
      <c r="A662" s="172"/>
      <c r="B662" s="172"/>
      <c r="C662" s="172"/>
      <c r="D662" s="174"/>
      <c r="E662" s="174"/>
      <c r="F662" s="174"/>
      <c r="G662" s="174"/>
      <c r="H662" s="172"/>
      <c r="I662" s="172"/>
      <c r="J662" s="172"/>
      <c r="K662" s="172"/>
      <c r="L662" s="172"/>
      <c r="M662" s="172"/>
      <c r="N662" s="172"/>
      <c r="O662" s="172"/>
      <c r="P662" s="172"/>
      <c r="Q662" s="172"/>
      <c r="R662" s="172"/>
      <c r="S662" s="172"/>
      <c r="T662" s="172"/>
      <c r="U662" s="172"/>
      <c r="V662" s="172"/>
      <c r="W662" s="172"/>
      <c r="X662" s="172"/>
      <c r="Y662" s="172"/>
      <c r="Z662" s="172"/>
    </row>
    <row r="663" spans="1:26" ht="16.5" customHeight="1">
      <c r="A663" s="172"/>
      <c r="B663" s="172"/>
      <c r="C663" s="172"/>
      <c r="D663" s="174"/>
      <c r="E663" s="174"/>
      <c r="F663" s="174"/>
      <c r="G663" s="174"/>
      <c r="H663" s="172"/>
      <c r="I663" s="172"/>
      <c r="J663" s="172"/>
      <c r="K663" s="172"/>
      <c r="L663" s="172"/>
      <c r="M663" s="172"/>
      <c r="N663" s="172"/>
      <c r="O663" s="172"/>
      <c r="P663" s="172"/>
      <c r="Q663" s="172"/>
      <c r="R663" s="172"/>
      <c r="S663" s="172"/>
      <c r="T663" s="172"/>
      <c r="U663" s="172"/>
      <c r="V663" s="172"/>
      <c r="W663" s="172"/>
      <c r="X663" s="172"/>
      <c r="Y663" s="172"/>
      <c r="Z663" s="172"/>
    </row>
    <row r="664" spans="1:26" ht="16.5" customHeight="1">
      <c r="A664" s="172"/>
      <c r="B664" s="172"/>
      <c r="C664" s="172"/>
      <c r="D664" s="174"/>
      <c r="E664" s="174"/>
      <c r="F664" s="174"/>
      <c r="G664" s="174"/>
      <c r="H664" s="172"/>
      <c r="I664" s="172"/>
      <c r="J664" s="172"/>
      <c r="K664" s="172"/>
      <c r="L664" s="172"/>
      <c r="M664" s="172"/>
      <c r="N664" s="172"/>
      <c r="O664" s="172"/>
      <c r="P664" s="172"/>
      <c r="Q664" s="172"/>
      <c r="R664" s="172"/>
      <c r="S664" s="172"/>
      <c r="T664" s="172"/>
      <c r="U664" s="172"/>
      <c r="V664" s="172"/>
      <c r="W664" s="172"/>
      <c r="X664" s="172"/>
      <c r="Y664" s="172"/>
      <c r="Z664" s="172"/>
    </row>
    <row r="665" spans="1:26" ht="16.5" customHeight="1">
      <c r="A665" s="172"/>
      <c r="B665" s="172"/>
      <c r="C665" s="172"/>
      <c r="D665" s="174"/>
      <c r="E665" s="174"/>
      <c r="F665" s="174"/>
      <c r="G665" s="174"/>
      <c r="H665" s="172"/>
      <c r="I665" s="172"/>
      <c r="J665" s="172"/>
      <c r="K665" s="172"/>
      <c r="L665" s="172"/>
      <c r="M665" s="172"/>
      <c r="N665" s="172"/>
      <c r="O665" s="172"/>
      <c r="P665" s="172"/>
      <c r="Q665" s="172"/>
      <c r="R665" s="172"/>
      <c r="S665" s="172"/>
      <c r="T665" s="172"/>
      <c r="U665" s="172"/>
      <c r="V665" s="172"/>
      <c r="W665" s="172"/>
      <c r="X665" s="172"/>
      <c r="Y665" s="172"/>
      <c r="Z665" s="172"/>
    </row>
    <row r="666" spans="1:26" ht="16.5" customHeight="1">
      <c r="A666" s="172"/>
      <c r="B666" s="172"/>
      <c r="C666" s="172"/>
      <c r="D666" s="174"/>
      <c r="E666" s="174"/>
      <c r="F666" s="174"/>
      <c r="G666" s="174"/>
      <c r="H666" s="172"/>
      <c r="I666" s="172"/>
      <c r="J666" s="172"/>
      <c r="K666" s="172"/>
      <c r="L666" s="172"/>
      <c r="M666" s="172"/>
      <c r="N666" s="172"/>
      <c r="O666" s="172"/>
      <c r="P666" s="172"/>
      <c r="Q666" s="172"/>
      <c r="R666" s="172"/>
      <c r="S666" s="172"/>
      <c r="T666" s="172"/>
      <c r="U666" s="172"/>
      <c r="V666" s="172"/>
      <c r="W666" s="172"/>
      <c r="X666" s="172"/>
      <c r="Y666" s="172"/>
      <c r="Z666" s="172"/>
    </row>
    <row r="667" spans="1:26" ht="16.5" customHeight="1">
      <c r="A667" s="172"/>
      <c r="B667" s="172"/>
      <c r="C667" s="172"/>
      <c r="D667" s="174"/>
      <c r="E667" s="174"/>
      <c r="F667" s="174"/>
      <c r="G667" s="174"/>
      <c r="H667" s="172"/>
      <c r="I667" s="172"/>
      <c r="J667" s="172"/>
      <c r="K667" s="172"/>
      <c r="L667" s="172"/>
      <c r="M667" s="172"/>
      <c r="N667" s="172"/>
      <c r="O667" s="172"/>
      <c r="P667" s="172"/>
      <c r="Q667" s="172"/>
      <c r="R667" s="172"/>
      <c r="S667" s="172"/>
      <c r="T667" s="172"/>
      <c r="U667" s="172"/>
      <c r="V667" s="172"/>
      <c r="W667" s="172"/>
      <c r="X667" s="172"/>
      <c r="Y667" s="172"/>
      <c r="Z667" s="172"/>
    </row>
    <row r="668" spans="1:26" ht="16.5" customHeight="1">
      <c r="A668" s="172"/>
      <c r="B668" s="172"/>
      <c r="C668" s="172"/>
      <c r="D668" s="174"/>
      <c r="E668" s="174"/>
      <c r="F668" s="174"/>
      <c r="G668" s="174"/>
      <c r="H668" s="172"/>
      <c r="I668" s="172"/>
      <c r="J668" s="172"/>
      <c r="K668" s="172"/>
      <c r="L668" s="172"/>
      <c r="M668" s="172"/>
      <c r="N668" s="172"/>
      <c r="O668" s="172"/>
      <c r="P668" s="172"/>
      <c r="Q668" s="172"/>
      <c r="R668" s="172"/>
      <c r="S668" s="172"/>
      <c r="T668" s="172"/>
      <c r="U668" s="172"/>
      <c r="V668" s="172"/>
      <c r="W668" s="172"/>
      <c r="X668" s="172"/>
      <c r="Y668" s="172"/>
      <c r="Z668" s="172"/>
    </row>
    <row r="669" spans="1:26" ht="16.5" customHeight="1">
      <c r="A669" s="172"/>
      <c r="B669" s="172"/>
      <c r="C669" s="172"/>
      <c r="D669" s="174"/>
      <c r="E669" s="174"/>
      <c r="F669" s="174"/>
      <c r="G669" s="174"/>
      <c r="H669" s="172"/>
      <c r="I669" s="172"/>
      <c r="J669" s="172"/>
      <c r="K669" s="172"/>
      <c r="L669" s="172"/>
      <c r="M669" s="172"/>
      <c r="N669" s="172"/>
      <c r="O669" s="172"/>
      <c r="P669" s="172"/>
      <c r="Q669" s="172"/>
      <c r="R669" s="172"/>
      <c r="S669" s="172"/>
      <c r="T669" s="172"/>
      <c r="U669" s="172"/>
      <c r="V669" s="172"/>
      <c r="W669" s="172"/>
      <c r="X669" s="172"/>
      <c r="Y669" s="172"/>
      <c r="Z669" s="172"/>
    </row>
    <row r="670" spans="1:26" ht="16.5" customHeight="1">
      <c r="A670" s="172"/>
      <c r="B670" s="172"/>
      <c r="C670" s="172"/>
      <c r="D670" s="174"/>
      <c r="E670" s="174"/>
      <c r="F670" s="174"/>
      <c r="G670" s="174"/>
      <c r="H670" s="172"/>
      <c r="I670" s="172"/>
      <c r="J670" s="172"/>
      <c r="K670" s="172"/>
      <c r="L670" s="172"/>
      <c r="M670" s="172"/>
      <c r="N670" s="172"/>
      <c r="O670" s="172"/>
      <c r="P670" s="172"/>
      <c r="Q670" s="172"/>
      <c r="R670" s="172"/>
      <c r="S670" s="172"/>
      <c r="T670" s="172"/>
      <c r="U670" s="172"/>
      <c r="V670" s="172"/>
      <c r="W670" s="172"/>
      <c r="X670" s="172"/>
      <c r="Y670" s="172"/>
      <c r="Z670" s="172"/>
    </row>
    <row r="671" spans="1:26" ht="16.5" customHeight="1">
      <c r="A671" s="172"/>
      <c r="B671" s="172"/>
      <c r="C671" s="172"/>
      <c r="D671" s="174"/>
      <c r="E671" s="174"/>
      <c r="F671" s="174"/>
      <c r="G671" s="174"/>
      <c r="H671" s="172"/>
      <c r="I671" s="172"/>
      <c r="J671" s="172"/>
      <c r="K671" s="172"/>
      <c r="L671" s="172"/>
      <c r="M671" s="172"/>
      <c r="N671" s="172"/>
      <c r="O671" s="172"/>
      <c r="P671" s="172"/>
      <c r="Q671" s="172"/>
      <c r="R671" s="172"/>
      <c r="S671" s="172"/>
      <c r="T671" s="172"/>
      <c r="U671" s="172"/>
      <c r="V671" s="172"/>
      <c r="W671" s="172"/>
      <c r="X671" s="172"/>
      <c r="Y671" s="172"/>
      <c r="Z671" s="172"/>
    </row>
    <row r="672" spans="1:26" ht="16.5" customHeight="1">
      <c r="A672" s="172"/>
      <c r="B672" s="172"/>
      <c r="C672" s="172"/>
      <c r="D672" s="174"/>
      <c r="E672" s="174"/>
      <c r="F672" s="174"/>
      <c r="G672" s="174"/>
      <c r="H672" s="172"/>
      <c r="I672" s="172"/>
      <c r="J672" s="172"/>
      <c r="K672" s="172"/>
      <c r="L672" s="172"/>
      <c r="M672" s="172"/>
      <c r="N672" s="172"/>
      <c r="O672" s="172"/>
      <c r="P672" s="172"/>
      <c r="Q672" s="172"/>
      <c r="R672" s="172"/>
      <c r="S672" s="172"/>
      <c r="T672" s="172"/>
      <c r="U672" s="172"/>
      <c r="V672" s="172"/>
      <c r="W672" s="172"/>
      <c r="X672" s="172"/>
      <c r="Y672" s="172"/>
      <c r="Z672" s="172"/>
    </row>
    <row r="673" spans="1:26" ht="16.5" customHeight="1">
      <c r="A673" s="172"/>
      <c r="B673" s="172"/>
      <c r="C673" s="172"/>
      <c r="D673" s="174"/>
      <c r="E673" s="174"/>
      <c r="F673" s="174"/>
      <c r="G673" s="174"/>
      <c r="H673" s="172"/>
      <c r="I673" s="172"/>
      <c r="J673" s="172"/>
      <c r="K673" s="172"/>
      <c r="L673" s="172"/>
      <c r="M673" s="172"/>
      <c r="N673" s="172"/>
      <c r="O673" s="172"/>
      <c r="P673" s="172"/>
      <c r="Q673" s="172"/>
      <c r="R673" s="172"/>
      <c r="S673" s="172"/>
      <c r="T673" s="172"/>
      <c r="U673" s="172"/>
      <c r="V673" s="172"/>
      <c r="W673" s="172"/>
      <c r="X673" s="172"/>
      <c r="Y673" s="172"/>
      <c r="Z673" s="172"/>
    </row>
    <row r="674" spans="1:26" ht="16.5" customHeight="1">
      <c r="A674" s="172"/>
      <c r="B674" s="172"/>
      <c r="C674" s="172"/>
      <c r="D674" s="174"/>
      <c r="E674" s="174"/>
      <c r="F674" s="174"/>
      <c r="G674" s="174"/>
      <c r="H674" s="172"/>
      <c r="I674" s="172"/>
      <c r="J674" s="172"/>
      <c r="K674" s="172"/>
      <c r="L674" s="172"/>
      <c r="M674" s="172"/>
      <c r="N674" s="172"/>
      <c r="O674" s="172"/>
      <c r="P674" s="172"/>
      <c r="Q674" s="172"/>
      <c r="R674" s="172"/>
      <c r="S674" s="172"/>
      <c r="T674" s="172"/>
      <c r="U674" s="172"/>
      <c r="V674" s="172"/>
      <c r="W674" s="172"/>
      <c r="X674" s="172"/>
      <c r="Y674" s="172"/>
      <c r="Z674" s="172"/>
    </row>
    <row r="675" spans="1:26" ht="16.5" customHeight="1">
      <c r="A675" s="172"/>
      <c r="B675" s="172"/>
      <c r="C675" s="172"/>
      <c r="D675" s="174"/>
      <c r="E675" s="174"/>
      <c r="F675" s="174"/>
      <c r="G675" s="174"/>
      <c r="H675" s="172"/>
      <c r="I675" s="172"/>
      <c r="J675" s="172"/>
      <c r="K675" s="172"/>
      <c r="L675" s="172"/>
      <c r="M675" s="172"/>
      <c r="N675" s="172"/>
      <c r="O675" s="172"/>
      <c r="P675" s="172"/>
      <c r="Q675" s="172"/>
      <c r="R675" s="172"/>
      <c r="S675" s="172"/>
      <c r="T675" s="172"/>
      <c r="U675" s="172"/>
      <c r="V675" s="172"/>
      <c r="W675" s="172"/>
      <c r="X675" s="172"/>
      <c r="Y675" s="172"/>
      <c r="Z675" s="172"/>
    </row>
    <row r="676" spans="1:26" ht="16.5" customHeight="1">
      <c r="A676" s="172"/>
      <c r="B676" s="172"/>
      <c r="C676" s="172"/>
      <c r="D676" s="174"/>
      <c r="E676" s="174"/>
      <c r="F676" s="174"/>
      <c r="G676" s="174"/>
      <c r="H676" s="172"/>
      <c r="I676" s="172"/>
      <c r="J676" s="172"/>
      <c r="K676" s="172"/>
      <c r="L676" s="172"/>
      <c r="M676" s="172"/>
      <c r="N676" s="172"/>
      <c r="O676" s="172"/>
      <c r="P676" s="172"/>
      <c r="Q676" s="172"/>
      <c r="R676" s="172"/>
      <c r="S676" s="172"/>
      <c r="T676" s="172"/>
      <c r="U676" s="172"/>
      <c r="V676" s="172"/>
      <c r="W676" s="172"/>
      <c r="X676" s="172"/>
      <c r="Y676" s="172"/>
      <c r="Z676" s="172"/>
    </row>
    <row r="677" spans="1:26" ht="16.5" customHeight="1">
      <c r="A677" s="172"/>
      <c r="B677" s="172"/>
      <c r="C677" s="172"/>
      <c r="D677" s="174"/>
      <c r="E677" s="174"/>
      <c r="F677" s="174"/>
      <c r="G677" s="174"/>
      <c r="H677" s="172"/>
      <c r="I677" s="172"/>
      <c r="J677" s="172"/>
      <c r="K677" s="172"/>
      <c r="L677" s="172"/>
      <c r="M677" s="172"/>
      <c r="N677" s="172"/>
      <c r="O677" s="172"/>
      <c r="P677" s="172"/>
      <c r="Q677" s="172"/>
      <c r="R677" s="172"/>
      <c r="S677" s="172"/>
      <c r="T677" s="172"/>
      <c r="U677" s="172"/>
      <c r="V677" s="172"/>
      <c r="W677" s="172"/>
      <c r="X677" s="172"/>
      <c r="Y677" s="172"/>
      <c r="Z677" s="172"/>
    </row>
    <row r="678" spans="1:26" ht="16.5" customHeight="1">
      <c r="A678" s="172"/>
      <c r="B678" s="172"/>
      <c r="C678" s="172"/>
      <c r="D678" s="174"/>
      <c r="E678" s="174"/>
      <c r="F678" s="174"/>
      <c r="G678" s="174"/>
      <c r="H678" s="172"/>
      <c r="I678" s="172"/>
      <c r="J678" s="172"/>
      <c r="K678" s="172"/>
      <c r="L678" s="172"/>
      <c r="M678" s="172"/>
      <c r="N678" s="172"/>
      <c r="O678" s="172"/>
      <c r="P678" s="172"/>
      <c r="Q678" s="172"/>
      <c r="R678" s="172"/>
      <c r="S678" s="172"/>
      <c r="T678" s="172"/>
      <c r="U678" s="172"/>
      <c r="V678" s="172"/>
      <c r="W678" s="172"/>
      <c r="X678" s="172"/>
      <c r="Y678" s="172"/>
      <c r="Z678" s="172"/>
    </row>
    <row r="679" spans="1:26" ht="16.5" customHeight="1">
      <c r="A679" s="172"/>
      <c r="B679" s="172"/>
      <c r="C679" s="172"/>
      <c r="D679" s="174"/>
      <c r="E679" s="174"/>
      <c r="F679" s="174"/>
      <c r="G679" s="174"/>
      <c r="H679" s="172"/>
      <c r="I679" s="172"/>
      <c r="J679" s="172"/>
      <c r="K679" s="172"/>
      <c r="L679" s="172"/>
      <c r="M679" s="172"/>
      <c r="N679" s="172"/>
      <c r="O679" s="172"/>
      <c r="P679" s="172"/>
      <c r="Q679" s="172"/>
      <c r="R679" s="172"/>
      <c r="S679" s="172"/>
      <c r="T679" s="172"/>
      <c r="U679" s="172"/>
      <c r="V679" s="172"/>
      <c r="W679" s="172"/>
      <c r="X679" s="172"/>
      <c r="Y679" s="172"/>
      <c r="Z679" s="172"/>
    </row>
    <row r="680" spans="1:26" ht="16.5" customHeight="1">
      <c r="A680" s="172"/>
      <c r="B680" s="172"/>
      <c r="C680" s="172"/>
      <c r="D680" s="174"/>
      <c r="E680" s="174"/>
      <c r="F680" s="174"/>
      <c r="G680" s="174"/>
      <c r="H680" s="172"/>
      <c r="I680" s="172"/>
      <c r="J680" s="172"/>
      <c r="K680" s="172"/>
      <c r="L680" s="172"/>
      <c r="M680" s="172"/>
      <c r="N680" s="172"/>
      <c r="O680" s="172"/>
      <c r="P680" s="172"/>
      <c r="Q680" s="172"/>
      <c r="R680" s="172"/>
      <c r="S680" s="172"/>
      <c r="T680" s="172"/>
      <c r="U680" s="172"/>
      <c r="V680" s="172"/>
      <c r="W680" s="172"/>
      <c r="X680" s="172"/>
      <c r="Y680" s="172"/>
      <c r="Z680" s="172"/>
    </row>
    <row r="681" spans="1:26" ht="16.5" customHeight="1">
      <c r="A681" s="172"/>
      <c r="B681" s="172"/>
      <c r="C681" s="172"/>
      <c r="D681" s="174"/>
      <c r="E681" s="174"/>
      <c r="F681" s="174"/>
      <c r="G681" s="174"/>
      <c r="H681" s="172"/>
      <c r="I681" s="172"/>
      <c r="J681" s="172"/>
      <c r="K681" s="172"/>
      <c r="L681" s="172"/>
      <c r="M681" s="172"/>
      <c r="N681" s="172"/>
      <c r="O681" s="172"/>
      <c r="P681" s="172"/>
      <c r="Q681" s="172"/>
      <c r="R681" s="172"/>
      <c r="S681" s="172"/>
      <c r="T681" s="172"/>
      <c r="U681" s="172"/>
      <c r="V681" s="172"/>
      <c r="W681" s="172"/>
      <c r="X681" s="172"/>
      <c r="Y681" s="172"/>
      <c r="Z681" s="172"/>
    </row>
    <row r="682" spans="1:26" ht="16.5" customHeight="1">
      <c r="A682" s="172"/>
      <c r="B682" s="172"/>
      <c r="C682" s="172"/>
      <c r="D682" s="174"/>
      <c r="E682" s="174"/>
      <c r="F682" s="174"/>
      <c r="G682" s="174"/>
      <c r="H682" s="172"/>
      <c r="I682" s="172"/>
      <c r="J682" s="172"/>
      <c r="K682" s="172"/>
      <c r="L682" s="172"/>
      <c r="M682" s="172"/>
      <c r="N682" s="172"/>
      <c r="O682" s="172"/>
      <c r="P682" s="172"/>
      <c r="Q682" s="172"/>
      <c r="R682" s="172"/>
      <c r="S682" s="172"/>
      <c r="T682" s="172"/>
      <c r="U682" s="172"/>
      <c r="V682" s="172"/>
      <c r="W682" s="172"/>
      <c r="X682" s="172"/>
      <c r="Y682" s="172"/>
      <c r="Z682" s="172"/>
    </row>
    <row r="683" spans="1:26" ht="16.5" customHeight="1">
      <c r="A683" s="172"/>
      <c r="B683" s="172"/>
      <c r="C683" s="172"/>
      <c r="D683" s="174"/>
      <c r="E683" s="174"/>
      <c r="F683" s="174"/>
      <c r="G683" s="174"/>
      <c r="H683" s="172"/>
      <c r="I683" s="172"/>
      <c r="J683" s="172"/>
      <c r="K683" s="172"/>
      <c r="L683" s="172"/>
      <c r="M683" s="172"/>
      <c r="N683" s="172"/>
      <c r="O683" s="172"/>
      <c r="P683" s="172"/>
      <c r="Q683" s="172"/>
      <c r="R683" s="172"/>
      <c r="S683" s="172"/>
      <c r="T683" s="172"/>
      <c r="U683" s="172"/>
      <c r="V683" s="172"/>
      <c r="W683" s="172"/>
      <c r="X683" s="172"/>
      <c r="Y683" s="172"/>
      <c r="Z683" s="172"/>
    </row>
    <row r="684" spans="1:26" ht="16.5" customHeight="1">
      <c r="A684" s="172"/>
      <c r="B684" s="172"/>
      <c r="C684" s="172"/>
      <c r="D684" s="174"/>
      <c r="E684" s="174"/>
      <c r="F684" s="174"/>
      <c r="G684" s="174"/>
      <c r="H684" s="172"/>
      <c r="I684" s="172"/>
      <c r="J684" s="172"/>
      <c r="K684" s="172"/>
      <c r="L684" s="172"/>
      <c r="M684" s="172"/>
      <c r="N684" s="172"/>
      <c r="O684" s="172"/>
      <c r="P684" s="172"/>
      <c r="Q684" s="172"/>
      <c r="R684" s="172"/>
      <c r="S684" s="172"/>
      <c r="T684" s="172"/>
      <c r="U684" s="172"/>
      <c r="V684" s="172"/>
      <c r="W684" s="172"/>
      <c r="X684" s="172"/>
      <c r="Y684" s="172"/>
      <c r="Z684" s="172"/>
    </row>
    <row r="685" spans="1:26" ht="16.5" customHeight="1">
      <c r="A685" s="172"/>
      <c r="B685" s="172"/>
      <c r="C685" s="172"/>
      <c r="D685" s="174"/>
      <c r="E685" s="174"/>
      <c r="F685" s="174"/>
      <c r="G685" s="174"/>
      <c r="H685" s="172"/>
      <c r="I685" s="172"/>
      <c r="J685" s="172"/>
      <c r="K685" s="172"/>
      <c r="L685" s="172"/>
      <c r="M685" s="172"/>
      <c r="N685" s="172"/>
      <c r="O685" s="172"/>
      <c r="P685" s="172"/>
      <c r="Q685" s="172"/>
      <c r="R685" s="172"/>
      <c r="S685" s="172"/>
      <c r="T685" s="172"/>
      <c r="U685" s="172"/>
      <c r="V685" s="172"/>
      <c r="W685" s="172"/>
      <c r="X685" s="172"/>
      <c r="Y685" s="172"/>
      <c r="Z685" s="172"/>
    </row>
    <row r="686" spans="1:26" ht="16.5" customHeight="1">
      <c r="A686" s="172"/>
      <c r="B686" s="172"/>
      <c r="C686" s="172"/>
      <c r="D686" s="174"/>
      <c r="E686" s="174"/>
      <c r="F686" s="174"/>
      <c r="G686" s="174"/>
      <c r="H686" s="172"/>
      <c r="I686" s="172"/>
      <c r="J686" s="172"/>
      <c r="K686" s="172"/>
      <c r="L686" s="172"/>
      <c r="M686" s="172"/>
      <c r="N686" s="172"/>
      <c r="O686" s="172"/>
      <c r="P686" s="172"/>
      <c r="Q686" s="172"/>
      <c r="R686" s="172"/>
      <c r="S686" s="172"/>
      <c r="T686" s="172"/>
      <c r="U686" s="172"/>
      <c r="V686" s="172"/>
      <c r="W686" s="172"/>
      <c r="X686" s="172"/>
      <c r="Y686" s="172"/>
      <c r="Z686" s="172"/>
    </row>
    <row r="687" spans="1:26" ht="16.5" customHeight="1">
      <c r="A687" s="172"/>
      <c r="B687" s="172"/>
      <c r="C687" s="172"/>
      <c r="D687" s="174"/>
      <c r="E687" s="174"/>
      <c r="F687" s="174"/>
      <c r="G687" s="174"/>
      <c r="H687" s="172"/>
      <c r="I687" s="172"/>
      <c r="J687" s="172"/>
      <c r="K687" s="172"/>
      <c r="L687" s="172"/>
      <c r="M687" s="172"/>
      <c r="N687" s="172"/>
      <c r="O687" s="172"/>
      <c r="P687" s="172"/>
      <c r="Q687" s="172"/>
      <c r="R687" s="172"/>
      <c r="S687" s="172"/>
      <c r="T687" s="172"/>
      <c r="U687" s="172"/>
      <c r="V687" s="172"/>
      <c r="W687" s="172"/>
      <c r="X687" s="172"/>
      <c r="Y687" s="172"/>
      <c r="Z687" s="172"/>
    </row>
    <row r="688" spans="1:26" ht="16.5" customHeight="1">
      <c r="A688" s="172"/>
      <c r="B688" s="172"/>
      <c r="C688" s="172"/>
      <c r="D688" s="174"/>
      <c r="E688" s="174"/>
      <c r="F688" s="174"/>
      <c r="G688" s="174"/>
      <c r="H688" s="172"/>
      <c r="I688" s="172"/>
      <c r="J688" s="172"/>
      <c r="K688" s="172"/>
      <c r="L688" s="172"/>
      <c r="M688" s="172"/>
      <c r="N688" s="172"/>
      <c r="O688" s="172"/>
      <c r="P688" s="172"/>
      <c r="Q688" s="172"/>
      <c r="R688" s="172"/>
      <c r="S688" s="172"/>
      <c r="T688" s="172"/>
      <c r="U688" s="172"/>
      <c r="V688" s="172"/>
      <c r="W688" s="172"/>
      <c r="X688" s="172"/>
      <c r="Y688" s="172"/>
      <c r="Z688" s="172"/>
    </row>
    <row r="689" spans="1:26" ht="16.5" customHeight="1">
      <c r="A689" s="172"/>
      <c r="B689" s="172"/>
      <c r="C689" s="172"/>
      <c r="D689" s="174"/>
      <c r="E689" s="174"/>
      <c r="F689" s="174"/>
      <c r="G689" s="174"/>
      <c r="H689" s="172"/>
      <c r="I689" s="172"/>
      <c r="J689" s="172"/>
      <c r="K689" s="172"/>
      <c r="L689" s="172"/>
      <c r="M689" s="172"/>
      <c r="N689" s="172"/>
      <c r="O689" s="172"/>
      <c r="P689" s="172"/>
      <c r="Q689" s="172"/>
      <c r="R689" s="172"/>
      <c r="S689" s="172"/>
      <c r="T689" s="172"/>
      <c r="U689" s="172"/>
      <c r="V689" s="172"/>
      <c r="W689" s="172"/>
      <c r="X689" s="172"/>
      <c r="Y689" s="172"/>
      <c r="Z689" s="172"/>
    </row>
    <row r="690" spans="1:26" ht="16.5" customHeight="1">
      <c r="A690" s="172"/>
      <c r="B690" s="172"/>
      <c r="C690" s="172"/>
      <c r="D690" s="174"/>
      <c r="E690" s="174"/>
      <c r="F690" s="174"/>
      <c r="G690" s="174"/>
      <c r="H690" s="172"/>
      <c r="I690" s="172"/>
      <c r="J690" s="172"/>
      <c r="K690" s="172"/>
      <c r="L690" s="172"/>
      <c r="M690" s="172"/>
      <c r="N690" s="172"/>
      <c r="O690" s="172"/>
      <c r="P690" s="172"/>
      <c r="Q690" s="172"/>
      <c r="R690" s="172"/>
      <c r="S690" s="172"/>
      <c r="T690" s="172"/>
      <c r="U690" s="172"/>
      <c r="V690" s="172"/>
      <c r="W690" s="172"/>
      <c r="X690" s="172"/>
      <c r="Y690" s="172"/>
      <c r="Z690" s="172"/>
    </row>
    <row r="691" spans="1:26" ht="16.5" customHeight="1">
      <c r="A691" s="172"/>
      <c r="B691" s="172"/>
      <c r="C691" s="172"/>
      <c r="D691" s="174"/>
      <c r="E691" s="174"/>
      <c r="F691" s="174"/>
      <c r="G691" s="174"/>
      <c r="H691" s="172"/>
      <c r="I691" s="172"/>
      <c r="J691" s="172"/>
      <c r="K691" s="172"/>
      <c r="L691" s="172"/>
      <c r="M691" s="172"/>
      <c r="N691" s="172"/>
      <c r="O691" s="172"/>
      <c r="P691" s="172"/>
      <c r="Q691" s="172"/>
      <c r="R691" s="172"/>
      <c r="S691" s="172"/>
      <c r="T691" s="172"/>
      <c r="U691" s="172"/>
      <c r="V691" s="172"/>
      <c r="W691" s="172"/>
      <c r="X691" s="172"/>
      <c r="Y691" s="172"/>
      <c r="Z691" s="172"/>
    </row>
    <row r="692" spans="1:26" ht="16.5" customHeight="1">
      <c r="A692" s="172"/>
      <c r="B692" s="172"/>
      <c r="C692" s="172"/>
      <c r="D692" s="174"/>
      <c r="E692" s="174"/>
      <c r="F692" s="174"/>
      <c r="G692" s="174"/>
      <c r="H692" s="172"/>
      <c r="I692" s="172"/>
      <c r="J692" s="172"/>
      <c r="K692" s="172"/>
      <c r="L692" s="172"/>
      <c r="M692" s="172"/>
      <c r="N692" s="172"/>
      <c r="O692" s="172"/>
      <c r="P692" s="172"/>
      <c r="Q692" s="172"/>
      <c r="R692" s="172"/>
      <c r="S692" s="172"/>
      <c r="T692" s="172"/>
      <c r="U692" s="172"/>
      <c r="V692" s="172"/>
      <c r="W692" s="172"/>
      <c r="X692" s="172"/>
      <c r="Y692" s="172"/>
      <c r="Z692" s="172"/>
    </row>
    <row r="693" spans="1:26" ht="16.5" customHeight="1">
      <c r="A693" s="172"/>
      <c r="B693" s="172"/>
      <c r="C693" s="172"/>
      <c r="D693" s="174"/>
      <c r="E693" s="174"/>
      <c r="F693" s="174"/>
      <c r="G693" s="174"/>
      <c r="H693" s="172"/>
      <c r="I693" s="172"/>
      <c r="J693" s="172"/>
      <c r="K693" s="172"/>
      <c r="L693" s="172"/>
      <c r="M693" s="172"/>
      <c r="N693" s="172"/>
      <c r="O693" s="172"/>
      <c r="P693" s="172"/>
      <c r="Q693" s="172"/>
      <c r="R693" s="172"/>
      <c r="S693" s="172"/>
      <c r="T693" s="172"/>
      <c r="U693" s="172"/>
      <c r="V693" s="172"/>
      <c r="W693" s="172"/>
      <c r="X693" s="172"/>
      <c r="Y693" s="172"/>
      <c r="Z693" s="172"/>
    </row>
    <row r="694" spans="1:26" ht="16.5" customHeight="1">
      <c r="A694" s="172"/>
      <c r="B694" s="172"/>
      <c r="C694" s="172"/>
      <c r="D694" s="174"/>
      <c r="E694" s="174"/>
      <c r="F694" s="174"/>
      <c r="G694" s="174"/>
      <c r="H694" s="172"/>
      <c r="I694" s="172"/>
      <c r="J694" s="172"/>
      <c r="K694" s="172"/>
      <c r="L694" s="172"/>
      <c r="M694" s="172"/>
      <c r="N694" s="172"/>
      <c r="O694" s="172"/>
      <c r="P694" s="172"/>
      <c r="Q694" s="172"/>
      <c r="R694" s="172"/>
      <c r="S694" s="172"/>
      <c r="T694" s="172"/>
      <c r="U694" s="172"/>
      <c r="V694" s="172"/>
      <c r="W694" s="172"/>
      <c r="X694" s="172"/>
      <c r="Y694" s="172"/>
      <c r="Z694" s="172"/>
    </row>
    <row r="695" spans="1:26" ht="16.5" customHeight="1">
      <c r="A695" s="172"/>
      <c r="B695" s="172"/>
      <c r="C695" s="172"/>
      <c r="D695" s="174"/>
      <c r="E695" s="174"/>
      <c r="F695" s="174"/>
      <c r="G695" s="174"/>
      <c r="H695" s="172"/>
      <c r="I695" s="172"/>
      <c r="J695" s="172"/>
      <c r="K695" s="172"/>
      <c r="L695" s="172"/>
      <c r="M695" s="172"/>
      <c r="N695" s="172"/>
      <c r="O695" s="172"/>
      <c r="P695" s="172"/>
      <c r="Q695" s="172"/>
      <c r="R695" s="172"/>
      <c r="S695" s="172"/>
      <c r="T695" s="172"/>
      <c r="U695" s="172"/>
      <c r="V695" s="172"/>
      <c r="W695" s="172"/>
      <c r="X695" s="172"/>
      <c r="Y695" s="172"/>
      <c r="Z695" s="172"/>
    </row>
    <row r="696" spans="1:26" ht="16.5" customHeight="1">
      <c r="A696" s="172"/>
      <c r="B696" s="172"/>
      <c r="C696" s="172"/>
      <c r="D696" s="174"/>
      <c r="E696" s="174"/>
      <c r="F696" s="174"/>
      <c r="G696" s="174"/>
      <c r="H696" s="172"/>
      <c r="I696" s="172"/>
      <c r="J696" s="172"/>
      <c r="K696" s="172"/>
      <c r="L696" s="172"/>
      <c r="M696" s="172"/>
      <c r="N696" s="172"/>
      <c r="O696" s="172"/>
      <c r="P696" s="172"/>
      <c r="Q696" s="172"/>
      <c r="R696" s="172"/>
      <c r="S696" s="172"/>
      <c r="T696" s="172"/>
      <c r="U696" s="172"/>
      <c r="V696" s="172"/>
      <c r="W696" s="172"/>
      <c r="X696" s="172"/>
      <c r="Y696" s="172"/>
      <c r="Z696" s="172"/>
    </row>
    <row r="697" spans="1:26" ht="16.5" customHeight="1">
      <c r="A697" s="172"/>
      <c r="B697" s="172"/>
      <c r="C697" s="172"/>
      <c r="D697" s="174"/>
      <c r="E697" s="174"/>
      <c r="F697" s="174"/>
      <c r="G697" s="174"/>
      <c r="H697" s="172"/>
      <c r="I697" s="172"/>
      <c r="J697" s="172"/>
      <c r="K697" s="172"/>
      <c r="L697" s="172"/>
      <c r="M697" s="172"/>
      <c r="N697" s="172"/>
      <c r="O697" s="172"/>
      <c r="P697" s="172"/>
      <c r="Q697" s="172"/>
      <c r="R697" s="172"/>
      <c r="S697" s="172"/>
      <c r="T697" s="172"/>
      <c r="U697" s="172"/>
      <c r="V697" s="172"/>
      <c r="W697" s="172"/>
      <c r="X697" s="172"/>
      <c r="Y697" s="172"/>
      <c r="Z697" s="172"/>
    </row>
    <row r="698" spans="1:26" ht="16.5" customHeight="1">
      <c r="A698" s="172"/>
      <c r="B698" s="172"/>
      <c r="C698" s="172"/>
      <c r="D698" s="174"/>
      <c r="E698" s="174"/>
      <c r="F698" s="174"/>
      <c r="G698" s="174"/>
      <c r="H698" s="172"/>
      <c r="I698" s="172"/>
      <c r="J698" s="172"/>
      <c r="K698" s="172"/>
      <c r="L698" s="172"/>
      <c r="M698" s="172"/>
      <c r="N698" s="172"/>
      <c r="O698" s="172"/>
      <c r="P698" s="172"/>
      <c r="Q698" s="172"/>
      <c r="R698" s="172"/>
      <c r="S698" s="172"/>
      <c r="T698" s="172"/>
      <c r="U698" s="172"/>
      <c r="V698" s="172"/>
      <c r="W698" s="172"/>
      <c r="X698" s="172"/>
      <c r="Y698" s="172"/>
      <c r="Z698" s="172"/>
    </row>
    <row r="699" spans="1:26" ht="16.5" customHeight="1">
      <c r="A699" s="172"/>
      <c r="B699" s="172"/>
      <c r="C699" s="172"/>
      <c r="D699" s="174"/>
      <c r="E699" s="174"/>
      <c r="F699" s="174"/>
      <c r="G699" s="174"/>
      <c r="H699" s="172"/>
      <c r="I699" s="172"/>
      <c r="J699" s="172"/>
      <c r="K699" s="172"/>
      <c r="L699" s="172"/>
      <c r="M699" s="172"/>
      <c r="N699" s="172"/>
      <c r="O699" s="172"/>
      <c r="P699" s="172"/>
      <c r="Q699" s="172"/>
      <c r="R699" s="172"/>
      <c r="S699" s="172"/>
      <c r="T699" s="172"/>
      <c r="U699" s="172"/>
      <c r="V699" s="172"/>
      <c r="W699" s="172"/>
      <c r="X699" s="172"/>
      <c r="Y699" s="172"/>
      <c r="Z699" s="172"/>
    </row>
    <row r="700" spans="1:26" ht="16.5" customHeight="1">
      <c r="A700" s="172"/>
      <c r="B700" s="172"/>
      <c r="C700" s="172"/>
      <c r="D700" s="174"/>
      <c r="E700" s="174"/>
      <c r="F700" s="174"/>
      <c r="G700" s="174"/>
      <c r="H700" s="172"/>
      <c r="I700" s="172"/>
      <c r="J700" s="172"/>
      <c r="K700" s="172"/>
      <c r="L700" s="172"/>
      <c r="M700" s="172"/>
      <c r="N700" s="172"/>
      <c r="O700" s="172"/>
      <c r="P700" s="172"/>
      <c r="Q700" s="172"/>
      <c r="R700" s="172"/>
      <c r="S700" s="172"/>
      <c r="T700" s="172"/>
      <c r="U700" s="172"/>
      <c r="V700" s="172"/>
      <c r="W700" s="172"/>
      <c r="X700" s="172"/>
      <c r="Y700" s="172"/>
      <c r="Z700" s="172"/>
    </row>
    <row r="701" spans="1:26" ht="16.5" customHeight="1">
      <c r="A701" s="172"/>
      <c r="B701" s="172"/>
      <c r="C701" s="172"/>
      <c r="D701" s="174"/>
      <c r="E701" s="174"/>
      <c r="F701" s="174"/>
      <c r="G701" s="174"/>
      <c r="H701" s="172"/>
      <c r="I701" s="172"/>
      <c r="J701" s="172"/>
      <c r="K701" s="172"/>
      <c r="L701" s="172"/>
      <c r="M701" s="172"/>
      <c r="N701" s="172"/>
      <c r="O701" s="172"/>
      <c r="P701" s="172"/>
      <c r="Q701" s="172"/>
      <c r="R701" s="172"/>
      <c r="S701" s="172"/>
      <c r="T701" s="172"/>
      <c r="U701" s="172"/>
      <c r="V701" s="172"/>
      <c r="W701" s="172"/>
      <c r="X701" s="172"/>
      <c r="Y701" s="172"/>
      <c r="Z701" s="172"/>
    </row>
    <row r="702" spans="1:26" ht="16.5" customHeight="1">
      <c r="A702" s="172"/>
      <c r="B702" s="172"/>
      <c r="C702" s="172"/>
      <c r="D702" s="174"/>
      <c r="E702" s="174"/>
      <c r="F702" s="174"/>
      <c r="G702" s="174"/>
      <c r="H702" s="172"/>
      <c r="I702" s="172"/>
      <c r="J702" s="172"/>
      <c r="K702" s="172"/>
      <c r="L702" s="172"/>
      <c r="M702" s="172"/>
      <c r="N702" s="172"/>
      <c r="O702" s="172"/>
      <c r="P702" s="172"/>
      <c r="Q702" s="172"/>
      <c r="R702" s="172"/>
      <c r="S702" s="172"/>
      <c r="T702" s="172"/>
      <c r="U702" s="172"/>
      <c r="V702" s="172"/>
      <c r="W702" s="172"/>
      <c r="X702" s="172"/>
      <c r="Y702" s="172"/>
      <c r="Z702" s="172"/>
    </row>
    <row r="703" spans="1:26" ht="16.5" customHeight="1">
      <c r="A703" s="172"/>
      <c r="B703" s="172"/>
      <c r="C703" s="172"/>
      <c r="D703" s="174"/>
      <c r="E703" s="174"/>
      <c r="F703" s="174"/>
      <c r="G703" s="174"/>
      <c r="H703" s="172"/>
      <c r="I703" s="172"/>
      <c r="J703" s="172"/>
      <c r="K703" s="172"/>
      <c r="L703" s="172"/>
      <c r="M703" s="172"/>
      <c r="N703" s="172"/>
      <c r="O703" s="172"/>
      <c r="P703" s="172"/>
      <c r="Q703" s="172"/>
      <c r="R703" s="172"/>
      <c r="S703" s="172"/>
      <c r="T703" s="172"/>
      <c r="U703" s="172"/>
      <c r="V703" s="172"/>
      <c r="W703" s="172"/>
      <c r="X703" s="172"/>
      <c r="Y703" s="172"/>
      <c r="Z703" s="172"/>
    </row>
    <row r="704" spans="1:26" ht="16.5" customHeight="1">
      <c r="A704" s="172"/>
      <c r="B704" s="172"/>
      <c r="C704" s="172"/>
      <c r="D704" s="174"/>
      <c r="E704" s="174"/>
      <c r="F704" s="174"/>
      <c r="G704" s="174"/>
      <c r="H704" s="172"/>
      <c r="I704" s="172"/>
      <c r="J704" s="172"/>
      <c r="K704" s="172"/>
      <c r="L704" s="172"/>
      <c r="M704" s="172"/>
      <c r="N704" s="172"/>
      <c r="O704" s="172"/>
      <c r="P704" s="172"/>
      <c r="Q704" s="172"/>
      <c r="R704" s="172"/>
      <c r="S704" s="172"/>
      <c r="T704" s="172"/>
      <c r="U704" s="172"/>
      <c r="V704" s="172"/>
      <c r="W704" s="172"/>
      <c r="X704" s="172"/>
      <c r="Y704" s="172"/>
      <c r="Z704" s="172"/>
    </row>
    <row r="705" spans="1:26" ht="16.5" customHeight="1">
      <c r="A705" s="172"/>
      <c r="B705" s="172"/>
      <c r="C705" s="172"/>
      <c r="D705" s="174"/>
      <c r="E705" s="174"/>
      <c r="F705" s="174"/>
      <c r="G705" s="174"/>
      <c r="H705" s="172"/>
      <c r="I705" s="172"/>
      <c r="J705" s="172"/>
      <c r="K705" s="172"/>
      <c r="L705" s="172"/>
      <c r="M705" s="172"/>
      <c r="N705" s="172"/>
      <c r="O705" s="172"/>
      <c r="P705" s="172"/>
      <c r="Q705" s="172"/>
      <c r="R705" s="172"/>
      <c r="S705" s="172"/>
      <c r="T705" s="172"/>
      <c r="U705" s="172"/>
      <c r="V705" s="172"/>
      <c r="W705" s="172"/>
      <c r="X705" s="172"/>
      <c r="Y705" s="172"/>
      <c r="Z705" s="172"/>
    </row>
    <row r="706" spans="1:26" ht="16.5" customHeight="1">
      <c r="A706" s="172"/>
      <c r="B706" s="172"/>
      <c r="C706" s="172"/>
      <c r="D706" s="174"/>
      <c r="E706" s="174"/>
      <c r="F706" s="174"/>
      <c r="G706" s="174"/>
      <c r="H706" s="172"/>
      <c r="I706" s="172"/>
      <c r="J706" s="172"/>
      <c r="K706" s="172"/>
      <c r="L706" s="172"/>
      <c r="M706" s="172"/>
      <c r="N706" s="172"/>
      <c r="O706" s="172"/>
      <c r="P706" s="172"/>
      <c r="Q706" s="172"/>
      <c r="R706" s="172"/>
      <c r="S706" s="172"/>
      <c r="T706" s="172"/>
      <c r="U706" s="172"/>
      <c r="V706" s="172"/>
      <c r="W706" s="172"/>
      <c r="X706" s="172"/>
      <c r="Y706" s="172"/>
      <c r="Z706" s="172"/>
    </row>
    <row r="707" spans="1:26" ht="16.5" customHeight="1">
      <c r="A707" s="172"/>
      <c r="B707" s="172"/>
      <c r="C707" s="172"/>
      <c r="D707" s="174"/>
      <c r="E707" s="174"/>
      <c r="F707" s="174"/>
      <c r="G707" s="174"/>
      <c r="H707" s="172"/>
      <c r="I707" s="172"/>
      <c r="J707" s="172"/>
      <c r="K707" s="172"/>
      <c r="L707" s="172"/>
      <c r="M707" s="172"/>
      <c r="N707" s="172"/>
      <c r="O707" s="172"/>
      <c r="P707" s="172"/>
      <c r="Q707" s="172"/>
      <c r="R707" s="172"/>
      <c r="S707" s="172"/>
      <c r="T707" s="172"/>
      <c r="U707" s="172"/>
      <c r="V707" s="172"/>
      <c r="W707" s="172"/>
      <c r="X707" s="172"/>
      <c r="Y707" s="172"/>
      <c r="Z707" s="172"/>
    </row>
    <row r="708" spans="1:26" ht="16.5" customHeight="1">
      <c r="A708" s="172"/>
      <c r="B708" s="172"/>
      <c r="C708" s="172"/>
      <c r="D708" s="174"/>
      <c r="E708" s="174"/>
      <c r="F708" s="174"/>
      <c r="G708" s="174"/>
      <c r="H708" s="172"/>
      <c r="I708" s="172"/>
      <c r="J708" s="172"/>
      <c r="K708" s="172"/>
      <c r="L708" s="172"/>
      <c r="M708" s="172"/>
      <c r="N708" s="172"/>
      <c r="O708" s="172"/>
      <c r="P708" s="172"/>
      <c r="Q708" s="172"/>
      <c r="R708" s="172"/>
      <c r="S708" s="172"/>
      <c r="T708" s="172"/>
      <c r="U708" s="172"/>
      <c r="V708" s="172"/>
      <c r="W708" s="172"/>
      <c r="X708" s="172"/>
      <c r="Y708" s="172"/>
      <c r="Z708" s="172"/>
    </row>
    <row r="709" spans="1:26" ht="16.5" customHeight="1">
      <c r="A709" s="172"/>
      <c r="B709" s="172"/>
      <c r="C709" s="172"/>
      <c r="D709" s="174"/>
      <c r="E709" s="174"/>
      <c r="F709" s="174"/>
      <c r="G709" s="174"/>
      <c r="H709" s="172"/>
      <c r="I709" s="172"/>
      <c r="J709" s="172"/>
      <c r="K709" s="172"/>
      <c r="L709" s="172"/>
      <c r="M709" s="172"/>
      <c r="N709" s="172"/>
      <c r="O709" s="172"/>
      <c r="P709" s="172"/>
      <c r="Q709" s="172"/>
      <c r="R709" s="172"/>
      <c r="S709" s="172"/>
      <c r="T709" s="172"/>
      <c r="U709" s="172"/>
      <c r="V709" s="172"/>
      <c r="W709" s="172"/>
      <c r="X709" s="172"/>
      <c r="Y709" s="172"/>
      <c r="Z709" s="172"/>
    </row>
    <row r="710" spans="1:26" ht="16.5" customHeight="1">
      <c r="A710" s="172"/>
      <c r="B710" s="172"/>
      <c r="C710" s="172"/>
      <c r="D710" s="174"/>
      <c r="E710" s="174"/>
      <c r="F710" s="174"/>
      <c r="G710" s="174"/>
      <c r="H710" s="172"/>
      <c r="I710" s="172"/>
      <c r="J710" s="172"/>
      <c r="K710" s="172"/>
      <c r="L710" s="172"/>
      <c r="M710" s="172"/>
      <c r="N710" s="172"/>
      <c r="O710" s="172"/>
      <c r="P710" s="172"/>
      <c r="Q710" s="172"/>
      <c r="R710" s="172"/>
      <c r="S710" s="172"/>
      <c r="T710" s="172"/>
      <c r="U710" s="172"/>
      <c r="V710" s="172"/>
      <c r="W710" s="172"/>
      <c r="X710" s="172"/>
      <c r="Y710" s="172"/>
      <c r="Z710" s="172"/>
    </row>
    <row r="711" spans="1:26" ht="16.5" customHeight="1">
      <c r="A711" s="172"/>
      <c r="B711" s="172"/>
      <c r="C711" s="172"/>
      <c r="D711" s="174"/>
      <c r="E711" s="174"/>
      <c r="F711" s="174"/>
      <c r="G711" s="174"/>
      <c r="H711" s="172"/>
      <c r="I711" s="172"/>
      <c r="J711" s="172"/>
      <c r="K711" s="172"/>
      <c r="L711" s="172"/>
      <c r="M711" s="172"/>
      <c r="N711" s="172"/>
      <c r="O711" s="172"/>
      <c r="P711" s="172"/>
      <c r="Q711" s="172"/>
      <c r="R711" s="172"/>
      <c r="S711" s="172"/>
      <c r="T711" s="172"/>
      <c r="U711" s="172"/>
      <c r="V711" s="172"/>
      <c r="W711" s="172"/>
      <c r="X711" s="172"/>
      <c r="Y711" s="172"/>
      <c r="Z711" s="172"/>
    </row>
    <row r="712" spans="1:26" ht="16.5" customHeight="1">
      <c r="A712" s="172"/>
      <c r="B712" s="172"/>
      <c r="C712" s="172"/>
      <c r="D712" s="174"/>
      <c r="E712" s="174"/>
      <c r="F712" s="174"/>
      <c r="G712" s="174"/>
      <c r="H712" s="172"/>
      <c r="I712" s="172"/>
      <c r="J712" s="172"/>
      <c r="K712" s="172"/>
      <c r="L712" s="172"/>
      <c r="M712" s="172"/>
      <c r="N712" s="172"/>
      <c r="O712" s="172"/>
      <c r="P712" s="172"/>
      <c r="Q712" s="172"/>
      <c r="R712" s="172"/>
      <c r="S712" s="172"/>
      <c r="T712" s="172"/>
      <c r="U712" s="172"/>
      <c r="V712" s="172"/>
      <c r="W712" s="172"/>
      <c r="X712" s="172"/>
      <c r="Y712" s="172"/>
      <c r="Z712" s="172"/>
    </row>
    <row r="713" spans="1:26" ht="16.5" customHeight="1">
      <c r="A713" s="172"/>
      <c r="B713" s="172"/>
      <c r="C713" s="172"/>
      <c r="D713" s="174"/>
      <c r="E713" s="174"/>
      <c r="F713" s="174"/>
      <c r="G713" s="174"/>
      <c r="H713" s="172"/>
      <c r="I713" s="172"/>
      <c r="J713" s="172"/>
      <c r="K713" s="172"/>
      <c r="L713" s="172"/>
      <c r="M713" s="172"/>
      <c r="N713" s="172"/>
      <c r="O713" s="172"/>
      <c r="P713" s="172"/>
      <c r="Q713" s="172"/>
      <c r="R713" s="172"/>
      <c r="S713" s="172"/>
      <c r="T713" s="172"/>
      <c r="U713" s="172"/>
      <c r="V713" s="172"/>
      <c r="W713" s="172"/>
      <c r="X713" s="172"/>
      <c r="Y713" s="172"/>
      <c r="Z713" s="172"/>
    </row>
    <row r="714" spans="1:26" ht="16.5" customHeight="1">
      <c r="A714" s="172"/>
      <c r="B714" s="172"/>
      <c r="C714" s="172"/>
      <c r="D714" s="174"/>
      <c r="E714" s="174"/>
      <c r="F714" s="174"/>
      <c r="G714" s="174"/>
      <c r="H714" s="172"/>
      <c r="I714" s="172"/>
      <c r="J714" s="172"/>
      <c r="K714" s="172"/>
      <c r="L714" s="172"/>
      <c r="M714" s="172"/>
      <c r="N714" s="172"/>
      <c r="O714" s="172"/>
      <c r="P714" s="172"/>
      <c r="Q714" s="172"/>
      <c r="R714" s="172"/>
      <c r="S714" s="172"/>
      <c r="T714" s="172"/>
      <c r="U714" s="172"/>
      <c r="V714" s="172"/>
      <c r="W714" s="172"/>
      <c r="X714" s="172"/>
      <c r="Y714" s="172"/>
      <c r="Z714" s="172"/>
    </row>
    <row r="715" spans="1:26" ht="16.5" customHeight="1">
      <c r="A715" s="172"/>
      <c r="B715" s="172"/>
      <c r="C715" s="172"/>
      <c r="D715" s="174"/>
      <c r="E715" s="174"/>
      <c r="F715" s="174"/>
      <c r="G715" s="174"/>
      <c r="H715" s="172"/>
      <c r="I715" s="172"/>
      <c r="J715" s="172"/>
      <c r="K715" s="172"/>
      <c r="L715" s="172"/>
      <c r="M715" s="172"/>
      <c r="N715" s="172"/>
      <c r="O715" s="172"/>
      <c r="P715" s="172"/>
      <c r="Q715" s="172"/>
      <c r="R715" s="172"/>
      <c r="S715" s="172"/>
      <c r="T715" s="172"/>
      <c r="U715" s="172"/>
      <c r="V715" s="172"/>
      <c r="W715" s="172"/>
      <c r="X715" s="172"/>
      <c r="Y715" s="172"/>
      <c r="Z715" s="172"/>
    </row>
    <row r="716" spans="1:26" ht="16.5" customHeight="1">
      <c r="A716" s="172"/>
      <c r="B716" s="172"/>
      <c r="C716" s="172"/>
      <c r="D716" s="174"/>
      <c r="E716" s="174"/>
      <c r="F716" s="174"/>
      <c r="G716" s="174"/>
      <c r="H716" s="172"/>
      <c r="I716" s="172"/>
      <c r="J716" s="172"/>
      <c r="K716" s="172"/>
      <c r="L716" s="172"/>
      <c r="M716" s="172"/>
      <c r="N716" s="172"/>
      <c r="O716" s="172"/>
      <c r="P716" s="172"/>
      <c r="Q716" s="172"/>
      <c r="R716" s="172"/>
      <c r="S716" s="172"/>
      <c r="T716" s="172"/>
      <c r="U716" s="172"/>
      <c r="V716" s="172"/>
      <c r="W716" s="172"/>
      <c r="X716" s="172"/>
      <c r="Y716" s="172"/>
      <c r="Z716" s="172"/>
    </row>
    <row r="717" spans="1:26" ht="16.5" customHeight="1">
      <c r="A717" s="172"/>
      <c r="B717" s="172"/>
      <c r="C717" s="172"/>
      <c r="D717" s="174"/>
      <c r="E717" s="174"/>
      <c r="F717" s="174"/>
      <c r="G717" s="174"/>
      <c r="H717" s="172"/>
      <c r="I717" s="172"/>
      <c r="J717" s="172"/>
      <c r="K717" s="172"/>
      <c r="L717" s="172"/>
      <c r="M717" s="172"/>
      <c r="N717" s="172"/>
      <c r="O717" s="172"/>
      <c r="P717" s="172"/>
      <c r="Q717" s="172"/>
      <c r="R717" s="172"/>
      <c r="S717" s="172"/>
      <c r="T717" s="172"/>
      <c r="U717" s="172"/>
      <c r="V717" s="172"/>
      <c r="W717" s="172"/>
      <c r="X717" s="172"/>
      <c r="Y717" s="172"/>
      <c r="Z717" s="172"/>
    </row>
    <row r="718" spans="1:26" ht="16.5" customHeight="1">
      <c r="A718" s="172"/>
      <c r="B718" s="172"/>
      <c r="C718" s="172"/>
      <c r="D718" s="174"/>
      <c r="E718" s="174"/>
      <c r="F718" s="174"/>
      <c r="G718" s="174"/>
      <c r="H718" s="172"/>
      <c r="I718" s="172"/>
      <c r="J718" s="172"/>
      <c r="K718" s="172"/>
      <c r="L718" s="172"/>
      <c r="M718" s="172"/>
      <c r="N718" s="172"/>
      <c r="O718" s="172"/>
      <c r="P718" s="172"/>
      <c r="Q718" s="172"/>
      <c r="R718" s="172"/>
      <c r="S718" s="172"/>
      <c r="T718" s="172"/>
      <c r="U718" s="172"/>
      <c r="V718" s="172"/>
      <c r="W718" s="172"/>
      <c r="X718" s="172"/>
      <c r="Y718" s="172"/>
      <c r="Z718" s="172"/>
    </row>
    <row r="719" spans="1:26" ht="16.5" customHeight="1">
      <c r="A719" s="172"/>
      <c r="B719" s="172"/>
      <c r="C719" s="172"/>
      <c r="D719" s="174"/>
      <c r="E719" s="174"/>
      <c r="F719" s="174"/>
      <c r="G719" s="174"/>
      <c r="H719" s="172"/>
      <c r="I719" s="172"/>
      <c r="J719" s="172"/>
      <c r="K719" s="172"/>
      <c r="L719" s="172"/>
      <c r="M719" s="172"/>
      <c r="N719" s="172"/>
      <c r="O719" s="172"/>
      <c r="P719" s="172"/>
      <c r="Q719" s="172"/>
      <c r="R719" s="172"/>
      <c r="S719" s="172"/>
      <c r="T719" s="172"/>
      <c r="U719" s="172"/>
      <c r="V719" s="172"/>
      <c r="W719" s="172"/>
      <c r="X719" s="172"/>
      <c r="Y719" s="172"/>
      <c r="Z719" s="172"/>
    </row>
    <row r="720" spans="1:26" ht="16.5" customHeight="1">
      <c r="A720" s="172"/>
      <c r="B720" s="172"/>
      <c r="C720" s="172"/>
      <c r="D720" s="174"/>
      <c r="E720" s="174"/>
      <c r="F720" s="174"/>
      <c r="G720" s="174"/>
      <c r="H720" s="172"/>
      <c r="I720" s="172"/>
      <c r="J720" s="172"/>
      <c r="K720" s="172"/>
      <c r="L720" s="172"/>
      <c r="M720" s="172"/>
      <c r="N720" s="172"/>
      <c r="O720" s="172"/>
      <c r="P720" s="172"/>
      <c r="Q720" s="172"/>
      <c r="R720" s="172"/>
      <c r="S720" s="172"/>
      <c r="T720" s="172"/>
      <c r="U720" s="172"/>
      <c r="V720" s="172"/>
      <c r="W720" s="172"/>
      <c r="X720" s="172"/>
      <c r="Y720" s="172"/>
      <c r="Z720" s="172"/>
    </row>
    <row r="721" spans="1:26" ht="16.5" customHeight="1">
      <c r="A721" s="172"/>
      <c r="B721" s="172"/>
      <c r="C721" s="172"/>
      <c r="D721" s="174"/>
      <c r="E721" s="174"/>
      <c r="F721" s="174"/>
      <c r="G721" s="174"/>
      <c r="H721" s="172"/>
      <c r="I721" s="172"/>
      <c r="J721" s="172"/>
      <c r="K721" s="172"/>
      <c r="L721" s="172"/>
      <c r="M721" s="172"/>
      <c r="N721" s="172"/>
      <c r="O721" s="172"/>
      <c r="P721" s="172"/>
      <c r="Q721" s="172"/>
      <c r="R721" s="172"/>
      <c r="S721" s="172"/>
      <c r="T721" s="172"/>
      <c r="U721" s="172"/>
      <c r="V721" s="172"/>
      <c r="W721" s="172"/>
      <c r="X721" s="172"/>
      <c r="Y721" s="172"/>
      <c r="Z721" s="172"/>
    </row>
    <row r="722" spans="1:26" ht="16.5" customHeight="1">
      <c r="A722" s="172"/>
      <c r="B722" s="172"/>
      <c r="C722" s="172"/>
      <c r="D722" s="174"/>
      <c r="E722" s="174"/>
      <c r="F722" s="174"/>
      <c r="G722" s="174"/>
      <c r="H722" s="172"/>
      <c r="I722" s="172"/>
      <c r="J722" s="172"/>
      <c r="K722" s="172"/>
      <c r="L722" s="172"/>
      <c r="M722" s="172"/>
      <c r="N722" s="172"/>
      <c r="O722" s="172"/>
      <c r="P722" s="172"/>
      <c r="Q722" s="172"/>
      <c r="R722" s="172"/>
      <c r="S722" s="172"/>
      <c r="T722" s="172"/>
      <c r="U722" s="172"/>
      <c r="V722" s="172"/>
      <c r="W722" s="172"/>
      <c r="X722" s="172"/>
      <c r="Y722" s="172"/>
      <c r="Z722" s="172"/>
    </row>
    <row r="723" spans="1:26" ht="16.5" customHeight="1">
      <c r="A723" s="172"/>
      <c r="B723" s="172"/>
      <c r="C723" s="172"/>
      <c r="D723" s="174"/>
      <c r="E723" s="174"/>
      <c r="F723" s="174"/>
      <c r="G723" s="174"/>
      <c r="H723" s="172"/>
      <c r="I723" s="172"/>
      <c r="J723" s="172"/>
      <c r="K723" s="172"/>
      <c r="L723" s="172"/>
      <c r="M723" s="172"/>
      <c r="N723" s="172"/>
      <c r="O723" s="172"/>
      <c r="P723" s="172"/>
      <c r="Q723" s="172"/>
      <c r="R723" s="172"/>
      <c r="S723" s="172"/>
      <c r="T723" s="172"/>
      <c r="U723" s="172"/>
      <c r="V723" s="172"/>
      <c r="W723" s="172"/>
      <c r="X723" s="172"/>
      <c r="Y723" s="172"/>
      <c r="Z723" s="172"/>
    </row>
    <row r="724" spans="1:26" ht="16.5" customHeight="1">
      <c r="A724" s="172"/>
      <c r="B724" s="172"/>
      <c r="C724" s="172"/>
      <c r="D724" s="174"/>
      <c r="E724" s="174"/>
      <c r="F724" s="174"/>
      <c r="G724" s="174"/>
      <c r="H724" s="172"/>
      <c r="I724" s="172"/>
      <c r="J724" s="172"/>
      <c r="K724" s="172"/>
      <c r="L724" s="172"/>
      <c r="M724" s="172"/>
      <c r="N724" s="172"/>
      <c r="O724" s="172"/>
      <c r="P724" s="172"/>
      <c r="Q724" s="172"/>
      <c r="R724" s="172"/>
      <c r="S724" s="172"/>
      <c r="T724" s="172"/>
      <c r="U724" s="172"/>
      <c r="V724" s="172"/>
      <c r="W724" s="172"/>
      <c r="X724" s="172"/>
      <c r="Y724" s="172"/>
      <c r="Z724" s="172"/>
    </row>
    <row r="725" spans="1:26" ht="16.5" customHeight="1">
      <c r="A725" s="172"/>
      <c r="B725" s="172"/>
      <c r="C725" s="172"/>
      <c r="D725" s="174"/>
      <c r="E725" s="174"/>
      <c r="F725" s="174"/>
      <c r="G725" s="174"/>
      <c r="H725" s="172"/>
      <c r="I725" s="172"/>
      <c r="J725" s="172"/>
      <c r="K725" s="172"/>
      <c r="L725" s="172"/>
      <c r="M725" s="172"/>
      <c r="N725" s="172"/>
      <c r="O725" s="172"/>
      <c r="P725" s="172"/>
      <c r="Q725" s="172"/>
      <c r="R725" s="172"/>
      <c r="S725" s="172"/>
      <c r="T725" s="172"/>
      <c r="U725" s="172"/>
      <c r="V725" s="172"/>
      <c r="W725" s="172"/>
      <c r="X725" s="172"/>
      <c r="Y725" s="172"/>
      <c r="Z725" s="172"/>
    </row>
    <row r="726" spans="1:26" ht="16.5" customHeight="1">
      <c r="A726" s="172"/>
      <c r="B726" s="172"/>
      <c r="C726" s="172"/>
      <c r="D726" s="174"/>
      <c r="E726" s="174"/>
      <c r="F726" s="174"/>
      <c r="G726" s="174"/>
      <c r="H726" s="172"/>
      <c r="I726" s="172"/>
      <c r="J726" s="172"/>
      <c r="K726" s="172"/>
      <c r="L726" s="172"/>
      <c r="M726" s="172"/>
      <c r="N726" s="172"/>
      <c r="O726" s="172"/>
      <c r="P726" s="172"/>
      <c r="Q726" s="172"/>
      <c r="R726" s="172"/>
      <c r="S726" s="172"/>
      <c r="T726" s="172"/>
      <c r="U726" s="172"/>
      <c r="V726" s="172"/>
      <c r="W726" s="172"/>
      <c r="X726" s="172"/>
      <c r="Y726" s="172"/>
      <c r="Z726" s="172"/>
    </row>
    <row r="727" spans="1:26" ht="16.5" customHeight="1">
      <c r="A727" s="172"/>
      <c r="B727" s="172"/>
      <c r="C727" s="172"/>
      <c r="D727" s="174"/>
      <c r="E727" s="174"/>
      <c r="F727" s="174"/>
      <c r="G727" s="174"/>
      <c r="H727" s="172"/>
      <c r="I727" s="172"/>
      <c r="J727" s="172"/>
      <c r="K727" s="172"/>
      <c r="L727" s="172"/>
      <c r="M727" s="172"/>
      <c r="N727" s="172"/>
      <c r="O727" s="172"/>
      <c r="P727" s="172"/>
      <c r="Q727" s="172"/>
      <c r="R727" s="172"/>
      <c r="S727" s="172"/>
      <c r="T727" s="172"/>
      <c r="U727" s="172"/>
      <c r="V727" s="172"/>
      <c r="W727" s="172"/>
      <c r="X727" s="172"/>
      <c r="Y727" s="172"/>
      <c r="Z727" s="172"/>
    </row>
    <row r="728" spans="1:26" ht="16.5" customHeight="1">
      <c r="A728" s="172"/>
      <c r="B728" s="172"/>
      <c r="C728" s="172"/>
      <c r="D728" s="174"/>
      <c r="E728" s="174"/>
      <c r="F728" s="174"/>
      <c r="G728" s="174"/>
      <c r="H728" s="172"/>
      <c r="I728" s="172"/>
      <c r="J728" s="172"/>
      <c r="K728" s="172"/>
      <c r="L728" s="172"/>
      <c r="M728" s="172"/>
      <c r="N728" s="172"/>
      <c r="O728" s="172"/>
      <c r="P728" s="172"/>
      <c r="Q728" s="172"/>
      <c r="R728" s="172"/>
      <c r="S728" s="172"/>
      <c r="T728" s="172"/>
      <c r="U728" s="172"/>
      <c r="V728" s="172"/>
      <c r="W728" s="172"/>
      <c r="X728" s="172"/>
      <c r="Y728" s="172"/>
      <c r="Z728" s="172"/>
    </row>
    <row r="729" spans="1:26" ht="16.5" customHeight="1">
      <c r="A729" s="172"/>
      <c r="B729" s="172"/>
      <c r="C729" s="172"/>
      <c r="D729" s="174"/>
      <c r="E729" s="174"/>
      <c r="F729" s="174"/>
      <c r="G729" s="174"/>
      <c r="H729" s="172"/>
      <c r="I729" s="172"/>
      <c r="J729" s="172"/>
      <c r="K729" s="172"/>
      <c r="L729" s="172"/>
      <c r="M729" s="172"/>
      <c r="N729" s="172"/>
      <c r="O729" s="172"/>
      <c r="P729" s="172"/>
      <c r="Q729" s="172"/>
      <c r="R729" s="172"/>
      <c r="S729" s="172"/>
      <c r="T729" s="172"/>
      <c r="U729" s="172"/>
      <c r="V729" s="172"/>
      <c r="W729" s="172"/>
      <c r="X729" s="172"/>
      <c r="Y729" s="172"/>
      <c r="Z729" s="172"/>
    </row>
    <row r="730" spans="1:26" ht="16.5" customHeight="1">
      <c r="A730" s="172"/>
      <c r="B730" s="172"/>
      <c r="C730" s="172"/>
      <c r="D730" s="174"/>
      <c r="E730" s="174"/>
      <c r="F730" s="174"/>
      <c r="G730" s="174"/>
      <c r="H730" s="172"/>
      <c r="I730" s="172"/>
      <c r="J730" s="172"/>
      <c r="K730" s="172"/>
      <c r="L730" s="172"/>
      <c r="M730" s="172"/>
      <c r="N730" s="172"/>
      <c r="O730" s="172"/>
      <c r="P730" s="172"/>
      <c r="Q730" s="172"/>
      <c r="R730" s="172"/>
      <c r="S730" s="172"/>
      <c r="T730" s="172"/>
      <c r="U730" s="172"/>
      <c r="V730" s="172"/>
      <c r="W730" s="172"/>
      <c r="X730" s="172"/>
      <c r="Y730" s="172"/>
      <c r="Z730" s="172"/>
    </row>
    <row r="731" spans="1:26" ht="16.5" customHeight="1">
      <c r="A731" s="172"/>
      <c r="B731" s="172"/>
      <c r="C731" s="172"/>
      <c r="D731" s="174"/>
      <c r="E731" s="174"/>
      <c r="F731" s="174"/>
      <c r="G731" s="174"/>
      <c r="H731" s="172"/>
      <c r="I731" s="172"/>
      <c r="J731" s="172"/>
      <c r="K731" s="172"/>
      <c r="L731" s="172"/>
      <c r="M731" s="172"/>
      <c r="N731" s="172"/>
      <c r="O731" s="172"/>
      <c r="P731" s="172"/>
      <c r="Q731" s="172"/>
      <c r="R731" s="172"/>
      <c r="S731" s="172"/>
      <c r="T731" s="172"/>
      <c r="U731" s="172"/>
      <c r="V731" s="172"/>
      <c r="W731" s="172"/>
      <c r="X731" s="172"/>
      <c r="Y731" s="172"/>
      <c r="Z731" s="172"/>
    </row>
    <row r="732" spans="1:26" ht="16.5" customHeight="1">
      <c r="A732" s="172"/>
      <c r="B732" s="172"/>
      <c r="C732" s="172"/>
      <c r="D732" s="174"/>
      <c r="E732" s="174"/>
      <c r="F732" s="174"/>
      <c r="G732" s="174"/>
      <c r="H732" s="172"/>
      <c r="I732" s="172"/>
      <c r="J732" s="172"/>
      <c r="K732" s="172"/>
      <c r="L732" s="172"/>
      <c r="M732" s="172"/>
      <c r="N732" s="172"/>
      <c r="O732" s="172"/>
      <c r="P732" s="172"/>
      <c r="Q732" s="172"/>
      <c r="R732" s="172"/>
      <c r="S732" s="172"/>
      <c r="T732" s="172"/>
      <c r="U732" s="172"/>
      <c r="V732" s="172"/>
      <c r="W732" s="172"/>
      <c r="X732" s="172"/>
      <c r="Y732" s="172"/>
      <c r="Z732" s="172"/>
    </row>
    <row r="733" spans="1:26" ht="16.5" customHeight="1">
      <c r="A733" s="172"/>
      <c r="B733" s="172"/>
      <c r="C733" s="172"/>
      <c r="D733" s="174"/>
      <c r="E733" s="174"/>
      <c r="F733" s="174"/>
      <c r="G733" s="174"/>
      <c r="H733" s="172"/>
      <c r="I733" s="172"/>
      <c r="J733" s="172"/>
      <c r="K733" s="172"/>
      <c r="L733" s="172"/>
      <c r="M733" s="172"/>
      <c r="N733" s="172"/>
      <c r="O733" s="172"/>
      <c r="P733" s="172"/>
      <c r="Q733" s="172"/>
      <c r="R733" s="172"/>
      <c r="S733" s="172"/>
      <c r="T733" s="172"/>
      <c r="U733" s="172"/>
      <c r="V733" s="172"/>
      <c r="W733" s="172"/>
      <c r="X733" s="172"/>
      <c r="Y733" s="172"/>
      <c r="Z733" s="172"/>
    </row>
    <row r="734" spans="1:26" ht="16.5" customHeight="1">
      <c r="A734" s="172"/>
      <c r="B734" s="172"/>
      <c r="C734" s="172"/>
      <c r="D734" s="174"/>
      <c r="E734" s="174"/>
      <c r="F734" s="174"/>
      <c r="G734" s="174"/>
      <c r="H734" s="172"/>
      <c r="I734" s="172"/>
      <c r="J734" s="172"/>
      <c r="K734" s="172"/>
      <c r="L734" s="172"/>
      <c r="M734" s="172"/>
      <c r="N734" s="172"/>
      <c r="O734" s="172"/>
      <c r="P734" s="172"/>
      <c r="Q734" s="172"/>
      <c r="R734" s="172"/>
      <c r="S734" s="172"/>
      <c r="T734" s="172"/>
      <c r="U734" s="172"/>
      <c r="V734" s="172"/>
      <c r="W734" s="172"/>
      <c r="X734" s="172"/>
      <c r="Y734" s="172"/>
      <c r="Z734" s="172"/>
    </row>
    <row r="735" spans="1:26" ht="16.5" customHeight="1">
      <c r="A735" s="172"/>
      <c r="B735" s="172"/>
      <c r="C735" s="172"/>
      <c r="D735" s="174"/>
      <c r="E735" s="174"/>
      <c r="F735" s="174"/>
      <c r="G735" s="174"/>
      <c r="H735" s="172"/>
      <c r="I735" s="172"/>
      <c r="J735" s="172"/>
      <c r="K735" s="172"/>
      <c r="L735" s="172"/>
      <c r="M735" s="172"/>
      <c r="N735" s="172"/>
      <c r="O735" s="172"/>
      <c r="P735" s="172"/>
      <c r="Q735" s="172"/>
      <c r="R735" s="172"/>
      <c r="S735" s="172"/>
      <c r="T735" s="172"/>
      <c r="U735" s="172"/>
      <c r="V735" s="172"/>
      <c r="W735" s="172"/>
      <c r="X735" s="172"/>
      <c r="Y735" s="172"/>
      <c r="Z735" s="172"/>
    </row>
    <row r="736" spans="1:26" ht="16.5" customHeight="1">
      <c r="A736" s="172"/>
      <c r="B736" s="172"/>
      <c r="C736" s="172"/>
      <c r="D736" s="174"/>
      <c r="E736" s="174"/>
      <c r="F736" s="174"/>
      <c r="G736" s="174"/>
      <c r="H736" s="172"/>
      <c r="I736" s="172"/>
      <c r="J736" s="172"/>
      <c r="K736" s="172"/>
      <c r="L736" s="172"/>
      <c r="M736" s="172"/>
      <c r="N736" s="172"/>
      <c r="O736" s="172"/>
      <c r="P736" s="172"/>
      <c r="Q736" s="172"/>
      <c r="R736" s="172"/>
      <c r="S736" s="172"/>
      <c r="T736" s="172"/>
      <c r="U736" s="172"/>
      <c r="V736" s="172"/>
      <c r="W736" s="172"/>
      <c r="X736" s="172"/>
      <c r="Y736" s="172"/>
      <c r="Z736" s="172"/>
    </row>
    <row r="737" spans="1:26" ht="16.5" customHeight="1">
      <c r="A737" s="172"/>
      <c r="B737" s="172"/>
      <c r="C737" s="172"/>
      <c r="D737" s="174"/>
      <c r="E737" s="174"/>
      <c r="F737" s="174"/>
      <c r="G737" s="174"/>
      <c r="H737" s="172"/>
      <c r="I737" s="172"/>
      <c r="J737" s="172"/>
      <c r="K737" s="172"/>
      <c r="L737" s="172"/>
      <c r="M737" s="172"/>
      <c r="N737" s="172"/>
      <c r="O737" s="172"/>
      <c r="P737" s="172"/>
      <c r="Q737" s="172"/>
      <c r="R737" s="172"/>
      <c r="S737" s="172"/>
      <c r="T737" s="172"/>
      <c r="U737" s="172"/>
      <c r="V737" s="172"/>
      <c r="W737" s="172"/>
      <c r="X737" s="172"/>
      <c r="Y737" s="172"/>
      <c r="Z737" s="172"/>
    </row>
    <row r="738" spans="1:26" ht="16.5" customHeight="1">
      <c r="A738" s="172"/>
      <c r="B738" s="172"/>
      <c r="C738" s="172"/>
      <c r="D738" s="174"/>
      <c r="E738" s="174"/>
      <c r="F738" s="174"/>
      <c r="G738" s="174"/>
      <c r="H738" s="172"/>
      <c r="I738" s="172"/>
      <c r="J738" s="172"/>
      <c r="K738" s="172"/>
      <c r="L738" s="172"/>
      <c r="M738" s="172"/>
      <c r="N738" s="172"/>
      <c r="O738" s="172"/>
      <c r="P738" s="172"/>
      <c r="Q738" s="172"/>
      <c r="R738" s="172"/>
      <c r="S738" s="172"/>
      <c r="T738" s="172"/>
      <c r="U738" s="172"/>
      <c r="V738" s="172"/>
      <c r="W738" s="172"/>
      <c r="X738" s="172"/>
      <c r="Y738" s="172"/>
      <c r="Z738" s="172"/>
    </row>
    <row r="739" spans="1:26" ht="16.5" customHeight="1">
      <c r="A739" s="172"/>
      <c r="B739" s="172"/>
      <c r="C739" s="172"/>
      <c r="D739" s="174"/>
      <c r="E739" s="174"/>
      <c r="F739" s="174"/>
      <c r="G739" s="174"/>
      <c r="H739" s="172"/>
      <c r="I739" s="172"/>
      <c r="J739" s="172"/>
      <c r="K739" s="172"/>
      <c r="L739" s="172"/>
      <c r="M739" s="172"/>
      <c r="N739" s="172"/>
      <c r="O739" s="172"/>
      <c r="P739" s="172"/>
      <c r="Q739" s="172"/>
      <c r="R739" s="172"/>
      <c r="S739" s="172"/>
      <c r="T739" s="172"/>
      <c r="U739" s="172"/>
      <c r="V739" s="172"/>
      <c r="W739" s="172"/>
      <c r="X739" s="172"/>
      <c r="Y739" s="172"/>
      <c r="Z739" s="172"/>
    </row>
    <row r="740" spans="1:26" ht="16.5" customHeight="1">
      <c r="A740" s="172"/>
      <c r="B740" s="172"/>
      <c r="C740" s="172"/>
      <c r="D740" s="174"/>
      <c r="E740" s="174"/>
      <c r="F740" s="174"/>
      <c r="G740" s="174"/>
      <c r="H740" s="172"/>
      <c r="I740" s="172"/>
      <c r="J740" s="172"/>
      <c r="K740" s="172"/>
      <c r="L740" s="172"/>
      <c r="M740" s="172"/>
      <c r="N740" s="172"/>
      <c r="O740" s="172"/>
      <c r="P740" s="172"/>
      <c r="Q740" s="172"/>
      <c r="R740" s="172"/>
      <c r="S740" s="172"/>
      <c r="T740" s="172"/>
      <c r="U740" s="172"/>
      <c r="V740" s="172"/>
      <c r="W740" s="172"/>
      <c r="X740" s="172"/>
      <c r="Y740" s="172"/>
      <c r="Z740" s="172"/>
    </row>
    <row r="741" spans="1:26" ht="16.5" customHeight="1">
      <c r="A741" s="172"/>
      <c r="B741" s="172"/>
      <c r="C741" s="172"/>
      <c r="D741" s="174"/>
      <c r="E741" s="174"/>
      <c r="F741" s="174"/>
      <c r="G741" s="174"/>
      <c r="H741" s="172"/>
      <c r="I741" s="172"/>
      <c r="J741" s="172"/>
      <c r="K741" s="172"/>
      <c r="L741" s="172"/>
      <c r="M741" s="172"/>
      <c r="N741" s="172"/>
      <c r="O741" s="172"/>
      <c r="P741" s="172"/>
      <c r="Q741" s="172"/>
      <c r="R741" s="172"/>
      <c r="S741" s="172"/>
      <c r="T741" s="172"/>
      <c r="U741" s="172"/>
      <c r="V741" s="172"/>
      <c r="W741" s="172"/>
      <c r="X741" s="172"/>
      <c r="Y741" s="172"/>
      <c r="Z741" s="172"/>
    </row>
    <row r="742" spans="1:26" ht="16.5" customHeight="1">
      <c r="A742" s="172"/>
      <c r="B742" s="172"/>
      <c r="C742" s="172"/>
      <c r="D742" s="174"/>
      <c r="E742" s="174"/>
      <c r="F742" s="174"/>
      <c r="G742" s="174"/>
      <c r="H742" s="172"/>
      <c r="I742" s="172"/>
      <c r="J742" s="172"/>
      <c r="K742" s="172"/>
      <c r="L742" s="172"/>
      <c r="M742" s="172"/>
      <c r="N742" s="172"/>
      <c r="O742" s="172"/>
      <c r="P742" s="172"/>
      <c r="Q742" s="172"/>
      <c r="R742" s="172"/>
      <c r="S742" s="172"/>
      <c r="T742" s="172"/>
      <c r="U742" s="172"/>
      <c r="V742" s="172"/>
      <c r="W742" s="172"/>
      <c r="X742" s="172"/>
      <c r="Y742" s="172"/>
      <c r="Z742" s="172"/>
    </row>
    <row r="743" spans="1:26" ht="16.5" customHeight="1">
      <c r="A743" s="172"/>
      <c r="B743" s="172"/>
      <c r="C743" s="172"/>
      <c r="D743" s="174"/>
      <c r="E743" s="174"/>
      <c r="F743" s="174"/>
      <c r="G743" s="174"/>
      <c r="H743" s="172"/>
      <c r="I743" s="172"/>
      <c r="J743" s="172"/>
      <c r="K743" s="172"/>
      <c r="L743" s="172"/>
      <c r="M743" s="172"/>
      <c r="N743" s="172"/>
      <c r="O743" s="172"/>
      <c r="P743" s="172"/>
      <c r="Q743" s="172"/>
      <c r="R743" s="172"/>
      <c r="S743" s="172"/>
      <c r="T743" s="172"/>
      <c r="U743" s="172"/>
      <c r="V743" s="172"/>
      <c r="W743" s="172"/>
      <c r="X743" s="172"/>
      <c r="Y743" s="172"/>
      <c r="Z743" s="172"/>
    </row>
    <row r="744" spans="1:26" ht="16.5" customHeight="1">
      <c r="A744" s="172"/>
      <c r="B744" s="172"/>
      <c r="C744" s="172"/>
      <c r="D744" s="174"/>
      <c r="E744" s="174"/>
      <c r="F744" s="174"/>
      <c r="G744" s="174"/>
      <c r="H744" s="172"/>
      <c r="I744" s="172"/>
      <c r="J744" s="172"/>
      <c r="K744" s="172"/>
      <c r="L744" s="172"/>
      <c r="M744" s="172"/>
      <c r="N744" s="172"/>
      <c r="O744" s="172"/>
      <c r="P744" s="172"/>
      <c r="Q744" s="172"/>
      <c r="R744" s="172"/>
      <c r="S744" s="172"/>
      <c r="T744" s="172"/>
      <c r="U744" s="172"/>
      <c r="V744" s="172"/>
      <c r="W744" s="172"/>
      <c r="X744" s="172"/>
      <c r="Y744" s="172"/>
      <c r="Z744" s="172"/>
    </row>
    <row r="745" spans="1:26" ht="16.5" customHeight="1">
      <c r="A745" s="172"/>
      <c r="B745" s="172"/>
      <c r="C745" s="172"/>
      <c r="D745" s="174"/>
      <c r="E745" s="174"/>
      <c r="F745" s="174"/>
      <c r="G745" s="174"/>
      <c r="H745" s="172"/>
      <c r="I745" s="172"/>
      <c r="J745" s="172"/>
      <c r="K745" s="172"/>
      <c r="L745" s="172"/>
      <c r="M745" s="172"/>
      <c r="N745" s="172"/>
      <c r="O745" s="172"/>
      <c r="P745" s="172"/>
      <c r="Q745" s="172"/>
      <c r="R745" s="172"/>
      <c r="S745" s="172"/>
      <c r="T745" s="172"/>
      <c r="U745" s="172"/>
      <c r="V745" s="172"/>
      <c r="W745" s="172"/>
      <c r="X745" s="172"/>
      <c r="Y745" s="172"/>
      <c r="Z745" s="172"/>
    </row>
    <row r="746" spans="1:26" ht="16.5" customHeight="1">
      <c r="A746" s="172"/>
      <c r="B746" s="172"/>
      <c r="C746" s="172"/>
      <c r="D746" s="174"/>
      <c r="E746" s="174"/>
      <c r="F746" s="174"/>
      <c r="G746" s="174"/>
      <c r="H746" s="172"/>
      <c r="I746" s="172"/>
      <c r="J746" s="172"/>
      <c r="K746" s="172"/>
      <c r="L746" s="172"/>
      <c r="M746" s="172"/>
      <c r="N746" s="172"/>
      <c r="O746" s="172"/>
      <c r="P746" s="172"/>
      <c r="Q746" s="172"/>
      <c r="R746" s="172"/>
      <c r="S746" s="172"/>
      <c r="T746" s="172"/>
      <c r="U746" s="172"/>
      <c r="V746" s="172"/>
      <c r="W746" s="172"/>
      <c r="X746" s="172"/>
      <c r="Y746" s="172"/>
      <c r="Z746" s="172"/>
    </row>
    <row r="747" spans="1:26" ht="16.5" customHeight="1">
      <c r="A747" s="172"/>
      <c r="B747" s="172"/>
      <c r="C747" s="172"/>
      <c r="D747" s="174"/>
      <c r="E747" s="174"/>
      <c r="F747" s="174"/>
      <c r="G747" s="174"/>
      <c r="H747" s="172"/>
      <c r="I747" s="172"/>
      <c r="J747" s="172"/>
      <c r="K747" s="172"/>
      <c r="L747" s="172"/>
      <c r="M747" s="172"/>
      <c r="N747" s="172"/>
      <c r="O747" s="172"/>
      <c r="P747" s="172"/>
      <c r="Q747" s="172"/>
      <c r="R747" s="172"/>
      <c r="S747" s="172"/>
      <c r="T747" s="172"/>
      <c r="U747" s="172"/>
      <c r="V747" s="172"/>
      <c r="W747" s="172"/>
      <c r="X747" s="172"/>
      <c r="Y747" s="172"/>
      <c r="Z747" s="172"/>
    </row>
    <row r="748" spans="1:26" ht="16.5" customHeight="1">
      <c r="A748" s="172"/>
      <c r="B748" s="172"/>
      <c r="C748" s="172"/>
      <c r="D748" s="174"/>
      <c r="E748" s="174"/>
      <c r="F748" s="174"/>
      <c r="G748" s="174"/>
      <c r="H748" s="172"/>
      <c r="I748" s="172"/>
      <c r="J748" s="172"/>
      <c r="K748" s="172"/>
      <c r="L748" s="172"/>
      <c r="M748" s="172"/>
      <c r="N748" s="172"/>
      <c r="O748" s="172"/>
      <c r="P748" s="172"/>
      <c r="Q748" s="172"/>
      <c r="R748" s="172"/>
      <c r="S748" s="172"/>
      <c r="T748" s="172"/>
      <c r="U748" s="172"/>
      <c r="V748" s="172"/>
      <c r="W748" s="172"/>
      <c r="X748" s="172"/>
      <c r="Y748" s="172"/>
      <c r="Z748" s="172"/>
    </row>
    <row r="749" spans="1:26" ht="16.5" customHeight="1">
      <c r="A749" s="172"/>
      <c r="B749" s="172"/>
      <c r="C749" s="172"/>
      <c r="D749" s="174"/>
      <c r="E749" s="174"/>
      <c r="F749" s="174"/>
      <c r="G749" s="174"/>
      <c r="H749" s="172"/>
      <c r="I749" s="172"/>
      <c r="J749" s="172"/>
      <c r="K749" s="172"/>
      <c r="L749" s="172"/>
      <c r="M749" s="172"/>
      <c r="N749" s="172"/>
      <c r="O749" s="172"/>
      <c r="P749" s="172"/>
      <c r="Q749" s="172"/>
      <c r="R749" s="172"/>
      <c r="S749" s="172"/>
      <c r="T749" s="172"/>
      <c r="U749" s="172"/>
      <c r="V749" s="172"/>
      <c r="W749" s="172"/>
      <c r="X749" s="172"/>
      <c r="Y749" s="172"/>
      <c r="Z749" s="172"/>
    </row>
    <row r="750" spans="1:26" ht="16.5" customHeight="1">
      <c r="A750" s="172"/>
      <c r="B750" s="172"/>
      <c r="C750" s="172"/>
      <c r="D750" s="174"/>
      <c r="E750" s="174"/>
      <c r="F750" s="174"/>
      <c r="G750" s="174"/>
      <c r="H750" s="172"/>
      <c r="I750" s="172"/>
      <c r="J750" s="172"/>
      <c r="K750" s="172"/>
      <c r="L750" s="172"/>
      <c r="M750" s="172"/>
      <c r="N750" s="172"/>
      <c r="O750" s="172"/>
      <c r="P750" s="172"/>
      <c r="Q750" s="172"/>
      <c r="R750" s="172"/>
      <c r="S750" s="172"/>
      <c r="T750" s="172"/>
      <c r="U750" s="172"/>
      <c r="V750" s="172"/>
      <c r="W750" s="172"/>
      <c r="X750" s="172"/>
      <c r="Y750" s="172"/>
      <c r="Z750" s="172"/>
    </row>
    <row r="751" spans="1:26" ht="16.5" customHeight="1">
      <c r="A751" s="172"/>
      <c r="B751" s="172"/>
      <c r="C751" s="172"/>
      <c r="D751" s="174"/>
      <c r="E751" s="174"/>
      <c r="F751" s="174"/>
      <c r="G751" s="174"/>
      <c r="H751" s="172"/>
      <c r="I751" s="172"/>
      <c r="J751" s="172"/>
      <c r="K751" s="172"/>
      <c r="L751" s="172"/>
      <c r="M751" s="172"/>
      <c r="N751" s="172"/>
      <c r="O751" s="172"/>
      <c r="P751" s="172"/>
      <c r="Q751" s="172"/>
      <c r="R751" s="172"/>
      <c r="S751" s="172"/>
      <c r="T751" s="172"/>
      <c r="U751" s="172"/>
      <c r="V751" s="172"/>
      <c r="W751" s="172"/>
      <c r="X751" s="172"/>
      <c r="Y751" s="172"/>
      <c r="Z751" s="172"/>
    </row>
    <row r="752" spans="1:26" ht="16.5" customHeight="1">
      <c r="A752" s="172"/>
      <c r="B752" s="172"/>
      <c r="C752" s="172"/>
      <c r="D752" s="174"/>
      <c r="E752" s="174"/>
      <c r="F752" s="174"/>
      <c r="G752" s="174"/>
      <c r="H752" s="172"/>
      <c r="I752" s="172"/>
      <c r="J752" s="172"/>
      <c r="K752" s="172"/>
      <c r="L752" s="172"/>
      <c r="M752" s="172"/>
      <c r="N752" s="172"/>
      <c r="O752" s="172"/>
      <c r="P752" s="172"/>
      <c r="Q752" s="172"/>
      <c r="R752" s="172"/>
      <c r="S752" s="172"/>
      <c r="T752" s="172"/>
      <c r="U752" s="172"/>
      <c r="V752" s="172"/>
      <c r="W752" s="172"/>
      <c r="X752" s="172"/>
      <c r="Y752" s="172"/>
      <c r="Z752" s="172"/>
    </row>
    <row r="753" spans="1:26" ht="16.5" customHeight="1">
      <c r="A753" s="172"/>
      <c r="B753" s="172"/>
      <c r="C753" s="172"/>
      <c r="D753" s="174"/>
      <c r="E753" s="174"/>
      <c r="F753" s="174"/>
      <c r="G753" s="174"/>
      <c r="H753" s="172"/>
      <c r="I753" s="172"/>
      <c r="J753" s="172"/>
      <c r="K753" s="172"/>
      <c r="L753" s="172"/>
      <c r="M753" s="172"/>
      <c r="N753" s="172"/>
      <c r="O753" s="172"/>
      <c r="P753" s="172"/>
      <c r="Q753" s="172"/>
      <c r="R753" s="172"/>
      <c r="S753" s="172"/>
      <c r="T753" s="172"/>
      <c r="U753" s="172"/>
      <c r="V753" s="172"/>
      <c r="W753" s="172"/>
      <c r="X753" s="172"/>
      <c r="Y753" s="172"/>
      <c r="Z753" s="172"/>
    </row>
    <row r="754" spans="1:26" ht="16.5" customHeight="1">
      <c r="A754" s="172"/>
      <c r="B754" s="172"/>
      <c r="C754" s="172"/>
      <c r="D754" s="174"/>
      <c r="E754" s="174"/>
      <c r="F754" s="174"/>
      <c r="G754" s="174"/>
      <c r="H754" s="172"/>
      <c r="I754" s="172"/>
      <c r="J754" s="172"/>
      <c r="K754" s="172"/>
      <c r="L754" s="172"/>
      <c r="M754" s="172"/>
      <c r="N754" s="172"/>
      <c r="O754" s="172"/>
      <c r="P754" s="172"/>
      <c r="Q754" s="172"/>
      <c r="R754" s="172"/>
      <c r="S754" s="172"/>
      <c r="T754" s="172"/>
      <c r="U754" s="172"/>
      <c r="V754" s="172"/>
      <c r="W754" s="172"/>
      <c r="X754" s="172"/>
      <c r="Y754" s="172"/>
      <c r="Z754" s="172"/>
    </row>
    <row r="755" spans="1:26" ht="16.5" customHeight="1">
      <c r="A755" s="172"/>
      <c r="B755" s="172"/>
      <c r="C755" s="172"/>
      <c r="D755" s="174"/>
      <c r="E755" s="174"/>
      <c r="F755" s="174"/>
      <c r="G755" s="174"/>
      <c r="H755" s="172"/>
      <c r="I755" s="172"/>
      <c r="J755" s="172"/>
      <c r="K755" s="172"/>
      <c r="L755" s="172"/>
      <c r="M755" s="172"/>
      <c r="N755" s="172"/>
      <c r="O755" s="172"/>
      <c r="P755" s="172"/>
      <c r="Q755" s="172"/>
      <c r="R755" s="172"/>
      <c r="S755" s="172"/>
      <c r="T755" s="172"/>
      <c r="U755" s="172"/>
      <c r="V755" s="172"/>
      <c r="W755" s="172"/>
      <c r="X755" s="172"/>
      <c r="Y755" s="172"/>
      <c r="Z755" s="172"/>
    </row>
    <row r="756" spans="1:26" ht="16.5" customHeight="1">
      <c r="A756" s="172"/>
      <c r="B756" s="172"/>
      <c r="C756" s="172"/>
      <c r="D756" s="174"/>
      <c r="E756" s="174"/>
      <c r="F756" s="174"/>
      <c r="G756" s="174"/>
      <c r="H756" s="172"/>
      <c r="I756" s="172"/>
      <c r="J756" s="172"/>
      <c r="K756" s="172"/>
      <c r="L756" s="172"/>
      <c r="M756" s="172"/>
      <c r="N756" s="172"/>
      <c r="O756" s="172"/>
      <c r="P756" s="172"/>
      <c r="Q756" s="172"/>
      <c r="R756" s="172"/>
      <c r="S756" s="172"/>
      <c r="T756" s="172"/>
      <c r="U756" s="172"/>
      <c r="V756" s="172"/>
      <c r="W756" s="172"/>
      <c r="X756" s="172"/>
      <c r="Y756" s="172"/>
      <c r="Z756" s="172"/>
    </row>
    <row r="757" spans="1:26" ht="16.5" customHeight="1">
      <c r="A757" s="172"/>
      <c r="B757" s="172"/>
      <c r="C757" s="172"/>
      <c r="D757" s="174"/>
      <c r="E757" s="174"/>
      <c r="F757" s="174"/>
      <c r="G757" s="174"/>
      <c r="H757" s="172"/>
      <c r="I757" s="172"/>
      <c r="J757" s="172"/>
      <c r="K757" s="172"/>
      <c r="L757" s="172"/>
      <c r="M757" s="172"/>
      <c r="N757" s="172"/>
      <c r="O757" s="172"/>
      <c r="P757" s="172"/>
      <c r="Q757" s="172"/>
      <c r="R757" s="172"/>
      <c r="S757" s="172"/>
      <c r="T757" s="172"/>
      <c r="U757" s="172"/>
      <c r="V757" s="172"/>
      <c r="W757" s="172"/>
      <c r="X757" s="172"/>
      <c r="Y757" s="172"/>
      <c r="Z757" s="172"/>
    </row>
    <row r="758" spans="1:26" ht="16.5" customHeight="1">
      <c r="A758" s="172"/>
      <c r="B758" s="172"/>
      <c r="C758" s="172"/>
      <c r="D758" s="174"/>
      <c r="E758" s="174"/>
      <c r="F758" s="174"/>
      <c r="G758" s="174"/>
      <c r="H758" s="172"/>
      <c r="I758" s="172"/>
      <c r="J758" s="172"/>
      <c r="K758" s="172"/>
      <c r="L758" s="172"/>
      <c r="M758" s="172"/>
      <c r="N758" s="172"/>
      <c r="O758" s="172"/>
      <c r="P758" s="172"/>
      <c r="Q758" s="172"/>
      <c r="R758" s="172"/>
      <c r="S758" s="172"/>
      <c r="T758" s="172"/>
      <c r="U758" s="172"/>
      <c r="V758" s="172"/>
      <c r="W758" s="172"/>
      <c r="X758" s="172"/>
      <c r="Y758" s="172"/>
      <c r="Z758" s="172"/>
    </row>
    <row r="759" spans="1:26" ht="16.5" customHeight="1">
      <c r="A759" s="172"/>
      <c r="B759" s="172"/>
      <c r="C759" s="172"/>
      <c r="D759" s="174"/>
      <c r="E759" s="174"/>
      <c r="F759" s="174"/>
      <c r="G759" s="174"/>
      <c r="H759" s="172"/>
      <c r="I759" s="172"/>
      <c r="J759" s="172"/>
      <c r="K759" s="172"/>
      <c r="L759" s="172"/>
      <c r="M759" s="172"/>
      <c r="N759" s="172"/>
      <c r="O759" s="172"/>
      <c r="P759" s="172"/>
      <c r="Q759" s="172"/>
      <c r="R759" s="172"/>
      <c r="S759" s="172"/>
      <c r="T759" s="172"/>
      <c r="U759" s="172"/>
      <c r="V759" s="172"/>
      <c r="W759" s="172"/>
      <c r="X759" s="172"/>
      <c r="Y759" s="172"/>
      <c r="Z759" s="172"/>
    </row>
    <row r="760" spans="1:26" ht="16.5" customHeight="1">
      <c r="A760" s="172"/>
      <c r="B760" s="172"/>
      <c r="C760" s="172"/>
      <c r="D760" s="174"/>
      <c r="E760" s="174"/>
      <c r="F760" s="174"/>
      <c r="G760" s="174"/>
      <c r="H760" s="172"/>
      <c r="I760" s="172"/>
      <c r="J760" s="172"/>
      <c r="K760" s="172"/>
      <c r="L760" s="172"/>
      <c r="M760" s="172"/>
      <c r="N760" s="172"/>
      <c r="O760" s="172"/>
      <c r="P760" s="172"/>
      <c r="Q760" s="172"/>
      <c r="R760" s="172"/>
      <c r="S760" s="172"/>
      <c r="T760" s="172"/>
      <c r="U760" s="172"/>
      <c r="V760" s="172"/>
      <c r="W760" s="172"/>
      <c r="X760" s="172"/>
      <c r="Y760" s="172"/>
      <c r="Z760" s="172"/>
    </row>
    <row r="761" spans="1:26" ht="16.5" customHeight="1">
      <c r="A761" s="172"/>
      <c r="B761" s="172"/>
      <c r="C761" s="172"/>
      <c r="D761" s="174"/>
      <c r="E761" s="174"/>
      <c r="F761" s="174"/>
      <c r="G761" s="174"/>
      <c r="H761" s="172"/>
      <c r="I761" s="172"/>
      <c r="J761" s="172"/>
      <c r="K761" s="172"/>
      <c r="L761" s="172"/>
      <c r="M761" s="172"/>
      <c r="N761" s="172"/>
      <c r="O761" s="172"/>
      <c r="P761" s="172"/>
      <c r="Q761" s="172"/>
      <c r="R761" s="172"/>
      <c r="S761" s="172"/>
      <c r="T761" s="172"/>
      <c r="U761" s="172"/>
      <c r="V761" s="172"/>
      <c r="W761" s="172"/>
      <c r="X761" s="172"/>
      <c r="Y761" s="172"/>
      <c r="Z761" s="172"/>
    </row>
    <row r="762" spans="1:26" ht="16.5" customHeight="1">
      <c r="A762" s="172"/>
      <c r="B762" s="172"/>
      <c r="C762" s="172"/>
      <c r="D762" s="174"/>
      <c r="E762" s="174"/>
      <c r="F762" s="174"/>
      <c r="G762" s="174"/>
      <c r="H762" s="172"/>
      <c r="I762" s="172"/>
      <c r="J762" s="172"/>
      <c r="K762" s="172"/>
      <c r="L762" s="172"/>
      <c r="M762" s="172"/>
      <c r="N762" s="172"/>
      <c r="O762" s="172"/>
      <c r="P762" s="172"/>
      <c r="Q762" s="172"/>
      <c r="R762" s="172"/>
      <c r="S762" s="172"/>
      <c r="T762" s="172"/>
      <c r="U762" s="172"/>
      <c r="V762" s="172"/>
      <c r="W762" s="172"/>
      <c r="X762" s="172"/>
      <c r="Y762" s="172"/>
      <c r="Z762" s="172"/>
    </row>
    <row r="763" spans="1:26" ht="16.5" customHeight="1">
      <c r="A763" s="172"/>
      <c r="B763" s="172"/>
      <c r="C763" s="172"/>
      <c r="D763" s="174"/>
      <c r="E763" s="174"/>
      <c r="F763" s="174"/>
      <c r="G763" s="174"/>
      <c r="H763" s="172"/>
      <c r="I763" s="172"/>
      <c r="J763" s="172"/>
      <c r="K763" s="172"/>
      <c r="L763" s="172"/>
      <c r="M763" s="172"/>
      <c r="N763" s="172"/>
      <c r="O763" s="172"/>
      <c r="P763" s="172"/>
      <c r="Q763" s="172"/>
      <c r="R763" s="172"/>
      <c r="S763" s="172"/>
      <c r="T763" s="172"/>
      <c r="U763" s="172"/>
      <c r="V763" s="172"/>
      <c r="W763" s="172"/>
      <c r="X763" s="172"/>
      <c r="Y763" s="172"/>
      <c r="Z763" s="172"/>
    </row>
    <row r="764" spans="1:26" ht="16.5" customHeight="1">
      <c r="A764" s="172"/>
      <c r="B764" s="172"/>
      <c r="C764" s="172"/>
      <c r="D764" s="174"/>
      <c r="E764" s="174"/>
      <c r="F764" s="174"/>
      <c r="G764" s="174"/>
      <c r="H764" s="172"/>
      <c r="I764" s="172"/>
      <c r="J764" s="172"/>
      <c r="K764" s="172"/>
      <c r="L764" s="172"/>
      <c r="M764" s="172"/>
      <c r="N764" s="172"/>
      <c r="O764" s="172"/>
      <c r="P764" s="172"/>
      <c r="Q764" s="172"/>
      <c r="R764" s="172"/>
      <c r="S764" s="172"/>
      <c r="T764" s="172"/>
      <c r="U764" s="172"/>
      <c r="V764" s="172"/>
      <c r="W764" s="172"/>
      <c r="X764" s="172"/>
      <c r="Y764" s="172"/>
      <c r="Z764" s="172"/>
    </row>
    <row r="765" spans="1:26" ht="16.5" customHeight="1">
      <c r="A765" s="172"/>
      <c r="B765" s="172"/>
      <c r="C765" s="172"/>
      <c r="D765" s="174"/>
      <c r="E765" s="174"/>
      <c r="F765" s="174"/>
      <c r="G765" s="174"/>
      <c r="H765" s="172"/>
      <c r="I765" s="172"/>
      <c r="J765" s="172"/>
      <c r="K765" s="172"/>
      <c r="L765" s="172"/>
      <c r="M765" s="172"/>
      <c r="N765" s="172"/>
      <c r="O765" s="172"/>
      <c r="P765" s="172"/>
      <c r="Q765" s="172"/>
      <c r="R765" s="172"/>
      <c r="S765" s="172"/>
      <c r="T765" s="172"/>
      <c r="U765" s="172"/>
      <c r="V765" s="172"/>
      <c r="W765" s="172"/>
      <c r="X765" s="172"/>
      <c r="Y765" s="172"/>
      <c r="Z765" s="172"/>
    </row>
    <row r="766" spans="1:26" ht="16.5" customHeight="1">
      <c r="A766" s="172"/>
      <c r="B766" s="172"/>
      <c r="C766" s="172"/>
      <c r="D766" s="174"/>
      <c r="E766" s="174"/>
      <c r="F766" s="174"/>
      <c r="G766" s="174"/>
      <c r="H766" s="172"/>
      <c r="I766" s="172"/>
      <c r="J766" s="172"/>
      <c r="K766" s="172"/>
      <c r="L766" s="172"/>
      <c r="M766" s="172"/>
      <c r="N766" s="172"/>
      <c r="O766" s="172"/>
      <c r="P766" s="172"/>
      <c r="Q766" s="172"/>
      <c r="R766" s="172"/>
      <c r="S766" s="172"/>
      <c r="T766" s="172"/>
      <c r="U766" s="172"/>
      <c r="V766" s="172"/>
      <c r="W766" s="172"/>
      <c r="X766" s="172"/>
      <c r="Y766" s="172"/>
      <c r="Z766" s="172"/>
    </row>
    <row r="767" spans="1:26" ht="16.5" customHeight="1">
      <c r="A767" s="172"/>
      <c r="B767" s="172"/>
      <c r="C767" s="172"/>
      <c r="D767" s="174"/>
      <c r="E767" s="174"/>
      <c r="F767" s="174"/>
      <c r="G767" s="174"/>
      <c r="H767" s="172"/>
      <c r="I767" s="172"/>
      <c r="J767" s="172"/>
      <c r="K767" s="172"/>
      <c r="L767" s="172"/>
      <c r="M767" s="172"/>
      <c r="N767" s="172"/>
      <c r="O767" s="172"/>
      <c r="P767" s="172"/>
      <c r="Q767" s="172"/>
      <c r="R767" s="172"/>
      <c r="S767" s="172"/>
      <c r="T767" s="172"/>
      <c r="U767" s="172"/>
      <c r="V767" s="172"/>
      <c r="W767" s="172"/>
      <c r="X767" s="172"/>
      <c r="Y767" s="172"/>
      <c r="Z767" s="172"/>
    </row>
    <row r="768" spans="1:26" ht="16.5" customHeight="1">
      <c r="A768" s="172"/>
      <c r="B768" s="172"/>
      <c r="C768" s="172"/>
      <c r="D768" s="174"/>
      <c r="E768" s="174"/>
      <c r="F768" s="174"/>
      <c r="G768" s="174"/>
      <c r="H768" s="172"/>
      <c r="I768" s="172"/>
      <c r="J768" s="172"/>
      <c r="K768" s="172"/>
      <c r="L768" s="172"/>
      <c r="M768" s="172"/>
      <c r="N768" s="172"/>
      <c r="O768" s="172"/>
      <c r="P768" s="172"/>
      <c r="Q768" s="172"/>
      <c r="R768" s="172"/>
      <c r="S768" s="172"/>
      <c r="T768" s="172"/>
      <c r="U768" s="172"/>
      <c r="V768" s="172"/>
      <c r="W768" s="172"/>
      <c r="X768" s="172"/>
      <c r="Y768" s="172"/>
      <c r="Z768" s="172"/>
    </row>
    <row r="769" spans="1:26" ht="16.5" customHeight="1">
      <c r="A769" s="172"/>
      <c r="B769" s="172"/>
      <c r="C769" s="172"/>
      <c r="D769" s="174"/>
      <c r="E769" s="174"/>
      <c r="F769" s="174"/>
      <c r="G769" s="174"/>
      <c r="H769" s="172"/>
      <c r="I769" s="172"/>
      <c r="J769" s="172"/>
      <c r="K769" s="172"/>
      <c r="L769" s="172"/>
      <c r="M769" s="172"/>
      <c r="N769" s="172"/>
      <c r="O769" s="172"/>
      <c r="P769" s="172"/>
      <c r="Q769" s="172"/>
      <c r="R769" s="172"/>
      <c r="S769" s="172"/>
      <c r="T769" s="172"/>
      <c r="U769" s="172"/>
      <c r="V769" s="172"/>
      <c r="W769" s="172"/>
      <c r="X769" s="172"/>
      <c r="Y769" s="172"/>
      <c r="Z769" s="172"/>
    </row>
    <row r="770" spans="1:26" ht="16.5" customHeight="1">
      <c r="A770" s="172"/>
      <c r="B770" s="172"/>
      <c r="C770" s="172"/>
      <c r="D770" s="174"/>
      <c r="E770" s="174"/>
      <c r="F770" s="174"/>
      <c r="G770" s="174"/>
      <c r="H770" s="172"/>
      <c r="I770" s="172"/>
      <c r="J770" s="172"/>
      <c r="K770" s="172"/>
      <c r="L770" s="172"/>
      <c r="M770" s="172"/>
      <c r="N770" s="172"/>
      <c r="O770" s="172"/>
      <c r="P770" s="172"/>
      <c r="Q770" s="172"/>
      <c r="R770" s="172"/>
      <c r="S770" s="172"/>
      <c r="T770" s="172"/>
      <c r="U770" s="172"/>
      <c r="V770" s="172"/>
      <c r="W770" s="172"/>
      <c r="X770" s="172"/>
      <c r="Y770" s="172"/>
      <c r="Z770" s="172"/>
    </row>
    <row r="771" spans="1:26" ht="16.5" customHeight="1">
      <c r="A771" s="172"/>
      <c r="B771" s="172"/>
      <c r="C771" s="172"/>
      <c r="D771" s="174"/>
      <c r="E771" s="174"/>
      <c r="F771" s="174"/>
      <c r="G771" s="174"/>
      <c r="H771" s="172"/>
      <c r="I771" s="172"/>
      <c r="J771" s="172"/>
      <c r="K771" s="172"/>
      <c r="L771" s="172"/>
      <c r="M771" s="172"/>
      <c r="N771" s="172"/>
      <c r="O771" s="172"/>
      <c r="P771" s="172"/>
      <c r="Q771" s="172"/>
      <c r="R771" s="172"/>
      <c r="S771" s="172"/>
      <c r="T771" s="172"/>
      <c r="U771" s="172"/>
      <c r="V771" s="172"/>
      <c r="W771" s="172"/>
      <c r="X771" s="172"/>
      <c r="Y771" s="172"/>
      <c r="Z771" s="172"/>
    </row>
    <row r="772" spans="1:26" ht="16.5" customHeight="1">
      <c r="A772" s="172"/>
      <c r="B772" s="172"/>
      <c r="C772" s="172"/>
      <c r="D772" s="174"/>
      <c r="E772" s="174"/>
      <c r="F772" s="174"/>
      <c r="G772" s="174"/>
      <c r="H772" s="172"/>
      <c r="I772" s="172"/>
      <c r="J772" s="172"/>
      <c r="K772" s="172"/>
      <c r="L772" s="172"/>
      <c r="M772" s="172"/>
      <c r="N772" s="172"/>
      <c r="O772" s="172"/>
      <c r="P772" s="172"/>
      <c r="Q772" s="172"/>
      <c r="R772" s="172"/>
      <c r="S772" s="172"/>
      <c r="T772" s="172"/>
      <c r="U772" s="172"/>
      <c r="V772" s="172"/>
      <c r="W772" s="172"/>
      <c r="X772" s="172"/>
      <c r="Y772" s="172"/>
      <c r="Z772" s="172"/>
    </row>
    <row r="773" spans="1:26" ht="16.5" customHeight="1">
      <c r="A773" s="172"/>
      <c r="B773" s="172"/>
      <c r="C773" s="172"/>
      <c r="D773" s="174"/>
      <c r="E773" s="174"/>
      <c r="F773" s="174"/>
      <c r="G773" s="174"/>
      <c r="H773" s="172"/>
      <c r="I773" s="172"/>
      <c r="J773" s="172"/>
      <c r="K773" s="172"/>
      <c r="L773" s="172"/>
      <c r="M773" s="172"/>
      <c r="N773" s="172"/>
      <c r="O773" s="172"/>
      <c r="P773" s="172"/>
      <c r="Q773" s="172"/>
      <c r="R773" s="172"/>
      <c r="S773" s="172"/>
      <c r="T773" s="172"/>
      <c r="U773" s="172"/>
      <c r="V773" s="172"/>
      <c r="W773" s="172"/>
      <c r="X773" s="172"/>
      <c r="Y773" s="172"/>
      <c r="Z773" s="172"/>
    </row>
    <row r="774" spans="1:26" ht="16.5" customHeight="1">
      <c r="A774" s="172"/>
      <c r="B774" s="172"/>
      <c r="C774" s="172"/>
      <c r="D774" s="174"/>
      <c r="E774" s="174"/>
      <c r="F774" s="174"/>
      <c r="G774" s="174"/>
      <c r="H774" s="172"/>
      <c r="I774" s="172"/>
      <c r="J774" s="172"/>
      <c r="K774" s="172"/>
      <c r="L774" s="172"/>
      <c r="M774" s="172"/>
      <c r="N774" s="172"/>
      <c r="O774" s="172"/>
      <c r="P774" s="172"/>
      <c r="Q774" s="172"/>
      <c r="R774" s="172"/>
      <c r="S774" s="172"/>
      <c r="T774" s="172"/>
      <c r="U774" s="172"/>
      <c r="V774" s="172"/>
      <c r="W774" s="172"/>
      <c r="X774" s="172"/>
      <c r="Y774" s="172"/>
      <c r="Z774" s="172"/>
    </row>
    <row r="775" spans="1:26" ht="16.5" customHeight="1">
      <c r="A775" s="172"/>
      <c r="B775" s="172"/>
      <c r="C775" s="172"/>
      <c r="D775" s="174"/>
      <c r="E775" s="174"/>
      <c r="F775" s="174"/>
      <c r="G775" s="174"/>
      <c r="H775" s="172"/>
      <c r="I775" s="172"/>
      <c r="J775" s="172"/>
      <c r="K775" s="172"/>
      <c r="L775" s="172"/>
      <c r="M775" s="172"/>
      <c r="N775" s="172"/>
      <c r="O775" s="172"/>
      <c r="P775" s="172"/>
      <c r="Q775" s="172"/>
      <c r="R775" s="172"/>
      <c r="S775" s="172"/>
      <c r="T775" s="172"/>
      <c r="U775" s="172"/>
      <c r="V775" s="172"/>
      <c r="W775" s="172"/>
      <c r="X775" s="172"/>
      <c r="Y775" s="172"/>
      <c r="Z775" s="172"/>
    </row>
    <row r="776" spans="1:26" ht="16.5" customHeight="1">
      <c r="A776" s="172"/>
      <c r="B776" s="172"/>
      <c r="C776" s="172"/>
      <c r="D776" s="174"/>
      <c r="E776" s="174"/>
      <c r="F776" s="174"/>
      <c r="G776" s="174"/>
      <c r="H776" s="172"/>
      <c r="I776" s="172"/>
      <c r="J776" s="172"/>
      <c r="K776" s="172"/>
      <c r="L776" s="172"/>
      <c r="M776" s="172"/>
      <c r="N776" s="172"/>
      <c r="O776" s="172"/>
      <c r="P776" s="172"/>
      <c r="Q776" s="172"/>
      <c r="R776" s="172"/>
      <c r="S776" s="172"/>
      <c r="T776" s="172"/>
      <c r="U776" s="172"/>
      <c r="V776" s="172"/>
      <c r="W776" s="172"/>
      <c r="X776" s="172"/>
      <c r="Y776" s="172"/>
      <c r="Z776" s="172"/>
    </row>
    <row r="777" spans="1:26" ht="16.5" customHeight="1">
      <c r="A777" s="172"/>
      <c r="B777" s="172"/>
      <c r="C777" s="172"/>
      <c r="D777" s="174"/>
      <c r="E777" s="174"/>
      <c r="F777" s="174"/>
      <c r="G777" s="174"/>
      <c r="H777" s="172"/>
      <c r="I777" s="172"/>
      <c r="J777" s="172"/>
      <c r="K777" s="172"/>
      <c r="L777" s="172"/>
      <c r="M777" s="172"/>
      <c r="N777" s="172"/>
      <c r="O777" s="172"/>
      <c r="P777" s="172"/>
      <c r="Q777" s="172"/>
      <c r="R777" s="172"/>
      <c r="S777" s="172"/>
      <c r="T777" s="172"/>
      <c r="U777" s="172"/>
      <c r="V777" s="172"/>
      <c r="W777" s="172"/>
      <c r="X777" s="172"/>
      <c r="Y777" s="172"/>
      <c r="Z777" s="172"/>
    </row>
    <row r="778" spans="1:26" ht="16.5" customHeight="1">
      <c r="A778" s="172"/>
      <c r="B778" s="172"/>
      <c r="C778" s="172"/>
      <c r="D778" s="174"/>
      <c r="E778" s="174"/>
      <c r="F778" s="174"/>
      <c r="G778" s="174"/>
      <c r="H778" s="172"/>
      <c r="I778" s="172"/>
      <c r="J778" s="172"/>
      <c r="K778" s="172"/>
      <c r="L778" s="172"/>
      <c r="M778" s="172"/>
      <c r="N778" s="172"/>
      <c r="O778" s="172"/>
      <c r="P778" s="172"/>
      <c r="Q778" s="172"/>
      <c r="R778" s="172"/>
      <c r="S778" s="172"/>
      <c r="T778" s="172"/>
      <c r="U778" s="172"/>
      <c r="V778" s="172"/>
      <c r="W778" s="172"/>
      <c r="X778" s="172"/>
      <c r="Y778" s="172"/>
      <c r="Z778" s="172"/>
    </row>
    <row r="779" spans="1:26" ht="16.5" customHeight="1">
      <c r="A779" s="172"/>
      <c r="B779" s="172"/>
      <c r="C779" s="172"/>
      <c r="D779" s="174"/>
      <c r="E779" s="174"/>
      <c r="F779" s="174"/>
      <c r="G779" s="174"/>
      <c r="H779" s="172"/>
      <c r="I779" s="172"/>
      <c r="J779" s="172"/>
      <c r="K779" s="172"/>
      <c r="L779" s="172"/>
      <c r="M779" s="172"/>
      <c r="N779" s="172"/>
      <c r="O779" s="172"/>
      <c r="P779" s="172"/>
      <c r="Q779" s="172"/>
      <c r="R779" s="172"/>
      <c r="S779" s="172"/>
      <c r="T779" s="172"/>
      <c r="U779" s="172"/>
      <c r="V779" s="172"/>
      <c r="W779" s="172"/>
      <c r="X779" s="172"/>
      <c r="Y779" s="172"/>
      <c r="Z779" s="172"/>
    </row>
    <row r="780" spans="1:26" ht="16.5" customHeight="1">
      <c r="A780" s="172"/>
      <c r="B780" s="172"/>
      <c r="C780" s="172"/>
      <c r="D780" s="174"/>
      <c r="E780" s="174"/>
      <c r="F780" s="174"/>
      <c r="G780" s="174"/>
      <c r="H780" s="172"/>
      <c r="I780" s="172"/>
      <c r="J780" s="172"/>
      <c r="K780" s="172"/>
      <c r="L780" s="172"/>
      <c r="M780" s="172"/>
      <c r="N780" s="172"/>
      <c r="O780" s="172"/>
      <c r="P780" s="172"/>
      <c r="Q780" s="172"/>
      <c r="R780" s="172"/>
      <c r="S780" s="172"/>
      <c r="T780" s="172"/>
      <c r="U780" s="172"/>
      <c r="V780" s="172"/>
      <c r="W780" s="172"/>
      <c r="X780" s="172"/>
      <c r="Y780" s="172"/>
      <c r="Z780" s="172"/>
    </row>
    <row r="781" spans="1:26" ht="16.5" customHeight="1">
      <c r="A781" s="172"/>
      <c r="B781" s="172"/>
      <c r="C781" s="172"/>
      <c r="D781" s="174"/>
      <c r="E781" s="174"/>
      <c r="F781" s="174"/>
      <c r="G781" s="174"/>
      <c r="H781" s="172"/>
      <c r="I781" s="172"/>
      <c r="J781" s="172"/>
      <c r="K781" s="172"/>
      <c r="L781" s="172"/>
      <c r="M781" s="172"/>
      <c r="N781" s="172"/>
      <c r="O781" s="172"/>
      <c r="P781" s="172"/>
      <c r="Q781" s="172"/>
      <c r="R781" s="172"/>
      <c r="S781" s="172"/>
      <c r="T781" s="172"/>
      <c r="U781" s="172"/>
      <c r="V781" s="172"/>
      <c r="W781" s="172"/>
      <c r="X781" s="172"/>
      <c r="Y781" s="172"/>
      <c r="Z781" s="172"/>
    </row>
    <row r="782" spans="1:26" ht="16.5" customHeight="1">
      <c r="A782" s="172"/>
      <c r="B782" s="172"/>
      <c r="C782" s="172"/>
      <c r="D782" s="174"/>
      <c r="E782" s="174"/>
      <c r="F782" s="174"/>
      <c r="G782" s="174"/>
      <c r="H782" s="172"/>
      <c r="I782" s="172"/>
      <c r="J782" s="172"/>
      <c r="K782" s="172"/>
      <c r="L782" s="172"/>
      <c r="M782" s="172"/>
      <c r="N782" s="172"/>
      <c r="O782" s="172"/>
      <c r="P782" s="172"/>
      <c r="Q782" s="172"/>
      <c r="R782" s="172"/>
      <c r="S782" s="172"/>
      <c r="T782" s="172"/>
      <c r="U782" s="172"/>
      <c r="V782" s="172"/>
      <c r="W782" s="172"/>
      <c r="X782" s="172"/>
      <c r="Y782" s="172"/>
      <c r="Z782" s="172"/>
    </row>
    <row r="783" spans="1:26" ht="16.5" customHeight="1">
      <c r="A783" s="172"/>
      <c r="B783" s="172"/>
      <c r="C783" s="172"/>
      <c r="D783" s="174"/>
      <c r="E783" s="174"/>
      <c r="F783" s="174"/>
      <c r="G783" s="174"/>
      <c r="H783" s="172"/>
      <c r="I783" s="172"/>
      <c r="J783" s="172"/>
      <c r="K783" s="172"/>
      <c r="L783" s="172"/>
      <c r="M783" s="172"/>
      <c r="N783" s="172"/>
      <c r="O783" s="172"/>
      <c r="P783" s="172"/>
      <c r="Q783" s="172"/>
      <c r="R783" s="172"/>
      <c r="S783" s="172"/>
      <c r="T783" s="172"/>
      <c r="U783" s="172"/>
      <c r="V783" s="172"/>
      <c r="W783" s="172"/>
      <c r="X783" s="172"/>
      <c r="Y783" s="172"/>
      <c r="Z783" s="172"/>
    </row>
    <row r="784" spans="1:26" ht="16.5" customHeight="1">
      <c r="A784" s="172"/>
      <c r="B784" s="172"/>
      <c r="C784" s="172"/>
      <c r="D784" s="174"/>
      <c r="E784" s="174"/>
      <c r="F784" s="174"/>
      <c r="G784" s="174"/>
      <c r="H784" s="172"/>
      <c r="I784" s="172"/>
      <c r="J784" s="172"/>
      <c r="K784" s="172"/>
      <c r="L784" s="172"/>
      <c r="M784" s="172"/>
      <c r="N784" s="172"/>
      <c r="O784" s="172"/>
      <c r="P784" s="172"/>
      <c r="Q784" s="172"/>
      <c r="R784" s="172"/>
      <c r="S784" s="172"/>
      <c r="T784" s="172"/>
      <c r="U784" s="172"/>
      <c r="V784" s="172"/>
      <c r="W784" s="172"/>
      <c r="X784" s="172"/>
      <c r="Y784" s="172"/>
      <c r="Z784" s="172"/>
    </row>
    <row r="785" spans="1:26" ht="16.5" customHeight="1">
      <c r="A785" s="172"/>
      <c r="B785" s="172"/>
      <c r="C785" s="172"/>
      <c r="D785" s="174"/>
      <c r="E785" s="174"/>
      <c r="F785" s="174"/>
      <c r="G785" s="174"/>
      <c r="H785" s="172"/>
      <c r="I785" s="172"/>
      <c r="J785" s="172"/>
      <c r="K785" s="172"/>
      <c r="L785" s="172"/>
      <c r="M785" s="172"/>
      <c r="N785" s="172"/>
      <c r="O785" s="172"/>
      <c r="P785" s="172"/>
      <c r="Q785" s="172"/>
      <c r="R785" s="172"/>
      <c r="S785" s="172"/>
      <c r="T785" s="172"/>
      <c r="U785" s="172"/>
      <c r="V785" s="172"/>
      <c r="W785" s="172"/>
      <c r="X785" s="172"/>
      <c r="Y785" s="172"/>
      <c r="Z785" s="172"/>
    </row>
    <row r="786" spans="1:26" ht="16.5" customHeight="1">
      <c r="A786" s="172"/>
      <c r="B786" s="172"/>
      <c r="C786" s="172"/>
      <c r="D786" s="174"/>
      <c r="E786" s="174"/>
      <c r="F786" s="174"/>
      <c r="G786" s="174"/>
      <c r="H786" s="172"/>
      <c r="I786" s="172"/>
      <c r="J786" s="172"/>
      <c r="K786" s="172"/>
      <c r="L786" s="172"/>
      <c r="M786" s="172"/>
      <c r="N786" s="172"/>
      <c r="O786" s="172"/>
      <c r="P786" s="172"/>
      <c r="Q786" s="172"/>
      <c r="R786" s="172"/>
      <c r="S786" s="172"/>
      <c r="T786" s="172"/>
      <c r="U786" s="172"/>
      <c r="V786" s="172"/>
      <c r="W786" s="172"/>
      <c r="X786" s="172"/>
      <c r="Y786" s="172"/>
      <c r="Z786" s="172"/>
    </row>
    <row r="787" spans="1:26" ht="16.5" customHeight="1">
      <c r="A787" s="172"/>
      <c r="B787" s="172"/>
      <c r="C787" s="172"/>
      <c r="D787" s="174"/>
      <c r="E787" s="174"/>
      <c r="F787" s="174"/>
      <c r="G787" s="174"/>
      <c r="H787" s="172"/>
      <c r="I787" s="172"/>
      <c r="J787" s="172"/>
      <c r="K787" s="172"/>
      <c r="L787" s="172"/>
      <c r="M787" s="172"/>
      <c r="N787" s="172"/>
      <c r="O787" s="172"/>
      <c r="P787" s="172"/>
      <c r="Q787" s="172"/>
      <c r="R787" s="172"/>
      <c r="S787" s="172"/>
      <c r="T787" s="172"/>
      <c r="U787" s="172"/>
      <c r="V787" s="172"/>
      <c r="W787" s="172"/>
      <c r="X787" s="172"/>
      <c r="Y787" s="172"/>
      <c r="Z787" s="172"/>
    </row>
    <row r="788" spans="1:26" ht="16.5" customHeight="1">
      <c r="A788" s="172"/>
      <c r="B788" s="172"/>
      <c r="C788" s="172"/>
      <c r="D788" s="174"/>
      <c r="E788" s="174"/>
      <c r="F788" s="174"/>
      <c r="G788" s="174"/>
      <c r="H788" s="172"/>
      <c r="I788" s="172"/>
      <c r="J788" s="172"/>
      <c r="K788" s="172"/>
      <c r="L788" s="172"/>
      <c r="M788" s="172"/>
      <c r="N788" s="172"/>
      <c r="O788" s="172"/>
      <c r="P788" s="172"/>
      <c r="Q788" s="172"/>
      <c r="R788" s="172"/>
      <c r="S788" s="172"/>
      <c r="T788" s="172"/>
      <c r="U788" s="172"/>
      <c r="V788" s="172"/>
      <c r="W788" s="172"/>
      <c r="X788" s="172"/>
      <c r="Y788" s="172"/>
      <c r="Z788" s="172"/>
    </row>
    <row r="789" spans="1:26" ht="16.5" customHeight="1">
      <c r="A789" s="172"/>
      <c r="B789" s="172"/>
      <c r="C789" s="172"/>
      <c r="D789" s="174"/>
      <c r="E789" s="174"/>
      <c r="F789" s="174"/>
      <c r="G789" s="174"/>
      <c r="H789" s="172"/>
      <c r="I789" s="172"/>
      <c r="J789" s="172"/>
      <c r="K789" s="172"/>
      <c r="L789" s="172"/>
      <c r="M789" s="172"/>
      <c r="N789" s="172"/>
      <c r="O789" s="172"/>
      <c r="P789" s="172"/>
      <c r="Q789" s="172"/>
      <c r="R789" s="172"/>
      <c r="S789" s="172"/>
      <c r="T789" s="172"/>
      <c r="U789" s="172"/>
      <c r="V789" s="172"/>
      <c r="W789" s="172"/>
      <c r="X789" s="172"/>
      <c r="Y789" s="172"/>
      <c r="Z789" s="172"/>
    </row>
    <row r="790" spans="1:26" ht="16.5" customHeight="1">
      <c r="A790" s="172"/>
      <c r="B790" s="172"/>
      <c r="C790" s="172"/>
      <c r="D790" s="174"/>
      <c r="E790" s="174"/>
      <c r="F790" s="174"/>
      <c r="G790" s="174"/>
      <c r="H790" s="172"/>
      <c r="I790" s="172"/>
      <c r="J790" s="172"/>
      <c r="K790" s="172"/>
      <c r="L790" s="172"/>
      <c r="M790" s="172"/>
      <c r="N790" s="172"/>
      <c r="O790" s="172"/>
      <c r="P790" s="172"/>
      <c r="Q790" s="172"/>
      <c r="R790" s="172"/>
      <c r="S790" s="172"/>
      <c r="T790" s="172"/>
      <c r="U790" s="172"/>
      <c r="V790" s="172"/>
      <c r="W790" s="172"/>
      <c r="X790" s="172"/>
      <c r="Y790" s="172"/>
      <c r="Z790" s="172"/>
    </row>
    <row r="791" spans="1:26" ht="16.5" customHeight="1">
      <c r="A791" s="172"/>
      <c r="B791" s="172"/>
      <c r="C791" s="172"/>
      <c r="D791" s="174"/>
      <c r="E791" s="174"/>
      <c r="F791" s="174"/>
      <c r="G791" s="174"/>
      <c r="H791" s="172"/>
      <c r="I791" s="172"/>
      <c r="J791" s="172"/>
      <c r="K791" s="172"/>
      <c r="L791" s="172"/>
      <c r="M791" s="172"/>
      <c r="N791" s="172"/>
      <c r="O791" s="172"/>
      <c r="P791" s="172"/>
      <c r="Q791" s="172"/>
      <c r="R791" s="172"/>
      <c r="S791" s="172"/>
      <c r="T791" s="172"/>
      <c r="U791" s="172"/>
      <c r="V791" s="172"/>
      <c r="W791" s="172"/>
      <c r="X791" s="172"/>
      <c r="Y791" s="172"/>
      <c r="Z791" s="172"/>
    </row>
    <row r="792" spans="1:26" ht="16.5" customHeight="1">
      <c r="A792" s="172"/>
      <c r="B792" s="172"/>
      <c r="C792" s="172"/>
      <c r="D792" s="174"/>
      <c r="E792" s="174"/>
      <c r="F792" s="174"/>
      <c r="G792" s="174"/>
      <c r="H792" s="172"/>
      <c r="I792" s="172"/>
      <c r="J792" s="172"/>
      <c r="K792" s="172"/>
      <c r="L792" s="172"/>
      <c r="M792" s="172"/>
      <c r="N792" s="172"/>
      <c r="O792" s="172"/>
      <c r="P792" s="172"/>
      <c r="Q792" s="172"/>
      <c r="R792" s="172"/>
      <c r="S792" s="172"/>
      <c r="T792" s="172"/>
      <c r="U792" s="172"/>
      <c r="V792" s="172"/>
      <c r="W792" s="172"/>
      <c r="X792" s="172"/>
      <c r="Y792" s="172"/>
      <c r="Z792" s="172"/>
    </row>
    <row r="793" spans="1:26" ht="16.5" customHeight="1">
      <c r="A793" s="172"/>
      <c r="B793" s="172"/>
      <c r="C793" s="172"/>
      <c r="D793" s="174"/>
      <c r="E793" s="174"/>
      <c r="F793" s="174"/>
      <c r="G793" s="174"/>
      <c r="H793" s="172"/>
      <c r="I793" s="172"/>
      <c r="J793" s="172"/>
      <c r="K793" s="172"/>
      <c r="L793" s="172"/>
      <c r="M793" s="172"/>
      <c r="N793" s="172"/>
      <c r="O793" s="172"/>
      <c r="P793" s="172"/>
      <c r="Q793" s="172"/>
      <c r="R793" s="172"/>
      <c r="S793" s="172"/>
      <c r="T793" s="172"/>
      <c r="U793" s="172"/>
      <c r="V793" s="172"/>
      <c r="W793" s="172"/>
      <c r="X793" s="172"/>
      <c r="Y793" s="172"/>
      <c r="Z793" s="172"/>
    </row>
    <row r="794" spans="1:26" ht="16.5" customHeight="1">
      <c r="A794" s="172"/>
      <c r="B794" s="172"/>
      <c r="C794" s="172"/>
      <c r="D794" s="174"/>
      <c r="E794" s="174"/>
      <c r="F794" s="174"/>
      <c r="G794" s="174"/>
      <c r="H794" s="172"/>
      <c r="I794" s="172"/>
      <c r="J794" s="172"/>
      <c r="K794" s="172"/>
      <c r="L794" s="172"/>
      <c r="M794" s="172"/>
      <c r="N794" s="172"/>
      <c r="O794" s="172"/>
      <c r="P794" s="172"/>
      <c r="Q794" s="172"/>
      <c r="R794" s="172"/>
      <c r="S794" s="172"/>
      <c r="T794" s="172"/>
      <c r="U794" s="172"/>
      <c r="V794" s="172"/>
      <c r="W794" s="172"/>
      <c r="X794" s="172"/>
      <c r="Y794" s="172"/>
      <c r="Z794" s="172"/>
    </row>
    <row r="795" spans="1:26" ht="16.5" customHeight="1">
      <c r="A795" s="172"/>
      <c r="B795" s="172"/>
      <c r="C795" s="172"/>
      <c r="D795" s="174"/>
      <c r="E795" s="174"/>
      <c r="F795" s="174"/>
      <c r="G795" s="174"/>
      <c r="H795" s="172"/>
      <c r="I795" s="172"/>
      <c r="J795" s="172"/>
      <c r="K795" s="172"/>
      <c r="L795" s="172"/>
      <c r="M795" s="172"/>
      <c r="N795" s="172"/>
      <c r="O795" s="172"/>
      <c r="P795" s="172"/>
      <c r="Q795" s="172"/>
      <c r="R795" s="172"/>
      <c r="S795" s="172"/>
      <c r="T795" s="172"/>
      <c r="U795" s="172"/>
      <c r="V795" s="172"/>
      <c r="W795" s="172"/>
      <c r="X795" s="172"/>
      <c r="Y795" s="172"/>
      <c r="Z795" s="172"/>
    </row>
    <row r="796" spans="1:26" ht="16.5" customHeight="1">
      <c r="A796" s="172"/>
      <c r="B796" s="172"/>
      <c r="C796" s="172"/>
      <c r="D796" s="174"/>
      <c r="E796" s="174"/>
      <c r="F796" s="174"/>
      <c r="G796" s="174"/>
      <c r="H796" s="172"/>
      <c r="I796" s="172"/>
      <c r="J796" s="172"/>
      <c r="K796" s="172"/>
      <c r="L796" s="172"/>
      <c r="M796" s="172"/>
      <c r="N796" s="172"/>
      <c r="O796" s="172"/>
      <c r="P796" s="172"/>
      <c r="Q796" s="172"/>
      <c r="R796" s="172"/>
      <c r="S796" s="172"/>
      <c r="T796" s="172"/>
      <c r="U796" s="172"/>
      <c r="V796" s="172"/>
      <c r="W796" s="172"/>
      <c r="X796" s="172"/>
      <c r="Y796" s="172"/>
      <c r="Z796" s="172"/>
    </row>
    <row r="797" spans="1:26" ht="16.5" customHeight="1">
      <c r="A797" s="172"/>
      <c r="B797" s="172"/>
      <c r="C797" s="172"/>
      <c r="D797" s="174"/>
      <c r="E797" s="174"/>
      <c r="F797" s="174"/>
      <c r="G797" s="174"/>
      <c r="H797" s="172"/>
      <c r="I797" s="172"/>
      <c r="J797" s="172"/>
      <c r="K797" s="172"/>
      <c r="L797" s="172"/>
      <c r="M797" s="172"/>
      <c r="N797" s="172"/>
      <c r="O797" s="172"/>
      <c r="P797" s="172"/>
      <c r="Q797" s="172"/>
      <c r="R797" s="172"/>
      <c r="S797" s="172"/>
      <c r="T797" s="172"/>
      <c r="U797" s="172"/>
      <c r="V797" s="172"/>
      <c r="W797" s="172"/>
      <c r="X797" s="172"/>
      <c r="Y797" s="172"/>
      <c r="Z797" s="172"/>
    </row>
    <row r="798" spans="1:26" ht="16.5" customHeight="1">
      <c r="A798" s="172"/>
      <c r="B798" s="172"/>
      <c r="C798" s="172"/>
      <c r="D798" s="174"/>
      <c r="E798" s="174"/>
      <c r="F798" s="174"/>
      <c r="G798" s="174"/>
      <c r="H798" s="172"/>
      <c r="I798" s="172"/>
      <c r="J798" s="172"/>
      <c r="K798" s="172"/>
      <c r="L798" s="172"/>
      <c r="M798" s="172"/>
      <c r="N798" s="172"/>
      <c r="O798" s="172"/>
      <c r="P798" s="172"/>
      <c r="Q798" s="172"/>
      <c r="R798" s="172"/>
      <c r="S798" s="172"/>
      <c r="T798" s="172"/>
      <c r="U798" s="172"/>
      <c r="V798" s="172"/>
      <c r="W798" s="172"/>
      <c r="X798" s="172"/>
      <c r="Y798" s="172"/>
      <c r="Z798" s="172"/>
    </row>
    <row r="799" spans="1:26" ht="16.5" customHeight="1">
      <c r="A799" s="172"/>
      <c r="B799" s="172"/>
      <c r="C799" s="172"/>
      <c r="D799" s="174"/>
      <c r="E799" s="174"/>
      <c r="F799" s="174"/>
      <c r="G799" s="174"/>
      <c r="H799" s="172"/>
      <c r="I799" s="172"/>
      <c r="J799" s="172"/>
      <c r="K799" s="172"/>
      <c r="L799" s="172"/>
      <c r="M799" s="172"/>
      <c r="N799" s="172"/>
      <c r="O799" s="172"/>
      <c r="P799" s="172"/>
      <c r="Q799" s="172"/>
      <c r="R799" s="172"/>
      <c r="S799" s="172"/>
      <c r="T799" s="172"/>
      <c r="U799" s="172"/>
      <c r="V799" s="172"/>
      <c r="W799" s="172"/>
      <c r="X799" s="172"/>
      <c r="Y799" s="172"/>
      <c r="Z799" s="172"/>
    </row>
    <row r="800" spans="1:26" ht="16.5" customHeight="1">
      <c r="A800" s="172"/>
      <c r="B800" s="172"/>
      <c r="C800" s="172"/>
      <c r="D800" s="174"/>
      <c r="E800" s="174"/>
      <c r="F800" s="174"/>
      <c r="G800" s="174"/>
      <c r="H800" s="172"/>
      <c r="I800" s="172"/>
      <c r="J800" s="172"/>
      <c r="K800" s="172"/>
      <c r="L800" s="172"/>
      <c r="M800" s="172"/>
      <c r="N800" s="172"/>
      <c r="O800" s="172"/>
      <c r="P800" s="172"/>
      <c r="Q800" s="172"/>
      <c r="R800" s="172"/>
      <c r="S800" s="172"/>
      <c r="T800" s="172"/>
      <c r="U800" s="172"/>
      <c r="V800" s="172"/>
      <c r="W800" s="172"/>
      <c r="X800" s="172"/>
      <c r="Y800" s="172"/>
      <c r="Z800" s="172"/>
    </row>
    <row r="801" spans="1:26" ht="16.5" customHeight="1">
      <c r="A801" s="172"/>
      <c r="B801" s="172"/>
      <c r="C801" s="172"/>
      <c r="D801" s="174"/>
      <c r="E801" s="174"/>
      <c r="F801" s="174"/>
      <c r="G801" s="174"/>
      <c r="H801" s="172"/>
      <c r="I801" s="172"/>
      <c r="J801" s="172"/>
      <c r="K801" s="172"/>
      <c r="L801" s="172"/>
      <c r="M801" s="172"/>
      <c r="N801" s="172"/>
      <c r="O801" s="172"/>
      <c r="P801" s="172"/>
      <c r="Q801" s="172"/>
      <c r="R801" s="172"/>
      <c r="S801" s="172"/>
      <c r="T801" s="172"/>
      <c r="U801" s="172"/>
      <c r="V801" s="172"/>
      <c r="W801" s="172"/>
      <c r="X801" s="172"/>
      <c r="Y801" s="172"/>
      <c r="Z801" s="172"/>
    </row>
    <row r="802" spans="1:26" ht="16.5" customHeight="1">
      <c r="A802" s="172"/>
      <c r="B802" s="172"/>
      <c r="C802" s="172"/>
      <c r="D802" s="174"/>
      <c r="E802" s="174"/>
      <c r="F802" s="174"/>
      <c r="G802" s="174"/>
      <c r="H802" s="172"/>
      <c r="I802" s="172"/>
      <c r="J802" s="172"/>
      <c r="K802" s="172"/>
      <c r="L802" s="172"/>
      <c r="M802" s="172"/>
      <c r="N802" s="172"/>
      <c r="O802" s="172"/>
      <c r="P802" s="172"/>
      <c r="Q802" s="172"/>
      <c r="R802" s="172"/>
      <c r="S802" s="172"/>
      <c r="T802" s="172"/>
      <c r="U802" s="172"/>
      <c r="V802" s="172"/>
      <c r="W802" s="172"/>
      <c r="X802" s="172"/>
      <c r="Y802" s="172"/>
      <c r="Z802" s="172"/>
    </row>
    <row r="803" spans="1:26" ht="16.5" customHeight="1">
      <c r="A803" s="172"/>
      <c r="B803" s="172"/>
      <c r="C803" s="172"/>
      <c r="D803" s="174"/>
      <c r="E803" s="174"/>
      <c r="F803" s="174"/>
      <c r="G803" s="174"/>
      <c r="H803" s="172"/>
      <c r="I803" s="172"/>
      <c r="J803" s="172"/>
      <c r="K803" s="172"/>
      <c r="L803" s="172"/>
      <c r="M803" s="172"/>
      <c r="N803" s="172"/>
      <c r="O803" s="172"/>
      <c r="P803" s="172"/>
      <c r="Q803" s="172"/>
      <c r="R803" s="172"/>
      <c r="S803" s="172"/>
      <c r="T803" s="172"/>
      <c r="U803" s="172"/>
      <c r="V803" s="172"/>
      <c r="W803" s="172"/>
      <c r="X803" s="172"/>
      <c r="Y803" s="172"/>
      <c r="Z803" s="172"/>
    </row>
    <row r="804" spans="1:26" ht="16.5" customHeight="1">
      <c r="A804" s="172"/>
      <c r="B804" s="172"/>
      <c r="C804" s="172"/>
      <c r="D804" s="174"/>
      <c r="E804" s="174"/>
      <c r="F804" s="174"/>
      <c r="G804" s="174"/>
      <c r="H804" s="172"/>
      <c r="I804" s="172"/>
      <c r="J804" s="172"/>
      <c r="K804" s="172"/>
      <c r="L804" s="172"/>
      <c r="M804" s="172"/>
      <c r="N804" s="172"/>
      <c r="O804" s="172"/>
      <c r="P804" s="172"/>
      <c r="Q804" s="172"/>
      <c r="R804" s="172"/>
      <c r="S804" s="172"/>
      <c r="T804" s="172"/>
      <c r="U804" s="172"/>
      <c r="V804" s="172"/>
      <c r="W804" s="172"/>
      <c r="X804" s="172"/>
      <c r="Y804" s="172"/>
      <c r="Z804" s="172"/>
    </row>
    <row r="805" spans="1:26" ht="16.5" customHeight="1">
      <c r="A805" s="172"/>
      <c r="B805" s="172"/>
      <c r="C805" s="172"/>
      <c r="D805" s="174"/>
      <c r="E805" s="174"/>
      <c r="F805" s="174"/>
      <c r="G805" s="174"/>
      <c r="H805" s="172"/>
      <c r="I805" s="172"/>
      <c r="J805" s="172"/>
      <c r="K805" s="172"/>
      <c r="L805" s="172"/>
      <c r="M805" s="172"/>
      <c r="N805" s="172"/>
      <c r="O805" s="172"/>
      <c r="P805" s="172"/>
      <c r="Q805" s="172"/>
      <c r="R805" s="172"/>
      <c r="S805" s="172"/>
      <c r="T805" s="172"/>
      <c r="U805" s="172"/>
      <c r="V805" s="172"/>
      <c r="W805" s="172"/>
      <c r="X805" s="172"/>
      <c r="Y805" s="172"/>
      <c r="Z805" s="172"/>
    </row>
    <row r="806" spans="1:26" ht="16.5" customHeight="1">
      <c r="A806" s="172"/>
      <c r="B806" s="172"/>
      <c r="C806" s="172"/>
      <c r="D806" s="174"/>
      <c r="E806" s="174"/>
      <c r="F806" s="174"/>
      <c r="G806" s="174"/>
      <c r="H806" s="172"/>
      <c r="I806" s="172"/>
      <c r="J806" s="172"/>
      <c r="K806" s="172"/>
      <c r="L806" s="172"/>
      <c r="M806" s="172"/>
      <c r="N806" s="172"/>
      <c r="O806" s="172"/>
      <c r="P806" s="172"/>
      <c r="Q806" s="172"/>
      <c r="R806" s="172"/>
      <c r="S806" s="172"/>
      <c r="T806" s="172"/>
      <c r="U806" s="172"/>
      <c r="V806" s="172"/>
      <c r="W806" s="172"/>
      <c r="X806" s="172"/>
      <c r="Y806" s="172"/>
      <c r="Z806" s="172"/>
    </row>
    <row r="807" spans="1:26" ht="16.5" customHeight="1">
      <c r="A807" s="172"/>
      <c r="B807" s="172"/>
      <c r="C807" s="172"/>
      <c r="D807" s="174"/>
      <c r="E807" s="174"/>
      <c r="F807" s="174"/>
      <c r="G807" s="174"/>
      <c r="H807" s="172"/>
      <c r="I807" s="172"/>
      <c r="J807" s="172"/>
      <c r="K807" s="172"/>
      <c r="L807" s="172"/>
      <c r="M807" s="172"/>
      <c r="N807" s="172"/>
      <c r="O807" s="172"/>
      <c r="P807" s="172"/>
      <c r="Q807" s="172"/>
      <c r="R807" s="172"/>
      <c r="S807" s="172"/>
      <c r="T807" s="172"/>
      <c r="U807" s="172"/>
      <c r="V807" s="172"/>
      <c r="W807" s="172"/>
      <c r="X807" s="172"/>
      <c r="Y807" s="172"/>
      <c r="Z807" s="172"/>
    </row>
    <row r="808" spans="1:26" ht="16.5" customHeight="1">
      <c r="A808" s="172"/>
      <c r="B808" s="172"/>
      <c r="C808" s="172"/>
      <c r="D808" s="174"/>
      <c r="E808" s="174"/>
      <c r="F808" s="174"/>
      <c r="G808" s="174"/>
      <c r="H808" s="172"/>
      <c r="I808" s="172"/>
      <c r="J808" s="172"/>
      <c r="K808" s="172"/>
      <c r="L808" s="172"/>
      <c r="M808" s="172"/>
      <c r="N808" s="172"/>
      <c r="O808" s="172"/>
      <c r="P808" s="172"/>
      <c r="Q808" s="172"/>
      <c r="R808" s="172"/>
      <c r="S808" s="172"/>
      <c r="T808" s="172"/>
      <c r="U808" s="172"/>
      <c r="V808" s="172"/>
      <c r="W808" s="172"/>
      <c r="X808" s="172"/>
      <c r="Y808" s="172"/>
      <c r="Z808" s="172"/>
    </row>
    <row r="809" spans="1:26" ht="16.5" customHeight="1">
      <c r="A809" s="172"/>
      <c r="B809" s="172"/>
      <c r="C809" s="172"/>
      <c r="D809" s="174"/>
      <c r="E809" s="174"/>
      <c r="F809" s="174"/>
      <c r="G809" s="174"/>
      <c r="H809" s="172"/>
      <c r="I809" s="172"/>
      <c r="J809" s="172"/>
      <c r="K809" s="172"/>
      <c r="L809" s="172"/>
      <c r="M809" s="172"/>
      <c r="N809" s="172"/>
      <c r="O809" s="172"/>
      <c r="P809" s="172"/>
      <c r="Q809" s="172"/>
      <c r="R809" s="172"/>
      <c r="S809" s="172"/>
      <c r="T809" s="172"/>
      <c r="U809" s="172"/>
      <c r="V809" s="172"/>
      <c r="W809" s="172"/>
      <c r="X809" s="172"/>
      <c r="Y809" s="172"/>
      <c r="Z809" s="172"/>
    </row>
    <row r="810" spans="1:26" ht="16.5" customHeight="1">
      <c r="A810" s="172"/>
      <c r="B810" s="172"/>
      <c r="C810" s="172"/>
      <c r="D810" s="174"/>
      <c r="E810" s="174"/>
      <c r="F810" s="174"/>
      <c r="G810" s="174"/>
      <c r="H810" s="172"/>
      <c r="I810" s="172"/>
      <c r="J810" s="172"/>
      <c r="K810" s="172"/>
      <c r="L810" s="172"/>
      <c r="M810" s="172"/>
      <c r="N810" s="172"/>
      <c r="O810" s="172"/>
      <c r="P810" s="172"/>
      <c r="Q810" s="172"/>
      <c r="R810" s="172"/>
      <c r="S810" s="172"/>
      <c r="T810" s="172"/>
      <c r="U810" s="172"/>
      <c r="V810" s="172"/>
      <c r="W810" s="172"/>
      <c r="X810" s="172"/>
      <c r="Y810" s="172"/>
      <c r="Z810" s="172"/>
    </row>
    <row r="811" spans="1:26" ht="16.5" customHeight="1">
      <c r="A811" s="172"/>
      <c r="B811" s="172"/>
      <c r="C811" s="172"/>
      <c r="D811" s="174"/>
      <c r="E811" s="174"/>
      <c r="F811" s="174"/>
      <c r="G811" s="174"/>
      <c r="H811" s="172"/>
      <c r="I811" s="172"/>
      <c r="J811" s="172"/>
      <c r="K811" s="172"/>
      <c r="L811" s="172"/>
      <c r="M811" s="172"/>
      <c r="N811" s="172"/>
      <c r="O811" s="172"/>
      <c r="P811" s="172"/>
      <c r="Q811" s="172"/>
      <c r="R811" s="172"/>
      <c r="S811" s="172"/>
      <c r="T811" s="172"/>
      <c r="U811" s="172"/>
      <c r="V811" s="172"/>
      <c r="W811" s="172"/>
      <c r="X811" s="172"/>
      <c r="Y811" s="172"/>
      <c r="Z811" s="172"/>
    </row>
    <row r="812" spans="1:26" ht="16.5" customHeight="1">
      <c r="A812" s="172"/>
      <c r="B812" s="172"/>
      <c r="C812" s="172"/>
      <c r="D812" s="174"/>
      <c r="E812" s="174"/>
      <c r="F812" s="174"/>
      <c r="G812" s="174"/>
      <c r="H812" s="172"/>
      <c r="I812" s="172"/>
      <c r="J812" s="172"/>
      <c r="K812" s="172"/>
      <c r="L812" s="172"/>
      <c r="M812" s="172"/>
      <c r="N812" s="172"/>
      <c r="O812" s="172"/>
      <c r="P812" s="172"/>
      <c r="Q812" s="172"/>
      <c r="R812" s="172"/>
      <c r="S812" s="172"/>
      <c r="T812" s="172"/>
      <c r="U812" s="172"/>
      <c r="V812" s="172"/>
      <c r="W812" s="172"/>
      <c r="X812" s="172"/>
      <c r="Y812" s="172"/>
      <c r="Z812" s="172"/>
    </row>
    <row r="813" spans="1:26" ht="16.5" customHeight="1">
      <c r="A813" s="172"/>
      <c r="B813" s="172"/>
      <c r="C813" s="172"/>
      <c r="D813" s="174"/>
      <c r="E813" s="174"/>
      <c r="F813" s="174"/>
      <c r="G813" s="174"/>
      <c r="H813" s="172"/>
      <c r="I813" s="172"/>
      <c r="J813" s="172"/>
      <c r="K813" s="172"/>
      <c r="L813" s="172"/>
      <c r="M813" s="172"/>
      <c r="N813" s="172"/>
      <c r="O813" s="172"/>
      <c r="P813" s="172"/>
      <c r="Q813" s="172"/>
      <c r="R813" s="172"/>
      <c r="S813" s="172"/>
      <c r="T813" s="172"/>
      <c r="U813" s="172"/>
      <c r="V813" s="172"/>
      <c r="W813" s="172"/>
      <c r="X813" s="172"/>
      <c r="Y813" s="172"/>
      <c r="Z813" s="172"/>
    </row>
    <row r="814" spans="1:26" ht="16.5" customHeight="1">
      <c r="A814" s="172"/>
      <c r="B814" s="172"/>
      <c r="C814" s="172"/>
      <c r="D814" s="174"/>
      <c r="E814" s="174"/>
      <c r="F814" s="174"/>
      <c r="G814" s="174"/>
      <c r="H814" s="172"/>
      <c r="I814" s="172"/>
      <c r="J814" s="172"/>
      <c r="K814" s="172"/>
      <c r="L814" s="172"/>
      <c r="M814" s="172"/>
      <c r="N814" s="172"/>
      <c r="O814" s="172"/>
      <c r="P814" s="172"/>
      <c r="Q814" s="172"/>
      <c r="R814" s="172"/>
      <c r="S814" s="172"/>
      <c r="T814" s="172"/>
      <c r="U814" s="172"/>
      <c r="V814" s="172"/>
      <c r="W814" s="172"/>
      <c r="X814" s="172"/>
      <c r="Y814" s="172"/>
      <c r="Z814" s="172"/>
    </row>
    <row r="815" spans="1:26" ht="16.5" customHeight="1">
      <c r="A815" s="172"/>
      <c r="B815" s="172"/>
      <c r="C815" s="172"/>
      <c r="D815" s="174"/>
      <c r="E815" s="174"/>
      <c r="F815" s="174"/>
      <c r="G815" s="174"/>
      <c r="H815" s="172"/>
      <c r="I815" s="172"/>
      <c r="J815" s="172"/>
      <c r="K815" s="172"/>
      <c r="L815" s="172"/>
      <c r="M815" s="172"/>
      <c r="N815" s="172"/>
      <c r="O815" s="172"/>
      <c r="P815" s="172"/>
      <c r="Q815" s="172"/>
      <c r="R815" s="172"/>
      <c r="S815" s="172"/>
      <c r="T815" s="172"/>
      <c r="U815" s="172"/>
      <c r="V815" s="172"/>
      <c r="W815" s="172"/>
      <c r="X815" s="172"/>
      <c r="Y815" s="172"/>
      <c r="Z815" s="172"/>
    </row>
    <row r="816" spans="1:26" ht="16.5" customHeight="1">
      <c r="A816" s="172"/>
      <c r="B816" s="172"/>
      <c r="C816" s="172"/>
      <c r="D816" s="174"/>
      <c r="E816" s="174"/>
      <c r="F816" s="174"/>
      <c r="G816" s="174"/>
      <c r="H816" s="172"/>
      <c r="I816" s="172"/>
      <c r="J816" s="172"/>
      <c r="K816" s="172"/>
      <c r="L816" s="172"/>
      <c r="M816" s="172"/>
      <c r="N816" s="172"/>
      <c r="O816" s="172"/>
      <c r="P816" s="172"/>
      <c r="Q816" s="172"/>
      <c r="R816" s="172"/>
      <c r="S816" s="172"/>
      <c r="T816" s="172"/>
      <c r="U816" s="172"/>
      <c r="V816" s="172"/>
      <c r="W816" s="172"/>
      <c r="X816" s="172"/>
      <c r="Y816" s="172"/>
      <c r="Z816" s="172"/>
    </row>
    <row r="817" spans="1:26" ht="16.5" customHeight="1">
      <c r="A817" s="172"/>
      <c r="B817" s="172"/>
      <c r="C817" s="172"/>
      <c r="D817" s="174"/>
      <c r="E817" s="174"/>
      <c r="F817" s="174"/>
      <c r="G817" s="174"/>
      <c r="H817" s="172"/>
      <c r="I817" s="172"/>
      <c r="J817" s="172"/>
      <c r="K817" s="172"/>
      <c r="L817" s="172"/>
      <c r="M817" s="172"/>
      <c r="N817" s="172"/>
      <c r="O817" s="172"/>
      <c r="P817" s="172"/>
      <c r="Q817" s="172"/>
      <c r="R817" s="172"/>
      <c r="S817" s="172"/>
      <c r="T817" s="172"/>
      <c r="U817" s="172"/>
      <c r="V817" s="172"/>
      <c r="W817" s="172"/>
      <c r="X817" s="172"/>
      <c r="Y817" s="172"/>
      <c r="Z817" s="172"/>
    </row>
    <row r="818" spans="1:26" ht="16.5" customHeight="1">
      <c r="A818" s="172"/>
      <c r="B818" s="172"/>
      <c r="C818" s="172"/>
      <c r="D818" s="174"/>
      <c r="E818" s="174"/>
      <c r="F818" s="174"/>
      <c r="G818" s="174"/>
      <c r="H818" s="172"/>
      <c r="I818" s="172"/>
      <c r="J818" s="172"/>
      <c r="K818" s="172"/>
      <c r="L818" s="172"/>
      <c r="M818" s="172"/>
      <c r="N818" s="172"/>
      <c r="O818" s="172"/>
      <c r="P818" s="172"/>
      <c r="Q818" s="172"/>
      <c r="R818" s="172"/>
      <c r="S818" s="172"/>
      <c r="T818" s="172"/>
      <c r="U818" s="172"/>
      <c r="V818" s="172"/>
      <c r="W818" s="172"/>
      <c r="X818" s="172"/>
      <c r="Y818" s="172"/>
      <c r="Z818" s="172"/>
    </row>
    <row r="819" spans="1:26" ht="16.5" customHeight="1">
      <c r="A819" s="172"/>
      <c r="B819" s="172"/>
      <c r="C819" s="172"/>
      <c r="D819" s="174"/>
      <c r="E819" s="174"/>
      <c r="F819" s="174"/>
      <c r="G819" s="174"/>
      <c r="H819" s="172"/>
      <c r="I819" s="172"/>
      <c r="J819" s="172"/>
      <c r="K819" s="172"/>
      <c r="L819" s="172"/>
      <c r="M819" s="172"/>
      <c r="N819" s="172"/>
      <c r="O819" s="172"/>
      <c r="P819" s="172"/>
      <c r="Q819" s="172"/>
      <c r="R819" s="172"/>
      <c r="S819" s="172"/>
      <c r="T819" s="172"/>
      <c r="U819" s="172"/>
      <c r="V819" s="172"/>
      <c r="W819" s="172"/>
      <c r="X819" s="172"/>
      <c r="Y819" s="172"/>
      <c r="Z819" s="172"/>
    </row>
    <row r="820" spans="1:26" ht="16.5" customHeight="1">
      <c r="A820" s="172"/>
      <c r="B820" s="172"/>
      <c r="C820" s="172"/>
      <c r="D820" s="174"/>
      <c r="E820" s="174"/>
      <c r="F820" s="174"/>
      <c r="G820" s="174"/>
      <c r="H820" s="172"/>
      <c r="I820" s="172"/>
      <c r="J820" s="172"/>
      <c r="K820" s="172"/>
      <c r="L820" s="172"/>
      <c r="M820" s="172"/>
      <c r="N820" s="172"/>
      <c r="O820" s="172"/>
      <c r="P820" s="172"/>
      <c r="Q820" s="172"/>
      <c r="R820" s="172"/>
      <c r="S820" s="172"/>
      <c r="T820" s="172"/>
      <c r="U820" s="172"/>
      <c r="V820" s="172"/>
      <c r="W820" s="172"/>
      <c r="X820" s="172"/>
      <c r="Y820" s="172"/>
      <c r="Z820" s="172"/>
    </row>
    <row r="821" spans="1:26" ht="16.5" customHeight="1">
      <c r="A821" s="172"/>
      <c r="B821" s="172"/>
      <c r="C821" s="172"/>
      <c r="D821" s="174"/>
      <c r="E821" s="174"/>
      <c r="F821" s="174"/>
      <c r="G821" s="174"/>
      <c r="H821" s="172"/>
      <c r="I821" s="172"/>
      <c r="J821" s="172"/>
      <c r="K821" s="172"/>
      <c r="L821" s="172"/>
      <c r="M821" s="172"/>
      <c r="N821" s="172"/>
      <c r="O821" s="172"/>
      <c r="P821" s="172"/>
      <c r="Q821" s="172"/>
      <c r="R821" s="172"/>
      <c r="S821" s="172"/>
      <c r="T821" s="172"/>
      <c r="U821" s="172"/>
      <c r="V821" s="172"/>
      <c r="W821" s="172"/>
      <c r="X821" s="172"/>
      <c r="Y821" s="172"/>
      <c r="Z821" s="172"/>
    </row>
    <row r="822" spans="1:26" ht="16.5" customHeight="1">
      <c r="A822" s="172"/>
      <c r="B822" s="172"/>
      <c r="C822" s="172"/>
      <c r="D822" s="174"/>
      <c r="E822" s="174"/>
      <c r="F822" s="174"/>
      <c r="G822" s="174"/>
      <c r="H822" s="172"/>
      <c r="I822" s="172"/>
      <c r="J822" s="172"/>
      <c r="K822" s="172"/>
      <c r="L822" s="172"/>
      <c r="M822" s="172"/>
      <c r="N822" s="172"/>
      <c r="O822" s="172"/>
      <c r="P822" s="172"/>
      <c r="Q822" s="172"/>
      <c r="R822" s="172"/>
      <c r="S822" s="172"/>
      <c r="T822" s="172"/>
      <c r="U822" s="172"/>
      <c r="V822" s="172"/>
      <c r="W822" s="172"/>
      <c r="X822" s="172"/>
      <c r="Y822" s="172"/>
      <c r="Z822" s="172"/>
    </row>
    <row r="823" spans="1:26" ht="16.5" customHeight="1">
      <c r="A823" s="172"/>
      <c r="B823" s="172"/>
      <c r="C823" s="172"/>
      <c r="D823" s="174"/>
      <c r="E823" s="174"/>
      <c r="F823" s="174"/>
      <c r="G823" s="174"/>
      <c r="H823" s="172"/>
      <c r="I823" s="172"/>
      <c r="J823" s="172"/>
      <c r="K823" s="172"/>
      <c r="L823" s="172"/>
      <c r="M823" s="172"/>
      <c r="N823" s="172"/>
      <c r="O823" s="172"/>
      <c r="P823" s="172"/>
      <c r="Q823" s="172"/>
      <c r="R823" s="172"/>
      <c r="S823" s="172"/>
      <c r="T823" s="172"/>
      <c r="U823" s="172"/>
      <c r="V823" s="172"/>
      <c r="W823" s="172"/>
      <c r="X823" s="172"/>
      <c r="Y823" s="172"/>
      <c r="Z823" s="172"/>
    </row>
    <row r="824" spans="1:26" ht="16.5" customHeight="1">
      <c r="A824" s="172"/>
      <c r="B824" s="172"/>
      <c r="C824" s="172"/>
      <c r="D824" s="174"/>
      <c r="E824" s="174"/>
      <c r="F824" s="174"/>
      <c r="G824" s="174"/>
      <c r="H824" s="172"/>
      <c r="I824" s="172"/>
      <c r="J824" s="172"/>
      <c r="K824" s="172"/>
      <c r="L824" s="172"/>
      <c r="M824" s="172"/>
      <c r="N824" s="172"/>
      <c r="O824" s="172"/>
      <c r="P824" s="172"/>
      <c r="Q824" s="172"/>
      <c r="R824" s="172"/>
      <c r="S824" s="172"/>
      <c r="T824" s="172"/>
      <c r="U824" s="172"/>
      <c r="V824" s="172"/>
      <c r="W824" s="172"/>
      <c r="X824" s="172"/>
      <c r="Y824" s="172"/>
      <c r="Z824" s="172"/>
    </row>
    <row r="825" spans="1:26" ht="16.5" customHeight="1">
      <c r="A825" s="172"/>
      <c r="B825" s="172"/>
      <c r="C825" s="172"/>
      <c r="D825" s="174"/>
      <c r="E825" s="174"/>
      <c r="F825" s="174"/>
      <c r="G825" s="174"/>
      <c r="H825" s="172"/>
      <c r="I825" s="172"/>
      <c r="J825" s="172"/>
      <c r="K825" s="172"/>
      <c r="L825" s="172"/>
      <c r="M825" s="172"/>
      <c r="N825" s="172"/>
      <c r="O825" s="172"/>
      <c r="P825" s="172"/>
      <c r="Q825" s="172"/>
      <c r="R825" s="172"/>
      <c r="S825" s="172"/>
      <c r="T825" s="172"/>
      <c r="U825" s="172"/>
      <c r="V825" s="172"/>
      <c r="W825" s="172"/>
      <c r="X825" s="172"/>
      <c r="Y825" s="172"/>
      <c r="Z825" s="172"/>
    </row>
    <row r="826" spans="1:26" ht="16.5" customHeight="1">
      <c r="A826" s="172"/>
      <c r="B826" s="172"/>
      <c r="C826" s="172"/>
      <c r="D826" s="174"/>
      <c r="E826" s="174"/>
      <c r="F826" s="174"/>
      <c r="G826" s="174"/>
      <c r="H826" s="172"/>
      <c r="I826" s="172"/>
      <c r="J826" s="172"/>
      <c r="K826" s="172"/>
      <c r="L826" s="172"/>
      <c r="M826" s="172"/>
      <c r="N826" s="172"/>
      <c r="O826" s="172"/>
      <c r="P826" s="172"/>
      <c r="Q826" s="172"/>
      <c r="R826" s="172"/>
      <c r="S826" s="172"/>
      <c r="T826" s="172"/>
      <c r="U826" s="172"/>
      <c r="V826" s="172"/>
      <c r="W826" s="172"/>
      <c r="X826" s="172"/>
      <c r="Y826" s="172"/>
      <c r="Z826" s="172"/>
    </row>
    <row r="827" spans="1:26" ht="16.5" customHeight="1">
      <c r="A827" s="172"/>
      <c r="B827" s="172"/>
      <c r="C827" s="172"/>
      <c r="D827" s="174"/>
      <c r="E827" s="174"/>
      <c r="F827" s="174"/>
      <c r="G827" s="174"/>
      <c r="H827" s="172"/>
      <c r="I827" s="172"/>
      <c r="J827" s="172"/>
      <c r="K827" s="172"/>
      <c r="L827" s="172"/>
      <c r="M827" s="172"/>
      <c r="N827" s="172"/>
      <c r="O827" s="172"/>
      <c r="P827" s="172"/>
      <c r="Q827" s="172"/>
      <c r="R827" s="172"/>
      <c r="S827" s="172"/>
      <c r="T827" s="172"/>
      <c r="U827" s="172"/>
      <c r="V827" s="172"/>
      <c r="W827" s="172"/>
      <c r="X827" s="172"/>
      <c r="Y827" s="172"/>
      <c r="Z827" s="172"/>
    </row>
    <row r="828" spans="1:26" ht="16.5" customHeight="1">
      <c r="A828" s="172"/>
      <c r="B828" s="172"/>
      <c r="C828" s="172"/>
      <c r="D828" s="174"/>
      <c r="E828" s="174"/>
      <c r="F828" s="174"/>
      <c r="G828" s="174"/>
      <c r="H828" s="172"/>
      <c r="I828" s="172"/>
      <c r="J828" s="172"/>
      <c r="K828" s="172"/>
      <c r="L828" s="172"/>
      <c r="M828" s="172"/>
      <c r="N828" s="172"/>
      <c r="O828" s="172"/>
      <c r="P828" s="172"/>
      <c r="Q828" s="172"/>
      <c r="R828" s="172"/>
      <c r="S828" s="172"/>
      <c r="T828" s="172"/>
      <c r="U828" s="172"/>
      <c r="V828" s="172"/>
      <c r="W828" s="172"/>
      <c r="X828" s="172"/>
      <c r="Y828" s="172"/>
      <c r="Z828" s="172"/>
    </row>
    <row r="829" spans="1:26" ht="16.5" customHeight="1">
      <c r="A829" s="172"/>
      <c r="B829" s="172"/>
      <c r="C829" s="172"/>
      <c r="D829" s="174"/>
      <c r="E829" s="174"/>
      <c r="F829" s="174"/>
      <c r="G829" s="174"/>
      <c r="H829" s="172"/>
      <c r="I829" s="172"/>
      <c r="J829" s="172"/>
      <c r="K829" s="172"/>
      <c r="L829" s="172"/>
      <c r="M829" s="172"/>
      <c r="N829" s="172"/>
      <c r="O829" s="172"/>
      <c r="P829" s="172"/>
      <c r="Q829" s="172"/>
      <c r="R829" s="172"/>
      <c r="S829" s="172"/>
      <c r="T829" s="172"/>
      <c r="U829" s="172"/>
      <c r="V829" s="172"/>
      <c r="W829" s="172"/>
      <c r="X829" s="172"/>
      <c r="Y829" s="172"/>
      <c r="Z829" s="172"/>
    </row>
    <row r="830" spans="1:26" ht="16.5" customHeight="1">
      <c r="A830" s="172"/>
      <c r="B830" s="172"/>
      <c r="C830" s="172"/>
      <c r="D830" s="174"/>
      <c r="E830" s="174"/>
      <c r="F830" s="174"/>
      <c r="G830" s="174"/>
      <c r="H830" s="172"/>
      <c r="I830" s="172"/>
      <c r="J830" s="172"/>
      <c r="K830" s="172"/>
      <c r="L830" s="172"/>
      <c r="M830" s="172"/>
      <c r="N830" s="172"/>
      <c r="O830" s="172"/>
      <c r="P830" s="172"/>
      <c r="Q830" s="172"/>
      <c r="R830" s="172"/>
      <c r="S830" s="172"/>
      <c r="T830" s="172"/>
      <c r="U830" s="172"/>
      <c r="V830" s="172"/>
      <c r="W830" s="172"/>
      <c r="X830" s="172"/>
      <c r="Y830" s="172"/>
      <c r="Z830" s="172"/>
    </row>
    <row r="831" spans="1:26" ht="16.5" customHeight="1">
      <c r="A831" s="172"/>
      <c r="B831" s="172"/>
      <c r="C831" s="172"/>
      <c r="D831" s="174"/>
      <c r="E831" s="174"/>
      <c r="F831" s="174"/>
      <c r="G831" s="174"/>
      <c r="H831" s="172"/>
      <c r="I831" s="172"/>
      <c r="J831" s="172"/>
      <c r="K831" s="172"/>
      <c r="L831" s="172"/>
      <c r="M831" s="172"/>
      <c r="N831" s="172"/>
      <c r="O831" s="172"/>
      <c r="P831" s="172"/>
      <c r="Q831" s="172"/>
      <c r="R831" s="172"/>
      <c r="S831" s="172"/>
      <c r="T831" s="172"/>
      <c r="U831" s="172"/>
      <c r="V831" s="172"/>
      <c r="W831" s="172"/>
      <c r="X831" s="172"/>
      <c r="Y831" s="172"/>
      <c r="Z831" s="172"/>
    </row>
    <row r="832" spans="1:26" ht="16.5" customHeight="1">
      <c r="A832" s="172"/>
      <c r="B832" s="172"/>
      <c r="C832" s="172"/>
      <c r="D832" s="174"/>
      <c r="E832" s="174"/>
      <c r="F832" s="174"/>
      <c r="G832" s="174"/>
      <c r="H832" s="172"/>
      <c r="I832" s="172"/>
      <c r="J832" s="172"/>
      <c r="K832" s="172"/>
      <c r="L832" s="172"/>
      <c r="M832" s="172"/>
      <c r="N832" s="172"/>
      <c r="O832" s="172"/>
      <c r="P832" s="172"/>
      <c r="Q832" s="172"/>
      <c r="R832" s="172"/>
      <c r="S832" s="172"/>
      <c r="T832" s="172"/>
      <c r="U832" s="172"/>
      <c r="V832" s="172"/>
      <c r="W832" s="172"/>
      <c r="X832" s="172"/>
      <c r="Y832" s="172"/>
      <c r="Z832" s="172"/>
    </row>
    <row r="833" spans="1:26" ht="16.5" customHeight="1">
      <c r="A833" s="172"/>
      <c r="B833" s="172"/>
      <c r="C833" s="172"/>
      <c r="D833" s="174"/>
      <c r="E833" s="174"/>
      <c r="F833" s="174"/>
      <c r="G833" s="174"/>
      <c r="H833" s="172"/>
      <c r="I833" s="172"/>
      <c r="J833" s="172"/>
      <c r="K833" s="172"/>
      <c r="L833" s="172"/>
      <c r="M833" s="172"/>
      <c r="N833" s="172"/>
      <c r="O833" s="172"/>
      <c r="P833" s="172"/>
      <c r="Q833" s="172"/>
      <c r="R833" s="172"/>
      <c r="S833" s="172"/>
      <c r="T833" s="172"/>
      <c r="U833" s="172"/>
      <c r="V833" s="172"/>
      <c r="W833" s="172"/>
      <c r="X833" s="172"/>
      <c r="Y833" s="172"/>
      <c r="Z833" s="172"/>
    </row>
    <row r="834" spans="1:26" ht="16.5" customHeight="1">
      <c r="A834" s="172"/>
      <c r="B834" s="172"/>
      <c r="C834" s="172"/>
      <c r="D834" s="174"/>
      <c r="E834" s="174"/>
      <c r="F834" s="174"/>
      <c r="G834" s="174"/>
      <c r="H834" s="172"/>
      <c r="I834" s="172"/>
      <c r="J834" s="172"/>
      <c r="K834" s="172"/>
      <c r="L834" s="172"/>
      <c r="M834" s="172"/>
      <c r="N834" s="172"/>
      <c r="O834" s="172"/>
      <c r="P834" s="172"/>
      <c r="Q834" s="172"/>
      <c r="R834" s="172"/>
      <c r="S834" s="172"/>
      <c r="T834" s="172"/>
      <c r="U834" s="172"/>
      <c r="V834" s="172"/>
      <c r="W834" s="172"/>
      <c r="X834" s="172"/>
      <c r="Y834" s="172"/>
      <c r="Z834" s="172"/>
    </row>
    <row r="835" spans="1:26" ht="16.5" customHeight="1">
      <c r="A835" s="172"/>
      <c r="B835" s="172"/>
      <c r="C835" s="172"/>
      <c r="D835" s="174"/>
      <c r="E835" s="174"/>
      <c r="F835" s="174"/>
      <c r="G835" s="174"/>
      <c r="H835" s="172"/>
      <c r="I835" s="172"/>
      <c r="J835" s="172"/>
      <c r="K835" s="172"/>
      <c r="L835" s="172"/>
      <c r="M835" s="172"/>
      <c r="N835" s="172"/>
      <c r="O835" s="172"/>
      <c r="P835" s="172"/>
      <c r="Q835" s="172"/>
      <c r="R835" s="172"/>
      <c r="S835" s="172"/>
      <c r="T835" s="172"/>
      <c r="U835" s="172"/>
      <c r="V835" s="172"/>
      <c r="W835" s="172"/>
      <c r="X835" s="172"/>
      <c r="Y835" s="172"/>
      <c r="Z835" s="172"/>
    </row>
    <row r="836" spans="1:26" ht="16.5" customHeight="1">
      <c r="A836" s="172"/>
      <c r="B836" s="172"/>
      <c r="C836" s="172"/>
      <c r="D836" s="174"/>
      <c r="E836" s="174"/>
      <c r="F836" s="174"/>
      <c r="G836" s="174"/>
      <c r="H836" s="172"/>
      <c r="I836" s="172"/>
      <c r="J836" s="172"/>
      <c r="K836" s="172"/>
      <c r="L836" s="172"/>
      <c r="M836" s="172"/>
      <c r="N836" s="172"/>
      <c r="O836" s="172"/>
      <c r="P836" s="172"/>
      <c r="Q836" s="172"/>
      <c r="R836" s="172"/>
      <c r="S836" s="172"/>
      <c r="T836" s="172"/>
      <c r="U836" s="172"/>
      <c r="V836" s="172"/>
      <c r="W836" s="172"/>
      <c r="X836" s="172"/>
      <c r="Y836" s="172"/>
      <c r="Z836" s="172"/>
    </row>
    <row r="837" spans="1:26" ht="16.5" customHeight="1">
      <c r="A837" s="172"/>
      <c r="B837" s="172"/>
      <c r="C837" s="172"/>
      <c r="D837" s="174"/>
      <c r="E837" s="174"/>
      <c r="F837" s="174"/>
      <c r="G837" s="174"/>
      <c r="H837" s="172"/>
      <c r="I837" s="172"/>
      <c r="J837" s="172"/>
      <c r="K837" s="172"/>
      <c r="L837" s="172"/>
      <c r="M837" s="172"/>
      <c r="N837" s="172"/>
      <c r="O837" s="172"/>
      <c r="P837" s="172"/>
      <c r="Q837" s="172"/>
      <c r="R837" s="172"/>
      <c r="S837" s="172"/>
      <c r="T837" s="172"/>
      <c r="U837" s="172"/>
      <c r="V837" s="172"/>
      <c r="W837" s="172"/>
      <c r="X837" s="172"/>
      <c r="Y837" s="172"/>
      <c r="Z837" s="172"/>
    </row>
    <row r="838" spans="1:26" ht="16.5" customHeight="1">
      <c r="A838" s="172"/>
      <c r="B838" s="172"/>
      <c r="C838" s="172"/>
      <c r="D838" s="174"/>
      <c r="E838" s="174"/>
      <c r="F838" s="174"/>
      <c r="G838" s="174"/>
      <c r="H838" s="172"/>
      <c r="I838" s="172"/>
      <c r="J838" s="172"/>
      <c r="K838" s="172"/>
      <c r="L838" s="172"/>
      <c r="M838" s="172"/>
      <c r="N838" s="172"/>
      <c r="O838" s="172"/>
      <c r="P838" s="172"/>
      <c r="Q838" s="172"/>
      <c r="R838" s="172"/>
      <c r="S838" s="172"/>
      <c r="T838" s="172"/>
      <c r="U838" s="172"/>
      <c r="V838" s="172"/>
      <c r="W838" s="172"/>
      <c r="X838" s="172"/>
      <c r="Y838" s="172"/>
      <c r="Z838" s="172"/>
    </row>
    <row r="839" spans="1:26" ht="16.5" customHeight="1">
      <c r="A839" s="172"/>
      <c r="B839" s="172"/>
      <c r="C839" s="172"/>
      <c r="D839" s="174"/>
      <c r="E839" s="174"/>
      <c r="F839" s="174"/>
      <c r="G839" s="174"/>
      <c r="H839" s="172"/>
      <c r="I839" s="172"/>
      <c r="J839" s="172"/>
      <c r="K839" s="172"/>
      <c r="L839" s="172"/>
      <c r="M839" s="172"/>
      <c r="N839" s="172"/>
      <c r="O839" s="172"/>
      <c r="P839" s="172"/>
      <c r="Q839" s="172"/>
      <c r="R839" s="172"/>
      <c r="S839" s="172"/>
      <c r="T839" s="172"/>
      <c r="U839" s="172"/>
      <c r="V839" s="172"/>
      <c r="W839" s="172"/>
      <c r="X839" s="172"/>
      <c r="Y839" s="172"/>
      <c r="Z839" s="172"/>
    </row>
    <row r="840" spans="1:26" ht="16.5" customHeight="1">
      <c r="A840" s="172"/>
      <c r="B840" s="172"/>
      <c r="C840" s="172"/>
      <c r="D840" s="174"/>
      <c r="E840" s="174"/>
      <c r="F840" s="174"/>
      <c r="G840" s="174"/>
      <c r="H840" s="172"/>
      <c r="I840" s="172"/>
      <c r="J840" s="172"/>
      <c r="K840" s="172"/>
      <c r="L840" s="172"/>
      <c r="M840" s="172"/>
      <c r="N840" s="172"/>
      <c r="O840" s="172"/>
      <c r="P840" s="172"/>
      <c r="Q840" s="172"/>
      <c r="R840" s="172"/>
      <c r="S840" s="172"/>
      <c r="T840" s="172"/>
      <c r="U840" s="172"/>
      <c r="V840" s="172"/>
      <c r="W840" s="172"/>
      <c r="X840" s="172"/>
      <c r="Y840" s="172"/>
      <c r="Z840" s="172"/>
    </row>
    <row r="841" spans="1:26" ht="16.5" customHeight="1">
      <c r="A841" s="172"/>
      <c r="B841" s="172"/>
      <c r="C841" s="172"/>
      <c r="D841" s="174"/>
      <c r="E841" s="174"/>
      <c r="F841" s="174"/>
      <c r="G841" s="174"/>
      <c r="H841" s="172"/>
      <c r="I841" s="172"/>
      <c r="J841" s="172"/>
      <c r="K841" s="172"/>
      <c r="L841" s="172"/>
      <c r="M841" s="172"/>
      <c r="N841" s="172"/>
      <c r="O841" s="172"/>
      <c r="P841" s="172"/>
      <c r="Q841" s="172"/>
      <c r="R841" s="172"/>
      <c r="S841" s="172"/>
      <c r="T841" s="172"/>
      <c r="U841" s="172"/>
      <c r="V841" s="172"/>
      <c r="W841" s="172"/>
      <c r="X841" s="172"/>
      <c r="Y841" s="172"/>
      <c r="Z841" s="172"/>
    </row>
    <row r="842" spans="1:26" ht="16.5" customHeight="1">
      <c r="A842" s="172"/>
      <c r="B842" s="172"/>
      <c r="C842" s="172"/>
      <c r="D842" s="174"/>
      <c r="E842" s="174"/>
      <c r="F842" s="174"/>
      <c r="G842" s="174"/>
      <c r="H842" s="172"/>
      <c r="I842" s="172"/>
      <c r="J842" s="172"/>
      <c r="K842" s="172"/>
      <c r="L842" s="172"/>
      <c r="M842" s="172"/>
      <c r="N842" s="172"/>
      <c r="O842" s="172"/>
      <c r="P842" s="172"/>
      <c r="Q842" s="172"/>
      <c r="R842" s="172"/>
      <c r="S842" s="172"/>
      <c r="T842" s="172"/>
      <c r="U842" s="172"/>
      <c r="V842" s="172"/>
      <c r="W842" s="172"/>
      <c r="X842" s="172"/>
      <c r="Y842" s="172"/>
      <c r="Z842" s="172"/>
    </row>
    <row r="843" spans="1:26" ht="16.5" customHeight="1">
      <c r="A843" s="172"/>
      <c r="B843" s="172"/>
      <c r="C843" s="172"/>
      <c r="D843" s="174"/>
      <c r="E843" s="174"/>
      <c r="F843" s="174"/>
      <c r="G843" s="174"/>
      <c r="H843" s="172"/>
      <c r="I843" s="172"/>
      <c r="J843" s="172"/>
      <c r="K843" s="172"/>
      <c r="L843" s="172"/>
      <c r="M843" s="172"/>
      <c r="N843" s="172"/>
      <c r="O843" s="172"/>
      <c r="P843" s="172"/>
      <c r="Q843" s="172"/>
      <c r="R843" s="172"/>
      <c r="S843" s="172"/>
      <c r="T843" s="172"/>
      <c r="U843" s="172"/>
      <c r="V843" s="172"/>
      <c r="W843" s="172"/>
      <c r="X843" s="172"/>
      <c r="Y843" s="172"/>
      <c r="Z843" s="172"/>
    </row>
    <row r="844" spans="1:26" ht="16.5" customHeight="1">
      <c r="A844" s="172"/>
      <c r="B844" s="172"/>
      <c r="C844" s="172"/>
      <c r="D844" s="174"/>
      <c r="E844" s="174"/>
      <c r="F844" s="174"/>
      <c r="G844" s="174"/>
      <c r="H844" s="172"/>
      <c r="I844" s="172"/>
      <c r="J844" s="172"/>
      <c r="K844" s="172"/>
      <c r="L844" s="172"/>
      <c r="M844" s="172"/>
      <c r="N844" s="172"/>
      <c r="O844" s="172"/>
      <c r="P844" s="172"/>
      <c r="Q844" s="172"/>
      <c r="R844" s="172"/>
      <c r="S844" s="172"/>
      <c r="T844" s="172"/>
      <c r="U844" s="172"/>
      <c r="V844" s="172"/>
      <c r="W844" s="172"/>
      <c r="X844" s="172"/>
      <c r="Y844" s="172"/>
      <c r="Z844" s="172"/>
    </row>
    <row r="845" spans="1:26" ht="16.5" customHeight="1">
      <c r="A845" s="172"/>
      <c r="B845" s="172"/>
      <c r="C845" s="172"/>
      <c r="D845" s="174"/>
      <c r="E845" s="174"/>
      <c r="F845" s="174"/>
      <c r="G845" s="174"/>
      <c r="H845" s="172"/>
      <c r="I845" s="172"/>
      <c r="J845" s="172"/>
      <c r="K845" s="172"/>
      <c r="L845" s="172"/>
      <c r="M845" s="172"/>
      <c r="N845" s="172"/>
      <c r="O845" s="172"/>
      <c r="P845" s="172"/>
      <c r="Q845" s="172"/>
      <c r="R845" s="172"/>
      <c r="S845" s="172"/>
      <c r="T845" s="172"/>
      <c r="U845" s="172"/>
      <c r="V845" s="172"/>
      <c r="W845" s="172"/>
      <c r="X845" s="172"/>
      <c r="Y845" s="172"/>
      <c r="Z845" s="172"/>
    </row>
    <row r="846" spans="1:26" ht="16.5" customHeight="1">
      <c r="A846" s="172"/>
      <c r="B846" s="172"/>
      <c r="C846" s="172"/>
      <c r="D846" s="174"/>
      <c r="E846" s="174"/>
      <c r="F846" s="174"/>
      <c r="G846" s="174"/>
      <c r="H846" s="172"/>
      <c r="I846" s="172"/>
      <c r="J846" s="172"/>
      <c r="K846" s="172"/>
      <c r="L846" s="172"/>
      <c r="M846" s="172"/>
      <c r="N846" s="172"/>
      <c r="O846" s="172"/>
      <c r="P846" s="172"/>
      <c r="Q846" s="172"/>
      <c r="R846" s="172"/>
      <c r="S846" s="172"/>
      <c r="T846" s="172"/>
      <c r="U846" s="172"/>
      <c r="V846" s="172"/>
      <c r="W846" s="172"/>
      <c r="X846" s="172"/>
      <c r="Y846" s="172"/>
      <c r="Z846" s="172"/>
    </row>
    <row r="847" spans="1:26" ht="16.5" customHeight="1">
      <c r="A847" s="172"/>
      <c r="B847" s="172"/>
      <c r="C847" s="172"/>
      <c r="D847" s="174"/>
      <c r="E847" s="174"/>
      <c r="F847" s="174"/>
      <c r="G847" s="174"/>
      <c r="H847" s="172"/>
      <c r="I847" s="172"/>
      <c r="J847" s="172"/>
      <c r="K847" s="172"/>
      <c r="L847" s="172"/>
      <c r="M847" s="172"/>
      <c r="N847" s="172"/>
      <c r="O847" s="172"/>
      <c r="P847" s="172"/>
      <c r="Q847" s="172"/>
      <c r="R847" s="172"/>
      <c r="S847" s="172"/>
      <c r="T847" s="172"/>
      <c r="U847" s="172"/>
      <c r="V847" s="172"/>
      <c r="W847" s="172"/>
      <c r="X847" s="172"/>
      <c r="Y847" s="172"/>
      <c r="Z847" s="172"/>
    </row>
    <row r="848" spans="1:26" ht="16.5" customHeight="1">
      <c r="A848" s="172"/>
      <c r="B848" s="172"/>
      <c r="C848" s="172"/>
      <c r="D848" s="174"/>
      <c r="E848" s="174"/>
      <c r="F848" s="174"/>
      <c r="G848" s="174"/>
      <c r="H848" s="172"/>
      <c r="I848" s="172"/>
      <c r="J848" s="172"/>
      <c r="K848" s="172"/>
      <c r="L848" s="172"/>
      <c r="M848" s="172"/>
      <c r="N848" s="172"/>
      <c r="O848" s="172"/>
      <c r="P848" s="172"/>
      <c r="Q848" s="172"/>
      <c r="R848" s="172"/>
      <c r="S848" s="172"/>
      <c r="T848" s="172"/>
      <c r="U848" s="172"/>
      <c r="V848" s="172"/>
      <c r="W848" s="172"/>
      <c r="X848" s="172"/>
      <c r="Y848" s="172"/>
      <c r="Z848" s="172"/>
    </row>
    <row r="849" spans="1:26" ht="16.5" customHeight="1">
      <c r="A849" s="172"/>
      <c r="B849" s="172"/>
      <c r="C849" s="172"/>
      <c r="D849" s="174"/>
      <c r="E849" s="174"/>
      <c r="F849" s="174"/>
      <c r="G849" s="174"/>
      <c r="H849" s="172"/>
      <c r="I849" s="172"/>
      <c r="J849" s="172"/>
      <c r="K849" s="172"/>
      <c r="L849" s="172"/>
      <c r="M849" s="172"/>
      <c r="N849" s="172"/>
      <c r="O849" s="172"/>
      <c r="P849" s="172"/>
      <c r="Q849" s="172"/>
      <c r="R849" s="172"/>
      <c r="S849" s="172"/>
      <c r="T849" s="172"/>
      <c r="U849" s="172"/>
      <c r="V849" s="172"/>
      <c r="W849" s="172"/>
      <c r="X849" s="172"/>
      <c r="Y849" s="172"/>
      <c r="Z849" s="172"/>
    </row>
    <row r="850" spans="1:26" ht="16.5" customHeight="1">
      <c r="A850" s="172"/>
      <c r="B850" s="172"/>
      <c r="C850" s="172"/>
      <c r="D850" s="174"/>
      <c r="E850" s="174"/>
      <c r="F850" s="174"/>
      <c r="G850" s="174"/>
      <c r="H850" s="172"/>
      <c r="I850" s="172"/>
      <c r="J850" s="172"/>
      <c r="K850" s="172"/>
      <c r="L850" s="172"/>
      <c r="M850" s="172"/>
      <c r="N850" s="172"/>
      <c r="O850" s="172"/>
      <c r="P850" s="172"/>
      <c r="Q850" s="172"/>
      <c r="R850" s="172"/>
      <c r="S850" s="172"/>
      <c r="T850" s="172"/>
      <c r="U850" s="172"/>
      <c r="V850" s="172"/>
      <c r="W850" s="172"/>
      <c r="X850" s="172"/>
      <c r="Y850" s="172"/>
      <c r="Z850" s="172"/>
    </row>
    <row r="851" spans="1:26" ht="16.5" customHeight="1">
      <c r="A851" s="172"/>
      <c r="B851" s="172"/>
      <c r="C851" s="172"/>
      <c r="D851" s="174"/>
      <c r="E851" s="174"/>
      <c r="F851" s="174"/>
      <c r="G851" s="174"/>
      <c r="H851" s="172"/>
      <c r="I851" s="172"/>
      <c r="J851" s="172"/>
      <c r="K851" s="172"/>
      <c r="L851" s="172"/>
      <c r="M851" s="172"/>
      <c r="N851" s="172"/>
      <c r="O851" s="172"/>
      <c r="P851" s="172"/>
      <c r="Q851" s="172"/>
      <c r="R851" s="172"/>
      <c r="S851" s="172"/>
      <c r="T851" s="172"/>
      <c r="U851" s="172"/>
      <c r="V851" s="172"/>
      <c r="W851" s="172"/>
      <c r="X851" s="172"/>
      <c r="Y851" s="172"/>
      <c r="Z851" s="172"/>
    </row>
    <row r="852" spans="1:26" ht="16.5" customHeight="1">
      <c r="A852" s="172"/>
      <c r="B852" s="172"/>
      <c r="C852" s="172"/>
      <c r="D852" s="174"/>
      <c r="E852" s="174"/>
      <c r="F852" s="174"/>
      <c r="G852" s="174"/>
      <c r="H852" s="172"/>
      <c r="I852" s="172"/>
      <c r="J852" s="172"/>
      <c r="K852" s="172"/>
      <c r="L852" s="172"/>
      <c r="M852" s="172"/>
      <c r="N852" s="172"/>
      <c r="O852" s="172"/>
      <c r="P852" s="172"/>
      <c r="Q852" s="172"/>
      <c r="R852" s="172"/>
      <c r="S852" s="172"/>
      <c r="T852" s="172"/>
      <c r="U852" s="172"/>
      <c r="V852" s="172"/>
      <c r="W852" s="172"/>
      <c r="X852" s="172"/>
      <c r="Y852" s="172"/>
      <c r="Z852" s="172"/>
    </row>
    <row r="853" spans="1:26" ht="16.5" customHeight="1">
      <c r="A853" s="172"/>
      <c r="B853" s="172"/>
      <c r="C853" s="172"/>
      <c r="D853" s="174"/>
      <c r="E853" s="174"/>
      <c r="F853" s="174"/>
      <c r="G853" s="174"/>
      <c r="H853" s="172"/>
      <c r="I853" s="172"/>
      <c r="J853" s="172"/>
      <c r="K853" s="172"/>
      <c r="L853" s="172"/>
      <c r="M853" s="172"/>
      <c r="N853" s="172"/>
      <c r="O853" s="172"/>
      <c r="P853" s="172"/>
      <c r="Q853" s="172"/>
      <c r="R853" s="172"/>
      <c r="S853" s="172"/>
      <c r="T853" s="172"/>
      <c r="U853" s="172"/>
      <c r="V853" s="172"/>
      <c r="W853" s="172"/>
      <c r="X853" s="172"/>
      <c r="Y853" s="172"/>
      <c r="Z853" s="172"/>
    </row>
    <row r="854" spans="1:26" ht="16.5" customHeight="1">
      <c r="A854" s="172"/>
      <c r="B854" s="172"/>
      <c r="C854" s="172"/>
      <c r="D854" s="174"/>
      <c r="E854" s="174"/>
      <c r="F854" s="174"/>
      <c r="G854" s="174"/>
      <c r="H854" s="172"/>
      <c r="I854" s="172"/>
      <c r="J854" s="172"/>
      <c r="K854" s="172"/>
      <c r="L854" s="172"/>
      <c r="M854" s="172"/>
      <c r="N854" s="172"/>
      <c r="O854" s="172"/>
      <c r="P854" s="172"/>
      <c r="Q854" s="172"/>
      <c r="R854" s="172"/>
      <c r="S854" s="172"/>
      <c r="T854" s="172"/>
      <c r="U854" s="172"/>
      <c r="V854" s="172"/>
      <c r="W854" s="172"/>
      <c r="X854" s="172"/>
      <c r="Y854" s="172"/>
      <c r="Z854" s="172"/>
    </row>
    <row r="855" spans="1:26" ht="16.5" customHeight="1">
      <c r="A855" s="172"/>
      <c r="B855" s="172"/>
      <c r="C855" s="172"/>
      <c r="D855" s="174"/>
      <c r="E855" s="174"/>
      <c r="F855" s="174"/>
      <c r="G855" s="174"/>
      <c r="H855" s="172"/>
      <c r="I855" s="172"/>
      <c r="J855" s="172"/>
      <c r="K855" s="172"/>
      <c r="L855" s="172"/>
      <c r="M855" s="172"/>
      <c r="N855" s="172"/>
      <c r="O855" s="172"/>
      <c r="P855" s="172"/>
      <c r="Q855" s="172"/>
      <c r="R855" s="172"/>
      <c r="S855" s="172"/>
      <c r="T855" s="172"/>
      <c r="U855" s="172"/>
      <c r="V855" s="172"/>
      <c r="W855" s="172"/>
      <c r="X855" s="172"/>
      <c r="Y855" s="172"/>
      <c r="Z855" s="172"/>
    </row>
    <row r="856" spans="1:26" ht="16.5" customHeight="1">
      <c r="A856" s="172"/>
      <c r="B856" s="172"/>
      <c r="C856" s="172"/>
      <c r="D856" s="174"/>
      <c r="E856" s="174"/>
      <c r="F856" s="174"/>
      <c r="G856" s="174"/>
      <c r="H856" s="172"/>
      <c r="I856" s="172"/>
      <c r="J856" s="172"/>
      <c r="K856" s="172"/>
      <c r="L856" s="172"/>
      <c r="M856" s="172"/>
      <c r="N856" s="172"/>
      <c r="O856" s="172"/>
      <c r="P856" s="172"/>
      <c r="Q856" s="172"/>
      <c r="R856" s="172"/>
      <c r="S856" s="172"/>
      <c r="T856" s="172"/>
      <c r="U856" s="172"/>
      <c r="V856" s="172"/>
      <c r="W856" s="172"/>
      <c r="X856" s="172"/>
      <c r="Y856" s="172"/>
      <c r="Z856" s="172"/>
    </row>
    <row r="857" spans="1:26" ht="16.5" customHeight="1">
      <c r="A857" s="172"/>
      <c r="B857" s="172"/>
      <c r="C857" s="172"/>
      <c r="D857" s="174"/>
      <c r="E857" s="174"/>
      <c r="F857" s="174"/>
      <c r="G857" s="174"/>
      <c r="H857" s="172"/>
      <c r="I857" s="172"/>
      <c r="J857" s="172"/>
      <c r="K857" s="172"/>
      <c r="L857" s="172"/>
      <c r="M857" s="172"/>
      <c r="N857" s="172"/>
      <c r="O857" s="172"/>
      <c r="P857" s="172"/>
      <c r="Q857" s="172"/>
      <c r="R857" s="172"/>
      <c r="S857" s="172"/>
      <c r="T857" s="172"/>
      <c r="U857" s="172"/>
      <c r="V857" s="172"/>
      <c r="W857" s="172"/>
      <c r="X857" s="172"/>
      <c r="Y857" s="172"/>
      <c r="Z857" s="172"/>
    </row>
    <row r="858" spans="1:26" ht="16.5" customHeight="1">
      <c r="A858" s="172"/>
      <c r="B858" s="172"/>
      <c r="C858" s="172"/>
      <c r="D858" s="174"/>
      <c r="E858" s="174"/>
      <c r="F858" s="174"/>
      <c r="G858" s="174"/>
      <c r="H858" s="172"/>
      <c r="I858" s="172"/>
      <c r="J858" s="172"/>
      <c r="K858" s="172"/>
      <c r="L858" s="172"/>
      <c r="M858" s="172"/>
      <c r="N858" s="172"/>
      <c r="O858" s="172"/>
      <c r="P858" s="172"/>
      <c r="Q858" s="172"/>
      <c r="R858" s="172"/>
      <c r="S858" s="172"/>
      <c r="T858" s="172"/>
      <c r="U858" s="172"/>
      <c r="V858" s="172"/>
      <c r="W858" s="172"/>
      <c r="X858" s="172"/>
      <c r="Y858" s="172"/>
      <c r="Z858" s="172"/>
    </row>
    <row r="859" spans="1:26" ht="16.5" customHeight="1">
      <c r="A859" s="172"/>
      <c r="B859" s="172"/>
      <c r="C859" s="172"/>
      <c r="D859" s="174"/>
      <c r="E859" s="174"/>
      <c r="F859" s="174"/>
      <c r="G859" s="174"/>
      <c r="H859" s="172"/>
      <c r="I859" s="172"/>
      <c r="J859" s="172"/>
      <c r="K859" s="172"/>
      <c r="L859" s="172"/>
      <c r="M859" s="172"/>
      <c r="N859" s="172"/>
      <c r="O859" s="172"/>
      <c r="P859" s="172"/>
      <c r="Q859" s="172"/>
      <c r="R859" s="172"/>
      <c r="S859" s="172"/>
      <c r="T859" s="172"/>
      <c r="U859" s="172"/>
      <c r="V859" s="172"/>
      <c r="W859" s="172"/>
      <c r="X859" s="172"/>
      <c r="Y859" s="172"/>
      <c r="Z859" s="172"/>
    </row>
    <row r="860" spans="1:26" ht="16.5" customHeight="1">
      <c r="A860" s="172"/>
      <c r="B860" s="172"/>
      <c r="C860" s="172"/>
      <c r="D860" s="174"/>
      <c r="E860" s="174"/>
      <c r="F860" s="174"/>
      <c r="G860" s="174"/>
      <c r="H860" s="172"/>
      <c r="I860" s="172"/>
      <c r="J860" s="172"/>
      <c r="K860" s="172"/>
      <c r="L860" s="172"/>
      <c r="M860" s="172"/>
      <c r="N860" s="172"/>
      <c r="O860" s="172"/>
      <c r="P860" s="172"/>
      <c r="Q860" s="172"/>
      <c r="R860" s="172"/>
      <c r="S860" s="172"/>
      <c r="T860" s="172"/>
      <c r="U860" s="172"/>
      <c r="V860" s="172"/>
      <c r="W860" s="172"/>
      <c r="X860" s="172"/>
      <c r="Y860" s="172"/>
      <c r="Z860" s="172"/>
    </row>
    <row r="861" spans="1:26" ht="16.5" customHeight="1">
      <c r="A861" s="172"/>
      <c r="B861" s="172"/>
      <c r="C861" s="172"/>
      <c r="D861" s="174"/>
      <c r="E861" s="174"/>
      <c r="F861" s="174"/>
      <c r="G861" s="174"/>
      <c r="H861" s="172"/>
      <c r="I861" s="172"/>
      <c r="J861" s="172"/>
      <c r="K861" s="172"/>
      <c r="L861" s="172"/>
      <c r="M861" s="172"/>
      <c r="N861" s="172"/>
      <c r="O861" s="172"/>
      <c r="P861" s="172"/>
      <c r="Q861" s="172"/>
      <c r="R861" s="172"/>
      <c r="S861" s="172"/>
      <c r="T861" s="172"/>
      <c r="U861" s="172"/>
      <c r="V861" s="172"/>
      <c r="W861" s="172"/>
      <c r="X861" s="172"/>
      <c r="Y861" s="172"/>
      <c r="Z861" s="172"/>
    </row>
    <row r="862" spans="1:26" ht="16.5" customHeight="1">
      <c r="A862" s="172"/>
      <c r="B862" s="172"/>
      <c r="C862" s="172"/>
      <c r="D862" s="174"/>
      <c r="E862" s="174"/>
      <c r="F862" s="174"/>
      <c r="G862" s="174"/>
      <c r="H862" s="172"/>
      <c r="I862" s="172"/>
      <c r="J862" s="172"/>
      <c r="K862" s="172"/>
      <c r="L862" s="172"/>
      <c r="M862" s="172"/>
      <c r="N862" s="172"/>
      <c r="O862" s="172"/>
      <c r="P862" s="172"/>
      <c r="Q862" s="172"/>
      <c r="R862" s="172"/>
      <c r="S862" s="172"/>
      <c r="T862" s="172"/>
      <c r="U862" s="172"/>
      <c r="V862" s="172"/>
      <c r="W862" s="172"/>
      <c r="X862" s="172"/>
      <c r="Y862" s="172"/>
      <c r="Z862" s="172"/>
    </row>
    <row r="863" spans="1:26" ht="16.5" customHeight="1">
      <c r="A863" s="172"/>
      <c r="B863" s="172"/>
      <c r="C863" s="172"/>
      <c r="D863" s="174"/>
      <c r="E863" s="174"/>
      <c r="F863" s="174"/>
      <c r="G863" s="174"/>
      <c r="H863" s="172"/>
      <c r="I863" s="172"/>
      <c r="J863" s="172"/>
      <c r="K863" s="172"/>
      <c r="L863" s="172"/>
      <c r="M863" s="172"/>
      <c r="N863" s="172"/>
      <c r="O863" s="172"/>
      <c r="P863" s="172"/>
      <c r="Q863" s="172"/>
      <c r="R863" s="172"/>
      <c r="S863" s="172"/>
      <c r="T863" s="172"/>
      <c r="U863" s="172"/>
      <c r="V863" s="172"/>
      <c r="W863" s="172"/>
      <c r="X863" s="172"/>
      <c r="Y863" s="172"/>
      <c r="Z863" s="172"/>
    </row>
    <row r="864" spans="1:26" ht="16.5" customHeight="1">
      <c r="A864" s="172"/>
      <c r="B864" s="172"/>
      <c r="C864" s="172"/>
      <c r="D864" s="174"/>
      <c r="E864" s="174"/>
      <c r="F864" s="174"/>
      <c r="G864" s="174"/>
      <c r="H864" s="172"/>
      <c r="I864" s="172"/>
      <c r="J864" s="172"/>
      <c r="K864" s="172"/>
      <c r="L864" s="172"/>
      <c r="M864" s="172"/>
      <c r="N864" s="172"/>
      <c r="O864" s="172"/>
      <c r="P864" s="172"/>
      <c r="Q864" s="172"/>
      <c r="R864" s="172"/>
      <c r="S864" s="172"/>
      <c r="T864" s="172"/>
      <c r="U864" s="172"/>
      <c r="V864" s="172"/>
      <c r="W864" s="172"/>
      <c r="X864" s="172"/>
      <c r="Y864" s="172"/>
      <c r="Z864" s="172"/>
    </row>
    <row r="865" spans="1:26" ht="16.5" customHeight="1">
      <c r="A865" s="172"/>
      <c r="B865" s="172"/>
      <c r="C865" s="172"/>
      <c r="D865" s="174"/>
      <c r="E865" s="174"/>
      <c r="F865" s="174"/>
      <c r="G865" s="174"/>
      <c r="H865" s="172"/>
      <c r="I865" s="172"/>
      <c r="J865" s="172"/>
      <c r="K865" s="172"/>
      <c r="L865" s="172"/>
      <c r="M865" s="172"/>
      <c r="N865" s="172"/>
      <c r="O865" s="172"/>
      <c r="P865" s="172"/>
      <c r="Q865" s="172"/>
      <c r="R865" s="172"/>
      <c r="S865" s="172"/>
      <c r="T865" s="172"/>
      <c r="U865" s="172"/>
      <c r="V865" s="172"/>
      <c r="W865" s="172"/>
      <c r="X865" s="172"/>
      <c r="Y865" s="172"/>
      <c r="Z865" s="172"/>
    </row>
    <row r="866" spans="1:26" ht="16.5" customHeight="1">
      <c r="A866" s="172"/>
      <c r="B866" s="172"/>
      <c r="C866" s="172"/>
      <c r="D866" s="174"/>
      <c r="E866" s="174"/>
      <c r="F866" s="174"/>
      <c r="G866" s="174"/>
      <c r="H866" s="172"/>
      <c r="I866" s="172"/>
      <c r="J866" s="172"/>
      <c r="K866" s="172"/>
      <c r="L866" s="172"/>
      <c r="M866" s="172"/>
      <c r="N866" s="172"/>
      <c r="O866" s="172"/>
      <c r="P866" s="172"/>
      <c r="Q866" s="172"/>
      <c r="R866" s="172"/>
      <c r="S866" s="172"/>
      <c r="T866" s="172"/>
      <c r="U866" s="172"/>
      <c r="V866" s="172"/>
      <c r="W866" s="172"/>
      <c r="X866" s="172"/>
      <c r="Y866" s="172"/>
      <c r="Z866" s="172"/>
    </row>
    <row r="867" spans="1:26" ht="16.5" customHeight="1">
      <c r="A867" s="172"/>
      <c r="B867" s="172"/>
      <c r="C867" s="172"/>
      <c r="D867" s="174"/>
      <c r="E867" s="174"/>
      <c r="F867" s="174"/>
      <c r="G867" s="174"/>
      <c r="H867" s="172"/>
      <c r="I867" s="172"/>
      <c r="J867" s="172"/>
      <c r="K867" s="172"/>
      <c r="L867" s="172"/>
      <c r="M867" s="172"/>
      <c r="N867" s="172"/>
      <c r="O867" s="172"/>
      <c r="P867" s="172"/>
      <c r="Q867" s="172"/>
      <c r="R867" s="172"/>
      <c r="S867" s="172"/>
      <c r="T867" s="172"/>
      <c r="U867" s="172"/>
      <c r="V867" s="172"/>
      <c r="W867" s="172"/>
      <c r="X867" s="172"/>
      <c r="Y867" s="172"/>
      <c r="Z867" s="172"/>
    </row>
    <row r="868" spans="1:26" ht="16.5" customHeight="1">
      <c r="A868" s="172"/>
      <c r="B868" s="172"/>
      <c r="C868" s="172"/>
      <c r="D868" s="174"/>
      <c r="E868" s="174"/>
      <c r="F868" s="174"/>
      <c r="G868" s="174"/>
      <c r="H868" s="172"/>
      <c r="I868" s="172"/>
      <c r="J868" s="172"/>
      <c r="K868" s="172"/>
      <c r="L868" s="172"/>
      <c r="M868" s="172"/>
      <c r="N868" s="172"/>
      <c r="O868" s="172"/>
      <c r="P868" s="172"/>
      <c r="Q868" s="172"/>
      <c r="R868" s="172"/>
      <c r="S868" s="172"/>
      <c r="T868" s="172"/>
      <c r="U868" s="172"/>
      <c r="V868" s="172"/>
      <c r="W868" s="172"/>
      <c r="X868" s="172"/>
      <c r="Y868" s="172"/>
      <c r="Z868" s="172"/>
    </row>
    <row r="869" spans="1:26" ht="16.5" customHeight="1">
      <c r="A869" s="172"/>
      <c r="B869" s="172"/>
      <c r="C869" s="172"/>
      <c r="D869" s="174"/>
      <c r="E869" s="174"/>
      <c r="F869" s="174"/>
      <c r="G869" s="174"/>
      <c r="H869" s="172"/>
      <c r="I869" s="172"/>
      <c r="J869" s="172"/>
      <c r="K869" s="172"/>
      <c r="L869" s="172"/>
      <c r="M869" s="172"/>
      <c r="N869" s="172"/>
      <c r="O869" s="172"/>
      <c r="P869" s="172"/>
      <c r="Q869" s="172"/>
      <c r="R869" s="172"/>
      <c r="S869" s="172"/>
      <c r="T869" s="172"/>
      <c r="U869" s="172"/>
      <c r="V869" s="172"/>
      <c r="W869" s="172"/>
      <c r="X869" s="172"/>
      <c r="Y869" s="172"/>
      <c r="Z869" s="172"/>
    </row>
    <row r="870" spans="1:26" ht="16.5" customHeight="1">
      <c r="A870" s="172"/>
      <c r="B870" s="172"/>
      <c r="C870" s="172"/>
      <c r="D870" s="174"/>
      <c r="E870" s="174"/>
      <c r="F870" s="174"/>
      <c r="G870" s="174"/>
      <c r="H870" s="172"/>
      <c r="I870" s="172"/>
      <c r="J870" s="172"/>
      <c r="K870" s="172"/>
      <c r="L870" s="172"/>
      <c r="M870" s="172"/>
      <c r="N870" s="172"/>
      <c r="O870" s="172"/>
      <c r="P870" s="172"/>
      <c r="Q870" s="172"/>
      <c r="R870" s="172"/>
      <c r="S870" s="172"/>
      <c r="T870" s="172"/>
      <c r="U870" s="172"/>
      <c r="V870" s="172"/>
      <c r="W870" s="172"/>
      <c r="X870" s="172"/>
      <c r="Y870" s="172"/>
      <c r="Z870" s="172"/>
    </row>
    <row r="871" spans="1:26" ht="16.5" customHeight="1">
      <c r="A871" s="172"/>
      <c r="B871" s="172"/>
      <c r="C871" s="172"/>
      <c r="D871" s="174"/>
      <c r="E871" s="174"/>
      <c r="F871" s="174"/>
      <c r="G871" s="174"/>
      <c r="H871" s="172"/>
      <c r="I871" s="172"/>
      <c r="J871" s="172"/>
      <c r="K871" s="172"/>
      <c r="L871" s="172"/>
      <c r="M871" s="172"/>
      <c r="N871" s="172"/>
      <c r="O871" s="172"/>
      <c r="P871" s="172"/>
      <c r="Q871" s="172"/>
      <c r="R871" s="172"/>
      <c r="S871" s="172"/>
      <c r="T871" s="172"/>
      <c r="U871" s="172"/>
      <c r="V871" s="172"/>
      <c r="W871" s="172"/>
      <c r="X871" s="172"/>
      <c r="Y871" s="172"/>
      <c r="Z871" s="172"/>
    </row>
    <row r="872" spans="1:26" ht="16.5" customHeight="1">
      <c r="A872" s="172"/>
      <c r="B872" s="172"/>
      <c r="C872" s="172"/>
      <c r="D872" s="174"/>
      <c r="E872" s="174"/>
      <c r="F872" s="174"/>
      <c r="G872" s="174"/>
      <c r="H872" s="172"/>
      <c r="I872" s="172"/>
      <c r="J872" s="172"/>
      <c r="K872" s="172"/>
      <c r="L872" s="172"/>
      <c r="M872" s="172"/>
      <c r="N872" s="172"/>
      <c r="O872" s="172"/>
      <c r="P872" s="172"/>
      <c r="Q872" s="172"/>
      <c r="R872" s="172"/>
      <c r="S872" s="172"/>
      <c r="T872" s="172"/>
      <c r="U872" s="172"/>
      <c r="V872" s="172"/>
      <c r="W872" s="172"/>
      <c r="X872" s="172"/>
      <c r="Y872" s="172"/>
      <c r="Z872" s="172"/>
    </row>
    <row r="873" spans="1:26" ht="16.5" customHeight="1">
      <c r="A873" s="172"/>
      <c r="B873" s="172"/>
      <c r="C873" s="172"/>
      <c r="D873" s="174"/>
      <c r="E873" s="174"/>
      <c r="F873" s="174"/>
      <c r="G873" s="174"/>
      <c r="H873" s="172"/>
      <c r="I873" s="172"/>
      <c r="J873" s="172"/>
      <c r="K873" s="172"/>
      <c r="L873" s="172"/>
      <c r="M873" s="172"/>
      <c r="N873" s="172"/>
      <c r="O873" s="172"/>
      <c r="P873" s="172"/>
      <c r="Q873" s="172"/>
      <c r="R873" s="172"/>
      <c r="S873" s="172"/>
      <c r="T873" s="172"/>
      <c r="U873" s="172"/>
      <c r="V873" s="172"/>
      <c r="W873" s="172"/>
      <c r="X873" s="172"/>
      <c r="Y873" s="172"/>
      <c r="Z873" s="172"/>
    </row>
    <row r="874" spans="1:26" ht="16.5" customHeight="1">
      <c r="A874" s="172"/>
      <c r="B874" s="172"/>
      <c r="C874" s="172"/>
      <c r="D874" s="174"/>
      <c r="E874" s="174"/>
      <c r="F874" s="174"/>
      <c r="G874" s="174"/>
      <c r="H874" s="172"/>
      <c r="I874" s="172"/>
      <c r="J874" s="172"/>
      <c r="K874" s="172"/>
      <c r="L874" s="172"/>
      <c r="M874" s="172"/>
      <c r="N874" s="172"/>
      <c r="O874" s="172"/>
      <c r="P874" s="172"/>
      <c r="Q874" s="172"/>
      <c r="R874" s="172"/>
      <c r="S874" s="172"/>
      <c r="T874" s="172"/>
      <c r="U874" s="172"/>
      <c r="V874" s="172"/>
      <c r="W874" s="172"/>
      <c r="X874" s="172"/>
      <c r="Y874" s="172"/>
      <c r="Z874" s="172"/>
    </row>
    <row r="875" spans="1:26" ht="16.5" customHeight="1">
      <c r="A875" s="172"/>
      <c r="B875" s="172"/>
      <c r="C875" s="172"/>
      <c r="D875" s="174"/>
      <c r="E875" s="174"/>
      <c r="F875" s="174"/>
      <c r="G875" s="174"/>
      <c r="H875" s="172"/>
      <c r="I875" s="172"/>
      <c r="J875" s="172"/>
      <c r="K875" s="172"/>
      <c r="L875" s="172"/>
      <c r="M875" s="172"/>
      <c r="N875" s="172"/>
      <c r="O875" s="172"/>
      <c r="P875" s="172"/>
      <c r="Q875" s="172"/>
      <c r="R875" s="172"/>
      <c r="S875" s="172"/>
      <c r="T875" s="172"/>
      <c r="U875" s="172"/>
      <c r="V875" s="172"/>
      <c r="W875" s="172"/>
      <c r="X875" s="172"/>
      <c r="Y875" s="172"/>
      <c r="Z875" s="172"/>
    </row>
    <row r="876" spans="1:26" ht="16.5" customHeight="1">
      <c r="A876" s="172"/>
      <c r="B876" s="172"/>
      <c r="C876" s="172"/>
      <c r="D876" s="174"/>
      <c r="E876" s="174"/>
      <c r="F876" s="174"/>
      <c r="G876" s="174"/>
      <c r="H876" s="172"/>
      <c r="I876" s="172"/>
      <c r="J876" s="172"/>
      <c r="K876" s="172"/>
      <c r="L876" s="172"/>
      <c r="M876" s="172"/>
      <c r="N876" s="172"/>
      <c r="O876" s="172"/>
      <c r="P876" s="172"/>
      <c r="Q876" s="172"/>
      <c r="R876" s="172"/>
      <c r="S876" s="172"/>
      <c r="T876" s="172"/>
      <c r="U876" s="172"/>
      <c r="V876" s="172"/>
      <c r="W876" s="172"/>
      <c r="X876" s="172"/>
      <c r="Y876" s="172"/>
      <c r="Z876" s="172"/>
    </row>
    <row r="877" spans="1:26" ht="16.5" customHeight="1">
      <c r="A877" s="172"/>
      <c r="B877" s="172"/>
      <c r="C877" s="172"/>
      <c r="D877" s="174"/>
      <c r="E877" s="174"/>
      <c r="F877" s="174"/>
      <c r="G877" s="174"/>
      <c r="H877" s="172"/>
      <c r="I877" s="172"/>
      <c r="J877" s="172"/>
      <c r="K877" s="172"/>
      <c r="L877" s="172"/>
      <c r="M877" s="172"/>
      <c r="N877" s="172"/>
      <c r="O877" s="172"/>
      <c r="P877" s="172"/>
      <c r="Q877" s="172"/>
      <c r="R877" s="172"/>
      <c r="S877" s="172"/>
      <c r="T877" s="172"/>
      <c r="U877" s="172"/>
      <c r="V877" s="172"/>
      <c r="W877" s="172"/>
      <c r="X877" s="172"/>
      <c r="Y877" s="172"/>
      <c r="Z877" s="172"/>
    </row>
    <row r="878" spans="1:26" ht="16.5" customHeight="1">
      <c r="A878" s="172"/>
      <c r="B878" s="172"/>
      <c r="C878" s="172"/>
      <c r="D878" s="174"/>
      <c r="E878" s="174"/>
      <c r="F878" s="174"/>
      <c r="G878" s="174"/>
      <c r="H878" s="172"/>
      <c r="I878" s="172"/>
      <c r="J878" s="172"/>
      <c r="K878" s="172"/>
      <c r="L878" s="172"/>
      <c r="M878" s="172"/>
      <c r="N878" s="172"/>
      <c r="O878" s="172"/>
      <c r="P878" s="172"/>
      <c r="Q878" s="172"/>
      <c r="R878" s="172"/>
      <c r="S878" s="172"/>
      <c r="T878" s="172"/>
      <c r="U878" s="172"/>
      <c r="V878" s="172"/>
      <c r="W878" s="172"/>
      <c r="X878" s="172"/>
      <c r="Y878" s="172"/>
      <c r="Z878" s="172"/>
    </row>
    <row r="879" spans="1:26" ht="16.5" customHeight="1">
      <c r="A879" s="172"/>
      <c r="B879" s="172"/>
      <c r="C879" s="172"/>
      <c r="D879" s="174"/>
      <c r="E879" s="174"/>
      <c r="F879" s="174"/>
      <c r="G879" s="174"/>
      <c r="H879" s="172"/>
      <c r="I879" s="172"/>
      <c r="J879" s="172"/>
      <c r="K879" s="172"/>
      <c r="L879" s="172"/>
      <c r="M879" s="172"/>
      <c r="N879" s="172"/>
      <c r="O879" s="172"/>
      <c r="P879" s="172"/>
      <c r="Q879" s="172"/>
      <c r="R879" s="172"/>
      <c r="S879" s="172"/>
      <c r="T879" s="172"/>
      <c r="U879" s="172"/>
      <c r="V879" s="172"/>
      <c r="W879" s="172"/>
      <c r="X879" s="172"/>
      <c r="Y879" s="172"/>
      <c r="Z879" s="172"/>
    </row>
    <row r="880" spans="1:26" ht="16.5" customHeight="1">
      <c r="A880" s="172"/>
      <c r="B880" s="172"/>
      <c r="C880" s="172"/>
      <c r="D880" s="174"/>
      <c r="E880" s="174"/>
      <c r="F880" s="174"/>
      <c r="G880" s="174"/>
      <c r="H880" s="172"/>
      <c r="I880" s="172"/>
      <c r="J880" s="172"/>
      <c r="K880" s="172"/>
      <c r="L880" s="172"/>
      <c r="M880" s="172"/>
      <c r="N880" s="172"/>
      <c r="O880" s="172"/>
      <c r="P880" s="172"/>
      <c r="Q880" s="172"/>
      <c r="R880" s="172"/>
      <c r="S880" s="172"/>
      <c r="T880" s="172"/>
      <c r="U880" s="172"/>
      <c r="V880" s="172"/>
      <c r="W880" s="172"/>
      <c r="X880" s="172"/>
      <c r="Y880" s="172"/>
      <c r="Z880" s="172"/>
    </row>
    <row r="881" spans="1:26" ht="16.5" customHeight="1">
      <c r="A881" s="172"/>
      <c r="B881" s="172"/>
      <c r="C881" s="172"/>
      <c r="D881" s="174"/>
      <c r="E881" s="174"/>
      <c r="F881" s="174"/>
      <c r="G881" s="174"/>
      <c r="H881" s="172"/>
      <c r="I881" s="172"/>
      <c r="J881" s="172"/>
      <c r="K881" s="172"/>
      <c r="L881" s="172"/>
      <c r="M881" s="172"/>
      <c r="N881" s="172"/>
      <c r="O881" s="172"/>
      <c r="P881" s="172"/>
      <c r="Q881" s="172"/>
      <c r="R881" s="172"/>
      <c r="S881" s="172"/>
      <c r="T881" s="172"/>
      <c r="U881" s="172"/>
      <c r="V881" s="172"/>
      <c r="W881" s="172"/>
      <c r="X881" s="172"/>
      <c r="Y881" s="172"/>
      <c r="Z881" s="172"/>
    </row>
    <row r="882" spans="1:26" ht="16.5" customHeight="1">
      <c r="A882" s="172"/>
      <c r="B882" s="172"/>
      <c r="C882" s="172"/>
      <c r="D882" s="174"/>
      <c r="E882" s="174"/>
      <c r="F882" s="174"/>
      <c r="G882" s="174"/>
      <c r="H882" s="172"/>
      <c r="I882" s="172"/>
      <c r="J882" s="172"/>
      <c r="K882" s="172"/>
      <c r="L882" s="172"/>
      <c r="M882" s="172"/>
      <c r="N882" s="172"/>
      <c r="O882" s="172"/>
      <c r="P882" s="172"/>
      <c r="Q882" s="172"/>
      <c r="R882" s="172"/>
      <c r="S882" s="172"/>
      <c r="T882" s="172"/>
      <c r="U882" s="172"/>
      <c r="V882" s="172"/>
      <c r="W882" s="172"/>
      <c r="X882" s="172"/>
      <c r="Y882" s="172"/>
      <c r="Z882" s="172"/>
    </row>
    <row r="883" spans="1:26" ht="16.5" customHeight="1">
      <c r="A883" s="172"/>
      <c r="B883" s="172"/>
      <c r="C883" s="172"/>
      <c r="D883" s="174"/>
      <c r="E883" s="174"/>
      <c r="F883" s="174"/>
      <c r="G883" s="174"/>
      <c r="H883" s="172"/>
      <c r="I883" s="172"/>
      <c r="J883" s="172"/>
      <c r="K883" s="172"/>
      <c r="L883" s="172"/>
      <c r="M883" s="172"/>
      <c r="N883" s="172"/>
      <c r="O883" s="172"/>
      <c r="P883" s="172"/>
      <c r="Q883" s="172"/>
      <c r="R883" s="172"/>
      <c r="S883" s="172"/>
      <c r="T883" s="172"/>
      <c r="U883" s="172"/>
      <c r="V883" s="172"/>
      <c r="W883" s="172"/>
      <c r="X883" s="172"/>
      <c r="Y883" s="172"/>
      <c r="Z883" s="172"/>
    </row>
    <row r="884" spans="1:26" ht="16.5" customHeight="1">
      <c r="A884" s="172"/>
      <c r="B884" s="172"/>
      <c r="C884" s="172"/>
      <c r="D884" s="174"/>
      <c r="E884" s="174"/>
      <c r="F884" s="174"/>
      <c r="G884" s="174"/>
      <c r="H884" s="172"/>
      <c r="I884" s="172"/>
      <c r="J884" s="172"/>
      <c r="K884" s="172"/>
      <c r="L884" s="172"/>
      <c r="M884" s="172"/>
      <c r="N884" s="172"/>
      <c r="O884" s="172"/>
      <c r="P884" s="172"/>
      <c r="Q884" s="172"/>
      <c r="R884" s="172"/>
      <c r="S884" s="172"/>
      <c r="T884" s="172"/>
      <c r="U884" s="172"/>
      <c r="V884" s="172"/>
      <c r="W884" s="172"/>
      <c r="X884" s="172"/>
      <c r="Y884" s="172"/>
      <c r="Z884" s="172"/>
    </row>
    <row r="885" spans="1:26" ht="16.5" customHeight="1">
      <c r="A885" s="172"/>
      <c r="B885" s="172"/>
      <c r="C885" s="172"/>
      <c r="D885" s="174"/>
      <c r="E885" s="174"/>
      <c r="F885" s="174"/>
      <c r="G885" s="174"/>
      <c r="H885" s="172"/>
      <c r="I885" s="172"/>
      <c r="J885" s="172"/>
      <c r="K885" s="172"/>
      <c r="L885" s="172"/>
      <c r="M885" s="172"/>
      <c r="N885" s="172"/>
      <c r="O885" s="172"/>
      <c r="P885" s="172"/>
      <c r="Q885" s="172"/>
      <c r="R885" s="172"/>
      <c r="S885" s="172"/>
      <c r="T885" s="172"/>
      <c r="U885" s="172"/>
      <c r="V885" s="172"/>
      <c r="W885" s="172"/>
      <c r="X885" s="172"/>
      <c r="Y885" s="172"/>
      <c r="Z885" s="172"/>
    </row>
    <row r="886" spans="1:26" ht="16.5" customHeight="1">
      <c r="A886" s="172"/>
      <c r="B886" s="172"/>
      <c r="C886" s="172"/>
      <c r="D886" s="174"/>
      <c r="E886" s="174"/>
      <c r="F886" s="174"/>
      <c r="G886" s="174"/>
      <c r="H886" s="172"/>
      <c r="I886" s="172"/>
      <c r="J886" s="172"/>
      <c r="K886" s="172"/>
      <c r="L886" s="172"/>
      <c r="M886" s="172"/>
      <c r="N886" s="172"/>
      <c r="O886" s="172"/>
      <c r="P886" s="172"/>
      <c r="Q886" s="172"/>
      <c r="R886" s="172"/>
      <c r="S886" s="172"/>
      <c r="T886" s="172"/>
      <c r="U886" s="172"/>
      <c r="V886" s="172"/>
      <c r="W886" s="172"/>
      <c r="X886" s="172"/>
      <c r="Y886" s="172"/>
      <c r="Z886" s="172"/>
    </row>
    <row r="887" spans="1:26" ht="16.5" customHeight="1">
      <c r="A887" s="172"/>
      <c r="B887" s="172"/>
      <c r="C887" s="172"/>
      <c r="D887" s="174"/>
      <c r="E887" s="174"/>
      <c r="F887" s="174"/>
      <c r="G887" s="174"/>
      <c r="H887" s="172"/>
      <c r="I887" s="172"/>
      <c r="J887" s="172"/>
      <c r="K887" s="172"/>
      <c r="L887" s="172"/>
      <c r="M887" s="172"/>
      <c r="N887" s="172"/>
      <c r="O887" s="172"/>
      <c r="P887" s="172"/>
      <c r="Q887" s="172"/>
      <c r="R887" s="172"/>
      <c r="S887" s="172"/>
      <c r="T887" s="172"/>
      <c r="U887" s="172"/>
      <c r="V887" s="172"/>
      <c r="W887" s="172"/>
      <c r="X887" s="172"/>
      <c r="Y887" s="172"/>
      <c r="Z887" s="172"/>
    </row>
    <row r="888" spans="1:26" ht="16.5" customHeight="1">
      <c r="A888" s="172"/>
      <c r="B888" s="172"/>
      <c r="C888" s="172"/>
      <c r="D888" s="174"/>
      <c r="E888" s="174"/>
      <c r="F888" s="174"/>
      <c r="G888" s="174"/>
      <c r="H888" s="172"/>
      <c r="I888" s="172"/>
      <c r="J888" s="172"/>
      <c r="K888" s="172"/>
      <c r="L888" s="172"/>
      <c r="M888" s="172"/>
      <c r="N888" s="172"/>
      <c r="O888" s="172"/>
      <c r="P888" s="172"/>
      <c r="Q888" s="172"/>
      <c r="R888" s="172"/>
      <c r="S888" s="172"/>
      <c r="T888" s="172"/>
      <c r="U888" s="172"/>
      <c r="V888" s="172"/>
      <c r="W888" s="172"/>
      <c r="X888" s="172"/>
      <c r="Y888" s="172"/>
      <c r="Z888" s="172"/>
    </row>
    <row r="889" spans="1:26" ht="16.5" customHeight="1">
      <c r="A889" s="172"/>
      <c r="B889" s="172"/>
      <c r="C889" s="172"/>
      <c r="D889" s="174"/>
      <c r="E889" s="174"/>
      <c r="F889" s="174"/>
      <c r="G889" s="174"/>
      <c r="H889" s="172"/>
      <c r="I889" s="172"/>
      <c r="J889" s="172"/>
      <c r="K889" s="172"/>
      <c r="L889" s="172"/>
      <c r="M889" s="172"/>
      <c r="N889" s="172"/>
      <c r="O889" s="172"/>
      <c r="P889" s="172"/>
      <c r="Q889" s="172"/>
      <c r="R889" s="172"/>
      <c r="S889" s="172"/>
      <c r="T889" s="172"/>
      <c r="U889" s="172"/>
      <c r="V889" s="172"/>
      <c r="W889" s="172"/>
      <c r="X889" s="172"/>
      <c r="Y889" s="172"/>
      <c r="Z889" s="172"/>
    </row>
    <row r="890" spans="1:26" ht="16.5" customHeight="1">
      <c r="A890" s="172"/>
      <c r="B890" s="172"/>
      <c r="C890" s="172"/>
      <c r="D890" s="174"/>
      <c r="E890" s="174"/>
      <c r="F890" s="174"/>
      <c r="G890" s="174"/>
      <c r="H890" s="172"/>
      <c r="I890" s="172"/>
      <c r="J890" s="172"/>
      <c r="K890" s="172"/>
      <c r="L890" s="172"/>
      <c r="M890" s="172"/>
      <c r="N890" s="172"/>
      <c r="O890" s="172"/>
      <c r="P890" s="172"/>
      <c r="Q890" s="172"/>
      <c r="R890" s="172"/>
      <c r="S890" s="172"/>
      <c r="T890" s="172"/>
      <c r="U890" s="172"/>
      <c r="V890" s="172"/>
      <c r="W890" s="172"/>
      <c r="X890" s="172"/>
      <c r="Y890" s="172"/>
      <c r="Z890" s="172"/>
    </row>
    <row r="891" spans="1:26" ht="16.5" customHeight="1">
      <c r="A891" s="172"/>
      <c r="B891" s="172"/>
      <c r="C891" s="172"/>
      <c r="D891" s="174"/>
      <c r="E891" s="174"/>
      <c r="F891" s="174"/>
      <c r="G891" s="174"/>
      <c r="H891" s="172"/>
      <c r="I891" s="172"/>
      <c r="J891" s="172"/>
      <c r="K891" s="172"/>
      <c r="L891" s="172"/>
      <c r="M891" s="172"/>
      <c r="N891" s="172"/>
      <c r="O891" s="172"/>
      <c r="P891" s="172"/>
      <c r="Q891" s="172"/>
      <c r="R891" s="172"/>
      <c r="S891" s="172"/>
      <c r="T891" s="172"/>
      <c r="U891" s="172"/>
      <c r="V891" s="172"/>
      <c r="W891" s="172"/>
      <c r="X891" s="172"/>
      <c r="Y891" s="172"/>
      <c r="Z891" s="172"/>
    </row>
    <row r="892" spans="1:26" ht="16.5" customHeight="1">
      <c r="A892" s="172"/>
      <c r="B892" s="172"/>
      <c r="C892" s="172"/>
      <c r="D892" s="174"/>
      <c r="E892" s="174"/>
      <c r="F892" s="174"/>
      <c r="G892" s="174"/>
      <c r="H892" s="172"/>
      <c r="I892" s="172"/>
      <c r="J892" s="172"/>
      <c r="K892" s="172"/>
      <c r="L892" s="172"/>
      <c r="M892" s="172"/>
      <c r="N892" s="172"/>
      <c r="O892" s="172"/>
      <c r="P892" s="172"/>
      <c r="Q892" s="172"/>
      <c r="R892" s="172"/>
      <c r="S892" s="172"/>
      <c r="T892" s="172"/>
      <c r="U892" s="172"/>
      <c r="V892" s="172"/>
      <c r="W892" s="172"/>
      <c r="X892" s="172"/>
      <c r="Y892" s="172"/>
      <c r="Z892" s="172"/>
    </row>
    <row r="893" spans="1:26" ht="16.5" customHeight="1">
      <c r="A893" s="172"/>
      <c r="B893" s="172"/>
      <c r="C893" s="172"/>
      <c r="D893" s="174"/>
      <c r="E893" s="174"/>
      <c r="F893" s="174"/>
      <c r="G893" s="174"/>
      <c r="H893" s="172"/>
      <c r="I893" s="172"/>
      <c r="J893" s="172"/>
      <c r="K893" s="172"/>
      <c r="L893" s="172"/>
      <c r="M893" s="172"/>
      <c r="N893" s="172"/>
      <c r="O893" s="172"/>
      <c r="P893" s="172"/>
      <c r="Q893" s="172"/>
      <c r="R893" s="172"/>
      <c r="S893" s="172"/>
      <c r="T893" s="172"/>
      <c r="U893" s="172"/>
      <c r="V893" s="172"/>
      <c r="W893" s="172"/>
      <c r="X893" s="172"/>
      <c r="Y893" s="172"/>
      <c r="Z893" s="172"/>
    </row>
    <row r="894" spans="1:26" ht="16.5" customHeight="1">
      <c r="A894" s="172"/>
      <c r="B894" s="172"/>
      <c r="C894" s="172"/>
      <c r="D894" s="174"/>
      <c r="E894" s="174"/>
      <c r="F894" s="174"/>
      <c r="G894" s="174"/>
      <c r="H894" s="172"/>
      <c r="I894" s="172"/>
      <c r="J894" s="172"/>
      <c r="K894" s="172"/>
      <c r="L894" s="172"/>
      <c r="M894" s="172"/>
      <c r="N894" s="172"/>
      <c r="O894" s="172"/>
      <c r="P894" s="172"/>
      <c r="Q894" s="172"/>
      <c r="R894" s="172"/>
      <c r="S894" s="172"/>
      <c r="T894" s="172"/>
      <c r="U894" s="172"/>
      <c r="V894" s="172"/>
      <c r="W894" s="172"/>
      <c r="X894" s="172"/>
      <c r="Y894" s="172"/>
      <c r="Z894" s="172"/>
    </row>
    <row r="895" spans="1:26" ht="16.5" customHeight="1">
      <c r="A895" s="172"/>
      <c r="B895" s="172"/>
      <c r="C895" s="172"/>
      <c r="D895" s="174"/>
      <c r="E895" s="174"/>
      <c r="F895" s="174"/>
      <c r="G895" s="174"/>
      <c r="H895" s="172"/>
      <c r="I895" s="172"/>
      <c r="J895" s="172"/>
      <c r="K895" s="172"/>
      <c r="L895" s="172"/>
      <c r="M895" s="172"/>
      <c r="N895" s="172"/>
      <c r="O895" s="172"/>
      <c r="P895" s="172"/>
      <c r="Q895" s="172"/>
      <c r="R895" s="172"/>
      <c r="S895" s="172"/>
      <c r="T895" s="172"/>
      <c r="U895" s="172"/>
      <c r="V895" s="172"/>
      <c r="W895" s="172"/>
      <c r="X895" s="172"/>
      <c r="Y895" s="172"/>
      <c r="Z895" s="172"/>
    </row>
    <row r="896" spans="1:26" ht="16.5" customHeight="1">
      <c r="A896" s="172"/>
      <c r="B896" s="172"/>
      <c r="C896" s="172"/>
      <c r="D896" s="174"/>
      <c r="E896" s="174"/>
      <c r="F896" s="174"/>
      <c r="G896" s="174"/>
      <c r="H896" s="172"/>
      <c r="I896" s="172"/>
      <c r="J896" s="172"/>
      <c r="K896" s="172"/>
      <c r="L896" s="172"/>
      <c r="M896" s="172"/>
      <c r="N896" s="172"/>
      <c r="O896" s="172"/>
      <c r="P896" s="172"/>
      <c r="Q896" s="172"/>
      <c r="R896" s="172"/>
      <c r="S896" s="172"/>
      <c r="T896" s="172"/>
      <c r="U896" s="172"/>
      <c r="V896" s="172"/>
      <c r="W896" s="172"/>
      <c r="X896" s="172"/>
      <c r="Y896" s="172"/>
      <c r="Z896" s="172"/>
    </row>
    <row r="897" spans="1:26" ht="16.5" customHeight="1">
      <c r="A897" s="172"/>
      <c r="B897" s="172"/>
      <c r="C897" s="172"/>
      <c r="D897" s="174"/>
      <c r="E897" s="174"/>
      <c r="F897" s="174"/>
      <c r="G897" s="174"/>
      <c r="H897" s="172"/>
      <c r="I897" s="172"/>
      <c r="J897" s="172"/>
      <c r="K897" s="172"/>
      <c r="L897" s="172"/>
      <c r="M897" s="172"/>
      <c r="N897" s="172"/>
      <c r="O897" s="172"/>
      <c r="P897" s="172"/>
      <c r="Q897" s="172"/>
      <c r="R897" s="172"/>
      <c r="S897" s="172"/>
      <c r="T897" s="172"/>
      <c r="U897" s="172"/>
      <c r="V897" s="172"/>
      <c r="W897" s="172"/>
      <c r="X897" s="172"/>
      <c r="Y897" s="172"/>
      <c r="Z897" s="172"/>
    </row>
    <row r="898" spans="1:26" ht="16.5" customHeight="1">
      <c r="A898" s="172"/>
      <c r="B898" s="172"/>
      <c r="C898" s="172"/>
      <c r="D898" s="174"/>
      <c r="E898" s="174"/>
      <c r="F898" s="174"/>
      <c r="G898" s="174"/>
      <c r="H898" s="172"/>
      <c r="I898" s="172"/>
      <c r="J898" s="172"/>
      <c r="K898" s="172"/>
      <c r="L898" s="172"/>
      <c r="M898" s="172"/>
      <c r="N898" s="172"/>
      <c r="O898" s="172"/>
      <c r="P898" s="172"/>
      <c r="Q898" s="172"/>
      <c r="R898" s="172"/>
      <c r="S898" s="172"/>
      <c r="T898" s="172"/>
      <c r="U898" s="172"/>
      <c r="V898" s="172"/>
      <c r="W898" s="172"/>
      <c r="X898" s="172"/>
      <c r="Y898" s="172"/>
      <c r="Z898" s="172"/>
    </row>
    <row r="899" spans="1:26" ht="16.5" customHeight="1">
      <c r="A899" s="172"/>
      <c r="B899" s="172"/>
      <c r="C899" s="172"/>
      <c r="D899" s="174"/>
      <c r="E899" s="174"/>
      <c r="F899" s="174"/>
      <c r="G899" s="174"/>
      <c r="H899" s="172"/>
      <c r="I899" s="172"/>
      <c r="J899" s="172"/>
      <c r="K899" s="172"/>
      <c r="L899" s="172"/>
      <c r="M899" s="172"/>
      <c r="N899" s="172"/>
      <c r="O899" s="172"/>
      <c r="P899" s="172"/>
      <c r="Q899" s="172"/>
      <c r="R899" s="172"/>
      <c r="S899" s="172"/>
      <c r="T899" s="172"/>
      <c r="U899" s="172"/>
      <c r="V899" s="172"/>
      <c r="W899" s="172"/>
      <c r="X899" s="172"/>
      <c r="Y899" s="172"/>
      <c r="Z899" s="172"/>
    </row>
    <row r="900" spans="1:26" ht="16.5" customHeight="1">
      <c r="A900" s="172"/>
      <c r="B900" s="172"/>
      <c r="C900" s="172"/>
      <c r="D900" s="174"/>
      <c r="E900" s="174"/>
      <c r="F900" s="174"/>
      <c r="G900" s="174"/>
      <c r="H900" s="172"/>
      <c r="I900" s="172"/>
      <c r="J900" s="172"/>
      <c r="K900" s="172"/>
      <c r="L900" s="172"/>
      <c r="M900" s="172"/>
      <c r="N900" s="172"/>
      <c r="O900" s="172"/>
      <c r="P900" s="172"/>
      <c r="Q900" s="172"/>
      <c r="R900" s="172"/>
      <c r="S900" s="172"/>
      <c r="T900" s="172"/>
      <c r="U900" s="172"/>
      <c r="V900" s="172"/>
      <c r="W900" s="172"/>
      <c r="X900" s="172"/>
      <c r="Y900" s="172"/>
      <c r="Z900" s="172"/>
    </row>
    <row r="901" spans="1:26" ht="16.5" customHeight="1">
      <c r="A901" s="172"/>
      <c r="B901" s="172"/>
      <c r="C901" s="172"/>
      <c r="D901" s="174"/>
      <c r="E901" s="174"/>
      <c r="F901" s="174"/>
      <c r="G901" s="174"/>
      <c r="H901" s="172"/>
      <c r="I901" s="172"/>
      <c r="J901" s="172"/>
      <c r="K901" s="172"/>
      <c r="L901" s="172"/>
      <c r="M901" s="172"/>
      <c r="N901" s="172"/>
      <c r="O901" s="172"/>
      <c r="P901" s="172"/>
      <c r="Q901" s="172"/>
      <c r="R901" s="172"/>
      <c r="S901" s="172"/>
      <c r="T901" s="172"/>
      <c r="U901" s="172"/>
      <c r="V901" s="172"/>
      <c r="W901" s="172"/>
      <c r="X901" s="172"/>
      <c r="Y901" s="172"/>
      <c r="Z901" s="172"/>
    </row>
    <row r="902" spans="1:26" ht="16.5" customHeight="1">
      <c r="A902" s="172"/>
      <c r="B902" s="172"/>
      <c r="C902" s="172"/>
      <c r="D902" s="174"/>
      <c r="E902" s="174"/>
      <c r="F902" s="174"/>
      <c r="G902" s="174"/>
      <c r="H902" s="172"/>
      <c r="I902" s="172"/>
      <c r="J902" s="172"/>
      <c r="K902" s="172"/>
      <c r="L902" s="172"/>
      <c r="M902" s="172"/>
      <c r="N902" s="172"/>
      <c r="O902" s="172"/>
      <c r="P902" s="172"/>
      <c r="Q902" s="172"/>
      <c r="R902" s="172"/>
      <c r="S902" s="172"/>
      <c r="T902" s="172"/>
      <c r="U902" s="172"/>
      <c r="V902" s="172"/>
      <c r="W902" s="172"/>
      <c r="X902" s="172"/>
      <c r="Y902" s="172"/>
      <c r="Z902" s="172"/>
    </row>
    <row r="903" spans="1:26" ht="16.5" customHeight="1">
      <c r="A903" s="172"/>
      <c r="B903" s="172"/>
      <c r="C903" s="172"/>
      <c r="D903" s="174"/>
      <c r="E903" s="174"/>
      <c r="F903" s="174"/>
      <c r="G903" s="174"/>
      <c r="H903" s="172"/>
      <c r="I903" s="172"/>
      <c r="J903" s="172"/>
      <c r="K903" s="172"/>
      <c r="L903" s="172"/>
      <c r="M903" s="172"/>
      <c r="N903" s="172"/>
      <c r="O903" s="172"/>
      <c r="P903" s="172"/>
      <c r="Q903" s="172"/>
      <c r="R903" s="172"/>
      <c r="S903" s="172"/>
      <c r="T903" s="172"/>
      <c r="U903" s="172"/>
      <c r="V903" s="172"/>
      <c r="W903" s="172"/>
      <c r="X903" s="172"/>
      <c r="Y903" s="172"/>
      <c r="Z903" s="172"/>
    </row>
    <row r="904" spans="1:26" ht="16.5" customHeight="1">
      <c r="A904" s="172"/>
      <c r="B904" s="172"/>
      <c r="C904" s="172"/>
      <c r="D904" s="174"/>
      <c r="E904" s="174"/>
      <c r="F904" s="174"/>
      <c r="G904" s="174"/>
      <c r="H904" s="172"/>
      <c r="I904" s="172"/>
      <c r="J904" s="172"/>
      <c r="K904" s="172"/>
      <c r="L904" s="172"/>
      <c r="M904" s="172"/>
      <c r="N904" s="172"/>
      <c r="O904" s="172"/>
      <c r="P904" s="172"/>
      <c r="Q904" s="172"/>
      <c r="R904" s="172"/>
      <c r="S904" s="172"/>
      <c r="T904" s="172"/>
      <c r="U904" s="172"/>
      <c r="V904" s="172"/>
      <c r="W904" s="172"/>
      <c r="X904" s="172"/>
      <c r="Y904" s="172"/>
      <c r="Z904" s="172"/>
    </row>
    <row r="905" spans="1:26" ht="16.5" customHeight="1">
      <c r="A905" s="172"/>
      <c r="B905" s="172"/>
      <c r="C905" s="172"/>
      <c r="D905" s="174"/>
      <c r="E905" s="174"/>
      <c r="F905" s="174"/>
      <c r="G905" s="174"/>
      <c r="H905" s="172"/>
      <c r="I905" s="172"/>
      <c r="J905" s="172"/>
      <c r="K905" s="172"/>
      <c r="L905" s="172"/>
      <c r="M905" s="172"/>
      <c r="N905" s="172"/>
      <c r="O905" s="172"/>
      <c r="P905" s="172"/>
      <c r="Q905" s="172"/>
      <c r="R905" s="172"/>
      <c r="S905" s="172"/>
      <c r="T905" s="172"/>
      <c r="U905" s="172"/>
      <c r="V905" s="172"/>
      <c r="W905" s="172"/>
      <c r="X905" s="172"/>
      <c r="Y905" s="172"/>
      <c r="Z905" s="172"/>
    </row>
    <row r="906" spans="1:26" ht="16.5" customHeight="1">
      <c r="A906" s="172"/>
      <c r="B906" s="172"/>
      <c r="C906" s="172"/>
      <c r="D906" s="174"/>
      <c r="E906" s="174"/>
      <c r="F906" s="174"/>
      <c r="G906" s="174"/>
      <c r="H906" s="172"/>
      <c r="I906" s="172"/>
      <c r="J906" s="172"/>
      <c r="K906" s="172"/>
      <c r="L906" s="172"/>
      <c r="M906" s="172"/>
      <c r="N906" s="172"/>
      <c r="O906" s="172"/>
      <c r="P906" s="172"/>
      <c r="Q906" s="172"/>
      <c r="R906" s="172"/>
      <c r="S906" s="172"/>
      <c r="T906" s="172"/>
      <c r="U906" s="172"/>
      <c r="V906" s="172"/>
      <c r="W906" s="172"/>
      <c r="X906" s="172"/>
      <c r="Y906" s="172"/>
      <c r="Z906" s="172"/>
    </row>
    <row r="907" spans="1:26" ht="16.5" customHeight="1">
      <c r="A907" s="172"/>
      <c r="B907" s="172"/>
      <c r="C907" s="172"/>
      <c r="D907" s="174"/>
      <c r="E907" s="174"/>
      <c r="F907" s="174"/>
      <c r="G907" s="174"/>
      <c r="H907" s="172"/>
      <c r="I907" s="172"/>
      <c r="J907" s="172"/>
      <c r="K907" s="172"/>
      <c r="L907" s="172"/>
      <c r="M907" s="172"/>
      <c r="N907" s="172"/>
      <c r="O907" s="172"/>
      <c r="P907" s="172"/>
      <c r="Q907" s="172"/>
      <c r="R907" s="172"/>
      <c r="S907" s="172"/>
      <c r="T907" s="172"/>
      <c r="U907" s="172"/>
      <c r="V907" s="172"/>
      <c r="W907" s="172"/>
      <c r="X907" s="172"/>
      <c r="Y907" s="172"/>
      <c r="Z907" s="172"/>
    </row>
    <row r="908" spans="1:26" ht="16.5" customHeight="1">
      <c r="A908" s="172"/>
      <c r="B908" s="172"/>
      <c r="C908" s="172"/>
      <c r="D908" s="174"/>
      <c r="E908" s="174"/>
      <c r="F908" s="174"/>
      <c r="G908" s="174"/>
      <c r="H908" s="172"/>
      <c r="I908" s="172"/>
      <c r="J908" s="172"/>
      <c r="K908" s="172"/>
      <c r="L908" s="172"/>
      <c r="M908" s="172"/>
      <c r="N908" s="172"/>
      <c r="O908" s="172"/>
      <c r="P908" s="172"/>
      <c r="Q908" s="172"/>
      <c r="R908" s="172"/>
      <c r="S908" s="172"/>
      <c r="T908" s="172"/>
      <c r="U908" s="172"/>
      <c r="V908" s="172"/>
      <c r="W908" s="172"/>
      <c r="X908" s="172"/>
      <c r="Y908" s="172"/>
      <c r="Z908" s="172"/>
    </row>
    <row r="909" spans="1:26" ht="16.5" customHeight="1">
      <c r="A909" s="172"/>
      <c r="B909" s="172"/>
      <c r="C909" s="172"/>
      <c r="D909" s="174"/>
      <c r="E909" s="174"/>
      <c r="F909" s="174"/>
      <c r="G909" s="174"/>
      <c r="H909" s="172"/>
      <c r="I909" s="172"/>
      <c r="J909" s="172"/>
      <c r="K909" s="172"/>
      <c r="L909" s="172"/>
      <c r="M909" s="172"/>
      <c r="N909" s="172"/>
      <c r="O909" s="172"/>
      <c r="P909" s="172"/>
      <c r="Q909" s="172"/>
      <c r="R909" s="172"/>
      <c r="S909" s="172"/>
      <c r="T909" s="172"/>
      <c r="U909" s="172"/>
      <c r="V909" s="172"/>
      <c r="W909" s="172"/>
      <c r="X909" s="172"/>
      <c r="Y909" s="172"/>
      <c r="Z909" s="172"/>
    </row>
    <row r="910" spans="1:26" ht="16.5" customHeight="1">
      <c r="A910" s="172"/>
      <c r="B910" s="172"/>
      <c r="C910" s="172"/>
      <c r="D910" s="174"/>
      <c r="E910" s="174"/>
      <c r="F910" s="174"/>
      <c r="G910" s="174"/>
      <c r="H910" s="172"/>
      <c r="I910" s="172"/>
      <c r="J910" s="172"/>
      <c r="K910" s="172"/>
      <c r="L910" s="172"/>
      <c r="M910" s="172"/>
      <c r="N910" s="172"/>
      <c r="O910" s="172"/>
      <c r="P910" s="172"/>
      <c r="Q910" s="172"/>
      <c r="R910" s="172"/>
      <c r="S910" s="172"/>
      <c r="T910" s="172"/>
      <c r="U910" s="172"/>
      <c r="V910" s="172"/>
      <c r="W910" s="172"/>
      <c r="X910" s="172"/>
      <c r="Y910" s="172"/>
      <c r="Z910" s="172"/>
    </row>
    <row r="911" spans="1:26" ht="16.5" customHeight="1">
      <c r="A911" s="172"/>
      <c r="B911" s="172"/>
      <c r="C911" s="172"/>
      <c r="D911" s="174"/>
      <c r="E911" s="174"/>
      <c r="F911" s="174"/>
      <c r="G911" s="174"/>
      <c r="H911" s="172"/>
      <c r="I911" s="172"/>
      <c r="J911" s="172"/>
      <c r="K911" s="172"/>
      <c r="L911" s="172"/>
      <c r="M911" s="172"/>
      <c r="N911" s="172"/>
      <c r="O911" s="172"/>
      <c r="P911" s="172"/>
      <c r="Q911" s="172"/>
      <c r="R911" s="172"/>
      <c r="S911" s="172"/>
      <c r="T911" s="172"/>
      <c r="U911" s="172"/>
      <c r="V911" s="172"/>
      <c r="W911" s="172"/>
      <c r="X911" s="172"/>
      <c r="Y911" s="172"/>
      <c r="Z911" s="172"/>
    </row>
    <row r="912" spans="1:26" ht="16.5" customHeight="1">
      <c r="A912" s="172"/>
      <c r="B912" s="172"/>
      <c r="C912" s="172"/>
      <c r="D912" s="174"/>
      <c r="E912" s="174"/>
      <c r="F912" s="174"/>
      <c r="G912" s="174"/>
      <c r="H912" s="172"/>
      <c r="I912" s="172"/>
      <c r="J912" s="172"/>
      <c r="K912" s="172"/>
      <c r="L912" s="172"/>
      <c r="M912" s="172"/>
      <c r="N912" s="172"/>
      <c r="O912" s="172"/>
      <c r="P912" s="172"/>
      <c r="Q912" s="172"/>
      <c r="R912" s="172"/>
      <c r="S912" s="172"/>
      <c r="T912" s="172"/>
      <c r="U912" s="172"/>
      <c r="V912" s="172"/>
      <c r="W912" s="172"/>
      <c r="X912" s="172"/>
      <c r="Y912" s="172"/>
      <c r="Z912" s="172"/>
    </row>
    <row r="913" spans="1:26" ht="16.5" customHeight="1">
      <c r="A913" s="172"/>
      <c r="B913" s="172"/>
      <c r="C913" s="172"/>
      <c r="D913" s="174"/>
      <c r="E913" s="174"/>
      <c r="F913" s="174"/>
      <c r="G913" s="174"/>
      <c r="H913" s="172"/>
      <c r="I913" s="172"/>
      <c r="J913" s="172"/>
      <c r="K913" s="172"/>
      <c r="L913" s="172"/>
      <c r="M913" s="172"/>
      <c r="N913" s="172"/>
      <c r="O913" s="172"/>
      <c r="P913" s="172"/>
      <c r="Q913" s="172"/>
      <c r="R913" s="172"/>
      <c r="S913" s="172"/>
      <c r="T913" s="172"/>
      <c r="U913" s="172"/>
      <c r="V913" s="172"/>
      <c r="W913" s="172"/>
      <c r="X913" s="172"/>
      <c r="Y913" s="172"/>
      <c r="Z913" s="172"/>
    </row>
    <row r="914" spans="1:26" ht="16.5" customHeight="1">
      <c r="A914" s="172"/>
      <c r="B914" s="172"/>
      <c r="C914" s="172"/>
      <c r="D914" s="174"/>
      <c r="E914" s="174"/>
      <c r="F914" s="174"/>
      <c r="G914" s="174"/>
      <c r="H914" s="172"/>
      <c r="I914" s="172"/>
      <c r="J914" s="172"/>
      <c r="K914" s="172"/>
      <c r="L914" s="172"/>
      <c r="M914" s="172"/>
      <c r="N914" s="172"/>
      <c r="O914" s="172"/>
      <c r="P914" s="172"/>
      <c r="Q914" s="172"/>
      <c r="R914" s="172"/>
      <c r="S914" s="172"/>
      <c r="T914" s="172"/>
      <c r="U914" s="172"/>
      <c r="V914" s="172"/>
      <c r="W914" s="172"/>
      <c r="X914" s="172"/>
      <c r="Y914" s="172"/>
      <c r="Z914" s="172"/>
    </row>
    <row r="915" spans="1:26" ht="16.5" customHeight="1">
      <c r="A915" s="172"/>
      <c r="B915" s="172"/>
      <c r="C915" s="172"/>
      <c r="D915" s="174"/>
      <c r="E915" s="174"/>
      <c r="F915" s="174"/>
      <c r="G915" s="174"/>
      <c r="H915" s="172"/>
      <c r="I915" s="172"/>
      <c r="J915" s="172"/>
      <c r="K915" s="172"/>
      <c r="L915" s="172"/>
      <c r="M915" s="172"/>
      <c r="N915" s="172"/>
      <c r="O915" s="172"/>
      <c r="P915" s="172"/>
      <c r="Q915" s="172"/>
      <c r="R915" s="172"/>
      <c r="S915" s="172"/>
      <c r="T915" s="172"/>
      <c r="U915" s="172"/>
      <c r="V915" s="172"/>
      <c r="W915" s="172"/>
      <c r="X915" s="172"/>
      <c r="Y915" s="172"/>
      <c r="Z915" s="172"/>
    </row>
    <row r="916" spans="1:26" ht="16.5" customHeight="1">
      <c r="A916" s="172"/>
      <c r="B916" s="172"/>
      <c r="C916" s="172"/>
      <c r="D916" s="174"/>
      <c r="E916" s="174"/>
      <c r="F916" s="174"/>
      <c r="G916" s="174"/>
      <c r="H916" s="172"/>
      <c r="I916" s="172"/>
      <c r="J916" s="172"/>
      <c r="K916" s="172"/>
      <c r="L916" s="172"/>
      <c r="M916" s="172"/>
      <c r="N916" s="172"/>
      <c r="O916" s="172"/>
      <c r="P916" s="172"/>
      <c r="Q916" s="172"/>
      <c r="R916" s="172"/>
      <c r="S916" s="172"/>
      <c r="T916" s="172"/>
      <c r="U916" s="172"/>
      <c r="V916" s="172"/>
      <c r="W916" s="172"/>
      <c r="X916" s="172"/>
      <c r="Y916" s="172"/>
      <c r="Z916" s="172"/>
    </row>
    <row r="917" spans="1:26" ht="16.5" customHeight="1">
      <c r="A917" s="172"/>
      <c r="B917" s="172"/>
      <c r="C917" s="172"/>
      <c r="D917" s="174"/>
      <c r="E917" s="174"/>
      <c r="F917" s="174"/>
      <c r="G917" s="174"/>
      <c r="H917" s="172"/>
      <c r="I917" s="172"/>
      <c r="J917" s="172"/>
      <c r="K917" s="172"/>
      <c r="L917" s="172"/>
      <c r="M917" s="172"/>
      <c r="N917" s="172"/>
      <c r="O917" s="172"/>
      <c r="P917" s="172"/>
      <c r="Q917" s="172"/>
      <c r="R917" s="172"/>
      <c r="S917" s="172"/>
      <c r="T917" s="172"/>
      <c r="U917" s="172"/>
      <c r="V917" s="172"/>
      <c r="W917" s="172"/>
      <c r="X917" s="172"/>
      <c r="Y917" s="172"/>
      <c r="Z917" s="172"/>
    </row>
    <row r="918" spans="1:26" ht="16.5" customHeight="1">
      <c r="A918" s="172"/>
      <c r="B918" s="172"/>
      <c r="C918" s="172"/>
      <c r="D918" s="174"/>
      <c r="E918" s="174"/>
      <c r="F918" s="174"/>
      <c r="G918" s="174"/>
      <c r="H918" s="172"/>
      <c r="I918" s="172"/>
      <c r="J918" s="172"/>
      <c r="K918" s="172"/>
      <c r="L918" s="172"/>
      <c r="M918" s="172"/>
      <c r="N918" s="172"/>
      <c r="O918" s="172"/>
      <c r="P918" s="172"/>
      <c r="Q918" s="172"/>
      <c r="R918" s="172"/>
      <c r="S918" s="172"/>
      <c r="T918" s="172"/>
      <c r="U918" s="172"/>
      <c r="V918" s="172"/>
      <c r="W918" s="172"/>
      <c r="X918" s="172"/>
      <c r="Y918" s="172"/>
      <c r="Z918" s="172"/>
    </row>
    <row r="919" spans="1:26" ht="16.5" customHeight="1">
      <c r="A919" s="172"/>
      <c r="B919" s="172"/>
      <c r="C919" s="172"/>
      <c r="D919" s="174"/>
      <c r="E919" s="174"/>
      <c r="F919" s="174"/>
      <c r="G919" s="174"/>
      <c r="H919" s="172"/>
      <c r="I919" s="172"/>
      <c r="J919" s="172"/>
      <c r="K919" s="172"/>
      <c r="L919" s="172"/>
      <c r="M919" s="172"/>
      <c r="N919" s="172"/>
      <c r="O919" s="172"/>
      <c r="P919" s="172"/>
      <c r="Q919" s="172"/>
      <c r="R919" s="172"/>
      <c r="S919" s="172"/>
      <c r="T919" s="172"/>
      <c r="U919" s="172"/>
      <c r="V919" s="172"/>
      <c r="W919" s="172"/>
      <c r="X919" s="172"/>
      <c r="Y919" s="172"/>
      <c r="Z919" s="172"/>
    </row>
    <row r="920" spans="1:26" ht="16.5" customHeight="1">
      <c r="A920" s="172"/>
      <c r="B920" s="172"/>
      <c r="C920" s="172"/>
      <c r="D920" s="174"/>
      <c r="E920" s="174"/>
      <c r="F920" s="174"/>
      <c r="G920" s="174"/>
      <c r="H920" s="172"/>
      <c r="I920" s="172"/>
      <c r="J920" s="172"/>
      <c r="K920" s="172"/>
      <c r="L920" s="172"/>
      <c r="M920" s="172"/>
      <c r="N920" s="172"/>
      <c r="O920" s="172"/>
      <c r="P920" s="172"/>
      <c r="Q920" s="172"/>
      <c r="R920" s="172"/>
      <c r="S920" s="172"/>
      <c r="T920" s="172"/>
      <c r="U920" s="172"/>
      <c r="V920" s="172"/>
      <c r="W920" s="172"/>
      <c r="X920" s="172"/>
      <c r="Y920" s="172"/>
      <c r="Z920" s="172"/>
    </row>
    <row r="921" spans="1:26" ht="16.5" customHeight="1">
      <c r="A921" s="172"/>
      <c r="B921" s="172"/>
      <c r="C921" s="172"/>
      <c r="D921" s="174"/>
      <c r="E921" s="174"/>
      <c r="F921" s="174"/>
      <c r="G921" s="174"/>
      <c r="H921" s="172"/>
      <c r="I921" s="172"/>
      <c r="J921" s="172"/>
      <c r="K921" s="172"/>
      <c r="L921" s="172"/>
      <c r="M921" s="172"/>
      <c r="N921" s="172"/>
      <c r="O921" s="172"/>
      <c r="P921" s="172"/>
      <c r="Q921" s="172"/>
      <c r="R921" s="172"/>
      <c r="S921" s="172"/>
      <c r="T921" s="172"/>
      <c r="U921" s="172"/>
      <c r="V921" s="172"/>
      <c r="W921" s="172"/>
      <c r="X921" s="172"/>
      <c r="Y921" s="172"/>
      <c r="Z921" s="172"/>
    </row>
    <row r="922" spans="1:26" ht="16.5" customHeight="1">
      <c r="A922" s="172"/>
      <c r="B922" s="172"/>
      <c r="C922" s="172"/>
      <c r="D922" s="174"/>
      <c r="E922" s="174"/>
      <c r="F922" s="174"/>
      <c r="G922" s="174"/>
      <c r="H922" s="172"/>
      <c r="I922" s="172"/>
      <c r="J922" s="172"/>
      <c r="K922" s="172"/>
      <c r="L922" s="172"/>
      <c r="M922" s="172"/>
      <c r="N922" s="172"/>
      <c r="O922" s="172"/>
      <c r="P922" s="172"/>
      <c r="Q922" s="172"/>
      <c r="R922" s="172"/>
      <c r="S922" s="172"/>
      <c r="T922" s="172"/>
      <c r="U922" s="172"/>
      <c r="V922" s="172"/>
      <c r="W922" s="172"/>
      <c r="X922" s="172"/>
      <c r="Y922" s="172"/>
      <c r="Z922" s="172"/>
    </row>
    <row r="923" spans="1:26" ht="16.5" customHeight="1">
      <c r="A923" s="172"/>
      <c r="B923" s="172"/>
      <c r="C923" s="172"/>
      <c r="D923" s="174"/>
      <c r="E923" s="174"/>
      <c r="F923" s="174"/>
      <c r="G923" s="174"/>
      <c r="H923" s="172"/>
      <c r="I923" s="172"/>
      <c r="J923" s="172"/>
      <c r="K923" s="172"/>
      <c r="L923" s="172"/>
      <c r="M923" s="172"/>
      <c r="N923" s="172"/>
      <c r="O923" s="172"/>
      <c r="P923" s="172"/>
      <c r="Q923" s="172"/>
      <c r="R923" s="172"/>
      <c r="S923" s="172"/>
      <c r="T923" s="172"/>
      <c r="U923" s="172"/>
      <c r="V923" s="172"/>
      <c r="W923" s="172"/>
      <c r="X923" s="172"/>
      <c r="Y923" s="172"/>
      <c r="Z923" s="172"/>
    </row>
    <row r="924" spans="1:26" ht="16.5" customHeight="1">
      <c r="A924" s="172"/>
      <c r="B924" s="172"/>
      <c r="C924" s="172"/>
      <c r="D924" s="174"/>
      <c r="E924" s="174"/>
      <c r="F924" s="174"/>
      <c r="G924" s="174"/>
      <c r="H924" s="172"/>
      <c r="I924" s="172"/>
      <c r="J924" s="172"/>
      <c r="K924" s="172"/>
      <c r="L924" s="172"/>
      <c r="M924" s="172"/>
      <c r="N924" s="172"/>
      <c r="O924" s="172"/>
      <c r="P924" s="172"/>
      <c r="Q924" s="172"/>
      <c r="R924" s="172"/>
      <c r="S924" s="172"/>
      <c r="T924" s="172"/>
      <c r="U924" s="172"/>
      <c r="V924" s="172"/>
      <c r="W924" s="172"/>
      <c r="X924" s="172"/>
      <c r="Y924" s="172"/>
      <c r="Z924" s="172"/>
    </row>
    <row r="925" spans="1:26" ht="16.5" customHeight="1">
      <c r="A925" s="172"/>
      <c r="B925" s="172"/>
      <c r="C925" s="172"/>
      <c r="D925" s="174"/>
      <c r="E925" s="174"/>
      <c r="F925" s="174"/>
      <c r="G925" s="174"/>
      <c r="H925" s="172"/>
      <c r="I925" s="172"/>
      <c r="J925" s="172"/>
      <c r="K925" s="172"/>
      <c r="L925" s="172"/>
      <c r="M925" s="172"/>
      <c r="N925" s="172"/>
      <c r="O925" s="172"/>
      <c r="P925" s="172"/>
      <c r="Q925" s="172"/>
      <c r="R925" s="172"/>
      <c r="S925" s="172"/>
      <c r="T925" s="172"/>
      <c r="U925" s="172"/>
      <c r="V925" s="172"/>
      <c r="W925" s="172"/>
      <c r="X925" s="172"/>
      <c r="Y925" s="172"/>
      <c r="Z925" s="172"/>
    </row>
    <row r="926" spans="1:26" ht="16.5" customHeight="1">
      <c r="A926" s="172"/>
      <c r="B926" s="172"/>
      <c r="C926" s="172"/>
      <c r="D926" s="174"/>
      <c r="E926" s="174"/>
      <c r="F926" s="174"/>
      <c r="G926" s="174"/>
      <c r="H926" s="172"/>
      <c r="I926" s="172"/>
      <c r="J926" s="172"/>
      <c r="K926" s="172"/>
      <c r="L926" s="172"/>
      <c r="M926" s="172"/>
      <c r="N926" s="172"/>
      <c r="O926" s="172"/>
      <c r="P926" s="172"/>
      <c r="Q926" s="172"/>
      <c r="R926" s="172"/>
      <c r="S926" s="172"/>
      <c r="T926" s="172"/>
      <c r="U926" s="172"/>
      <c r="V926" s="172"/>
      <c r="W926" s="172"/>
      <c r="X926" s="172"/>
      <c r="Y926" s="172"/>
      <c r="Z926" s="172"/>
    </row>
    <row r="927" spans="1:26" ht="16.5" customHeight="1">
      <c r="A927" s="172"/>
      <c r="B927" s="172"/>
      <c r="C927" s="172"/>
      <c r="D927" s="174"/>
      <c r="E927" s="174"/>
      <c r="F927" s="174"/>
      <c r="G927" s="174"/>
      <c r="H927" s="172"/>
      <c r="I927" s="172"/>
      <c r="J927" s="172"/>
      <c r="K927" s="172"/>
      <c r="L927" s="172"/>
      <c r="M927" s="172"/>
      <c r="N927" s="172"/>
      <c r="O927" s="172"/>
      <c r="P927" s="172"/>
      <c r="Q927" s="172"/>
      <c r="R927" s="172"/>
      <c r="S927" s="172"/>
      <c r="T927" s="172"/>
      <c r="U927" s="172"/>
      <c r="V927" s="172"/>
      <c r="W927" s="172"/>
      <c r="X927" s="172"/>
      <c r="Y927" s="172"/>
      <c r="Z927" s="172"/>
    </row>
    <row r="928" spans="1:26" ht="16.5" customHeight="1">
      <c r="A928" s="172"/>
      <c r="B928" s="172"/>
      <c r="C928" s="172"/>
      <c r="D928" s="174"/>
      <c r="E928" s="174"/>
      <c r="F928" s="174"/>
      <c r="G928" s="174"/>
      <c r="H928" s="172"/>
      <c r="I928" s="172"/>
      <c r="J928" s="172"/>
      <c r="K928" s="172"/>
      <c r="L928" s="172"/>
      <c r="M928" s="172"/>
      <c r="N928" s="172"/>
      <c r="O928" s="172"/>
      <c r="P928" s="172"/>
      <c r="Q928" s="172"/>
      <c r="R928" s="172"/>
      <c r="S928" s="172"/>
      <c r="T928" s="172"/>
      <c r="U928" s="172"/>
      <c r="V928" s="172"/>
      <c r="W928" s="172"/>
      <c r="X928" s="172"/>
      <c r="Y928" s="172"/>
      <c r="Z928" s="172"/>
    </row>
    <row r="929" spans="1:26" ht="16.5" customHeight="1">
      <c r="A929" s="172"/>
      <c r="B929" s="172"/>
      <c r="C929" s="172"/>
      <c r="D929" s="174"/>
      <c r="E929" s="174"/>
      <c r="F929" s="174"/>
      <c r="G929" s="174"/>
      <c r="H929" s="172"/>
      <c r="I929" s="172"/>
      <c r="J929" s="172"/>
      <c r="K929" s="172"/>
      <c r="L929" s="172"/>
      <c r="M929" s="172"/>
      <c r="N929" s="172"/>
      <c r="O929" s="172"/>
      <c r="P929" s="172"/>
      <c r="Q929" s="172"/>
      <c r="R929" s="172"/>
      <c r="S929" s="172"/>
      <c r="T929" s="172"/>
      <c r="U929" s="172"/>
      <c r="V929" s="172"/>
      <c r="W929" s="172"/>
      <c r="X929" s="172"/>
      <c r="Y929" s="172"/>
      <c r="Z929" s="172"/>
    </row>
    <row r="930" spans="1:26" ht="16.5" customHeight="1">
      <c r="A930" s="172"/>
      <c r="B930" s="172"/>
      <c r="C930" s="172"/>
      <c r="D930" s="174"/>
      <c r="E930" s="174"/>
      <c r="F930" s="174"/>
      <c r="G930" s="174"/>
      <c r="H930" s="172"/>
      <c r="I930" s="172"/>
      <c r="J930" s="172"/>
      <c r="K930" s="172"/>
      <c r="L930" s="172"/>
      <c r="M930" s="172"/>
      <c r="N930" s="172"/>
      <c r="O930" s="172"/>
      <c r="P930" s="172"/>
      <c r="Q930" s="172"/>
      <c r="R930" s="172"/>
      <c r="S930" s="172"/>
      <c r="T930" s="172"/>
      <c r="U930" s="172"/>
      <c r="V930" s="172"/>
      <c r="W930" s="172"/>
      <c r="X930" s="172"/>
      <c r="Y930" s="172"/>
      <c r="Z930" s="172"/>
    </row>
    <row r="931" spans="1:26" ht="16.5" customHeight="1">
      <c r="A931" s="172"/>
      <c r="B931" s="172"/>
      <c r="C931" s="172"/>
      <c r="D931" s="174"/>
      <c r="E931" s="174"/>
      <c r="F931" s="174"/>
      <c r="G931" s="174"/>
      <c r="H931" s="172"/>
      <c r="I931" s="172"/>
      <c r="J931" s="172"/>
      <c r="K931" s="172"/>
      <c r="L931" s="172"/>
      <c r="M931" s="172"/>
      <c r="N931" s="172"/>
      <c r="O931" s="172"/>
      <c r="P931" s="172"/>
      <c r="Q931" s="172"/>
      <c r="R931" s="172"/>
      <c r="S931" s="172"/>
      <c r="T931" s="172"/>
      <c r="U931" s="172"/>
      <c r="V931" s="172"/>
      <c r="W931" s="172"/>
      <c r="X931" s="172"/>
      <c r="Y931" s="172"/>
      <c r="Z931" s="172"/>
    </row>
    <row r="932" spans="1:26" ht="16.5" customHeight="1">
      <c r="A932" s="172"/>
      <c r="B932" s="172"/>
      <c r="C932" s="172"/>
      <c r="D932" s="174"/>
      <c r="E932" s="174"/>
      <c r="F932" s="174"/>
      <c r="G932" s="174"/>
      <c r="H932" s="172"/>
      <c r="I932" s="172"/>
      <c r="J932" s="172"/>
      <c r="K932" s="172"/>
      <c r="L932" s="172"/>
      <c r="M932" s="172"/>
      <c r="N932" s="172"/>
      <c r="O932" s="172"/>
      <c r="P932" s="172"/>
      <c r="Q932" s="172"/>
      <c r="R932" s="172"/>
      <c r="S932" s="172"/>
      <c r="T932" s="172"/>
      <c r="U932" s="172"/>
      <c r="V932" s="172"/>
      <c r="W932" s="172"/>
      <c r="X932" s="172"/>
      <c r="Y932" s="172"/>
      <c r="Z932" s="172"/>
    </row>
    <row r="933" spans="1:26" ht="16.5" customHeight="1">
      <c r="A933" s="172"/>
      <c r="B933" s="172"/>
      <c r="C933" s="172"/>
      <c r="D933" s="174"/>
      <c r="E933" s="174"/>
      <c r="F933" s="174"/>
      <c r="G933" s="174"/>
      <c r="H933" s="172"/>
      <c r="I933" s="172"/>
      <c r="J933" s="172"/>
      <c r="K933" s="172"/>
      <c r="L933" s="172"/>
      <c r="M933" s="172"/>
      <c r="N933" s="172"/>
      <c r="O933" s="172"/>
      <c r="P933" s="172"/>
      <c r="Q933" s="172"/>
      <c r="R933" s="172"/>
      <c r="S933" s="172"/>
      <c r="T933" s="172"/>
      <c r="U933" s="172"/>
      <c r="V933" s="172"/>
      <c r="W933" s="172"/>
      <c r="X933" s="172"/>
      <c r="Y933" s="172"/>
      <c r="Z933" s="172"/>
    </row>
    <row r="934" spans="1:26" ht="16.5" customHeight="1">
      <c r="A934" s="172"/>
      <c r="B934" s="172"/>
      <c r="C934" s="172"/>
      <c r="D934" s="174"/>
      <c r="E934" s="174"/>
      <c r="F934" s="174"/>
      <c r="G934" s="174"/>
      <c r="H934" s="172"/>
      <c r="I934" s="172"/>
      <c r="J934" s="172"/>
      <c r="K934" s="172"/>
      <c r="L934" s="172"/>
      <c r="M934" s="172"/>
      <c r="N934" s="172"/>
      <c r="O934" s="172"/>
      <c r="P934" s="172"/>
      <c r="Q934" s="172"/>
      <c r="R934" s="172"/>
      <c r="S934" s="172"/>
      <c r="T934" s="172"/>
      <c r="U934" s="172"/>
      <c r="V934" s="172"/>
      <c r="W934" s="172"/>
      <c r="X934" s="172"/>
      <c r="Y934" s="172"/>
      <c r="Z934" s="172"/>
    </row>
    <row r="935" spans="1:26" ht="16.5" customHeight="1">
      <c r="A935" s="172"/>
      <c r="B935" s="172"/>
      <c r="C935" s="172"/>
      <c r="D935" s="174"/>
      <c r="E935" s="174"/>
      <c r="F935" s="174"/>
      <c r="G935" s="174"/>
      <c r="H935" s="172"/>
      <c r="I935" s="172"/>
      <c r="J935" s="172"/>
      <c r="K935" s="172"/>
      <c r="L935" s="172"/>
      <c r="M935" s="172"/>
      <c r="N935" s="172"/>
      <c r="O935" s="172"/>
      <c r="P935" s="172"/>
      <c r="Q935" s="172"/>
      <c r="R935" s="172"/>
      <c r="S935" s="172"/>
      <c r="T935" s="172"/>
      <c r="U935" s="172"/>
      <c r="V935" s="172"/>
      <c r="W935" s="172"/>
      <c r="X935" s="172"/>
      <c r="Y935" s="172"/>
      <c r="Z935" s="172"/>
    </row>
    <row r="936" spans="1:26" ht="16.5" customHeight="1">
      <c r="A936" s="172"/>
      <c r="B936" s="172"/>
      <c r="C936" s="172"/>
      <c r="D936" s="174"/>
      <c r="E936" s="174"/>
      <c r="F936" s="174"/>
      <c r="G936" s="174"/>
      <c r="H936" s="172"/>
      <c r="I936" s="172"/>
      <c r="J936" s="172"/>
      <c r="K936" s="172"/>
      <c r="L936" s="172"/>
      <c r="M936" s="172"/>
      <c r="N936" s="172"/>
      <c r="O936" s="172"/>
      <c r="P936" s="172"/>
      <c r="Q936" s="172"/>
      <c r="R936" s="172"/>
      <c r="S936" s="172"/>
      <c r="T936" s="172"/>
      <c r="U936" s="172"/>
      <c r="V936" s="172"/>
      <c r="W936" s="172"/>
      <c r="X936" s="172"/>
      <c r="Y936" s="172"/>
      <c r="Z936" s="172"/>
    </row>
    <row r="937" spans="1:26" ht="16.5" customHeight="1">
      <c r="A937" s="172"/>
      <c r="B937" s="172"/>
      <c r="C937" s="172"/>
      <c r="D937" s="174"/>
      <c r="E937" s="174"/>
      <c r="F937" s="174"/>
      <c r="G937" s="174"/>
      <c r="H937" s="172"/>
      <c r="I937" s="172"/>
      <c r="J937" s="172"/>
      <c r="K937" s="172"/>
      <c r="L937" s="172"/>
      <c r="M937" s="172"/>
      <c r="N937" s="172"/>
      <c r="O937" s="172"/>
      <c r="P937" s="172"/>
      <c r="Q937" s="172"/>
      <c r="R937" s="172"/>
      <c r="S937" s="172"/>
      <c r="T937" s="172"/>
      <c r="U937" s="172"/>
      <c r="V937" s="172"/>
      <c r="W937" s="172"/>
      <c r="X937" s="172"/>
      <c r="Y937" s="172"/>
      <c r="Z937" s="172"/>
    </row>
    <row r="938" spans="1:26" ht="16.5" customHeight="1">
      <c r="A938" s="172"/>
      <c r="B938" s="172"/>
      <c r="C938" s="172"/>
      <c r="D938" s="174"/>
      <c r="E938" s="174"/>
      <c r="F938" s="174"/>
      <c r="G938" s="174"/>
      <c r="H938" s="172"/>
      <c r="I938" s="172"/>
      <c r="J938" s="172"/>
      <c r="K938" s="172"/>
      <c r="L938" s="172"/>
      <c r="M938" s="172"/>
      <c r="N938" s="172"/>
      <c r="O938" s="172"/>
      <c r="P938" s="172"/>
      <c r="Q938" s="172"/>
      <c r="R938" s="172"/>
      <c r="S938" s="172"/>
      <c r="T938" s="172"/>
      <c r="U938" s="172"/>
      <c r="V938" s="172"/>
      <c r="W938" s="172"/>
      <c r="X938" s="172"/>
      <c r="Y938" s="172"/>
      <c r="Z938" s="172"/>
    </row>
    <row r="939" spans="1:26" ht="16.5" customHeight="1">
      <c r="A939" s="172"/>
      <c r="B939" s="172"/>
      <c r="C939" s="172"/>
      <c r="D939" s="174"/>
      <c r="E939" s="174"/>
      <c r="F939" s="174"/>
      <c r="G939" s="174"/>
      <c r="H939" s="172"/>
      <c r="I939" s="172"/>
      <c r="J939" s="172"/>
      <c r="K939" s="172"/>
      <c r="L939" s="172"/>
      <c r="M939" s="172"/>
      <c r="N939" s="172"/>
      <c r="O939" s="172"/>
      <c r="P939" s="172"/>
      <c r="Q939" s="172"/>
      <c r="R939" s="172"/>
      <c r="S939" s="172"/>
      <c r="T939" s="172"/>
      <c r="U939" s="172"/>
      <c r="V939" s="172"/>
      <c r="W939" s="172"/>
      <c r="X939" s="172"/>
      <c r="Y939" s="172"/>
      <c r="Z939" s="172"/>
    </row>
    <row r="940" spans="1:26" ht="16.5" customHeight="1">
      <c r="A940" s="172"/>
      <c r="B940" s="172"/>
      <c r="C940" s="172"/>
      <c r="D940" s="174"/>
      <c r="E940" s="174"/>
      <c r="F940" s="174"/>
      <c r="G940" s="174"/>
      <c r="H940" s="172"/>
      <c r="I940" s="172"/>
      <c r="J940" s="172"/>
      <c r="K940" s="172"/>
      <c r="L940" s="172"/>
      <c r="M940" s="172"/>
      <c r="N940" s="172"/>
      <c r="O940" s="172"/>
      <c r="P940" s="172"/>
      <c r="Q940" s="172"/>
      <c r="R940" s="172"/>
      <c r="S940" s="172"/>
      <c r="T940" s="172"/>
      <c r="U940" s="172"/>
      <c r="V940" s="172"/>
      <c r="W940" s="172"/>
      <c r="X940" s="172"/>
      <c r="Y940" s="172"/>
      <c r="Z940" s="172"/>
    </row>
    <row r="941" spans="1:26" ht="16.5" customHeight="1">
      <c r="A941" s="172"/>
      <c r="B941" s="172"/>
      <c r="C941" s="172"/>
      <c r="D941" s="174"/>
      <c r="E941" s="174"/>
      <c r="F941" s="174"/>
      <c r="G941" s="174"/>
      <c r="H941" s="172"/>
      <c r="I941" s="172"/>
      <c r="J941" s="172"/>
      <c r="K941" s="172"/>
      <c r="L941" s="172"/>
      <c r="M941" s="172"/>
      <c r="N941" s="172"/>
      <c r="O941" s="172"/>
      <c r="P941" s="172"/>
      <c r="Q941" s="172"/>
      <c r="R941" s="172"/>
      <c r="S941" s="172"/>
      <c r="T941" s="172"/>
      <c r="U941" s="172"/>
      <c r="V941" s="172"/>
      <c r="W941" s="172"/>
      <c r="X941" s="172"/>
      <c r="Y941" s="172"/>
      <c r="Z941" s="172"/>
    </row>
    <row r="942" spans="1:26" ht="16.5" customHeight="1">
      <c r="A942" s="172"/>
      <c r="B942" s="172"/>
      <c r="C942" s="172"/>
      <c r="D942" s="174"/>
      <c r="E942" s="174"/>
      <c r="F942" s="174"/>
      <c r="G942" s="174"/>
      <c r="H942" s="172"/>
      <c r="I942" s="172"/>
      <c r="J942" s="172"/>
      <c r="K942" s="172"/>
      <c r="L942" s="172"/>
      <c r="M942" s="172"/>
      <c r="N942" s="172"/>
      <c r="O942" s="172"/>
      <c r="P942" s="172"/>
      <c r="Q942" s="172"/>
      <c r="R942" s="172"/>
      <c r="S942" s="172"/>
      <c r="T942" s="172"/>
      <c r="U942" s="172"/>
      <c r="V942" s="172"/>
      <c r="W942" s="172"/>
      <c r="X942" s="172"/>
      <c r="Y942" s="172"/>
      <c r="Z942" s="172"/>
    </row>
    <row r="943" spans="1:26" ht="16.5" customHeight="1">
      <c r="A943" s="172"/>
      <c r="B943" s="172"/>
      <c r="C943" s="172"/>
      <c r="D943" s="174"/>
      <c r="E943" s="174"/>
      <c r="F943" s="174"/>
      <c r="G943" s="174"/>
      <c r="H943" s="172"/>
      <c r="I943" s="172"/>
      <c r="J943" s="172"/>
      <c r="K943" s="172"/>
      <c r="L943" s="172"/>
      <c r="M943" s="172"/>
      <c r="N943" s="172"/>
      <c r="O943" s="172"/>
      <c r="P943" s="172"/>
      <c r="Q943" s="172"/>
      <c r="R943" s="172"/>
      <c r="S943" s="172"/>
      <c r="T943" s="172"/>
      <c r="U943" s="172"/>
      <c r="V943" s="172"/>
      <c r="W943" s="172"/>
      <c r="X943" s="172"/>
      <c r="Y943" s="172"/>
      <c r="Z943" s="172"/>
    </row>
    <row r="944" spans="1:26" ht="16.5" customHeight="1">
      <c r="A944" s="172"/>
      <c r="B944" s="172"/>
      <c r="C944" s="172"/>
      <c r="D944" s="174"/>
      <c r="E944" s="174"/>
      <c r="F944" s="174"/>
      <c r="G944" s="174"/>
      <c r="H944" s="172"/>
      <c r="I944" s="172"/>
      <c r="J944" s="172"/>
      <c r="K944" s="172"/>
      <c r="L944" s="172"/>
      <c r="M944" s="172"/>
      <c r="N944" s="172"/>
      <c r="O944" s="172"/>
      <c r="P944" s="172"/>
      <c r="Q944" s="172"/>
      <c r="R944" s="172"/>
      <c r="S944" s="172"/>
      <c r="T944" s="172"/>
      <c r="U944" s="172"/>
      <c r="V944" s="172"/>
      <c r="W944" s="172"/>
      <c r="X944" s="172"/>
      <c r="Y944" s="172"/>
      <c r="Z944" s="172"/>
    </row>
    <row r="945" spans="1:26" ht="16.5" customHeight="1">
      <c r="A945" s="172"/>
      <c r="B945" s="172"/>
      <c r="C945" s="172"/>
      <c r="D945" s="174"/>
      <c r="E945" s="174"/>
      <c r="F945" s="174"/>
      <c r="G945" s="174"/>
      <c r="H945" s="172"/>
      <c r="I945" s="172"/>
      <c r="J945" s="172"/>
      <c r="K945" s="172"/>
      <c r="L945" s="172"/>
      <c r="M945" s="172"/>
      <c r="N945" s="172"/>
      <c r="O945" s="172"/>
      <c r="P945" s="172"/>
      <c r="Q945" s="172"/>
      <c r="R945" s="172"/>
      <c r="S945" s="172"/>
      <c r="T945" s="172"/>
      <c r="U945" s="172"/>
      <c r="V945" s="172"/>
      <c r="W945" s="172"/>
      <c r="X945" s="172"/>
      <c r="Y945" s="172"/>
      <c r="Z945" s="172"/>
    </row>
    <row r="946" spans="1:26" ht="16.5" customHeight="1">
      <c r="A946" s="172"/>
      <c r="B946" s="172"/>
      <c r="C946" s="172"/>
      <c r="D946" s="174"/>
      <c r="E946" s="174"/>
      <c r="F946" s="174"/>
      <c r="G946" s="174"/>
      <c r="H946" s="172"/>
      <c r="I946" s="172"/>
      <c r="J946" s="172"/>
      <c r="K946" s="172"/>
      <c r="L946" s="172"/>
      <c r="M946" s="172"/>
      <c r="N946" s="172"/>
      <c r="O946" s="172"/>
      <c r="P946" s="172"/>
      <c r="Q946" s="172"/>
      <c r="R946" s="172"/>
      <c r="S946" s="172"/>
      <c r="T946" s="172"/>
      <c r="U946" s="172"/>
      <c r="V946" s="172"/>
      <c r="W946" s="172"/>
      <c r="X946" s="172"/>
      <c r="Y946" s="172"/>
      <c r="Z946" s="172"/>
    </row>
    <row r="947" spans="1:26" ht="16.5" customHeight="1">
      <c r="A947" s="172"/>
      <c r="B947" s="172"/>
      <c r="C947" s="172"/>
      <c r="D947" s="174"/>
      <c r="E947" s="174"/>
      <c r="F947" s="174"/>
      <c r="G947" s="174"/>
      <c r="H947" s="172"/>
      <c r="I947" s="172"/>
      <c r="J947" s="172"/>
      <c r="K947" s="172"/>
      <c r="L947" s="172"/>
      <c r="M947" s="172"/>
      <c r="N947" s="172"/>
      <c r="O947" s="172"/>
      <c r="P947" s="172"/>
      <c r="Q947" s="172"/>
      <c r="R947" s="172"/>
      <c r="S947" s="172"/>
      <c r="T947" s="172"/>
      <c r="U947" s="172"/>
      <c r="V947" s="172"/>
      <c r="W947" s="172"/>
      <c r="X947" s="172"/>
      <c r="Y947" s="172"/>
      <c r="Z947" s="172"/>
    </row>
    <row r="948" spans="1:26" ht="16.5" customHeight="1">
      <c r="A948" s="172"/>
      <c r="B948" s="172"/>
      <c r="C948" s="172"/>
      <c r="D948" s="174"/>
      <c r="E948" s="174"/>
      <c r="F948" s="174"/>
      <c r="G948" s="174"/>
      <c r="H948" s="172"/>
      <c r="I948" s="172"/>
      <c r="J948" s="172"/>
      <c r="K948" s="172"/>
      <c r="L948" s="172"/>
      <c r="M948" s="172"/>
      <c r="N948" s="172"/>
      <c r="O948" s="172"/>
      <c r="P948" s="172"/>
      <c r="Q948" s="172"/>
      <c r="R948" s="172"/>
      <c r="S948" s="172"/>
      <c r="T948" s="172"/>
      <c r="U948" s="172"/>
      <c r="V948" s="172"/>
      <c r="W948" s="172"/>
      <c r="X948" s="172"/>
      <c r="Y948" s="172"/>
      <c r="Z948" s="172"/>
    </row>
    <row r="949" spans="1:26" ht="16.5" customHeight="1">
      <c r="A949" s="172"/>
      <c r="B949" s="172"/>
      <c r="C949" s="172"/>
      <c r="D949" s="174"/>
      <c r="E949" s="174"/>
      <c r="F949" s="174"/>
      <c r="G949" s="174"/>
      <c r="H949" s="172"/>
      <c r="I949" s="172"/>
      <c r="J949" s="172"/>
      <c r="K949" s="172"/>
      <c r="L949" s="172"/>
      <c r="M949" s="172"/>
      <c r="N949" s="172"/>
      <c r="O949" s="172"/>
      <c r="P949" s="172"/>
      <c r="Q949" s="172"/>
      <c r="R949" s="172"/>
      <c r="S949" s="172"/>
      <c r="T949" s="172"/>
      <c r="U949" s="172"/>
      <c r="V949" s="172"/>
      <c r="W949" s="172"/>
      <c r="X949" s="172"/>
      <c r="Y949" s="172"/>
      <c r="Z949" s="172"/>
    </row>
    <row r="950" spans="1:26" ht="16.5" customHeight="1">
      <c r="A950" s="172"/>
      <c r="B950" s="172"/>
      <c r="C950" s="172"/>
      <c r="D950" s="174"/>
      <c r="E950" s="174"/>
      <c r="F950" s="174"/>
      <c r="G950" s="174"/>
      <c r="H950" s="172"/>
      <c r="I950" s="172"/>
      <c r="J950" s="172"/>
      <c r="K950" s="172"/>
      <c r="L950" s="172"/>
      <c r="M950" s="172"/>
      <c r="N950" s="172"/>
      <c r="O950" s="172"/>
      <c r="P950" s="172"/>
      <c r="Q950" s="172"/>
      <c r="R950" s="172"/>
      <c r="S950" s="172"/>
      <c r="T950" s="172"/>
      <c r="U950" s="172"/>
      <c r="V950" s="172"/>
      <c r="W950" s="172"/>
      <c r="X950" s="172"/>
      <c r="Y950" s="172"/>
      <c r="Z950" s="172"/>
    </row>
    <row r="951" spans="1:26" ht="16.5" customHeight="1">
      <c r="A951" s="172"/>
      <c r="B951" s="172"/>
      <c r="C951" s="172"/>
      <c r="D951" s="174"/>
      <c r="E951" s="174"/>
      <c r="F951" s="174"/>
      <c r="G951" s="174"/>
      <c r="H951" s="172"/>
      <c r="I951" s="172"/>
      <c r="J951" s="172"/>
      <c r="K951" s="172"/>
      <c r="L951" s="172"/>
      <c r="M951" s="172"/>
      <c r="N951" s="172"/>
      <c r="O951" s="172"/>
      <c r="P951" s="172"/>
      <c r="Q951" s="172"/>
      <c r="R951" s="172"/>
      <c r="S951" s="172"/>
      <c r="T951" s="172"/>
      <c r="U951" s="172"/>
      <c r="V951" s="172"/>
      <c r="W951" s="172"/>
      <c r="X951" s="172"/>
      <c r="Y951" s="172"/>
      <c r="Z951" s="172"/>
    </row>
    <row r="952" spans="1:26" ht="16.5" customHeight="1">
      <c r="A952" s="172"/>
      <c r="B952" s="172"/>
      <c r="C952" s="172"/>
      <c r="D952" s="174"/>
      <c r="E952" s="174"/>
      <c r="F952" s="174"/>
      <c r="G952" s="174"/>
      <c r="H952" s="172"/>
      <c r="I952" s="172"/>
      <c r="J952" s="172"/>
      <c r="K952" s="172"/>
      <c r="L952" s="172"/>
      <c r="M952" s="172"/>
      <c r="N952" s="172"/>
      <c r="O952" s="172"/>
      <c r="P952" s="172"/>
      <c r="Q952" s="172"/>
      <c r="R952" s="172"/>
      <c r="S952" s="172"/>
      <c r="T952" s="172"/>
      <c r="U952" s="172"/>
      <c r="V952" s="172"/>
      <c r="W952" s="172"/>
      <c r="X952" s="172"/>
      <c r="Y952" s="172"/>
      <c r="Z952" s="172"/>
    </row>
    <row r="953" spans="1:26" ht="16.5" customHeight="1">
      <c r="A953" s="172"/>
      <c r="B953" s="172"/>
      <c r="C953" s="172"/>
      <c r="D953" s="174"/>
      <c r="E953" s="174"/>
      <c r="F953" s="174"/>
      <c r="G953" s="174"/>
      <c r="H953" s="172"/>
      <c r="I953" s="172"/>
      <c r="J953" s="172"/>
      <c r="K953" s="172"/>
      <c r="L953" s="172"/>
      <c r="M953" s="172"/>
      <c r="N953" s="172"/>
      <c r="O953" s="172"/>
      <c r="P953" s="172"/>
      <c r="Q953" s="172"/>
      <c r="R953" s="172"/>
      <c r="S953" s="172"/>
      <c r="T953" s="172"/>
      <c r="U953" s="172"/>
      <c r="V953" s="172"/>
      <c r="W953" s="172"/>
      <c r="X953" s="172"/>
      <c r="Y953" s="172"/>
      <c r="Z953" s="172"/>
    </row>
    <row r="954" spans="1:26" ht="16.5" customHeight="1">
      <c r="A954" s="172"/>
      <c r="B954" s="172"/>
      <c r="C954" s="172"/>
      <c r="D954" s="174"/>
      <c r="E954" s="174"/>
      <c r="F954" s="174"/>
      <c r="G954" s="174"/>
      <c r="H954" s="172"/>
      <c r="I954" s="172"/>
      <c r="J954" s="172"/>
      <c r="K954" s="172"/>
      <c r="L954" s="172"/>
      <c r="M954" s="172"/>
      <c r="N954" s="172"/>
      <c r="O954" s="172"/>
      <c r="P954" s="172"/>
      <c r="Q954" s="172"/>
      <c r="R954" s="172"/>
      <c r="S954" s="172"/>
      <c r="T954" s="172"/>
      <c r="U954" s="172"/>
      <c r="V954" s="172"/>
      <c r="W954" s="172"/>
      <c r="X954" s="172"/>
      <c r="Y954" s="172"/>
      <c r="Z954" s="172"/>
    </row>
    <row r="955" spans="1:26" ht="16.5" customHeight="1">
      <c r="A955" s="172"/>
      <c r="B955" s="172"/>
      <c r="C955" s="172"/>
      <c r="D955" s="174"/>
      <c r="E955" s="174"/>
      <c r="F955" s="174"/>
      <c r="G955" s="174"/>
      <c r="H955" s="172"/>
      <c r="I955" s="172"/>
      <c r="J955" s="172"/>
      <c r="K955" s="172"/>
      <c r="L955" s="172"/>
      <c r="M955" s="172"/>
      <c r="N955" s="172"/>
      <c r="O955" s="172"/>
      <c r="P955" s="172"/>
      <c r="Q955" s="172"/>
      <c r="R955" s="172"/>
      <c r="S955" s="172"/>
      <c r="T955" s="172"/>
      <c r="U955" s="172"/>
      <c r="V955" s="172"/>
      <c r="W955" s="172"/>
      <c r="X955" s="172"/>
      <c r="Y955" s="172"/>
      <c r="Z955" s="172"/>
    </row>
    <row r="956" spans="1:26" ht="16.5" customHeight="1">
      <c r="A956" s="172"/>
      <c r="B956" s="172"/>
      <c r="C956" s="172"/>
      <c r="D956" s="174"/>
      <c r="E956" s="174"/>
      <c r="F956" s="174"/>
      <c r="G956" s="174"/>
      <c r="H956" s="172"/>
      <c r="I956" s="172"/>
      <c r="J956" s="172"/>
      <c r="K956" s="172"/>
      <c r="L956" s="172"/>
      <c r="M956" s="172"/>
      <c r="N956" s="172"/>
      <c r="O956" s="172"/>
      <c r="P956" s="172"/>
      <c r="Q956" s="172"/>
      <c r="R956" s="172"/>
      <c r="S956" s="172"/>
      <c r="T956" s="172"/>
      <c r="U956" s="172"/>
      <c r="V956" s="172"/>
      <c r="W956" s="172"/>
      <c r="X956" s="172"/>
      <c r="Y956" s="172"/>
      <c r="Z956" s="172"/>
    </row>
    <row r="957" spans="1:26" ht="16.5" customHeight="1">
      <c r="A957" s="172"/>
      <c r="B957" s="172"/>
      <c r="C957" s="172"/>
      <c r="D957" s="174"/>
      <c r="E957" s="174"/>
      <c r="F957" s="174"/>
      <c r="G957" s="174"/>
      <c r="H957" s="172"/>
      <c r="I957" s="172"/>
      <c r="J957" s="172"/>
      <c r="K957" s="172"/>
      <c r="L957" s="172"/>
      <c r="M957" s="172"/>
      <c r="N957" s="172"/>
      <c r="O957" s="172"/>
      <c r="P957" s="172"/>
      <c r="Q957" s="172"/>
      <c r="R957" s="172"/>
      <c r="S957" s="172"/>
      <c r="T957" s="172"/>
      <c r="U957" s="172"/>
      <c r="V957" s="172"/>
      <c r="W957" s="172"/>
      <c r="X957" s="172"/>
      <c r="Y957" s="172"/>
      <c r="Z957" s="172"/>
    </row>
    <row r="958" spans="1:26" ht="16.5" customHeight="1">
      <c r="A958" s="172"/>
      <c r="B958" s="172"/>
      <c r="C958" s="172"/>
      <c r="D958" s="174"/>
      <c r="E958" s="174"/>
      <c r="F958" s="174"/>
      <c r="G958" s="174"/>
      <c r="H958" s="172"/>
      <c r="I958" s="172"/>
      <c r="J958" s="172"/>
      <c r="K958" s="172"/>
      <c r="L958" s="172"/>
      <c r="M958" s="172"/>
      <c r="N958" s="172"/>
      <c r="O958" s="172"/>
      <c r="P958" s="172"/>
      <c r="Q958" s="172"/>
      <c r="R958" s="172"/>
      <c r="S958" s="172"/>
      <c r="T958" s="172"/>
      <c r="U958" s="172"/>
      <c r="V958" s="172"/>
      <c r="W958" s="172"/>
      <c r="X958" s="172"/>
      <c r="Y958" s="172"/>
      <c r="Z958" s="172"/>
    </row>
    <row r="959" spans="1:26" ht="16.5" customHeight="1">
      <c r="A959" s="172"/>
      <c r="B959" s="172"/>
      <c r="C959" s="172"/>
      <c r="D959" s="174"/>
      <c r="E959" s="174"/>
      <c r="F959" s="174"/>
      <c r="G959" s="174"/>
      <c r="H959" s="172"/>
      <c r="I959" s="172"/>
      <c r="J959" s="172"/>
      <c r="K959" s="172"/>
      <c r="L959" s="172"/>
      <c r="M959" s="172"/>
      <c r="N959" s="172"/>
      <c r="O959" s="172"/>
      <c r="P959" s="172"/>
      <c r="Q959" s="172"/>
      <c r="R959" s="172"/>
      <c r="S959" s="172"/>
      <c r="T959" s="172"/>
      <c r="U959" s="172"/>
      <c r="V959" s="172"/>
      <c r="W959" s="172"/>
      <c r="X959" s="172"/>
      <c r="Y959" s="172"/>
      <c r="Z959" s="172"/>
    </row>
    <row r="960" spans="1:26" ht="16.5" customHeight="1">
      <c r="A960" s="172"/>
      <c r="B960" s="172"/>
      <c r="C960" s="172"/>
      <c r="D960" s="174"/>
      <c r="E960" s="174"/>
      <c r="F960" s="174"/>
      <c r="G960" s="174"/>
      <c r="H960" s="172"/>
      <c r="I960" s="172"/>
      <c r="J960" s="172"/>
      <c r="K960" s="172"/>
      <c r="L960" s="172"/>
      <c r="M960" s="172"/>
      <c r="N960" s="172"/>
      <c r="O960" s="172"/>
      <c r="P960" s="172"/>
      <c r="Q960" s="172"/>
      <c r="R960" s="172"/>
      <c r="S960" s="172"/>
      <c r="T960" s="172"/>
      <c r="U960" s="172"/>
      <c r="V960" s="172"/>
      <c r="W960" s="172"/>
      <c r="X960" s="172"/>
      <c r="Y960" s="172"/>
      <c r="Z960" s="172"/>
    </row>
    <row r="961" spans="1:26" ht="16.5" customHeight="1">
      <c r="A961" s="172"/>
      <c r="B961" s="172"/>
      <c r="C961" s="172"/>
      <c r="D961" s="174"/>
      <c r="E961" s="174"/>
      <c r="F961" s="174"/>
      <c r="G961" s="174"/>
      <c r="H961" s="172"/>
      <c r="I961" s="172"/>
      <c r="J961" s="172"/>
      <c r="K961" s="172"/>
      <c r="L961" s="172"/>
      <c r="M961" s="172"/>
      <c r="N961" s="172"/>
      <c r="O961" s="172"/>
      <c r="P961" s="172"/>
      <c r="Q961" s="172"/>
      <c r="R961" s="172"/>
      <c r="S961" s="172"/>
      <c r="T961" s="172"/>
      <c r="U961" s="172"/>
      <c r="V961" s="172"/>
      <c r="W961" s="172"/>
      <c r="X961" s="172"/>
      <c r="Y961" s="172"/>
      <c r="Z961" s="172"/>
    </row>
    <row r="962" spans="1:26" ht="16.5" customHeight="1">
      <c r="A962" s="172"/>
      <c r="B962" s="172"/>
      <c r="C962" s="172"/>
      <c r="D962" s="174"/>
      <c r="E962" s="174"/>
      <c r="F962" s="174"/>
      <c r="G962" s="174"/>
      <c r="H962" s="172"/>
      <c r="I962" s="172"/>
      <c r="J962" s="172"/>
      <c r="K962" s="172"/>
      <c r="L962" s="172"/>
      <c r="M962" s="172"/>
      <c r="N962" s="172"/>
      <c r="O962" s="172"/>
      <c r="P962" s="172"/>
      <c r="Q962" s="172"/>
      <c r="R962" s="172"/>
      <c r="S962" s="172"/>
      <c r="T962" s="172"/>
      <c r="U962" s="172"/>
      <c r="V962" s="172"/>
      <c r="W962" s="172"/>
      <c r="X962" s="172"/>
      <c r="Y962" s="172"/>
      <c r="Z962" s="172"/>
    </row>
    <row r="963" spans="1:26" ht="16.5" customHeight="1">
      <c r="A963" s="172"/>
      <c r="B963" s="172"/>
      <c r="C963" s="172"/>
      <c r="D963" s="174"/>
      <c r="E963" s="174"/>
      <c r="F963" s="174"/>
      <c r="G963" s="174"/>
      <c r="H963" s="172"/>
      <c r="I963" s="172"/>
      <c r="J963" s="172"/>
      <c r="K963" s="172"/>
      <c r="L963" s="172"/>
      <c r="M963" s="172"/>
      <c r="N963" s="172"/>
      <c r="O963" s="172"/>
      <c r="P963" s="172"/>
      <c r="Q963" s="172"/>
      <c r="R963" s="172"/>
      <c r="S963" s="172"/>
      <c r="T963" s="172"/>
      <c r="U963" s="172"/>
      <c r="V963" s="172"/>
      <c r="W963" s="172"/>
      <c r="X963" s="172"/>
      <c r="Y963" s="172"/>
      <c r="Z963" s="172"/>
    </row>
    <row r="964" spans="1:26" ht="16.5" customHeight="1">
      <c r="A964" s="172"/>
      <c r="B964" s="172"/>
      <c r="C964" s="172"/>
      <c r="D964" s="174"/>
      <c r="E964" s="174"/>
      <c r="F964" s="174"/>
      <c r="G964" s="174"/>
      <c r="H964" s="172"/>
      <c r="I964" s="172"/>
      <c r="J964" s="172"/>
      <c r="K964" s="172"/>
      <c r="L964" s="172"/>
      <c r="M964" s="172"/>
      <c r="N964" s="172"/>
      <c r="O964" s="172"/>
      <c r="P964" s="172"/>
      <c r="Q964" s="172"/>
      <c r="R964" s="172"/>
      <c r="S964" s="172"/>
      <c r="T964" s="172"/>
      <c r="U964" s="172"/>
      <c r="V964" s="172"/>
      <c r="W964" s="172"/>
      <c r="X964" s="172"/>
      <c r="Y964" s="172"/>
      <c r="Z964" s="172"/>
    </row>
    <row r="965" spans="1:26" ht="16.5" customHeight="1">
      <c r="A965" s="172"/>
      <c r="B965" s="172"/>
      <c r="C965" s="172"/>
      <c r="D965" s="174"/>
      <c r="E965" s="174"/>
      <c r="F965" s="174"/>
      <c r="G965" s="174"/>
      <c r="H965" s="172"/>
      <c r="I965" s="172"/>
      <c r="J965" s="172"/>
      <c r="K965" s="172"/>
      <c r="L965" s="172"/>
      <c r="M965" s="172"/>
      <c r="N965" s="172"/>
      <c r="O965" s="172"/>
      <c r="P965" s="172"/>
      <c r="Q965" s="172"/>
      <c r="R965" s="172"/>
      <c r="S965" s="172"/>
      <c r="T965" s="172"/>
      <c r="U965" s="172"/>
      <c r="V965" s="172"/>
      <c r="W965" s="172"/>
      <c r="X965" s="172"/>
      <c r="Y965" s="172"/>
      <c r="Z965" s="172"/>
    </row>
    <row r="966" spans="1:26" ht="16.5" customHeight="1">
      <c r="A966" s="172"/>
      <c r="B966" s="172"/>
      <c r="C966" s="172"/>
      <c r="D966" s="174"/>
      <c r="E966" s="174"/>
      <c r="F966" s="174"/>
      <c r="G966" s="174"/>
      <c r="H966" s="172"/>
      <c r="I966" s="172"/>
      <c r="J966" s="172"/>
      <c r="K966" s="172"/>
      <c r="L966" s="172"/>
      <c r="M966" s="172"/>
      <c r="N966" s="172"/>
      <c r="O966" s="172"/>
      <c r="P966" s="172"/>
      <c r="Q966" s="172"/>
      <c r="R966" s="172"/>
      <c r="S966" s="172"/>
      <c r="T966" s="172"/>
      <c r="U966" s="172"/>
      <c r="V966" s="172"/>
      <c r="W966" s="172"/>
      <c r="X966" s="172"/>
      <c r="Y966" s="172"/>
      <c r="Z966" s="172"/>
    </row>
    <row r="967" spans="1:26" ht="16.5" customHeight="1">
      <c r="A967" s="172"/>
      <c r="B967" s="172"/>
      <c r="C967" s="172"/>
      <c r="D967" s="174"/>
      <c r="E967" s="174"/>
      <c r="F967" s="174"/>
      <c r="G967" s="174"/>
      <c r="H967" s="172"/>
      <c r="I967" s="172"/>
      <c r="J967" s="172"/>
      <c r="K967" s="172"/>
      <c r="L967" s="172"/>
      <c r="M967" s="172"/>
      <c r="N967" s="172"/>
      <c r="O967" s="172"/>
      <c r="P967" s="172"/>
      <c r="Q967" s="172"/>
      <c r="R967" s="172"/>
      <c r="S967" s="172"/>
      <c r="T967" s="172"/>
      <c r="U967" s="172"/>
      <c r="V967" s="172"/>
      <c r="W967" s="172"/>
      <c r="X967" s="172"/>
      <c r="Y967" s="172"/>
      <c r="Z967" s="172"/>
    </row>
    <row r="968" spans="1:26" ht="16.5" customHeight="1">
      <c r="A968" s="172"/>
      <c r="B968" s="172"/>
      <c r="C968" s="172"/>
      <c r="D968" s="174"/>
      <c r="E968" s="174"/>
      <c r="F968" s="174"/>
      <c r="G968" s="174"/>
      <c r="H968" s="172"/>
      <c r="I968" s="172"/>
      <c r="J968" s="172"/>
      <c r="K968" s="172"/>
      <c r="L968" s="172"/>
      <c r="M968" s="172"/>
      <c r="N968" s="172"/>
      <c r="O968" s="172"/>
      <c r="P968" s="172"/>
      <c r="Q968" s="172"/>
      <c r="R968" s="172"/>
      <c r="S968" s="172"/>
      <c r="T968" s="172"/>
      <c r="U968" s="172"/>
      <c r="V968" s="172"/>
      <c r="W968" s="172"/>
      <c r="X968" s="172"/>
      <c r="Y968" s="172"/>
      <c r="Z968" s="172"/>
    </row>
    <row r="969" spans="1:26" ht="16.5" customHeight="1">
      <c r="A969" s="172"/>
      <c r="B969" s="172"/>
      <c r="C969" s="172"/>
      <c r="D969" s="174"/>
      <c r="E969" s="174"/>
      <c r="F969" s="174"/>
      <c r="G969" s="174"/>
      <c r="H969" s="172"/>
      <c r="I969" s="172"/>
      <c r="J969" s="172"/>
      <c r="K969" s="172"/>
      <c r="L969" s="172"/>
      <c r="M969" s="172"/>
      <c r="N969" s="172"/>
      <c r="O969" s="172"/>
      <c r="P969" s="172"/>
      <c r="Q969" s="172"/>
      <c r="R969" s="172"/>
      <c r="S969" s="172"/>
      <c r="T969" s="172"/>
      <c r="U969" s="172"/>
      <c r="V969" s="172"/>
      <c r="W969" s="172"/>
      <c r="X969" s="172"/>
      <c r="Y969" s="172"/>
      <c r="Z969" s="172"/>
    </row>
    <row r="970" spans="1:26" ht="16.5" customHeight="1">
      <c r="A970" s="172"/>
      <c r="B970" s="172"/>
      <c r="C970" s="172"/>
      <c r="D970" s="174"/>
      <c r="E970" s="174"/>
      <c r="F970" s="174"/>
      <c r="G970" s="174"/>
      <c r="H970" s="172"/>
      <c r="I970" s="172"/>
      <c r="J970" s="172"/>
      <c r="K970" s="172"/>
      <c r="L970" s="172"/>
      <c r="M970" s="172"/>
      <c r="N970" s="172"/>
      <c r="O970" s="172"/>
      <c r="P970" s="172"/>
      <c r="Q970" s="172"/>
      <c r="R970" s="172"/>
      <c r="S970" s="172"/>
      <c r="T970" s="172"/>
      <c r="U970" s="172"/>
      <c r="V970" s="172"/>
      <c r="W970" s="172"/>
      <c r="X970" s="172"/>
      <c r="Y970" s="172"/>
      <c r="Z970" s="172"/>
    </row>
    <row r="971" spans="1:26" ht="16.5" customHeight="1">
      <c r="A971" s="172"/>
      <c r="B971" s="172"/>
      <c r="C971" s="172"/>
      <c r="D971" s="174"/>
      <c r="E971" s="174"/>
      <c r="F971" s="174"/>
      <c r="G971" s="174"/>
      <c r="H971" s="172"/>
      <c r="I971" s="172"/>
      <c r="J971" s="172"/>
      <c r="K971" s="172"/>
      <c r="L971" s="172"/>
      <c r="M971" s="172"/>
      <c r="N971" s="172"/>
      <c r="O971" s="172"/>
      <c r="P971" s="172"/>
      <c r="Q971" s="172"/>
      <c r="R971" s="172"/>
      <c r="S971" s="172"/>
      <c r="T971" s="172"/>
      <c r="U971" s="172"/>
      <c r="V971" s="172"/>
      <c r="W971" s="172"/>
      <c r="X971" s="172"/>
      <c r="Y971" s="172"/>
      <c r="Z971" s="172"/>
    </row>
    <row r="972" spans="1:26" ht="16.5" customHeight="1">
      <c r="A972" s="172"/>
      <c r="B972" s="172"/>
      <c r="C972" s="172"/>
      <c r="D972" s="174"/>
      <c r="E972" s="174"/>
      <c r="F972" s="174"/>
      <c r="G972" s="174"/>
      <c r="H972" s="172"/>
      <c r="I972" s="172"/>
      <c r="J972" s="172"/>
      <c r="K972" s="172"/>
      <c r="L972" s="172"/>
      <c r="M972" s="172"/>
      <c r="N972" s="172"/>
      <c r="O972" s="172"/>
      <c r="P972" s="172"/>
      <c r="Q972" s="172"/>
      <c r="R972" s="172"/>
      <c r="S972" s="172"/>
      <c r="T972" s="172"/>
      <c r="U972" s="172"/>
      <c r="V972" s="172"/>
      <c r="W972" s="172"/>
      <c r="X972" s="172"/>
      <c r="Y972" s="172"/>
      <c r="Z972" s="172"/>
    </row>
    <row r="973" spans="1:26" ht="16.5" customHeight="1">
      <c r="A973" s="172"/>
      <c r="B973" s="172"/>
      <c r="C973" s="172"/>
      <c r="D973" s="174"/>
      <c r="E973" s="174"/>
      <c r="F973" s="174"/>
      <c r="G973" s="174"/>
      <c r="H973" s="172"/>
      <c r="I973" s="172"/>
      <c r="J973" s="172"/>
      <c r="K973" s="172"/>
      <c r="L973" s="172"/>
      <c r="M973" s="172"/>
      <c r="N973" s="172"/>
      <c r="O973" s="172"/>
      <c r="P973" s="172"/>
      <c r="Q973" s="172"/>
      <c r="R973" s="172"/>
      <c r="S973" s="172"/>
      <c r="T973" s="172"/>
      <c r="U973" s="172"/>
      <c r="V973" s="172"/>
      <c r="W973" s="172"/>
      <c r="X973" s="172"/>
      <c r="Y973" s="172"/>
      <c r="Z973" s="172"/>
    </row>
    <row r="974" spans="1:26" ht="16.5" customHeight="1">
      <c r="A974" s="172"/>
      <c r="B974" s="172"/>
      <c r="C974" s="172"/>
      <c r="D974" s="174"/>
      <c r="E974" s="174"/>
      <c r="F974" s="174"/>
      <c r="G974" s="174"/>
      <c r="H974" s="172"/>
      <c r="I974" s="172"/>
      <c r="J974" s="172"/>
      <c r="K974" s="172"/>
      <c r="L974" s="172"/>
      <c r="M974" s="172"/>
      <c r="N974" s="172"/>
      <c r="O974" s="172"/>
      <c r="P974" s="172"/>
      <c r="Q974" s="172"/>
      <c r="R974" s="172"/>
      <c r="S974" s="172"/>
      <c r="T974" s="172"/>
      <c r="U974" s="172"/>
      <c r="V974" s="172"/>
      <c r="W974" s="172"/>
      <c r="X974" s="172"/>
      <c r="Y974" s="172"/>
      <c r="Z974" s="172"/>
    </row>
    <row r="975" spans="1:26" ht="16.5" customHeight="1">
      <c r="A975" s="172"/>
      <c r="B975" s="172"/>
      <c r="C975" s="172"/>
      <c r="D975" s="174"/>
      <c r="E975" s="174"/>
      <c r="F975" s="174"/>
      <c r="G975" s="174"/>
      <c r="H975" s="172"/>
      <c r="I975" s="172"/>
      <c r="J975" s="172"/>
      <c r="K975" s="172"/>
      <c r="L975" s="172"/>
      <c r="M975" s="172"/>
      <c r="N975" s="172"/>
      <c r="O975" s="172"/>
      <c r="P975" s="172"/>
      <c r="Q975" s="172"/>
      <c r="R975" s="172"/>
      <c r="S975" s="172"/>
      <c r="T975" s="172"/>
      <c r="U975" s="172"/>
      <c r="V975" s="172"/>
      <c r="W975" s="172"/>
      <c r="X975" s="172"/>
      <c r="Y975" s="172"/>
      <c r="Z975" s="172"/>
    </row>
    <row r="976" spans="1:26" ht="16.5" customHeight="1">
      <c r="A976" s="172"/>
      <c r="B976" s="172"/>
      <c r="C976" s="172"/>
      <c r="D976" s="174"/>
      <c r="E976" s="174"/>
      <c r="F976" s="174"/>
      <c r="G976" s="174"/>
      <c r="H976" s="172"/>
      <c r="I976" s="172"/>
      <c r="J976" s="172"/>
      <c r="K976" s="172"/>
      <c r="L976" s="172"/>
      <c r="M976" s="172"/>
      <c r="N976" s="172"/>
      <c r="O976" s="172"/>
      <c r="P976" s="172"/>
      <c r="Q976" s="172"/>
      <c r="R976" s="172"/>
      <c r="S976" s="172"/>
      <c r="T976" s="172"/>
      <c r="U976" s="172"/>
      <c r="V976" s="172"/>
      <c r="W976" s="172"/>
      <c r="X976" s="172"/>
      <c r="Y976" s="172"/>
      <c r="Z976" s="172"/>
    </row>
    <row r="977" spans="1:26" ht="16.5" customHeight="1">
      <c r="A977" s="172"/>
      <c r="B977" s="172"/>
      <c r="C977" s="172"/>
      <c r="D977" s="174"/>
      <c r="E977" s="174"/>
      <c r="F977" s="174"/>
      <c r="G977" s="174"/>
      <c r="H977" s="172"/>
      <c r="I977" s="172"/>
      <c r="J977" s="172"/>
      <c r="K977" s="172"/>
      <c r="L977" s="172"/>
      <c r="M977" s="172"/>
      <c r="N977" s="172"/>
      <c r="O977" s="172"/>
      <c r="P977" s="172"/>
      <c r="Q977" s="172"/>
      <c r="R977" s="172"/>
      <c r="S977" s="172"/>
      <c r="T977" s="172"/>
      <c r="U977" s="172"/>
      <c r="V977" s="172"/>
      <c r="W977" s="172"/>
      <c r="X977" s="172"/>
      <c r="Y977" s="172"/>
      <c r="Z977" s="172"/>
    </row>
    <row r="978" spans="1:26" ht="16.5" customHeight="1">
      <c r="A978" s="172"/>
      <c r="B978" s="172"/>
      <c r="C978" s="172"/>
      <c r="D978" s="174"/>
      <c r="E978" s="174"/>
      <c r="F978" s="174"/>
      <c r="G978" s="174"/>
      <c r="H978" s="172"/>
      <c r="I978" s="172"/>
      <c r="J978" s="172"/>
      <c r="K978" s="172"/>
      <c r="L978" s="172"/>
      <c r="M978" s="172"/>
      <c r="N978" s="172"/>
      <c r="O978" s="172"/>
      <c r="P978" s="172"/>
      <c r="Q978" s="172"/>
      <c r="R978" s="172"/>
      <c r="S978" s="172"/>
      <c r="T978" s="172"/>
      <c r="U978" s="172"/>
      <c r="V978" s="172"/>
      <c r="W978" s="172"/>
      <c r="X978" s="172"/>
      <c r="Y978" s="172"/>
      <c r="Z978" s="172"/>
    </row>
    <row r="979" spans="1:26" ht="16.5" customHeight="1">
      <c r="A979" s="172"/>
      <c r="B979" s="172"/>
      <c r="C979" s="172"/>
      <c r="D979" s="174"/>
      <c r="E979" s="174"/>
      <c r="F979" s="174"/>
      <c r="G979" s="174"/>
      <c r="H979" s="172"/>
      <c r="I979" s="172"/>
      <c r="J979" s="172"/>
      <c r="K979" s="172"/>
      <c r="L979" s="172"/>
      <c r="M979" s="172"/>
      <c r="N979" s="172"/>
      <c r="O979" s="172"/>
      <c r="P979" s="172"/>
      <c r="Q979" s="172"/>
      <c r="R979" s="172"/>
      <c r="S979" s="172"/>
      <c r="T979" s="172"/>
      <c r="U979" s="172"/>
      <c r="V979" s="172"/>
      <c r="W979" s="172"/>
      <c r="X979" s="172"/>
      <c r="Y979" s="172"/>
      <c r="Z979" s="172"/>
    </row>
    <row r="980" spans="1:26" ht="16.5" customHeight="1">
      <c r="A980" s="172"/>
      <c r="B980" s="172"/>
      <c r="C980" s="172"/>
      <c r="D980" s="174"/>
      <c r="E980" s="174"/>
      <c r="F980" s="174"/>
      <c r="G980" s="174"/>
      <c r="H980" s="172"/>
      <c r="I980" s="172"/>
      <c r="J980" s="172"/>
      <c r="K980" s="172"/>
      <c r="L980" s="172"/>
      <c r="M980" s="172"/>
      <c r="N980" s="172"/>
      <c r="O980" s="172"/>
      <c r="P980" s="172"/>
      <c r="Q980" s="172"/>
      <c r="R980" s="172"/>
      <c r="S980" s="172"/>
      <c r="T980" s="172"/>
      <c r="U980" s="172"/>
      <c r="V980" s="172"/>
      <c r="W980" s="172"/>
      <c r="X980" s="172"/>
      <c r="Y980" s="172"/>
      <c r="Z980" s="172"/>
    </row>
    <row r="981" spans="1:26" ht="16.5" customHeight="1">
      <c r="A981" s="172"/>
      <c r="B981" s="172"/>
      <c r="C981" s="172"/>
      <c r="D981" s="174"/>
      <c r="E981" s="174"/>
      <c r="F981" s="174"/>
      <c r="G981" s="174"/>
      <c r="H981" s="172"/>
      <c r="I981" s="172"/>
      <c r="J981" s="172"/>
      <c r="K981" s="172"/>
      <c r="L981" s="172"/>
      <c r="M981" s="172"/>
      <c r="N981" s="172"/>
      <c r="O981" s="172"/>
      <c r="P981" s="172"/>
      <c r="Q981" s="172"/>
      <c r="R981" s="172"/>
      <c r="S981" s="172"/>
      <c r="T981" s="172"/>
      <c r="U981" s="172"/>
      <c r="V981" s="172"/>
      <c r="W981" s="172"/>
      <c r="X981" s="172"/>
      <c r="Y981" s="172"/>
      <c r="Z981" s="172"/>
    </row>
    <row r="982" spans="1:26" ht="16.5" customHeight="1">
      <c r="A982" s="172"/>
      <c r="B982" s="172"/>
      <c r="C982" s="172"/>
      <c r="D982" s="174"/>
      <c r="E982" s="174"/>
      <c r="F982" s="174"/>
      <c r="G982" s="174"/>
      <c r="H982" s="172"/>
      <c r="I982" s="172"/>
      <c r="J982" s="172"/>
      <c r="K982" s="172"/>
      <c r="L982" s="172"/>
      <c r="M982" s="172"/>
      <c r="N982" s="172"/>
      <c r="O982" s="172"/>
      <c r="P982" s="172"/>
      <c r="Q982" s="172"/>
      <c r="R982" s="172"/>
      <c r="S982" s="172"/>
      <c r="T982" s="172"/>
      <c r="U982" s="172"/>
      <c r="V982" s="172"/>
      <c r="W982" s="172"/>
      <c r="X982" s="172"/>
      <c r="Y982" s="172"/>
      <c r="Z982" s="172"/>
    </row>
    <row r="983" spans="1:26" ht="16.5" customHeight="1">
      <c r="A983" s="172"/>
      <c r="B983" s="172"/>
      <c r="C983" s="172"/>
      <c r="D983" s="174"/>
      <c r="E983" s="174"/>
      <c r="F983" s="174"/>
      <c r="G983" s="174"/>
      <c r="H983" s="172"/>
      <c r="I983" s="172"/>
      <c r="J983" s="172"/>
      <c r="K983" s="172"/>
      <c r="L983" s="172"/>
      <c r="M983" s="172"/>
      <c r="N983" s="172"/>
      <c r="O983" s="172"/>
      <c r="P983" s="172"/>
      <c r="Q983" s="172"/>
      <c r="R983" s="172"/>
      <c r="S983" s="172"/>
      <c r="T983" s="172"/>
      <c r="U983" s="172"/>
      <c r="V983" s="172"/>
      <c r="W983" s="172"/>
      <c r="X983" s="172"/>
      <c r="Y983" s="172"/>
      <c r="Z983" s="172"/>
    </row>
    <row r="984" spans="1:26" ht="16.5" customHeight="1">
      <c r="A984" s="172"/>
      <c r="B984" s="172"/>
      <c r="C984" s="172"/>
      <c r="D984" s="174"/>
      <c r="E984" s="174"/>
      <c r="F984" s="174"/>
      <c r="G984" s="174"/>
      <c r="H984" s="172"/>
      <c r="I984" s="172"/>
      <c r="J984" s="172"/>
      <c r="K984" s="172"/>
      <c r="L984" s="172"/>
      <c r="M984" s="172"/>
      <c r="N984" s="172"/>
      <c r="O984" s="172"/>
      <c r="P984" s="172"/>
      <c r="Q984" s="172"/>
      <c r="R984" s="172"/>
      <c r="S984" s="172"/>
      <c r="T984" s="172"/>
      <c r="U984" s="172"/>
      <c r="V984" s="172"/>
      <c r="W984" s="172"/>
      <c r="X984" s="172"/>
      <c r="Y984" s="172"/>
      <c r="Z984" s="172"/>
    </row>
    <row r="985" spans="1:26" ht="16.5" customHeight="1">
      <c r="A985" s="172"/>
      <c r="B985" s="172"/>
      <c r="C985" s="172"/>
      <c r="D985" s="174"/>
      <c r="E985" s="174"/>
      <c r="F985" s="174"/>
      <c r="G985" s="174"/>
      <c r="H985" s="172"/>
      <c r="I985" s="172"/>
      <c r="J985" s="172"/>
      <c r="K985" s="172"/>
      <c r="L985" s="172"/>
      <c r="M985" s="172"/>
      <c r="N985" s="172"/>
      <c r="O985" s="172"/>
      <c r="P985" s="172"/>
      <c r="Q985" s="172"/>
      <c r="R985" s="172"/>
      <c r="S985" s="172"/>
      <c r="T985" s="172"/>
      <c r="U985" s="172"/>
      <c r="V985" s="172"/>
      <c r="W985" s="172"/>
      <c r="X985" s="172"/>
      <c r="Y985" s="172"/>
      <c r="Z985" s="172"/>
    </row>
    <row r="986" spans="1:26" ht="16.5" customHeight="1">
      <c r="A986" s="172"/>
      <c r="B986" s="172"/>
      <c r="C986" s="172"/>
      <c r="D986" s="174"/>
      <c r="E986" s="174"/>
      <c r="F986" s="174"/>
      <c r="G986" s="174"/>
      <c r="H986" s="172"/>
      <c r="I986" s="172"/>
      <c r="J986" s="172"/>
      <c r="K986" s="172"/>
      <c r="L986" s="172"/>
      <c r="M986" s="172"/>
      <c r="N986" s="172"/>
      <c r="O986" s="172"/>
      <c r="P986" s="172"/>
      <c r="Q986" s="172"/>
      <c r="R986" s="172"/>
      <c r="S986" s="172"/>
      <c r="T986" s="172"/>
      <c r="U986" s="172"/>
      <c r="V986" s="172"/>
      <c r="W986" s="172"/>
      <c r="X986" s="172"/>
      <c r="Y986" s="172"/>
      <c r="Z986" s="172"/>
    </row>
    <row r="987" spans="1:26" ht="16.5" customHeight="1">
      <c r="A987" s="172"/>
      <c r="B987" s="172"/>
      <c r="C987" s="172"/>
      <c r="D987" s="174"/>
      <c r="E987" s="174"/>
      <c r="F987" s="174"/>
      <c r="G987" s="174"/>
      <c r="H987" s="172"/>
      <c r="I987" s="172"/>
      <c r="J987" s="172"/>
      <c r="K987" s="172"/>
      <c r="L987" s="172"/>
      <c r="M987" s="172"/>
      <c r="N987" s="172"/>
      <c r="O987" s="172"/>
      <c r="P987" s="172"/>
      <c r="Q987" s="172"/>
      <c r="R987" s="172"/>
      <c r="S987" s="172"/>
      <c r="T987" s="172"/>
      <c r="U987" s="172"/>
      <c r="V987" s="172"/>
      <c r="W987" s="172"/>
      <c r="X987" s="172"/>
      <c r="Y987" s="172"/>
      <c r="Z987" s="172"/>
    </row>
    <row r="988" spans="1:26" ht="16.5" customHeight="1">
      <c r="A988" s="172"/>
      <c r="B988" s="172"/>
      <c r="C988" s="172"/>
      <c r="D988" s="174"/>
      <c r="E988" s="174"/>
      <c r="F988" s="174"/>
      <c r="G988" s="174"/>
      <c r="H988" s="172"/>
      <c r="I988" s="172"/>
      <c r="J988" s="172"/>
      <c r="K988" s="172"/>
      <c r="L988" s="172"/>
      <c r="M988" s="172"/>
      <c r="N988" s="172"/>
      <c r="O988" s="172"/>
      <c r="P988" s="172"/>
      <c r="Q988" s="172"/>
      <c r="R988" s="172"/>
      <c r="S988" s="172"/>
      <c r="T988" s="172"/>
      <c r="U988" s="172"/>
      <c r="V988" s="172"/>
      <c r="W988" s="172"/>
      <c r="X988" s="172"/>
      <c r="Y988" s="172"/>
      <c r="Z988" s="172"/>
    </row>
    <row r="989" spans="1:26" ht="16.5" customHeight="1">
      <c r="A989" s="172"/>
      <c r="B989" s="172"/>
      <c r="C989" s="172"/>
      <c r="D989" s="174"/>
      <c r="E989" s="174"/>
      <c r="F989" s="174"/>
      <c r="G989" s="174"/>
      <c r="H989" s="172"/>
      <c r="I989" s="172"/>
      <c r="J989" s="172"/>
      <c r="K989" s="172"/>
      <c r="L989" s="172"/>
      <c r="M989" s="172"/>
      <c r="N989" s="172"/>
      <c r="O989" s="172"/>
      <c r="P989" s="172"/>
      <c r="Q989" s="172"/>
      <c r="R989" s="172"/>
      <c r="S989" s="172"/>
      <c r="T989" s="172"/>
      <c r="U989" s="172"/>
      <c r="V989" s="172"/>
      <c r="W989" s="172"/>
      <c r="X989" s="172"/>
      <c r="Y989" s="172"/>
      <c r="Z989" s="172"/>
    </row>
    <row r="990" spans="1:26" ht="16.5" customHeight="1">
      <c r="A990" s="172"/>
      <c r="B990" s="172"/>
      <c r="C990" s="172"/>
      <c r="D990" s="174"/>
      <c r="E990" s="174"/>
      <c r="F990" s="174"/>
      <c r="G990" s="174"/>
      <c r="H990" s="172"/>
      <c r="I990" s="172"/>
      <c r="J990" s="172"/>
      <c r="K990" s="172"/>
      <c r="L990" s="172"/>
      <c r="M990" s="172"/>
      <c r="N990" s="172"/>
      <c r="O990" s="172"/>
      <c r="P990" s="172"/>
      <c r="Q990" s="172"/>
      <c r="R990" s="172"/>
      <c r="S990" s="172"/>
      <c r="T990" s="172"/>
      <c r="U990" s="172"/>
      <c r="V990" s="172"/>
      <c r="W990" s="172"/>
      <c r="X990" s="172"/>
      <c r="Y990" s="172"/>
      <c r="Z990" s="172"/>
    </row>
    <row r="991" spans="1:26" ht="16.5" customHeight="1">
      <c r="A991" s="172"/>
      <c r="B991" s="172"/>
      <c r="C991" s="172"/>
      <c r="D991" s="174"/>
      <c r="E991" s="174"/>
      <c r="F991" s="174"/>
      <c r="G991" s="174"/>
      <c r="H991" s="172"/>
      <c r="I991" s="172"/>
      <c r="J991" s="172"/>
      <c r="K991" s="172"/>
      <c r="L991" s="172"/>
      <c r="M991" s="172"/>
      <c r="N991" s="172"/>
      <c r="O991" s="172"/>
      <c r="P991" s="172"/>
      <c r="Q991" s="172"/>
      <c r="R991" s="172"/>
      <c r="S991" s="172"/>
      <c r="T991" s="172"/>
      <c r="U991" s="172"/>
      <c r="V991" s="172"/>
      <c r="W991" s="172"/>
      <c r="X991" s="172"/>
      <c r="Y991" s="172"/>
      <c r="Z991" s="172"/>
    </row>
    <row r="992" spans="1:26" ht="16.5" customHeight="1">
      <c r="A992" s="172"/>
      <c r="B992" s="172"/>
      <c r="C992" s="172"/>
      <c r="D992" s="174"/>
      <c r="E992" s="174"/>
      <c r="F992" s="174"/>
      <c r="G992" s="174"/>
      <c r="H992" s="172"/>
      <c r="I992" s="172"/>
      <c r="J992" s="172"/>
      <c r="K992" s="172"/>
      <c r="L992" s="172"/>
      <c r="M992" s="172"/>
      <c r="N992" s="172"/>
      <c r="O992" s="172"/>
      <c r="P992" s="172"/>
      <c r="Q992" s="172"/>
      <c r="R992" s="172"/>
      <c r="S992" s="172"/>
      <c r="T992" s="172"/>
      <c r="U992" s="172"/>
      <c r="V992" s="172"/>
      <c r="W992" s="172"/>
      <c r="X992" s="172"/>
      <c r="Y992" s="172"/>
      <c r="Z992" s="172"/>
    </row>
    <row r="993" spans="1:26" ht="16.5" customHeight="1">
      <c r="A993" s="172"/>
      <c r="B993" s="172"/>
      <c r="C993" s="172"/>
      <c r="D993" s="174"/>
      <c r="E993" s="174"/>
      <c r="F993" s="174"/>
      <c r="G993" s="174"/>
      <c r="H993" s="172"/>
      <c r="I993" s="172"/>
      <c r="J993" s="172"/>
      <c r="K993" s="172"/>
      <c r="L993" s="172"/>
      <c r="M993" s="172"/>
      <c r="N993" s="172"/>
      <c r="O993" s="172"/>
      <c r="P993" s="172"/>
      <c r="Q993" s="172"/>
      <c r="R993" s="172"/>
      <c r="S993" s="172"/>
      <c r="T993" s="172"/>
      <c r="U993" s="172"/>
      <c r="V993" s="172"/>
      <c r="W993" s="172"/>
      <c r="X993" s="172"/>
      <c r="Y993" s="172"/>
      <c r="Z993" s="172"/>
    </row>
    <row r="994" spans="1:26" ht="16.5" customHeight="1">
      <c r="A994" s="172"/>
      <c r="B994" s="172"/>
      <c r="C994" s="172"/>
      <c r="D994" s="174"/>
      <c r="E994" s="174"/>
      <c r="F994" s="174"/>
      <c r="G994" s="174"/>
      <c r="H994" s="172"/>
      <c r="I994" s="172"/>
      <c r="J994" s="172"/>
      <c r="K994" s="172"/>
      <c r="L994" s="172"/>
      <c r="M994" s="172"/>
      <c r="N994" s="172"/>
      <c r="O994" s="172"/>
      <c r="P994" s="172"/>
      <c r="Q994" s="172"/>
      <c r="R994" s="172"/>
      <c r="S994" s="172"/>
      <c r="T994" s="172"/>
      <c r="U994" s="172"/>
      <c r="V994" s="172"/>
      <c r="W994" s="172"/>
      <c r="X994" s="172"/>
      <c r="Y994" s="172"/>
      <c r="Z994" s="172"/>
    </row>
    <row r="995" spans="1:26" ht="16.5" customHeight="1">
      <c r="A995" s="172"/>
      <c r="B995" s="172"/>
      <c r="C995" s="172"/>
      <c r="D995" s="174"/>
      <c r="E995" s="174"/>
      <c r="F995" s="174"/>
      <c r="G995" s="174"/>
      <c r="H995" s="172"/>
      <c r="I995" s="172"/>
      <c r="J995" s="172"/>
      <c r="K995" s="172"/>
      <c r="L995" s="172"/>
      <c r="M995" s="172"/>
      <c r="N995" s="172"/>
      <c r="O995" s="172"/>
      <c r="P995" s="172"/>
      <c r="Q995" s="172"/>
      <c r="R995" s="172"/>
      <c r="S995" s="172"/>
      <c r="T995" s="172"/>
      <c r="U995" s="172"/>
      <c r="V995" s="172"/>
      <c r="W995" s="172"/>
      <c r="X995" s="172"/>
      <c r="Y995" s="172"/>
      <c r="Z995" s="172"/>
    </row>
    <row r="996" spans="1:26" ht="16.5" customHeight="1">
      <c r="A996" s="172"/>
      <c r="B996" s="172"/>
      <c r="C996" s="172"/>
      <c r="D996" s="174"/>
      <c r="E996" s="174"/>
      <c r="F996" s="174"/>
      <c r="G996" s="174"/>
      <c r="H996" s="172"/>
      <c r="I996" s="172"/>
      <c r="J996" s="172"/>
      <c r="K996" s="172"/>
      <c r="L996" s="172"/>
      <c r="M996" s="172"/>
      <c r="N996" s="172"/>
      <c r="O996" s="172"/>
      <c r="P996" s="172"/>
      <c r="Q996" s="172"/>
      <c r="R996" s="172"/>
      <c r="S996" s="172"/>
      <c r="T996" s="172"/>
      <c r="U996" s="172"/>
      <c r="V996" s="172"/>
      <c r="W996" s="172"/>
      <c r="X996" s="172"/>
      <c r="Y996" s="172"/>
      <c r="Z996" s="172"/>
    </row>
    <row r="997" spans="1:26" ht="16.5" customHeight="1">
      <c r="A997" s="172"/>
      <c r="B997" s="172"/>
      <c r="C997" s="172"/>
      <c r="D997" s="174"/>
      <c r="E997" s="174"/>
      <c r="F997" s="174"/>
      <c r="G997" s="174"/>
      <c r="H997" s="172"/>
      <c r="I997" s="172"/>
      <c r="J997" s="172"/>
      <c r="K997" s="172"/>
      <c r="L997" s="172"/>
      <c r="M997" s="172"/>
      <c r="N997" s="172"/>
      <c r="O997" s="172"/>
      <c r="P997" s="172"/>
      <c r="Q997" s="172"/>
      <c r="R997" s="172"/>
      <c r="S997" s="172"/>
      <c r="T997" s="172"/>
      <c r="U997" s="172"/>
      <c r="V997" s="172"/>
      <c r="W997" s="172"/>
      <c r="X997" s="172"/>
      <c r="Y997" s="172"/>
      <c r="Z997" s="172"/>
    </row>
    <row r="998" spans="1:26" ht="16.5" customHeight="1">
      <c r="A998" s="172"/>
      <c r="B998" s="172"/>
      <c r="C998" s="172"/>
      <c r="D998" s="174"/>
      <c r="E998" s="174"/>
      <c r="F998" s="174"/>
      <c r="G998" s="174"/>
      <c r="H998" s="172"/>
      <c r="I998" s="172"/>
      <c r="J998" s="172"/>
      <c r="K998" s="172"/>
      <c r="L998" s="172"/>
      <c r="M998" s="172"/>
      <c r="N998" s="172"/>
      <c r="O998" s="172"/>
      <c r="P998" s="172"/>
      <c r="Q998" s="172"/>
      <c r="R998" s="172"/>
      <c r="S998" s="172"/>
      <c r="T998" s="172"/>
      <c r="U998" s="172"/>
      <c r="V998" s="172"/>
      <c r="W998" s="172"/>
      <c r="X998" s="172"/>
      <c r="Y998" s="172"/>
      <c r="Z998" s="172"/>
    </row>
    <row r="999" spans="1:26" ht="16.5" customHeight="1">
      <c r="A999" s="172"/>
      <c r="B999" s="172"/>
      <c r="C999" s="172"/>
      <c r="D999" s="174"/>
      <c r="E999" s="174"/>
      <c r="F999" s="174"/>
      <c r="G999" s="174"/>
      <c r="H999" s="172"/>
      <c r="I999" s="172"/>
      <c r="J999" s="172"/>
      <c r="K999" s="172"/>
      <c r="L999" s="172"/>
      <c r="M999" s="172"/>
      <c r="N999" s="172"/>
      <c r="O999" s="172"/>
      <c r="P999" s="172"/>
      <c r="Q999" s="172"/>
      <c r="R999" s="172"/>
      <c r="S999" s="172"/>
      <c r="T999" s="172"/>
      <c r="U999" s="172"/>
      <c r="V999" s="172"/>
      <c r="W999" s="172"/>
      <c r="X999" s="172"/>
      <c r="Y999" s="172"/>
      <c r="Z999" s="172"/>
    </row>
    <row r="1000" spans="1:26" ht="16.5" customHeight="1">
      <c r="A1000" s="172"/>
      <c r="B1000" s="172"/>
      <c r="C1000" s="172"/>
      <c r="D1000" s="174"/>
      <c r="E1000" s="174"/>
      <c r="F1000" s="174"/>
      <c r="G1000" s="174"/>
      <c r="H1000" s="172"/>
      <c r="I1000" s="172"/>
      <c r="J1000" s="172"/>
      <c r="K1000" s="172"/>
      <c r="L1000" s="172"/>
      <c r="M1000" s="172"/>
      <c r="N1000" s="172"/>
      <c r="O1000" s="172"/>
      <c r="P1000" s="172"/>
      <c r="Q1000" s="172"/>
      <c r="R1000" s="172"/>
      <c r="S1000" s="172"/>
      <c r="T1000" s="172"/>
      <c r="U1000" s="172"/>
      <c r="V1000" s="172"/>
      <c r="W1000" s="172"/>
      <c r="X1000" s="172"/>
      <c r="Y1000" s="172"/>
      <c r="Z1000" s="172"/>
    </row>
    <row r="1001" spans="1:26" ht="16.5" customHeight="1">
      <c r="A1001" s="172"/>
      <c r="B1001" s="172"/>
      <c r="C1001" s="172"/>
      <c r="D1001" s="174"/>
      <c r="E1001" s="174"/>
      <c r="F1001" s="174"/>
      <c r="G1001" s="174"/>
      <c r="H1001" s="172"/>
      <c r="I1001" s="172"/>
      <c r="J1001" s="172"/>
      <c r="K1001" s="172"/>
      <c r="L1001" s="172"/>
      <c r="M1001" s="172"/>
      <c r="N1001" s="172"/>
      <c r="O1001" s="172"/>
      <c r="P1001" s="172"/>
      <c r="Q1001" s="172"/>
      <c r="R1001" s="172"/>
      <c r="S1001" s="172"/>
      <c r="T1001" s="172"/>
      <c r="U1001" s="172"/>
      <c r="V1001" s="172"/>
      <c r="W1001" s="172"/>
      <c r="X1001" s="172"/>
      <c r="Y1001" s="172"/>
      <c r="Z1001" s="172"/>
    </row>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3">
    <dataValidation type="list" allowBlank="1" showErrorMessage="1" sqref="I8:I34 P8:P34" xr:uid="{30DA8297-E20E-453F-97F9-AB031AAAA475}">
      <formula1>"O,X"</formula1>
    </dataValidation>
    <dataValidation type="list" allowBlank="1" showErrorMessage="1" sqref="G8:G34" xr:uid="{82F33CA4-30D0-486F-8D4A-AB0C5FAD9F54}">
      <formula1>"일반형,AI융합형"</formula1>
    </dataValidation>
    <dataValidation type="list" allowBlank="1" showErrorMessage="1" sqref="C8:C34" xr:uid="{8B552B98-0110-4573-87A4-DC0BE9FDD400}">
      <formula1>"사업관리,경영ㆍ회계ㆍ사무,금융ㆍ보험,교육ㆍ자연ㆍ사회과학,법률ㆍ경찰ㆍ소방ㆍ교도ㆍ국방,보건ㆍ의료,사회복지ㆍ종교,문화ㆍ예술ㆍ디자인ㆍ방송,운전ㆍ운송,영업판매,경비ㆍ청소,이용ㆍ숙박ㆍ여행ㆍ오락ㆍ스포츠,음식서비스,건설,기계,재료,화학ㆍ바이오,섬유ㆍ의복,전기ㆍ전자,정보통신,식품가공,인쇄ㆍ목재ㆍ 가구ㆍ공예,환경ㆍ에너지ㆍ안전,농림어업"</formula1>
    </dataValidation>
  </dataValidations>
  <pageMargins left="0.7" right="0.7" top="0.75" bottom="0.75" header="0" footer="0"/>
  <pageSetup paperSize="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3F129-2C78-4F85-929B-A0E56E339422}">
  <sheetPr>
    <tabColor rgb="FF00B050"/>
  </sheetPr>
  <dimension ref="A1:S12"/>
  <sheetViews>
    <sheetView zoomScale="70" zoomScaleNormal="70" workbookViewId="0">
      <selection activeCell="I12" sqref="I12"/>
    </sheetView>
  </sheetViews>
  <sheetFormatPr defaultRowHeight="16.5"/>
  <cols>
    <col min="1" max="1" width="20.25" customWidth="1"/>
    <col min="2" max="2" width="6.875" customWidth="1"/>
    <col min="3" max="3" width="17" customWidth="1"/>
    <col min="4" max="6" width="4.875" style="2" customWidth="1"/>
    <col min="7" max="7" width="14.625" style="2" customWidth="1"/>
    <col min="8" max="8" width="46.75"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45.625" customWidth="1"/>
    <col min="19" max="19" width="16.25" customWidth="1"/>
  </cols>
  <sheetData>
    <row r="1" spans="1:19">
      <c r="A1" s="488" t="s">
        <v>42</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K5" s="2"/>
      <c r="L5" s="2"/>
      <c r="M5" s="2"/>
    </row>
    <row r="6" spans="1:19" ht="24.95" customHeight="1">
      <c r="A6" s="497" t="s">
        <v>30</v>
      </c>
      <c r="B6" s="499" t="s">
        <v>7</v>
      </c>
      <c r="C6" s="504" t="s">
        <v>3</v>
      </c>
      <c r="D6" s="514" t="s">
        <v>21</v>
      </c>
      <c r="E6" s="514"/>
      <c r="F6" s="514"/>
      <c r="G6" s="504" t="s">
        <v>18</v>
      </c>
      <c r="H6" s="514" t="s">
        <v>4</v>
      </c>
      <c r="I6" s="507" t="s">
        <v>15</v>
      </c>
      <c r="J6" s="1" t="s">
        <v>17</v>
      </c>
      <c r="K6" s="1" t="s">
        <v>8</v>
      </c>
      <c r="L6" s="1" t="s">
        <v>25</v>
      </c>
      <c r="M6" s="1" t="s">
        <v>24</v>
      </c>
      <c r="N6" s="510" t="s">
        <v>27</v>
      </c>
      <c r="O6" s="1" t="s">
        <v>14</v>
      </c>
      <c r="P6" s="507" t="s">
        <v>23</v>
      </c>
      <c r="Q6" s="1" t="s">
        <v>9</v>
      </c>
      <c r="R6" s="486"/>
      <c r="S6" s="487"/>
    </row>
    <row r="7" spans="1:19" ht="24.95" customHeight="1" thickBot="1">
      <c r="A7" s="498"/>
      <c r="B7" s="500"/>
      <c r="C7" s="513"/>
      <c r="D7" s="30" t="s">
        <v>0</v>
      </c>
      <c r="E7" s="30" t="s">
        <v>1</v>
      </c>
      <c r="F7" s="30" t="s">
        <v>2</v>
      </c>
      <c r="G7" s="505"/>
      <c r="H7" s="511"/>
      <c r="I7" s="505"/>
      <c r="J7" s="508"/>
      <c r="K7" s="509"/>
      <c r="L7" s="508"/>
      <c r="M7" s="509"/>
      <c r="N7" s="511"/>
      <c r="O7" s="509"/>
      <c r="P7" s="512"/>
      <c r="Q7" s="19" t="s">
        <v>10</v>
      </c>
      <c r="R7" s="19" t="s">
        <v>40</v>
      </c>
      <c r="S7" s="20" t="s">
        <v>41</v>
      </c>
    </row>
    <row r="8" spans="1:19" ht="17.25" thickTop="1">
      <c r="A8" s="11" t="s">
        <v>566</v>
      </c>
      <c r="B8" s="32">
        <v>1</v>
      </c>
      <c r="C8" s="7" t="s">
        <v>37</v>
      </c>
      <c r="D8" s="7" t="str">
        <f>_xlfn.IFS(C8="사업관리","01",C8="경영ㆍ회계ㆍ사무","02",C8="금융ㆍ보험","03",C8="교육ㆍ자연ㆍ사회과학","04",C8="법률ㆍ경찰ㆍ소방ㆍ교도ㆍ국방","05",C8="보건ㆍ의료","06",C8="사회복지ㆍ종교","07",C8="문화ㆍ예술ㆍ디자인ㆍ방송","08",C8="운전ㆍ운송","09",C8="영업판매","10",C8="경비ㆍ청소","11",C8="이용ㆍ숙박ㆍ여행ㆍ오락ㆍ스포츠","12", C8="음식서비스","13", C8="건설","14", C8="기계","15",C8="재료","16",C8="화학ㆍ바이오","17",C8="섬유ㆍ의복","18",C8="전기ㆍ전자","19",C8="정보통신","20",C8="식품가공","21",C8="인쇄ㆍ목재ㆍ가구ㆍ공예","22",C8="환경ㆍ에너지ㆍ안전","23",C8="농림어업","24")</f>
        <v>02</v>
      </c>
      <c r="E8" s="25" t="s">
        <v>34</v>
      </c>
      <c r="F8" s="25" t="s">
        <v>34</v>
      </c>
      <c r="G8" s="18" t="s">
        <v>20</v>
      </c>
      <c r="H8" s="7" t="s">
        <v>567</v>
      </c>
      <c r="I8" s="7" t="s">
        <v>433</v>
      </c>
      <c r="J8" s="7">
        <v>8</v>
      </c>
      <c r="K8" s="8">
        <v>1</v>
      </c>
      <c r="L8" s="8" t="s">
        <v>434</v>
      </c>
      <c r="M8" s="8">
        <v>300</v>
      </c>
      <c r="N8" s="8">
        <v>250000</v>
      </c>
      <c r="O8" s="8">
        <f>M8*N8</f>
        <v>75000000</v>
      </c>
      <c r="P8" s="14" t="s">
        <v>26</v>
      </c>
      <c r="Q8" s="14" t="s">
        <v>568</v>
      </c>
      <c r="R8" s="14" t="s">
        <v>569</v>
      </c>
      <c r="S8" s="12" t="s">
        <v>570</v>
      </c>
    </row>
    <row r="9" spans="1:19">
      <c r="A9" s="11" t="s">
        <v>566</v>
      </c>
      <c r="B9" s="23">
        <v>2</v>
      </c>
      <c r="C9" s="18" t="s">
        <v>384</v>
      </c>
      <c r="D9" s="7" t="str">
        <f>_xlfn.IFS(C9="사업관리","01",C9="경영ㆍ회계ㆍ사무","02",C9="금융ㆍ보험","03",C9="교육ㆍ자연ㆍ사회과학","04",C9="법률ㆍ경찰ㆍ소방ㆍ교도ㆍ국방","05",C9="보건ㆍ의료","06",C9="사회복지ㆍ종교","07",C9="문화ㆍ예술ㆍ디자인ㆍ방송","08",C9="운전ㆍ운송","09",C9="영업판매","10",C9="경비ㆍ청소","11",C9="이용ㆍ숙박ㆍ여행ㆍ오락ㆍ스포츠","12", C9="음식서비스","13", C9="건설","14", C9="기계","15",C9="재료","16",C9="화학ㆍ바이오","17",C9="섬유ㆍ의복","18",C9="전기ㆍ전자","19",C9="정보통신","20",C9="식품가공","21",C9="인쇄ㆍ목재ㆍ가구ㆍ공예","22",C9="환경ㆍ에너지ㆍ안전","23",C9="농림어업","24")</f>
        <v>08</v>
      </c>
      <c r="E9" s="26" t="s">
        <v>55</v>
      </c>
      <c r="F9" s="26" t="s">
        <v>571</v>
      </c>
      <c r="G9" s="18" t="s">
        <v>20</v>
      </c>
      <c r="H9" s="18" t="s">
        <v>572</v>
      </c>
      <c r="I9" s="18" t="s">
        <v>26</v>
      </c>
      <c r="J9" s="18">
        <v>8</v>
      </c>
      <c r="K9" s="6">
        <v>1</v>
      </c>
      <c r="L9" s="8" t="s">
        <v>434</v>
      </c>
      <c r="M9" s="8">
        <v>300</v>
      </c>
      <c r="N9" s="6">
        <v>250000</v>
      </c>
      <c r="O9" s="8">
        <f>M9*N9</f>
        <v>75000000</v>
      </c>
      <c r="P9" s="15" t="s">
        <v>26</v>
      </c>
      <c r="Q9" s="14" t="s">
        <v>568</v>
      </c>
      <c r="R9" s="14" t="s">
        <v>569</v>
      </c>
      <c r="S9" s="12" t="s">
        <v>570</v>
      </c>
    </row>
    <row r="12" spans="1:19" ht="253.5" customHeight="1"/>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allowBlank="1" showInputMessage="1" showErrorMessage="1" promptTitle="목록" sqref="G6:G7" xr:uid="{983D67F3-E905-4BD8-8FBA-7E34257B3F5A}"/>
    <dataValidation type="list" allowBlank="1" showInputMessage="1" showErrorMessage="1" sqref="C8:C9" xr:uid="{42005BF4-E4D9-4B3A-9649-4678F4946AF1}">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9" xr:uid="{62878D91-A214-4F34-ABCF-81B6423C1E8B}">
      <formula1>"일반형, AI융합형"</formula1>
    </dataValidation>
    <dataValidation type="list" allowBlank="1" showInputMessage="1" showErrorMessage="1" sqref="I8:I9 P8:P9" xr:uid="{C23CE311-96E6-461D-B0B2-DA1076FE0C87}">
      <formula1>"O, X"</formula1>
    </dataValidation>
  </dataValidation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4AA3E-8024-43DA-9A86-F8661D7C005F}">
  <sheetPr>
    <tabColor rgb="FF00B050"/>
  </sheetPr>
  <dimension ref="A1:S149"/>
  <sheetViews>
    <sheetView topLeftCell="A118" zoomScale="70" zoomScaleNormal="70" workbookViewId="0">
      <selection activeCell="I166" sqref="I166"/>
    </sheetView>
  </sheetViews>
  <sheetFormatPr defaultRowHeight="16.5"/>
  <cols>
    <col min="1" max="1" width="20.25" customWidth="1"/>
    <col min="2" max="2" width="6.875" customWidth="1"/>
    <col min="3" max="3" width="17" customWidth="1"/>
    <col min="4" max="4" width="4.875" style="2" customWidth="1"/>
    <col min="5" max="5" width="4.75" style="2" customWidth="1"/>
    <col min="6" max="6" width="4.875" style="2" customWidth="1"/>
    <col min="7" max="7" width="14.625" style="2" customWidth="1"/>
    <col min="8" max="8" width="46.75"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45.625" customWidth="1"/>
    <col min="19" max="19" width="16.25" customWidth="1"/>
  </cols>
  <sheetData>
    <row r="1" spans="1:19">
      <c r="A1" s="488" t="s">
        <v>42</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K5" s="2"/>
      <c r="L5" s="2"/>
      <c r="M5" s="2"/>
    </row>
    <row r="6" spans="1:19" ht="24.95" customHeight="1">
      <c r="A6" s="497" t="s">
        <v>30</v>
      </c>
      <c r="B6" s="499" t="s">
        <v>7</v>
      </c>
      <c r="C6" s="504" t="s">
        <v>3</v>
      </c>
      <c r="D6" s="514" t="s">
        <v>21</v>
      </c>
      <c r="E6" s="514"/>
      <c r="F6" s="514"/>
      <c r="G6" s="504" t="s">
        <v>18</v>
      </c>
      <c r="H6" s="514" t="s">
        <v>4</v>
      </c>
      <c r="I6" s="507" t="s">
        <v>15</v>
      </c>
      <c r="J6" s="1" t="s">
        <v>17</v>
      </c>
      <c r="K6" s="1" t="s">
        <v>8</v>
      </c>
      <c r="L6" s="1" t="s">
        <v>25</v>
      </c>
      <c r="M6" s="1" t="s">
        <v>24</v>
      </c>
      <c r="N6" s="510" t="s">
        <v>27</v>
      </c>
      <c r="O6" s="1" t="s">
        <v>14</v>
      </c>
      <c r="P6" s="507" t="s">
        <v>23</v>
      </c>
      <c r="Q6" s="1" t="s">
        <v>9</v>
      </c>
      <c r="R6" s="486"/>
      <c r="S6" s="487"/>
    </row>
    <row r="7" spans="1:19" ht="24.95" customHeight="1" thickBot="1">
      <c r="A7" s="498"/>
      <c r="B7" s="500"/>
      <c r="C7" s="513"/>
      <c r="D7" s="30" t="s">
        <v>0</v>
      </c>
      <c r="E7" s="30" t="s">
        <v>1</v>
      </c>
      <c r="F7" s="30" t="s">
        <v>2</v>
      </c>
      <c r="G7" s="505"/>
      <c r="H7" s="511"/>
      <c r="I7" s="505"/>
      <c r="J7" s="508"/>
      <c r="K7" s="509"/>
      <c r="L7" s="508"/>
      <c r="M7" s="509"/>
      <c r="N7" s="511"/>
      <c r="O7" s="509"/>
      <c r="P7" s="512"/>
      <c r="Q7" s="19" t="s">
        <v>10</v>
      </c>
      <c r="R7" s="19" t="s">
        <v>40</v>
      </c>
      <c r="S7" s="20" t="s">
        <v>41</v>
      </c>
    </row>
    <row r="8" spans="1:19" ht="17.25" thickTop="1">
      <c r="A8" s="11" t="s">
        <v>574</v>
      </c>
      <c r="B8" s="32">
        <v>1</v>
      </c>
      <c r="C8" s="7" t="s">
        <v>37</v>
      </c>
      <c r="D8" s="7" t="s">
        <v>94</v>
      </c>
      <c r="E8" s="25" t="s">
        <v>94</v>
      </c>
      <c r="F8" s="25" t="s">
        <v>45</v>
      </c>
      <c r="G8" s="7" t="s">
        <v>19</v>
      </c>
      <c r="H8" s="7" t="s">
        <v>575</v>
      </c>
      <c r="I8" s="7" t="s">
        <v>16</v>
      </c>
      <c r="J8" s="7">
        <v>6</v>
      </c>
      <c r="K8" s="8">
        <v>1</v>
      </c>
      <c r="L8" s="8" t="s">
        <v>64</v>
      </c>
      <c r="M8" s="8">
        <v>100</v>
      </c>
      <c r="N8" s="8">
        <v>300000</v>
      </c>
      <c r="O8" s="8">
        <f>M8*N8</f>
        <v>30000000</v>
      </c>
      <c r="P8" s="14" t="s">
        <v>26</v>
      </c>
      <c r="Q8" s="14" t="s">
        <v>576</v>
      </c>
      <c r="R8" s="14" t="s">
        <v>577</v>
      </c>
      <c r="S8" s="12" t="s">
        <v>578</v>
      </c>
    </row>
    <row r="9" spans="1:19">
      <c r="A9" s="11" t="s">
        <v>574</v>
      </c>
      <c r="B9" s="23">
        <v>2</v>
      </c>
      <c r="C9" s="18" t="s">
        <v>37</v>
      </c>
      <c r="D9" s="7" t="s">
        <v>94</v>
      </c>
      <c r="E9" s="26" t="s">
        <v>94</v>
      </c>
      <c r="F9" s="26" t="s">
        <v>94</v>
      </c>
      <c r="G9" s="18" t="s">
        <v>19</v>
      </c>
      <c r="H9" s="18" t="s">
        <v>579</v>
      </c>
      <c r="I9" s="18" t="s">
        <v>16</v>
      </c>
      <c r="J9" s="18">
        <v>6</v>
      </c>
      <c r="K9" s="6">
        <v>1</v>
      </c>
      <c r="L9" s="6" t="s">
        <v>64</v>
      </c>
      <c r="M9" s="8">
        <v>100</v>
      </c>
      <c r="N9" s="6">
        <v>300000</v>
      </c>
      <c r="O9" s="8">
        <f>M9*N9</f>
        <v>30000000</v>
      </c>
      <c r="P9" s="15" t="s">
        <v>26</v>
      </c>
      <c r="Q9" s="15" t="s">
        <v>576</v>
      </c>
      <c r="R9" s="15" t="s">
        <v>577</v>
      </c>
      <c r="S9" s="13" t="s">
        <v>578</v>
      </c>
    </row>
    <row r="10" spans="1:19">
      <c r="A10" s="11" t="s">
        <v>574</v>
      </c>
      <c r="B10" s="32">
        <v>3</v>
      </c>
      <c r="C10" s="18" t="s">
        <v>37</v>
      </c>
      <c r="D10" s="7" t="s">
        <v>94</v>
      </c>
      <c r="E10" s="26" t="s">
        <v>94</v>
      </c>
      <c r="F10" s="26" t="s">
        <v>94</v>
      </c>
      <c r="G10" s="18" t="s">
        <v>19</v>
      </c>
      <c r="H10" s="18" t="s">
        <v>580</v>
      </c>
      <c r="I10" s="18" t="s">
        <v>16</v>
      </c>
      <c r="J10" s="18">
        <v>6</v>
      </c>
      <c r="K10" s="6">
        <v>1</v>
      </c>
      <c r="L10" s="6" t="s">
        <v>64</v>
      </c>
      <c r="M10" s="6">
        <v>100</v>
      </c>
      <c r="N10" s="6">
        <v>300000</v>
      </c>
      <c r="O10" s="6">
        <f>M10*N10</f>
        <v>30000000</v>
      </c>
      <c r="P10" s="15" t="s">
        <v>26</v>
      </c>
      <c r="Q10" s="15" t="s">
        <v>576</v>
      </c>
      <c r="R10" s="15" t="s">
        <v>577</v>
      </c>
      <c r="S10" s="13" t="s">
        <v>578</v>
      </c>
    </row>
    <row r="11" spans="1:19">
      <c r="A11" s="11" t="s">
        <v>574</v>
      </c>
      <c r="B11" s="23">
        <v>4</v>
      </c>
      <c r="C11" s="18" t="s">
        <v>37</v>
      </c>
      <c r="D11" s="7" t="s">
        <v>94</v>
      </c>
      <c r="E11" s="25" t="s">
        <v>94</v>
      </c>
      <c r="F11" s="25" t="s">
        <v>94</v>
      </c>
      <c r="G11" s="7" t="s">
        <v>19</v>
      </c>
      <c r="H11" s="7" t="s">
        <v>581</v>
      </c>
      <c r="I11" s="7" t="s">
        <v>16</v>
      </c>
      <c r="J11" s="7">
        <v>6</v>
      </c>
      <c r="K11" s="8">
        <v>1</v>
      </c>
      <c r="L11" s="8" t="s">
        <v>64</v>
      </c>
      <c r="M11" s="8">
        <v>100</v>
      </c>
      <c r="N11" s="8">
        <v>300000</v>
      </c>
      <c r="O11" s="8">
        <f t="shared" ref="O11:O74" si="0">M11*N11</f>
        <v>30000000</v>
      </c>
      <c r="P11" s="14" t="s">
        <v>26</v>
      </c>
      <c r="Q11" s="14" t="s">
        <v>576</v>
      </c>
      <c r="R11" s="14" t="s">
        <v>577</v>
      </c>
      <c r="S11" s="12" t="s">
        <v>578</v>
      </c>
    </row>
    <row r="12" spans="1:19">
      <c r="A12" s="11" t="s">
        <v>574</v>
      </c>
      <c r="B12" s="32">
        <v>5</v>
      </c>
      <c r="C12" s="18" t="s">
        <v>37</v>
      </c>
      <c r="D12" s="7" t="s">
        <v>94</v>
      </c>
      <c r="E12" s="26" t="s">
        <v>94</v>
      </c>
      <c r="F12" s="26" t="s">
        <v>94</v>
      </c>
      <c r="G12" s="18" t="s">
        <v>19</v>
      </c>
      <c r="H12" s="18" t="s">
        <v>582</v>
      </c>
      <c r="I12" s="18" t="s">
        <v>16</v>
      </c>
      <c r="J12" s="18">
        <v>6</v>
      </c>
      <c r="K12" s="6">
        <v>1</v>
      </c>
      <c r="L12" s="6" t="s">
        <v>64</v>
      </c>
      <c r="M12" s="8">
        <v>100</v>
      </c>
      <c r="N12" s="6">
        <v>300000</v>
      </c>
      <c r="O12" s="6">
        <f t="shared" si="0"/>
        <v>30000000</v>
      </c>
      <c r="P12" s="15" t="s">
        <v>26</v>
      </c>
      <c r="Q12" s="15" t="s">
        <v>576</v>
      </c>
      <c r="R12" s="15" t="s">
        <v>577</v>
      </c>
      <c r="S12" s="13" t="s">
        <v>578</v>
      </c>
    </row>
    <row r="13" spans="1:19">
      <c r="A13" s="11" t="s">
        <v>574</v>
      </c>
      <c r="B13" s="23">
        <v>6</v>
      </c>
      <c r="C13" s="18" t="s">
        <v>37</v>
      </c>
      <c r="D13" s="7" t="s">
        <v>94</v>
      </c>
      <c r="E13" s="26" t="s">
        <v>94</v>
      </c>
      <c r="F13" s="26" t="s">
        <v>94</v>
      </c>
      <c r="G13" s="18" t="s">
        <v>19</v>
      </c>
      <c r="H13" s="18" t="s">
        <v>583</v>
      </c>
      <c r="I13" s="18" t="s">
        <v>26</v>
      </c>
      <c r="J13" s="18">
        <v>6</v>
      </c>
      <c r="K13" s="6">
        <v>1</v>
      </c>
      <c r="L13" s="6" t="s">
        <v>64</v>
      </c>
      <c r="M13" s="6">
        <v>100</v>
      </c>
      <c r="N13" s="6">
        <v>300000</v>
      </c>
      <c r="O13" s="8">
        <f t="shared" si="0"/>
        <v>30000000</v>
      </c>
      <c r="P13" s="15" t="s">
        <v>26</v>
      </c>
      <c r="Q13" s="15" t="s">
        <v>576</v>
      </c>
      <c r="R13" s="15" t="s">
        <v>577</v>
      </c>
      <c r="S13" s="13" t="s">
        <v>578</v>
      </c>
    </row>
    <row r="14" spans="1:19">
      <c r="A14" s="11" t="s">
        <v>574</v>
      </c>
      <c r="B14" s="32">
        <v>7</v>
      </c>
      <c r="C14" s="18" t="s">
        <v>37</v>
      </c>
      <c r="D14" s="7" t="s">
        <v>94</v>
      </c>
      <c r="E14" s="26" t="s">
        <v>94</v>
      </c>
      <c r="F14" s="26" t="s">
        <v>94</v>
      </c>
      <c r="G14" s="18" t="s">
        <v>19</v>
      </c>
      <c r="H14" s="18" t="s">
        <v>584</v>
      </c>
      <c r="I14" s="18" t="s">
        <v>16</v>
      </c>
      <c r="J14" s="18">
        <v>6</v>
      </c>
      <c r="K14" s="6">
        <v>1</v>
      </c>
      <c r="L14" s="6" t="s">
        <v>64</v>
      </c>
      <c r="M14" s="6">
        <v>100</v>
      </c>
      <c r="N14" s="6">
        <v>300000</v>
      </c>
      <c r="O14" s="6">
        <f t="shared" si="0"/>
        <v>30000000</v>
      </c>
      <c r="P14" s="15" t="s">
        <v>26</v>
      </c>
      <c r="Q14" s="15" t="s">
        <v>576</v>
      </c>
      <c r="R14" s="15" t="s">
        <v>577</v>
      </c>
      <c r="S14" s="13" t="s">
        <v>578</v>
      </c>
    </row>
    <row r="15" spans="1:19">
      <c r="A15" s="11" t="s">
        <v>574</v>
      </c>
      <c r="B15" s="23">
        <v>8</v>
      </c>
      <c r="C15" s="18" t="s">
        <v>37</v>
      </c>
      <c r="D15" s="7" t="s">
        <v>94</v>
      </c>
      <c r="E15" s="26" t="s">
        <v>94</v>
      </c>
      <c r="F15" s="26" t="s">
        <v>94</v>
      </c>
      <c r="G15" s="18" t="s">
        <v>19</v>
      </c>
      <c r="H15" s="18" t="s">
        <v>585</v>
      </c>
      <c r="I15" s="18" t="s">
        <v>16</v>
      </c>
      <c r="J15" s="18">
        <v>6</v>
      </c>
      <c r="K15" s="6">
        <v>1</v>
      </c>
      <c r="L15" s="6" t="s">
        <v>64</v>
      </c>
      <c r="M15" s="6">
        <v>100</v>
      </c>
      <c r="N15" s="6">
        <v>300000</v>
      </c>
      <c r="O15" s="8">
        <f t="shared" si="0"/>
        <v>30000000</v>
      </c>
      <c r="P15" s="15" t="s">
        <v>26</v>
      </c>
      <c r="Q15" s="15" t="s">
        <v>576</v>
      </c>
      <c r="R15" s="15" t="s">
        <v>577</v>
      </c>
      <c r="S15" s="13" t="s">
        <v>578</v>
      </c>
    </row>
    <row r="16" spans="1:19">
      <c r="A16" s="11" t="s">
        <v>574</v>
      </c>
      <c r="B16" s="32">
        <v>9</v>
      </c>
      <c r="C16" s="18" t="s">
        <v>37</v>
      </c>
      <c r="D16" s="7" t="s">
        <v>94</v>
      </c>
      <c r="E16" s="26" t="s">
        <v>94</v>
      </c>
      <c r="F16" s="26" t="s">
        <v>94</v>
      </c>
      <c r="G16" s="18" t="s">
        <v>19</v>
      </c>
      <c r="H16" s="18" t="s">
        <v>586</v>
      </c>
      <c r="I16" s="18" t="s">
        <v>16</v>
      </c>
      <c r="J16" s="18">
        <v>12</v>
      </c>
      <c r="K16" s="6">
        <v>2</v>
      </c>
      <c r="L16" s="6" t="s">
        <v>64</v>
      </c>
      <c r="M16" s="6">
        <v>100</v>
      </c>
      <c r="N16" s="6">
        <v>450000</v>
      </c>
      <c r="O16" s="6">
        <f t="shared" si="0"/>
        <v>45000000</v>
      </c>
      <c r="P16" s="15" t="s">
        <v>26</v>
      </c>
      <c r="Q16" s="15" t="s">
        <v>576</v>
      </c>
      <c r="R16" s="15" t="s">
        <v>577</v>
      </c>
      <c r="S16" s="13" t="s">
        <v>578</v>
      </c>
    </row>
    <row r="17" spans="1:19">
      <c r="A17" s="11" t="s">
        <v>574</v>
      </c>
      <c r="B17" s="23">
        <v>10</v>
      </c>
      <c r="C17" s="18" t="s">
        <v>37</v>
      </c>
      <c r="D17" s="7" t="s">
        <v>94</v>
      </c>
      <c r="E17" s="26" t="s">
        <v>94</v>
      </c>
      <c r="F17" s="26" t="s">
        <v>94</v>
      </c>
      <c r="G17" s="18" t="s">
        <v>19</v>
      </c>
      <c r="H17" s="18" t="s">
        <v>587</v>
      </c>
      <c r="I17" s="18" t="s">
        <v>16</v>
      </c>
      <c r="J17" s="18">
        <v>12</v>
      </c>
      <c r="K17" s="6">
        <v>2</v>
      </c>
      <c r="L17" s="6" t="s">
        <v>64</v>
      </c>
      <c r="M17" s="6">
        <v>100</v>
      </c>
      <c r="N17" s="6">
        <v>450000</v>
      </c>
      <c r="O17" s="8">
        <f t="shared" si="0"/>
        <v>45000000</v>
      </c>
      <c r="P17" s="15" t="s">
        <v>26</v>
      </c>
      <c r="Q17" s="15" t="s">
        <v>576</v>
      </c>
      <c r="R17" s="15" t="s">
        <v>577</v>
      </c>
      <c r="S17" s="13" t="s">
        <v>578</v>
      </c>
    </row>
    <row r="18" spans="1:19">
      <c r="A18" s="11" t="s">
        <v>574</v>
      </c>
      <c r="B18" s="32">
        <v>11</v>
      </c>
      <c r="C18" s="18" t="s">
        <v>37</v>
      </c>
      <c r="D18" s="7" t="s">
        <v>94</v>
      </c>
      <c r="E18" s="26" t="s">
        <v>94</v>
      </c>
      <c r="F18" s="26" t="s">
        <v>94</v>
      </c>
      <c r="G18" s="18" t="s">
        <v>19</v>
      </c>
      <c r="H18" s="18" t="s">
        <v>588</v>
      </c>
      <c r="I18" s="18" t="s">
        <v>16</v>
      </c>
      <c r="J18" s="18">
        <v>12</v>
      </c>
      <c r="K18" s="6">
        <v>2</v>
      </c>
      <c r="L18" s="6" t="s">
        <v>64</v>
      </c>
      <c r="M18" s="6">
        <v>100</v>
      </c>
      <c r="N18" s="6">
        <v>450000</v>
      </c>
      <c r="O18" s="6">
        <f t="shared" si="0"/>
        <v>45000000</v>
      </c>
      <c r="P18" s="15" t="s">
        <v>26</v>
      </c>
      <c r="Q18" s="15" t="s">
        <v>576</v>
      </c>
      <c r="R18" s="15" t="s">
        <v>577</v>
      </c>
      <c r="S18" s="13" t="s">
        <v>578</v>
      </c>
    </row>
    <row r="19" spans="1:19">
      <c r="A19" s="11" t="s">
        <v>574</v>
      </c>
      <c r="B19" s="23">
        <v>12</v>
      </c>
      <c r="C19" s="18" t="s">
        <v>37</v>
      </c>
      <c r="D19" s="7" t="s">
        <v>94</v>
      </c>
      <c r="E19" s="26" t="s">
        <v>94</v>
      </c>
      <c r="F19" s="26" t="s">
        <v>94</v>
      </c>
      <c r="G19" s="18" t="s">
        <v>19</v>
      </c>
      <c r="H19" s="18" t="s">
        <v>589</v>
      </c>
      <c r="I19" s="18" t="s">
        <v>16</v>
      </c>
      <c r="J19" s="18">
        <v>12</v>
      </c>
      <c r="K19" s="6">
        <v>2</v>
      </c>
      <c r="L19" s="6" t="s">
        <v>64</v>
      </c>
      <c r="M19" s="6">
        <v>100</v>
      </c>
      <c r="N19" s="6">
        <v>450000</v>
      </c>
      <c r="O19" s="8">
        <f t="shared" si="0"/>
        <v>45000000</v>
      </c>
      <c r="P19" s="15" t="s">
        <v>26</v>
      </c>
      <c r="Q19" s="15" t="s">
        <v>576</v>
      </c>
      <c r="R19" s="15" t="s">
        <v>577</v>
      </c>
      <c r="S19" s="13" t="s">
        <v>578</v>
      </c>
    </row>
    <row r="20" spans="1:19">
      <c r="A20" s="11" t="s">
        <v>574</v>
      </c>
      <c r="B20" s="32">
        <v>13</v>
      </c>
      <c r="C20" s="18" t="s">
        <v>37</v>
      </c>
      <c r="D20" s="7" t="s">
        <v>94</v>
      </c>
      <c r="E20" s="26" t="s">
        <v>94</v>
      </c>
      <c r="F20" s="26" t="s">
        <v>94</v>
      </c>
      <c r="G20" s="18" t="s">
        <v>19</v>
      </c>
      <c r="H20" s="18" t="s">
        <v>590</v>
      </c>
      <c r="I20" s="18" t="s">
        <v>16</v>
      </c>
      <c r="J20" s="18">
        <v>12</v>
      </c>
      <c r="K20" s="6">
        <v>2</v>
      </c>
      <c r="L20" s="6" t="s">
        <v>64</v>
      </c>
      <c r="M20" s="6">
        <v>100</v>
      </c>
      <c r="N20" s="6">
        <v>450000</v>
      </c>
      <c r="O20" s="6">
        <f t="shared" si="0"/>
        <v>45000000</v>
      </c>
      <c r="P20" s="15" t="s">
        <v>26</v>
      </c>
      <c r="Q20" s="15" t="s">
        <v>576</v>
      </c>
      <c r="R20" s="15" t="s">
        <v>577</v>
      </c>
      <c r="S20" s="13" t="s">
        <v>578</v>
      </c>
    </row>
    <row r="21" spans="1:19">
      <c r="A21" s="11" t="s">
        <v>574</v>
      </c>
      <c r="B21" s="23">
        <v>14</v>
      </c>
      <c r="C21" s="18" t="s">
        <v>37</v>
      </c>
      <c r="D21" s="7" t="s">
        <v>94</v>
      </c>
      <c r="E21" s="26" t="s">
        <v>94</v>
      </c>
      <c r="F21" s="26" t="s">
        <v>94</v>
      </c>
      <c r="G21" s="18" t="s">
        <v>19</v>
      </c>
      <c r="H21" s="18" t="s">
        <v>591</v>
      </c>
      <c r="I21" s="18" t="s">
        <v>16</v>
      </c>
      <c r="J21" s="18">
        <v>12</v>
      </c>
      <c r="K21" s="6">
        <v>2</v>
      </c>
      <c r="L21" s="6" t="s">
        <v>64</v>
      </c>
      <c r="M21" s="6">
        <v>100</v>
      </c>
      <c r="N21" s="6">
        <v>450000</v>
      </c>
      <c r="O21" s="8">
        <f t="shared" si="0"/>
        <v>45000000</v>
      </c>
      <c r="P21" s="15" t="s">
        <v>26</v>
      </c>
      <c r="Q21" s="15" t="s">
        <v>576</v>
      </c>
      <c r="R21" s="15" t="s">
        <v>577</v>
      </c>
      <c r="S21" s="13" t="s">
        <v>578</v>
      </c>
    </row>
    <row r="22" spans="1:19">
      <c r="A22" s="11" t="s">
        <v>574</v>
      </c>
      <c r="B22" s="32">
        <v>15</v>
      </c>
      <c r="C22" s="18" t="s">
        <v>37</v>
      </c>
      <c r="D22" s="7" t="s">
        <v>94</v>
      </c>
      <c r="E22" s="26" t="s">
        <v>94</v>
      </c>
      <c r="F22" s="26" t="s">
        <v>94</v>
      </c>
      <c r="G22" s="18" t="s">
        <v>19</v>
      </c>
      <c r="H22" s="18" t="s">
        <v>592</v>
      </c>
      <c r="I22" s="18" t="s">
        <v>16</v>
      </c>
      <c r="J22" s="18">
        <v>12</v>
      </c>
      <c r="K22" s="6">
        <v>2</v>
      </c>
      <c r="L22" s="6" t="s">
        <v>64</v>
      </c>
      <c r="M22" s="6">
        <v>100</v>
      </c>
      <c r="N22" s="6">
        <v>450000</v>
      </c>
      <c r="O22" s="6">
        <f t="shared" si="0"/>
        <v>45000000</v>
      </c>
      <c r="P22" s="15" t="s">
        <v>26</v>
      </c>
      <c r="Q22" s="15" t="s">
        <v>576</v>
      </c>
      <c r="R22" s="15" t="s">
        <v>577</v>
      </c>
      <c r="S22" s="13" t="s">
        <v>578</v>
      </c>
    </row>
    <row r="23" spans="1:19">
      <c r="A23" s="11" t="s">
        <v>574</v>
      </c>
      <c r="B23" s="23">
        <v>16</v>
      </c>
      <c r="C23" s="18" t="s">
        <v>37</v>
      </c>
      <c r="D23" s="7" t="s">
        <v>94</v>
      </c>
      <c r="E23" s="26" t="s">
        <v>94</v>
      </c>
      <c r="F23" s="26" t="s">
        <v>94</v>
      </c>
      <c r="G23" s="18" t="s">
        <v>19</v>
      </c>
      <c r="H23" s="18" t="s">
        <v>593</v>
      </c>
      <c r="I23" s="18" t="s">
        <v>16</v>
      </c>
      <c r="J23" s="18">
        <v>6</v>
      </c>
      <c r="K23" s="6">
        <v>1</v>
      </c>
      <c r="L23" s="6" t="s">
        <v>64</v>
      </c>
      <c r="M23" s="6">
        <v>30</v>
      </c>
      <c r="N23" s="6">
        <v>300000</v>
      </c>
      <c r="O23" s="8">
        <f t="shared" si="0"/>
        <v>9000000</v>
      </c>
      <c r="P23" s="15" t="s">
        <v>26</v>
      </c>
      <c r="Q23" s="15" t="s">
        <v>576</v>
      </c>
      <c r="R23" s="15" t="s">
        <v>577</v>
      </c>
      <c r="S23" s="13" t="s">
        <v>578</v>
      </c>
    </row>
    <row r="24" spans="1:19">
      <c r="A24" s="11" t="s">
        <v>574</v>
      </c>
      <c r="B24" s="32">
        <v>17</v>
      </c>
      <c r="C24" s="18" t="s">
        <v>37</v>
      </c>
      <c r="D24" s="7" t="s">
        <v>94</v>
      </c>
      <c r="E24" s="26" t="s">
        <v>94</v>
      </c>
      <c r="F24" s="26" t="s">
        <v>94</v>
      </c>
      <c r="G24" s="18" t="s">
        <v>19</v>
      </c>
      <c r="H24" s="18" t="s">
        <v>594</v>
      </c>
      <c r="I24" s="18" t="s">
        <v>16</v>
      </c>
      <c r="J24" s="18">
        <v>6</v>
      </c>
      <c r="K24" s="6">
        <v>1</v>
      </c>
      <c r="L24" s="6" t="s">
        <v>64</v>
      </c>
      <c r="M24" s="6">
        <v>30</v>
      </c>
      <c r="N24" s="6">
        <v>300000</v>
      </c>
      <c r="O24" s="6">
        <f t="shared" si="0"/>
        <v>9000000</v>
      </c>
      <c r="P24" s="15" t="s">
        <v>26</v>
      </c>
      <c r="Q24" s="15" t="s">
        <v>576</v>
      </c>
      <c r="R24" s="15" t="s">
        <v>577</v>
      </c>
      <c r="S24" s="13" t="s">
        <v>578</v>
      </c>
    </row>
    <row r="25" spans="1:19">
      <c r="A25" s="11" t="s">
        <v>574</v>
      </c>
      <c r="B25" s="23">
        <v>18</v>
      </c>
      <c r="C25" s="18" t="s">
        <v>37</v>
      </c>
      <c r="D25" s="7" t="s">
        <v>94</v>
      </c>
      <c r="E25" s="207" t="s">
        <v>94</v>
      </c>
      <c r="F25" s="207" t="s">
        <v>94</v>
      </c>
      <c r="G25" s="18" t="s">
        <v>19</v>
      </c>
      <c r="H25" s="34" t="s">
        <v>595</v>
      </c>
      <c r="I25" s="18" t="s">
        <v>16</v>
      </c>
      <c r="J25" s="34">
        <v>6</v>
      </c>
      <c r="K25" s="6">
        <v>1</v>
      </c>
      <c r="L25" s="6" t="s">
        <v>65</v>
      </c>
      <c r="M25" s="6">
        <v>30</v>
      </c>
      <c r="N25" s="6">
        <v>300000</v>
      </c>
      <c r="O25" s="8">
        <f t="shared" si="0"/>
        <v>9000000</v>
      </c>
      <c r="P25" s="15" t="s">
        <v>26</v>
      </c>
      <c r="Q25" s="15" t="s">
        <v>576</v>
      </c>
      <c r="R25" s="15" t="s">
        <v>577</v>
      </c>
      <c r="S25" s="13" t="s">
        <v>578</v>
      </c>
    </row>
    <row r="26" spans="1:19">
      <c r="A26" s="11" t="s">
        <v>574</v>
      </c>
      <c r="B26" s="32">
        <v>19</v>
      </c>
      <c r="C26" s="18" t="s">
        <v>37</v>
      </c>
      <c r="D26" s="7" t="s">
        <v>94</v>
      </c>
      <c r="E26" s="207" t="s">
        <v>94</v>
      </c>
      <c r="F26" s="207" t="s">
        <v>94</v>
      </c>
      <c r="G26" s="18" t="s">
        <v>19</v>
      </c>
      <c r="H26" s="34" t="s">
        <v>596</v>
      </c>
      <c r="I26" s="18" t="s">
        <v>16</v>
      </c>
      <c r="J26" s="34">
        <v>12</v>
      </c>
      <c r="K26" s="6">
        <v>2</v>
      </c>
      <c r="L26" s="6" t="s">
        <v>65</v>
      </c>
      <c r="M26" s="6">
        <v>30</v>
      </c>
      <c r="N26" s="6">
        <v>450000</v>
      </c>
      <c r="O26" s="6">
        <f t="shared" si="0"/>
        <v>13500000</v>
      </c>
      <c r="P26" s="15" t="s">
        <v>26</v>
      </c>
      <c r="Q26" s="15" t="s">
        <v>576</v>
      </c>
      <c r="R26" s="15" t="s">
        <v>577</v>
      </c>
      <c r="S26" s="13" t="s">
        <v>578</v>
      </c>
    </row>
    <row r="27" spans="1:19">
      <c r="A27" s="11" t="s">
        <v>574</v>
      </c>
      <c r="B27" s="23">
        <v>20</v>
      </c>
      <c r="C27" s="18" t="s">
        <v>37</v>
      </c>
      <c r="D27" s="7" t="s">
        <v>94</v>
      </c>
      <c r="E27" s="207" t="s">
        <v>94</v>
      </c>
      <c r="F27" s="207" t="s">
        <v>94</v>
      </c>
      <c r="G27" s="18" t="s">
        <v>19</v>
      </c>
      <c r="H27" s="34" t="s">
        <v>597</v>
      </c>
      <c r="I27" s="18" t="s">
        <v>16</v>
      </c>
      <c r="J27" s="34">
        <v>6</v>
      </c>
      <c r="K27" s="6">
        <v>1</v>
      </c>
      <c r="L27" s="6" t="s">
        <v>65</v>
      </c>
      <c r="M27" s="6">
        <v>30</v>
      </c>
      <c r="N27" s="6">
        <v>300000</v>
      </c>
      <c r="O27" s="8">
        <f t="shared" si="0"/>
        <v>9000000</v>
      </c>
      <c r="P27" s="15" t="s">
        <v>26</v>
      </c>
      <c r="Q27" s="15" t="s">
        <v>576</v>
      </c>
      <c r="R27" s="15" t="s">
        <v>577</v>
      </c>
      <c r="S27" s="13" t="s">
        <v>578</v>
      </c>
    </row>
    <row r="28" spans="1:19">
      <c r="A28" s="11" t="s">
        <v>574</v>
      </c>
      <c r="B28" s="32">
        <v>21</v>
      </c>
      <c r="C28" s="18" t="s">
        <v>37</v>
      </c>
      <c r="D28" s="7" t="s">
        <v>94</v>
      </c>
      <c r="E28" s="207" t="s">
        <v>94</v>
      </c>
      <c r="F28" s="207" t="s">
        <v>94</v>
      </c>
      <c r="G28" s="18" t="s">
        <v>19</v>
      </c>
      <c r="H28" s="34" t="s">
        <v>598</v>
      </c>
      <c r="I28" s="18" t="s">
        <v>16</v>
      </c>
      <c r="J28" s="34">
        <v>6</v>
      </c>
      <c r="K28" s="6">
        <v>1</v>
      </c>
      <c r="L28" s="6" t="s">
        <v>65</v>
      </c>
      <c r="M28" s="6">
        <v>30</v>
      </c>
      <c r="N28" s="6">
        <v>300000</v>
      </c>
      <c r="O28" s="6">
        <f t="shared" si="0"/>
        <v>9000000</v>
      </c>
      <c r="P28" s="15" t="s">
        <v>26</v>
      </c>
      <c r="Q28" s="15" t="s">
        <v>576</v>
      </c>
      <c r="R28" s="15" t="s">
        <v>577</v>
      </c>
      <c r="S28" s="13" t="s">
        <v>578</v>
      </c>
    </row>
    <row r="29" spans="1:19">
      <c r="A29" s="11" t="s">
        <v>574</v>
      </c>
      <c r="B29" s="23">
        <v>22</v>
      </c>
      <c r="C29" s="18" t="s">
        <v>37</v>
      </c>
      <c r="D29" s="7" t="s">
        <v>94</v>
      </c>
      <c r="E29" s="207" t="s">
        <v>94</v>
      </c>
      <c r="F29" s="207" t="s">
        <v>94</v>
      </c>
      <c r="G29" s="18" t="s">
        <v>19</v>
      </c>
      <c r="H29" s="208" t="s">
        <v>599</v>
      </c>
      <c r="I29" s="18" t="s">
        <v>16</v>
      </c>
      <c r="J29" s="34">
        <v>6</v>
      </c>
      <c r="K29" s="6">
        <v>1</v>
      </c>
      <c r="L29" s="6" t="s">
        <v>65</v>
      </c>
      <c r="M29" s="6">
        <v>30</v>
      </c>
      <c r="N29" s="6">
        <v>300000</v>
      </c>
      <c r="O29" s="8">
        <f t="shared" si="0"/>
        <v>9000000</v>
      </c>
      <c r="P29" s="15" t="s">
        <v>26</v>
      </c>
      <c r="Q29" s="15" t="s">
        <v>576</v>
      </c>
      <c r="R29" s="15" t="s">
        <v>577</v>
      </c>
      <c r="S29" s="13" t="s">
        <v>578</v>
      </c>
    </row>
    <row r="30" spans="1:19">
      <c r="A30" s="11" t="s">
        <v>574</v>
      </c>
      <c r="B30" s="32">
        <v>23</v>
      </c>
      <c r="C30" s="18" t="s">
        <v>37</v>
      </c>
      <c r="D30" s="7" t="s">
        <v>94</v>
      </c>
      <c r="E30" s="207" t="s">
        <v>94</v>
      </c>
      <c r="F30" s="207" t="s">
        <v>94</v>
      </c>
      <c r="G30" s="18" t="s">
        <v>19</v>
      </c>
      <c r="H30" s="34" t="s">
        <v>600</v>
      </c>
      <c r="I30" s="18" t="s">
        <v>16</v>
      </c>
      <c r="J30" s="34">
        <v>6</v>
      </c>
      <c r="K30" s="6">
        <v>1</v>
      </c>
      <c r="L30" s="6" t="s">
        <v>65</v>
      </c>
      <c r="M30" s="6">
        <v>30</v>
      </c>
      <c r="N30" s="6">
        <v>300000</v>
      </c>
      <c r="O30" s="6">
        <f t="shared" si="0"/>
        <v>9000000</v>
      </c>
      <c r="P30" s="15" t="s">
        <v>26</v>
      </c>
      <c r="Q30" s="15" t="s">
        <v>576</v>
      </c>
      <c r="R30" s="15" t="s">
        <v>577</v>
      </c>
      <c r="S30" s="13" t="s">
        <v>578</v>
      </c>
    </row>
    <row r="31" spans="1:19">
      <c r="A31" s="11" t="s">
        <v>574</v>
      </c>
      <c r="B31" s="23">
        <v>24</v>
      </c>
      <c r="C31" s="18" t="s">
        <v>37</v>
      </c>
      <c r="D31" s="7" t="s">
        <v>94</v>
      </c>
      <c r="E31" s="207" t="s">
        <v>94</v>
      </c>
      <c r="F31" s="207" t="s">
        <v>94</v>
      </c>
      <c r="G31" s="18" t="s">
        <v>19</v>
      </c>
      <c r="H31" s="34" t="s">
        <v>601</v>
      </c>
      <c r="I31" s="18" t="s">
        <v>26</v>
      </c>
      <c r="J31" s="34">
        <v>12</v>
      </c>
      <c r="K31" s="6">
        <v>2</v>
      </c>
      <c r="L31" s="6" t="s">
        <v>65</v>
      </c>
      <c r="M31" s="6">
        <v>30</v>
      </c>
      <c r="N31" s="6">
        <v>450000</v>
      </c>
      <c r="O31" s="8">
        <f t="shared" si="0"/>
        <v>13500000</v>
      </c>
      <c r="P31" s="15" t="s">
        <v>26</v>
      </c>
      <c r="Q31" s="15" t="s">
        <v>576</v>
      </c>
      <c r="R31" s="15" t="s">
        <v>577</v>
      </c>
      <c r="S31" s="13" t="s">
        <v>578</v>
      </c>
    </row>
    <row r="32" spans="1:19">
      <c r="A32" s="11" t="s">
        <v>574</v>
      </c>
      <c r="B32" s="32">
        <v>25</v>
      </c>
      <c r="C32" s="18" t="s">
        <v>37</v>
      </c>
      <c r="D32" s="7" t="s">
        <v>94</v>
      </c>
      <c r="E32" s="207" t="s">
        <v>94</v>
      </c>
      <c r="F32" s="207" t="s">
        <v>94</v>
      </c>
      <c r="G32" s="18" t="s">
        <v>19</v>
      </c>
      <c r="H32" s="34" t="s">
        <v>602</v>
      </c>
      <c r="I32" s="18" t="s">
        <v>16</v>
      </c>
      <c r="J32" s="34">
        <v>6</v>
      </c>
      <c r="K32" s="6">
        <v>1</v>
      </c>
      <c r="L32" s="6" t="s">
        <v>65</v>
      </c>
      <c r="M32" s="6">
        <v>30</v>
      </c>
      <c r="N32" s="6">
        <v>300000</v>
      </c>
      <c r="O32" s="6">
        <f t="shared" si="0"/>
        <v>9000000</v>
      </c>
      <c r="P32" s="15" t="s">
        <v>26</v>
      </c>
      <c r="Q32" s="15" t="s">
        <v>576</v>
      </c>
      <c r="R32" s="15" t="s">
        <v>577</v>
      </c>
      <c r="S32" s="13" t="s">
        <v>578</v>
      </c>
    </row>
    <row r="33" spans="1:19">
      <c r="A33" s="11" t="s">
        <v>574</v>
      </c>
      <c r="B33" s="23">
        <v>26</v>
      </c>
      <c r="C33" s="18" t="s">
        <v>37</v>
      </c>
      <c r="D33" s="7" t="s">
        <v>94</v>
      </c>
      <c r="E33" s="207" t="s">
        <v>94</v>
      </c>
      <c r="F33" s="207" t="s">
        <v>94</v>
      </c>
      <c r="G33" s="18" t="s">
        <v>19</v>
      </c>
      <c r="H33" s="34" t="s">
        <v>603</v>
      </c>
      <c r="I33" s="18" t="s">
        <v>26</v>
      </c>
      <c r="J33" s="34">
        <v>12</v>
      </c>
      <c r="K33" s="34">
        <v>2</v>
      </c>
      <c r="L33" s="6" t="s">
        <v>65</v>
      </c>
      <c r="M33" s="6">
        <v>30</v>
      </c>
      <c r="N33" s="6">
        <v>450000</v>
      </c>
      <c r="O33" s="8">
        <f t="shared" si="0"/>
        <v>13500000</v>
      </c>
      <c r="P33" s="15" t="s">
        <v>26</v>
      </c>
      <c r="Q33" s="15" t="s">
        <v>576</v>
      </c>
      <c r="R33" s="15" t="s">
        <v>577</v>
      </c>
      <c r="S33" s="13" t="s">
        <v>578</v>
      </c>
    </row>
    <row r="34" spans="1:19">
      <c r="A34" s="11" t="s">
        <v>574</v>
      </c>
      <c r="B34" s="32">
        <v>27</v>
      </c>
      <c r="C34" s="18" t="s">
        <v>37</v>
      </c>
      <c r="D34" s="7" t="s">
        <v>94</v>
      </c>
      <c r="E34" s="207" t="s">
        <v>94</v>
      </c>
      <c r="F34" s="207" t="s">
        <v>94</v>
      </c>
      <c r="G34" s="18" t="s">
        <v>19</v>
      </c>
      <c r="H34" s="34" t="s">
        <v>604</v>
      </c>
      <c r="I34" s="18" t="s">
        <v>16</v>
      </c>
      <c r="J34" s="34">
        <v>12</v>
      </c>
      <c r="K34" s="34">
        <v>2</v>
      </c>
      <c r="L34" s="6" t="s">
        <v>65</v>
      </c>
      <c r="M34" s="6">
        <v>30</v>
      </c>
      <c r="N34" s="6">
        <v>450000</v>
      </c>
      <c r="O34" s="6">
        <f t="shared" si="0"/>
        <v>13500000</v>
      </c>
      <c r="P34" s="15" t="s">
        <v>26</v>
      </c>
      <c r="Q34" s="15" t="s">
        <v>576</v>
      </c>
      <c r="R34" s="15" t="s">
        <v>577</v>
      </c>
      <c r="S34" s="13" t="s">
        <v>578</v>
      </c>
    </row>
    <row r="35" spans="1:19">
      <c r="A35" s="11" t="s">
        <v>574</v>
      </c>
      <c r="B35" s="23">
        <v>28</v>
      </c>
      <c r="C35" s="18" t="s">
        <v>37</v>
      </c>
      <c r="D35" s="7" t="s">
        <v>94</v>
      </c>
      <c r="E35" s="207" t="s">
        <v>94</v>
      </c>
      <c r="F35" s="207" t="s">
        <v>94</v>
      </c>
      <c r="G35" s="18" t="s">
        <v>19</v>
      </c>
      <c r="H35" s="34" t="s">
        <v>605</v>
      </c>
      <c r="I35" s="18" t="s">
        <v>16</v>
      </c>
      <c r="J35" s="34">
        <v>12</v>
      </c>
      <c r="K35" s="34">
        <v>2</v>
      </c>
      <c r="L35" s="6" t="s">
        <v>65</v>
      </c>
      <c r="M35" s="6">
        <v>30</v>
      </c>
      <c r="N35" s="6">
        <v>450000</v>
      </c>
      <c r="O35" s="8">
        <f t="shared" si="0"/>
        <v>13500000</v>
      </c>
      <c r="P35" s="15" t="s">
        <v>26</v>
      </c>
      <c r="Q35" s="15" t="s">
        <v>576</v>
      </c>
      <c r="R35" s="15" t="s">
        <v>577</v>
      </c>
      <c r="S35" s="13" t="s">
        <v>578</v>
      </c>
    </row>
    <row r="36" spans="1:19">
      <c r="A36" s="11" t="s">
        <v>574</v>
      </c>
      <c r="B36" s="32">
        <v>29</v>
      </c>
      <c r="C36" s="18" t="s">
        <v>37</v>
      </c>
      <c r="D36" s="7" t="s">
        <v>94</v>
      </c>
      <c r="E36" s="207" t="s">
        <v>94</v>
      </c>
      <c r="F36" s="207" t="s">
        <v>94</v>
      </c>
      <c r="G36" s="18" t="s">
        <v>19</v>
      </c>
      <c r="H36" s="34" t="s">
        <v>606</v>
      </c>
      <c r="I36" s="18" t="s">
        <v>16</v>
      </c>
      <c r="J36" s="34">
        <v>12</v>
      </c>
      <c r="K36" s="34">
        <v>2</v>
      </c>
      <c r="L36" s="6" t="s">
        <v>65</v>
      </c>
      <c r="M36" s="6">
        <v>30</v>
      </c>
      <c r="N36" s="6">
        <v>450000</v>
      </c>
      <c r="O36" s="6">
        <f t="shared" si="0"/>
        <v>13500000</v>
      </c>
      <c r="P36" s="15" t="s">
        <v>26</v>
      </c>
      <c r="Q36" s="15" t="s">
        <v>576</v>
      </c>
      <c r="R36" s="15" t="s">
        <v>577</v>
      </c>
      <c r="S36" s="13" t="s">
        <v>578</v>
      </c>
    </row>
    <row r="37" spans="1:19">
      <c r="A37" s="11" t="s">
        <v>574</v>
      </c>
      <c r="B37" s="23">
        <v>30</v>
      </c>
      <c r="C37" s="18" t="s">
        <v>37</v>
      </c>
      <c r="D37" s="7" t="s">
        <v>94</v>
      </c>
      <c r="E37" s="207" t="s">
        <v>94</v>
      </c>
      <c r="F37" s="207" t="s">
        <v>94</v>
      </c>
      <c r="G37" s="18" t="s">
        <v>19</v>
      </c>
      <c r="H37" s="34" t="s">
        <v>607</v>
      </c>
      <c r="I37" s="18" t="s">
        <v>16</v>
      </c>
      <c r="J37" s="34">
        <v>12</v>
      </c>
      <c r="K37" s="34">
        <v>2</v>
      </c>
      <c r="L37" s="6" t="s">
        <v>65</v>
      </c>
      <c r="M37" s="6">
        <v>30</v>
      </c>
      <c r="N37" s="6">
        <v>450000</v>
      </c>
      <c r="O37" s="8">
        <f t="shared" si="0"/>
        <v>13500000</v>
      </c>
      <c r="P37" s="15" t="s">
        <v>26</v>
      </c>
      <c r="Q37" s="15" t="s">
        <v>576</v>
      </c>
      <c r="R37" s="15" t="s">
        <v>577</v>
      </c>
      <c r="S37" s="13" t="s">
        <v>578</v>
      </c>
    </row>
    <row r="38" spans="1:19">
      <c r="A38" s="11" t="s">
        <v>574</v>
      </c>
      <c r="B38" s="32">
        <v>31</v>
      </c>
      <c r="C38" s="18" t="s">
        <v>37</v>
      </c>
      <c r="D38" s="7" t="s">
        <v>94</v>
      </c>
      <c r="E38" s="207" t="s">
        <v>94</v>
      </c>
      <c r="F38" s="207" t="s">
        <v>94</v>
      </c>
      <c r="G38" s="18" t="s">
        <v>19</v>
      </c>
      <c r="H38" s="34" t="s">
        <v>608</v>
      </c>
      <c r="I38" s="18" t="s">
        <v>26</v>
      </c>
      <c r="J38" s="34">
        <v>12</v>
      </c>
      <c r="K38" s="34">
        <v>2</v>
      </c>
      <c r="L38" s="6" t="s">
        <v>65</v>
      </c>
      <c r="M38" s="6">
        <v>30</v>
      </c>
      <c r="N38" s="6">
        <v>450000</v>
      </c>
      <c r="O38" s="6">
        <f t="shared" si="0"/>
        <v>13500000</v>
      </c>
      <c r="P38" s="15" t="s">
        <v>26</v>
      </c>
      <c r="Q38" s="15" t="s">
        <v>576</v>
      </c>
      <c r="R38" s="15" t="s">
        <v>577</v>
      </c>
      <c r="S38" s="13" t="s">
        <v>578</v>
      </c>
    </row>
    <row r="39" spans="1:19">
      <c r="A39" s="11" t="s">
        <v>574</v>
      </c>
      <c r="B39" s="23">
        <v>32</v>
      </c>
      <c r="C39" s="18" t="s">
        <v>37</v>
      </c>
      <c r="D39" s="7" t="s">
        <v>94</v>
      </c>
      <c r="E39" s="207" t="s">
        <v>94</v>
      </c>
      <c r="F39" s="207" t="s">
        <v>94</v>
      </c>
      <c r="G39" s="18" t="s">
        <v>19</v>
      </c>
      <c r="H39" s="34" t="s">
        <v>609</v>
      </c>
      <c r="I39" s="18" t="s">
        <v>16</v>
      </c>
      <c r="J39" s="34">
        <v>12</v>
      </c>
      <c r="K39" s="34">
        <v>2</v>
      </c>
      <c r="L39" s="6" t="s">
        <v>65</v>
      </c>
      <c r="M39" s="6">
        <v>30</v>
      </c>
      <c r="N39" s="6">
        <v>450000</v>
      </c>
      <c r="O39" s="8">
        <f t="shared" si="0"/>
        <v>13500000</v>
      </c>
      <c r="P39" s="15" t="s">
        <v>26</v>
      </c>
      <c r="Q39" s="15" t="s">
        <v>576</v>
      </c>
      <c r="R39" s="15" t="s">
        <v>577</v>
      </c>
      <c r="S39" s="13" t="s">
        <v>578</v>
      </c>
    </row>
    <row r="40" spans="1:19">
      <c r="A40" s="11" t="s">
        <v>574</v>
      </c>
      <c r="B40" s="32">
        <v>33</v>
      </c>
      <c r="C40" s="18" t="s">
        <v>37</v>
      </c>
      <c r="D40" s="7" t="s">
        <v>94</v>
      </c>
      <c r="E40" s="207" t="s">
        <v>94</v>
      </c>
      <c r="F40" s="207" t="s">
        <v>94</v>
      </c>
      <c r="G40" s="18" t="s">
        <v>19</v>
      </c>
      <c r="H40" s="34" t="s">
        <v>610</v>
      </c>
      <c r="I40" s="18" t="s">
        <v>16</v>
      </c>
      <c r="J40" s="34">
        <v>6</v>
      </c>
      <c r="K40" s="34">
        <v>1</v>
      </c>
      <c r="L40" s="6" t="s">
        <v>65</v>
      </c>
      <c r="M40" s="6">
        <v>30</v>
      </c>
      <c r="N40" s="6">
        <v>300000</v>
      </c>
      <c r="O40" s="6">
        <f t="shared" si="0"/>
        <v>9000000</v>
      </c>
      <c r="P40" s="15" t="s">
        <v>26</v>
      </c>
      <c r="Q40" s="15" t="s">
        <v>576</v>
      </c>
      <c r="R40" s="15" t="s">
        <v>577</v>
      </c>
      <c r="S40" s="13" t="s">
        <v>578</v>
      </c>
    </row>
    <row r="41" spans="1:19">
      <c r="A41" s="11" t="s">
        <v>574</v>
      </c>
      <c r="B41" s="23">
        <v>34</v>
      </c>
      <c r="C41" s="18" t="s">
        <v>37</v>
      </c>
      <c r="D41" s="7" t="s">
        <v>94</v>
      </c>
      <c r="E41" s="207" t="s">
        <v>94</v>
      </c>
      <c r="F41" s="207" t="s">
        <v>94</v>
      </c>
      <c r="G41" s="18" t="s">
        <v>19</v>
      </c>
      <c r="H41" s="34" t="s">
        <v>611</v>
      </c>
      <c r="I41" s="18" t="s">
        <v>16</v>
      </c>
      <c r="J41" s="34">
        <v>6</v>
      </c>
      <c r="K41" s="34">
        <v>1</v>
      </c>
      <c r="L41" s="6" t="s">
        <v>65</v>
      </c>
      <c r="M41" s="6">
        <v>30</v>
      </c>
      <c r="N41" s="6">
        <v>300000</v>
      </c>
      <c r="O41" s="8">
        <f t="shared" si="0"/>
        <v>9000000</v>
      </c>
      <c r="P41" s="15" t="s">
        <v>26</v>
      </c>
      <c r="Q41" s="15" t="s">
        <v>576</v>
      </c>
      <c r="R41" s="15" t="s">
        <v>577</v>
      </c>
      <c r="S41" s="13" t="s">
        <v>578</v>
      </c>
    </row>
    <row r="42" spans="1:19">
      <c r="A42" s="11" t="s">
        <v>574</v>
      </c>
      <c r="B42" s="32">
        <v>35</v>
      </c>
      <c r="C42" s="18" t="s">
        <v>37</v>
      </c>
      <c r="D42" s="7" t="s">
        <v>94</v>
      </c>
      <c r="E42" s="207" t="s">
        <v>94</v>
      </c>
      <c r="F42" s="207" t="s">
        <v>94</v>
      </c>
      <c r="G42" s="18" t="s">
        <v>19</v>
      </c>
      <c r="H42" s="34" t="s">
        <v>612</v>
      </c>
      <c r="I42" s="18" t="s">
        <v>16</v>
      </c>
      <c r="J42" s="34">
        <v>12</v>
      </c>
      <c r="K42" s="34">
        <v>2</v>
      </c>
      <c r="L42" s="6" t="s">
        <v>65</v>
      </c>
      <c r="M42" s="6">
        <v>30</v>
      </c>
      <c r="N42" s="6">
        <v>450000</v>
      </c>
      <c r="O42" s="6">
        <f t="shared" si="0"/>
        <v>13500000</v>
      </c>
      <c r="P42" s="15" t="s">
        <v>26</v>
      </c>
      <c r="Q42" s="15" t="s">
        <v>576</v>
      </c>
      <c r="R42" s="15" t="s">
        <v>577</v>
      </c>
      <c r="S42" s="13" t="s">
        <v>578</v>
      </c>
    </row>
    <row r="43" spans="1:19">
      <c r="A43" s="11" t="s">
        <v>574</v>
      </c>
      <c r="B43" s="23">
        <v>36</v>
      </c>
      <c r="C43" s="18" t="s">
        <v>37</v>
      </c>
      <c r="D43" s="7" t="s">
        <v>94</v>
      </c>
      <c r="E43" s="207" t="s">
        <v>94</v>
      </c>
      <c r="F43" s="207" t="s">
        <v>94</v>
      </c>
      <c r="G43" s="18" t="s">
        <v>19</v>
      </c>
      <c r="H43" s="34" t="s">
        <v>613</v>
      </c>
      <c r="I43" s="18" t="s">
        <v>16</v>
      </c>
      <c r="J43" s="34">
        <v>6</v>
      </c>
      <c r="K43" s="34">
        <v>1</v>
      </c>
      <c r="L43" s="6" t="s">
        <v>65</v>
      </c>
      <c r="M43" s="6">
        <v>30</v>
      </c>
      <c r="N43" s="6">
        <v>300000</v>
      </c>
      <c r="O43" s="8">
        <f t="shared" si="0"/>
        <v>9000000</v>
      </c>
      <c r="P43" s="15" t="s">
        <v>26</v>
      </c>
      <c r="Q43" s="15" t="s">
        <v>576</v>
      </c>
      <c r="R43" s="15" t="s">
        <v>577</v>
      </c>
      <c r="S43" s="13" t="s">
        <v>578</v>
      </c>
    </row>
    <row r="44" spans="1:19">
      <c r="A44" s="11" t="s">
        <v>574</v>
      </c>
      <c r="B44" s="32">
        <v>37</v>
      </c>
      <c r="C44" s="18" t="s">
        <v>37</v>
      </c>
      <c r="D44" s="7" t="s">
        <v>94</v>
      </c>
      <c r="E44" s="207" t="s">
        <v>94</v>
      </c>
      <c r="F44" s="207" t="s">
        <v>94</v>
      </c>
      <c r="G44" s="18" t="s">
        <v>19</v>
      </c>
      <c r="H44" s="34" t="s">
        <v>614</v>
      </c>
      <c r="I44" s="18" t="s">
        <v>16</v>
      </c>
      <c r="J44" s="34">
        <v>12</v>
      </c>
      <c r="K44" s="34">
        <v>2</v>
      </c>
      <c r="L44" s="6" t="s">
        <v>65</v>
      </c>
      <c r="M44" s="6">
        <v>30</v>
      </c>
      <c r="N44" s="6">
        <v>450000</v>
      </c>
      <c r="O44" s="6">
        <f t="shared" si="0"/>
        <v>13500000</v>
      </c>
      <c r="P44" s="15" t="s">
        <v>26</v>
      </c>
      <c r="Q44" s="15" t="s">
        <v>576</v>
      </c>
      <c r="R44" s="15" t="s">
        <v>577</v>
      </c>
      <c r="S44" s="13" t="s">
        <v>578</v>
      </c>
    </row>
    <row r="45" spans="1:19">
      <c r="A45" s="11" t="s">
        <v>574</v>
      </c>
      <c r="B45" s="23">
        <v>38</v>
      </c>
      <c r="C45" s="18" t="s">
        <v>37</v>
      </c>
      <c r="D45" s="7" t="s">
        <v>94</v>
      </c>
      <c r="E45" s="207" t="s">
        <v>94</v>
      </c>
      <c r="F45" s="207" t="s">
        <v>94</v>
      </c>
      <c r="G45" s="18" t="s">
        <v>19</v>
      </c>
      <c r="H45" s="34" t="s">
        <v>615</v>
      </c>
      <c r="I45" s="18" t="s">
        <v>16</v>
      </c>
      <c r="J45" s="34">
        <v>6</v>
      </c>
      <c r="K45" s="34">
        <v>1</v>
      </c>
      <c r="L45" s="6" t="s">
        <v>65</v>
      </c>
      <c r="M45" s="6">
        <v>30</v>
      </c>
      <c r="N45" s="6">
        <v>300000</v>
      </c>
      <c r="O45" s="8">
        <f t="shared" si="0"/>
        <v>9000000</v>
      </c>
      <c r="P45" s="15" t="s">
        <v>26</v>
      </c>
      <c r="Q45" s="15" t="s">
        <v>576</v>
      </c>
      <c r="R45" s="15" t="s">
        <v>577</v>
      </c>
      <c r="S45" s="13" t="s">
        <v>578</v>
      </c>
    </row>
    <row r="46" spans="1:19">
      <c r="A46" s="11" t="s">
        <v>574</v>
      </c>
      <c r="B46" s="32">
        <v>39</v>
      </c>
      <c r="C46" s="18" t="s">
        <v>37</v>
      </c>
      <c r="D46" s="7" t="s">
        <v>94</v>
      </c>
      <c r="E46" s="207" t="s">
        <v>94</v>
      </c>
      <c r="F46" s="207" t="s">
        <v>94</v>
      </c>
      <c r="G46" s="18" t="s">
        <v>19</v>
      </c>
      <c r="H46" s="34" t="s">
        <v>616</v>
      </c>
      <c r="I46" s="18" t="s">
        <v>26</v>
      </c>
      <c r="J46" s="34">
        <v>12</v>
      </c>
      <c r="K46" s="34">
        <v>2</v>
      </c>
      <c r="L46" s="6" t="s">
        <v>65</v>
      </c>
      <c r="M46" s="6">
        <v>30</v>
      </c>
      <c r="N46" s="6">
        <v>450000</v>
      </c>
      <c r="O46" s="6">
        <f t="shared" si="0"/>
        <v>13500000</v>
      </c>
      <c r="P46" s="15" t="s">
        <v>26</v>
      </c>
      <c r="Q46" s="15" t="s">
        <v>576</v>
      </c>
      <c r="R46" s="15" t="s">
        <v>577</v>
      </c>
      <c r="S46" s="13" t="s">
        <v>578</v>
      </c>
    </row>
    <row r="47" spans="1:19">
      <c r="A47" s="11" t="s">
        <v>574</v>
      </c>
      <c r="B47" s="23">
        <v>40</v>
      </c>
      <c r="C47" s="18" t="s">
        <v>37</v>
      </c>
      <c r="D47" s="7" t="s">
        <v>94</v>
      </c>
      <c r="E47" s="207" t="s">
        <v>94</v>
      </c>
      <c r="F47" s="207" t="s">
        <v>94</v>
      </c>
      <c r="G47" s="18" t="s">
        <v>19</v>
      </c>
      <c r="H47" s="34" t="s">
        <v>617</v>
      </c>
      <c r="I47" s="18" t="s">
        <v>16</v>
      </c>
      <c r="J47" s="34">
        <v>12</v>
      </c>
      <c r="K47" s="34">
        <v>2</v>
      </c>
      <c r="L47" s="6" t="s">
        <v>65</v>
      </c>
      <c r="M47" s="6">
        <v>30</v>
      </c>
      <c r="N47" s="6">
        <v>450000</v>
      </c>
      <c r="O47" s="8">
        <f t="shared" si="0"/>
        <v>13500000</v>
      </c>
      <c r="P47" s="15" t="s">
        <v>26</v>
      </c>
      <c r="Q47" s="15" t="s">
        <v>576</v>
      </c>
      <c r="R47" s="15" t="s">
        <v>577</v>
      </c>
      <c r="S47" s="13" t="s">
        <v>578</v>
      </c>
    </row>
    <row r="48" spans="1:19">
      <c r="A48" s="11" t="s">
        <v>574</v>
      </c>
      <c r="B48" s="32">
        <v>41</v>
      </c>
      <c r="C48" s="18" t="s">
        <v>37</v>
      </c>
      <c r="D48" s="7" t="s">
        <v>94</v>
      </c>
      <c r="E48" s="207" t="s">
        <v>94</v>
      </c>
      <c r="F48" s="207" t="s">
        <v>94</v>
      </c>
      <c r="G48" s="18" t="s">
        <v>19</v>
      </c>
      <c r="H48" s="34" t="s">
        <v>618</v>
      </c>
      <c r="I48" s="18" t="s">
        <v>16</v>
      </c>
      <c r="J48" s="34">
        <v>12</v>
      </c>
      <c r="K48" s="34">
        <v>2</v>
      </c>
      <c r="L48" s="6" t="s">
        <v>65</v>
      </c>
      <c r="M48" s="6">
        <v>30</v>
      </c>
      <c r="N48" s="6">
        <v>450000</v>
      </c>
      <c r="O48" s="6">
        <f t="shared" si="0"/>
        <v>13500000</v>
      </c>
      <c r="P48" s="15" t="s">
        <v>26</v>
      </c>
      <c r="Q48" s="15" t="s">
        <v>576</v>
      </c>
      <c r="R48" s="15" t="s">
        <v>577</v>
      </c>
      <c r="S48" s="13" t="s">
        <v>578</v>
      </c>
    </row>
    <row r="49" spans="1:19">
      <c r="A49" s="11" t="s">
        <v>574</v>
      </c>
      <c r="B49" s="23">
        <v>42</v>
      </c>
      <c r="C49" s="18" t="s">
        <v>37</v>
      </c>
      <c r="D49" s="7" t="s">
        <v>94</v>
      </c>
      <c r="E49" s="207" t="s">
        <v>94</v>
      </c>
      <c r="F49" s="207" t="s">
        <v>94</v>
      </c>
      <c r="G49" s="18" t="s">
        <v>19</v>
      </c>
      <c r="H49" s="34" t="s">
        <v>619</v>
      </c>
      <c r="I49" s="18" t="s">
        <v>16</v>
      </c>
      <c r="J49" s="34">
        <v>12</v>
      </c>
      <c r="K49" s="34">
        <v>2</v>
      </c>
      <c r="L49" s="6" t="s">
        <v>65</v>
      </c>
      <c r="M49" s="6">
        <v>30</v>
      </c>
      <c r="N49" s="6">
        <v>450000</v>
      </c>
      <c r="O49" s="8">
        <f t="shared" si="0"/>
        <v>13500000</v>
      </c>
      <c r="P49" s="15" t="s">
        <v>26</v>
      </c>
      <c r="Q49" s="15" t="s">
        <v>576</v>
      </c>
      <c r="R49" s="15" t="s">
        <v>577</v>
      </c>
      <c r="S49" s="13" t="s">
        <v>578</v>
      </c>
    </row>
    <row r="50" spans="1:19">
      <c r="A50" s="11" t="s">
        <v>574</v>
      </c>
      <c r="B50" s="32">
        <v>43</v>
      </c>
      <c r="C50" s="18" t="s">
        <v>37</v>
      </c>
      <c r="D50" s="7" t="s">
        <v>94</v>
      </c>
      <c r="E50" s="207" t="s">
        <v>94</v>
      </c>
      <c r="F50" s="207" t="s">
        <v>94</v>
      </c>
      <c r="G50" s="18" t="s">
        <v>19</v>
      </c>
      <c r="H50" s="34" t="s">
        <v>620</v>
      </c>
      <c r="I50" s="18" t="s">
        <v>16</v>
      </c>
      <c r="J50" s="34">
        <v>6</v>
      </c>
      <c r="K50" s="34">
        <v>1</v>
      </c>
      <c r="L50" s="6" t="s">
        <v>65</v>
      </c>
      <c r="M50" s="6">
        <v>30</v>
      </c>
      <c r="N50" s="6">
        <v>300000</v>
      </c>
      <c r="O50" s="6">
        <f t="shared" si="0"/>
        <v>9000000</v>
      </c>
      <c r="P50" s="15" t="s">
        <v>26</v>
      </c>
      <c r="Q50" s="15" t="s">
        <v>576</v>
      </c>
      <c r="R50" s="15" t="s">
        <v>577</v>
      </c>
      <c r="S50" s="13" t="s">
        <v>578</v>
      </c>
    </row>
    <row r="51" spans="1:19">
      <c r="A51" s="11" t="s">
        <v>574</v>
      </c>
      <c r="B51" s="23">
        <v>44</v>
      </c>
      <c r="C51" s="18" t="s">
        <v>37</v>
      </c>
      <c r="D51" s="7" t="s">
        <v>94</v>
      </c>
      <c r="E51" s="207" t="s">
        <v>94</v>
      </c>
      <c r="F51" s="207" t="s">
        <v>94</v>
      </c>
      <c r="G51" s="18" t="s">
        <v>19</v>
      </c>
      <c r="H51" s="34" t="s">
        <v>621</v>
      </c>
      <c r="I51" s="18" t="s">
        <v>26</v>
      </c>
      <c r="J51" s="34">
        <v>12</v>
      </c>
      <c r="K51" s="34">
        <v>2</v>
      </c>
      <c r="L51" s="6" t="s">
        <v>65</v>
      </c>
      <c r="M51" s="6">
        <v>30</v>
      </c>
      <c r="N51" s="6">
        <v>450000</v>
      </c>
      <c r="O51" s="8">
        <f t="shared" si="0"/>
        <v>13500000</v>
      </c>
      <c r="P51" s="15" t="s">
        <v>26</v>
      </c>
      <c r="Q51" s="15" t="s">
        <v>576</v>
      </c>
      <c r="R51" s="15" t="s">
        <v>577</v>
      </c>
      <c r="S51" s="13" t="s">
        <v>578</v>
      </c>
    </row>
    <row r="52" spans="1:19">
      <c r="A52" s="11" t="s">
        <v>574</v>
      </c>
      <c r="B52" s="32">
        <v>45</v>
      </c>
      <c r="C52" s="18" t="s">
        <v>37</v>
      </c>
      <c r="D52" s="7" t="s">
        <v>94</v>
      </c>
      <c r="E52" s="207" t="s">
        <v>94</v>
      </c>
      <c r="F52" s="207" t="s">
        <v>94</v>
      </c>
      <c r="G52" s="18" t="s">
        <v>19</v>
      </c>
      <c r="H52" s="34" t="s">
        <v>622</v>
      </c>
      <c r="I52" s="18" t="s">
        <v>16</v>
      </c>
      <c r="J52" s="34">
        <v>12</v>
      </c>
      <c r="K52" s="34">
        <v>2</v>
      </c>
      <c r="L52" s="6" t="s">
        <v>65</v>
      </c>
      <c r="M52" s="6">
        <v>30</v>
      </c>
      <c r="N52" s="6">
        <v>450000</v>
      </c>
      <c r="O52" s="6">
        <f t="shared" si="0"/>
        <v>13500000</v>
      </c>
      <c r="P52" s="15" t="s">
        <v>26</v>
      </c>
      <c r="Q52" s="15" t="s">
        <v>576</v>
      </c>
      <c r="R52" s="15" t="s">
        <v>577</v>
      </c>
      <c r="S52" s="13" t="s">
        <v>578</v>
      </c>
    </row>
    <row r="53" spans="1:19">
      <c r="A53" s="11" t="s">
        <v>574</v>
      </c>
      <c r="B53" s="23">
        <v>46</v>
      </c>
      <c r="C53" s="18" t="s">
        <v>37</v>
      </c>
      <c r="D53" s="7" t="s">
        <v>94</v>
      </c>
      <c r="E53" s="207" t="s">
        <v>94</v>
      </c>
      <c r="F53" s="207" t="s">
        <v>94</v>
      </c>
      <c r="G53" s="18" t="s">
        <v>19</v>
      </c>
      <c r="H53" s="34" t="s">
        <v>623</v>
      </c>
      <c r="I53" s="18" t="s">
        <v>16</v>
      </c>
      <c r="J53" s="34">
        <v>6</v>
      </c>
      <c r="K53" s="34">
        <v>1</v>
      </c>
      <c r="L53" s="6" t="s">
        <v>65</v>
      </c>
      <c r="M53" s="6">
        <v>30</v>
      </c>
      <c r="N53" s="6">
        <v>300000</v>
      </c>
      <c r="O53" s="8">
        <f t="shared" si="0"/>
        <v>9000000</v>
      </c>
      <c r="P53" s="15" t="s">
        <v>26</v>
      </c>
      <c r="Q53" s="15" t="s">
        <v>576</v>
      </c>
      <c r="R53" s="15" t="s">
        <v>577</v>
      </c>
      <c r="S53" s="13" t="s">
        <v>578</v>
      </c>
    </row>
    <row r="54" spans="1:19">
      <c r="A54" s="11" t="s">
        <v>574</v>
      </c>
      <c r="B54" s="32">
        <v>47</v>
      </c>
      <c r="C54" s="18" t="s">
        <v>37</v>
      </c>
      <c r="D54" s="7" t="s">
        <v>94</v>
      </c>
      <c r="E54" s="207" t="s">
        <v>94</v>
      </c>
      <c r="F54" s="207" t="s">
        <v>94</v>
      </c>
      <c r="G54" s="18" t="s">
        <v>19</v>
      </c>
      <c r="H54" s="34" t="s">
        <v>624</v>
      </c>
      <c r="I54" s="18" t="s">
        <v>26</v>
      </c>
      <c r="J54" s="34">
        <v>6</v>
      </c>
      <c r="K54" s="34">
        <v>1</v>
      </c>
      <c r="L54" s="6" t="s">
        <v>65</v>
      </c>
      <c r="M54" s="6">
        <v>30</v>
      </c>
      <c r="N54" s="6">
        <v>300000</v>
      </c>
      <c r="O54" s="6">
        <f t="shared" si="0"/>
        <v>9000000</v>
      </c>
      <c r="P54" s="15" t="s">
        <v>26</v>
      </c>
      <c r="Q54" s="15" t="s">
        <v>576</v>
      </c>
      <c r="R54" s="15" t="s">
        <v>577</v>
      </c>
      <c r="S54" s="13" t="s">
        <v>578</v>
      </c>
    </row>
    <row r="55" spans="1:19">
      <c r="A55" s="11" t="s">
        <v>574</v>
      </c>
      <c r="B55" s="23">
        <v>48</v>
      </c>
      <c r="C55" s="18" t="s">
        <v>37</v>
      </c>
      <c r="D55" s="7" t="s">
        <v>94</v>
      </c>
      <c r="E55" s="207" t="s">
        <v>94</v>
      </c>
      <c r="F55" s="207" t="s">
        <v>94</v>
      </c>
      <c r="G55" s="18" t="s">
        <v>19</v>
      </c>
      <c r="H55" s="34" t="s">
        <v>625</v>
      </c>
      <c r="I55" s="18" t="s">
        <v>16</v>
      </c>
      <c r="J55" s="34">
        <v>6</v>
      </c>
      <c r="K55" s="34">
        <v>1</v>
      </c>
      <c r="L55" s="6" t="s">
        <v>65</v>
      </c>
      <c r="M55" s="6">
        <v>30</v>
      </c>
      <c r="N55" s="6">
        <v>300000</v>
      </c>
      <c r="O55" s="8">
        <f t="shared" si="0"/>
        <v>9000000</v>
      </c>
      <c r="P55" s="15" t="s">
        <v>26</v>
      </c>
      <c r="Q55" s="15" t="s">
        <v>576</v>
      </c>
      <c r="R55" s="15" t="s">
        <v>577</v>
      </c>
      <c r="S55" s="13" t="s">
        <v>578</v>
      </c>
    </row>
    <row r="56" spans="1:19">
      <c r="A56" s="11" t="s">
        <v>574</v>
      </c>
      <c r="B56" s="32">
        <v>49</v>
      </c>
      <c r="C56" s="18" t="s">
        <v>37</v>
      </c>
      <c r="D56" s="7" t="s">
        <v>94</v>
      </c>
      <c r="E56" s="207" t="s">
        <v>94</v>
      </c>
      <c r="F56" s="207" t="s">
        <v>94</v>
      </c>
      <c r="G56" s="18" t="s">
        <v>19</v>
      </c>
      <c r="H56" s="34" t="s">
        <v>626</v>
      </c>
      <c r="I56" s="18" t="s">
        <v>16</v>
      </c>
      <c r="J56" s="34">
        <v>6</v>
      </c>
      <c r="K56" s="34">
        <v>1</v>
      </c>
      <c r="L56" s="6" t="s">
        <v>65</v>
      </c>
      <c r="M56" s="6">
        <v>30</v>
      </c>
      <c r="N56" s="6">
        <v>300000</v>
      </c>
      <c r="O56" s="8">
        <f t="shared" si="0"/>
        <v>9000000</v>
      </c>
      <c r="P56" s="15" t="s">
        <v>26</v>
      </c>
      <c r="Q56" s="15" t="s">
        <v>576</v>
      </c>
      <c r="R56" s="15" t="s">
        <v>577</v>
      </c>
      <c r="S56" s="13" t="s">
        <v>578</v>
      </c>
    </row>
    <row r="57" spans="1:19">
      <c r="A57" s="11" t="s">
        <v>574</v>
      </c>
      <c r="B57" s="23">
        <v>50</v>
      </c>
      <c r="C57" s="18" t="s">
        <v>37</v>
      </c>
      <c r="D57" s="7" t="s">
        <v>94</v>
      </c>
      <c r="E57" s="207" t="s">
        <v>94</v>
      </c>
      <c r="F57" s="207" t="s">
        <v>94</v>
      </c>
      <c r="G57" s="18" t="s">
        <v>19</v>
      </c>
      <c r="H57" s="34" t="s">
        <v>627</v>
      </c>
      <c r="I57" s="18" t="s">
        <v>16</v>
      </c>
      <c r="J57" s="34">
        <v>6</v>
      </c>
      <c r="K57" s="34">
        <v>1</v>
      </c>
      <c r="L57" s="6" t="s">
        <v>65</v>
      </c>
      <c r="M57" s="6">
        <v>30</v>
      </c>
      <c r="N57" s="6">
        <v>300000</v>
      </c>
      <c r="O57" s="6">
        <f t="shared" si="0"/>
        <v>9000000</v>
      </c>
      <c r="P57" s="15" t="s">
        <v>26</v>
      </c>
      <c r="Q57" s="15" t="s">
        <v>576</v>
      </c>
      <c r="R57" s="15" t="s">
        <v>577</v>
      </c>
      <c r="S57" s="13" t="s">
        <v>578</v>
      </c>
    </row>
    <row r="58" spans="1:19">
      <c r="A58" s="11" t="s">
        <v>574</v>
      </c>
      <c r="B58" s="32">
        <v>51</v>
      </c>
      <c r="C58" s="18" t="s">
        <v>37</v>
      </c>
      <c r="D58" s="7" t="s">
        <v>94</v>
      </c>
      <c r="E58" s="207" t="s">
        <v>94</v>
      </c>
      <c r="F58" s="207" t="s">
        <v>94</v>
      </c>
      <c r="G58" s="18" t="s">
        <v>19</v>
      </c>
      <c r="H58" s="34" t="s">
        <v>628</v>
      </c>
      <c r="I58" s="18" t="s">
        <v>16</v>
      </c>
      <c r="J58" s="34">
        <v>6</v>
      </c>
      <c r="K58" s="34">
        <v>1</v>
      </c>
      <c r="L58" s="6" t="s">
        <v>65</v>
      </c>
      <c r="M58" s="6">
        <v>30</v>
      </c>
      <c r="N58" s="6">
        <v>300000</v>
      </c>
      <c r="O58" s="8">
        <f t="shared" si="0"/>
        <v>9000000</v>
      </c>
      <c r="P58" s="15" t="s">
        <v>26</v>
      </c>
      <c r="Q58" s="15" t="s">
        <v>576</v>
      </c>
      <c r="R58" s="15" t="s">
        <v>577</v>
      </c>
      <c r="S58" s="13" t="s">
        <v>578</v>
      </c>
    </row>
    <row r="59" spans="1:19">
      <c r="A59" s="11" t="s">
        <v>574</v>
      </c>
      <c r="B59" s="23">
        <v>52</v>
      </c>
      <c r="C59" s="18" t="s">
        <v>37</v>
      </c>
      <c r="D59" s="7" t="s">
        <v>94</v>
      </c>
      <c r="E59" s="207" t="s">
        <v>94</v>
      </c>
      <c r="F59" s="207" t="s">
        <v>94</v>
      </c>
      <c r="G59" s="18" t="s">
        <v>19</v>
      </c>
      <c r="H59" s="34" t="s">
        <v>629</v>
      </c>
      <c r="I59" s="18" t="s">
        <v>16</v>
      </c>
      <c r="J59" s="34">
        <v>6</v>
      </c>
      <c r="K59" s="34">
        <v>1</v>
      </c>
      <c r="L59" s="6" t="s">
        <v>65</v>
      </c>
      <c r="M59" s="6">
        <v>30</v>
      </c>
      <c r="N59" s="6">
        <v>300000</v>
      </c>
      <c r="O59" s="6">
        <f t="shared" si="0"/>
        <v>9000000</v>
      </c>
      <c r="P59" s="15" t="s">
        <v>26</v>
      </c>
      <c r="Q59" s="15" t="s">
        <v>576</v>
      </c>
      <c r="R59" s="15" t="s">
        <v>577</v>
      </c>
      <c r="S59" s="13" t="s">
        <v>578</v>
      </c>
    </row>
    <row r="60" spans="1:19">
      <c r="A60" s="11" t="s">
        <v>574</v>
      </c>
      <c r="B60" s="32">
        <v>53</v>
      </c>
      <c r="C60" s="18" t="s">
        <v>37</v>
      </c>
      <c r="D60" s="7" t="s">
        <v>94</v>
      </c>
      <c r="E60" s="207" t="s">
        <v>94</v>
      </c>
      <c r="F60" s="207" t="s">
        <v>94</v>
      </c>
      <c r="G60" s="18" t="s">
        <v>19</v>
      </c>
      <c r="H60" s="34" t="s">
        <v>630</v>
      </c>
      <c r="I60" s="18" t="s">
        <v>16</v>
      </c>
      <c r="J60" s="34">
        <v>6</v>
      </c>
      <c r="K60" s="34">
        <v>1</v>
      </c>
      <c r="L60" s="6" t="s">
        <v>65</v>
      </c>
      <c r="M60" s="6">
        <v>30</v>
      </c>
      <c r="N60" s="6">
        <v>300000</v>
      </c>
      <c r="O60" s="8">
        <f t="shared" si="0"/>
        <v>9000000</v>
      </c>
      <c r="P60" s="15" t="s">
        <v>26</v>
      </c>
      <c r="Q60" s="15" t="s">
        <v>576</v>
      </c>
      <c r="R60" s="15" t="s">
        <v>577</v>
      </c>
      <c r="S60" s="13" t="s">
        <v>578</v>
      </c>
    </row>
    <row r="61" spans="1:19">
      <c r="A61" s="11" t="s">
        <v>574</v>
      </c>
      <c r="B61" s="23">
        <v>54</v>
      </c>
      <c r="C61" s="18" t="s">
        <v>37</v>
      </c>
      <c r="D61" s="7" t="s">
        <v>94</v>
      </c>
      <c r="E61" s="207" t="s">
        <v>94</v>
      </c>
      <c r="F61" s="207" t="s">
        <v>94</v>
      </c>
      <c r="G61" s="18" t="s">
        <v>19</v>
      </c>
      <c r="H61" s="34" t="s">
        <v>631</v>
      </c>
      <c r="I61" s="18" t="s">
        <v>26</v>
      </c>
      <c r="J61" s="34">
        <v>12</v>
      </c>
      <c r="K61" s="34">
        <v>2</v>
      </c>
      <c r="L61" s="6" t="s">
        <v>65</v>
      </c>
      <c r="M61" s="6">
        <v>30</v>
      </c>
      <c r="N61" s="6">
        <v>450000</v>
      </c>
      <c r="O61" s="8">
        <f t="shared" si="0"/>
        <v>13500000</v>
      </c>
      <c r="P61" s="15" t="s">
        <v>26</v>
      </c>
      <c r="Q61" s="15" t="s">
        <v>576</v>
      </c>
      <c r="R61" s="15" t="s">
        <v>577</v>
      </c>
      <c r="S61" s="13" t="s">
        <v>578</v>
      </c>
    </row>
    <row r="62" spans="1:19">
      <c r="A62" s="11" t="s">
        <v>574</v>
      </c>
      <c r="B62" s="32">
        <v>55</v>
      </c>
      <c r="C62" s="18" t="s">
        <v>37</v>
      </c>
      <c r="D62" s="7" t="s">
        <v>94</v>
      </c>
      <c r="E62" s="207" t="s">
        <v>94</v>
      </c>
      <c r="F62" s="207" t="s">
        <v>94</v>
      </c>
      <c r="G62" s="18" t="s">
        <v>19</v>
      </c>
      <c r="H62" s="34" t="s">
        <v>632</v>
      </c>
      <c r="I62" s="18" t="s">
        <v>16</v>
      </c>
      <c r="J62" s="34">
        <v>6</v>
      </c>
      <c r="K62" s="34">
        <v>1</v>
      </c>
      <c r="L62" s="6" t="s">
        <v>65</v>
      </c>
      <c r="M62" s="6">
        <v>30</v>
      </c>
      <c r="N62" s="6">
        <v>300000</v>
      </c>
      <c r="O62" s="6">
        <f t="shared" si="0"/>
        <v>9000000</v>
      </c>
      <c r="P62" s="15" t="s">
        <v>26</v>
      </c>
      <c r="Q62" s="15" t="s">
        <v>576</v>
      </c>
      <c r="R62" s="15" t="s">
        <v>577</v>
      </c>
      <c r="S62" s="13" t="s">
        <v>578</v>
      </c>
    </row>
    <row r="63" spans="1:19">
      <c r="A63" s="11" t="s">
        <v>574</v>
      </c>
      <c r="B63" s="23">
        <v>56</v>
      </c>
      <c r="C63" s="18" t="s">
        <v>37</v>
      </c>
      <c r="D63" s="7" t="s">
        <v>94</v>
      </c>
      <c r="E63" s="207" t="s">
        <v>94</v>
      </c>
      <c r="F63" s="207" t="s">
        <v>94</v>
      </c>
      <c r="G63" s="18" t="s">
        <v>19</v>
      </c>
      <c r="H63" s="34" t="s">
        <v>633</v>
      </c>
      <c r="I63" s="18" t="s">
        <v>16</v>
      </c>
      <c r="J63" s="34">
        <v>6</v>
      </c>
      <c r="K63" s="34">
        <v>1</v>
      </c>
      <c r="L63" s="6" t="s">
        <v>65</v>
      </c>
      <c r="M63" s="6">
        <v>30</v>
      </c>
      <c r="N63" s="6">
        <v>300000</v>
      </c>
      <c r="O63" s="8">
        <f t="shared" si="0"/>
        <v>9000000</v>
      </c>
      <c r="P63" s="15" t="s">
        <v>26</v>
      </c>
      <c r="Q63" s="15" t="s">
        <v>576</v>
      </c>
      <c r="R63" s="15" t="s">
        <v>577</v>
      </c>
      <c r="S63" s="13" t="s">
        <v>578</v>
      </c>
    </row>
    <row r="64" spans="1:19">
      <c r="A64" s="11" t="s">
        <v>574</v>
      </c>
      <c r="B64" s="32">
        <v>57</v>
      </c>
      <c r="C64" s="18" t="s">
        <v>37</v>
      </c>
      <c r="D64" s="7" t="s">
        <v>94</v>
      </c>
      <c r="E64" s="207" t="s">
        <v>94</v>
      </c>
      <c r="F64" s="207" t="s">
        <v>94</v>
      </c>
      <c r="G64" s="18" t="s">
        <v>19</v>
      </c>
      <c r="H64" s="34" t="s">
        <v>634</v>
      </c>
      <c r="I64" s="18" t="s">
        <v>16</v>
      </c>
      <c r="J64" s="34">
        <v>6</v>
      </c>
      <c r="K64" s="34">
        <v>1</v>
      </c>
      <c r="L64" s="6" t="s">
        <v>65</v>
      </c>
      <c r="M64" s="6">
        <v>30</v>
      </c>
      <c r="N64" s="6">
        <v>300000</v>
      </c>
      <c r="O64" s="6">
        <f t="shared" si="0"/>
        <v>9000000</v>
      </c>
      <c r="P64" s="15" t="s">
        <v>26</v>
      </c>
      <c r="Q64" s="15" t="s">
        <v>576</v>
      </c>
      <c r="R64" s="15" t="s">
        <v>577</v>
      </c>
      <c r="S64" s="13" t="s">
        <v>578</v>
      </c>
    </row>
    <row r="65" spans="1:19">
      <c r="A65" s="11" t="s">
        <v>574</v>
      </c>
      <c r="B65" s="23">
        <v>58</v>
      </c>
      <c r="C65" s="18" t="s">
        <v>37</v>
      </c>
      <c r="D65" s="7" t="s">
        <v>94</v>
      </c>
      <c r="E65" s="207" t="s">
        <v>94</v>
      </c>
      <c r="F65" s="207" t="s">
        <v>94</v>
      </c>
      <c r="G65" s="18" t="s">
        <v>19</v>
      </c>
      <c r="H65" s="34" t="s">
        <v>635</v>
      </c>
      <c r="I65" s="18" t="s">
        <v>16</v>
      </c>
      <c r="J65" s="34">
        <v>12</v>
      </c>
      <c r="K65" s="34">
        <v>2</v>
      </c>
      <c r="L65" s="6" t="s">
        <v>65</v>
      </c>
      <c r="M65" s="6">
        <v>30</v>
      </c>
      <c r="N65" s="6">
        <v>450000</v>
      </c>
      <c r="O65" s="6">
        <f t="shared" si="0"/>
        <v>13500000</v>
      </c>
      <c r="P65" s="15" t="s">
        <v>26</v>
      </c>
      <c r="Q65" s="15" t="s">
        <v>576</v>
      </c>
      <c r="R65" s="15" t="s">
        <v>577</v>
      </c>
      <c r="S65" s="13" t="s">
        <v>578</v>
      </c>
    </row>
    <row r="66" spans="1:19">
      <c r="A66" s="11" t="s">
        <v>574</v>
      </c>
      <c r="B66" s="32">
        <v>59</v>
      </c>
      <c r="C66" s="18" t="s">
        <v>37</v>
      </c>
      <c r="D66" s="7" t="s">
        <v>94</v>
      </c>
      <c r="E66" s="207" t="s">
        <v>94</v>
      </c>
      <c r="F66" s="207" t="s">
        <v>94</v>
      </c>
      <c r="G66" s="18" t="s">
        <v>19</v>
      </c>
      <c r="H66" s="34" t="s">
        <v>636</v>
      </c>
      <c r="I66" s="18" t="s">
        <v>16</v>
      </c>
      <c r="J66" s="34">
        <v>6</v>
      </c>
      <c r="K66" s="34">
        <v>1</v>
      </c>
      <c r="L66" s="6" t="s">
        <v>65</v>
      </c>
      <c r="M66" s="6">
        <v>30</v>
      </c>
      <c r="N66" s="6">
        <v>300000</v>
      </c>
      <c r="O66" s="8">
        <f t="shared" si="0"/>
        <v>9000000</v>
      </c>
      <c r="P66" s="15" t="s">
        <v>26</v>
      </c>
      <c r="Q66" s="15" t="s">
        <v>576</v>
      </c>
      <c r="R66" s="15" t="s">
        <v>577</v>
      </c>
      <c r="S66" s="13" t="s">
        <v>578</v>
      </c>
    </row>
    <row r="67" spans="1:19">
      <c r="A67" s="11" t="s">
        <v>574</v>
      </c>
      <c r="B67" s="23">
        <v>60</v>
      </c>
      <c r="C67" s="18" t="s">
        <v>37</v>
      </c>
      <c r="D67" s="7" t="s">
        <v>94</v>
      </c>
      <c r="E67" s="26" t="s">
        <v>94</v>
      </c>
      <c r="F67" s="26" t="s">
        <v>94</v>
      </c>
      <c r="G67" s="18" t="s">
        <v>19</v>
      </c>
      <c r="H67" s="18" t="s">
        <v>637</v>
      </c>
      <c r="I67" s="18" t="s">
        <v>16</v>
      </c>
      <c r="J67" s="18">
        <v>12</v>
      </c>
      <c r="K67" s="18">
        <v>2</v>
      </c>
      <c r="L67" s="18" t="s">
        <v>64</v>
      </c>
      <c r="M67" s="6">
        <v>30</v>
      </c>
      <c r="N67" s="18">
        <v>450000</v>
      </c>
      <c r="O67" s="6">
        <f t="shared" si="0"/>
        <v>13500000</v>
      </c>
      <c r="P67" s="16" t="s">
        <v>26</v>
      </c>
      <c r="Q67" s="16" t="s">
        <v>576</v>
      </c>
      <c r="R67" s="16" t="s">
        <v>577</v>
      </c>
      <c r="S67" s="13" t="s">
        <v>578</v>
      </c>
    </row>
    <row r="68" spans="1:19">
      <c r="A68" s="11" t="s">
        <v>574</v>
      </c>
      <c r="B68" s="32">
        <v>61</v>
      </c>
      <c r="C68" s="18" t="s">
        <v>37</v>
      </c>
      <c r="D68" s="7" t="s">
        <v>94</v>
      </c>
      <c r="E68" s="26" t="s">
        <v>94</v>
      </c>
      <c r="F68" s="26" t="s">
        <v>94</v>
      </c>
      <c r="G68" s="18" t="s">
        <v>19</v>
      </c>
      <c r="H68" s="18" t="s">
        <v>638</v>
      </c>
      <c r="I68" s="18" t="s">
        <v>16</v>
      </c>
      <c r="J68" s="18">
        <v>6</v>
      </c>
      <c r="K68" s="18">
        <v>1</v>
      </c>
      <c r="L68" s="18" t="s">
        <v>64</v>
      </c>
      <c r="M68" s="6">
        <v>30</v>
      </c>
      <c r="N68" s="18">
        <v>300000</v>
      </c>
      <c r="O68" s="8">
        <f t="shared" si="0"/>
        <v>9000000</v>
      </c>
      <c r="P68" s="16" t="s">
        <v>26</v>
      </c>
      <c r="Q68" s="16" t="s">
        <v>576</v>
      </c>
      <c r="R68" s="16" t="s">
        <v>577</v>
      </c>
      <c r="S68" s="13" t="s">
        <v>578</v>
      </c>
    </row>
    <row r="69" spans="1:19">
      <c r="A69" s="11" t="s">
        <v>574</v>
      </c>
      <c r="B69" s="23">
        <v>62</v>
      </c>
      <c r="C69" s="18" t="s">
        <v>37</v>
      </c>
      <c r="D69" s="7" t="s">
        <v>94</v>
      </c>
      <c r="E69" s="26" t="s">
        <v>94</v>
      </c>
      <c r="F69" s="26" t="s">
        <v>94</v>
      </c>
      <c r="G69" s="18" t="s">
        <v>19</v>
      </c>
      <c r="H69" s="18" t="s">
        <v>639</v>
      </c>
      <c r="I69" s="18" t="s">
        <v>16</v>
      </c>
      <c r="J69" s="18">
        <v>6</v>
      </c>
      <c r="K69" s="18">
        <v>1</v>
      </c>
      <c r="L69" s="18" t="s">
        <v>64</v>
      </c>
      <c r="M69" s="6">
        <v>30</v>
      </c>
      <c r="N69" s="18">
        <v>300000</v>
      </c>
      <c r="O69" s="6">
        <f t="shared" si="0"/>
        <v>9000000</v>
      </c>
      <c r="P69" s="16" t="s">
        <v>26</v>
      </c>
      <c r="Q69" s="16" t="s">
        <v>576</v>
      </c>
      <c r="R69" s="16" t="s">
        <v>577</v>
      </c>
      <c r="S69" s="13" t="s">
        <v>578</v>
      </c>
    </row>
    <row r="70" spans="1:19">
      <c r="A70" s="11" t="s">
        <v>574</v>
      </c>
      <c r="B70" s="32">
        <v>63</v>
      </c>
      <c r="C70" s="18" t="s">
        <v>37</v>
      </c>
      <c r="D70" s="7" t="s">
        <v>94</v>
      </c>
      <c r="E70" s="26" t="s">
        <v>94</v>
      </c>
      <c r="F70" s="26" t="s">
        <v>94</v>
      </c>
      <c r="G70" s="18" t="s">
        <v>19</v>
      </c>
      <c r="H70" s="18" t="s">
        <v>640</v>
      </c>
      <c r="I70" s="18" t="s">
        <v>16</v>
      </c>
      <c r="J70" s="18">
        <v>6</v>
      </c>
      <c r="K70" s="18">
        <v>1</v>
      </c>
      <c r="L70" s="18" t="s">
        <v>64</v>
      </c>
      <c r="M70" s="6">
        <v>30</v>
      </c>
      <c r="N70" s="18">
        <v>300000</v>
      </c>
      <c r="O70" s="8">
        <f t="shared" si="0"/>
        <v>9000000</v>
      </c>
      <c r="P70" s="16" t="s">
        <v>26</v>
      </c>
      <c r="Q70" s="16" t="s">
        <v>576</v>
      </c>
      <c r="R70" s="16" t="s">
        <v>577</v>
      </c>
      <c r="S70" s="13" t="s">
        <v>578</v>
      </c>
    </row>
    <row r="71" spans="1:19">
      <c r="A71" s="11" t="s">
        <v>574</v>
      </c>
      <c r="B71" s="23">
        <v>64</v>
      </c>
      <c r="C71" s="18" t="s">
        <v>37</v>
      </c>
      <c r="D71" s="7" t="s">
        <v>94</v>
      </c>
      <c r="E71" s="26" t="s">
        <v>94</v>
      </c>
      <c r="F71" s="26" t="s">
        <v>94</v>
      </c>
      <c r="G71" s="18" t="s">
        <v>19</v>
      </c>
      <c r="H71" s="18" t="s">
        <v>641</v>
      </c>
      <c r="I71" s="18" t="s">
        <v>16</v>
      </c>
      <c r="J71" s="18">
        <v>6</v>
      </c>
      <c r="K71" s="18">
        <v>1</v>
      </c>
      <c r="L71" s="18" t="s">
        <v>64</v>
      </c>
      <c r="M71" s="6">
        <v>30</v>
      </c>
      <c r="N71" s="18">
        <v>300000</v>
      </c>
      <c r="O71" s="6">
        <f t="shared" si="0"/>
        <v>9000000</v>
      </c>
      <c r="P71" s="16" t="s">
        <v>26</v>
      </c>
      <c r="Q71" s="16" t="s">
        <v>576</v>
      </c>
      <c r="R71" s="16" t="s">
        <v>577</v>
      </c>
      <c r="S71" s="13" t="s">
        <v>578</v>
      </c>
    </row>
    <row r="72" spans="1:19">
      <c r="A72" s="11" t="s">
        <v>574</v>
      </c>
      <c r="B72" s="32">
        <v>65</v>
      </c>
      <c r="C72" s="18" t="s">
        <v>37</v>
      </c>
      <c r="D72" s="7" t="s">
        <v>94</v>
      </c>
      <c r="E72" s="26" t="s">
        <v>94</v>
      </c>
      <c r="F72" s="26" t="s">
        <v>94</v>
      </c>
      <c r="G72" s="18" t="s">
        <v>19</v>
      </c>
      <c r="H72" s="18" t="s">
        <v>642</v>
      </c>
      <c r="I72" s="18" t="s">
        <v>16</v>
      </c>
      <c r="J72" s="18">
        <v>6</v>
      </c>
      <c r="K72" s="18">
        <v>1</v>
      </c>
      <c r="L72" s="18" t="s">
        <v>64</v>
      </c>
      <c r="M72" s="6">
        <v>30</v>
      </c>
      <c r="N72" s="18">
        <v>300000</v>
      </c>
      <c r="O72" s="8">
        <f t="shared" si="0"/>
        <v>9000000</v>
      </c>
      <c r="P72" s="16" t="s">
        <v>26</v>
      </c>
      <c r="Q72" s="16" t="s">
        <v>576</v>
      </c>
      <c r="R72" s="16" t="s">
        <v>577</v>
      </c>
      <c r="S72" s="13" t="s">
        <v>578</v>
      </c>
    </row>
    <row r="73" spans="1:19">
      <c r="A73" s="11" t="s">
        <v>574</v>
      </c>
      <c r="B73" s="23">
        <v>66</v>
      </c>
      <c r="C73" s="18" t="s">
        <v>37</v>
      </c>
      <c r="D73" s="7" t="s">
        <v>94</v>
      </c>
      <c r="E73" s="26" t="s">
        <v>94</v>
      </c>
      <c r="F73" s="26" t="s">
        <v>94</v>
      </c>
      <c r="G73" s="18" t="s">
        <v>19</v>
      </c>
      <c r="H73" s="18" t="s">
        <v>643</v>
      </c>
      <c r="I73" s="18" t="s">
        <v>16</v>
      </c>
      <c r="J73" s="18">
        <v>6</v>
      </c>
      <c r="K73" s="18">
        <v>1</v>
      </c>
      <c r="L73" s="18" t="s">
        <v>64</v>
      </c>
      <c r="M73" s="6">
        <v>30</v>
      </c>
      <c r="N73" s="18">
        <v>300000</v>
      </c>
      <c r="O73" s="6">
        <f t="shared" si="0"/>
        <v>9000000</v>
      </c>
      <c r="P73" s="16" t="s">
        <v>26</v>
      </c>
      <c r="Q73" s="16" t="s">
        <v>576</v>
      </c>
      <c r="R73" s="16" t="s">
        <v>577</v>
      </c>
      <c r="S73" s="13" t="s">
        <v>578</v>
      </c>
    </row>
    <row r="74" spans="1:19">
      <c r="A74" s="11" t="s">
        <v>574</v>
      </c>
      <c r="B74" s="32">
        <v>67</v>
      </c>
      <c r="C74" s="18" t="s">
        <v>37</v>
      </c>
      <c r="D74" s="7" t="s">
        <v>94</v>
      </c>
      <c r="E74" s="26" t="s">
        <v>94</v>
      </c>
      <c r="F74" s="26" t="s">
        <v>94</v>
      </c>
      <c r="G74" s="18" t="s">
        <v>19</v>
      </c>
      <c r="H74" s="18" t="s">
        <v>644</v>
      </c>
      <c r="I74" s="18" t="s">
        <v>26</v>
      </c>
      <c r="J74" s="18">
        <v>6</v>
      </c>
      <c r="K74" s="18">
        <v>1</v>
      </c>
      <c r="L74" s="18" t="s">
        <v>64</v>
      </c>
      <c r="M74" s="6">
        <v>30</v>
      </c>
      <c r="N74" s="18">
        <v>300000</v>
      </c>
      <c r="O74" s="8">
        <f t="shared" si="0"/>
        <v>9000000</v>
      </c>
      <c r="P74" s="16" t="s">
        <v>26</v>
      </c>
      <c r="Q74" s="16" t="s">
        <v>576</v>
      </c>
      <c r="R74" s="16" t="s">
        <v>577</v>
      </c>
      <c r="S74" s="13" t="s">
        <v>578</v>
      </c>
    </row>
    <row r="75" spans="1:19">
      <c r="A75" s="11" t="s">
        <v>574</v>
      </c>
      <c r="B75" s="23">
        <v>68</v>
      </c>
      <c r="C75" s="18" t="s">
        <v>37</v>
      </c>
      <c r="D75" s="7" t="s">
        <v>94</v>
      </c>
      <c r="E75" s="26" t="s">
        <v>94</v>
      </c>
      <c r="F75" s="26" t="s">
        <v>94</v>
      </c>
      <c r="G75" s="18" t="s">
        <v>19</v>
      </c>
      <c r="H75" s="18" t="s">
        <v>645</v>
      </c>
      <c r="I75" s="18" t="s">
        <v>16</v>
      </c>
      <c r="J75" s="18">
        <v>6</v>
      </c>
      <c r="K75" s="18">
        <v>1</v>
      </c>
      <c r="L75" s="18" t="s">
        <v>64</v>
      </c>
      <c r="M75" s="6">
        <v>30</v>
      </c>
      <c r="N75" s="18">
        <v>300000</v>
      </c>
      <c r="O75" s="6">
        <f t="shared" ref="O75:O138" si="1">M75*N75</f>
        <v>9000000</v>
      </c>
      <c r="P75" s="16" t="s">
        <v>26</v>
      </c>
      <c r="Q75" s="16" t="s">
        <v>576</v>
      </c>
      <c r="R75" s="16" t="s">
        <v>577</v>
      </c>
      <c r="S75" s="13" t="s">
        <v>578</v>
      </c>
    </row>
    <row r="76" spans="1:19">
      <c r="A76" s="11" t="s">
        <v>574</v>
      </c>
      <c r="B76" s="32">
        <v>69</v>
      </c>
      <c r="C76" s="18" t="s">
        <v>37</v>
      </c>
      <c r="D76" s="7" t="s">
        <v>94</v>
      </c>
      <c r="E76" s="26" t="s">
        <v>94</v>
      </c>
      <c r="F76" s="26" t="s">
        <v>94</v>
      </c>
      <c r="G76" s="18" t="s">
        <v>19</v>
      </c>
      <c r="H76" s="18" t="s">
        <v>646</v>
      </c>
      <c r="I76" s="18" t="s">
        <v>16</v>
      </c>
      <c r="J76" s="18">
        <v>6</v>
      </c>
      <c r="K76" s="18">
        <v>1</v>
      </c>
      <c r="L76" s="18" t="s">
        <v>64</v>
      </c>
      <c r="M76" s="6">
        <v>30</v>
      </c>
      <c r="N76" s="18">
        <v>300000</v>
      </c>
      <c r="O76" s="8">
        <f t="shared" si="1"/>
        <v>9000000</v>
      </c>
      <c r="P76" s="16" t="s">
        <v>26</v>
      </c>
      <c r="Q76" s="16" t="s">
        <v>576</v>
      </c>
      <c r="R76" s="16" t="s">
        <v>577</v>
      </c>
      <c r="S76" s="13" t="s">
        <v>578</v>
      </c>
    </row>
    <row r="77" spans="1:19">
      <c r="A77" s="11" t="s">
        <v>574</v>
      </c>
      <c r="B77" s="23">
        <v>70</v>
      </c>
      <c r="C77" s="18" t="s">
        <v>37</v>
      </c>
      <c r="D77" s="7" t="s">
        <v>94</v>
      </c>
      <c r="E77" s="26" t="s">
        <v>94</v>
      </c>
      <c r="F77" s="26" t="s">
        <v>94</v>
      </c>
      <c r="G77" s="18" t="s">
        <v>19</v>
      </c>
      <c r="H77" s="18" t="s">
        <v>647</v>
      </c>
      <c r="I77" s="18" t="s">
        <v>16</v>
      </c>
      <c r="J77" s="18">
        <v>12</v>
      </c>
      <c r="K77" s="18">
        <v>2</v>
      </c>
      <c r="L77" s="18" t="s">
        <v>64</v>
      </c>
      <c r="M77" s="6">
        <v>30</v>
      </c>
      <c r="N77" s="18">
        <v>450000</v>
      </c>
      <c r="O77" s="6">
        <f t="shared" si="1"/>
        <v>13500000</v>
      </c>
      <c r="P77" s="16" t="s">
        <v>26</v>
      </c>
      <c r="Q77" s="16" t="s">
        <v>576</v>
      </c>
      <c r="R77" s="16" t="s">
        <v>577</v>
      </c>
      <c r="S77" s="13" t="s">
        <v>578</v>
      </c>
    </row>
    <row r="78" spans="1:19">
      <c r="A78" s="11" t="s">
        <v>574</v>
      </c>
      <c r="B78" s="32">
        <v>71</v>
      </c>
      <c r="C78" s="18" t="s">
        <v>37</v>
      </c>
      <c r="D78" s="7" t="s">
        <v>94</v>
      </c>
      <c r="E78" s="26" t="s">
        <v>94</v>
      </c>
      <c r="F78" s="26" t="s">
        <v>94</v>
      </c>
      <c r="G78" s="18" t="s">
        <v>19</v>
      </c>
      <c r="H78" s="18" t="s">
        <v>648</v>
      </c>
      <c r="I78" s="18" t="s">
        <v>16</v>
      </c>
      <c r="J78" s="18">
        <v>6</v>
      </c>
      <c r="K78" s="18">
        <v>1</v>
      </c>
      <c r="L78" s="18" t="s">
        <v>64</v>
      </c>
      <c r="M78" s="6">
        <v>30</v>
      </c>
      <c r="N78" s="18">
        <v>300000</v>
      </c>
      <c r="O78" s="8">
        <f t="shared" si="1"/>
        <v>9000000</v>
      </c>
      <c r="P78" s="16" t="s">
        <v>26</v>
      </c>
      <c r="Q78" s="16" t="s">
        <v>576</v>
      </c>
      <c r="R78" s="16" t="s">
        <v>577</v>
      </c>
      <c r="S78" s="13" t="s">
        <v>578</v>
      </c>
    </row>
    <row r="79" spans="1:19">
      <c r="A79" s="11" t="s">
        <v>574</v>
      </c>
      <c r="B79" s="23">
        <v>72</v>
      </c>
      <c r="C79" s="18" t="s">
        <v>37</v>
      </c>
      <c r="D79" s="7" t="s">
        <v>94</v>
      </c>
      <c r="E79" s="26" t="s">
        <v>94</v>
      </c>
      <c r="F79" s="26" t="s">
        <v>94</v>
      </c>
      <c r="G79" s="18" t="s">
        <v>19</v>
      </c>
      <c r="H79" s="18" t="s">
        <v>649</v>
      </c>
      <c r="I79" s="18" t="s">
        <v>16</v>
      </c>
      <c r="J79" s="18">
        <v>6</v>
      </c>
      <c r="K79" s="18">
        <v>1</v>
      </c>
      <c r="L79" s="18" t="s">
        <v>64</v>
      </c>
      <c r="M79" s="6">
        <v>30</v>
      </c>
      <c r="N79" s="18">
        <v>300000</v>
      </c>
      <c r="O79" s="6">
        <f t="shared" si="1"/>
        <v>9000000</v>
      </c>
      <c r="P79" s="16" t="s">
        <v>26</v>
      </c>
      <c r="Q79" s="16" t="s">
        <v>576</v>
      </c>
      <c r="R79" s="16" t="s">
        <v>577</v>
      </c>
      <c r="S79" s="13" t="s">
        <v>578</v>
      </c>
    </row>
    <row r="80" spans="1:19">
      <c r="A80" s="11" t="s">
        <v>574</v>
      </c>
      <c r="B80" s="32">
        <v>73</v>
      </c>
      <c r="C80" s="18" t="s">
        <v>37</v>
      </c>
      <c r="D80" s="7" t="s">
        <v>94</v>
      </c>
      <c r="E80" s="26" t="s">
        <v>94</v>
      </c>
      <c r="F80" s="26" t="s">
        <v>94</v>
      </c>
      <c r="G80" s="18" t="s">
        <v>19</v>
      </c>
      <c r="H80" s="18" t="s">
        <v>650</v>
      </c>
      <c r="I80" s="18" t="s">
        <v>16</v>
      </c>
      <c r="J80" s="18">
        <v>6</v>
      </c>
      <c r="K80" s="18">
        <v>1</v>
      </c>
      <c r="L80" s="18" t="s">
        <v>64</v>
      </c>
      <c r="M80" s="6">
        <v>30</v>
      </c>
      <c r="N80" s="18">
        <v>300000</v>
      </c>
      <c r="O80" s="8">
        <f t="shared" si="1"/>
        <v>9000000</v>
      </c>
      <c r="P80" s="16" t="s">
        <v>26</v>
      </c>
      <c r="Q80" s="16" t="s">
        <v>576</v>
      </c>
      <c r="R80" s="16" t="s">
        <v>577</v>
      </c>
      <c r="S80" s="13" t="s">
        <v>578</v>
      </c>
    </row>
    <row r="81" spans="1:19">
      <c r="A81" s="11" t="s">
        <v>574</v>
      </c>
      <c r="B81" s="23">
        <v>74</v>
      </c>
      <c r="C81" s="18" t="s">
        <v>37</v>
      </c>
      <c r="D81" s="7" t="s">
        <v>94</v>
      </c>
      <c r="E81" s="26" t="s">
        <v>94</v>
      </c>
      <c r="F81" s="26" t="s">
        <v>94</v>
      </c>
      <c r="G81" s="18" t="s">
        <v>19</v>
      </c>
      <c r="H81" s="18" t="s">
        <v>651</v>
      </c>
      <c r="I81" s="18" t="s">
        <v>26</v>
      </c>
      <c r="J81" s="18">
        <v>6</v>
      </c>
      <c r="K81" s="18">
        <v>1</v>
      </c>
      <c r="L81" s="18" t="s">
        <v>64</v>
      </c>
      <c r="M81" s="6">
        <v>30</v>
      </c>
      <c r="N81" s="18">
        <v>300000</v>
      </c>
      <c r="O81" s="6">
        <f t="shared" si="1"/>
        <v>9000000</v>
      </c>
      <c r="P81" s="16" t="s">
        <v>26</v>
      </c>
      <c r="Q81" s="16" t="s">
        <v>576</v>
      </c>
      <c r="R81" s="16" t="s">
        <v>577</v>
      </c>
      <c r="S81" s="13" t="s">
        <v>578</v>
      </c>
    </row>
    <row r="82" spans="1:19">
      <c r="A82" s="11" t="s">
        <v>574</v>
      </c>
      <c r="B82" s="32">
        <v>75</v>
      </c>
      <c r="C82" s="18" t="s">
        <v>37</v>
      </c>
      <c r="D82" s="7" t="s">
        <v>94</v>
      </c>
      <c r="E82" s="26" t="s">
        <v>94</v>
      </c>
      <c r="F82" s="26" t="s">
        <v>94</v>
      </c>
      <c r="G82" s="18" t="s">
        <v>19</v>
      </c>
      <c r="H82" s="18" t="s">
        <v>652</v>
      </c>
      <c r="I82" s="18" t="s">
        <v>16</v>
      </c>
      <c r="J82" s="18">
        <v>12</v>
      </c>
      <c r="K82" s="18">
        <v>2</v>
      </c>
      <c r="L82" s="18" t="s">
        <v>64</v>
      </c>
      <c r="M82" s="6">
        <v>30</v>
      </c>
      <c r="N82" s="18">
        <v>450000</v>
      </c>
      <c r="O82" s="8">
        <f t="shared" si="1"/>
        <v>13500000</v>
      </c>
      <c r="P82" s="16" t="s">
        <v>26</v>
      </c>
      <c r="Q82" s="16" t="s">
        <v>576</v>
      </c>
      <c r="R82" s="16" t="s">
        <v>577</v>
      </c>
      <c r="S82" s="13" t="s">
        <v>578</v>
      </c>
    </row>
    <row r="83" spans="1:19">
      <c r="A83" s="11" t="s">
        <v>574</v>
      </c>
      <c r="B83" s="23">
        <v>76</v>
      </c>
      <c r="C83" s="18" t="s">
        <v>37</v>
      </c>
      <c r="D83" s="7" t="s">
        <v>94</v>
      </c>
      <c r="E83" s="26" t="s">
        <v>94</v>
      </c>
      <c r="F83" s="26" t="s">
        <v>94</v>
      </c>
      <c r="G83" s="18" t="s">
        <v>19</v>
      </c>
      <c r="H83" s="18" t="s">
        <v>653</v>
      </c>
      <c r="I83" s="18" t="s">
        <v>16</v>
      </c>
      <c r="J83" s="18">
        <v>12</v>
      </c>
      <c r="K83" s="18">
        <v>2</v>
      </c>
      <c r="L83" s="18" t="s">
        <v>64</v>
      </c>
      <c r="M83" s="6">
        <v>30</v>
      </c>
      <c r="N83" s="18">
        <v>450000</v>
      </c>
      <c r="O83" s="6">
        <f t="shared" si="1"/>
        <v>13500000</v>
      </c>
      <c r="P83" s="16" t="s">
        <v>26</v>
      </c>
      <c r="Q83" s="16" t="s">
        <v>576</v>
      </c>
      <c r="R83" s="16" t="s">
        <v>577</v>
      </c>
      <c r="S83" s="13" t="s">
        <v>578</v>
      </c>
    </row>
    <row r="84" spans="1:19">
      <c r="A84" s="11" t="s">
        <v>574</v>
      </c>
      <c r="B84" s="32">
        <v>77</v>
      </c>
      <c r="C84" s="18" t="s">
        <v>37</v>
      </c>
      <c r="D84" s="7" t="s">
        <v>94</v>
      </c>
      <c r="E84" s="26" t="s">
        <v>94</v>
      </c>
      <c r="F84" s="26" t="s">
        <v>94</v>
      </c>
      <c r="G84" s="18" t="s">
        <v>19</v>
      </c>
      <c r="H84" s="18" t="s">
        <v>654</v>
      </c>
      <c r="I84" s="18" t="s">
        <v>16</v>
      </c>
      <c r="J84" s="18">
        <v>6</v>
      </c>
      <c r="K84" s="18">
        <v>1</v>
      </c>
      <c r="L84" s="18" t="s">
        <v>64</v>
      </c>
      <c r="M84" s="6">
        <v>30</v>
      </c>
      <c r="N84" s="18">
        <v>300000</v>
      </c>
      <c r="O84" s="8">
        <f t="shared" si="1"/>
        <v>9000000</v>
      </c>
      <c r="P84" s="16" t="s">
        <v>26</v>
      </c>
      <c r="Q84" s="16" t="s">
        <v>576</v>
      </c>
      <c r="R84" s="16" t="s">
        <v>577</v>
      </c>
      <c r="S84" s="13" t="s">
        <v>578</v>
      </c>
    </row>
    <row r="85" spans="1:19">
      <c r="A85" s="11" t="s">
        <v>574</v>
      </c>
      <c r="B85" s="23">
        <v>78</v>
      </c>
      <c r="C85" s="18" t="s">
        <v>37</v>
      </c>
      <c r="D85" s="7" t="s">
        <v>94</v>
      </c>
      <c r="E85" s="26" t="s">
        <v>398</v>
      </c>
      <c r="F85" s="26" t="s">
        <v>34</v>
      </c>
      <c r="G85" s="18" t="s">
        <v>19</v>
      </c>
      <c r="H85" s="18" t="s">
        <v>655</v>
      </c>
      <c r="I85" s="18" t="s">
        <v>16</v>
      </c>
      <c r="J85" s="18">
        <v>12</v>
      </c>
      <c r="K85" s="18">
        <v>2</v>
      </c>
      <c r="L85" s="18" t="s">
        <v>64</v>
      </c>
      <c r="M85" s="6">
        <v>20</v>
      </c>
      <c r="N85" s="18">
        <v>450000</v>
      </c>
      <c r="O85" s="8">
        <f t="shared" si="1"/>
        <v>9000000</v>
      </c>
      <c r="P85" s="16" t="s">
        <v>26</v>
      </c>
      <c r="Q85" s="16" t="s">
        <v>576</v>
      </c>
      <c r="R85" s="16" t="s">
        <v>577</v>
      </c>
      <c r="S85" s="13" t="s">
        <v>578</v>
      </c>
    </row>
    <row r="86" spans="1:19">
      <c r="A86" s="11" t="s">
        <v>574</v>
      </c>
      <c r="B86" s="32">
        <v>79</v>
      </c>
      <c r="C86" s="18" t="s">
        <v>37</v>
      </c>
      <c r="D86" s="7" t="s">
        <v>94</v>
      </c>
      <c r="E86" s="207" t="s">
        <v>93</v>
      </c>
      <c r="F86" s="207" t="s">
        <v>108</v>
      </c>
      <c r="G86" s="34" t="s">
        <v>19</v>
      </c>
      <c r="H86" s="34" t="s">
        <v>656</v>
      </c>
      <c r="I86" s="34" t="s">
        <v>16</v>
      </c>
      <c r="J86" s="34">
        <v>12</v>
      </c>
      <c r="K86" s="34">
        <v>2</v>
      </c>
      <c r="L86" s="34" t="s">
        <v>64</v>
      </c>
      <c r="M86" s="6">
        <v>20</v>
      </c>
      <c r="N86" s="34">
        <v>450000</v>
      </c>
      <c r="O86" s="6">
        <f t="shared" si="1"/>
        <v>9000000</v>
      </c>
      <c r="P86" s="209" t="s">
        <v>26</v>
      </c>
      <c r="Q86" s="209" t="s">
        <v>576</v>
      </c>
      <c r="R86" s="209" t="s">
        <v>577</v>
      </c>
      <c r="S86" s="210" t="s">
        <v>578</v>
      </c>
    </row>
    <row r="87" spans="1:19">
      <c r="A87" s="11" t="s">
        <v>574</v>
      </c>
      <c r="B87" s="23">
        <v>80</v>
      </c>
      <c r="C87" s="18" t="s">
        <v>37</v>
      </c>
      <c r="D87" s="7" t="s">
        <v>94</v>
      </c>
      <c r="E87" s="207" t="s">
        <v>93</v>
      </c>
      <c r="F87" s="207" t="s">
        <v>108</v>
      </c>
      <c r="G87" s="34" t="s">
        <v>19</v>
      </c>
      <c r="H87" s="34" t="s">
        <v>657</v>
      </c>
      <c r="I87" s="34" t="s">
        <v>16</v>
      </c>
      <c r="J87" s="34">
        <v>18</v>
      </c>
      <c r="K87" s="34">
        <v>3</v>
      </c>
      <c r="L87" s="34" t="s">
        <v>64</v>
      </c>
      <c r="M87" s="6">
        <v>20</v>
      </c>
      <c r="N87" s="34">
        <v>650000</v>
      </c>
      <c r="O87" s="8">
        <f t="shared" si="1"/>
        <v>13000000</v>
      </c>
      <c r="P87" s="209" t="s">
        <v>26</v>
      </c>
      <c r="Q87" s="209" t="s">
        <v>576</v>
      </c>
      <c r="R87" s="209" t="s">
        <v>577</v>
      </c>
      <c r="S87" s="210" t="s">
        <v>578</v>
      </c>
    </row>
    <row r="88" spans="1:19">
      <c r="A88" s="11" t="s">
        <v>574</v>
      </c>
      <c r="B88" s="32">
        <v>81</v>
      </c>
      <c r="C88" s="18" t="s">
        <v>37</v>
      </c>
      <c r="D88" s="7" t="s">
        <v>94</v>
      </c>
      <c r="E88" s="207" t="s">
        <v>93</v>
      </c>
      <c r="F88" s="207" t="s">
        <v>108</v>
      </c>
      <c r="G88" s="34" t="s">
        <v>19</v>
      </c>
      <c r="H88" s="34" t="s">
        <v>658</v>
      </c>
      <c r="I88" s="34" t="s">
        <v>16</v>
      </c>
      <c r="J88" s="34">
        <v>6</v>
      </c>
      <c r="K88" s="34">
        <v>1</v>
      </c>
      <c r="L88" s="34" t="s">
        <v>64</v>
      </c>
      <c r="M88" s="6">
        <v>20</v>
      </c>
      <c r="N88" s="34">
        <v>300000</v>
      </c>
      <c r="O88" s="6">
        <f t="shared" si="1"/>
        <v>6000000</v>
      </c>
      <c r="P88" s="209" t="s">
        <v>26</v>
      </c>
      <c r="Q88" s="209" t="s">
        <v>576</v>
      </c>
      <c r="R88" s="209" t="s">
        <v>577</v>
      </c>
      <c r="S88" s="210" t="s">
        <v>578</v>
      </c>
    </row>
    <row r="89" spans="1:19">
      <c r="A89" s="11" t="s">
        <v>574</v>
      </c>
      <c r="B89" s="23">
        <v>82</v>
      </c>
      <c r="C89" s="18" t="s">
        <v>37</v>
      </c>
      <c r="D89" s="7" t="s">
        <v>94</v>
      </c>
      <c r="E89" s="207" t="s">
        <v>93</v>
      </c>
      <c r="F89" s="207" t="s">
        <v>108</v>
      </c>
      <c r="G89" s="34" t="s">
        <v>19</v>
      </c>
      <c r="H89" s="34" t="s">
        <v>659</v>
      </c>
      <c r="I89" s="34" t="s">
        <v>16</v>
      </c>
      <c r="J89" s="34">
        <v>6</v>
      </c>
      <c r="K89" s="34">
        <v>1</v>
      </c>
      <c r="L89" s="34" t="s">
        <v>64</v>
      </c>
      <c r="M89" s="6">
        <v>20</v>
      </c>
      <c r="N89" s="34">
        <v>300000</v>
      </c>
      <c r="O89" s="8">
        <f t="shared" si="1"/>
        <v>6000000</v>
      </c>
      <c r="P89" s="209" t="s">
        <v>26</v>
      </c>
      <c r="Q89" s="209" t="s">
        <v>576</v>
      </c>
      <c r="R89" s="209" t="s">
        <v>577</v>
      </c>
      <c r="S89" s="210" t="s">
        <v>578</v>
      </c>
    </row>
    <row r="90" spans="1:19">
      <c r="A90" s="11" t="s">
        <v>574</v>
      </c>
      <c r="B90" s="32">
        <v>83</v>
      </c>
      <c r="C90" s="18" t="s">
        <v>37</v>
      </c>
      <c r="D90" s="7" t="s">
        <v>94</v>
      </c>
      <c r="E90" s="207" t="s">
        <v>93</v>
      </c>
      <c r="F90" s="207" t="s">
        <v>108</v>
      </c>
      <c r="G90" s="34" t="s">
        <v>19</v>
      </c>
      <c r="H90" s="34" t="s">
        <v>660</v>
      </c>
      <c r="I90" s="34" t="s">
        <v>16</v>
      </c>
      <c r="J90" s="34">
        <v>6</v>
      </c>
      <c r="K90" s="34">
        <v>1</v>
      </c>
      <c r="L90" s="34" t="s">
        <v>64</v>
      </c>
      <c r="M90" s="6">
        <v>20</v>
      </c>
      <c r="N90" s="34">
        <v>300000</v>
      </c>
      <c r="O90" s="6">
        <f t="shared" si="1"/>
        <v>6000000</v>
      </c>
      <c r="P90" s="209" t="s">
        <v>26</v>
      </c>
      <c r="Q90" s="209" t="s">
        <v>576</v>
      </c>
      <c r="R90" s="209" t="s">
        <v>577</v>
      </c>
      <c r="S90" s="210" t="s">
        <v>578</v>
      </c>
    </row>
    <row r="91" spans="1:19">
      <c r="A91" s="11" t="s">
        <v>574</v>
      </c>
      <c r="B91" s="23">
        <v>84</v>
      </c>
      <c r="C91" s="18" t="s">
        <v>37</v>
      </c>
      <c r="D91" s="7" t="s">
        <v>94</v>
      </c>
      <c r="E91" s="207" t="s">
        <v>93</v>
      </c>
      <c r="F91" s="207" t="s">
        <v>108</v>
      </c>
      <c r="G91" s="34" t="s">
        <v>19</v>
      </c>
      <c r="H91" s="34" t="s">
        <v>661</v>
      </c>
      <c r="I91" s="34" t="s">
        <v>16</v>
      </c>
      <c r="J91" s="34">
        <v>18</v>
      </c>
      <c r="K91" s="34">
        <v>3</v>
      </c>
      <c r="L91" s="34" t="s">
        <v>64</v>
      </c>
      <c r="M91" s="34">
        <v>20</v>
      </c>
      <c r="N91" s="34">
        <v>650000</v>
      </c>
      <c r="O91" s="8">
        <f t="shared" si="1"/>
        <v>13000000</v>
      </c>
      <c r="P91" s="209" t="s">
        <v>26</v>
      </c>
      <c r="Q91" s="209" t="s">
        <v>576</v>
      </c>
      <c r="R91" s="209" t="s">
        <v>577</v>
      </c>
      <c r="S91" s="210" t="s">
        <v>578</v>
      </c>
    </row>
    <row r="92" spans="1:19">
      <c r="A92" s="11" t="s">
        <v>574</v>
      </c>
      <c r="B92" s="32">
        <v>85</v>
      </c>
      <c r="C92" s="18" t="s">
        <v>37</v>
      </c>
      <c r="D92" s="7" t="s">
        <v>94</v>
      </c>
      <c r="E92" s="207" t="s">
        <v>93</v>
      </c>
      <c r="F92" s="207" t="s">
        <v>108</v>
      </c>
      <c r="G92" s="34" t="s">
        <v>19</v>
      </c>
      <c r="H92" s="34" t="s">
        <v>662</v>
      </c>
      <c r="I92" s="34" t="s">
        <v>16</v>
      </c>
      <c r="J92" s="34">
        <v>6</v>
      </c>
      <c r="K92" s="34">
        <v>1</v>
      </c>
      <c r="L92" s="34" t="s">
        <v>64</v>
      </c>
      <c r="M92" s="34">
        <v>20</v>
      </c>
      <c r="N92" s="34">
        <v>300000</v>
      </c>
      <c r="O92" s="6">
        <f t="shared" si="1"/>
        <v>6000000</v>
      </c>
      <c r="P92" s="209" t="s">
        <v>26</v>
      </c>
      <c r="Q92" s="209" t="s">
        <v>576</v>
      </c>
      <c r="R92" s="209" t="s">
        <v>577</v>
      </c>
      <c r="S92" s="210" t="s">
        <v>578</v>
      </c>
    </row>
    <row r="93" spans="1:19">
      <c r="A93" s="11" t="s">
        <v>574</v>
      </c>
      <c r="B93" s="23">
        <v>86</v>
      </c>
      <c r="C93" s="18" t="s">
        <v>37</v>
      </c>
      <c r="D93" s="7" t="s">
        <v>94</v>
      </c>
      <c r="E93" s="207" t="s">
        <v>93</v>
      </c>
      <c r="F93" s="207" t="s">
        <v>108</v>
      </c>
      <c r="G93" s="34" t="s">
        <v>19</v>
      </c>
      <c r="H93" s="34" t="s">
        <v>663</v>
      </c>
      <c r="I93" s="34" t="s">
        <v>16</v>
      </c>
      <c r="J93" s="34">
        <v>6</v>
      </c>
      <c r="K93" s="34">
        <v>1</v>
      </c>
      <c r="L93" s="34" t="s">
        <v>64</v>
      </c>
      <c r="M93" s="34">
        <v>20</v>
      </c>
      <c r="N93" s="34">
        <v>300000</v>
      </c>
      <c r="O93" s="8">
        <f t="shared" si="1"/>
        <v>6000000</v>
      </c>
      <c r="P93" s="209" t="s">
        <v>26</v>
      </c>
      <c r="Q93" s="209" t="s">
        <v>576</v>
      </c>
      <c r="R93" s="209" t="s">
        <v>577</v>
      </c>
      <c r="S93" s="210" t="s">
        <v>578</v>
      </c>
    </row>
    <row r="94" spans="1:19">
      <c r="A94" s="11" t="s">
        <v>574</v>
      </c>
      <c r="B94" s="32">
        <v>87</v>
      </c>
      <c r="C94" s="18" t="s">
        <v>37</v>
      </c>
      <c r="D94" s="7" t="s">
        <v>94</v>
      </c>
      <c r="E94" s="207" t="s">
        <v>93</v>
      </c>
      <c r="F94" s="207" t="s">
        <v>108</v>
      </c>
      <c r="G94" s="34" t="s">
        <v>19</v>
      </c>
      <c r="H94" s="34" t="s">
        <v>664</v>
      </c>
      <c r="I94" s="34" t="s">
        <v>16</v>
      </c>
      <c r="J94" s="34">
        <v>6</v>
      </c>
      <c r="K94" s="34">
        <v>1</v>
      </c>
      <c r="L94" s="34" t="s">
        <v>64</v>
      </c>
      <c r="M94" s="34">
        <v>20</v>
      </c>
      <c r="N94" s="34">
        <v>300000</v>
      </c>
      <c r="O94" s="6">
        <f t="shared" si="1"/>
        <v>6000000</v>
      </c>
      <c r="P94" s="209" t="s">
        <v>26</v>
      </c>
      <c r="Q94" s="209" t="s">
        <v>576</v>
      </c>
      <c r="R94" s="209" t="s">
        <v>577</v>
      </c>
      <c r="S94" s="210" t="s">
        <v>578</v>
      </c>
    </row>
    <row r="95" spans="1:19">
      <c r="A95" s="11" t="s">
        <v>574</v>
      </c>
      <c r="B95" s="23">
        <v>88</v>
      </c>
      <c r="C95" s="18" t="s">
        <v>37</v>
      </c>
      <c r="D95" s="7" t="s">
        <v>94</v>
      </c>
      <c r="E95" s="207" t="s">
        <v>93</v>
      </c>
      <c r="F95" s="207" t="s">
        <v>94</v>
      </c>
      <c r="G95" s="34" t="s">
        <v>19</v>
      </c>
      <c r="H95" s="34" t="s">
        <v>665</v>
      </c>
      <c r="I95" s="34" t="s">
        <v>16</v>
      </c>
      <c r="J95" s="34">
        <v>12</v>
      </c>
      <c r="K95" s="34">
        <v>2</v>
      </c>
      <c r="L95" s="34" t="s">
        <v>64</v>
      </c>
      <c r="M95" s="34">
        <v>100</v>
      </c>
      <c r="N95" s="34">
        <v>450000</v>
      </c>
      <c r="O95" s="8">
        <f t="shared" si="1"/>
        <v>45000000</v>
      </c>
      <c r="P95" s="209" t="s">
        <v>26</v>
      </c>
      <c r="Q95" s="209" t="s">
        <v>576</v>
      </c>
      <c r="R95" s="209" t="s">
        <v>577</v>
      </c>
      <c r="S95" s="210" t="s">
        <v>578</v>
      </c>
    </row>
    <row r="96" spans="1:19">
      <c r="A96" s="11" t="s">
        <v>574</v>
      </c>
      <c r="B96" s="32">
        <v>89</v>
      </c>
      <c r="C96" s="18" t="s">
        <v>37</v>
      </c>
      <c r="D96" s="7" t="s">
        <v>94</v>
      </c>
      <c r="E96" s="207" t="s">
        <v>93</v>
      </c>
      <c r="F96" s="207" t="s">
        <v>94</v>
      </c>
      <c r="G96" s="34" t="s">
        <v>19</v>
      </c>
      <c r="H96" s="34" t="s">
        <v>666</v>
      </c>
      <c r="I96" s="34" t="s">
        <v>16</v>
      </c>
      <c r="J96" s="34">
        <v>12</v>
      </c>
      <c r="K96" s="34">
        <v>2</v>
      </c>
      <c r="L96" s="34" t="s">
        <v>64</v>
      </c>
      <c r="M96" s="34">
        <v>100</v>
      </c>
      <c r="N96" s="34">
        <v>450000</v>
      </c>
      <c r="O96" s="6">
        <f t="shared" si="1"/>
        <v>45000000</v>
      </c>
      <c r="P96" s="209" t="s">
        <v>26</v>
      </c>
      <c r="Q96" s="209" t="s">
        <v>576</v>
      </c>
      <c r="R96" s="209" t="s">
        <v>577</v>
      </c>
      <c r="S96" s="210" t="s">
        <v>578</v>
      </c>
    </row>
    <row r="97" spans="1:19">
      <c r="A97" s="11" t="s">
        <v>574</v>
      </c>
      <c r="B97" s="23">
        <v>90</v>
      </c>
      <c r="C97" s="18" t="s">
        <v>37</v>
      </c>
      <c r="D97" s="7" t="s">
        <v>94</v>
      </c>
      <c r="E97" s="207" t="s">
        <v>93</v>
      </c>
      <c r="F97" s="207" t="s">
        <v>94</v>
      </c>
      <c r="G97" s="34" t="s">
        <v>19</v>
      </c>
      <c r="H97" s="34" t="s">
        <v>667</v>
      </c>
      <c r="I97" s="34" t="s">
        <v>16</v>
      </c>
      <c r="J97" s="34">
        <v>12</v>
      </c>
      <c r="K97" s="34">
        <v>2</v>
      </c>
      <c r="L97" s="34" t="s">
        <v>64</v>
      </c>
      <c r="M97" s="34">
        <v>30</v>
      </c>
      <c r="N97" s="34">
        <v>450000</v>
      </c>
      <c r="O97" s="8">
        <f t="shared" si="1"/>
        <v>13500000</v>
      </c>
      <c r="P97" s="209" t="s">
        <v>26</v>
      </c>
      <c r="Q97" s="209" t="s">
        <v>576</v>
      </c>
      <c r="R97" s="209" t="s">
        <v>577</v>
      </c>
      <c r="S97" s="210" t="s">
        <v>578</v>
      </c>
    </row>
    <row r="98" spans="1:19">
      <c r="A98" s="11" t="s">
        <v>574</v>
      </c>
      <c r="B98" s="32">
        <v>91</v>
      </c>
      <c r="C98" s="18" t="s">
        <v>37</v>
      </c>
      <c r="D98" s="7" t="s">
        <v>94</v>
      </c>
      <c r="E98" s="207" t="s">
        <v>93</v>
      </c>
      <c r="F98" s="207" t="s">
        <v>94</v>
      </c>
      <c r="G98" s="34" t="s">
        <v>19</v>
      </c>
      <c r="H98" s="34" t="s">
        <v>668</v>
      </c>
      <c r="I98" s="34" t="s">
        <v>16</v>
      </c>
      <c r="J98" s="34">
        <v>12</v>
      </c>
      <c r="K98" s="34">
        <v>2</v>
      </c>
      <c r="L98" s="34" t="s">
        <v>64</v>
      </c>
      <c r="M98" s="34">
        <v>30</v>
      </c>
      <c r="N98" s="34">
        <v>450000</v>
      </c>
      <c r="O98" s="6">
        <f t="shared" si="1"/>
        <v>13500000</v>
      </c>
      <c r="P98" s="209" t="s">
        <v>26</v>
      </c>
      <c r="Q98" s="209" t="s">
        <v>576</v>
      </c>
      <c r="R98" s="209" t="s">
        <v>577</v>
      </c>
      <c r="S98" s="210" t="s">
        <v>578</v>
      </c>
    </row>
    <row r="99" spans="1:19">
      <c r="A99" s="11" t="s">
        <v>574</v>
      </c>
      <c r="B99" s="23">
        <v>92</v>
      </c>
      <c r="C99" s="18" t="s">
        <v>37</v>
      </c>
      <c r="D99" s="7" t="s">
        <v>94</v>
      </c>
      <c r="E99" s="207" t="s">
        <v>93</v>
      </c>
      <c r="F99" s="207" t="s">
        <v>94</v>
      </c>
      <c r="G99" s="34" t="s">
        <v>19</v>
      </c>
      <c r="H99" s="34" t="s">
        <v>669</v>
      </c>
      <c r="I99" s="34" t="s">
        <v>16</v>
      </c>
      <c r="J99" s="34">
        <v>12</v>
      </c>
      <c r="K99" s="34">
        <v>2</v>
      </c>
      <c r="L99" s="34" t="s">
        <v>64</v>
      </c>
      <c r="M99" s="34">
        <v>30</v>
      </c>
      <c r="N99" s="34">
        <v>450000</v>
      </c>
      <c r="O99" s="8">
        <f t="shared" si="1"/>
        <v>13500000</v>
      </c>
      <c r="P99" s="209" t="s">
        <v>26</v>
      </c>
      <c r="Q99" s="209" t="s">
        <v>576</v>
      </c>
      <c r="R99" s="209" t="s">
        <v>577</v>
      </c>
      <c r="S99" s="210" t="s">
        <v>578</v>
      </c>
    </row>
    <row r="100" spans="1:19">
      <c r="A100" s="11" t="s">
        <v>574</v>
      </c>
      <c r="B100" s="32">
        <v>93</v>
      </c>
      <c r="C100" s="18" t="s">
        <v>37</v>
      </c>
      <c r="D100" s="7" t="s">
        <v>94</v>
      </c>
      <c r="E100" s="207" t="s">
        <v>93</v>
      </c>
      <c r="F100" s="207" t="s">
        <v>94</v>
      </c>
      <c r="G100" s="34" t="s">
        <v>19</v>
      </c>
      <c r="H100" s="34" t="s">
        <v>670</v>
      </c>
      <c r="I100" s="34" t="s">
        <v>16</v>
      </c>
      <c r="J100" s="34">
        <v>12</v>
      </c>
      <c r="K100" s="34">
        <v>2</v>
      </c>
      <c r="L100" s="34" t="s">
        <v>64</v>
      </c>
      <c r="M100" s="34">
        <v>30</v>
      </c>
      <c r="N100" s="34">
        <v>450000</v>
      </c>
      <c r="O100" s="6">
        <f t="shared" si="1"/>
        <v>13500000</v>
      </c>
      <c r="P100" s="209" t="s">
        <v>26</v>
      </c>
      <c r="Q100" s="209" t="s">
        <v>576</v>
      </c>
      <c r="R100" s="209" t="s">
        <v>577</v>
      </c>
      <c r="S100" s="210" t="s">
        <v>578</v>
      </c>
    </row>
    <row r="101" spans="1:19">
      <c r="A101" s="11" t="s">
        <v>574</v>
      </c>
      <c r="B101" s="23">
        <v>94</v>
      </c>
      <c r="C101" s="18" t="s">
        <v>37</v>
      </c>
      <c r="D101" s="7" t="s">
        <v>94</v>
      </c>
      <c r="E101" s="207" t="s">
        <v>93</v>
      </c>
      <c r="F101" s="207" t="s">
        <v>94</v>
      </c>
      <c r="G101" s="34" t="s">
        <v>19</v>
      </c>
      <c r="H101" s="34" t="s">
        <v>671</v>
      </c>
      <c r="I101" s="34" t="s">
        <v>16</v>
      </c>
      <c r="J101" s="34">
        <v>12</v>
      </c>
      <c r="K101" s="34">
        <v>2</v>
      </c>
      <c r="L101" s="34" t="s">
        <v>64</v>
      </c>
      <c r="M101" s="34">
        <v>20</v>
      </c>
      <c r="N101" s="34">
        <v>450000</v>
      </c>
      <c r="O101" s="8">
        <f t="shared" si="1"/>
        <v>9000000</v>
      </c>
      <c r="P101" s="209" t="s">
        <v>26</v>
      </c>
      <c r="Q101" s="209" t="s">
        <v>576</v>
      </c>
      <c r="R101" s="209" t="s">
        <v>577</v>
      </c>
      <c r="S101" s="210" t="s">
        <v>578</v>
      </c>
    </row>
    <row r="102" spans="1:19">
      <c r="A102" s="11" t="s">
        <v>574</v>
      </c>
      <c r="B102" s="32">
        <v>95</v>
      </c>
      <c r="C102" s="18" t="s">
        <v>37</v>
      </c>
      <c r="D102" s="7" t="s">
        <v>94</v>
      </c>
      <c r="E102" s="207" t="s">
        <v>93</v>
      </c>
      <c r="F102" s="207" t="s">
        <v>94</v>
      </c>
      <c r="G102" s="34" t="s">
        <v>19</v>
      </c>
      <c r="H102" s="34" t="s">
        <v>672</v>
      </c>
      <c r="I102" s="34" t="s">
        <v>16</v>
      </c>
      <c r="J102" s="34">
        <v>12</v>
      </c>
      <c r="K102" s="34">
        <v>2</v>
      </c>
      <c r="L102" s="34" t="s">
        <v>64</v>
      </c>
      <c r="M102" s="34">
        <v>20</v>
      </c>
      <c r="N102" s="34">
        <v>450000</v>
      </c>
      <c r="O102" s="6">
        <f t="shared" si="1"/>
        <v>9000000</v>
      </c>
      <c r="P102" s="209" t="s">
        <v>26</v>
      </c>
      <c r="Q102" s="209" t="s">
        <v>576</v>
      </c>
      <c r="R102" s="209" t="s">
        <v>577</v>
      </c>
      <c r="S102" s="210" t="s">
        <v>578</v>
      </c>
    </row>
    <row r="103" spans="1:19">
      <c r="A103" s="11" t="s">
        <v>574</v>
      </c>
      <c r="B103" s="23">
        <v>96</v>
      </c>
      <c r="C103" s="18" t="s">
        <v>37</v>
      </c>
      <c r="D103" s="7" t="s">
        <v>94</v>
      </c>
      <c r="E103" s="207" t="s">
        <v>93</v>
      </c>
      <c r="F103" s="207" t="s">
        <v>94</v>
      </c>
      <c r="G103" s="34" t="s">
        <v>19</v>
      </c>
      <c r="H103" s="34" t="s">
        <v>673</v>
      </c>
      <c r="I103" s="34" t="s">
        <v>16</v>
      </c>
      <c r="J103" s="34">
        <v>12</v>
      </c>
      <c r="K103" s="34">
        <v>2</v>
      </c>
      <c r="L103" s="34" t="s">
        <v>64</v>
      </c>
      <c r="M103" s="34">
        <v>20</v>
      </c>
      <c r="N103" s="34">
        <v>450000</v>
      </c>
      <c r="O103" s="8">
        <f t="shared" si="1"/>
        <v>9000000</v>
      </c>
      <c r="P103" s="209" t="s">
        <v>26</v>
      </c>
      <c r="Q103" s="209" t="s">
        <v>576</v>
      </c>
      <c r="R103" s="209" t="s">
        <v>577</v>
      </c>
      <c r="S103" s="210" t="s">
        <v>578</v>
      </c>
    </row>
    <row r="104" spans="1:19">
      <c r="A104" s="11" t="s">
        <v>574</v>
      </c>
      <c r="B104" s="32">
        <v>97</v>
      </c>
      <c r="C104" s="18" t="s">
        <v>37</v>
      </c>
      <c r="D104" s="7" t="s">
        <v>94</v>
      </c>
      <c r="E104" s="207" t="s">
        <v>93</v>
      </c>
      <c r="F104" s="207" t="s">
        <v>94</v>
      </c>
      <c r="G104" s="34" t="s">
        <v>19</v>
      </c>
      <c r="H104" s="34" t="s">
        <v>674</v>
      </c>
      <c r="I104" s="34" t="s">
        <v>16</v>
      </c>
      <c r="J104" s="34">
        <v>12</v>
      </c>
      <c r="K104" s="34">
        <v>2</v>
      </c>
      <c r="L104" s="34" t="s">
        <v>64</v>
      </c>
      <c r="M104" s="34">
        <v>20</v>
      </c>
      <c r="N104" s="34">
        <v>450000</v>
      </c>
      <c r="O104" s="6">
        <f t="shared" si="1"/>
        <v>9000000</v>
      </c>
      <c r="P104" s="209" t="s">
        <v>26</v>
      </c>
      <c r="Q104" s="209" t="s">
        <v>576</v>
      </c>
      <c r="R104" s="209" t="s">
        <v>577</v>
      </c>
      <c r="S104" s="210" t="s">
        <v>578</v>
      </c>
    </row>
    <row r="105" spans="1:19">
      <c r="A105" s="11" t="s">
        <v>574</v>
      </c>
      <c r="B105" s="23">
        <v>98</v>
      </c>
      <c r="C105" s="18" t="s">
        <v>37</v>
      </c>
      <c r="D105" s="7" t="s">
        <v>94</v>
      </c>
      <c r="E105" s="207" t="s">
        <v>93</v>
      </c>
      <c r="F105" s="207" t="s">
        <v>94</v>
      </c>
      <c r="G105" s="34" t="s">
        <v>19</v>
      </c>
      <c r="H105" s="34" t="s">
        <v>675</v>
      </c>
      <c r="I105" s="34" t="s">
        <v>16</v>
      </c>
      <c r="J105" s="34">
        <v>12</v>
      </c>
      <c r="K105" s="34">
        <v>2</v>
      </c>
      <c r="L105" s="34" t="s">
        <v>64</v>
      </c>
      <c r="M105" s="34">
        <v>20</v>
      </c>
      <c r="N105" s="34">
        <v>450000</v>
      </c>
      <c r="O105" s="8">
        <f t="shared" si="1"/>
        <v>9000000</v>
      </c>
      <c r="P105" s="209" t="s">
        <v>26</v>
      </c>
      <c r="Q105" s="209" t="s">
        <v>576</v>
      </c>
      <c r="R105" s="209" t="s">
        <v>577</v>
      </c>
      <c r="S105" s="210" t="s">
        <v>578</v>
      </c>
    </row>
    <row r="106" spans="1:19">
      <c r="A106" s="11" t="s">
        <v>574</v>
      </c>
      <c r="B106" s="32">
        <v>99</v>
      </c>
      <c r="C106" s="18" t="s">
        <v>37</v>
      </c>
      <c r="D106" s="7" t="s">
        <v>94</v>
      </c>
      <c r="E106" s="207" t="s">
        <v>93</v>
      </c>
      <c r="F106" s="207" t="s">
        <v>94</v>
      </c>
      <c r="G106" s="34" t="s">
        <v>19</v>
      </c>
      <c r="H106" s="34" t="s">
        <v>676</v>
      </c>
      <c r="I106" s="34" t="s">
        <v>16</v>
      </c>
      <c r="J106" s="34">
        <v>12</v>
      </c>
      <c r="K106" s="34">
        <v>2</v>
      </c>
      <c r="L106" s="34" t="s">
        <v>64</v>
      </c>
      <c r="M106" s="34">
        <v>20</v>
      </c>
      <c r="N106" s="34">
        <v>450000</v>
      </c>
      <c r="O106" s="6">
        <f t="shared" si="1"/>
        <v>9000000</v>
      </c>
      <c r="P106" s="209" t="s">
        <v>26</v>
      </c>
      <c r="Q106" s="209" t="s">
        <v>576</v>
      </c>
      <c r="R106" s="209" t="s">
        <v>577</v>
      </c>
      <c r="S106" s="210" t="s">
        <v>578</v>
      </c>
    </row>
    <row r="107" spans="1:19">
      <c r="A107" s="11" t="s">
        <v>574</v>
      </c>
      <c r="B107" s="23">
        <v>100</v>
      </c>
      <c r="C107" s="18" t="s">
        <v>37</v>
      </c>
      <c r="D107" s="7" t="s">
        <v>94</v>
      </c>
      <c r="E107" s="207" t="s">
        <v>93</v>
      </c>
      <c r="F107" s="207" t="s">
        <v>94</v>
      </c>
      <c r="G107" s="34" t="s">
        <v>19</v>
      </c>
      <c r="H107" s="34" t="s">
        <v>677</v>
      </c>
      <c r="I107" s="34" t="s">
        <v>16</v>
      </c>
      <c r="J107" s="34">
        <v>12</v>
      </c>
      <c r="K107" s="34">
        <v>2</v>
      </c>
      <c r="L107" s="34" t="s">
        <v>64</v>
      </c>
      <c r="M107" s="34">
        <v>20</v>
      </c>
      <c r="N107" s="34">
        <v>450000</v>
      </c>
      <c r="O107" s="8">
        <f t="shared" si="1"/>
        <v>9000000</v>
      </c>
      <c r="P107" s="209" t="s">
        <v>26</v>
      </c>
      <c r="Q107" s="209" t="s">
        <v>576</v>
      </c>
      <c r="R107" s="209" t="s">
        <v>577</v>
      </c>
      <c r="S107" s="210" t="s">
        <v>578</v>
      </c>
    </row>
    <row r="108" spans="1:19">
      <c r="A108" s="11" t="s">
        <v>574</v>
      </c>
      <c r="B108" s="32">
        <v>101</v>
      </c>
      <c r="C108" s="18" t="s">
        <v>37</v>
      </c>
      <c r="D108" s="7" t="s">
        <v>94</v>
      </c>
      <c r="E108" s="207" t="s">
        <v>93</v>
      </c>
      <c r="F108" s="207" t="s">
        <v>94</v>
      </c>
      <c r="G108" s="34" t="s">
        <v>19</v>
      </c>
      <c r="H108" s="34" t="s">
        <v>678</v>
      </c>
      <c r="I108" s="34" t="s">
        <v>16</v>
      </c>
      <c r="J108" s="34">
        <v>12</v>
      </c>
      <c r="K108" s="34">
        <v>2</v>
      </c>
      <c r="L108" s="34" t="s">
        <v>64</v>
      </c>
      <c r="M108" s="34">
        <v>20</v>
      </c>
      <c r="N108" s="34">
        <v>450000</v>
      </c>
      <c r="O108" s="6">
        <f t="shared" si="1"/>
        <v>9000000</v>
      </c>
      <c r="P108" s="209" t="s">
        <v>26</v>
      </c>
      <c r="Q108" s="209" t="s">
        <v>576</v>
      </c>
      <c r="R108" s="209" t="s">
        <v>577</v>
      </c>
      <c r="S108" s="210" t="s">
        <v>578</v>
      </c>
    </row>
    <row r="109" spans="1:19">
      <c r="A109" s="11" t="s">
        <v>574</v>
      </c>
      <c r="B109" s="23">
        <v>102</v>
      </c>
      <c r="C109" s="18" t="s">
        <v>37</v>
      </c>
      <c r="D109" s="7" t="s">
        <v>94</v>
      </c>
      <c r="E109" s="207" t="s">
        <v>93</v>
      </c>
      <c r="F109" s="207" t="s">
        <v>94</v>
      </c>
      <c r="G109" s="34" t="s">
        <v>19</v>
      </c>
      <c r="H109" s="34" t="s">
        <v>679</v>
      </c>
      <c r="I109" s="34" t="s">
        <v>16</v>
      </c>
      <c r="J109" s="34">
        <v>12</v>
      </c>
      <c r="K109" s="34">
        <v>2</v>
      </c>
      <c r="L109" s="34" t="s">
        <v>64</v>
      </c>
      <c r="M109" s="34">
        <v>20</v>
      </c>
      <c r="N109" s="34">
        <v>450000</v>
      </c>
      <c r="O109" s="8">
        <f t="shared" si="1"/>
        <v>9000000</v>
      </c>
      <c r="P109" s="209" t="s">
        <v>26</v>
      </c>
      <c r="Q109" s="209" t="s">
        <v>576</v>
      </c>
      <c r="R109" s="209" t="s">
        <v>577</v>
      </c>
      <c r="S109" s="210" t="s">
        <v>578</v>
      </c>
    </row>
    <row r="110" spans="1:19">
      <c r="A110" s="11" t="s">
        <v>574</v>
      </c>
      <c r="B110" s="32">
        <v>103</v>
      </c>
      <c r="C110" s="18" t="s">
        <v>37</v>
      </c>
      <c r="D110" s="7" t="s">
        <v>94</v>
      </c>
      <c r="E110" s="207" t="s">
        <v>93</v>
      </c>
      <c r="F110" s="207" t="s">
        <v>94</v>
      </c>
      <c r="G110" s="34" t="s">
        <v>19</v>
      </c>
      <c r="H110" s="34" t="s">
        <v>680</v>
      </c>
      <c r="I110" s="34" t="s">
        <v>16</v>
      </c>
      <c r="J110" s="34">
        <v>12</v>
      </c>
      <c r="K110" s="34">
        <v>2</v>
      </c>
      <c r="L110" s="34" t="s">
        <v>64</v>
      </c>
      <c r="M110" s="34">
        <v>20</v>
      </c>
      <c r="N110" s="34">
        <v>450000</v>
      </c>
      <c r="O110" s="6">
        <f t="shared" si="1"/>
        <v>9000000</v>
      </c>
      <c r="P110" s="209" t="s">
        <v>26</v>
      </c>
      <c r="Q110" s="209" t="s">
        <v>576</v>
      </c>
      <c r="R110" s="209" t="s">
        <v>577</v>
      </c>
      <c r="S110" s="210" t="s">
        <v>578</v>
      </c>
    </row>
    <row r="111" spans="1:19">
      <c r="A111" s="11" t="s">
        <v>574</v>
      </c>
      <c r="B111" s="23">
        <v>104</v>
      </c>
      <c r="C111" s="18" t="s">
        <v>37</v>
      </c>
      <c r="D111" s="7" t="s">
        <v>94</v>
      </c>
      <c r="E111" s="207" t="s">
        <v>93</v>
      </c>
      <c r="F111" s="207" t="s">
        <v>94</v>
      </c>
      <c r="G111" s="34" t="s">
        <v>19</v>
      </c>
      <c r="H111" s="34" t="s">
        <v>681</v>
      </c>
      <c r="I111" s="34" t="s">
        <v>16</v>
      </c>
      <c r="J111" s="34">
        <v>12</v>
      </c>
      <c r="K111" s="34">
        <v>2</v>
      </c>
      <c r="L111" s="34" t="s">
        <v>64</v>
      </c>
      <c r="M111" s="34">
        <v>20</v>
      </c>
      <c r="N111" s="34">
        <v>450000</v>
      </c>
      <c r="O111" s="8">
        <f t="shared" si="1"/>
        <v>9000000</v>
      </c>
      <c r="P111" s="209" t="s">
        <v>26</v>
      </c>
      <c r="Q111" s="209" t="s">
        <v>576</v>
      </c>
      <c r="R111" s="209" t="s">
        <v>577</v>
      </c>
      <c r="S111" s="210" t="s">
        <v>578</v>
      </c>
    </row>
    <row r="112" spans="1:19">
      <c r="A112" s="11" t="s">
        <v>574</v>
      </c>
      <c r="B112" s="32">
        <v>105</v>
      </c>
      <c r="C112" s="18" t="s">
        <v>37</v>
      </c>
      <c r="D112" s="7" t="s">
        <v>94</v>
      </c>
      <c r="E112" s="207" t="s">
        <v>93</v>
      </c>
      <c r="F112" s="207" t="s">
        <v>94</v>
      </c>
      <c r="G112" s="34" t="s">
        <v>19</v>
      </c>
      <c r="H112" s="34" t="s">
        <v>682</v>
      </c>
      <c r="I112" s="34" t="s">
        <v>16</v>
      </c>
      <c r="J112" s="34">
        <v>12</v>
      </c>
      <c r="K112" s="34">
        <v>2</v>
      </c>
      <c r="L112" s="34" t="s">
        <v>64</v>
      </c>
      <c r="M112" s="34">
        <v>20</v>
      </c>
      <c r="N112" s="34">
        <v>450000</v>
      </c>
      <c r="O112" s="6">
        <f t="shared" si="1"/>
        <v>9000000</v>
      </c>
      <c r="P112" s="209" t="s">
        <v>26</v>
      </c>
      <c r="Q112" s="209" t="s">
        <v>576</v>
      </c>
      <c r="R112" s="209" t="s">
        <v>577</v>
      </c>
      <c r="S112" s="210" t="s">
        <v>578</v>
      </c>
    </row>
    <row r="113" spans="1:19">
      <c r="A113" s="11" t="s">
        <v>574</v>
      </c>
      <c r="B113" s="23">
        <v>106</v>
      </c>
      <c r="C113" s="18" t="s">
        <v>37</v>
      </c>
      <c r="D113" s="7" t="s">
        <v>94</v>
      </c>
      <c r="E113" s="207" t="s">
        <v>93</v>
      </c>
      <c r="F113" s="207" t="s">
        <v>94</v>
      </c>
      <c r="G113" s="34" t="s">
        <v>19</v>
      </c>
      <c r="H113" s="34" t="s">
        <v>683</v>
      </c>
      <c r="I113" s="34" t="s">
        <v>16</v>
      </c>
      <c r="J113" s="34">
        <v>12</v>
      </c>
      <c r="K113" s="34">
        <v>2</v>
      </c>
      <c r="L113" s="34" t="s">
        <v>64</v>
      </c>
      <c r="M113" s="34">
        <v>20</v>
      </c>
      <c r="N113" s="34">
        <v>450000</v>
      </c>
      <c r="O113" s="8">
        <f t="shared" si="1"/>
        <v>9000000</v>
      </c>
      <c r="P113" s="209" t="s">
        <v>26</v>
      </c>
      <c r="Q113" s="209" t="s">
        <v>576</v>
      </c>
      <c r="R113" s="209" t="s">
        <v>577</v>
      </c>
      <c r="S113" s="210" t="s">
        <v>578</v>
      </c>
    </row>
    <row r="114" spans="1:19">
      <c r="A114" s="11" t="s">
        <v>574</v>
      </c>
      <c r="B114" s="32">
        <v>107</v>
      </c>
      <c r="C114" s="18" t="s">
        <v>37</v>
      </c>
      <c r="D114" s="7" t="s">
        <v>94</v>
      </c>
      <c r="E114" s="207" t="s">
        <v>93</v>
      </c>
      <c r="F114" s="207" t="s">
        <v>94</v>
      </c>
      <c r="G114" s="34" t="s">
        <v>19</v>
      </c>
      <c r="H114" s="34" t="s">
        <v>684</v>
      </c>
      <c r="I114" s="34" t="s">
        <v>16</v>
      </c>
      <c r="J114" s="34">
        <v>12</v>
      </c>
      <c r="K114" s="34">
        <v>2</v>
      </c>
      <c r="L114" s="34" t="s">
        <v>64</v>
      </c>
      <c r="M114" s="34">
        <v>20</v>
      </c>
      <c r="N114" s="34">
        <v>450000</v>
      </c>
      <c r="O114" s="6">
        <f t="shared" si="1"/>
        <v>9000000</v>
      </c>
      <c r="P114" s="209" t="s">
        <v>26</v>
      </c>
      <c r="Q114" s="209" t="s">
        <v>576</v>
      </c>
      <c r="R114" s="209" t="s">
        <v>577</v>
      </c>
      <c r="S114" s="210" t="s">
        <v>578</v>
      </c>
    </row>
    <row r="115" spans="1:19">
      <c r="A115" s="11" t="s">
        <v>574</v>
      </c>
      <c r="B115" s="23">
        <v>108</v>
      </c>
      <c r="C115" s="18" t="s">
        <v>37</v>
      </c>
      <c r="D115" s="7" t="s">
        <v>94</v>
      </c>
      <c r="E115" s="207" t="s">
        <v>93</v>
      </c>
      <c r="F115" s="207" t="s">
        <v>94</v>
      </c>
      <c r="G115" s="34" t="s">
        <v>19</v>
      </c>
      <c r="H115" s="34" t="s">
        <v>685</v>
      </c>
      <c r="I115" s="34" t="s">
        <v>16</v>
      </c>
      <c r="J115" s="34">
        <v>12</v>
      </c>
      <c r="K115" s="34">
        <v>2</v>
      </c>
      <c r="L115" s="34" t="s">
        <v>64</v>
      </c>
      <c r="M115" s="34">
        <v>20</v>
      </c>
      <c r="N115" s="34">
        <v>450000</v>
      </c>
      <c r="O115" s="8">
        <f t="shared" si="1"/>
        <v>9000000</v>
      </c>
      <c r="P115" s="209" t="s">
        <v>26</v>
      </c>
      <c r="Q115" s="209" t="s">
        <v>576</v>
      </c>
      <c r="R115" s="209" t="s">
        <v>577</v>
      </c>
      <c r="S115" s="210" t="s">
        <v>578</v>
      </c>
    </row>
    <row r="116" spans="1:19">
      <c r="A116" s="11" t="s">
        <v>574</v>
      </c>
      <c r="B116" s="32">
        <v>109</v>
      </c>
      <c r="C116" s="18" t="s">
        <v>37</v>
      </c>
      <c r="D116" s="7" t="s">
        <v>94</v>
      </c>
      <c r="E116" s="207" t="s">
        <v>93</v>
      </c>
      <c r="F116" s="207" t="s">
        <v>94</v>
      </c>
      <c r="G116" s="34" t="s">
        <v>19</v>
      </c>
      <c r="H116" s="34" t="s">
        <v>686</v>
      </c>
      <c r="I116" s="34" t="s">
        <v>16</v>
      </c>
      <c r="J116" s="34">
        <v>12</v>
      </c>
      <c r="K116" s="34">
        <v>2</v>
      </c>
      <c r="L116" s="34" t="s">
        <v>64</v>
      </c>
      <c r="M116" s="34">
        <v>20</v>
      </c>
      <c r="N116" s="34">
        <v>450000</v>
      </c>
      <c r="O116" s="6">
        <f t="shared" si="1"/>
        <v>9000000</v>
      </c>
      <c r="P116" s="209" t="s">
        <v>26</v>
      </c>
      <c r="Q116" s="209" t="s">
        <v>576</v>
      </c>
      <c r="R116" s="209" t="s">
        <v>577</v>
      </c>
      <c r="S116" s="210" t="s">
        <v>578</v>
      </c>
    </row>
    <row r="117" spans="1:19">
      <c r="A117" s="11" t="s">
        <v>574</v>
      </c>
      <c r="B117" s="23">
        <v>110</v>
      </c>
      <c r="C117" s="34" t="s">
        <v>386</v>
      </c>
      <c r="D117" s="7">
        <v>10</v>
      </c>
      <c r="E117" s="207" t="s">
        <v>108</v>
      </c>
      <c r="F117" s="207" t="s">
        <v>108</v>
      </c>
      <c r="G117" s="34" t="s">
        <v>19</v>
      </c>
      <c r="H117" s="34" t="s">
        <v>687</v>
      </c>
      <c r="I117" s="34" t="s">
        <v>16</v>
      </c>
      <c r="J117" s="34">
        <v>6</v>
      </c>
      <c r="K117" s="34">
        <v>1</v>
      </c>
      <c r="L117" s="34" t="s">
        <v>64</v>
      </c>
      <c r="M117" s="34">
        <v>30</v>
      </c>
      <c r="N117" s="34">
        <v>300000</v>
      </c>
      <c r="O117" s="8">
        <f t="shared" si="1"/>
        <v>9000000</v>
      </c>
      <c r="P117" s="209" t="s">
        <v>26</v>
      </c>
      <c r="Q117" s="209" t="s">
        <v>576</v>
      </c>
      <c r="R117" s="209" t="s">
        <v>577</v>
      </c>
      <c r="S117" s="210" t="s">
        <v>578</v>
      </c>
    </row>
    <row r="118" spans="1:19">
      <c r="A118" s="11" t="s">
        <v>574</v>
      </c>
      <c r="B118" s="32">
        <v>111</v>
      </c>
      <c r="C118" s="34" t="s">
        <v>386</v>
      </c>
      <c r="D118" s="7">
        <v>10</v>
      </c>
      <c r="E118" s="207" t="s">
        <v>108</v>
      </c>
      <c r="F118" s="207" t="s">
        <v>108</v>
      </c>
      <c r="G118" s="34" t="s">
        <v>19</v>
      </c>
      <c r="H118" s="34" t="s">
        <v>688</v>
      </c>
      <c r="I118" s="34" t="s">
        <v>16</v>
      </c>
      <c r="J118" s="34">
        <v>6</v>
      </c>
      <c r="K118" s="34">
        <v>1</v>
      </c>
      <c r="L118" s="34" t="s">
        <v>64</v>
      </c>
      <c r="M118" s="34">
        <v>30</v>
      </c>
      <c r="N118" s="34">
        <v>300000</v>
      </c>
      <c r="O118" s="6">
        <f t="shared" si="1"/>
        <v>9000000</v>
      </c>
      <c r="P118" s="209" t="s">
        <v>26</v>
      </c>
      <c r="Q118" s="209" t="s">
        <v>576</v>
      </c>
      <c r="R118" s="209" t="s">
        <v>577</v>
      </c>
      <c r="S118" s="210" t="s">
        <v>578</v>
      </c>
    </row>
    <row r="119" spans="1:19">
      <c r="A119" s="11" t="s">
        <v>574</v>
      </c>
      <c r="B119" s="23">
        <v>112</v>
      </c>
      <c r="C119" s="34" t="s">
        <v>386</v>
      </c>
      <c r="D119" s="7">
        <v>10</v>
      </c>
      <c r="E119" s="207" t="s">
        <v>108</v>
      </c>
      <c r="F119" s="207" t="s">
        <v>108</v>
      </c>
      <c r="G119" s="34" t="s">
        <v>19</v>
      </c>
      <c r="H119" s="34" t="s">
        <v>689</v>
      </c>
      <c r="I119" s="34" t="s">
        <v>16</v>
      </c>
      <c r="J119" s="34">
        <v>6</v>
      </c>
      <c r="K119" s="34">
        <v>1</v>
      </c>
      <c r="L119" s="34" t="s">
        <v>64</v>
      </c>
      <c r="M119" s="34">
        <v>30</v>
      </c>
      <c r="N119" s="34">
        <v>300000</v>
      </c>
      <c r="O119" s="8">
        <f t="shared" si="1"/>
        <v>9000000</v>
      </c>
      <c r="P119" s="209" t="s">
        <v>26</v>
      </c>
      <c r="Q119" s="209" t="s">
        <v>576</v>
      </c>
      <c r="R119" s="209" t="s">
        <v>577</v>
      </c>
      <c r="S119" s="210" t="s">
        <v>578</v>
      </c>
    </row>
    <row r="120" spans="1:19">
      <c r="A120" s="11" t="s">
        <v>574</v>
      </c>
      <c r="B120" s="32">
        <v>113</v>
      </c>
      <c r="C120" s="34" t="s">
        <v>386</v>
      </c>
      <c r="D120" s="7">
        <v>10</v>
      </c>
      <c r="E120" s="207" t="s">
        <v>108</v>
      </c>
      <c r="F120" s="207" t="s">
        <v>108</v>
      </c>
      <c r="G120" s="34" t="s">
        <v>19</v>
      </c>
      <c r="H120" s="34" t="s">
        <v>690</v>
      </c>
      <c r="I120" s="34" t="s">
        <v>26</v>
      </c>
      <c r="J120" s="34">
        <v>6</v>
      </c>
      <c r="K120" s="34">
        <v>1</v>
      </c>
      <c r="L120" s="34" t="s">
        <v>64</v>
      </c>
      <c r="M120" s="34">
        <v>30</v>
      </c>
      <c r="N120" s="34">
        <v>300000</v>
      </c>
      <c r="O120" s="6">
        <f t="shared" si="1"/>
        <v>9000000</v>
      </c>
      <c r="P120" s="209" t="s">
        <v>26</v>
      </c>
      <c r="Q120" s="209" t="s">
        <v>576</v>
      </c>
      <c r="R120" s="209" t="s">
        <v>577</v>
      </c>
      <c r="S120" s="210" t="s">
        <v>578</v>
      </c>
    </row>
    <row r="121" spans="1:19">
      <c r="A121" s="11" t="s">
        <v>574</v>
      </c>
      <c r="B121" s="23">
        <v>114</v>
      </c>
      <c r="C121" s="34" t="s">
        <v>386</v>
      </c>
      <c r="D121" s="7">
        <v>10</v>
      </c>
      <c r="E121" s="207" t="s">
        <v>108</v>
      </c>
      <c r="F121" s="207" t="s">
        <v>108</v>
      </c>
      <c r="G121" s="34" t="s">
        <v>19</v>
      </c>
      <c r="H121" s="34" t="s">
        <v>691</v>
      </c>
      <c r="I121" s="34" t="s">
        <v>16</v>
      </c>
      <c r="J121" s="34">
        <v>6</v>
      </c>
      <c r="K121" s="34">
        <v>1</v>
      </c>
      <c r="L121" s="34" t="s">
        <v>64</v>
      </c>
      <c r="M121" s="34">
        <v>30</v>
      </c>
      <c r="N121" s="34">
        <v>300000</v>
      </c>
      <c r="O121" s="8">
        <f t="shared" si="1"/>
        <v>9000000</v>
      </c>
      <c r="P121" s="209" t="s">
        <v>26</v>
      </c>
      <c r="Q121" s="209" t="s">
        <v>576</v>
      </c>
      <c r="R121" s="209" t="s">
        <v>577</v>
      </c>
      <c r="S121" s="210" t="s">
        <v>578</v>
      </c>
    </row>
    <row r="122" spans="1:19">
      <c r="A122" s="11" t="s">
        <v>574</v>
      </c>
      <c r="B122" s="32">
        <v>115</v>
      </c>
      <c r="C122" s="34" t="s">
        <v>386</v>
      </c>
      <c r="D122" s="7">
        <v>10</v>
      </c>
      <c r="E122" s="207" t="s">
        <v>108</v>
      </c>
      <c r="F122" s="207" t="s">
        <v>108</v>
      </c>
      <c r="G122" s="34" t="s">
        <v>19</v>
      </c>
      <c r="H122" s="34" t="s">
        <v>692</v>
      </c>
      <c r="I122" s="34" t="s">
        <v>16</v>
      </c>
      <c r="J122" s="34">
        <v>6</v>
      </c>
      <c r="K122" s="34">
        <v>1</v>
      </c>
      <c r="L122" s="34" t="s">
        <v>64</v>
      </c>
      <c r="M122" s="34">
        <v>20</v>
      </c>
      <c r="N122" s="34">
        <v>300000</v>
      </c>
      <c r="O122" s="6">
        <f t="shared" si="1"/>
        <v>6000000</v>
      </c>
      <c r="P122" s="209" t="s">
        <v>26</v>
      </c>
      <c r="Q122" s="209" t="s">
        <v>576</v>
      </c>
      <c r="R122" s="209" t="s">
        <v>577</v>
      </c>
      <c r="S122" s="210" t="s">
        <v>578</v>
      </c>
    </row>
    <row r="123" spans="1:19">
      <c r="A123" s="11" t="s">
        <v>574</v>
      </c>
      <c r="B123" s="23">
        <v>116</v>
      </c>
      <c r="C123" s="34" t="s">
        <v>386</v>
      </c>
      <c r="D123" s="7">
        <v>10</v>
      </c>
      <c r="E123" s="207" t="s">
        <v>108</v>
      </c>
      <c r="F123" s="207" t="s">
        <v>108</v>
      </c>
      <c r="G123" s="34" t="s">
        <v>19</v>
      </c>
      <c r="H123" s="34" t="s">
        <v>693</v>
      </c>
      <c r="I123" s="34" t="s">
        <v>26</v>
      </c>
      <c r="J123" s="34">
        <v>6</v>
      </c>
      <c r="K123" s="34">
        <v>1</v>
      </c>
      <c r="L123" s="34" t="s">
        <v>64</v>
      </c>
      <c r="M123" s="34">
        <v>20</v>
      </c>
      <c r="N123" s="34">
        <v>300000</v>
      </c>
      <c r="O123" s="8">
        <f t="shared" si="1"/>
        <v>6000000</v>
      </c>
      <c r="P123" s="209" t="s">
        <v>26</v>
      </c>
      <c r="Q123" s="209" t="s">
        <v>576</v>
      </c>
      <c r="R123" s="209" t="s">
        <v>577</v>
      </c>
      <c r="S123" s="210" t="s">
        <v>578</v>
      </c>
    </row>
    <row r="124" spans="1:19">
      <c r="A124" s="11" t="s">
        <v>574</v>
      </c>
      <c r="B124" s="32">
        <v>117</v>
      </c>
      <c r="C124" s="34" t="s">
        <v>386</v>
      </c>
      <c r="D124" s="7">
        <v>10</v>
      </c>
      <c r="E124" s="207" t="s">
        <v>108</v>
      </c>
      <c r="F124" s="207" t="s">
        <v>108</v>
      </c>
      <c r="G124" s="34" t="s">
        <v>19</v>
      </c>
      <c r="H124" s="34" t="s">
        <v>694</v>
      </c>
      <c r="I124" s="34" t="s">
        <v>16</v>
      </c>
      <c r="J124" s="34">
        <v>6</v>
      </c>
      <c r="K124" s="34">
        <v>1</v>
      </c>
      <c r="L124" s="34" t="s">
        <v>64</v>
      </c>
      <c r="M124" s="34">
        <v>20</v>
      </c>
      <c r="N124" s="34">
        <v>300000</v>
      </c>
      <c r="O124" s="6">
        <f t="shared" si="1"/>
        <v>6000000</v>
      </c>
      <c r="P124" s="209" t="s">
        <v>26</v>
      </c>
      <c r="Q124" s="209" t="s">
        <v>576</v>
      </c>
      <c r="R124" s="209" t="s">
        <v>577</v>
      </c>
      <c r="S124" s="210" t="s">
        <v>578</v>
      </c>
    </row>
    <row r="125" spans="1:19">
      <c r="A125" s="11" t="s">
        <v>574</v>
      </c>
      <c r="B125" s="23">
        <v>118</v>
      </c>
      <c r="C125" s="34" t="s">
        <v>386</v>
      </c>
      <c r="D125" s="7">
        <v>10</v>
      </c>
      <c r="E125" s="207" t="s">
        <v>108</v>
      </c>
      <c r="F125" s="207" t="s">
        <v>108</v>
      </c>
      <c r="G125" s="34" t="s">
        <v>19</v>
      </c>
      <c r="H125" s="34" t="s">
        <v>695</v>
      </c>
      <c r="I125" s="34" t="s">
        <v>16</v>
      </c>
      <c r="J125" s="34">
        <v>6</v>
      </c>
      <c r="K125" s="34">
        <v>1</v>
      </c>
      <c r="L125" s="34" t="s">
        <v>64</v>
      </c>
      <c r="M125" s="34">
        <v>20</v>
      </c>
      <c r="N125" s="34">
        <v>300000</v>
      </c>
      <c r="O125" s="8">
        <f t="shared" si="1"/>
        <v>6000000</v>
      </c>
      <c r="P125" s="209" t="s">
        <v>26</v>
      </c>
      <c r="Q125" s="209" t="s">
        <v>576</v>
      </c>
      <c r="R125" s="209" t="s">
        <v>577</v>
      </c>
      <c r="S125" s="210" t="s">
        <v>578</v>
      </c>
    </row>
    <row r="126" spans="1:19">
      <c r="A126" s="11" t="s">
        <v>574</v>
      </c>
      <c r="B126" s="32">
        <v>119</v>
      </c>
      <c r="C126" s="34" t="s">
        <v>386</v>
      </c>
      <c r="D126" s="7">
        <v>10</v>
      </c>
      <c r="E126" s="207" t="s">
        <v>108</v>
      </c>
      <c r="F126" s="207" t="s">
        <v>108</v>
      </c>
      <c r="G126" s="34" t="s">
        <v>19</v>
      </c>
      <c r="H126" s="34" t="s">
        <v>696</v>
      </c>
      <c r="I126" s="34" t="s">
        <v>16</v>
      </c>
      <c r="J126" s="34">
        <v>6</v>
      </c>
      <c r="K126" s="34">
        <v>1</v>
      </c>
      <c r="L126" s="34" t="s">
        <v>64</v>
      </c>
      <c r="M126" s="34">
        <v>20</v>
      </c>
      <c r="N126" s="34">
        <v>300000</v>
      </c>
      <c r="O126" s="6">
        <f t="shared" si="1"/>
        <v>6000000</v>
      </c>
      <c r="P126" s="209" t="s">
        <v>26</v>
      </c>
      <c r="Q126" s="209" t="s">
        <v>576</v>
      </c>
      <c r="R126" s="209" t="s">
        <v>577</v>
      </c>
      <c r="S126" s="210" t="s">
        <v>578</v>
      </c>
    </row>
    <row r="127" spans="1:19">
      <c r="A127" s="11" t="s">
        <v>574</v>
      </c>
      <c r="B127" s="23">
        <v>120</v>
      </c>
      <c r="C127" s="34" t="s">
        <v>386</v>
      </c>
      <c r="D127" s="7">
        <v>10</v>
      </c>
      <c r="E127" s="207" t="s">
        <v>108</v>
      </c>
      <c r="F127" s="207" t="s">
        <v>108</v>
      </c>
      <c r="G127" s="34" t="s">
        <v>19</v>
      </c>
      <c r="H127" s="34" t="s">
        <v>697</v>
      </c>
      <c r="I127" s="34" t="s">
        <v>16</v>
      </c>
      <c r="J127" s="34">
        <v>6</v>
      </c>
      <c r="K127" s="34">
        <v>1</v>
      </c>
      <c r="L127" s="34" t="s">
        <v>64</v>
      </c>
      <c r="M127" s="34">
        <v>20</v>
      </c>
      <c r="N127" s="34">
        <v>300000</v>
      </c>
      <c r="O127" s="8">
        <f t="shared" si="1"/>
        <v>6000000</v>
      </c>
      <c r="P127" s="209" t="s">
        <v>26</v>
      </c>
      <c r="Q127" s="209" t="s">
        <v>576</v>
      </c>
      <c r="R127" s="209" t="s">
        <v>577</v>
      </c>
      <c r="S127" s="210" t="s">
        <v>578</v>
      </c>
    </row>
    <row r="128" spans="1:19">
      <c r="A128" s="11" t="s">
        <v>574</v>
      </c>
      <c r="B128" s="32">
        <v>121</v>
      </c>
      <c r="C128" s="34" t="s">
        <v>386</v>
      </c>
      <c r="D128" s="7">
        <v>10</v>
      </c>
      <c r="E128" s="207" t="s">
        <v>108</v>
      </c>
      <c r="F128" s="207" t="s">
        <v>108</v>
      </c>
      <c r="G128" s="34" t="s">
        <v>19</v>
      </c>
      <c r="H128" s="34" t="s">
        <v>698</v>
      </c>
      <c r="I128" s="34" t="s">
        <v>16</v>
      </c>
      <c r="J128" s="34">
        <v>6</v>
      </c>
      <c r="K128" s="34">
        <v>1</v>
      </c>
      <c r="L128" s="34" t="s">
        <v>64</v>
      </c>
      <c r="M128" s="34">
        <v>20</v>
      </c>
      <c r="N128" s="34">
        <v>300000</v>
      </c>
      <c r="O128" s="6">
        <f t="shared" si="1"/>
        <v>6000000</v>
      </c>
      <c r="P128" s="209" t="s">
        <v>26</v>
      </c>
      <c r="Q128" s="209" t="s">
        <v>576</v>
      </c>
      <c r="R128" s="209" t="s">
        <v>577</v>
      </c>
      <c r="S128" s="210" t="s">
        <v>578</v>
      </c>
    </row>
    <row r="129" spans="1:19">
      <c r="A129" s="11" t="s">
        <v>574</v>
      </c>
      <c r="B129" s="23">
        <v>122</v>
      </c>
      <c r="C129" s="34" t="s">
        <v>386</v>
      </c>
      <c r="D129" s="7">
        <v>10</v>
      </c>
      <c r="E129" s="207" t="s">
        <v>108</v>
      </c>
      <c r="F129" s="207" t="s">
        <v>108</v>
      </c>
      <c r="G129" s="34" t="s">
        <v>19</v>
      </c>
      <c r="H129" s="34" t="s">
        <v>699</v>
      </c>
      <c r="I129" s="34" t="s">
        <v>16</v>
      </c>
      <c r="J129" s="34">
        <v>6</v>
      </c>
      <c r="K129" s="34">
        <v>1</v>
      </c>
      <c r="L129" s="34" t="s">
        <v>64</v>
      </c>
      <c r="M129" s="34">
        <v>20</v>
      </c>
      <c r="N129" s="34">
        <v>300000</v>
      </c>
      <c r="O129" s="8">
        <f t="shared" si="1"/>
        <v>6000000</v>
      </c>
      <c r="P129" s="209" t="s">
        <v>26</v>
      </c>
      <c r="Q129" s="209" t="s">
        <v>576</v>
      </c>
      <c r="R129" s="209" t="s">
        <v>577</v>
      </c>
      <c r="S129" s="210" t="s">
        <v>578</v>
      </c>
    </row>
    <row r="130" spans="1:19">
      <c r="A130" s="11" t="s">
        <v>574</v>
      </c>
      <c r="B130" s="32">
        <v>123</v>
      </c>
      <c r="C130" s="34" t="s">
        <v>386</v>
      </c>
      <c r="D130" s="7">
        <v>10</v>
      </c>
      <c r="E130" s="207" t="s">
        <v>108</v>
      </c>
      <c r="F130" s="207" t="s">
        <v>108</v>
      </c>
      <c r="G130" s="34" t="s">
        <v>19</v>
      </c>
      <c r="H130" s="34" t="s">
        <v>700</v>
      </c>
      <c r="I130" s="34" t="s">
        <v>16</v>
      </c>
      <c r="J130" s="34">
        <v>12</v>
      </c>
      <c r="K130" s="34">
        <v>2</v>
      </c>
      <c r="L130" s="34" t="s">
        <v>64</v>
      </c>
      <c r="M130" s="34">
        <v>30</v>
      </c>
      <c r="N130" s="34">
        <v>450000</v>
      </c>
      <c r="O130" s="6">
        <f t="shared" si="1"/>
        <v>13500000</v>
      </c>
      <c r="P130" s="209" t="s">
        <v>26</v>
      </c>
      <c r="Q130" s="209" t="s">
        <v>576</v>
      </c>
      <c r="R130" s="209" t="s">
        <v>577</v>
      </c>
      <c r="S130" s="210" t="s">
        <v>578</v>
      </c>
    </row>
    <row r="131" spans="1:19">
      <c r="A131" s="11" t="s">
        <v>574</v>
      </c>
      <c r="B131" s="23">
        <v>124</v>
      </c>
      <c r="C131" s="34" t="s">
        <v>386</v>
      </c>
      <c r="D131" s="7">
        <v>10</v>
      </c>
      <c r="E131" s="207" t="s">
        <v>108</v>
      </c>
      <c r="F131" s="207" t="s">
        <v>108</v>
      </c>
      <c r="G131" s="34" t="s">
        <v>19</v>
      </c>
      <c r="H131" s="34" t="s">
        <v>701</v>
      </c>
      <c r="I131" s="34" t="s">
        <v>16</v>
      </c>
      <c r="J131" s="34">
        <v>6</v>
      </c>
      <c r="K131" s="34">
        <v>1</v>
      </c>
      <c r="L131" s="34" t="s">
        <v>64</v>
      </c>
      <c r="M131" s="34">
        <v>30</v>
      </c>
      <c r="N131" s="34">
        <v>300000</v>
      </c>
      <c r="O131" s="8">
        <f t="shared" si="1"/>
        <v>9000000</v>
      </c>
      <c r="P131" s="209" t="s">
        <v>26</v>
      </c>
      <c r="Q131" s="209" t="s">
        <v>576</v>
      </c>
      <c r="R131" s="209" t="s">
        <v>577</v>
      </c>
      <c r="S131" s="210" t="s">
        <v>578</v>
      </c>
    </row>
    <row r="132" spans="1:19">
      <c r="A132" s="11" t="s">
        <v>574</v>
      </c>
      <c r="B132" s="32">
        <v>125</v>
      </c>
      <c r="C132" s="34" t="s">
        <v>386</v>
      </c>
      <c r="D132" s="7">
        <v>10</v>
      </c>
      <c r="E132" s="207" t="s">
        <v>108</v>
      </c>
      <c r="F132" s="207" t="s">
        <v>108</v>
      </c>
      <c r="G132" s="34" t="s">
        <v>19</v>
      </c>
      <c r="H132" s="34" t="s">
        <v>702</v>
      </c>
      <c r="I132" s="34" t="s">
        <v>16</v>
      </c>
      <c r="J132" s="34">
        <v>12</v>
      </c>
      <c r="K132" s="34">
        <v>2</v>
      </c>
      <c r="L132" s="34" t="s">
        <v>64</v>
      </c>
      <c r="M132" s="34">
        <v>30</v>
      </c>
      <c r="N132" s="34">
        <v>450000</v>
      </c>
      <c r="O132" s="6">
        <f t="shared" si="1"/>
        <v>13500000</v>
      </c>
      <c r="P132" s="209" t="s">
        <v>26</v>
      </c>
      <c r="Q132" s="209" t="s">
        <v>576</v>
      </c>
      <c r="R132" s="209" t="s">
        <v>577</v>
      </c>
      <c r="S132" s="210" t="s">
        <v>578</v>
      </c>
    </row>
    <row r="133" spans="1:19">
      <c r="A133" s="11" t="s">
        <v>574</v>
      </c>
      <c r="B133" s="23">
        <v>126</v>
      </c>
      <c r="C133" s="34" t="s">
        <v>386</v>
      </c>
      <c r="D133" s="7">
        <v>10</v>
      </c>
      <c r="E133" s="207" t="s">
        <v>108</v>
      </c>
      <c r="F133" s="207" t="s">
        <v>108</v>
      </c>
      <c r="G133" s="34" t="s">
        <v>19</v>
      </c>
      <c r="H133" s="34" t="s">
        <v>703</v>
      </c>
      <c r="I133" s="34" t="s">
        <v>16</v>
      </c>
      <c r="J133" s="34">
        <v>6</v>
      </c>
      <c r="K133" s="34">
        <v>1</v>
      </c>
      <c r="L133" s="34" t="s">
        <v>64</v>
      </c>
      <c r="M133" s="34">
        <v>30</v>
      </c>
      <c r="N133" s="34">
        <v>300000</v>
      </c>
      <c r="O133" s="8">
        <f t="shared" si="1"/>
        <v>9000000</v>
      </c>
      <c r="P133" s="209" t="s">
        <v>26</v>
      </c>
      <c r="Q133" s="209" t="s">
        <v>576</v>
      </c>
      <c r="R133" s="209" t="s">
        <v>577</v>
      </c>
      <c r="S133" s="210" t="s">
        <v>578</v>
      </c>
    </row>
    <row r="134" spans="1:19">
      <c r="A134" s="11" t="s">
        <v>574</v>
      </c>
      <c r="B134" s="32">
        <v>127</v>
      </c>
      <c r="C134" s="34" t="s">
        <v>386</v>
      </c>
      <c r="D134" s="7">
        <v>10</v>
      </c>
      <c r="E134" s="207" t="s">
        <v>108</v>
      </c>
      <c r="F134" s="207" t="s">
        <v>108</v>
      </c>
      <c r="G134" s="34" t="s">
        <v>19</v>
      </c>
      <c r="H134" s="34" t="s">
        <v>704</v>
      </c>
      <c r="I134" s="34" t="s">
        <v>16</v>
      </c>
      <c r="J134" s="34">
        <v>12</v>
      </c>
      <c r="K134" s="34">
        <v>2</v>
      </c>
      <c r="L134" s="34" t="s">
        <v>64</v>
      </c>
      <c r="M134" s="34">
        <v>20</v>
      </c>
      <c r="N134" s="34">
        <v>450000</v>
      </c>
      <c r="O134" s="6">
        <f t="shared" si="1"/>
        <v>9000000</v>
      </c>
      <c r="P134" s="209" t="s">
        <v>26</v>
      </c>
      <c r="Q134" s="209" t="s">
        <v>576</v>
      </c>
      <c r="R134" s="209" t="s">
        <v>577</v>
      </c>
      <c r="S134" s="210" t="s">
        <v>578</v>
      </c>
    </row>
    <row r="135" spans="1:19">
      <c r="A135" s="11" t="s">
        <v>574</v>
      </c>
      <c r="B135" s="23">
        <v>128</v>
      </c>
      <c r="C135" s="34" t="s">
        <v>386</v>
      </c>
      <c r="D135" s="7">
        <v>10</v>
      </c>
      <c r="E135" s="207" t="s">
        <v>108</v>
      </c>
      <c r="F135" s="207" t="s">
        <v>108</v>
      </c>
      <c r="G135" s="34" t="s">
        <v>19</v>
      </c>
      <c r="H135" s="34" t="s">
        <v>705</v>
      </c>
      <c r="I135" s="34" t="s">
        <v>16</v>
      </c>
      <c r="J135" s="34">
        <v>12</v>
      </c>
      <c r="K135" s="34">
        <v>2</v>
      </c>
      <c r="L135" s="34" t="s">
        <v>64</v>
      </c>
      <c r="M135" s="34">
        <v>20</v>
      </c>
      <c r="N135" s="34">
        <v>450000</v>
      </c>
      <c r="O135" s="8">
        <f t="shared" si="1"/>
        <v>9000000</v>
      </c>
      <c r="P135" s="209" t="s">
        <v>26</v>
      </c>
      <c r="Q135" s="209" t="s">
        <v>576</v>
      </c>
      <c r="R135" s="209" t="s">
        <v>577</v>
      </c>
      <c r="S135" s="210" t="s">
        <v>578</v>
      </c>
    </row>
    <row r="136" spans="1:19">
      <c r="A136" s="11" t="s">
        <v>574</v>
      </c>
      <c r="B136" s="32">
        <v>129</v>
      </c>
      <c r="C136" s="34" t="s">
        <v>386</v>
      </c>
      <c r="D136" s="7">
        <v>10</v>
      </c>
      <c r="E136" s="207" t="s">
        <v>108</v>
      </c>
      <c r="F136" s="207" t="s">
        <v>108</v>
      </c>
      <c r="G136" s="34" t="s">
        <v>19</v>
      </c>
      <c r="H136" s="34" t="s">
        <v>706</v>
      </c>
      <c r="I136" s="34" t="s">
        <v>16</v>
      </c>
      <c r="J136" s="34">
        <v>6</v>
      </c>
      <c r="K136" s="34">
        <v>1</v>
      </c>
      <c r="L136" s="34" t="s">
        <v>64</v>
      </c>
      <c r="M136" s="34">
        <v>20</v>
      </c>
      <c r="N136" s="34">
        <v>300000</v>
      </c>
      <c r="O136" s="6">
        <f t="shared" si="1"/>
        <v>6000000</v>
      </c>
      <c r="P136" s="209" t="s">
        <v>26</v>
      </c>
      <c r="Q136" s="209" t="s">
        <v>576</v>
      </c>
      <c r="R136" s="209" t="s">
        <v>577</v>
      </c>
      <c r="S136" s="210" t="s">
        <v>578</v>
      </c>
    </row>
    <row r="137" spans="1:19">
      <c r="A137" s="11" t="s">
        <v>574</v>
      </c>
      <c r="B137" s="23">
        <v>130</v>
      </c>
      <c r="C137" s="34" t="s">
        <v>386</v>
      </c>
      <c r="D137" s="7">
        <v>10</v>
      </c>
      <c r="E137" s="207" t="s">
        <v>108</v>
      </c>
      <c r="F137" s="207" t="s">
        <v>108</v>
      </c>
      <c r="G137" s="34" t="s">
        <v>19</v>
      </c>
      <c r="H137" s="34" t="s">
        <v>707</v>
      </c>
      <c r="I137" s="34" t="s">
        <v>16</v>
      </c>
      <c r="J137" s="34">
        <v>12</v>
      </c>
      <c r="K137" s="34">
        <v>2</v>
      </c>
      <c r="L137" s="34" t="s">
        <v>64</v>
      </c>
      <c r="M137" s="34">
        <v>20</v>
      </c>
      <c r="N137" s="34">
        <v>450000</v>
      </c>
      <c r="O137" s="8">
        <f t="shared" si="1"/>
        <v>9000000</v>
      </c>
      <c r="P137" s="209" t="s">
        <v>26</v>
      </c>
      <c r="Q137" s="209" t="s">
        <v>576</v>
      </c>
      <c r="R137" s="209" t="s">
        <v>577</v>
      </c>
      <c r="S137" s="210" t="s">
        <v>578</v>
      </c>
    </row>
    <row r="138" spans="1:19">
      <c r="A138" s="11" t="s">
        <v>574</v>
      </c>
      <c r="B138" s="32">
        <v>131</v>
      </c>
      <c r="C138" s="34" t="s">
        <v>386</v>
      </c>
      <c r="D138" s="7">
        <v>10</v>
      </c>
      <c r="E138" s="207" t="s">
        <v>108</v>
      </c>
      <c r="F138" s="207" t="s">
        <v>108</v>
      </c>
      <c r="G138" s="34" t="s">
        <v>19</v>
      </c>
      <c r="H138" s="34" t="s">
        <v>708</v>
      </c>
      <c r="I138" s="34" t="s">
        <v>16</v>
      </c>
      <c r="J138" s="34">
        <v>6</v>
      </c>
      <c r="K138" s="34">
        <v>1</v>
      </c>
      <c r="L138" s="34" t="s">
        <v>64</v>
      </c>
      <c r="M138" s="34">
        <v>20</v>
      </c>
      <c r="N138" s="34">
        <v>300000</v>
      </c>
      <c r="O138" s="6">
        <f t="shared" si="1"/>
        <v>6000000</v>
      </c>
      <c r="P138" s="209" t="s">
        <v>26</v>
      </c>
      <c r="Q138" s="209" t="s">
        <v>576</v>
      </c>
      <c r="R138" s="209" t="s">
        <v>577</v>
      </c>
      <c r="S138" s="210" t="s">
        <v>578</v>
      </c>
    </row>
    <row r="139" spans="1:19">
      <c r="A139" s="11" t="s">
        <v>574</v>
      </c>
      <c r="B139" s="23">
        <v>132</v>
      </c>
      <c r="C139" s="34" t="s">
        <v>386</v>
      </c>
      <c r="D139" s="7">
        <v>10</v>
      </c>
      <c r="E139" s="207" t="s">
        <v>108</v>
      </c>
      <c r="F139" s="207" t="s">
        <v>108</v>
      </c>
      <c r="G139" s="34" t="s">
        <v>19</v>
      </c>
      <c r="H139" s="34" t="s">
        <v>709</v>
      </c>
      <c r="I139" s="34" t="s">
        <v>16</v>
      </c>
      <c r="J139" s="34">
        <v>6</v>
      </c>
      <c r="K139" s="34">
        <v>1</v>
      </c>
      <c r="L139" s="34" t="s">
        <v>64</v>
      </c>
      <c r="M139" s="34">
        <v>20</v>
      </c>
      <c r="N139" s="34">
        <v>300000</v>
      </c>
      <c r="O139" s="8">
        <f t="shared" ref="O139:O149" si="2">M139*N139</f>
        <v>6000000</v>
      </c>
      <c r="P139" s="209" t="s">
        <v>26</v>
      </c>
      <c r="Q139" s="209" t="s">
        <v>576</v>
      </c>
      <c r="R139" s="209" t="s">
        <v>577</v>
      </c>
      <c r="S139" s="210" t="s">
        <v>578</v>
      </c>
    </row>
    <row r="140" spans="1:19">
      <c r="A140" s="11" t="s">
        <v>574</v>
      </c>
      <c r="B140" s="32">
        <v>133</v>
      </c>
      <c r="C140" s="34" t="s">
        <v>386</v>
      </c>
      <c r="D140" s="7">
        <v>10</v>
      </c>
      <c r="E140" s="207" t="s">
        <v>108</v>
      </c>
      <c r="F140" s="207" t="s">
        <v>108</v>
      </c>
      <c r="G140" s="34" t="s">
        <v>19</v>
      </c>
      <c r="H140" s="34" t="s">
        <v>710</v>
      </c>
      <c r="I140" s="34" t="s">
        <v>16</v>
      </c>
      <c r="J140" s="34">
        <v>6</v>
      </c>
      <c r="K140" s="34">
        <v>1</v>
      </c>
      <c r="L140" s="34" t="s">
        <v>64</v>
      </c>
      <c r="M140" s="34">
        <v>20</v>
      </c>
      <c r="N140" s="34">
        <v>300000</v>
      </c>
      <c r="O140" s="6">
        <f t="shared" si="2"/>
        <v>6000000</v>
      </c>
      <c r="P140" s="209" t="s">
        <v>26</v>
      </c>
      <c r="Q140" s="209" t="s">
        <v>576</v>
      </c>
      <c r="R140" s="209" t="s">
        <v>577</v>
      </c>
      <c r="S140" s="210" t="s">
        <v>578</v>
      </c>
    </row>
    <row r="141" spans="1:19">
      <c r="A141" s="11" t="s">
        <v>574</v>
      </c>
      <c r="B141" s="23">
        <v>134</v>
      </c>
      <c r="C141" s="34" t="s">
        <v>386</v>
      </c>
      <c r="D141" s="7">
        <v>10</v>
      </c>
      <c r="E141" s="207" t="s">
        <v>108</v>
      </c>
      <c r="F141" s="207" t="s">
        <v>108</v>
      </c>
      <c r="G141" s="34" t="s">
        <v>19</v>
      </c>
      <c r="H141" s="34" t="s">
        <v>711</v>
      </c>
      <c r="I141" s="34" t="s">
        <v>16</v>
      </c>
      <c r="J141" s="34">
        <v>12</v>
      </c>
      <c r="K141" s="34">
        <v>2</v>
      </c>
      <c r="L141" s="34" t="s">
        <v>64</v>
      </c>
      <c r="M141" s="34">
        <v>20</v>
      </c>
      <c r="N141" s="34">
        <v>450000</v>
      </c>
      <c r="O141" s="8">
        <f t="shared" si="2"/>
        <v>9000000</v>
      </c>
      <c r="P141" s="209" t="s">
        <v>26</v>
      </c>
      <c r="Q141" s="209" t="s">
        <v>576</v>
      </c>
      <c r="R141" s="209" t="s">
        <v>577</v>
      </c>
      <c r="S141" s="210" t="s">
        <v>578</v>
      </c>
    </row>
    <row r="142" spans="1:19">
      <c r="A142" s="11" t="s">
        <v>574</v>
      </c>
      <c r="B142" s="32">
        <v>135</v>
      </c>
      <c r="C142" s="34" t="s">
        <v>386</v>
      </c>
      <c r="D142" s="7">
        <v>10</v>
      </c>
      <c r="E142" s="207" t="s">
        <v>108</v>
      </c>
      <c r="F142" s="207" t="s">
        <v>108</v>
      </c>
      <c r="G142" s="34" t="s">
        <v>19</v>
      </c>
      <c r="H142" s="34" t="s">
        <v>712</v>
      </c>
      <c r="I142" s="34" t="s">
        <v>16</v>
      </c>
      <c r="J142" s="34">
        <v>6</v>
      </c>
      <c r="K142" s="34">
        <v>1</v>
      </c>
      <c r="L142" s="34" t="s">
        <v>64</v>
      </c>
      <c r="M142" s="34">
        <v>20</v>
      </c>
      <c r="N142" s="34">
        <v>300000</v>
      </c>
      <c r="O142" s="6">
        <f t="shared" si="2"/>
        <v>6000000</v>
      </c>
      <c r="P142" s="209" t="s">
        <v>26</v>
      </c>
      <c r="Q142" s="209" t="s">
        <v>576</v>
      </c>
      <c r="R142" s="209" t="s">
        <v>577</v>
      </c>
      <c r="S142" s="210" t="s">
        <v>578</v>
      </c>
    </row>
    <row r="143" spans="1:19">
      <c r="A143" s="11" t="s">
        <v>574</v>
      </c>
      <c r="B143" s="23">
        <v>136</v>
      </c>
      <c r="C143" s="34" t="s">
        <v>386</v>
      </c>
      <c r="D143" s="7">
        <v>10</v>
      </c>
      <c r="E143" s="207" t="s">
        <v>108</v>
      </c>
      <c r="F143" s="207" t="s">
        <v>108</v>
      </c>
      <c r="G143" s="34" t="s">
        <v>19</v>
      </c>
      <c r="H143" s="34" t="s">
        <v>713</v>
      </c>
      <c r="I143" s="34" t="s">
        <v>16</v>
      </c>
      <c r="J143" s="34">
        <v>6</v>
      </c>
      <c r="K143" s="34">
        <v>1</v>
      </c>
      <c r="L143" s="34" t="s">
        <v>64</v>
      </c>
      <c r="M143" s="34">
        <v>20</v>
      </c>
      <c r="N143" s="34">
        <v>300000</v>
      </c>
      <c r="O143" s="8">
        <f t="shared" si="2"/>
        <v>6000000</v>
      </c>
      <c r="P143" s="209" t="s">
        <v>26</v>
      </c>
      <c r="Q143" s="209" t="s">
        <v>576</v>
      </c>
      <c r="R143" s="209" t="s">
        <v>577</v>
      </c>
      <c r="S143" s="210" t="s">
        <v>578</v>
      </c>
    </row>
    <row r="144" spans="1:19">
      <c r="A144" s="11" t="s">
        <v>574</v>
      </c>
      <c r="B144" s="32">
        <v>137</v>
      </c>
      <c r="C144" s="34" t="s">
        <v>386</v>
      </c>
      <c r="D144" s="7">
        <v>10</v>
      </c>
      <c r="E144" s="207" t="s">
        <v>108</v>
      </c>
      <c r="F144" s="207" t="s">
        <v>108</v>
      </c>
      <c r="G144" s="34" t="s">
        <v>19</v>
      </c>
      <c r="H144" s="34" t="s">
        <v>714</v>
      </c>
      <c r="I144" s="34" t="s">
        <v>26</v>
      </c>
      <c r="J144" s="34">
        <v>12</v>
      </c>
      <c r="K144" s="34">
        <v>2</v>
      </c>
      <c r="L144" s="34" t="s">
        <v>64</v>
      </c>
      <c r="M144" s="34">
        <v>20</v>
      </c>
      <c r="N144" s="34">
        <v>450000</v>
      </c>
      <c r="O144" s="6">
        <f t="shared" si="2"/>
        <v>9000000</v>
      </c>
      <c r="P144" s="209" t="s">
        <v>26</v>
      </c>
      <c r="Q144" s="209" t="s">
        <v>576</v>
      </c>
      <c r="R144" s="209" t="s">
        <v>577</v>
      </c>
      <c r="S144" s="210" t="s">
        <v>578</v>
      </c>
    </row>
    <row r="145" spans="1:19">
      <c r="A145" s="11" t="s">
        <v>574</v>
      </c>
      <c r="B145" s="23">
        <v>138</v>
      </c>
      <c r="C145" s="34" t="s">
        <v>386</v>
      </c>
      <c r="D145" s="7">
        <v>10</v>
      </c>
      <c r="E145" s="207" t="s">
        <v>108</v>
      </c>
      <c r="F145" s="207" t="s">
        <v>108</v>
      </c>
      <c r="G145" s="34" t="s">
        <v>19</v>
      </c>
      <c r="H145" s="34" t="s">
        <v>715</v>
      </c>
      <c r="I145" s="34" t="s">
        <v>16</v>
      </c>
      <c r="J145" s="34">
        <v>6</v>
      </c>
      <c r="K145" s="34">
        <v>1</v>
      </c>
      <c r="L145" s="34" t="s">
        <v>64</v>
      </c>
      <c r="M145" s="34">
        <v>20</v>
      </c>
      <c r="N145" s="34">
        <v>300000</v>
      </c>
      <c r="O145" s="8">
        <f t="shared" si="2"/>
        <v>6000000</v>
      </c>
      <c r="P145" s="209" t="s">
        <v>26</v>
      </c>
      <c r="Q145" s="209" t="s">
        <v>576</v>
      </c>
      <c r="R145" s="209" t="s">
        <v>577</v>
      </c>
      <c r="S145" s="210" t="s">
        <v>578</v>
      </c>
    </row>
    <row r="146" spans="1:19">
      <c r="A146" s="11" t="s">
        <v>574</v>
      </c>
      <c r="B146" s="32">
        <v>139</v>
      </c>
      <c r="C146" s="34" t="s">
        <v>386</v>
      </c>
      <c r="D146" s="7">
        <v>10</v>
      </c>
      <c r="E146" s="207" t="s">
        <v>108</v>
      </c>
      <c r="F146" s="207" t="s">
        <v>108</v>
      </c>
      <c r="G146" s="34" t="s">
        <v>19</v>
      </c>
      <c r="H146" s="34" t="s">
        <v>716</v>
      </c>
      <c r="I146" s="34" t="s">
        <v>16</v>
      </c>
      <c r="J146" s="34">
        <v>6</v>
      </c>
      <c r="K146" s="34">
        <v>1</v>
      </c>
      <c r="L146" s="34" t="s">
        <v>64</v>
      </c>
      <c r="M146" s="34">
        <v>20</v>
      </c>
      <c r="N146" s="34">
        <v>300000</v>
      </c>
      <c r="O146" s="6">
        <f t="shared" si="2"/>
        <v>6000000</v>
      </c>
      <c r="P146" s="209" t="s">
        <v>26</v>
      </c>
      <c r="Q146" s="209" t="s">
        <v>576</v>
      </c>
      <c r="R146" s="209" t="s">
        <v>577</v>
      </c>
      <c r="S146" s="210" t="s">
        <v>578</v>
      </c>
    </row>
    <row r="147" spans="1:19">
      <c r="A147" s="11" t="s">
        <v>574</v>
      </c>
      <c r="B147" s="23">
        <v>140</v>
      </c>
      <c r="C147" s="34" t="s">
        <v>386</v>
      </c>
      <c r="D147" s="7">
        <v>10</v>
      </c>
      <c r="E147" s="207" t="s">
        <v>108</v>
      </c>
      <c r="F147" s="207" t="s">
        <v>108</v>
      </c>
      <c r="G147" s="34" t="s">
        <v>19</v>
      </c>
      <c r="H147" s="34" t="s">
        <v>717</v>
      </c>
      <c r="I147" s="34" t="s">
        <v>16</v>
      </c>
      <c r="J147" s="34">
        <v>6</v>
      </c>
      <c r="K147" s="34">
        <v>1</v>
      </c>
      <c r="L147" s="34" t="s">
        <v>64</v>
      </c>
      <c r="M147" s="34">
        <v>20</v>
      </c>
      <c r="N147" s="34">
        <v>300000</v>
      </c>
      <c r="O147" s="8">
        <f t="shared" si="2"/>
        <v>6000000</v>
      </c>
      <c r="P147" s="209" t="s">
        <v>26</v>
      </c>
      <c r="Q147" s="209" t="s">
        <v>576</v>
      </c>
      <c r="R147" s="209" t="s">
        <v>577</v>
      </c>
      <c r="S147" s="210" t="s">
        <v>578</v>
      </c>
    </row>
    <row r="148" spans="1:19">
      <c r="A148" s="11" t="s">
        <v>574</v>
      </c>
      <c r="B148" s="32">
        <v>141</v>
      </c>
      <c r="C148" s="34" t="s">
        <v>386</v>
      </c>
      <c r="D148" s="7">
        <v>10</v>
      </c>
      <c r="E148" s="207" t="s">
        <v>108</v>
      </c>
      <c r="F148" s="207" t="s">
        <v>108</v>
      </c>
      <c r="G148" s="34" t="s">
        <v>19</v>
      </c>
      <c r="H148" s="34" t="s">
        <v>718</v>
      </c>
      <c r="I148" s="34" t="s">
        <v>16</v>
      </c>
      <c r="J148" s="34">
        <v>6</v>
      </c>
      <c r="K148" s="34">
        <v>1</v>
      </c>
      <c r="L148" s="34" t="s">
        <v>64</v>
      </c>
      <c r="M148" s="34">
        <v>20</v>
      </c>
      <c r="N148" s="34">
        <v>300000</v>
      </c>
      <c r="O148" s="6">
        <f t="shared" si="2"/>
        <v>6000000</v>
      </c>
      <c r="P148" s="209" t="s">
        <v>26</v>
      </c>
      <c r="Q148" s="209" t="s">
        <v>576</v>
      </c>
      <c r="R148" s="209" t="s">
        <v>577</v>
      </c>
      <c r="S148" s="210" t="s">
        <v>578</v>
      </c>
    </row>
    <row r="149" spans="1:19" ht="17.25" thickBot="1">
      <c r="A149" s="3" t="s">
        <v>574</v>
      </c>
      <c r="B149" s="28">
        <v>142</v>
      </c>
      <c r="C149" s="4" t="s">
        <v>386</v>
      </c>
      <c r="D149" s="4">
        <v>10</v>
      </c>
      <c r="E149" s="27" t="s">
        <v>108</v>
      </c>
      <c r="F149" s="27" t="s">
        <v>108</v>
      </c>
      <c r="G149" s="4" t="s">
        <v>19</v>
      </c>
      <c r="H149" s="4" t="s">
        <v>719</v>
      </c>
      <c r="I149" s="4" t="s">
        <v>26</v>
      </c>
      <c r="J149" s="4">
        <v>6</v>
      </c>
      <c r="K149" s="4">
        <v>1</v>
      </c>
      <c r="L149" s="4" t="s">
        <v>64</v>
      </c>
      <c r="M149" s="4">
        <v>30</v>
      </c>
      <c r="N149" s="4">
        <v>300000</v>
      </c>
      <c r="O149" s="153">
        <f t="shared" si="2"/>
        <v>9000000</v>
      </c>
      <c r="P149" s="17" t="s">
        <v>26</v>
      </c>
      <c r="Q149" s="17" t="s">
        <v>576</v>
      </c>
      <c r="R149" s="17" t="s">
        <v>577</v>
      </c>
      <c r="S149" s="5" t="s">
        <v>578</v>
      </c>
    </row>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type="list" allowBlank="1" showInputMessage="1" showErrorMessage="1" sqref="C8:C149" xr:uid="{6B0DF025-0EFB-4941-A5E9-D07CE39F9301}">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149" xr:uid="{DD52FE25-A9A3-4152-8C16-053DB14C9B32}">
      <formula1>"일반형, AI융합형"</formula1>
    </dataValidation>
    <dataValidation type="list" allowBlank="1" showInputMessage="1" showErrorMessage="1" sqref="P8:P149 I8:I149" xr:uid="{E171DA5F-A8FB-4D40-8F5C-DBE642653906}">
      <formula1>"O, X"</formula1>
    </dataValidation>
    <dataValidation allowBlank="1" showInputMessage="1" showErrorMessage="1" promptTitle="목록" sqref="G6:G7" xr:uid="{09E3675A-7193-4027-8FD3-C0FDEC19FB88}"/>
  </dataValidation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107954-4622-4D9B-856A-D730840F232D}">
  <sheetPr>
    <tabColor rgb="FF00B050"/>
  </sheetPr>
  <dimension ref="A1:S74"/>
  <sheetViews>
    <sheetView topLeftCell="C1" zoomScale="70" zoomScaleNormal="70" workbookViewId="0">
      <selection activeCell="H27" sqref="H27"/>
    </sheetView>
  </sheetViews>
  <sheetFormatPr defaultRowHeight="16.5"/>
  <cols>
    <col min="1" max="1" width="20.25" customWidth="1"/>
    <col min="2" max="2" width="6.875" customWidth="1"/>
    <col min="3" max="3" width="17" customWidth="1"/>
    <col min="4" max="6" width="4.875" style="2" customWidth="1"/>
    <col min="7" max="7" width="14.625" style="2" customWidth="1"/>
    <col min="8" max="8" width="84.25" bestFit="1"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45.625" customWidth="1"/>
    <col min="19" max="19" width="16.25" customWidth="1"/>
  </cols>
  <sheetData>
    <row r="1" spans="1:19">
      <c r="A1" s="488" t="s">
        <v>42</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K5" s="2"/>
      <c r="L5" s="2"/>
      <c r="M5" s="2"/>
    </row>
    <row r="6" spans="1:19" ht="24.95" customHeight="1">
      <c r="A6" s="497" t="s">
        <v>30</v>
      </c>
      <c r="B6" s="499" t="s">
        <v>7</v>
      </c>
      <c r="C6" s="504" t="s">
        <v>3</v>
      </c>
      <c r="D6" s="514" t="s">
        <v>21</v>
      </c>
      <c r="E6" s="514"/>
      <c r="F6" s="514"/>
      <c r="G6" s="504" t="s">
        <v>18</v>
      </c>
      <c r="H6" s="514" t="s">
        <v>4</v>
      </c>
      <c r="I6" s="507" t="s">
        <v>15</v>
      </c>
      <c r="J6" s="1" t="s">
        <v>17</v>
      </c>
      <c r="K6" s="1" t="s">
        <v>8</v>
      </c>
      <c r="L6" s="1" t="s">
        <v>25</v>
      </c>
      <c r="M6" s="1" t="s">
        <v>24</v>
      </c>
      <c r="N6" s="510" t="s">
        <v>27</v>
      </c>
      <c r="O6" s="1" t="s">
        <v>14</v>
      </c>
      <c r="P6" s="507" t="s">
        <v>23</v>
      </c>
      <c r="Q6" s="1" t="s">
        <v>9</v>
      </c>
      <c r="R6" s="486"/>
      <c r="S6" s="487"/>
    </row>
    <row r="7" spans="1:19" ht="24.95" customHeight="1" thickBot="1">
      <c r="A7" s="498"/>
      <c r="B7" s="500"/>
      <c r="C7" s="513"/>
      <c r="D7" s="30" t="s">
        <v>0</v>
      </c>
      <c r="E7" s="30" t="s">
        <v>1</v>
      </c>
      <c r="F7" s="30" t="s">
        <v>2</v>
      </c>
      <c r="G7" s="505"/>
      <c r="H7" s="511"/>
      <c r="I7" s="505"/>
      <c r="J7" s="508"/>
      <c r="K7" s="509"/>
      <c r="L7" s="508"/>
      <c r="M7" s="509"/>
      <c r="N7" s="511"/>
      <c r="O7" s="509"/>
      <c r="P7" s="512"/>
      <c r="Q7" s="19" t="s">
        <v>10</v>
      </c>
      <c r="R7" s="19" t="s">
        <v>40</v>
      </c>
      <c r="S7" s="20" t="s">
        <v>41</v>
      </c>
    </row>
    <row r="8" spans="1:19" ht="17.25" thickTop="1">
      <c r="A8" s="11" t="s">
        <v>800</v>
      </c>
      <c r="B8" s="32">
        <v>1</v>
      </c>
      <c r="C8" s="7" t="s">
        <v>37</v>
      </c>
      <c r="D8" s="7" t="str">
        <f>_xlfn.IFS(C8="사업관리","01",C8="경영ㆍ회계ㆍ사무","02",C8="금융ㆍ보험","03",C8="교육ㆍ자연ㆍ사회과학","04",C8="법률ㆍ경찰ㆍ소방ㆍ교도ㆍ국방","05",C8="보건ㆍ의료","06",C8="사회복지ㆍ종교","07",C8="문화ㆍ예술ㆍ디자인ㆍ방송","08",C8="운전ㆍ운송","09",C8="영업판매","10",C8="경비ㆍ청소","11",C8="이용ㆍ숙박ㆍ여행ㆍ오락ㆍ스포츠","12", C8="음식서비스","13", C8="건설","14", C8="기계","15",C8="재료","16",C8="화학ㆍ바이오","17",C8="섬유ㆍ의복","18",C8="전기ㆍ전자","19",C8="정보통신","20",C8="식품가공","21",C8="인쇄ㆍ목재ㆍ가구ㆍ공예","22",C8="환경ㆍ에너지ㆍ안전","23",C8="농림어업","24")</f>
        <v>02</v>
      </c>
      <c r="E8" s="25" t="s">
        <v>45</v>
      </c>
      <c r="F8" s="25" t="s">
        <v>94</v>
      </c>
      <c r="G8" s="7" t="s">
        <v>19</v>
      </c>
      <c r="H8" s="7" t="s">
        <v>720</v>
      </c>
      <c r="I8" s="7" t="s">
        <v>16</v>
      </c>
      <c r="J8" s="7">
        <v>7</v>
      </c>
      <c r="K8" s="18">
        <v>1</v>
      </c>
      <c r="L8" s="8" t="s">
        <v>721</v>
      </c>
      <c r="M8" s="8">
        <v>80</v>
      </c>
      <c r="N8" s="8">
        <v>250000</v>
      </c>
      <c r="O8" s="8">
        <f>M8*N8</f>
        <v>20000000</v>
      </c>
      <c r="P8" s="14" t="s">
        <v>16</v>
      </c>
      <c r="Q8" s="14" t="s">
        <v>722</v>
      </c>
      <c r="R8" s="14" t="s">
        <v>723</v>
      </c>
      <c r="S8" s="12" t="s">
        <v>724</v>
      </c>
    </row>
    <row r="9" spans="1:19">
      <c r="A9" s="11" t="s">
        <v>800</v>
      </c>
      <c r="B9" s="23">
        <v>2</v>
      </c>
      <c r="C9" s="7" t="s">
        <v>37</v>
      </c>
      <c r="D9" s="7" t="str">
        <f>_xlfn.IFS(C9="사업관리","01",C9="경영ㆍ회계ㆍ사무","02",C9="금융ㆍ보험","03",C9="교육ㆍ자연ㆍ사회과학","04",C9="법률ㆍ경찰ㆍ소방ㆍ교도ㆍ국방","05",C9="보건ㆍ의료","06",C9="사회복지ㆍ종교","07",C9="문화ㆍ예술ㆍ디자인ㆍ방송","08",C9="운전ㆍ운송","09",C9="영업판매","10",C9="경비ㆍ청소","11",C9="이용ㆍ숙박ㆍ여행ㆍ오락ㆍ스포츠","12", C9="음식서비스","13", C9="건설","14", C9="기계","15",C9="재료","16",C9="화학ㆍ바이오","17",C9="섬유ㆍ의복","18",C9="전기ㆍ전자","19",C9="정보통신","20",C9="식품가공","21",C9="인쇄ㆍ목재ㆍ가구ㆍ공예","22",C9="환경ㆍ에너지ㆍ안전","23",C9="농림어업","24")</f>
        <v>02</v>
      </c>
      <c r="E9" s="26" t="s">
        <v>94</v>
      </c>
      <c r="F9" s="26" t="s">
        <v>94</v>
      </c>
      <c r="G9" s="18" t="s">
        <v>19</v>
      </c>
      <c r="H9" s="18" t="s">
        <v>725</v>
      </c>
      <c r="I9" s="18" t="s">
        <v>16</v>
      </c>
      <c r="J9" s="18">
        <v>7</v>
      </c>
      <c r="K9" s="18">
        <v>1</v>
      </c>
      <c r="L9" s="6" t="s">
        <v>726</v>
      </c>
      <c r="M9" s="8">
        <v>80</v>
      </c>
      <c r="N9" s="8">
        <v>250000</v>
      </c>
      <c r="O9" s="8">
        <f t="shared" ref="O9:O72" si="0">M9*N9</f>
        <v>20000000</v>
      </c>
      <c r="P9" s="15" t="s">
        <v>16</v>
      </c>
      <c r="Q9" s="15" t="s">
        <v>722</v>
      </c>
      <c r="R9" s="15" t="s">
        <v>723</v>
      </c>
      <c r="S9" s="13" t="s">
        <v>724</v>
      </c>
    </row>
    <row r="10" spans="1:19">
      <c r="A10" s="11" t="s">
        <v>800</v>
      </c>
      <c r="B10" s="23">
        <v>3</v>
      </c>
      <c r="C10" s="7" t="s">
        <v>37</v>
      </c>
      <c r="D10" s="7" t="str">
        <f t="shared" ref="D10:D73" si="1">_xlfn.IFS(C10="사업관리","01",C10="경영ㆍ회계ㆍ사무","02",C10="금융ㆍ보험","03",C10="교육ㆍ자연ㆍ사회과학","04",C10="법률ㆍ경찰ㆍ소방ㆍ교도ㆍ국방","05",C10="보건ㆍ의료","06",C10="사회복지ㆍ종교","07",C10="문화ㆍ예술ㆍ디자인ㆍ방송","08",C10="운전ㆍ운송","09",C10="영업판매","10",C10="경비ㆍ청소","11",C10="이용ㆍ숙박ㆍ여행ㆍ오락ㆍ스포츠","12", C10="음식서비스","13", C10="건설","14", C10="기계","15",C10="재료","16",C10="화학ㆍ바이오","17",C10="섬유ㆍ의복","18",C10="전기ㆍ전자","19",C10="정보통신","20",C10="식품가공","21",C10="인쇄ㆍ목재ㆍ가구ㆍ공예","22",C10="환경ㆍ에너지ㆍ안전","23",C10="농림어업","24")</f>
        <v>02</v>
      </c>
      <c r="E10" s="26" t="s">
        <v>94</v>
      </c>
      <c r="F10" s="26" t="s">
        <v>94</v>
      </c>
      <c r="G10" s="18" t="s">
        <v>20</v>
      </c>
      <c r="H10" s="18" t="s">
        <v>727</v>
      </c>
      <c r="I10" s="18" t="s">
        <v>16</v>
      </c>
      <c r="J10" s="18">
        <v>7</v>
      </c>
      <c r="K10" s="18">
        <v>1</v>
      </c>
      <c r="L10" s="6" t="s">
        <v>721</v>
      </c>
      <c r="M10" s="6">
        <v>80</v>
      </c>
      <c r="N10" s="8">
        <v>300000</v>
      </c>
      <c r="O10" s="8">
        <f t="shared" si="0"/>
        <v>24000000</v>
      </c>
      <c r="P10" s="15" t="s">
        <v>16</v>
      </c>
      <c r="Q10" s="15" t="s">
        <v>722</v>
      </c>
      <c r="R10" s="15" t="s">
        <v>723</v>
      </c>
      <c r="S10" s="13" t="s">
        <v>724</v>
      </c>
    </row>
    <row r="11" spans="1:19">
      <c r="A11" s="11" t="s">
        <v>800</v>
      </c>
      <c r="B11" s="32">
        <v>4</v>
      </c>
      <c r="C11" s="7" t="s">
        <v>37</v>
      </c>
      <c r="D11" s="7" t="str">
        <f t="shared" si="1"/>
        <v>02</v>
      </c>
      <c r="E11" s="26" t="s">
        <v>94</v>
      </c>
      <c r="F11" s="26" t="s">
        <v>94</v>
      </c>
      <c r="G11" s="18" t="s">
        <v>19</v>
      </c>
      <c r="H11" s="18" t="s">
        <v>728</v>
      </c>
      <c r="I11" s="18" t="s">
        <v>16</v>
      </c>
      <c r="J11" s="18">
        <v>7</v>
      </c>
      <c r="K11" s="18">
        <v>1</v>
      </c>
      <c r="L11" s="6" t="s">
        <v>721</v>
      </c>
      <c r="M11" s="6">
        <v>60</v>
      </c>
      <c r="N11" s="8">
        <v>250000</v>
      </c>
      <c r="O11" s="8">
        <f t="shared" si="0"/>
        <v>15000000</v>
      </c>
      <c r="P11" s="15" t="s">
        <v>16</v>
      </c>
      <c r="Q11" s="15" t="s">
        <v>722</v>
      </c>
      <c r="R11" s="15" t="s">
        <v>723</v>
      </c>
      <c r="S11" s="13" t="s">
        <v>724</v>
      </c>
    </row>
    <row r="12" spans="1:19">
      <c r="A12" s="11" t="s">
        <v>800</v>
      </c>
      <c r="B12" s="23">
        <v>5</v>
      </c>
      <c r="C12" s="7" t="s">
        <v>37</v>
      </c>
      <c r="D12" s="7" t="str">
        <f t="shared" si="1"/>
        <v>02</v>
      </c>
      <c r="E12" s="26" t="s">
        <v>94</v>
      </c>
      <c r="F12" s="26" t="s">
        <v>94</v>
      </c>
      <c r="G12" s="18" t="s">
        <v>454</v>
      </c>
      <c r="H12" s="18" t="s">
        <v>729</v>
      </c>
      <c r="I12" s="18" t="s">
        <v>16</v>
      </c>
      <c r="J12" s="18">
        <v>8</v>
      </c>
      <c r="K12" s="18">
        <v>1</v>
      </c>
      <c r="L12" s="6" t="s">
        <v>721</v>
      </c>
      <c r="M12" s="6">
        <v>60</v>
      </c>
      <c r="N12" s="8">
        <v>350000</v>
      </c>
      <c r="O12" s="8">
        <f t="shared" si="0"/>
        <v>21000000</v>
      </c>
      <c r="P12" s="15" t="s">
        <v>16</v>
      </c>
      <c r="Q12" s="15" t="s">
        <v>722</v>
      </c>
      <c r="R12" s="15" t="s">
        <v>723</v>
      </c>
      <c r="S12" s="13" t="s">
        <v>724</v>
      </c>
    </row>
    <row r="13" spans="1:19">
      <c r="A13" s="11" t="s">
        <v>800</v>
      </c>
      <c r="B13" s="23">
        <v>6</v>
      </c>
      <c r="C13" s="7" t="s">
        <v>37</v>
      </c>
      <c r="D13" s="7" t="str">
        <f t="shared" si="1"/>
        <v>02</v>
      </c>
      <c r="E13" s="26" t="s">
        <v>94</v>
      </c>
      <c r="F13" s="26" t="s">
        <v>94</v>
      </c>
      <c r="G13" s="18" t="s">
        <v>19</v>
      </c>
      <c r="H13" s="18" t="s">
        <v>730</v>
      </c>
      <c r="I13" s="18" t="s">
        <v>16</v>
      </c>
      <c r="J13" s="18">
        <v>7</v>
      </c>
      <c r="K13" s="18">
        <v>1</v>
      </c>
      <c r="L13" s="6" t="s">
        <v>721</v>
      </c>
      <c r="M13" s="6">
        <v>80</v>
      </c>
      <c r="N13" s="8">
        <v>250000</v>
      </c>
      <c r="O13" s="8">
        <f t="shared" si="0"/>
        <v>20000000</v>
      </c>
      <c r="P13" s="15" t="s">
        <v>16</v>
      </c>
      <c r="Q13" s="15" t="s">
        <v>722</v>
      </c>
      <c r="R13" s="15" t="s">
        <v>723</v>
      </c>
      <c r="S13" s="13" t="s">
        <v>724</v>
      </c>
    </row>
    <row r="14" spans="1:19">
      <c r="A14" s="11" t="s">
        <v>800</v>
      </c>
      <c r="B14" s="32">
        <v>7</v>
      </c>
      <c r="C14" s="7" t="s">
        <v>37</v>
      </c>
      <c r="D14" s="7" t="str">
        <f t="shared" si="1"/>
        <v>02</v>
      </c>
      <c r="E14" s="26" t="s">
        <v>94</v>
      </c>
      <c r="F14" s="26" t="s">
        <v>94</v>
      </c>
      <c r="G14" s="18" t="s">
        <v>19</v>
      </c>
      <c r="H14" s="18" t="s">
        <v>731</v>
      </c>
      <c r="I14" s="18" t="s">
        <v>16</v>
      </c>
      <c r="J14" s="18">
        <v>8</v>
      </c>
      <c r="K14" s="18">
        <v>1</v>
      </c>
      <c r="L14" s="6" t="s">
        <v>721</v>
      </c>
      <c r="M14" s="6">
        <v>120</v>
      </c>
      <c r="N14" s="8">
        <v>250000</v>
      </c>
      <c r="O14" s="8">
        <f t="shared" si="0"/>
        <v>30000000</v>
      </c>
      <c r="P14" s="15" t="s">
        <v>16</v>
      </c>
      <c r="Q14" s="15" t="s">
        <v>722</v>
      </c>
      <c r="R14" s="15" t="s">
        <v>723</v>
      </c>
      <c r="S14" s="13" t="s">
        <v>724</v>
      </c>
    </row>
    <row r="15" spans="1:19">
      <c r="A15" s="11" t="s">
        <v>800</v>
      </c>
      <c r="B15" s="23">
        <v>8</v>
      </c>
      <c r="C15" s="7" t="s">
        <v>37</v>
      </c>
      <c r="D15" s="7" t="str">
        <f t="shared" si="1"/>
        <v>02</v>
      </c>
      <c r="E15" s="26" t="s">
        <v>94</v>
      </c>
      <c r="F15" s="26" t="s">
        <v>94</v>
      </c>
      <c r="G15" s="18" t="s">
        <v>19</v>
      </c>
      <c r="H15" s="18" t="s">
        <v>732</v>
      </c>
      <c r="I15" s="18" t="s">
        <v>16</v>
      </c>
      <c r="J15" s="18">
        <v>7</v>
      </c>
      <c r="K15" s="18">
        <v>1</v>
      </c>
      <c r="L15" s="6" t="s">
        <v>721</v>
      </c>
      <c r="M15" s="6">
        <v>80</v>
      </c>
      <c r="N15" s="8">
        <v>300000</v>
      </c>
      <c r="O15" s="8">
        <f t="shared" si="0"/>
        <v>24000000</v>
      </c>
      <c r="P15" s="15" t="s">
        <v>16</v>
      </c>
      <c r="Q15" s="15" t="s">
        <v>722</v>
      </c>
      <c r="R15" s="15" t="s">
        <v>723</v>
      </c>
      <c r="S15" s="13" t="s">
        <v>724</v>
      </c>
    </row>
    <row r="16" spans="1:19">
      <c r="A16" s="11" t="s">
        <v>800</v>
      </c>
      <c r="B16" s="23">
        <v>9</v>
      </c>
      <c r="C16" s="7" t="s">
        <v>37</v>
      </c>
      <c r="D16" s="7" t="str">
        <f t="shared" si="1"/>
        <v>02</v>
      </c>
      <c r="E16" s="26" t="s">
        <v>94</v>
      </c>
      <c r="F16" s="26" t="s">
        <v>94</v>
      </c>
      <c r="G16" s="18" t="s">
        <v>19</v>
      </c>
      <c r="H16" s="18" t="s">
        <v>733</v>
      </c>
      <c r="I16" s="18" t="s">
        <v>16</v>
      </c>
      <c r="J16" s="18">
        <v>7</v>
      </c>
      <c r="K16" s="18">
        <v>1</v>
      </c>
      <c r="L16" s="6" t="s">
        <v>721</v>
      </c>
      <c r="M16" s="6">
        <v>80</v>
      </c>
      <c r="N16" s="8">
        <v>250000</v>
      </c>
      <c r="O16" s="8">
        <f t="shared" si="0"/>
        <v>20000000</v>
      </c>
      <c r="P16" s="15" t="s">
        <v>16</v>
      </c>
      <c r="Q16" s="15" t="s">
        <v>722</v>
      </c>
      <c r="R16" s="15" t="s">
        <v>723</v>
      </c>
      <c r="S16" s="13" t="s">
        <v>724</v>
      </c>
    </row>
    <row r="17" spans="1:19">
      <c r="A17" s="11" t="s">
        <v>800</v>
      </c>
      <c r="B17" s="32">
        <v>10</v>
      </c>
      <c r="C17" s="7" t="s">
        <v>37</v>
      </c>
      <c r="D17" s="7" t="str">
        <f t="shared" si="1"/>
        <v>02</v>
      </c>
      <c r="E17" s="26" t="s">
        <v>94</v>
      </c>
      <c r="F17" s="26" t="s">
        <v>94</v>
      </c>
      <c r="G17" s="18" t="s">
        <v>19</v>
      </c>
      <c r="H17" s="18" t="s">
        <v>734</v>
      </c>
      <c r="I17" s="18" t="s">
        <v>16</v>
      </c>
      <c r="J17" s="18">
        <v>7</v>
      </c>
      <c r="K17" s="18">
        <v>1</v>
      </c>
      <c r="L17" s="18" t="s">
        <v>721</v>
      </c>
      <c r="M17" s="18">
        <v>120</v>
      </c>
      <c r="N17" s="8">
        <v>250000</v>
      </c>
      <c r="O17" s="8">
        <f t="shared" si="0"/>
        <v>30000000</v>
      </c>
      <c r="P17" s="16" t="s">
        <v>16</v>
      </c>
      <c r="Q17" s="16" t="s">
        <v>722</v>
      </c>
      <c r="R17" s="16" t="s">
        <v>723</v>
      </c>
      <c r="S17" s="13" t="s">
        <v>724</v>
      </c>
    </row>
    <row r="18" spans="1:19">
      <c r="A18" s="11" t="s">
        <v>800</v>
      </c>
      <c r="B18" s="23">
        <v>11</v>
      </c>
      <c r="C18" s="7" t="s">
        <v>37</v>
      </c>
      <c r="D18" s="7" t="str">
        <f t="shared" si="1"/>
        <v>02</v>
      </c>
      <c r="E18" s="26" t="s">
        <v>94</v>
      </c>
      <c r="F18" s="26" t="s">
        <v>94</v>
      </c>
      <c r="G18" s="18" t="s">
        <v>20</v>
      </c>
      <c r="H18" s="18" t="s">
        <v>735</v>
      </c>
      <c r="I18" s="18" t="s">
        <v>16</v>
      </c>
      <c r="J18" s="18">
        <v>4</v>
      </c>
      <c r="K18" s="18">
        <v>1</v>
      </c>
      <c r="L18" s="18" t="s">
        <v>721</v>
      </c>
      <c r="M18" s="18">
        <v>80</v>
      </c>
      <c r="N18" s="8">
        <v>200000</v>
      </c>
      <c r="O18" s="8">
        <f t="shared" si="0"/>
        <v>16000000</v>
      </c>
      <c r="P18" s="16" t="s">
        <v>16</v>
      </c>
      <c r="Q18" s="16" t="s">
        <v>722</v>
      </c>
      <c r="R18" s="16" t="s">
        <v>723</v>
      </c>
      <c r="S18" s="13" t="s">
        <v>724</v>
      </c>
    </row>
    <row r="19" spans="1:19">
      <c r="A19" s="11" t="s">
        <v>800</v>
      </c>
      <c r="B19" s="23">
        <v>12</v>
      </c>
      <c r="C19" s="7" t="s">
        <v>37</v>
      </c>
      <c r="D19" s="7" t="str">
        <f t="shared" si="1"/>
        <v>02</v>
      </c>
      <c r="E19" s="26" t="s">
        <v>94</v>
      </c>
      <c r="F19" s="26" t="s">
        <v>94</v>
      </c>
      <c r="G19" s="18" t="s">
        <v>19</v>
      </c>
      <c r="H19" s="18" t="s">
        <v>736</v>
      </c>
      <c r="I19" s="18" t="s">
        <v>16</v>
      </c>
      <c r="J19" s="18">
        <v>4</v>
      </c>
      <c r="K19" s="18">
        <v>1</v>
      </c>
      <c r="L19" s="18" t="s">
        <v>721</v>
      </c>
      <c r="M19" s="18">
        <v>60</v>
      </c>
      <c r="N19" s="8">
        <v>150000</v>
      </c>
      <c r="O19" s="8">
        <f t="shared" si="0"/>
        <v>9000000</v>
      </c>
      <c r="P19" s="16" t="s">
        <v>16</v>
      </c>
      <c r="Q19" s="16" t="s">
        <v>722</v>
      </c>
      <c r="R19" s="16" t="s">
        <v>723</v>
      </c>
      <c r="S19" s="13" t="s">
        <v>724</v>
      </c>
    </row>
    <row r="20" spans="1:19">
      <c r="A20" s="11" t="s">
        <v>800</v>
      </c>
      <c r="B20" s="32">
        <v>13</v>
      </c>
      <c r="C20" s="7" t="s">
        <v>37</v>
      </c>
      <c r="D20" s="7" t="str">
        <f t="shared" si="1"/>
        <v>02</v>
      </c>
      <c r="E20" s="26" t="s">
        <v>94</v>
      </c>
      <c r="F20" s="26" t="s">
        <v>94</v>
      </c>
      <c r="G20" s="18" t="s">
        <v>19</v>
      </c>
      <c r="H20" s="18" t="s">
        <v>737</v>
      </c>
      <c r="I20" s="18" t="s">
        <v>16</v>
      </c>
      <c r="J20" s="18">
        <v>5</v>
      </c>
      <c r="K20" s="18">
        <v>1</v>
      </c>
      <c r="L20" s="18" t="s">
        <v>721</v>
      </c>
      <c r="M20" s="18">
        <v>80</v>
      </c>
      <c r="N20" s="8">
        <v>180000</v>
      </c>
      <c r="O20" s="8">
        <f t="shared" si="0"/>
        <v>14400000</v>
      </c>
      <c r="P20" s="16" t="s">
        <v>16</v>
      </c>
      <c r="Q20" s="16" t="s">
        <v>722</v>
      </c>
      <c r="R20" s="16" t="s">
        <v>723</v>
      </c>
      <c r="S20" s="13" t="s">
        <v>724</v>
      </c>
    </row>
    <row r="21" spans="1:19">
      <c r="A21" s="11" t="s">
        <v>800</v>
      </c>
      <c r="B21" s="23">
        <v>14</v>
      </c>
      <c r="C21" s="7" t="s">
        <v>37</v>
      </c>
      <c r="D21" s="7" t="str">
        <f t="shared" si="1"/>
        <v>02</v>
      </c>
      <c r="E21" s="26" t="s">
        <v>94</v>
      </c>
      <c r="F21" s="26" t="s">
        <v>94</v>
      </c>
      <c r="G21" s="18" t="s">
        <v>19</v>
      </c>
      <c r="H21" s="18" t="s">
        <v>738</v>
      </c>
      <c r="I21" s="18" t="s">
        <v>16</v>
      </c>
      <c r="J21" s="18">
        <v>6</v>
      </c>
      <c r="K21" s="18">
        <v>1</v>
      </c>
      <c r="L21" s="18" t="s">
        <v>721</v>
      </c>
      <c r="M21" s="18">
        <v>80</v>
      </c>
      <c r="N21" s="8">
        <v>220000</v>
      </c>
      <c r="O21" s="8">
        <f t="shared" si="0"/>
        <v>17600000</v>
      </c>
      <c r="P21" s="16" t="s">
        <v>16</v>
      </c>
      <c r="Q21" s="16" t="s">
        <v>722</v>
      </c>
      <c r="R21" s="16" t="s">
        <v>723</v>
      </c>
      <c r="S21" s="13" t="s">
        <v>724</v>
      </c>
    </row>
    <row r="22" spans="1:19">
      <c r="A22" s="11" t="s">
        <v>800</v>
      </c>
      <c r="B22" s="23">
        <v>15</v>
      </c>
      <c r="C22" s="7" t="s">
        <v>37</v>
      </c>
      <c r="D22" s="7" t="str">
        <f t="shared" si="1"/>
        <v>02</v>
      </c>
      <c r="E22" s="26" t="s">
        <v>94</v>
      </c>
      <c r="F22" s="26" t="s">
        <v>94</v>
      </c>
      <c r="G22" s="18" t="s">
        <v>19</v>
      </c>
      <c r="H22" s="18" t="s">
        <v>739</v>
      </c>
      <c r="I22" s="18" t="s">
        <v>16</v>
      </c>
      <c r="J22" s="18">
        <v>6</v>
      </c>
      <c r="K22" s="18">
        <v>1</v>
      </c>
      <c r="L22" s="18" t="s">
        <v>721</v>
      </c>
      <c r="M22" s="18">
        <v>40</v>
      </c>
      <c r="N22" s="8">
        <v>220000</v>
      </c>
      <c r="O22" s="8">
        <f t="shared" si="0"/>
        <v>8800000</v>
      </c>
      <c r="P22" s="16" t="s">
        <v>16</v>
      </c>
      <c r="Q22" s="16" t="s">
        <v>722</v>
      </c>
      <c r="R22" s="16" t="s">
        <v>723</v>
      </c>
      <c r="S22" s="13" t="s">
        <v>724</v>
      </c>
    </row>
    <row r="23" spans="1:19">
      <c r="A23" s="11" t="s">
        <v>800</v>
      </c>
      <c r="B23" s="32">
        <v>16</v>
      </c>
      <c r="C23" s="7" t="s">
        <v>37</v>
      </c>
      <c r="D23" s="7" t="str">
        <f t="shared" si="1"/>
        <v>02</v>
      </c>
      <c r="E23" s="26" t="s">
        <v>94</v>
      </c>
      <c r="F23" s="26" t="s">
        <v>94</v>
      </c>
      <c r="G23" s="18" t="s">
        <v>19</v>
      </c>
      <c r="H23" s="18" t="s">
        <v>740</v>
      </c>
      <c r="I23" s="18" t="s">
        <v>16</v>
      </c>
      <c r="J23" s="18">
        <v>4</v>
      </c>
      <c r="K23" s="18">
        <v>1</v>
      </c>
      <c r="L23" s="18" t="s">
        <v>721</v>
      </c>
      <c r="M23" s="18">
        <v>40</v>
      </c>
      <c r="N23" s="8">
        <v>150000</v>
      </c>
      <c r="O23" s="8">
        <f t="shared" si="0"/>
        <v>6000000</v>
      </c>
      <c r="P23" s="16" t="s">
        <v>16</v>
      </c>
      <c r="Q23" s="16" t="s">
        <v>722</v>
      </c>
      <c r="R23" s="16" t="s">
        <v>723</v>
      </c>
      <c r="S23" s="13" t="s">
        <v>724</v>
      </c>
    </row>
    <row r="24" spans="1:19">
      <c r="A24" s="11" t="s">
        <v>800</v>
      </c>
      <c r="B24" s="23">
        <v>17</v>
      </c>
      <c r="C24" s="7" t="s">
        <v>37</v>
      </c>
      <c r="D24" s="7" t="str">
        <f t="shared" si="1"/>
        <v>02</v>
      </c>
      <c r="E24" s="26" t="s">
        <v>94</v>
      </c>
      <c r="F24" s="26" t="s">
        <v>94</v>
      </c>
      <c r="G24" s="18" t="s">
        <v>19</v>
      </c>
      <c r="H24" s="18" t="s">
        <v>741</v>
      </c>
      <c r="I24" s="18" t="s">
        <v>16</v>
      </c>
      <c r="J24" s="18">
        <v>4</v>
      </c>
      <c r="K24" s="18">
        <v>1</v>
      </c>
      <c r="L24" s="18" t="s">
        <v>721</v>
      </c>
      <c r="M24" s="18">
        <v>60</v>
      </c>
      <c r="N24" s="8">
        <v>150000</v>
      </c>
      <c r="O24" s="8">
        <f t="shared" si="0"/>
        <v>9000000</v>
      </c>
      <c r="P24" s="16" t="s">
        <v>16</v>
      </c>
      <c r="Q24" s="16" t="s">
        <v>722</v>
      </c>
      <c r="R24" s="16" t="s">
        <v>723</v>
      </c>
      <c r="S24" s="13" t="s">
        <v>724</v>
      </c>
    </row>
    <row r="25" spans="1:19">
      <c r="A25" s="11" t="s">
        <v>800</v>
      </c>
      <c r="B25" s="23">
        <v>18</v>
      </c>
      <c r="C25" s="7" t="s">
        <v>37</v>
      </c>
      <c r="D25" s="7" t="str">
        <f t="shared" si="1"/>
        <v>02</v>
      </c>
      <c r="E25" s="26" t="s">
        <v>94</v>
      </c>
      <c r="F25" s="26" t="s">
        <v>94</v>
      </c>
      <c r="G25" s="18" t="s">
        <v>19</v>
      </c>
      <c r="H25" s="18" t="s">
        <v>742</v>
      </c>
      <c r="I25" s="18" t="s">
        <v>16</v>
      </c>
      <c r="J25" s="18">
        <v>6</v>
      </c>
      <c r="K25" s="18">
        <v>1</v>
      </c>
      <c r="L25" s="18" t="s">
        <v>721</v>
      </c>
      <c r="M25" s="18">
        <v>60</v>
      </c>
      <c r="N25" s="8">
        <v>220000</v>
      </c>
      <c r="O25" s="8">
        <f t="shared" si="0"/>
        <v>13200000</v>
      </c>
      <c r="P25" s="16" t="s">
        <v>16</v>
      </c>
      <c r="Q25" s="16" t="s">
        <v>722</v>
      </c>
      <c r="R25" s="16" t="s">
        <v>723</v>
      </c>
      <c r="S25" s="13" t="s">
        <v>724</v>
      </c>
    </row>
    <row r="26" spans="1:19">
      <c r="A26" s="11" t="s">
        <v>800</v>
      </c>
      <c r="B26" s="32">
        <v>19</v>
      </c>
      <c r="C26" s="7" t="s">
        <v>37</v>
      </c>
      <c r="D26" s="7" t="str">
        <f t="shared" si="1"/>
        <v>02</v>
      </c>
      <c r="E26" s="26" t="s">
        <v>94</v>
      </c>
      <c r="F26" s="26" t="s">
        <v>94</v>
      </c>
      <c r="G26" s="18" t="s">
        <v>19</v>
      </c>
      <c r="H26" s="18" t="s">
        <v>743</v>
      </c>
      <c r="I26" s="18" t="s">
        <v>16</v>
      </c>
      <c r="J26" s="18">
        <v>6</v>
      </c>
      <c r="K26" s="18">
        <v>1</v>
      </c>
      <c r="L26" s="18" t="s">
        <v>721</v>
      </c>
      <c r="M26" s="18">
        <v>80</v>
      </c>
      <c r="N26" s="8">
        <v>220000</v>
      </c>
      <c r="O26" s="8">
        <f t="shared" si="0"/>
        <v>17600000</v>
      </c>
      <c r="P26" s="16" t="s">
        <v>16</v>
      </c>
      <c r="Q26" s="16" t="s">
        <v>722</v>
      </c>
      <c r="R26" s="16" t="s">
        <v>723</v>
      </c>
      <c r="S26" s="13" t="s">
        <v>724</v>
      </c>
    </row>
    <row r="27" spans="1:19">
      <c r="A27" s="11" t="s">
        <v>800</v>
      </c>
      <c r="B27" s="23">
        <v>20</v>
      </c>
      <c r="C27" s="7" t="s">
        <v>37</v>
      </c>
      <c r="D27" s="7" t="str">
        <f t="shared" si="1"/>
        <v>02</v>
      </c>
      <c r="E27" s="26" t="s">
        <v>94</v>
      </c>
      <c r="F27" s="26" t="s">
        <v>94</v>
      </c>
      <c r="G27" s="18" t="s">
        <v>19</v>
      </c>
      <c r="H27" s="18" t="s">
        <v>744</v>
      </c>
      <c r="I27" s="18" t="s">
        <v>16</v>
      </c>
      <c r="J27" s="18">
        <v>6</v>
      </c>
      <c r="K27" s="18">
        <v>1</v>
      </c>
      <c r="L27" s="18" t="s">
        <v>721</v>
      </c>
      <c r="M27" s="18">
        <v>120</v>
      </c>
      <c r="N27" s="8">
        <v>250000</v>
      </c>
      <c r="O27" s="8">
        <f t="shared" si="0"/>
        <v>30000000</v>
      </c>
      <c r="P27" s="16" t="s">
        <v>16</v>
      </c>
      <c r="Q27" s="16" t="s">
        <v>722</v>
      </c>
      <c r="R27" s="16" t="s">
        <v>723</v>
      </c>
      <c r="S27" s="13" t="s">
        <v>724</v>
      </c>
    </row>
    <row r="28" spans="1:19">
      <c r="A28" s="11" t="s">
        <v>800</v>
      </c>
      <c r="B28" s="23">
        <v>21</v>
      </c>
      <c r="C28" s="7" t="s">
        <v>37</v>
      </c>
      <c r="D28" s="7" t="str">
        <f t="shared" si="1"/>
        <v>02</v>
      </c>
      <c r="E28" s="26" t="s">
        <v>94</v>
      </c>
      <c r="F28" s="26" t="s">
        <v>94</v>
      </c>
      <c r="G28" s="18" t="s">
        <v>19</v>
      </c>
      <c r="H28" s="18" t="s">
        <v>745</v>
      </c>
      <c r="I28" s="18" t="s">
        <v>16</v>
      </c>
      <c r="J28" s="18">
        <v>4</v>
      </c>
      <c r="K28" s="18">
        <v>1</v>
      </c>
      <c r="L28" s="18" t="s">
        <v>721</v>
      </c>
      <c r="M28" s="18">
        <v>120</v>
      </c>
      <c r="N28" s="8">
        <v>200000</v>
      </c>
      <c r="O28" s="8">
        <f t="shared" si="0"/>
        <v>24000000</v>
      </c>
      <c r="P28" s="16" t="s">
        <v>16</v>
      </c>
      <c r="Q28" s="16" t="s">
        <v>722</v>
      </c>
      <c r="R28" s="16" t="s">
        <v>723</v>
      </c>
      <c r="S28" s="13" t="s">
        <v>724</v>
      </c>
    </row>
    <row r="29" spans="1:19">
      <c r="A29" s="11" t="s">
        <v>800</v>
      </c>
      <c r="B29" s="32">
        <v>22</v>
      </c>
      <c r="C29" s="7" t="s">
        <v>37</v>
      </c>
      <c r="D29" s="7" t="str">
        <f t="shared" si="1"/>
        <v>02</v>
      </c>
      <c r="E29" s="26" t="s">
        <v>94</v>
      </c>
      <c r="F29" s="26" t="s">
        <v>94</v>
      </c>
      <c r="G29" s="18" t="s">
        <v>19</v>
      </c>
      <c r="H29" s="18" t="s">
        <v>746</v>
      </c>
      <c r="I29" s="18" t="s">
        <v>16</v>
      </c>
      <c r="J29" s="18">
        <v>4</v>
      </c>
      <c r="K29" s="18">
        <v>1</v>
      </c>
      <c r="L29" s="18" t="s">
        <v>721</v>
      </c>
      <c r="M29" s="18">
        <v>140</v>
      </c>
      <c r="N29" s="8">
        <v>150000</v>
      </c>
      <c r="O29" s="8">
        <f t="shared" si="0"/>
        <v>21000000</v>
      </c>
      <c r="P29" s="16" t="s">
        <v>16</v>
      </c>
      <c r="Q29" s="16" t="s">
        <v>722</v>
      </c>
      <c r="R29" s="16" t="s">
        <v>723</v>
      </c>
      <c r="S29" s="13" t="s">
        <v>724</v>
      </c>
    </row>
    <row r="30" spans="1:19">
      <c r="A30" s="11" t="s">
        <v>800</v>
      </c>
      <c r="B30" s="23">
        <v>23</v>
      </c>
      <c r="C30" s="7" t="s">
        <v>37</v>
      </c>
      <c r="D30" s="7" t="str">
        <f t="shared" si="1"/>
        <v>02</v>
      </c>
      <c r="E30" s="26" t="s">
        <v>94</v>
      </c>
      <c r="F30" s="26" t="s">
        <v>94</v>
      </c>
      <c r="G30" s="18" t="s">
        <v>19</v>
      </c>
      <c r="H30" s="18" t="s">
        <v>747</v>
      </c>
      <c r="I30" s="18" t="s">
        <v>16</v>
      </c>
      <c r="J30" s="18">
        <v>6</v>
      </c>
      <c r="K30" s="18">
        <v>1</v>
      </c>
      <c r="L30" s="18" t="s">
        <v>721</v>
      </c>
      <c r="M30" s="18">
        <v>80</v>
      </c>
      <c r="N30" s="8">
        <v>220000</v>
      </c>
      <c r="O30" s="8">
        <f t="shared" si="0"/>
        <v>17600000</v>
      </c>
      <c r="P30" s="16" t="s">
        <v>16</v>
      </c>
      <c r="Q30" s="16" t="s">
        <v>722</v>
      </c>
      <c r="R30" s="16" t="s">
        <v>723</v>
      </c>
      <c r="S30" s="13" t="s">
        <v>724</v>
      </c>
    </row>
    <row r="31" spans="1:19">
      <c r="A31" s="11" t="s">
        <v>800</v>
      </c>
      <c r="B31" s="23">
        <v>24</v>
      </c>
      <c r="C31" s="7" t="s">
        <v>37</v>
      </c>
      <c r="D31" s="7" t="str">
        <f t="shared" si="1"/>
        <v>02</v>
      </c>
      <c r="E31" s="26" t="s">
        <v>94</v>
      </c>
      <c r="F31" s="26" t="s">
        <v>94</v>
      </c>
      <c r="G31" s="18" t="s">
        <v>19</v>
      </c>
      <c r="H31" s="18" t="s">
        <v>748</v>
      </c>
      <c r="I31" s="18" t="s">
        <v>16</v>
      </c>
      <c r="J31" s="18">
        <v>4</v>
      </c>
      <c r="K31" s="18">
        <v>1</v>
      </c>
      <c r="L31" s="18" t="s">
        <v>721</v>
      </c>
      <c r="M31" s="18">
        <f>20*4</f>
        <v>80</v>
      </c>
      <c r="N31" s="8">
        <v>150000</v>
      </c>
      <c r="O31" s="8">
        <f t="shared" si="0"/>
        <v>12000000</v>
      </c>
      <c r="P31" s="16" t="s">
        <v>16</v>
      </c>
      <c r="Q31" s="16" t="s">
        <v>722</v>
      </c>
      <c r="R31" s="16" t="s">
        <v>723</v>
      </c>
      <c r="S31" s="13" t="s">
        <v>724</v>
      </c>
    </row>
    <row r="32" spans="1:19">
      <c r="A32" s="11" t="s">
        <v>800</v>
      </c>
      <c r="B32" s="23">
        <v>25</v>
      </c>
      <c r="C32" s="7" t="s">
        <v>37</v>
      </c>
      <c r="D32" s="7" t="str">
        <f t="shared" si="1"/>
        <v>02</v>
      </c>
      <c r="E32" s="26" t="s">
        <v>94</v>
      </c>
      <c r="F32" s="26" t="s">
        <v>94</v>
      </c>
      <c r="G32" s="18" t="s">
        <v>19</v>
      </c>
      <c r="H32" s="18" t="s">
        <v>749</v>
      </c>
      <c r="I32" s="18" t="s">
        <v>16</v>
      </c>
      <c r="J32" s="18">
        <v>4</v>
      </c>
      <c r="K32" s="18">
        <v>1</v>
      </c>
      <c r="L32" s="18" t="s">
        <v>721</v>
      </c>
      <c r="M32" s="18">
        <f>20*4</f>
        <v>80</v>
      </c>
      <c r="N32" s="8">
        <v>150000</v>
      </c>
      <c r="O32" s="8">
        <f t="shared" si="0"/>
        <v>12000000</v>
      </c>
      <c r="P32" s="16" t="s">
        <v>16</v>
      </c>
      <c r="Q32" s="16" t="s">
        <v>722</v>
      </c>
      <c r="R32" s="16" t="s">
        <v>723</v>
      </c>
      <c r="S32" s="13" t="s">
        <v>724</v>
      </c>
    </row>
    <row r="33" spans="1:19">
      <c r="A33" s="11" t="s">
        <v>800</v>
      </c>
      <c r="B33" s="23">
        <v>26</v>
      </c>
      <c r="C33" s="7" t="s">
        <v>37</v>
      </c>
      <c r="D33" s="7" t="str">
        <f t="shared" si="1"/>
        <v>02</v>
      </c>
      <c r="E33" s="26" t="s">
        <v>94</v>
      </c>
      <c r="F33" s="26" t="s">
        <v>94</v>
      </c>
      <c r="G33" s="18" t="s">
        <v>19</v>
      </c>
      <c r="H33" s="18" t="s">
        <v>750</v>
      </c>
      <c r="I33" s="18" t="s">
        <v>16</v>
      </c>
      <c r="J33" s="18">
        <v>12</v>
      </c>
      <c r="K33" s="18">
        <v>2</v>
      </c>
      <c r="L33" s="18" t="s">
        <v>721</v>
      </c>
      <c r="M33" s="18">
        <v>90</v>
      </c>
      <c r="N33" s="8">
        <v>990000</v>
      </c>
      <c r="O33" s="8">
        <f t="shared" si="0"/>
        <v>89100000</v>
      </c>
      <c r="P33" s="16" t="s">
        <v>16</v>
      </c>
      <c r="Q33" s="16" t="s">
        <v>722</v>
      </c>
      <c r="R33" s="16" t="s">
        <v>723</v>
      </c>
      <c r="S33" s="13" t="s">
        <v>724</v>
      </c>
    </row>
    <row r="34" spans="1:19">
      <c r="A34" s="11" t="s">
        <v>800</v>
      </c>
      <c r="B34" s="23">
        <v>27</v>
      </c>
      <c r="C34" s="7" t="s">
        <v>37</v>
      </c>
      <c r="D34" s="7" t="str">
        <f t="shared" si="1"/>
        <v>02</v>
      </c>
      <c r="E34" s="26" t="s">
        <v>94</v>
      </c>
      <c r="F34" s="26" t="s">
        <v>94</v>
      </c>
      <c r="G34" s="18" t="s">
        <v>19</v>
      </c>
      <c r="H34" s="18" t="s">
        <v>751</v>
      </c>
      <c r="I34" s="18" t="s">
        <v>16</v>
      </c>
      <c r="J34" s="18">
        <v>8</v>
      </c>
      <c r="K34" s="18">
        <v>1</v>
      </c>
      <c r="L34" s="18" t="s">
        <v>721</v>
      </c>
      <c r="M34" s="18">
        <v>100</v>
      </c>
      <c r="N34" s="8">
        <v>550000</v>
      </c>
      <c r="O34" s="8">
        <f t="shared" si="0"/>
        <v>55000000</v>
      </c>
      <c r="P34" s="16" t="s">
        <v>16</v>
      </c>
      <c r="Q34" s="16" t="s">
        <v>722</v>
      </c>
      <c r="R34" s="16" t="s">
        <v>723</v>
      </c>
      <c r="S34" s="13" t="s">
        <v>724</v>
      </c>
    </row>
    <row r="35" spans="1:19">
      <c r="A35" s="11" t="s">
        <v>800</v>
      </c>
      <c r="B35" s="23">
        <v>28</v>
      </c>
      <c r="C35" s="7" t="s">
        <v>37</v>
      </c>
      <c r="D35" s="7" t="str">
        <f t="shared" si="1"/>
        <v>02</v>
      </c>
      <c r="E35" s="26" t="s">
        <v>94</v>
      </c>
      <c r="F35" s="26" t="s">
        <v>94</v>
      </c>
      <c r="G35" s="18" t="s">
        <v>19</v>
      </c>
      <c r="H35" s="18" t="s">
        <v>752</v>
      </c>
      <c r="I35" s="18" t="s">
        <v>16</v>
      </c>
      <c r="J35" s="18">
        <v>8</v>
      </c>
      <c r="K35" s="18">
        <v>1</v>
      </c>
      <c r="L35" s="18" t="s">
        <v>721</v>
      </c>
      <c r="M35" s="18">
        <v>60</v>
      </c>
      <c r="N35" s="8">
        <v>300000</v>
      </c>
      <c r="O35" s="8">
        <f t="shared" si="0"/>
        <v>18000000</v>
      </c>
      <c r="P35" s="16" t="s">
        <v>16</v>
      </c>
      <c r="Q35" s="16" t="s">
        <v>722</v>
      </c>
      <c r="R35" s="16" t="s">
        <v>723</v>
      </c>
      <c r="S35" s="13" t="s">
        <v>724</v>
      </c>
    </row>
    <row r="36" spans="1:19">
      <c r="A36" s="11" t="s">
        <v>800</v>
      </c>
      <c r="B36" s="23">
        <v>29</v>
      </c>
      <c r="C36" s="7" t="s">
        <v>37</v>
      </c>
      <c r="D36" s="7" t="str">
        <f t="shared" si="1"/>
        <v>02</v>
      </c>
      <c r="E36" s="26" t="s">
        <v>94</v>
      </c>
      <c r="F36" s="26" t="s">
        <v>94</v>
      </c>
      <c r="G36" s="18" t="s">
        <v>20</v>
      </c>
      <c r="H36" s="18" t="s">
        <v>753</v>
      </c>
      <c r="I36" s="18" t="s">
        <v>16</v>
      </c>
      <c r="J36" s="18">
        <v>4</v>
      </c>
      <c r="K36" s="18">
        <v>1</v>
      </c>
      <c r="L36" s="18" t="s">
        <v>721</v>
      </c>
      <c r="M36" s="18">
        <v>140</v>
      </c>
      <c r="N36" s="8">
        <v>200000</v>
      </c>
      <c r="O36" s="8">
        <f t="shared" si="0"/>
        <v>28000000</v>
      </c>
      <c r="P36" s="16" t="s">
        <v>26</v>
      </c>
      <c r="Q36" s="16" t="s">
        <v>722</v>
      </c>
      <c r="R36" s="16" t="s">
        <v>723</v>
      </c>
      <c r="S36" s="13" t="s">
        <v>724</v>
      </c>
    </row>
    <row r="37" spans="1:19">
      <c r="A37" s="11" t="s">
        <v>800</v>
      </c>
      <c r="B37" s="23">
        <v>30</v>
      </c>
      <c r="C37" s="7" t="s">
        <v>37</v>
      </c>
      <c r="D37" s="7" t="str">
        <f t="shared" si="1"/>
        <v>02</v>
      </c>
      <c r="E37" s="26" t="s">
        <v>94</v>
      </c>
      <c r="F37" s="26" t="s">
        <v>94</v>
      </c>
      <c r="G37" s="18" t="s">
        <v>20</v>
      </c>
      <c r="H37" s="18" t="s">
        <v>754</v>
      </c>
      <c r="I37" s="18" t="s">
        <v>16</v>
      </c>
      <c r="J37" s="18">
        <v>8</v>
      </c>
      <c r="K37" s="18">
        <v>1</v>
      </c>
      <c r="L37" s="18" t="s">
        <v>721</v>
      </c>
      <c r="M37" s="18">
        <v>60</v>
      </c>
      <c r="N37" s="8">
        <v>300000</v>
      </c>
      <c r="O37" s="8">
        <f t="shared" si="0"/>
        <v>18000000</v>
      </c>
      <c r="P37" s="16" t="s">
        <v>16</v>
      </c>
      <c r="Q37" s="16" t="s">
        <v>722</v>
      </c>
      <c r="R37" s="16" t="s">
        <v>723</v>
      </c>
      <c r="S37" s="13" t="s">
        <v>724</v>
      </c>
    </row>
    <row r="38" spans="1:19">
      <c r="A38" s="11" t="s">
        <v>800</v>
      </c>
      <c r="B38" s="23">
        <v>31</v>
      </c>
      <c r="C38" s="7" t="s">
        <v>37</v>
      </c>
      <c r="D38" s="7" t="str">
        <f t="shared" si="1"/>
        <v>02</v>
      </c>
      <c r="E38" s="26" t="s">
        <v>94</v>
      </c>
      <c r="F38" s="26" t="s">
        <v>94</v>
      </c>
      <c r="G38" s="18" t="s">
        <v>20</v>
      </c>
      <c r="H38" s="18" t="s">
        <v>755</v>
      </c>
      <c r="I38" s="18" t="s">
        <v>16</v>
      </c>
      <c r="J38" s="18">
        <v>8</v>
      </c>
      <c r="K38" s="18">
        <v>1</v>
      </c>
      <c r="L38" s="18" t="s">
        <v>721</v>
      </c>
      <c r="M38" s="18">
        <v>60</v>
      </c>
      <c r="N38" s="8">
        <v>300000</v>
      </c>
      <c r="O38" s="8">
        <f t="shared" si="0"/>
        <v>18000000</v>
      </c>
      <c r="P38" s="16" t="s">
        <v>26</v>
      </c>
      <c r="Q38" s="16" t="s">
        <v>722</v>
      </c>
      <c r="R38" s="16" t="s">
        <v>723</v>
      </c>
      <c r="S38" s="13" t="s">
        <v>724</v>
      </c>
    </row>
    <row r="39" spans="1:19">
      <c r="A39" s="11" t="s">
        <v>800</v>
      </c>
      <c r="B39" s="23">
        <v>32</v>
      </c>
      <c r="C39" s="7" t="s">
        <v>37</v>
      </c>
      <c r="D39" s="7" t="str">
        <f t="shared" si="1"/>
        <v>02</v>
      </c>
      <c r="E39" s="26" t="s">
        <v>94</v>
      </c>
      <c r="F39" s="26" t="s">
        <v>94</v>
      </c>
      <c r="G39" s="18" t="s">
        <v>19</v>
      </c>
      <c r="H39" s="18" t="s">
        <v>756</v>
      </c>
      <c r="I39" s="18" t="s">
        <v>16</v>
      </c>
      <c r="J39" s="18">
        <v>6</v>
      </c>
      <c r="K39" s="18">
        <v>1</v>
      </c>
      <c r="L39" s="18" t="s">
        <v>721</v>
      </c>
      <c r="M39" s="18">
        <v>60</v>
      </c>
      <c r="N39" s="8" t="s">
        <v>757</v>
      </c>
      <c r="O39" s="8">
        <f t="shared" si="0"/>
        <v>13200000</v>
      </c>
      <c r="P39" s="16" t="s">
        <v>26</v>
      </c>
      <c r="Q39" s="16" t="s">
        <v>722</v>
      </c>
      <c r="R39" s="16" t="s">
        <v>723</v>
      </c>
      <c r="S39" s="13" t="s">
        <v>724</v>
      </c>
    </row>
    <row r="40" spans="1:19">
      <c r="A40" s="11" t="s">
        <v>800</v>
      </c>
      <c r="B40" s="23">
        <v>33</v>
      </c>
      <c r="C40" s="7" t="s">
        <v>37</v>
      </c>
      <c r="D40" s="7" t="str">
        <f t="shared" si="1"/>
        <v>02</v>
      </c>
      <c r="E40" s="26" t="s">
        <v>94</v>
      </c>
      <c r="F40" s="26" t="s">
        <v>94</v>
      </c>
      <c r="G40" s="18" t="s">
        <v>19</v>
      </c>
      <c r="H40" s="18" t="s">
        <v>758</v>
      </c>
      <c r="I40" s="18" t="s">
        <v>16</v>
      </c>
      <c r="J40" s="18">
        <v>6</v>
      </c>
      <c r="K40" s="18">
        <v>1</v>
      </c>
      <c r="L40" s="18" t="s">
        <v>721</v>
      </c>
      <c r="M40" s="18">
        <v>40</v>
      </c>
      <c r="N40" s="8" t="s">
        <v>757</v>
      </c>
      <c r="O40" s="8">
        <f t="shared" si="0"/>
        <v>8800000</v>
      </c>
      <c r="P40" s="16" t="s">
        <v>26</v>
      </c>
      <c r="Q40" s="16" t="s">
        <v>722</v>
      </c>
      <c r="R40" s="16" t="s">
        <v>723</v>
      </c>
      <c r="S40" s="13" t="s">
        <v>724</v>
      </c>
    </row>
    <row r="41" spans="1:19">
      <c r="A41" s="11" t="s">
        <v>800</v>
      </c>
      <c r="B41" s="23">
        <v>34</v>
      </c>
      <c r="C41" s="7" t="s">
        <v>386</v>
      </c>
      <c r="D41" s="7" t="str">
        <f t="shared" si="1"/>
        <v>10</v>
      </c>
      <c r="E41" s="26" t="s">
        <v>34</v>
      </c>
      <c r="F41" s="26" t="s">
        <v>34</v>
      </c>
      <c r="G41" s="18" t="s">
        <v>19</v>
      </c>
      <c r="H41" s="18" t="s">
        <v>759</v>
      </c>
      <c r="I41" s="18" t="s">
        <v>16</v>
      </c>
      <c r="J41" s="18">
        <v>24</v>
      </c>
      <c r="K41" s="18">
        <v>4</v>
      </c>
      <c r="L41" s="18" t="s">
        <v>721</v>
      </c>
      <c r="M41" s="18">
        <f>40*2</f>
        <v>80</v>
      </c>
      <c r="N41" s="8">
        <v>1870000</v>
      </c>
      <c r="O41" s="8">
        <f t="shared" si="0"/>
        <v>149600000</v>
      </c>
      <c r="P41" s="16" t="s">
        <v>16</v>
      </c>
      <c r="Q41" s="16" t="s">
        <v>722</v>
      </c>
      <c r="R41" s="16" t="s">
        <v>723</v>
      </c>
      <c r="S41" s="13" t="s">
        <v>724</v>
      </c>
    </row>
    <row r="42" spans="1:19">
      <c r="A42" s="11" t="s">
        <v>800</v>
      </c>
      <c r="B42" s="23">
        <v>35</v>
      </c>
      <c r="C42" s="7" t="s">
        <v>37</v>
      </c>
      <c r="D42" s="7" t="str">
        <f t="shared" si="1"/>
        <v>02</v>
      </c>
      <c r="E42" s="26" t="s">
        <v>94</v>
      </c>
      <c r="F42" s="26" t="s">
        <v>94</v>
      </c>
      <c r="G42" s="18" t="s">
        <v>19</v>
      </c>
      <c r="H42" s="18" t="s">
        <v>760</v>
      </c>
      <c r="I42" s="18" t="s">
        <v>26</v>
      </c>
      <c r="J42" s="18">
        <v>5</v>
      </c>
      <c r="K42" s="18">
        <v>1</v>
      </c>
      <c r="L42" s="18" t="s">
        <v>721</v>
      </c>
      <c r="M42" s="18">
        <v>80</v>
      </c>
      <c r="N42" s="8" t="s">
        <v>761</v>
      </c>
      <c r="O42" s="8">
        <f t="shared" si="0"/>
        <v>14400000</v>
      </c>
      <c r="P42" s="16" t="s">
        <v>16</v>
      </c>
      <c r="Q42" s="16" t="s">
        <v>722</v>
      </c>
      <c r="R42" s="16" t="s">
        <v>723</v>
      </c>
      <c r="S42" s="13" t="s">
        <v>724</v>
      </c>
    </row>
    <row r="43" spans="1:19">
      <c r="A43" s="11" t="s">
        <v>800</v>
      </c>
      <c r="B43" s="23">
        <v>36</v>
      </c>
      <c r="C43" s="7" t="s">
        <v>37</v>
      </c>
      <c r="D43" s="7" t="str">
        <f t="shared" si="1"/>
        <v>02</v>
      </c>
      <c r="E43" s="26" t="s">
        <v>34</v>
      </c>
      <c r="F43" s="26" t="s">
        <v>55</v>
      </c>
      <c r="G43" s="18" t="s">
        <v>20</v>
      </c>
      <c r="H43" s="18" t="s">
        <v>762</v>
      </c>
      <c r="I43" s="18" t="s">
        <v>16</v>
      </c>
      <c r="J43" s="18">
        <v>5</v>
      </c>
      <c r="K43" s="18">
        <v>1</v>
      </c>
      <c r="L43" s="18" t="s">
        <v>721</v>
      </c>
      <c r="M43" s="18">
        <v>80</v>
      </c>
      <c r="N43" s="8" t="s">
        <v>761</v>
      </c>
      <c r="O43" s="8">
        <f t="shared" si="0"/>
        <v>14400000</v>
      </c>
      <c r="P43" s="16" t="s">
        <v>26</v>
      </c>
      <c r="Q43" s="16" t="s">
        <v>722</v>
      </c>
      <c r="R43" s="16" t="s">
        <v>723</v>
      </c>
      <c r="S43" s="13" t="s">
        <v>724</v>
      </c>
    </row>
    <row r="44" spans="1:19">
      <c r="A44" s="11" t="s">
        <v>800</v>
      </c>
      <c r="B44" s="23">
        <v>37</v>
      </c>
      <c r="C44" s="7" t="s">
        <v>37</v>
      </c>
      <c r="D44" s="7" t="str">
        <f t="shared" si="1"/>
        <v>02</v>
      </c>
      <c r="E44" s="26" t="s">
        <v>94</v>
      </c>
      <c r="F44" s="26" t="s">
        <v>94</v>
      </c>
      <c r="G44" s="18" t="s">
        <v>19</v>
      </c>
      <c r="H44" s="18" t="s">
        <v>763</v>
      </c>
      <c r="I44" s="18" t="s">
        <v>16</v>
      </c>
      <c r="J44" s="18">
        <v>24</v>
      </c>
      <c r="K44" s="18">
        <v>4</v>
      </c>
      <c r="L44" s="18" t="s">
        <v>721</v>
      </c>
      <c r="M44" s="18">
        <f>40*2</f>
        <v>80</v>
      </c>
      <c r="N44" s="8">
        <v>1870000</v>
      </c>
      <c r="O44" s="8">
        <f t="shared" si="0"/>
        <v>149600000</v>
      </c>
      <c r="P44" s="16" t="s">
        <v>16</v>
      </c>
      <c r="Q44" s="16" t="s">
        <v>722</v>
      </c>
      <c r="R44" s="16" t="s">
        <v>723</v>
      </c>
      <c r="S44" s="13" t="s">
        <v>724</v>
      </c>
    </row>
    <row r="45" spans="1:19">
      <c r="A45" s="11" t="s">
        <v>800</v>
      </c>
      <c r="B45" s="23">
        <v>38</v>
      </c>
      <c r="C45" s="7" t="s">
        <v>37</v>
      </c>
      <c r="D45" s="7" t="str">
        <f t="shared" si="1"/>
        <v>02</v>
      </c>
      <c r="E45" s="26" t="s">
        <v>94</v>
      </c>
      <c r="F45" s="26" t="s">
        <v>94</v>
      </c>
      <c r="G45" s="18" t="s">
        <v>19</v>
      </c>
      <c r="H45" s="18" t="s">
        <v>764</v>
      </c>
      <c r="I45" s="18" t="s">
        <v>16</v>
      </c>
      <c r="J45" s="18">
        <v>7</v>
      </c>
      <c r="K45" s="18">
        <v>1</v>
      </c>
      <c r="L45" s="18" t="s">
        <v>721</v>
      </c>
      <c r="M45" s="18">
        <f>40*2</f>
        <v>80</v>
      </c>
      <c r="N45" s="8" t="s">
        <v>765</v>
      </c>
      <c r="O45" s="8">
        <f t="shared" si="0"/>
        <v>24000000</v>
      </c>
      <c r="P45" s="16" t="s">
        <v>26</v>
      </c>
      <c r="Q45" s="16" t="s">
        <v>722</v>
      </c>
      <c r="R45" s="16" t="s">
        <v>723</v>
      </c>
      <c r="S45" s="13" t="s">
        <v>724</v>
      </c>
    </row>
    <row r="46" spans="1:19">
      <c r="A46" s="11" t="s">
        <v>800</v>
      </c>
      <c r="B46" s="23">
        <v>39</v>
      </c>
      <c r="C46" s="7" t="s">
        <v>37</v>
      </c>
      <c r="D46" s="7" t="str">
        <f t="shared" si="1"/>
        <v>02</v>
      </c>
      <c r="E46" s="26" t="s">
        <v>94</v>
      </c>
      <c r="F46" s="26" t="s">
        <v>94</v>
      </c>
      <c r="G46" s="18" t="s">
        <v>19</v>
      </c>
      <c r="H46" s="18" t="s">
        <v>766</v>
      </c>
      <c r="I46" s="18" t="s">
        <v>16</v>
      </c>
      <c r="J46" s="18">
        <v>6</v>
      </c>
      <c r="K46" s="18">
        <v>1</v>
      </c>
      <c r="L46" s="18" t="s">
        <v>721</v>
      </c>
      <c r="M46" s="18">
        <f t="shared" ref="M46:M73" si="2">40*2</f>
        <v>80</v>
      </c>
      <c r="N46" s="8">
        <v>220000</v>
      </c>
      <c r="O46" s="8">
        <f t="shared" si="0"/>
        <v>17600000</v>
      </c>
      <c r="P46" s="16" t="s">
        <v>16</v>
      </c>
      <c r="Q46" s="16" t="s">
        <v>722</v>
      </c>
      <c r="R46" s="16" t="s">
        <v>723</v>
      </c>
      <c r="S46" s="13" t="s">
        <v>724</v>
      </c>
    </row>
    <row r="47" spans="1:19">
      <c r="A47" s="11" t="s">
        <v>800</v>
      </c>
      <c r="B47" s="23">
        <v>40</v>
      </c>
      <c r="C47" s="7" t="s">
        <v>37</v>
      </c>
      <c r="D47" s="7" t="str">
        <f t="shared" si="1"/>
        <v>02</v>
      </c>
      <c r="E47" s="26" t="s">
        <v>94</v>
      </c>
      <c r="F47" s="26" t="s">
        <v>94</v>
      </c>
      <c r="G47" s="18" t="s">
        <v>19</v>
      </c>
      <c r="H47" s="18" t="s">
        <v>767</v>
      </c>
      <c r="I47" s="18" t="s">
        <v>16</v>
      </c>
      <c r="J47" s="18">
        <v>6</v>
      </c>
      <c r="K47" s="18">
        <v>1</v>
      </c>
      <c r="L47" s="18" t="s">
        <v>721</v>
      </c>
      <c r="M47" s="18">
        <f t="shared" si="2"/>
        <v>80</v>
      </c>
      <c r="N47" s="8">
        <v>220000</v>
      </c>
      <c r="O47" s="8">
        <f t="shared" si="0"/>
        <v>17600000</v>
      </c>
      <c r="P47" s="16" t="s">
        <v>26</v>
      </c>
      <c r="Q47" s="16" t="s">
        <v>722</v>
      </c>
      <c r="R47" s="16" t="s">
        <v>723</v>
      </c>
      <c r="S47" s="13" t="s">
        <v>724</v>
      </c>
    </row>
    <row r="48" spans="1:19">
      <c r="A48" s="11" t="s">
        <v>800</v>
      </c>
      <c r="B48" s="23">
        <v>41</v>
      </c>
      <c r="C48" s="7" t="s">
        <v>37</v>
      </c>
      <c r="D48" s="7" t="str">
        <f t="shared" si="1"/>
        <v>02</v>
      </c>
      <c r="E48" s="26" t="s">
        <v>34</v>
      </c>
      <c r="F48" s="26" t="s">
        <v>34</v>
      </c>
      <c r="G48" s="18" t="s">
        <v>19</v>
      </c>
      <c r="H48" s="18" t="s">
        <v>768</v>
      </c>
      <c r="I48" s="18" t="s">
        <v>16</v>
      </c>
      <c r="J48" s="18">
        <v>6</v>
      </c>
      <c r="K48" s="18">
        <v>1</v>
      </c>
      <c r="L48" s="18" t="s">
        <v>721</v>
      </c>
      <c r="M48" s="18">
        <f t="shared" si="2"/>
        <v>80</v>
      </c>
      <c r="N48" s="8">
        <v>350000</v>
      </c>
      <c r="O48" s="8">
        <f t="shared" si="0"/>
        <v>28000000</v>
      </c>
      <c r="P48" s="16" t="s">
        <v>26</v>
      </c>
      <c r="Q48" s="16" t="s">
        <v>722</v>
      </c>
      <c r="R48" s="16" t="s">
        <v>723</v>
      </c>
      <c r="S48" s="13" t="s">
        <v>724</v>
      </c>
    </row>
    <row r="49" spans="1:19">
      <c r="A49" s="11" t="s">
        <v>800</v>
      </c>
      <c r="B49" s="23">
        <v>42</v>
      </c>
      <c r="C49" s="7" t="s">
        <v>37</v>
      </c>
      <c r="D49" s="7" t="str">
        <f t="shared" si="1"/>
        <v>02</v>
      </c>
      <c r="E49" s="26" t="s">
        <v>94</v>
      </c>
      <c r="F49" s="26" t="s">
        <v>94</v>
      </c>
      <c r="G49" s="18" t="s">
        <v>19</v>
      </c>
      <c r="H49" s="18" t="s">
        <v>769</v>
      </c>
      <c r="I49" s="18" t="s">
        <v>16</v>
      </c>
      <c r="J49" s="18">
        <v>4</v>
      </c>
      <c r="K49" s="18">
        <v>1</v>
      </c>
      <c r="L49" s="18" t="s">
        <v>721</v>
      </c>
      <c r="M49" s="18">
        <f t="shared" si="2"/>
        <v>80</v>
      </c>
      <c r="N49" s="8" t="s">
        <v>770</v>
      </c>
      <c r="O49" s="8">
        <f t="shared" si="0"/>
        <v>12000000</v>
      </c>
      <c r="P49" s="16" t="s">
        <v>16</v>
      </c>
      <c r="Q49" s="16" t="s">
        <v>722</v>
      </c>
      <c r="R49" s="16" t="s">
        <v>723</v>
      </c>
      <c r="S49" s="13" t="s">
        <v>724</v>
      </c>
    </row>
    <row r="50" spans="1:19">
      <c r="A50" s="11" t="s">
        <v>800</v>
      </c>
      <c r="B50" s="23">
        <v>43</v>
      </c>
      <c r="C50" s="7" t="s">
        <v>37</v>
      </c>
      <c r="D50" s="7" t="str">
        <f t="shared" si="1"/>
        <v>02</v>
      </c>
      <c r="E50" s="26" t="s">
        <v>94</v>
      </c>
      <c r="F50" s="26" t="s">
        <v>94</v>
      </c>
      <c r="G50" s="18" t="s">
        <v>19</v>
      </c>
      <c r="H50" s="18" t="s">
        <v>771</v>
      </c>
      <c r="I50" s="18" t="s">
        <v>16</v>
      </c>
      <c r="J50" s="18">
        <v>6</v>
      </c>
      <c r="K50" s="18">
        <v>1</v>
      </c>
      <c r="L50" s="18" t="s">
        <v>721</v>
      </c>
      <c r="M50" s="18">
        <f t="shared" si="2"/>
        <v>80</v>
      </c>
      <c r="N50" s="8" t="s">
        <v>772</v>
      </c>
      <c r="O50" s="8">
        <f t="shared" si="0"/>
        <v>20000000</v>
      </c>
      <c r="P50" s="16" t="s">
        <v>16</v>
      </c>
      <c r="Q50" s="16" t="s">
        <v>722</v>
      </c>
      <c r="R50" s="16" t="s">
        <v>723</v>
      </c>
      <c r="S50" s="13" t="s">
        <v>724</v>
      </c>
    </row>
    <row r="51" spans="1:19">
      <c r="A51" s="11" t="s">
        <v>800</v>
      </c>
      <c r="B51" s="23">
        <v>44</v>
      </c>
      <c r="C51" s="7" t="s">
        <v>37</v>
      </c>
      <c r="D51" s="7" t="str">
        <f t="shared" si="1"/>
        <v>02</v>
      </c>
      <c r="E51" s="26" t="s">
        <v>94</v>
      </c>
      <c r="F51" s="26" t="s">
        <v>94</v>
      </c>
      <c r="G51" s="18" t="s">
        <v>19</v>
      </c>
      <c r="H51" s="18" t="s">
        <v>773</v>
      </c>
      <c r="I51" s="18" t="s">
        <v>16</v>
      </c>
      <c r="J51" s="18">
        <v>6</v>
      </c>
      <c r="K51" s="18">
        <v>1</v>
      </c>
      <c r="L51" s="18" t="s">
        <v>721</v>
      </c>
      <c r="M51" s="18">
        <f t="shared" si="2"/>
        <v>80</v>
      </c>
      <c r="N51" s="8">
        <v>220000</v>
      </c>
      <c r="O51" s="8">
        <f t="shared" si="0"/>
        <v>17600000</v>
      </c>
      <c r="P51" s="16" t="s">
        <v>26</v>
      </c>
      <c r="Q51" s="16" t="s">
        <v>722</v>
      </c>
      <c r="R51" s="16" t="s">
        <v>723</v>
      </c>
      <c r="S51" s="13" t="s">
        <v>724</v>
      </c>
    </row>
    <row r="52" spans="1:19">
      <c r="A52" s="11" t="s">
        <v>800</v>
      </c>
      <c r="B52" s="23">
        <v>45</v>
      </c>
      <c r="C52" s="7" t="s">
        <v>37</v>
      </c>
      <c r="D52" s="7" t="str">
        <f t="shared" si="1"/>
        <v>02</v>
      </c>
      <c r="E52" s="26" t="s">
        <v>94</v>
      </c>
      <c r="F52" s="26" t="s">
        <v>94</v>
      </c>
      <c r="G52" s="18" t="s">
        <v>19</v>
      </c>
      <c r="H52" s="18" t="s">
        <v>774</v>
      </c>
      <c r="I52" s="18" t="s">
        <v>16</v>
      </c>
      <c r="J52" s="18">
        <v>7</v>
      </c>
      <c r="K52" s="18">
        <v>1</v>
      </c>
      <c r="L52" s="18" t="s">
        <v>721</v>
      </c>
      <c r="M52" s="18">
        <f t="shared" si="2"/>
        <v>80</v>
      </c>
      <c r="N52" s="8" t="s">
        <v>765</v>
      </c>
      <c r="O52" s="8">
        <f t="shared" si="0"/>
        <v>24000000</v>
      </c>
      <c r="P52" s="16" t="s">
        <v>16</v>
      </c>
      <c r="Q52" s="16" t="s">
        <v>722</v>
      </c>
      <c r="R52" s="16" t="s">
        <v>723</v>
      </c>
      <c r="S52" s="13" t="s">
        <v>724</v>
      </c>
    </row>
    <row r="53" spans="1:19">
      <c r="A53" s="11" t="s">
        <v>800</v>
      </c>
      <c r="B53" s="23">
        <v>46</v>
      </c>
      <c r="C53" s="7" t="s">
        <v>37</v>
      </c>
      <c r="D53" s="7" t="str">
        <f t="shared" si="1"/>
        <v>02</v>
      </c>
      <c r="E53" s="26" t="s">
        <v>94</v>
      </c>
      <c r="F53" s="26" t="s">
        <v>94</v>
      </c>
      <c r="G53" s="18" t="s">
        <v>19</v>
      </c>
      <c r="H53" s="18" t="s">
        <v>775</v>
      </c>
      <c r="I53" s="18" t="s">
        <v>16</v>
      </c>
      <c r="J53" s="18">
        <v>6</v>
      </c>
      <c r="K53" s="18">
        <v>1</v>
      </c>
      <c r="L53" s="18" t="s">
        <v>721</v>
      </c>
      <c r="M53" s="18">
        <f t="shared" si="2"/>
        <v>80</v>
      </c>
      <c r="N53" s="8" t="s">
        <v>772</v>
      </c>
      <c r="O53" s="8">
        <f t="shared" si="0"/>
        <v>20000000</v>
      </c>
      <c r="P53" s="16" t="s">
        <v>16</v>
      </c>
      <c r="Q53" s="16" t="s">
        <v>722</v>
      </c>
      <c r="R53" s="16" t="s">
        <v>723</v>
      </c>
      <c r="S53" s="13" t="s">
        <v>724</v>
      </c>
    </row>
    <row r="54" spans="1:19">
      <c r="A54" s="11" t="s">
        <v>800</v>
      </c>
      <c r="B54" s="23">
        <v>47</v>
      </c>
      <c r="C54" s="7" t="s">
        <v>37</v>
      </c>
      <c r="D54" s="7" t="str">
        <f t="shared" si="1"/>
        <v>02</v>
      </c>
      <c r="E54" s="26" t="s">
        <v>94</v>
      </c>
      <c r="F54" s="26" t="s">
        <v>94</v>
      </c>
      <c r="G54" s="18" t="s">
        <v>19</v>
      </c>
      <c r="H54" s="18" t="s">
        <v>776</v>
      </c>
      <c r="I54" s="18" t="s">
        <v>16</v>
      </c>
      <c r="J54" s="18">
        <v>7</v>
      </c>
      <c r="K54" s="18">
        <v>1</v>
      </c>
      <c r="L54" s="18" t="s">
        <v>721</v>
      </c>
      <c r="M54" s="18">
        <f t="shared" si="2"/>
        <v>80</v>
      </c>
      <c r="N54" s="8" t="s">
        <v>765</v>
      </c>
      <c r="O54" s="8">
        <f t="shared" si="0"/>
        <v>24000000</v>
      </c>
      <c r="P54" s="16" t="s">
        <v>16</v>
      </c>
      <c r="Q54" s="16" t="s">
        <v>722</v>
      </c>
      <c r="R54" s="16" t="s">
        <v>723</v>
      </c>
      <c r="S54" s="13" t="s">
        <v>724</v>
      </c>
    </row>
    <row r="55" spans="1:19">
      <c r="A55" s="11" t="s">
        <v>800</v>
      </c>
      <c r="B55" s="23">
        <v>48</v>
      </c>
      <c r="C55" s="7" t="s">
        <v>37</v>
      </c>
      <c r="D55" s="7" t="str">
        <f t="shared" si="1"/>
        <v>02</v>
      </c>
      <c r="E55" s="26" t="s">
        <v>94</v>
      </c>
      <c r="F55" s="26" t="s">
        <v>94</v>
      </c>
      <c r="G55" s="18" t="s">
        <v>19</v>
      </c>
      <c r="H55" s="18" t="s">
        <v>777</v>
      </c>
      <c r="I55" s="18" t="s">
        <v>16</v>
      </c>
      <c r="J55" s="18">
        <v>7</v>
      </c>
      <c r="K55" s="18">
        <v>1</v>
      </c>
      <c r="L55" s="18" t="s">
        <v>721</v>
      </c>
      <c r="M55" s="18">
        <f t="shared" si="2"/>
        <v>80</v>
      </c>
      <c r="N55" s="8" t="s">
        <v>765</v>
      </c>
      <c r="O55" s="8">
        <f t="shared" si="0"/>
        <v>24000000</v>
      </c>
      <c r="P55" s="16" t="s">
        <v>16</v>
      </c>
      <c r="Q55" s="16" t="s">
        <v>722</v>
      </c>
      <c r="R55" s="16" t="s">
        <v>723</v>
      </c>
      <c r="S55" s="13" t="s">
        <v>724</v>
      </c>
    </row>
    <row r="56" spans="1:19">
      <c r="A56" s="11" t="s">
        <v>800</v>
      </c>
      <c r="B56" s="23">
        <v>49</v>
      </c>
      <c r="C56" s="7" t="s">
        <v>37</v>
      </c>
      <c r="D56" s="7" t="str">
        <f t="shared" si="1"/>
        <v>02</v>
      </c>
      <c r="E56" s="26" t="s">
        <v>94</v>
      </c>
      <c r="F56" s="26" t="s">
        <v>94</v>
      </c>
      <c r="G56" s="18" t="s">
        <v>19</v>
      </c>
      <c r="H56" s="18" t="s">
        <v>778</v>
      </c>
      <c r="I56" s="18" t="s">
        <v>16</v>
      </c>
      <c r="J56" s="18">
        <v>7</v>
      </c>
      <c r="K56" s="18">
        <v>1</v>
      </c>
      <c r="L56" s="18" t="s">
        <v>721</v>
      </c>
      <c r="M56" s="18">
        <f t="shared" si="2"/>
        <v>80</v>
      </c>
      <c r="N56" s="8" t="s">
        <v>765</v>
      </c>
      <c r="O56" s="8">
        <f t="shared" si="0"/>
        <v>24000000</v>
      </c>
      <c r="P56" s="16" t="s">
        <v>16</v>
      </c>
      <c r="Q56" s="16" t="s">
        <v>722</v>
      </c>
      <c r="R56" s="16" t="s">
        <v>723</v>
      </c>
      <c r="S56" s="13" t="s">
        <v>724</v>
      </c>
    </row>
    <row r="57" spans="1:19">
      <c r="A57" s="11" t="s">
        <v>800</v>
      </c>
      <c r="B57" s="23">
        <v>50</v>
      </c>
      <c r="C57" s="7" t="s">
        <v>37</v>
      </c>
      <c r="D57" s="7" t="str">
        <f t="shared" si="1"/>
        <v>02</v>
      </c>
      <c r="E57" s="26" t="s">
        <v>94</v>
      </c>
      <c r="F57" s="26" t="s">
        <v>94</v>
      </c>
      <c r="G57" s="18" t="s">
        <v>19</v>
      </c>
      <c r="H57" s="18" t="s">
        <v>779</v>
      </c>
      <c r="I57" s="18" t="s">
        <v>26</v>
      </c>
      <c r="J57" s="18">
        <v>7</v>
      </c>
      <c r="K57" s="18">
        <v>1</v>
      </c>
      <c r="L57" s="18" t="s">
        <v>721</v>
      </c>
      <c r="M57" s="18">
        <f t="shared" si="2"/>
        <v>80</v>
      </c>
      <c r="N57" s="8" t="s">
        <v>772</v>
      </c>
      <c r="O57" s="8">
        <f t="shared" si="0"/>
        <v>20000000</v>
      </c>
      <c r="P57" s="16" t="s">
        <v>16</v>
      </c>
      <c r="Q57" s="16" t="s">
        <v>722</v>
      </c>
      <c r="R57" s="16" t="s">
        <v>723</v>
      </c>
      <c r="S57" s="13" t="s">
        <v>724</v>
      </c>
    </row>
    <row r="58" spans="1:19">
      <c r="A58" s="11" t="s">
        <v>800</v>
      </c>
      <c r="B58" s="23">
        <v>51</v>
      </c>
      <c r="C58" s="7" t="s">
        <v>37</v>
      </c>
      <c r="D58" s="7" t="str">
        <f t="shared" si="1"/>
        <v>02</v>
      </c>
      <c r="E58" s="26" t="s">
        <v>94</v>
      </c>
      <c r="F58" s="26" t="s">
        <v>94</v>
      </c>
      <c r="G58" s="18" t="s">
        <v>19</v>
      </c>
      <c r="H58" s="18" t="s">
        <v>780</v>
      </c>
      <c r="I58" s="18" t="s">
        <v>16</v>
      </c>
      <c r="J58" s="18">
        <v>6</v>
      </c>
      <c r="K58" s="18">
        <v>1</v>
      </c>
      <c r="L58" s="18" t="s">
        <v>721</v>
      </c>
      <c r="M58" s="18">
        <f t="shared" si="2"/>
        <v>80</v>
      </c>
      <c r="N58" s="8" t="s">
        <v>765</v>
      </c>
      <c r="O58" s="8">
        <f t="shared" si="0"/>
        <v>24000000</v>
      </c>
      <c r="P58" s="16" t="s">
        <v>16</v>
      </c>
      <c r="Q58" s="16" t="s">
        <v>722</v>
      </c>
      <c r="R58" s="16" t="s">
        <v>723</v>
      </c>
      <c r="S58" s="13" t="s">
        <v>724</v>
      </c>
    </row>
    <row r="59" spans="1:19">
      <c r="A59" s="11" t="s">
        <v>800</v>
      </c>
      <c r="B59" s="23">
        <v>52</v>
      </c>
      <c r="C59" s="7" t="s">
        <v>37</v>
      </c>
      <c r="D59" s="7" t="str">
        <f t="shared" si="1"/>
        <v>02</v>
      </c>
      <c r="E59" s="26" t="s">
        <v>94</v>
      </c>
      <c r="F59" s="26" t="s">
        <v>94</v>
      </c>
      <c r="G59" s="18" t="s">
        <v>19</v>
      </c>
      <c r="H59" s="18" t="s">
        <v>781</v>
      </c>
      <c r="I59" s="18" t="s">
        <v>16</v>
      </c>
      <c r="J59" s="18">
        <v>7</v>
      </c>
      <c r="K59" s="18">
        <v>1</v>
      </c>
      <c r="L59" s="18" t="s">
        <v>721</v>
      </c>
      <c r="M59" s="18">
        <f t="shared" si="2"/>
        <v>80</v>
      </c>
      <c r="N59" s="8" t="s">
        <v>765</v>
      </c>
      <c r="O59" s="8">
        <f t="shared" si="0"/>
        <v>24000000</v>
      </c>
      <c r="P59" s="16" t="s">
        <v>16</v>
      </c>
      <c r="Q59" s="16" t="s">
        <v>722</v>
      </c>
      <c r="R59" s="16" t="s">
        <v>723</v>
      </c>
      <c r="S59" s="13" t="s">
        <v>724</v>
      </c>
    </row>
    <row r="60" spans="1:19">
      <c r="A60" s="11" t="s">
        <v>800</v>
      </c>
      <c r="B60" s="23">
        <v>53</v>
      </c>
      <c r="C60" s="7" t="s">
        <v>37</v>
      </c>
      <c r="D60" s="7" t="str">
        <f t="shared" si="1"/>
        <v>02</v>
      </c>
      <c r="E60" s="26" t="s">
        <v>94</v>
      </c>
      <c r="F60" s="26" t="s">
        <v>94</v>
      </c>
      <c r="G60" s="18" t="s">
        <v>19</v>
      </c>
      <c r="H60" s="18" t="s">
        <v>782</v>
      </c>
      <c r="I60" s="18" t="s">
        <v>16</v>
      </c>
      <c r="J60" s="18">
        <v>4</v>
      </c>
      <c r="K60" s="18">
        <v>1</v>
      </c>
      <c r="L60" s="18" t="s">
        <v>721</v>
      </c>
      <c r="M60" s="18">
        <f t="shared" si="2"/>
        <v>80</v>
      </c>
      <c r="N60" s="8">
        <v>150000</v>
      </c>
      <c r="O60" s="8">
        <f t="shared" si="0"/>
        <v>12000000</v>
      </c>
      <c r="P60" s="16" t="s">
        <v>16</v>
      </c>
      <c r="Q60" s="16" t="s">
        <v>722</v>
      </c>
      <c r="R60" s="16" t="s">
        <v>723</v>
      </c>
      <c r="S60" s="13" t="s">
        <v>724</v>
      </c>
    </row>
    <row r="61" spans="1:19">
      <c r="A61" s="11" t="s">
        <v>800</v>
      </c>
      <c r="B61" s="23">
        <v>54</v>
      </c>
      <c r="C61" s="7" t="s">
        <v>37</v>
      </c>
      <c r="D61" s="7" t="str">
        <f t="shared" si="1"/>
        <v>02</v>
      </c>
      <c r="E61" s="26" t="s">
        <v>94</v>
      </c>
      <c r="F61" s="26" t="s">
        <v>94</v>
      </c>
      <c r="G61" s="18" t="s">
        <v>19</v>
      </c>
      <c r="H61" s="18" t="s">
        <v>783</v>
      </c>
      <c r="I61" s="18" t="s">
        <v>16</v>
      </c>
      <c r="J61" s="18">
        <v>7</v>
      </c>
      <c r="K61" s="18">
        <v>1</v>
      </c>
      <c r="L61" s="18" t="s">
        <v>721</v>
      </c>
      <c r="M61" s="18">
        <f t="shared" si="2"/>
        <v>80</v>
      </c>
      <c r="N61" s="8" t="s">
        <v>772</v>
      </c>
      <c r="O61" s="8">
        <f t="shared" si="0"/>
        <v>20000000</v>
      </c>
      <c r="P61" s="16" t="s">
        <v>16</v>
      </c>
      <c r="Q61" s="16" t="s">
        <v>722</v>
      </c>
      <c r="R61" s="16" t="s">
        <v>723</v>
      </c>
      <c r="S61" s="13" t="s">
        <v>724</v>
      </c>
    </row>
    <row r="62" spans="1:19">
      <c r="A62" s="11" t="s">
        <v>800</v>
      </c>
      <c r="B62" s="23">
        <v>55</v>
      </c>
      <c r="C62" s="7" t="s">
        <v>37</v>
      </c>
      <c r="D62" s="7" t="str">
        <f t="shared" si="1"/>
        <v>02</v>
      </c>
      <c r="E62" s="26" t="s">
        <v>94</v>
      </c>
      <c r="F62" s="26" t="s">
        <v>94</v>
      </c>
      <c r="G62" s="18" t="s">
        <v>19</v>
      </c>
      <c r="H62" s="18" t="s">
        <v>784</v>
      </c>
      <c r="I62" s="18" t="s">
        <v>16</v>
      </c>
      <c r="J62" s="18">
        <v>14</v>
      </c>
      <c r="K62" s="18">
        <v>2</v>
      </c>
      <c r="L62" s="18" t="s">
        <v>721</v>
      </c>
      <c r="M62" s="18">
        <f t="shared" si="2"/>
        <v>80</v>
      </c>
      <c r="N62" s="8" t="s">
        <v>785</v>
      </c>
      <c r="O62" s="8">
        <f t="shared" si="0"/>
        <v>40000000</v>
      </c>
      <c r="P62" s="16" t="s">
        <v>16</v>
      </c>
      <c r="Q62" s="16" t="s">
        <v>722</v>
      </c>
      <c r="R62" s="16" t="s">
        <v>723</v>
      </c>
      <c r="S62" s="13" t="s">
        <v>724</v>
      </c>
    </row>
    <row r="63" spans="1:19">
      <c r="A63" s="11" t="s">
        <v>800</v>
      </c>
      <c r="B63" s="23">
        <v>56</v>
      </c>
      <c r="C63" s="7" t="s">
        <v>37</v>
      </c>
      <c r="D63" s="7" t="str">
        <f t="shared" si="1"/>
        <v>02</v>
      </c>
      <c r="E63" s="26" t="s">
        <v>94</v>
      </c>
      <c r="F63" s="26" t="s">
        <v>94</v>
      </c>
      <c r="G63" s="18" t="s">
        <v>19</v>
      </c>
      <c r="H63" s="18" t="s">
        <v>786</v>
      </c>
      <c r="I63" s="18" t="s">
        <v>16</v>
      </c>
      <c r="J63" s="18">
        <v>8</v>
      </c>
      <c r="K63" s="18">
        <v>1</v>
      </c>
      <c r="L63" s="18" t="s">
        <v>721</v>
      </c>
      <c r="M63" s="18">
        <f t="shared" si="2"/>
        <v>80</v>
      </c>
      <c r="N63" s="8" t="s">
        <v>765</v>
      </c>
      <c r="O63" s="8">
        <f t="shared" si="0"/>
        <v>24000000</v>
      </c>
      <c r="P63" s="16" t="s">
        <v>16</v>
      </c>
      <c r="Q63" s="16" t="s">
        <v>722</v>
      </c>
      <c r="R63" s="16" t="s">
        <v>723</v>
      </c>
      <c r="S63" s="13" t="s">
        <v>724</v>
      </c>
    </row>
    <row r="64" spans="1:19">
      <c r="A64" s="11" t="s">
        <v>800</v>
      </c>
      <c r="B64" s="23">
        <v>57</v>
      </c>
      <c r="C64" s="7" t="s">
        <v>37</v>
      </c>
      <c r="D64" s="7" t="str">
        <f t="shared" si="1"/>
        <v>02</v>
      </c>
      <c r="E64" s="26" t="s">
        <v>94</v>
      </c>
      <c r="F64" s="26" t="s">
        <v>94</v>
      </c>
      <c r="G64" s="18" t="s">
        <v>19</v>
      </c>
      <c r="H64" s="18" t="s">
        <v>787</v>
      </c>
      <c r="I64" s="18" t="s">
        <v>16</v>
      </c>
      <c r="J64" s="18">
        <v>7</v>
      </c>
      <c r="K64" s="18">
        <v>1</v>
      </c>
      <c r="L64" s="18" t="s">
        <v>721</v>
      </c>
      <c r="M64" s="18">
        <f t="shared" si="2"/>
        <v>80</v>
      </c>
      <c r="N64" s="8" t="s">
        <v>772</v>
      </c>
      <c r="O64" s="8">
        <f t="shared" si="0"/>
        <v>20000000</v>
      </c>
      <c r="P64" s="16" t="s">
        <v>16</v>
      </c>
      <c r="Q64" s="16" t="s">
        <v>722</v>
      </c>
      <c r="R64" s="16" t="s">
        <v>723</v>
      </c>
      <c r="S64" s="13" t="s">
        <v>724</v>
      </c>
    </row>
    <row r="65" spans="1:19">
      <c r="A65" s="11" t="s">
        <v>800</v>
      </c>
      <c r="B65" s="23">
        <v>58</v>
      </c>
      <c r="C65" s="7" t="s">
        <v>37</v>
      </c>
      <c r="D65" s="7" t="str">
        <f t="shared" si="1"/>
        <v>02</v>
      </c>
      <c r="E65" s="26" t="s">
        <v>94</v>
      </c>
      <c r="F65" s="26" t="s">
        <v>94</v>
      </c>
      <c r="G65" s="18" t="s">
        <v>19</v>
      </c>
      <c r="H65" s="18" t="s">
        <v>788</v>
      </c>
      <c r="I65" s="18" t="s">
        <v>16</v>
      </c>
      <c r="J65" s="18">
        <v>12</v>
      </c>
      <c r="K65" s="18">
        <v>2</v>
      </c>
      <c r="L65" s="18" t="s">
        <v>721</v>
      </c>
      <c r="M65" s="18">
        <f t="shared" si="2"/>
        <v>80</v>
      </c>
      <c r="N65" s="8" t="s">
        <v>789</v>
      </c>
      <c r="O65" s="8">
        <f t="shared" si="0"/>
        <v>79200000</v>
      </c>
      <c r="P65" s="16" t="s">
        <v>16</v>
      </c>
      <c r="Q65" s="16" t="s">
        <v>722</v>
      </c>
      <c r="R65" s="16" t="s">
        <v>723</v>
      </c>
      <c r="S65" s="13" t="s">
        <v>724</v>
      </c>
    </row>
    <row r="66" spans="1:19">
      <c r="A66" s="11" t="s">
        <v>800</v>
      </c>
      <c r="B66" s="23">
        <v>59</v>
      </c>
      <c r="C66" s="7" t="s">
        <v>37</v>
      </c>
      <c r="D66" s="7" t="str">
        <f t="shared" si="1"/>
        <v>02</v>
      </c>
      <c r="E66" s="26" t="s">
        <v>94</v>
      </c>
      <c r="F66" s="26" t="s">
        <v>94</v>
      </c>
      <c r="G66" s="18" t="s">
        <v>19</v>
      </c>
      <c r="H66" s="18" t="s">
        <v>790</v>
      </c>
      <c r="I66" s="18" t="s">
        <v>16</v>
      </c>
      <c r="J66" s="18">
        <v>3</v>
      </c>
      <c r="K66" s="18">
        <v>1</v>
      </c>
      <c r="L66" s="18" t="s">
        <v>721</v>
      </c>
      <c r="M66" s="18">
        <f t="shared" si="2"/>
        <v>80</v>
      </c>
      <c r="N66" s="8" t="s">
        <v>791</v>
      </c>
      <c r="O66" s="8">
        <f t="shared" si="0"/>
        <v>9600000</v>
      </c>
      <c r="P66" s="16" t="s">
        <v>16</v>
      </c>
      <c r="Q66" s="16" t="s">
        <v>722</v>
      </c>
      <c r="R66" s="16" t="s">
        <v>723</v>
      </c>
      <c r="S66" s="13" t="s">
        <v>724</v>
      </c>
    </row>
    <row r="67" spans="1:19">
      <c r="A67" s="11" t="s">
        <v>800</v>
      </c>
      <c r="B67" s="23">
        <v>60</v>
      </c>
      <c r="C67" s="7" t="s">
        <v>37</v>
      </c>
      <c r="D67" s="7" t="str">
        <f t="shared" si="1"/>
        <v>02</v>
      </c>
      <c r="E67" s="26" t="s">
        <v>94</v>
      </c>
      <c r="F67" s="26" t="s">
        <v>94</v>
      </c>
      <c r="G67" s="18" t="s">
        <v>19</v>
      </c>
      <c r="H67" s="18" t="s">
        <v>792</v>
      </c>
      <c r="I67" s="18" t="s">
        <v>16</v>
      </c>
      <c r="J67" s="18">
        <v>7</v>
      </c>
      <c r="K67" s="18">
        <v>1</v>
      </c>
      <c r="L67" s="18" t="s">
        <v>721</v>
      </c>
      <c r="M67" s="18">
        <f t="shared" si="2"/>
        <v>80</v>
      </c>
      <c r="N67" s="8">
        <v>300000</v>
      </c>
      <c r="O67" s="8">
        <f t="shared" si="0"/>
        <v>24000000</v>
      </c>
      <c r="P67" s="16" t="s">
        <v>16</v>
      </c>
      <c r="Q67" s="16" t="s">
        <v>722</v>
      </c>
      <c r="R67" s="16" t="s">
        <v>723</v>
      </c>
      <c r="S67" s="13" t="s">
        <v>724</v>
      </c>
    </row>
    <row r="68" spans="1:19">
      <c r="A68" s="11" t="s">
        <v>800</v>
      </c>
      <c r="B68" s="23">
        <v>61</v>
      </c>
      <c r="C68" s="7" t="s">
        <v>37</v>
      </c>
      <c r="D68" s="7" t="str">
        <f t="shared" si="1"/>
        <v>02</v>
      </c>
      <c r="E68" s="26" t="s">
        <v>45</v>
      </c>
      <c r="F68" s="26" t="s">
        <v>34</v>
      </c>
      <c r="G68" s="18" t="s">
        <v>19</v>
      </c>
      <c r="H68" s="18" t="s">
        <v>793</v>
      </c>
      <c r="I68" s="18" t="s">
        <v>16</v>
      </c>
      <c r="J68" s="18">
        <v>14</v>
      </c>
      <c r="K68" s="18">
        <v>1</v>
      </c>
      <c r="L68" s="18" t="s">
        <v>721</v>
      </c>
      <c r="M68" s="18">
        <f t="shared" si="2"/>
        <v>80</v>
      </c>
      <c r="N68" s="8" t="s">
        <v>785</v>
      </c>
      <c r="O68" s="8">
        <f t="shared" si="0"/>
        <v>40000000</v>
      </c>
      <c r="P68" s="16" t="s">
        <v>26</v>
      </c>
      <c r="Q68" s="16" t="s">
        <v>722</v>
      </c>
      <c r="R68" s="16" t="s">
        <v>723</v>
      </c>
      <c r="S68" s="13" t="s">
        <v>724</v>
      </c>
    </row>
    <row r="69" spans="1:19">
      <c r="A69" s="11" t="s">
        <v>800</v>
      </c>
      <c r="B69" s="23">
        <v>62</v>
      </c>
      <c r="C69" s="7" t="s">
        <v>37</v>
      </c>
      <c r="D69" s="7" t="str">
        <f t="shared" si="1"/>
        <v>02</v>
      </c>
      <c r="E69" s="26" t="s">
        <v>94</v>
      </c>
      <c r="F69" s="26" t="s">
        <v>94</v>
      </c>
      <c r="G69" s="18" t="s">
        <v>19</v>
      </c>
      <c r="H69" s="18" t="s">
        <v>794</v>
      </c>
      <c r="I69" s="18" t="s">
        <v>16</v>
      </c>
      <c r="J69" s="18">
        <v>3</v>
      </c>
      <c r="K69" s="18">
        <v>1</v>
      </c>
      <c r="L69" s="18" t="s">
        <v>721</v>
      </c>
      <c r="M69" s="18">
        <f t="shared" si="2"/>
        <v>80</v>
      </c>
      <c r="N69" s="8" t="s">
        <v>791</v>
      </c>
      <c r="O69" s="8">
        <f t="shared" si="0"/>
        <v>9600000</v>
      </c>
      <c r="P69" s="16" t="s">
        <v>26</v>
      </c>
      <c r="Q69" s="16" t="s">
        <v>722</v>
      </c>
      <c r="R69" s="16" t="s">
        <v>723</v>
      </c>
      <c r="S69" s="13" t="s">
        <v>724</v>
      </c>
    </row>
    <row r="70" spans="1:19">
      <c r="A70" s="11" t="s">
        <v>800</v>
      </c>
      <c r="B70" s="23">
        <v>63</v>
      </c>
      <c r="C70" s="7" t="s">
        <v>37</v>
      </c>
      <c r="D70" s="7" t="str">
        <f t="shared" si="1"/>
        <v>02</v>
      </c>
      <c r="E70" s="26" t="s">
        <v>94</v>
      </c>
      <c r="F70" s="26" t="s">
        <v>94</v>
      </c>
      <c r="G70" s="18" t="s">
        <v>19</v>
      </c>
      <c r="H70" s="18" t="s">
        <v>795</v>
      </c>
      <c r="I70" s="18" t="s">
        <v>16</v>
      </c>
      <c r="J70" s="18">
        <v>7</v>
      </c>
      <c r="K70" s="18">
        <v>1</v>
      </c>
      <c r="L70" s="18" t="s">
        <v>721</v>
      </c>
      <c r="M70" s="18">
        <f t="shared" si="2"/>
        <v>80</v>
      </c>
      <c r="N70" s="8" t="s">
        <v>765</v>
      </c>
      <c r="O70" s="8">
        <f t="shared" si="0"/>
        <v>24000000</v>
      </c>
      <c r="P70" s="16" t="s">
        <v>16</v>
      </c>
      <c r="Q70" s="16" t="s">
        <v>722</v>
      </c>
      <c r="R70" s="16" t="s">
        <v>723</v>
      </c>
      <c r="S70" s="13" t="s">
        <v>724</v>
      </c>
    </row>
    <row r="71" spans="1:19">
      <c r="A71" s="11" t="s">
        <v>800</v>
      </c>
      <c r="B71" s="23">
        <v>64</v>
      </c>
      <c r="C71" s="7" t="s">
        <v>37</v>
      </c>
      <c r="D71" s="7" t="str">
        <f t="shared" si="1"/>
        <v>02</v>
      </c>
      <c r="E71" s="26" t="s">
        <v>94</v>
      </c>
      <c r="F71" s="26" t="s">
        <v>94</v>
      </c>
      <c r="G71" s="18" t="s">
        <v>19</v>
      </c>
      <c r="H71" s="18" t="s">
        <v>796</v>
      </c>
      <c r="I71" s="18" t="s">
        <v>16</v>
      </c>
      <c r="J71" s="18">
        <v>2</v>
      </c>
      <c r="K71" s="18">
        <v>1</v>
      </c>
      <c r="L71" s="18" t="s">
        <v>721</v>
      </c>
      <c r="M71" s="18">
        <f t="shared" si="2"/>
        <v>80</v>
      </c>
      <c r="N71" s="8">
        <v>120000</v>
      </c>
      <c r="O71" s="8">
        <f t="shared" si="0"/>
        <v>9600000</v>
      </c>
      <c r="P71" s="16" t="s">
        <v>16</v>
      </c>
      <c r="Q71" s="16" t="s">
        <v>722</v>
      </c>
      <c r="R71" s="16" t="s">
        <v>723</v>
      </c>
      <c r="S71" s="13" t="s">
        <v>724</v>
      </c>
    </row>
    <row r="72" spans="1:19">
      <c r="A72" s="11" t="s">
        <v>800</v>
      </c>
      <c r="B72" s="23">
        <v>65</v>
      </c>
      <c r="C72" s="7" t="s">
        <v>37</v>
      </c>
      <c r="D72" s="7" t="str">
        <f t="shared" si="1"/>
        <v>02</v>
      </c>
      <c r="E72" s="26" t="s">
        <v>55</v>
      </c>
      <c r="F72" s="26" t="s">
        <v>45</v>
      </c>
      <c r="G72" s="18" t="s">
        <v>19</v>
      </c>
      <c r="H72" s="18" t="s">
        <v>797</v>
      </c>
      <c r="I72" s="18" t="s">
        <v>16</v>
      </c>
      <c r="J72" s="18">
        <v>6</v>
      </c>
      <c r="K72" s="18">
        <v>1</v>
      </c>
      <c r="L72" s="18" t="s">
        <v>721</v>
      </c>
      <c r="M72" s="18">
        <f t="shared" si="2"/>
        <v>80</v>
      </c>
      <c r="N72" s="8" t="s">
        <v>757</v>
      </c>
      <c r="O72" s="8">
        <f t="shared" si="0"/>
        <v>17600000</v>
      </c>
      <c r="P72" s="16" t="s">
        <v>16</v>
      </c>
      <c r="Q72" s="16" t="s">
        <v>722</v>
      </c>
      <c r="R72" s="16" t="s">
        <v>723</v>
      </c>
      <c r="S72" s="13" t="s">
        <v>724</v>
      </c>
    </row>
    <row r="73" spans="1:19">
      <c r="A73" s="11" t="s">
        <v>800</v>
      </c>
      <c r="B73" s="23">
        <v>66</v>
      </c>
      <c r="C73" s="7" t="s">
        <v>37</v>
      </c>
      <c r="D73" s="7" t="str">
        <f t="shared" si="1"/>
        <v>02</v>
      </c>
      <c r="E73" s="26" t="s">
        <v>94</v>
      </c>
      <c r="F73" s="26" t="s">
        <v>94</v>
      </c>
      <c r="G73" s="18" t="s">
        <v>19</v>
      </c>
      <c r="H73" s="18" t="s">
        <v>798</v>
      </c>
      <c r="I73" s="18" t="s">
        <v>16</v>
      </c>
      <c r="J73" s="34">
        <v>7</v>
      </c>
      <c r="K73" s="18">
        <v>1</v>
      </c>
      <c r="L73" s="18" t="s">
        <v>721</v>
      </c>
      <c r="M73" s="18">
        <f t="shared" si="2"/>
        <v>80</v>
      </c>
      <c r="N73" s="8">
        <v>250000</v>
      </c>
      <c r="O73" s="8">
        <f t="shared" ref="O73:O74" si="3">M73*N73</f>
        <v>20000000</v>
      </c>
      <c r="P73" s="16" t="s">
        <v>16</v>
      </c>
      <c r="Q73" s="16" t="s">
        <v>722</v>
      </c>
      <c r="R73" s="16" t="s">
        <v>723</v>
      </c>
      <c r="S73" s="13" t="s">
        <v>724</v>
      </c>
    </row>
    <row r="74" spans="1:19">
      <c r="A74" s="11" t="s">
        <v>800</v>
      </c>
      <c r="B74" s="23">
        <v>67</v>
      </c>
      <c r="C74" s="7" t="s">
        <v>37</v>
      </c>
      <c r="D74" s="7" t="str">
        <f t="shared" ref="D74" si="4">_xlfn.IFS(C74="사업관리","01",C74="경영ㆍ회계ㆍ사무","02",C74="금융ㆍ보험","03",C74="교육ㆍ자연ㆍ사회과학","04",C74="법률ㆍ경찰ㆍ소방ㆍ교도ㆍ국방","05",C74="보건ㆍ의료","06",C74="사회복지ㆍ종교","07",C74="문화ㆍ예술ㆍ디자인ㆍ방송","08",C74="운전ㆍ운송","09",C74="영업판매","10",C74="경비ㆍ청소","11",C74="이용ㆍ숙박ㆍ여행ㆍ오락ㆍ스포츠","12", C74="음식서비스","13", C74="건설","14", C74="기계","15",C74="재료","16",C74="화학ㆍ바이오","17",C74="섬유ㆍ의복","18",C74="전기ㆍ전자","19",C74="정보통신","20",C74="식품가공","21",C74="인쇄ㆍ목재ㆍ가구ㆍ공예","22",C74="환경ㆍ에너지ㆍ안전","23",C74="농림어업","24")</f>
        <v>02</v>
      </c>
      <c r="E74" s="26" t="s">
        <v>94</v>
      </c>
      <c r="F74" s="26" t="s">
        <v>94</v>
      </c>
      <c r="G74" s="18" t="s">
        <v>19</v>
      </c>
      <c r="H74" s="18" t="s">
        <v>799</v>
      </c>
      <c r="I74" s="18" t="s">
        <v>16</v>
      </c>
      <c r="J74" s="18">
        <v>5</v>
      </c>
      <c r="K74" s="18">
        <v>1</v>
      </c>
      <c r="L74" s="18" t="s">
        <v>721</v>
      </c>
      <c r="M74" s="18">
        <f>20*3</f>
        <v>60</v>
      </c>
      <c r="N74" s="8">
        <v>180000</v>
      </c>
      <c r="O74" s="8">
        <f t="shared" si="3"/>
        <v>10800000</v>
      </c>
      <c r="P74" s="16" t="s">
        <v>16</v>
      </c>
      <c r="Q74" s="16" t="s">
        <v>722</v>
      </c>
      <c r="R74" s="16" t="s">
        <v>723</v>
      </c>
      <c r="S74" s="13" t="s">
        <v>724</v>
      </c>
    </row>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allowBlank="1" showInputMessage="1" showErrorMessage="1" promptTitle="목록" sqref="G6:G7" xr:uid="{2F2EC63F-F617-4175-9D7E-EA4250D68B74}"/>
    <dataValidation type="list" allowBlank="1" showInputMessage="1" showErrorMessage="1" sqref="C8:C74" xr:uid="{DD1B42DA-35A3-4597-85B6-39626A252EB3}">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31" xr:uid="{692D63A6-43C5-42B8-84FF-9D2ACF13D5EF}">
      <formula1>"일반형, AI융합형"</formula1>
    </dataValidation>
    <dataValidation type="list" allowBlank="1" showInputMessage="1" showErrorMessage="1" sqref="P8:P31 I8:I74" xr:uid="{7BF9E3BA-EB11-4195-A772-24C18DDA095C}">
      <formula1>"O, X"</formula1>
    </dataValidation>
  </dataValidations>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0B8F26-412A-4B93-8ECC-9C4D416BF250}">
  <sheetPr>
    <tabColor rgb="FF00B050"/>
  </sheetPr>
  <dimension ref="A1:S73"/>
  <sheetViews>
    <sheetView topLeftCell="A3" zoomScale="70" zoomScaleNormal="70" workbookViewId="0">
      <selection activeCell="A73" sqref="A8:S73"/>
    </sheetView>
  </sheetViews>
  <sheetFormatPr defaultRowHeight="16.5"/>
  <cols>
    <col min="1" max="1" width="20.25" customWidth="1"/>
    <col min="2" max="2" width="6.875" customWidth="1"/>
    <col min="3" max="3" width="17" customWidth="1"/>
    <col min="4" max="6" width="4.875" style="2" customWidth="1"/>
    <col min="7" max="7" width="14.625" style="2" customWidth="1"/>
    <col min="8" max="8" width="46.75"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45.625" customWidth="1"/>
    <col min="19" max="19" width="16.25" customWidth="1"/>
  </cols>
  <sheetData>
    <row r="1" spans="1:19">
      <c r="A1" s="488" t="s">
        <v>42</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K5" s="2"/>
      <c r="L5" s="2"/>
      <c r="M5" s="2"/>
    </row>
    <row r="6" spans="1:19" ht="24.95" customHeight="1">
      <c r="A6" s="497" t="s">
        <v>30</v>
      </c>
      <c r="B6" s="499" t="s">
        <v>7</v>
      </c>
      <c r="C6" s="504" t="s">
        <v>3</v>
      </c>
      <c r="D6" s="514" t="s">
        <v>21</v>
      </c>
      <c r="E6" s="514"/>
      <c r="F6" s="514"/>
      <c r="G6" s="504" t="s">
        <v>18</v>
      </c>
      <c r="H6" s="514" t="s">
        <v>4</v>
      </c>
      <c r="I6" s="507" t="s">
        <v>15</v>
      </c>
      <c r="J6" s="1" t="s">
        <v>17</v>
      </c>
      <c r="K6" s="1" t="s">
        <v>8</v>
      </c>
      <c r="L6" s="1" t="s">
        <v>25</v>
      </c>
      <c r="M6" s="1" t="s">
        <v>24</v>
      </c>
      <c r="N6" s="510" t="s">
        <v>27</v>
      </c>
      <c r="O6" s="1" t="s">
        <v>14</v>
      </c>
      <c r="P6" s="507" t="s">
        <v>23</v>
      </c>
      <c r="Q6" s="1" t="s">
        <v>9</v>
      </c>
      <c r="R6" s="486"/>
      <c r="S6" s="487"/>
    </row>
    <row r="7" spans="1:19" ht="24.95" customHeight="1" thickBot="1">
      <c r="A7" s="498"/>
      <c r="B7" s="500"/>
      <c r="C7" s="513"/>
      <c r="D7" s="30" t="s">
        <v>0</v>
      </c>
      <c r="E7" s="30" t="s">
        <v>1</v>
      </c>
      <c r="F7" s="30" t="s">
        <v>2</v>
      </c>
      <c r="G7" s="505"/>
      <c r="H7" s="511"/>
      <c r="I7" s="505"/>
      <c r="J7" s="508"/>
      <c r="K7" s="509"/>
      <c r="L7" s="508"/>
      <c r="M7" s="509"/>
      <c r="N7" s="511"/>
      <c r="O7" s="509"/>
      <c r="P7" s="512"/>
      <c r="Q7" s="19" t="s">
        <v>10</v>
      </c>
      <c r="R7" s="19" t="s">
        <v>40</v>
      </c>
      <c r="S7" s="20" t="s">
        <v>41</v>
      </c>
    </row>
    <row r="8" spans="1:19" ht="17.25" thickTop="1">
      <c r="A8" s="11" t="s">
        <v>873</v>
      </c>
      <c r="B8" s="32">
        <v>1</v>
      </c>
      <c r="C8" s="7" t="s">
        <v>37</v>
      </c>
      <c r="D8" s="94" t="s">
        <v>45</v>
      </c>
      <c r="E8" s="25" t="s">
        <v>180</v>
      </c>
      <c r="F8" s="25" t="s">
        <v>45</v>
      </c>
      <c r="G8" s="7" t="s">
        <v>19</v>
      </c>
      <c r="H8" s="7" t="s">
        <v>802</v>
      </c>
      <c r="I8" s="7" t="s">
        <v>16</v>
      </c>
      <c r="J8" s="7">
        <v>14</v>
      </c>
      <c r="K8" s="8">
        <v>2</v>
      </c>
      <c r="L8" s="6" t="s">
        <v>22</v>
      </c>
      <c r="M8" s="8">
        <v>300</v>
      </c>
      <c r="N8" s="8">
        <v>400000</v>
      </c>
      <c r="O8" s="8">
        <f t="shared" ref="O8:O71" si="0">M8*N8</f>
        <v>120000000</v>
      </c>
      <c r="P8" s="14" t="s">
        <v>16</v>
      </c>
      <c r="Q8" s="14" t="s">
        <v>803</v>
      </c>
      <c r="R8" s="14" t="s">
        <v>804</v>
      </c>
      <c r="S8" s="215" t="s">
        <v>805</v>
      </c>
    </row>
    <row r="9" spans="1:19">
      <c r="A9" s="11" t="s">
        <v>873</v>
      </c>
      <c r="B9" s="23">
        <v>2</v>
      </c>
      <c r="C9" s="18" t="s">
        <v>37</v>
      </c>
      <c r="D9" s="94" t="s">
        <v>45</v>
      </c>
      <c r="E9" s="94" t="s">
        <v>180</v>
      </c>
      <c r="F9" s="164" t="s">
        <v>45</v>
      </c>
      <c r="G9" s="7" t="s">
        <v>19</v>
      </c>
      <c r="H9" s="18" t="s">
        <v>345</v>
      </c>
      <c r="I9" s="7" t="s">
        <v>16</v>
      </c>
      <c r="J9" s="7">
        <v>14</v>
      </c>
      <c r="K9" s="8">
        <v>2</v>
      </c>
      <c r="L9" s="6" t="s">
        <v>22</v>
      </c>
      <c r="M9" s="8">
        <v>150</v>
      </c>
      <c r="N9" s="8">
        <v>400000</v>
      </c>
      <c r="O9" s="8">
        <f t="shared" si="0"/>
        <v>60000000</v>
      </c>
      <c r="P9" s="14" t="s">
        <v>16</v>
      </c>
      <c r="Q9" s="14" t="s">
        <v>803</v>
      </c>
      <c r="R9" s="14" t="s">
        <v>804</v>
      </c>
      <c r="S9" s="13" t="s">
        <v>805</v>
      </c>
    </row>
    <row r="10" spans="1:19">
      <c r="A10" s="11" t="s">
        <v>873</v>
      </c>
      <c r="B10" s="23">
        <v>3</v>
      </c>
      <c r="C10" s="18" t="s">
        <v>37</v>
      </c>
      <c r="D10" s="94" t="s">
        <v>45</v>
      </c>
      <c r="E10" s="94" t="s">
        <v>180</v>
      </c>
      <c r="F10" s="164" t="s">
        <v>45</v>
      </c>
      <c r="G10" s="7" t="s">
        <v>436</v>
      </c>
      <c r="H10" s="18" t="s">
        <v>806</v>
      </c>
      <c r="I10" s="7" t="s">
        <v>16</v>
      </c>
      <c r="J10" s="7">
        <v>14</v>
      </c>
      <c r="K10" s="8">
        <v>2</v>
      </c>
      <c r="L10" s="6" t="s">
        <v>22</v>
      </c>
      <c r="M10" s="6">
        <v>100</v>
      </c>
      <c r="N10" s="8">
        <v>400000</v>
      </c>
      <c r="O10" s="8">
        <f t="shared" si="0"/>
        <v>40000000</v>
      </c>
      <c r="P10" s="14" t="s">
        <v>16</v>
      </c>
      <c r="Q10" s="14" t="s">
        <v>803</v>
      </c>
      <c r="R10" s="14" t="s">
        <v>804</v>
      </c>
      <c r="S10" s="13" t="s">
        <v>805</v>
      </c>
    </row>
    <row r="11" spans="1:19">
      <c r="A11" s="11" t="s">
        <v>873</v>
      </c>
      <c r="B11" s="32">
        <v>4</v>
      </c>
      <c r="C11" s="18" t="s">
        <v>37</v>
      </c>
      <c r="D11" s="94" t="s">
        <v>45</v>
      </c>
      <c r="E11" s="94" t="s">
        <v>180</v>
      </c>
      <c r="F11" s="164" t="s">
        <v>45</v>
      </c>
      <c r="G11" s="7" t="s">
        <v>436</v>
      </c>
      <c r="H11" s="18" t="s">
        <v>807</v>
      </c>
      <c r="I11" s="7" t="s">
        <v>16</v>
      </c>
      <c r="J11" s="7">
        <v>14</v>
      </c>
      <c r="K11" s="8">
        <v>2</v>
      </c>
      <c r="L11" s="6" t="s">
        <v>22</v>
      </c>
      <c r="M11" s="6">
        <v>150</v>
      </c>
      <c r="N11" s="8">
        <v>400000</v>
      </c>
      <c r="O11" s="8">
        <f t="shared" si="0"/>
        <v>60000000</v>
      </c>
      <c r="P11" s="14" t="s">
        <v>16</v>
      </c>
      <c r="Q11" s="14" t="s">
        <v>803</v>
      </c>
      <c r="R11" s="14" t="s">
        <v>804</v>
      </c>
      <c r="S11" s="13" t="s">
        <v>805</v>
      </c>
    </row>
    <row r="12" spans="1:19">
      <c r="A12" s="11" t="s">
        <v>873</v>
      </c>
      <c r="B12" s="23">
        <v>5</v>
      </c>
      <c r="C12" s="18" t="s">
        <v>37</v>
      </c>
      <c r="D12" s="94" t="s">
        <v>45</v>
      </c>
      <c r="E12" s="94" t="s">
        <v>180</v>
      </c>
      <c r="F12" s="164" t="s">
        <v>45</v>
      </c>
      <c r="G12" s="7" t="s">
        <v>436</v>
      </c>
      <c r="H12" s="18" t="s">
        <v>808</v>
      </c>
      <c r="I12" s="7" t="s">
        <v>16</v>
      </c>
      <c r="J12" s="7">
        <v>14</v>
      </c>
      <c r="K12" s="8">
        <v>2</v>
      </c>
      <c r="L12" s="6" t="s">
        <v>22</v>
      </c>
      <c r="M12" s="6">
        <v>300</v>
      </c>
      <c r="N12" s="8">
        <v>400000</v>
      </c>
      <c r="O12" s="8">
        <f t="shared" si="0"/>
        <v>120000000</v>
      </c>
      <c r="P12" s="14" t="s">
        <v>16</v>
      </c>
      <c r="Q12" s="14" t="s">
        <v>803</v>
      </c>
      <c r="R12" s="14" t="s">
        <v>804</v>
      </c>
      <c r="S12" s="13" t="s">
        <v>805</v>
      </c>
    </row>
    <row r="13" spans="1:19">
      <c r="A13" s="11" t="s">
        <v>873</v>
      </c>
      <c r="B13" s="23">
        <v>6</v>
      </c>
      <c r="C13" s="18" t="s">
        <v>37</v>
      </c>
      <c r="D13" s="94" t="s">
        <v>45</v>
      </c>
      <c r="E13" s="94" t="s">
        <v>180</v>
      </c>
      <c r="F13" s="164" t="s">
        <v>45</v>
      </c>
      <c r="G13" s="7" t="s">
        <v>436</v>
      </c>
      <c r="H13" s="18" t="s">
        <v>809</v>
      </c>
      <c r="I13" s="7" t="s">
        <v>16</v>
      </c>
      <c r="J13" s="7">
        <v>14</v>
      </c>
      <c r="K13" s="8">
        <v>2</v>
      </c>
      <c r="L13" s="6" t="s">
        <v>22</v>
      </c>
      <c r="M13" s="6">
        <v>150</v>
      </c>
      <c r="N13" s="8">
        <v>400000</v>
      </c>
      <c r="O13" s="8">
        <f t="shared" si="0"/>
        <v>60000000</v>
      </c>
      <c r="P13" s="14" t="s">
        <v>16</v>
      </c>
      <c r="Q13" s="14" t="s">
        <v>803</v>
      </c>
      <c r="R13" s="14" t="s">
        <v>804</v>
      </c>
      <c r="S13" s="13" t="s">
        <v>805</v>
      </c>
    </row>
    <row r="14" spans="1:19">
      <c r="A14" s="11" t="s">
        <v>873</v>
      </c>
      <c r="B14" s="32">
        <v>7</v>
      </c>
      <c r="C14" s="18" t="s">
        <v>37</v>
      </c>
      <c r="D14" s="94" t="s">
        <v>45</v>
      </c>
      <c r="E14" s="94" t="s">
        <v>180</v>
      </c>
      <c r="F14" s="164" t="s">
        <v>34</v>
      </c>
      <c r="G14" s="7" t="s">
        <v>436</v>
      </c>
      <c r="H14" s="18" t="s">
        <v>810</v>
      </c>
      <c r="I14" s="7" t="s">
        <v>16</v>
      </c>
      <c r="J14" s="7">
        <v>14</v>
      </c>
      <c r="K14" s="8">
        <v>2</v>
      </c>
      <c r="L14" s="6" t="s">
        <v>22</v>
      </c>
      <c r="M14" s="6">
        <v>100</v>
      </c>
      <c r="N14" s="8">
        <v>400000</v>
      </c>
      <c r="O14" s="8">
        <f t="shared" si="0"/>
        <v>40000000</v>
      </c>
      <c r="P14" s="14" t="s">
        <v>16</v>
      </c>
      <c r="Q14" s="14" t="s">
        <v>803</v>
      </c>
      <c r="R14" s="14" t="s">
        <v>804</v>
      </c>
      <c r="S14" s="13" t="s">
        <v>805</v>
      </c>
    </row>
    <row r="15" spans="1:19">
      <c r="A15" s="11" t="s">
        <v>873</v>
      </c>
      <c r="B15" s="23">
        <v>8</v>
      </c>
      <c r="C15" s="18" t="s">
        <v>37</v>
      </c>
      <c r="D15" s="94" t="s">
        <v>45</v>
      </c>
      <c r="E15" s="94" t="s">
        <v>180</v>
      </c>
      <c r="F15" s="164" t="s">
        <v>34</v>
      </c>
      <c r="G15" s="7" t="s">
        <v>436</v>
      </c>
      <c r="H15" s="18" t="s">
        <v>811</v>
      </c>
      <c r="I15" s="7" t="s">
        <v>16</v>
      </c>
      <c r="J15" s="7">
        <v>14</v>
      </c>
      <c r="K15" s="8">
        <v>2</v>
      </c>
      <c r="L15" s="6" t="s">
        <v>22</v>
      </c>
      <c r="M15" s="6">
        <v>100</v>
      </c>
      <c r="N15" s="8">
        <v>400000</v>
      </c>
      <c r="O15" s="8">
        <f t="shared" si="0"/>
        <v>40000000</v>
      </c>
      <c r="P15" s="14" t="s">
        <v>16</v>
      </c>
      <c r="Q15" s="14" t="s">
        <v>803</v>
      </c>
      <c r="R15" s="14" t="s">
        <v>804</v>
      </c>
      <c r="S15" s="13" t="s">
        <v>805</v>
      </c>
    </row>
    <row r="16" spans="1:19">
      <c r="A16" s="11" t="s">
        <v>873</v>
      </c>
      <c r="B16" s="23">
        <v>9</v>
      </c>
      <c r="C16" s="18" t="s">
        <v>37</v>
      </c>
      <c r="D16" s="94" t="s">
        <v>45</v>
      </c>
      <c r="E16" s="94" t="s">
        <v>180</v>
      </c>
      <c r="F16" s="164" t="s">
        <v>45</v>
      </c>
      <c r="G16" s="7" t="s">
        <v>436</v>
      </c>
      <c r="H16" s="18" t="s">
        <v>812</v>
      </c>
      <c r="I16" s="7" t="s">
        <v>16</v>
      </c>
      <c r="J16" s="7">
        <v>14</v>
      </c>
      <c r="K16" s="8">
        <v>2</v>
      </c>
      <c r="L16" s="6" t="s">
        <v>22</v>
      </c>
      <c r="M16" s="6">
        <v>100</v>
      </c>
      <c r="N16" s="8">
        <v>400000</v>
      </c>
      <c r="O16" s="8">
        <f t="shared" si="0"/>
        <v>40000000</v>
      </c>
      <c r="P16" s="14" t="s">
        <v>16</v>
      </c>
      <c r="Q16" s="14" t="s">
        <v>803</v>
      </c>
      <c r="R16" s="14" t="s">
        <v>804</v>
      </c>
      <c r="S16" s="13" t="s">
        <v>805</v>
      </c>
    </row>
    <row r="17" spans="1:19">
      <c r="A17" s="11" t="s">
        <v>873</v>
      </c>
      <c r="B17" s="32">
        <v>10</v>
      </c>
      <c r="C17" s="18" t="s">
        <v>37</v>
      </c>
      <c r="D17" s="94" t="s">
        <v>45</v>
      </c>
      <c r="E17" s="94" t="s">
        <v>34</v>
      </c>
      <c r="F17" s="94" t="s">
        <v>34</v>
      </c>
      <c r="G17" s="7" t="s">
        <v>436</v>
      </c>
      <c r="H17" s="18" t="s">
        <v>813</v>
      </c>
      <c r="I17" s="7" t="s">
        <v>16</v>
      </c>
      <c r="J17" s="7">
        <v>14</v>
      </c>
      <c r="K17" s="8">
        <v>2</v>
      </c>
      <c r="L17" s="6" t="s">
        <v>22</v>
      </c>
      <c r="M17" s="6">
        <v>100</v>
      </c>
      <c r="N17" s="8">
        <v>400000</v>
      </c>
      <c r="O17" s="8">
        <f t="shared" si="0"/>
        <v>40000000</v>
      </c>
      <c r="P17" s="14" t="s">
        <v>16</v>
      </c>
      <c r="Q17" s="14" t="s">
        <v>803</v>
      </c>
      <c r="R17" s="14" t="s">
        <v>804</v>
      </c>
      <c r="S17" s="13" t="s">
        <v>805</v>
      </c>
    </row>
    <row r="18" spans="1:19">
      <c r="A18" s="11" t="s">
        <v>873</v>
      </c>
      <c r="B18" s="23">
        <v>11</v>
      </c>
      <c r="C18" s="18" t="s">
        <v>37</v>
      </c>
      <c r="D18" s="94" t="s">
        <v>45</v>
      </c>
      <c r="E18" s="94" t="s">
        <v>45</v>
      </c>
      <c r="F18" s="94" t="s">
        <v>55</v>
      </c>
      <c r="G18" s="7" t="s">
        <v>436</v>
      </c>
      <c r="H18" s="18" t="s">
        <v>814</v>
      </c>
      <c r="I18" s="7" t="s">
        <v>16</v>
      </c>
      <c r="J18" s="7">
        <v>14</v>
      </c>
      <c r="K18" s="8">
        <v>2</v>
      </c>
      <c r="L18" s="6" t="s">
        <v>22</v>
      </c>
      <c r="M18" s="6">
        <v>150</v>
      </c>
      <c r="N18" s="8">
        <v>400000</v>
      </c>
      <c r="O18" s="8">
        <f t="shared" si="0"/>
        <v>60000000</v>
      </c>
      <c r="P18" s="14" t="s">
        <v>16</v>
      </c>
      <c r="Q18" s="14" t="s">
        <v>803</v>
      </c>
      <c r="R18" s="14" t="s">
        <v>804</v>
      </c>
      <c r="S18" s="13" t="s">
        <v>805</v>
      </c>
    </row>
    <row r="19" spans="1:19">
      <c r="A19" s="11" t="s">
        <v>873</v>
      </c>
      <c r="B19" s="23">
        <v>12</v>
      </c>
      <c r="C19" s="18" t="s">
        <v>37</v>
      </c>
      <c r="D19" s="94" t="s">
        <v>45</v>
      </c>
      <c r="E19" s="94" t="s">
        <v>45</v>
      </c>
      <c r="F19" s="94" t="s">
        <v>55</v>
      </c>
      <c r="G19" s="7" t="s">
        <v>436</v>
      </c>
      <c r="H19" s="18" t="s">
        <v>815</v>
      </c>
      <c r="I19" s="7" t="s">
        <v>16</v>
      </c>
      <c r="J19" s="7">
        <v>14</v>
      </c>
      <c r="K19" s="8">
        <v>2</v>
      </c>
      <c r="L19" s="6" t="s">
        <v>22</v>
      </c>
      <c r="M19" s="6">
        <v>150</v>
      </c>
      <c r="N19" s="8">
        <v>400000</v>
      </c>
      <c r="O19" s="8">
        <f t="shared" si="0"/>
        <v>60000000</v>
      </c>
      <c r="P19" s="14" t="s">
        <v>16</v>
      </c>
      <c r="Q19" s="14" t="s">
        <v>803</v>
      </c>
      <c r="R19" s="14" t="s">
        <v>804</v>
      </c>
      <c r="S19" s="13" t="s">
        <v>805</v>
      </c>
    </row>
    <row r="20" spans="1:19">
      <c r="A20" s="11" t="s">
        <v>873</v>
      </c>
      <c r="B20" s="32">
        <v>13</v>
      </c>
      <c r="C20" s="18" t="s">
        <v>37</v>
      </c>
      <c r="D20" s="94" t="s">
        <v>45</v>
      </c>
      <c r="E20" s="94" t="s">
        <v>45</v>
      </c>
      <c r="F20" s="94" t="s">
        <v>55</v>
      </c>
      <c r="G20" s="7" t="s">
        <v>436</v>
      </c>
      <c r="H20" s="18" t="s">
        <v>816</v>
      </c>
      <c r="I20" s="7" t="s">
        <v>16</v>
      </c>
      <c r="J20" s="7">
        <v>14</v>
      </c>
      <c r="K20" s="8">
        <v>2</v>
      </c>
      <c r="L20" s="6" t="s">
        <v>22</v>
      </c>
      <c r="M20" s="6">
        <v>150</v>
      </c>
      <c r="N20" s="8">
        <v>400000</v>
      </c>
      <c r="O20" s="8">
        <f t="shared" si="0"/>
        <v>60000000</v>
      </c>
      <c r="P20" s="14" t="s">
        <v>16</v>
      </c>
      <c r="Q20" s="14" t="s">
        <v>803</v>
      </c>
      <c r="R20" s="14" t="s">
        <v>804</v>
      </c>
      <c r="S20" s="13" t="s">
        <v>805</v>
      </c>
    </row>
    <row r="21" spans="1:19">
      <c r="A21" s="11" t="s">
        <v>873</v>
      </c>
      <c r="B21" s="23">
        <v>14</v>
      </c>
      <c r="C21" s="18" t="s">
        <v>37</v>
      </c>
      <c r="D21" s="94" t="s">
        <v>45</v>
      </c>
      <c r="E21" s="94" t="s">
        <v>45</v>
      </c>
      <c r="F21" s="94" t="s">
        <v>55</v>
      </c>
      <c r="G21" s="7" t="s">
        <v>436</v>
      </c>
      <c r="H21" s="18" t="s">
        <v>817</v>
      </c>
      <c r="I21" s="7" t="s">
        <v>16</v>
      </c>
      <c r="J21" s="7">
        <v>14</v>
      </c>
      <c r="K21" s="8">
        <v>2</v>
      </c>
      <c r="L21" s="6" t="s">
        <v>22</v>
      </c>
      <c r="M21" s="18">
        <v>100</v>
      </c>
      <c r="N21" s="8">
        <v>400000</v>
      </c>
      <c r="O21" s="8">
        <f t="shared" si="0"/>
        <v>40000000</v>
      </c>
      <c r="P21" s="14" t="s">
        <v>16</v>
      </c>
      <c r="Q21" s="14" t="s">
        <v>803</v>
      </c>
      <c r="R21" s="14" t="s">
        <v>804</v>
      </c>
      <c r="S21" s="13" t="s">
        <v>805</v>
      </c>
    </row>
    <row r="22" spans="1:19">
      <c r="A22" s="11" t="s">
        <v>873</v>
      </c>
      <c r="B22" s="23">
        <v>15</v>
      </c>
      <c r="C22" s="18" t="s">
        <v>37</v>
      </c>
      <c r="D22" s="94" t="s">
        <v>45</v>
      </c>
      <c r="E22" s="94" t="s">
        <v>45</v>
      </c>
      <c r="F22" s="94" t="s">
        <v>55</v>
      </c>
      <c r="G22" s="7" t="s">
        <v>436</v>
      </c>
      <c r="H22" s="18" t="s">
        <v>818</v>
      </c>
      <c r="I22" s="7" t="s">
        <v>16</v>
      </c>
      <c r="J22" s="7">
        <v>14</v>
      </c>
      <c r="K22" s="8">
        <v>2</v>
      </c>
      <c r="L22" s="6" t="s">
        <v>22</v>
      </c>
      <c r="M22" s="18">
        <v>100</v>
      </c>
      <c r="N22" s="8">
        <v>400000</v>
      </c>
      <c r="O22" s="8">
        <f t="shared" si="0"/>
        <v>40000000</v>
      </c>
      <c r="P22" s="14" t="s">
        <v>16</v>
      </c>
      <c r="Q22" s="14" t="s">
        <v>803</v>
      </c>
      <c r="R22" s="14" t="s">
        <v>804</v>
      </c>
      <c r="S22" s="13" t="s">
        <v>805</v>
      </c>
    </row>
    <row r="23" spans="1:19">
      <c r="A23" s="11" t="s">
        <v>873</v>
      </c>
      <c r="B23" s="32">
        <v>16</v>
      </c>
      <c r="C23" s="18" t="s">
        <v>37</v>
      </c>
      <c r="D23" s="94" t="s">
        <v>45</v>
      </c>
      <c r="E23" s="94" t="s">
        <v>45</v>
      </c>
      <c r="F23" s="94" t="s">
        <v>55</v>
      </c>
      <c r="G23" s="7" t="s">
        <v>436</v>
      </c>
      <c r="H23" s="18" t="s">
        <v>819</v>
      </c>
      <c r="I23" s="7" t="s">
        <v>16</v>
      </c>
      <c r="J23" s="7">
        <v>14</v>
      </c>
      <c r="K23" s="8">
        <v>2</v>
      </c>
      <c r="L23" s="6" t="s">
        <v>22</v>
      </c>
      <c r="M23" s="18">
        <v>100</v>
      </c>
      <c r="N23" s="8">
        <v>400000</v>
      </c>
      <c r="O23" s="8">
        <f t="shared" si="0"/>
        <v>40000000</v>
      </c>
      <c r="P23" s="14" t="s">
        <v>16</v>
      </c>
      <c r="Q23" s="14" t="s">
        <v>803</v>
      </c>
      <c r="R23" s="14" t="s">
        <v>804</v>
      </c>
      <c r="S23" s="13" t="s">
        <v>805</v>
      </c>
    </row>
    <row r="24" spans="1:19">
      <c r="A24" s="11" t="s">
        <v>873</v>
      </c>
      <c r="B24" s="23">
        <v>17</v>
      </c>
      <c r="C24" s="18" t="s">
        <v>37</v>
      </c>
      <c r="D24" s="94" t="s">
        <v>45</v>
      </c>
      <c r="E24" s="94" t="s">
        <v>45</v>
      </c>
      <c r="F24" s="94" t="s">
        <v>45</v>
      </c>
      <c r="G24" s="7" t="s">
        <v>436</v>
      </c>
      <c r="H24" s="18" t="s">
        <v>820</v>
      </c>
      <c r="I24" s="7" t="s">
        <v>16</v>
      </c>
      <c r="J24" s="7">
        <v>14</v>
      </c>
      <c r="K24" s="8">
        <v>2</v>
      </c>
      <c r="L24" s="6" t="s">
        <v>22</v>
      </c>
      <c r="M24" s="18">
        <v>100</v>
      </c>
      <c r="N24" s="8">
        <v>400000</v>
      </c>
      <c r="O24" s="8">
        <f t="shared" si="0"/>
        <v>40000000</v>
      </c>
      <c r="P24" s="14" t="s">
        <v>16</v>
      </c>
      <c r="Q24" s="14" t="s">
        <v>803</v>
      </c>
      <c r="R24" s="14" t="s">
        <v>804</v>
      </c>
      <c r="S24" s="13" t="s">
        <v>805</v>
      </c>
    </row>
    <row r="25" spans="1:19">
      <c r="A25" s="11" t="s">
        <v>873</v>
      </c>
      <c r="B25" s="23">
        <v>18</v>
      </c>
      <c r="C25" s="18" t="s">
        <v>36</v>
      </c>
      <c r="D25" s="94" t="s">
        <v>821</v>
      </c>
      <c r="E25" s="94" t="s">
        <v>34</v>
      </c>
      <c r="F25" s="94" t="s">
        <v>35</v>
      </c>
      <c r="G25" s="18" t="s">
        <v>20</v>
      </c>
      <c r="H25" s="18" t="s">
        <v>822</v>
      </c>
      <c r="I25" s="7" t="s">
        <v>16</v>
      </c>
      <c r="J25" s="7">
        <v>14</v>
      </c>
      <c r="K25" s="8">
        <v>2</v>
      </c>
      <c r="L25" s="6" t="s">
        <v>22</v>
      </c>
      <c r="M25" s="18">
        <v>300</v>
      </c>
      <c r="N25" s="8">
        <v>400000</v>
      </c>
      <c r="O25" s="8">
        <f t="shared" si="0"/>
        <v>120000000</v>
      </c>
      <c r="P25" s="14" t="s">
        <v>16</v>
      </c>
      <c r="Q25" s="14" t="s">
        <v>803</v>
      </c>
      <c r="R25" s="14" t="s">
        <v>804</v>
      </c>
      <c r="S25" s="13" t="s">
        <v>805</v>
      </c>
    </row>
    <row r="26" spans="1:19">
      <c r="A26" s="11" t="s">
        <v>873</v>
      </c>
      <c r="B26" s="32">
        <v>19</v>
      </c>
      <c r="C26" s="18" t="s">
        <v>37</v>
      </c>
      <c r="D26" s="94" t="s">
        <v>45</v>
      </c>
      <c r="E26" s="94" t="s">
        <v>45</v>
      </c>
      <c r="F26" s="94" t="s">
        <v>55</v>
      </c>
      <c r="G26" s="18" t="s">
        <v>19</v>
      </c>
      <c r="H26" s="18" t="s">
        <v>823</v>
      </c>
      <c r="I26" s="7" t="s">
        <v>16</v>
      </c>
      <c r="J26" s="7">
        <v>14</v>
      </c>
      <c r="K26" s="8">
        <v>2</v>
      </c>
      <c r="L26" s="6" t="s">
        <v>22</v>
      </c>
      <c r="M26" s="18">
        <v>100</v>
      </c>
      <c r="N26" s="8">
        <v>400000</v>
      </c>
      <c r="O26" s="8">
        <f t="shared" si="0"/>
        <v>40000000</v>
      </c>
      <c r="P26" s="14" t="s">
        <v>16</v>
      </c>
      <c r="Q26" s="14" t="s">
        <v>803</v>
      </c>
      <c r="R26" s="14" t="s">
        <v>804</v>
      </c>
      <c r="S26" s="13" t="s">
        <v>805</v>
      </c>
    </row>
    <row r="27" spans="1:19">
      <c r="A27" s="11" t="s">
        <v>873</v>
      </c>
      <c r="B27" s="23">
        <v>20</v>
      </c>
      <c r="C27" s="18" t="s">
        <v>37</v>
      </c>
      <c r="D27" s="94" t="s">
        <v>45</v>
      </c>
      <c r="E27" s="94" t="s">
        <v>45</v>
      </c>
      <c r="F27" s="94" t="s">
        <v>55</v>
      </c>
      <c r="G27" s="18" t="s">
        <v>19</v>
      </c>
      <c r="H27" s="18" t="s">
        <v>824</v>
      </c>
      <c r="I27" s="7" t="s">
        <v>16</v>
      </c>
      <c r="J27" s="7">
        <v>14</v>
      </c>
      <c r="K27" s="8">
        <v>2</v>
      </c>
      <c r="L27" s="6" t="s">
        <v>22</v>
      </c>
      <c r="M27" s="18">
        <v>100</v>
      </c>
      <c r="N27" s="8">
        <v>400000</v>
      </c>
      <c r="O27" s="8">
        <f t="shared" si="0"/>
        <v>40000000</v>
      </c>
      <c r="P27" s="14" t="s">
        <v>16</v>
      </c>
      <c r="Q27" s="14" t="s">
        <v>803</v>
      </c>
      <c r="R27" s="14" t="s">
        <v>804</v>
      </c>
      <c r="S27" s="13" t="s">
        <v>805</v>
      </c>
    </row>
    <row r="28" spans="1:19">
      <c r="A28" s="11" t="s">
        <v>873</v>
      </c>
      <c r="B28" s="23">
        <v>21</v>
      </c>
      <c r="C28" s="18" t="s">
        <v>37</v>
      </c>
      <c r="D28" s="94" t="s">
        <v>45</v>
      </c>
      <c r="E28" s="94" t="s">
        <v>45</v>
      </c>
      <c r="F28" s="94" t="s">
        <v>55</v>
      </c>
      <c r="G28" s="18" t="s">
        <v>19</v>
      </c>
      <c r="H28" s="18" t="s">
        <v>825</v>
      </c>
      <c r="I28" s="7" t="s">
        <v>16</v>
      </c>
      <c r="J28" s="7">
        <v>14</v>
      </c>
      <c r="K28" s="8">
        <v>2</v>
      </c>
      <c r="L28" s="6" t="s">
        <v>22</v>
      </c>
      <c r="M28" s="18">
        <v>100</v>
      </c>
      <c r="N28" s="8">
        <v>400000</v>
      </c>
      <c r="O28" s="8">
        <f t="shared" si="0"/>
        <v>40000000</v>
      </c>
      <c r="P28" s="14" t="s">
        <v>16</v>
      </c>
      <c r="Q28" s="14" t="s">
        <v>803</v>
      </c>
      <c r="R28" s="14" t="s">
        <v>804</v>
      </c>
      <c r="S28" s="13" t="s">
        <v>805</v>
      </c>
    </row>
    <row r="29" spans="1:19">
      <c r="A29" s="11" t="s">
        <v>873</v>
      </c>
      <c r="B29" s="32">
        <v>22</v>
      </c>
      <c r="C29" s="18" t="s">
        <v>37</v>
      </c>
      <c r="D29" s="94" t="s">
        <v>45</v>
      </c>
      <c r="E29" s="94" t="s">
        <v>45</v>
      </c>
      <c r="F29" s="94" t="s">
        <v>55</v>
      </c>
      <c r="G29" s="18" t="s">
        <v>19</v>
      </c>
      <c r="H29" s="18" t="s">
        <v>826</v>
      </c>
      <c r="I29" s="7" t="s">
        <v>16</v>
      </c>
      <c r="J29" s="7">
        <v>14</v>
      </c>
      <c r="K29" s="8">
        <v>2</v>
      </c>
      <c r="L29" s="6" t="s">
        <v>22</v>
      </c>
      <c r="M29" s="18">
        <v>100</v>
      </c>
      <c r="N29" s="8">
        <v>400000</v>
      </c>
      <c r="O29" s="8">
        <f t="shared" si="0"/>
        <v>40000000</v>
      </c>
      <c r="P29" s="14" t="s">
        <v>16</v>
      </c>
      <c r="Q29" s="14" t="s">
        <v>803</v>
      </c>
      <c r="R29" s="14" t="s">
        <v>804</v>
      </c>
      <c r="S29" s="13" t="s">
        <v>805</v>
      </c>
    </row>
    <row r="30" spans="1:19">
      <c r="A30" s="11" t="s">
        <v>873</v>
      </c>
      <c r="B30" s="23">
        <v>23</v>
      </c>
      <c r="C30" s="18" t="s">
        <v>37</v>
      </c>
      <c r="D30" s="94" t="s">
        <v>45</v>
      </c>
      <c r="E30" s="94" t="s">
        <v>45</v>
      </c>
      <c r="F30" s="94" t="s">
        <v>55</v>
      </c>
      <c r="G30" s="18" t="s">
        <v>19</v>
      </c>
      <c r="H30" s="18" t="s">
        <v>827</v>
      </c>
      <c r="I30" s="7" t="s">
        <v>16</v>
      </c>
      <c r="J30" s="7">
        <v>14</v>
      </c>
      <c r="K30" s="8">
        <v>2</v>
      </c>
      <c r="L30" s="6" t="s">
        <v>22</v>
      </c>
      <c r="M30" s="18">
        <v>100</v>
      </c>
      <c r="N30" s="8">
        <v>500000</v>
      </c>
      <c r="O30" s="8">
        <f t="shared" si="0"/>
        <v>50000000</v>
      </c>
      <c r="P30" s="14" t="s">
        <v>16</v>
      </c>
      <c r="Q30" s="14" t="s">
        <v>803</v>
      </c>
      <c r="R30" s="14" t="s">
        <v>804</v>
      </c>
      <c r="S30" s="13" t="s">
        <v>805</v>
      </c>
    </row>
    <row r="31" spans="1:19">
      <c r="A31" s="11" t="s">
        <v>873</v>
      </c>
      <c r="B31" s="23">
        <v>24</v>
      </c>
      <c r="C31" s="18" t="s">
        <v>37</v>
      </c>
      <c r="D31" s="94" t="s">
        <v>45</v>
      </c>
      <c r="E31" s="94" t="s">
        <v>45</v>
      </c>
      <c r="F31" s="94" t="s">
        <v>55</v>
      </c>
      <c r="G31" s="18" t="s">
        <v>19</v>
      </c>
      <c r="H31" s="18" t="s">
        <v>828</v>
      </c>
      <c r="I31" s="7" t="s">
        <v>16</v>
      </c>
      <c r="J31" s="7">
        <v>14</v>
      </c>
      <c r="K31" s="8">
        <v>2</v>
      </c>
      <c r="L31" s="6" t="s">
        <v>22</v>
      </c>
      <c r="M31" s="18">
        <v>100</v>
      </c>
      <c r="N31" s="8">
        <v>500000</v>
      </c>
      <c r="O31" s="8">
        <f t="shared" si="0"/>
        <v>50000000</v>
      </c>
      <c r="P31" s="14" t="s">
        <v>16</v>
      </c>
      <c r="Q31" s="14" t="s">
        <v>803</v>
      </c>
      <c r="R31" s="14" t="s">
        <v>804</v>
      </c>
      <c r="S31" s="13" t="s">
        <v>805</v>
      </c>
    </row>
    <row r="32" spans="1:19" ht="17.25" thickBot="1">
      <c r="A32" s="3" t="s">
        <v>873</v>
      </c>
      <c r="B32" s="28">
        <v>25</v>
      </c>
      <c r="C32" s="4" t="s">
        <v>37</v>
      </c>
      <c r="D32" s="94" t="s">
        <v>45</v>
      </c>
      <c r="E32" s="94" t="s">
        <v>45</v>
      </c>
      <c r="F32" s="94" t="s">
        <v>55</v>
      </c>
      <c r="G32" s="18" t="s">
        <v>19</v>
      </c>
      <c r="H32" s="4" t="s">
        <v>829</v>
      </c>
      <c r="I32" s="7" t="s">
        <v>16</v>
      </c>
      <c r="J32" s="7">
        <v>14</v>
      </c>
      <c r="K32" s="8">
        <v>2</v>
      </c>
      <c r="L32" s="6" t="s">
        <v>22</v>
      </c>
      <c r="M32" s="18">
        <v>100</v>
      </c>
      <c r="N32" s="8">
        <v>500000</v>
      </c>
      <c r="O32" s="8">
        <f t="shared" si="0"/>
        <v>50000000</v>
      </c>
      <c r="P32" s="14" t="s">
        <v>16</v>
      </c>
      <c r="Q32" s="14" t="s">
        <v>803</v>
      </c>
      <c r="R32" s="14" t="s">
        <v>804</v>
      </c>
      <c r="S32" s="13" t="s">
        <v>805</v>
      </c>
    </row>
    <row r="33" spans="1:19" ht="17.25" thickBot="1">
      <c r="A33" s="3" t="s">
        <v>873</v>
      </c>
      <c r="B33" s="28">
        <v>26</v>
      </c>
      <c r="C33" s="4" t="s">
        <v>37</v>
      </c>
      <c r="D33" s="94" t="s">
        <v>45</v>
      </c>
      <c r="E33" s="94" t="s">
        <v>180</v>
      </c>
      <c r="F33" s="164" t="s">
        <v>45</v>
      </c>
      <c r="G33" s="18" t="s">
        <v>19</v>
      </c>
      <c r="H33" s="4" t="s">
        <v>274</v>
      </c>
      <c r="I33" s="7" t="s">
        <v>16</v>
      </c>
      <c r="J33" s="7">
        <v>14</v>
      </c>
      <c r="K33" s="8">
        <v>2</v>
      </c>
      <c r="L33" s="6" t="s">
        <v>22</v>
      </c>
      <c r="M33" s="18">
        <v>100</v>
      </c>
      <c r="N33" s="8">
        <v>500000</v>
      </c>
      <c r="O33" s="8">
        <f t="shared" si="0"/>
        <v>50000000</v>
      </c>
      <c r="P33" s="14" t="s">
        <v>16</v>
      </c>
      <c r="Q33" s="14" t="s">
        <v>803</v>
      </c>
      <c r="R33" s="14" t="s">
        <v>804</v>
      </c>
      <c r="S33" s="13" t="s">
        <v>805</v>
      </c>
    </row>
    <row r="34" spans="1:19">
      <c r="A34" s="216" t="s">
        <v>873</v>
      </c>
      <c r="B34" s="31">
        <v>27</v>
      </c>
      <c r="C34" s="34" t="s">
        <v>37</v>
      </c>
      <c r="D34" s="217" t="s">
        <v>45</v>
      </c>
      <c r="E34" s="217" t="s">
        <v>180</v>
      </c>
      <c r="F34" s="218" t="s">
        <v>45</v>
      </c>
      <c r="G34" s="34" t="s">
        <v>19</v>
      </c>
      <c r="H34" s="34" t="s">
        <v>830</v>
      </c>
      <c r="I34" s="150" t="s">
        <v>16</v>
      </c>
      <c r="J34" s="34">
        <v>28</v>
      </c>
      <c r="K34" s="34">
        <v>4</v>
      </c>
      <c r="L34" s="219" t="s">
        <v>22</v>
      </c>
      <c r="M34" s="34">
        <v>100</v>
      </c>
      <c r="N34" s="8">
        <v>800000</v>
      </c>
      <c r="O34" s="8">
        <f t="shared" si="0"/>
        <v>80000000</v>
      </c>
      <c r="P34" s="220" t="s">
        <v>16</v>
      </c>
      <c r="Q34" s="220" t="s">
        <v>803</v>
      </c>
      <c r="R34" s="220" t="s">
        <v>804</v>
      </c>
      <c r="S34" s="13" t="s">
        <v>805</v>
      </c>
    </row>
    <row r="35" spans="1:19">
      <c r="A35" s="171" t="s">
        <v>873</v>
      </c>
      <c r="B35" s="18">
        <v>28</v>
      </c>
      <c r="C35" s="18" t="s">
        <v>37</v>
      </c>
      <c r="D35" s="94" t="s">
        <v>45</v>
      </c>
      <c r="E35" s="94" t="s">
        <v>180</v>
      </c>
      <c r="F35" s="164" t="s">
        <v>34</v>
      </c>
      <c r="G35" s="18" t="s">
        <v>19</v>
      </c>
      <c r="H35" s="18" t="s">
        <v>831</v>
      </c>
      <c r="I35" s="18" t="s">
        <v>16</v>
      </c>
      <c r="J35" s="18">
        <v>14</v>
      </c>
      <c r="K35" s="6">
        <v>2</v>
      </c>
      <c r="L35" s="6" t="s">
        <v>22</v>
      </c>
      <c r="M35" s="18">
        <v>100</v>
      </c>
      <c r="N35" s="8">
        <v>400000</v>
      </c>
      <c r="O35" s="8">
        <f t="shared" si="0"/>
        <v>40000000</v>
      </c>
      <c r="P35" s="6" t="s">
        <v>16</v>
      </c>
      <c r="Q35" s="6" t="s">
        <v>803</v>
      </c>
      <c r="R35" s="6" t="s">
        <v>804</v>
      </c>
      <c r="S35" s="13" t="s">
        <v>805</v>
      </c>
    </row>
    <row r="36" spans="1:19">
      <c r="A36" s="171" t="s">
        <v>873</v>
      </c>
      <c r="B36" s="18">
        <v>29</v>
      </c>
      <c r="C36" s="18" t="s">
        <v>37</v>
      </c>
      <c r="D36" s="94" t="s">
        <v>45</v>
      </c>
      <c r="E36" s="94" t="s">
        <v>180</v>
      </c>
      <c r="F36" s="164" t="s">
        <v>34</v>
      </c>
      <c r="G36" s="18" t="s">
        <v>19</v>
      </c>
      <c r="H36" s="18" t="s">
        <v>832</v>
      </c>
      <c r="I36" s="18" t="s">
        <v>16</v>
      </c>
      <c r="J36" s="18">
        <v>14</v>
      </c>
      <c r="K36" s="6">
        <v>2</v>
      </c>
      <c r="L36" s="6" t="s">
        <v>22</v>
      </c>
      <c r="M36" s="18">
        <v>100</v>
      </c>
      <c r="N36" s="8">
        <v>400000</v>
      </c>
      <c r="O36" s="8">
        <f t="shared" si="0"/>
        <v>40000000</v>
      </c>
      <c r="P36" s="6" t="s">
        <v>16</v>
      </c>
      <c r="Q36" s="6" t="s">
        <v>803</v>
      </c>
      <c r="R36" s="6" t="s">
        <v>804</v>
      </c>
      <c r="S36" s="13" t="s">
        <v>805</v>
      </c>
    </row>
    <row r="37" spans="1:19">
      <c r="A37" s="171" t="s">
        <v>873</v>
      </c>
      <c r="B37" s="18">
        <v>30</v>
      </c>
      <c r="C37" s="18" t="s">
        <v>36</v>
      </c>
      <c r="D37" s="94" t="s">
        <v>821</v>
      </c>
      <c r="E37" s="94" t="s">
        <v>34</v>
      </c>
      <c r="F37" s="94" t="s">
        <v>35</v>
      </c>
      <c r="G37" s="18" t="s">
        <v>20</v>
      </c>
      <c r="H37" s="18" t="s">
        <v>833</v>
      </c>
      <c r="I37" s="18" t="s">
        <v>16</v>
      </c>
      <c r="J37" s="18">
        <v>14</v>
      </c>
      <c r="K37" s="6">
        <v>2</v>
      </c>
      <c r="L37" s="6" t="s">
        <v>22</v>
      </c>
      <c r="M37" s="18">
        <v>100</v>
      </c>
      <c r="N37" s="8">
        <v>500000</v>
      </c>
      <c r="O37" s="8">
        <f t="shared" si="0"/>
        <v>50000000</v>
      </c>
      <c r="P37" s="14" t="s">
        <v>16</v>
      </c>
      <c r="Q37" s="14" t="s">
        <v>803</v>
      </c>
      <c r="R37" s="6" t="s">
        <v>804</v>
      </c>
      <c r="S37" s="13" t="s">
        <v>805</v>
      </c>
    </row>
    <row r="38" spans="1:19">
      <c r="A38" s="171" t="s">
        <v>873</v>
      </c>
      <c r="B38" s="18">
        <v>31</v>
      </c>
      <c r="C38" s="18" t="s">
        <v>37</v>
      </c>
      <c r="D38" s="94" t="s">
        <v>45</v>
      </c>
      <c r="E38" s="94" t="s">
        <v>45</v>
      </c>
      <c r="F38" s="94" t="s">
        <v>55</v>
      </c>
      <c r="G38" s="18" t="s">
        <v>19</v>
      </c>
      <c r="H38" s="18" t="s">
        <v>834</v>
      </c>
      <c r="I38" s="18" t="s">
        <v>16</v>
      </c>
      <c r="J38" s="18">
        <v>14</v>
      </c>
      <c r="K38" s="6">
        <v>2</v>
      </c>
      <c r="L38" s="6" t="s">
        <v>22</v>
      </c>
      <c r="M38" s="18">
        <v>100</v>
      </c>
      <c r="N38" s="8">
        <v>500000</v>
      </c>
      <c r="O38" s="8">
        <f t="shared" si="0"/>
        <v>50000000</v>
      </c>
      <c r="P38" s="14" t="s">
        <v>16</v>
      </c>
      <c r="Q38" s="14" t="s">
        <v>803</v>
      </c>
      <c r="R38" s="6" t="s">
        <v>804</v>
      </c>
      <c r="S38" s="13" t="s">
        <v>805</v>
      </c>
    </row>
    <row r="39" spans="1:19">
      <c r="A39" s="171" t="s">
        <v>873</v>
      </c>
      <c r="B39" s="18">
        <v>32</v>
      </c>
      <c r="C39" s="18" t="s">
        <v>37</v>
      </c>
      <c r="D39" s="94" t="s">
        <v>45</v>
      </c>
      <c r="E39" s="94" t="s">
        <v>45</v>
      </c>
      <c r="F39" s="94" t="s">
        <v>45</v>
      </c>
      <c r="G39" s="18" t="s">
        <v>19</v>
      </c>
      <c r="H39" s="18" t="s">
        <v>835</v>
      </c>
      <c r="I39" s="18" t="s">
        <v>16</v>
      </c>
      <c r="J39" s="18">
        <v>14</v>
      </c>
      <c r="K39" s="6">
        <v>2</v>
      </c>
      <c r="L39" s="6" t="s">
        <v>22</v>
      </c>
      <c r="M39" s="18">
        <v>100</v>
      </c>
      <c r="N39" s="8">
        <v>500000</v>
      </c>
      <c r="O39" s="8">
        <f t="shared" si="0"/>
        <v>50000000</v>
      </c>
      <c r="P39" s="14" t="s">
        <v>16</v>
      </c>
      <c r="Q39" s="14" t="s">
        <v>803</v>
      </c>
      <c r="R39" s="6" t="s">
        <v>804</v>
      </c>
      <c r="S39" s="13" t="s">
        <v>805</v>
      </c>
    </row>
    <row r="40" spans="1:19">
      <c r="A40" s="171" t="s">
        <v>873</v>
      </c>
      <c r="B40" s="18">
        <v>33</v>
      </c>
      <c r="C40" s="18" t="s">
        <v>36</v>
      </c>
      <c r="D40" s="94" t="s">
        <v>821</v>
      </c>
      <c r="E40" s="94" t="s">
        <v>34</v>
      </c>
      <c r="F40" s="94" t="s">
        <v>35</v>
      </c>
      <c r="G40" s="18" t="s">
        <v>20</v>
      </c>
      <c r="H40" s="18" t="s">
        <v>836</v>
      </c>
      <c r="I40" s="18" t="s">
        <v>16</v>
      </c>
      <c r="J40" s="18">
        <v>14</v>
      </c>
      <c r="K40" s="6">
        <v>2</v>
      </c>
      <c r="L40" s="6" t="s">
        <v>22</v>
      </c>
      <c r="M40" s="18">
        <v>100</v>
      </c>
      <c r="N40" s="8">
        <v>500000</v>
      </c>
      <c r="O40" s="8">
        <f t="shared" si="0"/>
        <v>50000000</v>
      </c>
      <c r="P40" s="14" t="s">
        <v>16</v>
      </c>
      <c r="Q40" s="14" t="s">
        <v>803</v>
      </c>
      <c r="R40" s="6" t="s">
        <v>804</v>
      </c>
      <c r="S40" s="13" t="s">
        <v>805</v>
      </c>
    </row>
    <row r="41" spans="1:19">
      <c r="A41" s="171" t="s">
        <v>873</v>
      </c>
      <c r="B41" s="18">
        <v>34</v>
      </c>
      <c r="C41" s="18" t="s">
        <v>37</v>
      </c>
      <c r="D41" s="94" t="s">
        <v>45</v>
      </c>
      <c r="E41" s="25" t="s">
        <v>180</v>
      </c>
      <c r="F41" s="25" t="s">
        <v>45</v>
      </c>
      <c r="G41" s="18" t="s">
        <v>19</v>
      </c>
      <c r="H41" s="18" t="s">
        <v>837</v>
      </c>
      <c r="I41" s="18" t="s">
        <v>16</v>
      </c>
      <c r="J41" s="18">
        <v>14</v>
      </c>
      <c r="K41" s="6">
        <v>2</v>
      </c>
      <c r="L41" s="6" t="s">
        <v>22</v>
      </c>
      <c r="M41" s="18">
        <v>100</v>
      </c>
      <c r="N41" s="8">
        <v>400000</v>
      </c>
      <c r="O41" s="8">
        <f t="shared" si="0"/>
        <v>40000000</v>
      </c>
      <c r="P41" s="14" t="s">
        <v>16</v>
      </c>
      <c r="Q41" s="14" t="s">
        <v>803</v>
      </c>
      <c r="R41" s="6" t="s">
        <v>804</v>
      </c>
      <c r="S41" s="13" t="s">
        <v>805</v>
      </c>
    </row>
    <row r="42" spans="1:19">
      <c r="A42" s="171" t="s">
        <v>873</v>
      </c>
      <c r="B42" s="18">
        <v>35</v>
      </c>
      <c r="C42" s="18" t="s">
        <v>37</v>
      </c>
      <c r="D42" s="94" t="s">
        <v>45</v>
      </c>
      <c r="E42" s="25" t="s">
        <v>180</v>
      </c>
      <c r="F42" s="25" t="s">
        <v>45</v>
      </c>
      <c r="G42" s="18" t="s">
        <v>19</v>
      </c>
      <c r="H42" s="18" t="s">
        <v>838</v>
      </c>
      <c r="I42" s="18" t="s">
        <v>16</v>
      </c>
      <c r="J42" s="18">
        <v>14</v>
      </c>
      <c r="K42" s="6">
        <v>2</v>
      </c>
      <c r="L42" s="6" t="s">
        <v>22</v>
      </c>
      <c r="M42" s="18">
        <v>100</v>
      </c>
      <c r="N42" s="8">
        <v>400000</v>
      </c>
      <c r="O42" s="8">
        <f t="shared" si="0"/>
        <v>40000000</v>
      </c>
      <c r="P42" s="14" t="s">
        <v>16</v>
      </c>
      <c r="Q42" s="14" t="s">
        <v>803</v>
      </c>
      <c r="R42" s="6" t="s">
        <v>804</v>
      </c>
      <c r="S42" s="13" t="s">
        <v>805</v>
      </c>
    </row>
    <row r="43" spans="1:19">
      <c r="A43" s="171" t="s">
        <v>873</v>
      </c>
      <c r="B43" s="18">
        <v>36</v>
      </c>
      <c r="C43" s="34" t="s">
        <v>37</v>
      </c>
      <c r="D43" s="94" t="s">
        <v>45</v>
      </c>
      <c r="E43" s="94" t="s">
        <v>180</v>
      </c>
      <c r="F43" s="164" t="s">
        <v>34</v>
      </c>
      <c r="G43" s="34" t="s">
        <v>19</v>
      </c>
      <c r="H43" s="34" t="s">
        <v>839</v>
      </c>
      <c r="I43" s="18" t="s">
        <v>16</v>
      </c>
      <c r="J43" s="18">
        <v>14</v>
      </c>
      <c r="K43" s="6">
        <v>2</v>
      </c>
      <c r="L43" s="6" t="s">
        <v>22</v>
      </c>
      <c r="M43" s="18">
        <v>100</v>
      </c>
      <c r="N43" s="8">
        <v>500000</v>
      </c>
      <c r="O43" s="8">
        <f t="shared" si="0"/>
        <v>50000000</v>
      </c>
      <c r="P43" s="14" t="s">
        <v>16</v>
      </c>
      <c r="Q43" s="14" t="s">
        <v>803</v>
      </c>
      <c r="R43" s="6" t="s">
        <v>804</v>
      </c>
      <c r="S43" s="13" t="s">
        <v>805</v>
      </c>
    </row>
    <row r="44" spans="1:19">
      <c r="A44" s="171" t="s">
        <v>873</v>
      </c>
      <c r="B44" s="18">
        <v>37</v>
      </c>
      <c r="C44" s="34" t="s">
        <v>37</v>
      </c>
      <c r="D44" s="94" t="s">
        <v>45</v>
      </c>
      <c r="E44" s="25" t="s">
        <v>180</v>
      </c>
      <c r="F44" s="25" t="s">
        <v>45</v>
      </c>
      <c r="G44" s="18" t="s">
        <v>19</v>
      </c>
      <c r="H44" s="34" t="s">
        <v>840</v>
      </c>
      <c r="I44" s="18" t="s">
        <v>16</v>
      </c>
      <c r="J44" s="18">
        <v>14</v>
      </c>
      <c r="K44" s="6">
        <v>2</v>
      </c>
      <c r="L44" s="6" t="s">
        <v>22</v>
      </c>
      <c r="M44" s="18">
        <v>100</v>
      </c>
      <c r="N44" s="8">
        <v>400000</v>
      </c>
      <c r="O44" s="8">
        <f t="shared" si="0"/>
        <v>40000000</v>
      </c>
      <c r="P44" s="14" t="s">
        <v>16</v>
      </c>
      <c r="Q44" s="14" t="s">
        <v>803</v>
      </c>
      <c r="R44" s="6" t="s">
        <v>804</v>
      </c>
      <c r="S44" s="13" t="s">
        <v>805</v>
      </c>
    </row>
    <row r="45" spans="1:19">
      <c r="A45" s="171" t="s">
        <v>873</v>
      </c>
      <c r="B45" s="18">
        <v>38</v>
      </c>
      <c r="C45" s="34" t="s">
        <v>37</v>
      </c>
      <c r="D45" s="94" t="s">
        <v>45</v>
      </c>
      <c r="E45" s="25" t="s">
        <v>180</v>
      </c>
      <c r="F45" s="25" t="s">
        <v>45</v>
      </c>
      <c r="G45" s="18" t="s">
        <v>19</v>
      </c>
      <c r="H45" s="34" t="s">
        <v>841</v>
      </c>
      <c r="I45" s="18" t="s">
        <v>16</v>
      </c>
      <c r="J45" s="18">
        <v>14</v>
      </c>
      <c r="K45" s="6">
        <v>2</v>
      </c>
      <c r="L45" s="6" t="s">
        <v>22</v>
      </c>
      <c r="M45" s="18">
        <v>100</v>
      </c>
      <c r="N45" s="8">
        <v>400000</v>
      </c>
      <c r="O45" s="8">
        <f t="shared" si="0"/>
        <v>40000000</v>
      </c>
      <c r="P45" s="14" t="s">
        <v>16</v>
      </c>
      <c r="Q45" s="14" t="s">
        <v>803</v>
      </c>
      <c r="R45" s="6" t="s">
        <v>804</v>
      </c>
      <c r="S45" s="13" t="s">
        <v>805</v>
      </c>
    </row>
    <row r="46" spans="1:19">
      <c r="A46" s="171" t="s">
        <v>873</v>
      </c>
      <c r="B46" s="18">
        <v>39</v>
      </c>
      <c r="C46" s="34" t="s">
        <v>37</v>
      </c>
      <c r="D46" s="94" t="s">
        <v>45</v>
      </c>
      <c r="E46" s="25" t="s">
        <v>180</v>
      </c>
      <c r="F46" s="25" t="s">
        <v>45</v>
      </c>
      <c r="G46" s="18" t="s">
        <v>19</v>
      </c>
      <c r="H46" s="34" t="s">
        <v>842</v>
      </c>
      <c r="I46" s="18" t="s">
        <v>16</v>
      </c>
      <c r="J46" s="18">
        <v>14</v>
      </c>
      <c r="K46" s="6">
        <v>2</v>
      </c>
      <c r="L46" s="6" t="s">
        <v>22</v>
      </c>
      <c r="M46" s="18">
        <v>100</v>
      </c>
      <c r="N46" s="8">
        <v>400000</v>
      </c>
      <c r="O46" s="8">
        <f t="shared" si="0"/>
        <v>40000000</v>
      </c>
      <c r="P46" s="14" t="s">
        <v>16</v>
      </c>
      <c r="Q46" s="14" t="s">
        <v>803</v>
      </c>
      <c r="R46" s="6" t="s">
        <v>804</v>
      </c>
      <c r="S46" s="13" t="s">
        <v>805</v>
      </c>
    </row>
    <row r="47" spans="1:19">
      <c r="A47" s="171" t="s">
        <v>873</v>
      </c>
      <c r="B47" s="18">
        <v>40</v>
      </c>
      <c r="C47" s="34" t="s">
        <v>37</v>
      </c>
      <c r="D47" s="94" t="s">
        <v>45</v>
      </c>
      <c r="E47" s="94" t="s">
        <v>180</v>
      </c>
      <c r="F47" s="164" t="s">
        <v>34</v>
      </c>
      <c r="G47" s="18" t="s">
        <v>19</v>
      </c>
      <c r="H47" s="34" t="s">
        <v>843</v>
      </c>
      <c r="I47" s="18" t="s">
        <v>16</v>
      </c>
      <c r="J47" s="18">
        <v>14</v>
      </c>
      <c r="K47" s="6">
        <v>2</v>
      </c>
      <c r="L47" s="6" t="s">
        <v>22</v>
      </c>
      <c r="M47" s="18">
        <v>100</v>
      </c>
      <c r="N47" s="8">
        <v>400000</v>
      </c>
      <c r="O47" s="8">
        <f t="shared" si="0"/>
        <v>40000000</v>
      </c>
      <c r="P47" s="14" t="s">
        <v>16</v>
      </c>
      <c r="Q47" s="14" t="s">
        <v>803</v>
      </c>
      <c r="R47" s="6" t="s">
        <v>804</v>
      </c>
      <c r="S47" s="13" t="s">
        <v>805</v>
      </c>
    </row>
    <row r="48" spans="1:19">
      <c r="A48" s="171" t="s">
        <v>873</v>
      </c>
      <c r="B48" s="18">
        <v>41</v>
      </c>
      <c r="C48" s="34" t="s">
        <v>37</v>
      </c>
      <c r="D48" s="94" t="s">
        <v>45</v>
      </c>
      <c r="E48" s="94" t="s">
        <v>180</v>
      </c>
      <c r="F48" s="164" t="s">
        <v>34</v>
      </c>
      <c r="G48" s="18" t="s">
        <v>19</v>
      </c>
      <c r="H48" s="34" t="s">
        <v>844</v>
      </c>
      <c r="I48" s="18" t="s">
        <v>16</v>
      </c>
      <c r="J48" s="18">
        <v>14</v>
      </c>
      <c r="K48" s="6">
        <v>2</v>
      </c>
      <c r="L48" s="6" t="s">
        <v>22</v>
      </c>
      <c r="M48" s="18">
        <v>100</v>
      </c>
      <c r="N48" s="8">
        <v>400000</v>
      </c>
      <c r="O48" s="8">
        <f t="shared" si="0"/>
        <v>40000000</v>
      </c>
      <c r="P48" s="14" t="s">
        <v>16</v>
      </c>
      <c r="Q48" s="14" t="s">
        <v>803</v>
      </c>
      <c r="R48" s="6" t="s">
        <v>804</v>
      </c>
      <c r="S48" s="13" t="s">
        <v>805</v>
      </c>
    </row>
    <row r="49" spans="1:19">
      <c r="A49" s="171" t="s">
        <v>873</v>
      </c>
      <c r="B49" s="18">
        <v>42</v>
      </c>
      <c r="C49" s="34" t="s">
        <v>107</v>
      </c>
      <c r="D49" s="94" t="s">
        <v>845</v>
      </c>
      <c r="E49" s="94" t="s">
        <v>243</v>
      </c>
      <c r="F49" s="164" t="s">
        <v>45</v>
      </c>
      <c r="G49" s="18" t="s">
        <v>19</v>
      </c>
      <c r="H49" s="34" t="s">
        <v>846</v>
      </c>
      <c r="I49" s="18" t="s">
        <v>16</v>
      </c>
      <c r="J49" s="18">
        <v>14</v>
      </c>
      <c r="K49" s="6">
        <v>2</v>
      </c>
      <c r="L49" s="6" t="s">
        <v>22</v>
      </c>
      <c r="M49" s="18">
        <v>100</v>
      </c>
      <c r="N49" s="8">
        <v>400000</v>
      </c>
      <c r="O49" s="8">
        <f t="shared" si="0"/>
        <v>40000000</v>
      </c>
      <c r="P49" s="14" t="s">
        <v>16</v>
      </c>
      <c r="Q49" s="14" t="s">
        <v>803</v>
      </c>
      <c r="R49" s="6" t="s">
        <v>804</v>
      </c>
      <c r="S49" s="13" t="s">
        <v>805</v>
      </c>
    </row>
    <row r="50" spans="1:19">
      <c r="A50" s="171" t="s">
        <v>873</v>
      </c>
      <c r="B50" s="18">
        <v>43</v>
      </c>
      <c r="C50" s="34" t="s">
        <v>36</v>
      </c>
      <c r="D50" s="94" t="s">
        <v>821</v>
      </c>
      <c r="E50" s="94" t="s">
        <v>34</v>
      </c>
      <c r="F50" s="164" t="s">
        <v>243</v>
      </c>
      <c r="G50" s="18" t="s">
        <v>19</v>
      </c>
      <c r="H50" s="34" t="s">
        <v>847</v>
      </c>
      <c r="I50" s="18" t="s">
        <v>16</v>
      </c>
      <c r="J50" s="18">
        <v>14</v>
      </c>
      <c r="K50" s="6">
        <v>2</v>
      </c>
      <c r="L50" s="6" t="s">
        <v>22</v>
      </c>
      <c r="M50" s="18">
        <v>100</v>
      </c>
      <c r="N50" s="8">
        <v>500000</v>
      </c>
      <c r="O50" s="8">
        <f t="shared" si="0"/>
        <v>50000000</v>
      </c>
      <c r="P50" s="14" t="s">
        <v>16</v>
      </c>
      <c r="Q50" s="14" t="s">
        <v>803</v>
      </c>
      <c r="R50" s="6" t="s">
        <v>804</v>
      </c>
      <c r="S50" s="13" t="s">
        <v>805</v>
      </c>
    </row>
    <row r="51" spans="1:19">
      <c r="A51" s="171" t="s">
        <v>873</v>
      </c>
      <c r="B51" s="18">
        <v>44</v>
      </c>
      <c r="C51" s="18" t="s">
        <v>37</v>
      </c>
      <c r="D51" s="94" t="s">
        <v>45</v>
      </c>
      <c r="E51" s="94" t="s">
        <v>34</v>
      </c>
      <c r="F51" s="94" t="s">
        <v>34</v>
      </c>
      <c r="G51" s="7" t="s">
        <v>436</v>
      </c>
      <c r="H51" s="34" t="s">
        <v>848</v>
      </c>
      <c r="I51" s="18" t="s">
        <v>16</v>
      </c>
      <c r="J51" s="18">
        <v>14</v>
      </c>
      <c r="K51" s="6">
        <v>2</v>
      </c>
      <c r="L51" s="6" t="s">
        <v>22</v>
      </c>
      <c r="M51" s="18">
        <v>100</v>
      </c>
      <c r="N51" s="8">
        <v>500000</v>
      </c>
      <c r="O51" s="8">
        <f t="shared" si="0"/>
        <v>50000000</v>
      </c>
      <c r="P51" s="14" t="s">
        <v>16</v>
      </c>
      <c r="Q51" s="14" t="s">
        <v>803</v>
      </c>
      <c r="R51" s="6" t="s">
        <v>804</v>
      </c>
      <c r="S51" s="13" t="s">
        <v>805</v>
      </c>
    </row>
    <row r="52" spans="1:19">
      <c r="A52" s="171" t="s">
        <v>873</v>
      </c>
      <c r="B52" s="18">
        <v>45</v>
      </c>
      <c r="C52" s="34" t="s">
        <v>37</v>
      </c>
      <c r="D52" s="94" t="s">
        <v>45</v>
      </c>
      <c r="E52" s="25" t="s">
        <v>180</v>
      </c>
      <c r="F52" s="25" t="s">
        <v>45</v>
      </c>
      <c r="G52" s="18" t="s">
        <v>19</v>
      </c>
      <c r="H52" s="34" t="s">
        <v>849</v>
      </c>
      <c r="I52" s="18" t="s">
        <v>16</v>
      </c>
      <c r="J52" s="18">
        <v>14</v>
      </c>
      <c r="K52" s="6">
        <v>2</v>
      </c>
      <c r="L52" s="6" t="s">
        <v>22</v>
      </c>
      <c r="M52" s="18">
        <v>100</v>
      </c>
      <c r="N52" s="8">
        <v>400000</v>
      </c>
      <c r="O52" s="8">
        <f t="shared" si="0"/>
        <v>40000000</v>
      </c>
      <c r="P52" s="14" t="s">
        <v>16</v>
      </c>
      <c r="Q52" s="14" t="s">
        <v>803</v>
      </c>
      <c r="R52" s="6" t="s">
        <v>804</v>
      </c>
      <c r="S52" s="13" t="s">
        <v>805</v>
      </c>
    </row>
    <row r="53" spans="1:19">
      <c r="A53" s="171" t="s">
        <v>873</v>
      </c>
      <c r="B53" s="18">
        <v>46</v>
      </c>
      <c r="C53" s="34" t="s">
        <v>37</v>
      </c>
      <c r="D53" s="94" t="s">
        <v>45</v>
      </c>
      <c r="E53" s="25" t="s">
        <v>180</v>
      </c>
      <c r="F53" s="25" t="s">
        <v>45</v>
      </c>
      <c r="G53" s="18" t="s">
        <v>19</v>
      </c>
      <c r="H53" s="34" t="s">
        <v>850</v>
      </c>
      <c r="I53" s="18" t="s">
        <v>16</v>
      </c>
      <c r="J53" s="18">
        <v>14</v>
      </c>
      <c r="K53" s="6">
        <v>2</v>
      </c>
      <c r="L53" s="6" t="s">
        <v>22</v>
      </c>
      <c r="M53" s="18">
        <v>100</v>
      </c>
      <c r="N53" s="8">
        <v>400000</v>
      </c>
      <c r="O53" s="8">
        <f t="shared" si="0"/>
        <v>40000000</v>
      </c>
      <c r="P53" s="14" t="s">
        <v>16</v>
      </c>
      <c r="Q53" s="14" t="s">
        <v>803</v>
      </c>
      <c r="R53" s="6" t="s">
        <v>804</v>
      </c>
      <c r="S53" s="13" t="s">
        <v>805</v>
      </c>
    </row>
    <row r="54" spans="1:19">
      <c r="A54" s="171" t="s">
        <v>873</v>
      </c>
      <c r="B54" s="18">
        <v>47</v>
      </c>
      <c r="C54" s="34" t="s">
        <v>112</v>
      </c>
      <c r="D54" s="94" t="s">
        <v>851</v>
      </c>
      <c r="E54" s="25" t="s">
        <v>45</v>
      </c>
      <c r="F54" s="25" t="s">
        <v>34</v>
      </c>
      <c r="G54" s="18" t="s">
        <v>19</v>
      </c>
      <c r="H54" s="34" t="s">
        <v>852</v>
      </c>
      <c r="I54" s="18" t="s">
        <v>16</v>
      </c>
      <c r="J54" s="18">
        <v>14</v>
      </c>
      <c r="K54" s="6">
        <v>2</v>
      </c>
      <c r="L54" s="6" t="s">
        <v>22</v>
      </c>
      <c r="M54" s="18">
        <v>100</v>
      </c>
      <c r="N54" s="8">
        <v>400000</v>
      </c>
      <c r="O54" s="8">
        <f t="shared" si="0"/>
        <v>40000000</v>
      </c>
      <c r="P54" s="14" t="s">
        <v>16</v>
      </c>
      <c r="Q54" s="14" t="s">
        <v>803</v>
      </c>
      <c r="R54" s="6" t="s">
        <v>804</v>
      </c>
      <c r="S54" s="13" t="s">
        <v>805</v>
      </c>
    </row>
    <row r="55" spans="1:19">
      <c r="A55" s="171" t="s">
        <v>873</v>
      </c>
      <c r="B55" s="18">
        <v>48</v>
      </c>
      <c r="C55" s="34" t="s">
        <v>37</v>
      </c>
      <c r="D55" s="94" t="s">
        <v>45</v>
      </c>
      <c r="E55" s="25" t="s">
        <v>180</v>
      </c>
      <c r="F55" s="25" t="s">
        <v>45</v>
      </c>
      <c r="G55" s="18" t="s">
        <v>19</v>
      </c>
      <c r="H55" s="18" t="s">
        <v>853</v>
      </c>
      <c r="I55" s="18" t="s">
        <v>16</v>
      </c>
      <c r="J55" s="18">
        <v>14</v>
      </c>
      <c r="K55" s="6">
        <v>2</v>
      </c>
      <c r="L55" s="6" t="s">
        <v>22</v>
      </c>
      <c r="M55" s="18">
        <v>100</v>
      </c>
      <c r="N55" s="8">
        <v>400000</v>
      </c>
      <c r="O55" s="8">
        <f t="shared" si="0"/>
        <v>40000000</v>
      </c>
      <c r="P55" s="14" t="s">
        <v>16</v>
      </c>
      <c r="Q55" s="14" t="s">
        <v>803</v>
      </c>
      <c r="R55" s="6" t="s">
        <v>804</v>
      </c>
      <c r="S55" s="13" t="s">
        <v>805</v>
      </c>
    </row>
    <row r="56" spans="1:19">
      <c r="A56" s="171" t="s">
        <v>873</v>
      </c>
      <c r="B56" s="18">
        <v>49</v>
      </c>
      <c r="C56" s="18" t="s">
        <v>107</v>
      </c>
      <c r="D56" s="94" t="s">
        <v>845</v>
      </c>
      <c r="E56" s="25" t="s">
        <v>34</v>
      </c>
      <c r="F56" s="25" t="s">
        <v>45</v>
      </c>
      <c r="G56" s="18" t="s">
        <v>19</v>
      </c>
      <c r="H56" s="18" t="s">
        <v>854</v>
      </c>
      <c r="I56" s="18" t="s">
        <v>16</v>
      </c>
      <c r="J56" s="18">
        <v>14</v>
      </c>
      <c r="K56" s="6">
        <v>2</v>
      </c>
      <c r="L56" s="6" t="s">
        <v>22</v>
      </c>
      <c r="M56" s="18">
        <v>100</v>
      </c>
      <c r="N56" s="8">
        <v>400000</v>
      </c>
      <c r="O56" s="8">
        <f t="shared" si="0"/>
        <v>40000000</v>
      </c>
      <c r="P56" s="14" t="s">
        <v>16</v>
      </c>
      <c r="Q56" s="14" t="s">
        <v>803</v>
      </c>
      <c r="R56" s="6" t="s">
        <v>804</v>
      </c>
      <c r="S56" s="13" t="s">
        <v>805</v>
      </c>
    </row>
    <row r="57" spans="1:19">
      <c r="A57" s="171" t="s">
        <v>873</v>
      </c>
      <c r="B57" s="18">
        <v>50</v>
      </c>
      <c r="C57" s="18" t="s">
        <v>36</v>
      </c>
      <c r="D57" s="94" t="s">
        <v>821</v>
      </c>
      <c r="E57" s="94" t="s">
        <v>34</v>
      </c>
      <c r="F57" s="94" t="s">
        <v>35</v>
      </c>
      <c r="G57" s="18" t="s">
        <v>20</v>
      </c>
      <c r="H57" s="18" t="s">
        <v>855</v>
      </c>
      <c r="I57" s="18" t="s">
        <v>16</v>
      </c>
      <c r="J57" s="18">
        <v>14</v>
      </c>
      <c r="K57" s="6">
        <v>2</v>
      </c>
      <c r="L57" s="6" t="s">
        <v>22</v>
      </c>
      <c r="M57" s="18">
        <v>100</v>
      </c>
      <c r="N57" s="8">
        <v>500000</v>
      </c>
      <c r="O57" s="8">
        <f t="shared" si="0"/>
        <v>50000000</v>
      </c>
      <c r="P57" s="14" t="s">
        <v>16</v>
      </c>
      <c r="Q57" s="14" t="s">
        <v>803</v>
      </c>
      <c r="R57" s="6" t="s">
        <v>804</v>
      </c>
      <c r="S57" s="13" t="s">
        <v>805</v>
      </c>
    </row>
    <row r="58" spans="1:19">
      <c r="A58" s="171" t="s">
        <v>873</v>
      </c>
      <c r="B58" s="18">
        <v>51</v>
      </c>
      <c r="C58" s="18" t="s">
        <v>37</v>
      </c>
      <c r="D58" s="94" t="s">
        <v>45</v>
      </c>
      <c r="E58" s="94" t="s">
        <v>55</v>
      </c>
      <c r="F58" s="94" t="s">
        <v>45</v>
      </c>
      <c r="G58" s="18" t="s">
        <v>19</v>
      </c>
      <c r="H58" s="18" t="s">
        <v>856</v>
      </c>
      <c r="I58" s="18" t="s">
        <v>16</v>
      </c>
      <c r="J58" s="18">
        <v>14</v>
      </c>
      <c r="K58" s="6">
        <v>2</v>
      </c>
      <c r="L58" s="6" t="s">
        <v>22</v>
      </c>
      <c r="M58" s="18">
        <v>100</v>
      </c>
      <c r="N58" s="8">
        <v>400000</v>
      </c>
      <c r="O58" s="8">
        <f t="shared" si="0"/>
        <v>40000000</v>
      </c>
      <c r="P58" s="14" t="s">
        <v>16</v>
      </c>
      <c r="Q58" s="14" t="s">
        <v>803</v>
      </c>
      <c r="R58" s="6" t="s">
        <v>804</v>
      </c>
      <c r="S58" s="13" t="s">
        <v>805</v>
      </c>
    </row>
    <row r="59" spans="1:19">
      <c r="A59" s="171" t="s">
        <v>873</v>
      </c>
      <c r="B59" s="18">
        <v>52</v>
      </c>
      <c r="C59" s="18" t="s">
        <v>37</v>
      </c>
      <c r="D59" s="94" t="s">
        <v>45</v>
      </c>
      <c r="E59" s="94" t="s">
        <v>34</v>
      </c>
      <c r="F59" s="94" t="s">
        <v>55</v>
      </c>
      <c r="G59" s="18" t="s">
        <v>19</v>
      </c>
      <c r="H59" s="18" t="s">
        <v>857</v>
      </c>
      <c r="I59" s="18" t="s">
        <v>16</v>
      </c>
      <c r="J59" s="18">
        <v>14</v>
      </c>
      <c r="K59" s="6">
        <v>2</v>
      </c>
      <c r="L59" s="6" t="s">
        <v>22</v>
      </c>
      <c r="M59" s="18">
        <v>100</v>
      </c>
      <c r="N59" s="8">
        <v>400000</v>
      </c>
      <c r="O59" s="8">
        <f t="shared" si="0"/>
        <v>40000000</v>
      </c>
      <c r="P59" s="14" t="s">
        <v>16</v>
      </c>
      <c r="Q59" s="14" t="s">
        <v>803</v>
      </c>
      <c r="R59" s="6" t="s">
        <v>804</v>
      </c>
      <c r="S59" s="13" t="s">
        <v>805</v>
      </c>
    </row>
    <row r="60" spans="1:19">
      <c r="A60" s="171" t="s">
        <v>873</v>
      </c>
      <c r="B60" s="18">
        <v>53</v>
      </c>
      <c r="C60" s="18" t="s">
        <v>37</v>
      </c>
      <c r="D60" s="94" t="s">
        <v>45</v>
      </c>
      <c r="E60" s="94" t="s">
        <v>45</v>
      </c>
      <c r="F60" s="94" t="s">
        <v>55</v>
      </c>
      <c r="G60" s="18" t="s">
        <v>19</v>
      </c>
      <c r="H60" s="18" t="s">
        <v>858</v>
      </c>
      <c r="I60" s="18" t="s">
        <v>16</v>
      </c>
      <c r="J60" s="18">
        <v>14</v>
      </c>
      <c r="K60" s="6">
        <v>2</v>
      </c>
      <c r="L60" s="6" t="s">
        <v>22</v>
      </c>
      <c r="M60" s="18">
        <v>100</v>
      </c>
      <c r="N60" s="8">
        <v>400000</v>
      </c>
      <c r="O60" s="8">
        <f t="shared" si="0"/>
        <v>40000000</v>
      </c>
      <c r="P60" s="14" t="s">
        <v>16</v>
      </c>
      <c r="Q60" s="14" t="s">
        <v>803</v>
      </c>
      <c r="R60" s="6" t="s">
        <v>804</v>
      </c>
      <c r="S60" s="13" t="s">
        <v>805</v>
      </c>
    </row>
    <row r="61" spans="1:19">
      <c r="A61" s="171" t="s">
        <v>873</v>
      </c>
      <c r="B61" s="18">
        <v>54</v>
      </c>
      <c r="C61" s="34" t="s">
        <v>37</v>
      </c>
      <c r="D61" s="94" t="s">
        <v>45</v>
      </c>
      <c r="E61" s="25" t="s">
        <v>180</v>
      </c>
      <c r="F61" s="25" t="s">
        <v>45</v>
      </c>
      <c r="G61" s="18" t="s">
        <v>19</v>
      </c>
      <c r="H61" s="18" t="s">
        <v>859</v>
      </c>
      <c r="I61" s="18" t="s">
        <v>16</v>
      </c>
      <c r="J61" s="18">
        <v>14</v>
      </c>
      <c r="K61" s="6">
        <v>2</v>
      </c>
      <c r="L61" s="6" t="s">
        <v>22</v>
      </c>
      <c r="M61" s="18">
        <v>100</v>
      </c>
      <c r="N61" s="8">
        <v>500000</v>
      </c>
      <c r="O61" s="8">
        <f t="shared" si="0"/>
        <v>50000000</v>
      </c>
      <c r="P61" s="14" t="s">
        <v>16</v>
      </c>
      <c r="Q61" s="14" t="s">
        <v>803</v>
      </c>
      <c r="R61" s="6" t="s">
        <v>804</v>
      </c>
      <c r="S61" s="13" t="s">
        <v>805</v>
      </c>
    </row>
    <row r="62" spans="1:19" ht="33">
      <c r="A62" s="18" t="s">
        <v>873</v>
      </c>
      <c r="B62" s="18">
        <v>55</v>
      </c>
      <c r="C62" s="18" t="s">
        <v>860</v>
      </c>
      <c r="D62" s="94" t="s">
        <v>45</v>
      </c>
      <c r="E62" s="26" t="s">
        <v>180</v>
      </c>
      <c r="F62" s="26" t="s">
        <v>45</v>
      </c>
      <c r="G62" s="18" t="s">
        <v>19</v>
      </c>
      <c r="H62" s="36" t="s">
        <v>861</v>
      </c>
      <c r="I62" s="18" t="s">
        <v>16</v>
      </c>
      <c r="J62" s="18">
        <v>14</v>
      </c>
      <c r="K62" s="6">
        <v>2</v>
      </c>
      <c r="L62" s="6" t="s">
        <v>22</v>
      </c>
      <c r="M62" s="18">
        <v>100</v>
      </c>
      <c r="N62" s="8">
        <v>500000</v>
      </c>
      <c r="O62" s="8">
        <f t="shared" si="0"/>
        <v>50000000</v>
      </c>
      <c r="P62" s="6" t="s">
        <v>16</v>
      </c>
      <c r="Q62" s="6" t="s">
        <v>803</v>
      </c>
      <c r="R62" s="6" t="s">
        <v>804</v>
      </c>
      <c r="S62" s="13" t="s">
        <v>805</v>
      </c>
    </row>
    <row r="63" spans="1:19">
      <c r="A63" s="18" t="s">
        <v>873</v>
      </c>
      <c r="B63" s="18">
        <v>56</v>
      </c>
      <c r="C63" s="18" t="s">
        <v>37</v>
      </c>
      <c r="D63" s="94" t="s">
        <v>45</v>
      </c>
      <c r="E63" s="94" t="s">
        <v>45</v>
      </c>
      <c r="F63" s="94" t="s">
        <v>55</v>
      </c>
      <c r="G63" s="18" t="s">
        <v>436</v>
      </c>
      <c r="H63" s="36" t="s">
        <v>862</v>
      </c>
      <c r="I63" s="18" t="s">
        <v>16</v>
      </c>
      <c r="J63" s="18">
        <v>8</v>
      </c>
      <c r="K63" s="6">
        <v>1</v>
      </c>
      <c r="L63" s="6" t="s">
        <v>22</v>
      </c>
      <c r="M63" s="18">
        <v>100</v>
      </c>
      <c r="N63" s="8">
        <v>350000</v>
      </c>
      <c r="O63" s="8">
        <f t="shared" si="0"/>
        <v>35000000</v>
      </c>
      <c r="P63" s="6" t="s">
        <v>16</v>
      </c>
      <c r="Q63" s="6" t="s">
        <v>803</v>
      </c>
      <c r="R63" s="6" t="s">
        <v>804</v>
      </c>
      <c r="S63" s="13" t="s">
        <v>805</v>
      </c>
    </row>
    <row r="64" spans="1:19">
      <c r="A64" s="18" t="s">
        <v>873</v>
      </c>
      <c r="B64" s="18">
        <v>57</v>
      </c>
      <c r="C64" s="18" t="s">
        <v>37</v>
      </c>
      <c r="D64" s="94" t="s">
        <v>45</v>
      </c>
      <c r="E64" s="94" t="s">
        <v>45</v>
      </c>
      <c r="F64" s="94" t="s">
        <v>55</v>
      </c>
      <c r="G64" s="18" t="s">
        <v>19</v>
      </c>
      <c r="H64" s="36" t="s">
        <v>863</v>
      </c>
      <c r="I64" s="18" t="s">
        <v>16</v>
      </c>
      <c r="J64" s="18">
        <v>8</v>
      </c>
      <c r="K64" s="6">
        <v>1</v>
      </c>
      <c r="L64" s="6" t="s">
        <v>22</v>
      </c>
      <c r="M64" s="18">
        <v>100</v>
      </c>
      <c r="N64" s="8">
        <v>350000</v>
      </c>
      <c r="O64" s="8">
        <f t="shared" si="0"/>
        <v>35000000</v>
      </c>
      <c r="P64" s="6" t="s">
        <v>16</v>
      </c>
      <c r="Q64" s="6" t="s">
        <v>803</v>
      </c>
      <c r="R64" s="6" t="s">
        <v>804</v>
      </c>
      <c r="S64" s="13" t="s">
        <v>805</v>
      </c>
    </row>
    <row r="65" spans="1:19">
      <c r="A65" s="18" t="s">
        <v>873</v>
      </c>
      <c r="B65" s="18">
        <v>58</v>
      </c>
      <c r="C65" s="18" t="s">
        <v>37</v>
      </c>
      <c r="D65" s="94" t="s">
        <v>45</v>
      </c>
      <c r="E65" s="94" t="s">
        <v>45</v>
      </c>
      <c r="F65" s="94" t="s">
        <v>55</v>
      </c>
      <c r="G65" s="18" t="s">
        <v>19</v>
      </c>
      <c r="H65" s="36" t="s">
        <v>864</v>
      </c>
      <c r="I65" s="18" t="s">
        <v>16</v>
      </c>
      <c r="J65" s="18">
        <v>21</v>
      </c>
      <c r="K65" s="6">
        <v>3</v>
      </c>
      <c r="L65" s="6" t="s">
        <v>22</v>
      </c>
      <c r="M65" s="18">
        <v>100</v>
      </c>
      <c r="N65" s="8">
        <v>800000</v>
      </c>
      <c r="O65" s="8">
        <f t="shared" si="0"/>
        <v>80000000</v>
      </c>
      <c r="P65" s="6" t="s">
        <v>16</v>
      </c>
      <c r="Q65" s="6" t="s">
        <v>803</v>
      </c>
      <c r="R65" s="6" t="s">
        <v>804</v>
      </c>
      <c r="S65" s="13" t="s">
        <v>805</v>
      </c>
    </row>
    <row r="66" spans="1:19">
      <c r="A66" s="18" t="s">
        <v>873</v>
      </c>
      <c r="B66" s="18">
        <v>59</v>
      </c>
      <c r="C66" s="18" t="s">
        <v>37</v>
      </c>
      <c r="D66" s="94" t="s">
        <v>45</v>
      </c>
      <c r="E66" s="94" t="s">
        <v>45</v>
      </c>
      <c r="F66" s="94" t="s">
        <v>55</v>
      </c>
      <c r="G66" s="18" t="s">
        <v>19</v>
      </c>
      <c r="H66" s="36" t="s">
        <v>865</v>
      </c>
      <c r="I66" s="18" t="s">
        <v>16</v>
      </c>
      <c r="J66" s="18">
        <v>8</v>
      </c>
      <c r="K66" s="6">
        <v>1</v>
      </c>
      <c r="L66" s="6" t="s">
        <v>22</v>
      </c>
      <c r="M66" s="18">
        <v>100</v>
      </c>
      <c r="N66" s="8">
        <v>350000</v>
      </c>
      <c r="O66" s="8">
        <f t="shared" si="0"/>
        <v>35000000</v>
      </c>
      <c r="P66" s="6" t="s">
        <v>16</v>
      </c>
      <c r="Q66" s="6" t="s">
        <v>803</v>
      </c>
      <c r="R66" s="6" t="s">
        <v>804</v>
      </c>
      <c r="S66" s="13" t="s">
        <v>805</v>
      </c>
    </row>
    <row r="67" spans="1:19">
      <c r="A67" s="18" t="s">
        <v>873</v>
      </c>
      <c r="B67" s="18">
        <v>60</v>
      </c>
      <c r="C67" s="18" t="s">
        <v>37</v>
      </c>
      <c r="D67" s="94" t="s">
        <v>45</v>
      </c>
      <c r="E67" s="94" t="s">
        <v>45</v>
      </c>
      <c r="F67" s="94" t="s">
        <v>55</v>
      </c>
      <c r="G67" s="18" t="s">
        <v>19</v>
      </c>
      <c r="H67" s="36" t="s">
        <v>866</v>
      </c>
      <c r="I67" s="18" t="s">
        <v>16</v>
      </c>
      <c r="J67" s="18">
        <v>8</v>
      </c>
      <c r="K67" s="6">
        <v>1</v>
      </c>
      <c r="L67" s="6" t="s">
        <v>22</v>
      </c>
      <c r="M67" s="18">
        <v>100</v>
      </c>
      <c r="N67" s="8">
        <v>350000</v>
      </c>
      <c r="O67" s="8">
        <f t="shared" si="0"/>
        <v>35000000</v>
      </c>
      <c r="P67" s="6" t="s">
        <v>16</v>
      </c>
      <c r="Q67" s="6" t="s">
        <v>803</v>
      </c>
      <c r="R67" s="6" t="s">
        <v>804</v>
      </c>
      <c r="S67" s="13" t="s">
        <v>805</v>
      </c>
    </row>
    <row r="68" spans="1:19" ht="17.25" thickBot="1">
      <c r="A68" s="4" t="s">
        <v>873</v>
      </c>
      <c r="B68" s="4">
        <v>61</v>
      </c>
      <c r="C68" s="4" t="s">
        <v>37</v>
      </c>
      <c r="D68" s="94" t="s">
        <v>45</v>
      </c>
      <c r="E68" s="94" t="s">
        <v>45</v>
      </c>
      <c r="F68" s="94" t="s">
        <v>55</v>
      </c>
      <c r="G68" s="4" t="s">
        <v>19</v>
      </c>
      <c r="H68" s="221" t="s">
        <v>867</v>
      </c>
      <c r="I68" s="4" t="s">
        <v>16</v>
      </c>
      <c r="J68" s="4">
        <v>8</v>
      </c>
      <c r="K68" s="153">
        <v>1</v>
      </c>
      <c r="L68" s="153" t="s">
        <v>22</v>
      </c>
      <c r="M68" s="4">
        <v>100</v>
      </c>
      <c r="N68" s="8">
        <v>350000</v>
      </c>
      <c r="O68" s="153">
        <f t="shared" si="0"/>
        <v>35000000</v>
      </c>
      <c r="P68" s="153" t="s">
        <v>16</v>
      </c>
      <c r="Q68" s="153" t="s">
        <v>803</v>
      </c>
      <c r="R68" s="153" t="s">
        <v>804</v>
      </c>
      <c r="S68" s="5" t="s">
        <v>805</v>
      </c>
    </row>
    <row r="69" spans="1:19" s="228" customFormat="1">
      <c r="A69" s="222" t="s">
        <v>873</v>
      </c>
      <c r="B69" s="222">
        <v>62</v>
      </c>
      <c r="C69" s="222" t="s">
        <v>386</v>
      </c>
      <c r="D69" s="223">
        <v>10</v>
      </c>
      <c r="E69" s="224" t="s">
        <v>34</v>
      </c>
      <c r="F69" s="224" t="s">
        <v>34</v>
      </c>
      <c r="G69" s="222" t="s">
        <v>19</v>
      </c>
      <c r="H69" s="225" t="s">
        <v>868</v>
      </c>
      <c r="I69" s="222" t="s">
        <v>16</v>
      </c>
      <c r="J69" s="222">
        <v>14</v>
      </c>
      <c r="K69" s="226">
        <v>2</v>
      </c>
      <c r="L69" s="226" t="s">
        <v>22</v>
      </c>
      <c r="M69" s="222">
        <v>150</v>
      </c>
      <c r="N69" s="226">
        <v>550000</v>
      </c>
      <c r="O69" s="226">
        <f t="shared" si="0"/>
        <v>82500000</v>
      </c>
      <c r="P69" s="226" t="s">
        <v>16</v>
      </c>
      <c r="Q69" s="226" t="s">
        <v>803</v>
      </c>
      <c r="R69" s="226" t="s">
        <v>804</v>
      </c>
      <c r="S69" s="227" t="s">
        <v>805</v>
      </c>
    </row>
    <row r="70" spans="1:19" s="228" customFormat="1" ht="17.25" thickBot="1">
      <c r="A70" s="229" t="s">
        <v>873</v>
      </c>
      <c r="B70" s="229">
        <v>63</v>
      </c>
      <c r="C70" s="229" t="s">
        <v>386</v>
      </c>
      <c r="D70" s="230">
        <v>10</v>
      </c>
      <c r="E70" s="231" t="s">
        <v>34</v>
      </c>
      <c r="F70" s="231" t="s">
        <v>34</v>
      </c>
      <c r="G70" s="229" t="s">
        <v>19</v>
      </c>
      <c r="H70" s="232" t="s">
        <v>869</v>
      </c>
      <c r="I70" s="229" t="s">
        <v>16</v>
      </c>
      <c r="J70" s="229">
        <v>14</v>
      </c>
      <c r="K70" s="233">
        <v>2</v>
      </c>
      <c r="L70" s="233" t="s">
        <v>22</v>
      </c>
      <c r="M70" s="229">
        <v>100</v>
      </c>
      <c r="N70" s="233">
        <v>550000</v>
      </c>
      <c r="O70" s="233">
        <f t="shared" si="0"/>
        <v>55000000</v>
      </c>
      <c r="P70" s="233" t="s">
        <v>16</v>
      </c>
      <c r="Q70" s="233" t="s">
        <v>803</v>
      </c>
      <c r="R70" s="233" t="s">
        <v>804</v>
      </c>
      <c r="S70" s="234" t="s">
        <v>805</v>
      </c>
    </row>
    <row r="71" spans="1:19" ht="17.25" thickBot="1">
      <c r="A71" s="4" t="s">
        <v>873</v>
      </c>
      <c r="B71" s="4">
        <v>64</v>
      </c>
      <c r="C71" s="4" t="s">
        <v>37</v>
      </c>
      <c r="D71" s="235" t="s">
        <v>45</v>
      </c>
      <c r="E71" s="27" t="s">
        <v>180</v>
      </c>
      <c r="F71" s="27" t="s">
        <v>45</v>
      </c>
      <c r="G71" s="4" t="s">
        <v>19</v>
      </c>
      <c r="H71" s="221" t="s">
        <v>870</v>
      </c>
      <c r="I71" s="4" t="s">
        <v>16</v>
      </c>
      <c r="J71" s="4">
        <v>14</v>
      </c>
      <c r="K71" s="153">
        <v>2</v>
      </c>
      <c r="L71" s="153" t="s">
        <v>22</v>
      </c>
      <c r="M71" s="4">
        <v>100</v>
      </c>
      <c r="N71" s="153">
        <v>550000</v>
      </c>
      <c r="O71" s="153">
        <f t="shared" si="0"/>
        <v>55000000</v>
      </c>
      <c r="P71" s="153" t="s">
        <v>16</v>
      </c>
      <c r="Q71" s="153" t="s">
        <v>803</v>
      </c>
      <c r="R71" s="153" t="s">
        <v>804</v>
      </c>
      <c r="S71" s="5" t="s">
        <v>805</v>
      </c>
    </row>
    <row r="72" spans="1:19" ht="17.25" thickBot="1">
      <c r="A72" s="4" t="s">
        <v>873</v>
      </c>
      <c r="B72" s="4">
        <v>65</v>
      </c>
      <c r="C72" s="4" t="s">
        <v>37</v>
      </c>
      <c r="D72" s="235" t="s">
        <v>45</v>
      </c>
      <c r="E72" s="27" t="s">
        <v>180</v>
      </c>
      <c r="F72" s="27" t="s">
        <v>45</v>
      </c>
      <c r="G72" s="4" t="s">
        <v>19</v>
      </c>
      <c r="H72" s="221" t="s">
        <v>871</v>
      </c>
      <c r="I72" s="4" t="s">
        <v>16</v>
      </c>
      <c r="J72" s="4">
        <v>14</v>
      </c>
      <c r="K72" s="153">
        <v>2</v>
      </c>
      <c r="L72" s="153" t="s">
        <v>22</v>
      </c>
      <c r="M72" s="4">
        <v>100</v>
      </c>
      <c r="N72" s="153">
        <v>550000</v>
      </c>
      <c r="O72" s="153">
        <f t="shared" ref="O72:O73" si="1">M72*N72</f>
        <v>55000000</v>
      </c>
      <c r="P72" s="153" t="s">
        <v>16</v>
      </c>
      <c r="Q72" s="153" t="s">
        <v>803</v>
      </c>
      <c r="R72" s="153" t="s">
        <v>804</v>
      </c>
      <c r="S72" s="5" t="s">
        <v>805</v>
      </c>
    </row>
    <row r="73" spans="1:19" ht="17.25" thickBot="1">
      <c r="A73" s="4" t="s">
        <v>873</v>
      </c>
      <c r="B73" s="4">
        <v>66</v>
      </c>
      <c r="C73" s="4" t="s">
        <v>37</v>
      </c>
      <c r="D73" s="235" t="s">
        <v>45</v>
      </c>
      <c r="E73" s="27" t="s">
        <v>180</v>
      </c>
      <c r="F73" s="27" t="s">
        <v>45</v>
      </c>
      <c r="G73" s="4" t="s">
        <v>19</v>
      </c>
      <c r="H73" s="221" t="s">
        <v>872</v>
      </c>
      <c r="I73" s="4" t="s">
        <v>16</v>
      </c>
      <c r="J73" s="4">
        <v>14</v>
      </c>
      <c r="K73" s="153">
        <v>2</v>
      </c>
      <c r="L73" s="153" t="s">
        <v>22</v>
      </c>
      <c r="M73" s="4">
        <v>100</v>
      </c>
      <c r="N73" s="153">
        <v>550000</v>
      </c>
      <c r="O73" s="153">
        <f t="shared" si="1"/>
        <v>55000000</v>
      </c>
      <c r="P73" s="153" t="s">
        <v>16</v>
      </c>
      <c r="Q73" s="153" t="s">
        <v>803</v>
      </c>
      <c r="R73" s="153" t="s">
        <v>804</v>
      </c>
      <c r="S73" s="5" t="s">
        <v>805</v>
      </c>
    </row>
  </sheetData>
  <autoFilter ref="A6:S73" xr:uid="{6A213813-FDF7-40FC-9EAC-D78B13D5AE9C}">
    <filterColumn colId="3" showButton="0"/>
    <filterColumn colId="4" showButton="0"/>
    <filterColumn colId="16" showButton="0"/>
    <filterColumn colId="17" showButton="0"/>
  </autoFilter>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allowBlank="1" showInputMessage="1" showErrorMessage="1" promptTitle="목록" sqref="G6:G7" xr:uid="{743B1AF8-4CDD-4D3C-BCDF-D0C6C633575B}"/>
    <dataValidation type="list" allowBlank="1" showInputMessage="1" showErrorMessage="1" sqref="C8:C73" xr:uid="{91FDC948-0394-481D-87AC-A9DE236DB1C3}">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73" xr:uid="{980C1A87-41C0-4532-A543-D7907D6B6FB9}">
      <formula1>"일반형, AI융합형"</formula1>
    </dataValidation>
    <dataValidation type="list" allowBlank="1" showInputMessage="1" showErrorMessage="1" sqref="P8:P73 I8:I73" xr:uid="{CD6F4423-9672-48EE-86C5-439821B6DFC6}">
      <formula1>"O, X"</formula1>
    </dataValidation>
  </dataValidation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5AA0B-8CC9-48F8-A0E8-912F305F2B9F}">
  <sheetPr>
    <tabColor rgb="FF00B050"/>
    <pageSetUpPr fitToPage="1"/>
  </sheetPr>
  <dimension ref="A1:S96"/>
  <sheetViews>
    <sheetView topLeftCell="I55" zoomScale="70" zoomScaleNormal="70" workbookViewId="0">
      <selection activeCell="A8" sqref="A8:S96"/>
    </sheetView>
  </sheetViews>
  <sheetFormatPr defaultRowHeight="16.5"/>
  <cols>
    <col min="1" max="1" width="20.25" customWidth="1"/>
    <col min="2" max="2" width="6.875" customWidth="1"/>
    <col min="3" max="3" width="17" customWidth="1"/>
    <col min="4" max="6" width="4.875" style="2" customWidth="1"/>
    <col min="7" max="7" width="14.625" style="2" customWidth="1"/>
    <col min="8" max="8" width="94.625" style="42" customWidth="1"/>
    <col min="9" max="9" width="12.875" style="2" customWidth="1"/>
    <col min="10" max="10" width="9.75" style="2" customWidth="1"/>
    <col min="11" max="11" width="8.75" customWidth="1"/>
    <col min="12" max="12" width="24.5" customWidth="1"/>
    <col min="13" max="13" width="13.125" style="239" customWidth="1"/>
    <col min="14" max="14" width="15.625" style="239" customWidth="1"/>
    <col min="15" max="15" width="17.875" style="239" customWidth="1"/>
    <col min="16" max="16" width="17.375" customWidth="1"/>
    <col min="17" max="17" width="14.375" customWidth="1"/>
    <col min="18" max="18" width="114.25" customWidth="1"/>
    <col min="19" max="19" width="16.25" customWidth="1"/>
  </cols>
  <sheetData>
    <row r="1" spans="1:19">
      <c r="A1" s="488" t="s">
        <v>42</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K5" s="2"/>
      <c r="L5" s="2"/>
      <c r="M5" s="238"/>
    </row>
    <row r="6" spans="1:19" ht="24.95" customHeight="1">
      <c r="A6" s="497" t="s">
        <v>30</v>
      </c>
      <c r="B6" s="499" t="s">
        <v>7</v>
      </c>
      <c r="C6" s="504" t="s">
        <v>3</v>
      </c>
      <c r="D6" s="514" t="s">
        <v>21</v>
      </c>
      <c r="E6" s="514"/>
      <c r="F6" s="514"/>
      <c r="G6" s="504" t="s">
        <v>18</v>
      </c>
      <c r="H6" s="543" t="s">
        <v>4</v>
      </c>
      <c r="I6" s="507" t="s">
        <v>15</v>
      </c>
      <c r="J6" s="1" t="s">
        <v>17</v>
      </c>
      <c r="K6" s="1" t="s">
        <v>8</v>
      </c>
      <c r="L6" s="1" t="s">
        <v>25</v>
      </c>
      <c r="M6" s="545" t="s">
        <v>24</v>
      </c>
      <c r="N6" s="547" t="s">
        <v>27</v>
      </c>
      <c r="O6" s="545" t="s">
        <v>14</v>
      </c>
      <c r="P6" s="507" t="s">
        <v>23</v>
      </c>
      <c r="Q6" s="1" t="s">
        <v>9</v>
      </c>
      <c r="R6" s="486"/>
      <c r="S6" s="487"/>
    </row>
    <row r="7" spans="1:19" ht="24.95" customHeight="1" thickBot="1">
      <c r="A7" s="498"/>
      <c r="B7" s="500"/>
      <c r="C7" s="513"/>
      <c r="D7" s="30" t="s">
        <v>0</v>
      </c>
      <c r="E7" s="30" t="s">
        <v>1</v>
      </c>
      <c r="F7" s="30" t="s">
        <v>2</v>
      </c>
      <c r="G7" s="505"/>
      <c r="H7" s="544"/>
      <c r="I7" s="505"/>
      <c r="J7" s="508"/>
      <c r="K7" s="509"/>
      <c r="L7" s="508"/>
      <c r="M7" s="546"/>
      <c r="N7" s="548"/>
      <c r="O7" s="546"/>
      <c r="P7" s="512"/>
      <c r="Q7" s="19" t="s">
        <v>10</v>
      </c>
      <c r="R7" s="19" t="s">
        <v>40</v>
      </c>
      <c r="S7" s="20" t="s">
        <v>41</v>
      </c>
    </row>
    <row r="8" spans="1:19" ht="17.25" thickTop="1">
      <c r="A8" s="11" t="s">
        <v>882</v>
      </c>
      <c r="B8" s="32">
        <v>1</v>
      </c>
      <c r="C8" s="18" t="s">
        <v>36</v>
      </c>
      <c r="D8" s="7">
        <v>20</v>
      </c>
      <c r="E8" s="94" t="s">
        <v>34</v>
      </c>
      <c r="F8" s="25" t="s">
        <v>445</v>
      </c>
      <c r="G8" s="7" t="s">
        <v>20</v>
      </c>
      <c r="H8" s="240" t="s">
        <v>883</v>
      </c>
      <c r="I8" s="7" t="s">
        <v>26</v>
      </c>
      <c r="J8" s="7">
        <v>7</v>
      </c>
      <c r="K8" s="8">
        <v>1</v>
      </c>
      <c r="L8" s="8" t="s">
        <v>884</v>
      </c>
      <c r="M8" s="241">
        <v>500</v>
      </c>
      <c r="N8" s="241">
        <v>300000</v>
      </c>
      <c r="O8" s="241">
        <f>M8*N8</f>
        <v>150000000</v>
      </c>
      <c r="P8" s="14" t="s">
        <v>16</v>
      </c>
      <c r="Q8" s="242" t="s">
        <v>576</v>
      </c>
      <c r="R8" s="242" t="s">
        <v>885</v>
      </c>
      <c r="S8" s="243" t="s">
        <v>886</v>
      </c>
    </row>
    <row r="9" spans="1:19">
      <c r="A9" s="11" t="s">
        <v>882</v>
      </c>
      <c r="B9" s="23">
        <v>2</v>
      </c>
      <c r="C9" s="18" t="s">
        <v>36</v>
      </c>
      <c r="D9" s="7">
        <v>20</v>
      </c>
      <c r="E9" s="94" t="s">
        <v>34</v>
      </c>
      <c r="F9" s="25" t="s">
        <v>445</v>
      </c>
      <c r="G9" s="18" t="s">
        <v>20</v>
      </c>
      <c r="H9" s="52" t="s">
        <v>887</v>
      </c>
      <c r="I9" s="18" t="s">
        <v>26</v>
      </c>
      <c r="J9" s="18">
        <v>7</v>
      </c>
      <c r="K9" s="6">
        <v>1</v>
      </c>
      <c r="L9" s="8" t="s">
        <v>884</v>
      </c>
      <c r="M9" s="241">
        <v>500</v>
      </c>
      <c r="N9" s="241">
        <v>300000</v>
      </c>
      <c r="O9" s="241">
        <f>M9*N9</f>
        <v>150000000</v>
      </c>
      <c r="P9" s="15" t="s">
        <v>16</v>
      </c>
      <c r="Q9" s="242" t="s">
        <v>576</v>
      </c>
      <c r="R9" s="242" t="s">
        <v>885</v>
      </c>
      <c r="S9" s="244" t="s">
        <v>886</v>
      </c>
    </row>
    <row r="10" spans="1:19">
      <c r="A10" s="11" t="s">
        <v>882</v>
      </c>
      <c r="B10" s="23">
        <v>3</v>
      </c>
      <c r="C10" s="18" t="s">
        <v>36</v>
      </c>
      <c r="D10" s="7">
        <v>20</v>
      </c>
      <c r="E10" s="94" t="s">
        <v>34</v>
      </c>
      <c r="F10" s="26" t="s">
        <v>45</v>
      </c>
      <c r="G10" s="18" t="s">
        <v>20</v>
      </c>
      <c r="H10" s="52" t="s">
        <v>888</v>
      </c>
      <c r="I10" s="18" t="s">
        <v>16</v>
      </c>
      <c r="J10" s="18">
        <v>7</v>
      </c>
      <c r="K10" s="6">
        <v>1</v>
      </c>
      <c r="L10" s="8" t="s">
        <v>884</v>
      </c>
      <c r="M10" s="245">
        <v>500</v>
      </c>
      <c r="N10" s="241">
        <v>300000</v>
      </c>
      <c r="O10" s="241">
        <f t="shared" ref="O10:O63" si="0">M10*N10</f>
        <v>150000000</v>
      </c>
      <c r="P10" s="15" t="s">
        <v>26</v>
      </c>
      <c r="Q10" s="242" t="s">
        <v>576</v>
      </c>
      <c r="R10" s="242" t="s">
        <v>885</v>
      </c>
      <c r="S10" s="244" t="s">
        <v>886</v>
      </c>
    </row>
    <row r="11" spans="1:19">
      <c r="A11" s="11" t="s">
        <v>882</v>
      </c>
      <c r="B11" s="32">
        <v>4</v>
      </c>
      <c r="C11" s="18" t="s">
        <v>36</v>
      </c>
      <c r="D11" s="7">
        <v>20</v>
      </c>
      <c r="E11" s="94" t="s">
        <v>34</v>
      </c>
      <c r="F11" s="26" t="s">
        <v>45</v>
      </c>
      <c r="G11" s="18" t="s">
        <v>20</v>
      </c>
      <c r="H11" s="52" t="s">
        <v>889</v>
      </c>
      <c r="I11" s="18" t="s">
        <v>16</v>
      </c>
      <c r="J11" s="18">
        <v>14</v>
      </c>
      <c r="K11" s="6">
        <v>2</v>
      </c>
      <c r="L11" s="8" t="s">
        <v>884</v>
      </c>
      <c r="M11" s="245">
        <v>500</v>
      </c>
      <c r="N11" s="241">
        <v>500000</v>
      </c>
      <c r="O11" s="241">
        <f t="shared" si="0"/>
        <v>250000000</v>
      </c>
      <c r="P11" s="15" t="s">
        <v>16</v>
      </c>
      <c r="Q11" s="242" t="s">
        <v>576</v>
      </c>
      <c r="R11" s="242" t="s">
        <v>885</v>
      </c>
      <c r="S11" s="244" t="s">
        <v>886</v>
      </c>
    </row>
    <row r="12" spans="1:19">
      <c r="A12" s="246" t="s">
        <v>882</v>
      </c>
      <c r="B12" s="246">
        <v>5</v>
      </c>
      <c r="C12" s="246" t="s">
        <v>36</v>
      </c>
      <c r="D12" s="246">
        <v>20</v>
      </c>
      <c r="E12" s="247" t="s">
        <v>34</v>
      </c>
      <c r="F12" s="248" t="s">
        <v>45</v>
      </c>
      <c r="G12" s="246" t="s">
        <v>20</v>
      </c>
      <c r="H12" s="249" t="s">
        <v>890</v>
      </c>
      <c r="I12" s="246" t="s">
        <v>26</v>
      </c>
      <c r="J12" s="246">
        <v>7</v>
      </c>
      <c r="K12" s="250">
        <v>1</v>
      </c>
      <c r="L12" s="250" t="s">
        <v>884</v>
      </c>
      <c r="M12" s="251">
        <v>500</v>
      </c>
      <c r="N12" s="251">
        <v>250000</v>
      </c>
      <c r="O12" s="251">
        <f t="shared" si="0"/>
        <v>125000000</v>
      </c>
      <c r="P12" s="250" t="s">
        <v>16</v>
      </c>
      <c r="Q12" s="242" t="s">
        <v>576</v>
      </c>
      <c r="R12" s="242" t="s">
        <v>885</v>
      </c>
      <c r="S12" s="249" t="s">
        <v>886</v>
      </c>
    </row>
    <row r="13" spans="1:19">
      <c r="A13" s="246" t="s">
        <v>882</v>
      </c>
      <c r="B13" s="246">
        <v>6</v>
      </c>
      <c r="C13" s="246" t="s">
        <v>36</v>
      </c>
      <c r="D13" s="246">
        <v>20</v>
      </c>
      <c r="E13" s="247" t="s">
        <v>34</v>
      </c>
      <c r="F13" s="247" t="s">
        <v>34</v>
      </c>
      <c r="G13" s="246" t="s">
        <v>20</v>
      </c>
      <c r="H13" s="249" t="s">
        <v>891</v>
      </c>
      <c r="I13" s="246" t="s">
        <v>16</v>
      </c>
      <c r="J13" s="246">
        <v>7</v>
      </c>
      <c r="K13" s="250">
        <v>1</v>
      </c>
      <c r="L13" s="250" t="s">
        <v>884</v>
      </c>
      <c r="M13" s="251">
        <v>500</v>
      </c>
      <c r="N13" s="251">
        <v>250000</v>
      </c>
      <c r="O13" s="251">
        <f t="shared" si="0"/>
        <v>125000000</v>
      </c>
      <c r="P13" s="250" t="s">
        <v>16</v>
      </c>
      <c r="Q13" s="242" t="s">
        <v>576</v>
      </c>
      <c r="R13" s="242" t="s">
        <v>885</v>
      </c>
      <c r="S13" s="249" t="s">
        <v>886</v>
      </c>
    </row>
    <row r="14" spans="1:19">
      <c r="A14" s="246" t="s">
        <v>882</v>
      </c>
      <c r="B14" s="246">
        <v>7</v>
      </c>
      <c r="C14" s="246" t="s">
        <v>36</v>
      </c>
      <c r="D14" s="246">
        <v>20</v>
      </c>
      <c r="E14" s="247" t="s">
        <v>34</v>
      </c>
      <c r="F14" s="248" t="s">
        <v>445</v>
      </c>
      <c r="G14" s="246" t="s">
        <v>20</v>
      </c>
      <c r="H14" s="249" t="s">
        <v>892</v>
      </c>
      <c r="I14" s="246" t="s">
        <v>16</v>
      </c>
      <c r="J14" s="246">
        <v>7</v>
      </c>
      <c r="K14" s="250">
        <v>1</v>
      </c>
      <c r="L14" s="250" t="s">
        <v>884</v>
      </c>
      <c r="M14" s="251">
        <v>500</v>
      </c>
      <c r="N14" s="251">
        <v>250000</v>
      </c>
      <c r="O14" s="251">
        <f t="shared" si="0"/>
        <v>125000000</v>
      </c>
      <c r="P14" s="250" t="s">
        <v>16</v>
      </c>
      <c r="Q14" s="242" t="s">
        <v>576</v>
      </c>
      <c r="R14" s="242" t="s">
        <v>885</v>
      </c>
      <c r="S14" s="249" t="s">
        <v>886</v>
      </c>
    </row>
    <row r="15" spans="1:19">
      <c r="A15" s="97" t="s">
        <v>882</v>
      </c>
      <c r="B15" s="97">
        <v>8</v>
      </c>
      <c r="C15" s="97" t="s">
        <v>36</v>
      </c>
      <c r="D15" s="97">
        <v>20</v>
      </c>
      <c r="E15" s="247" t="s">
        <v>34</v>
      </c>
      <c r="F15" s="248" t="s">
        <v>35</v>
      </c>
      <c r="G15" s="97" t="s">
        <v>20</v>
      </c>
      <c r="H15" s="249" t="s">
        <v>893</v>
      </c>
      <c r="I15" s="97" t="s">
        <v>16</v>
      </c>
      <c r="J15" s="97">
        <v>7</v>
      </c>
      <c r="K15" s="250">
        <v>1</v>
      </c>
      <c r="L15" s="250" t="s">
        <v>884</v>
      </c>
      <c r="M15" s="251">
        <v>0</v>
      </c>
      <c r="N15" s="251">
        <v>250000</v>
      </c>
      <c r="O15" s="251">
        <f t="shared" si="0"/>
        <v>0</v>
      </c>
      <c r="P15" s="250" t="s">
        <v>16</v>
      </c>
      <c r="Q15" s="252" t="s">
        <v>894</v>
      </c>
      <c r="R15" s="252" t="s">
        <v>895</v>
      </c>
      <c r="S15" s="249" t="s">
        <v>886</v>
      </c>
    </row>
    <row r="16" spans="1:19">
      <c r="A16" s="97" t="s">
        <v>882</v>
      </c>
      <c r="B16" s="97">
        <v>9</v>
      </c>
      <c r="C16" s="97" t="s">
        <v>36</v>
      </c>
      <c r="D16" s="97">
        <v>20</v>
      </c>
      <c r="E16" s="247" t="s">
        <v>34</v>
      </c>
      <c r="F16" s="248" t="s">
        <v>35</v>
      </c>
      <c r="G16" s="97" t="s">
        <v>20</v>
      </c>
      <c r="H16" s="249" t="s">
        <v>896</v>
      </c>
      <c r="I16" s="97" t="s">
        <v>16</v>
      </c>
      <c r="J16" s="97">
        <v>7</v>
      </c>
      <c r="K16" s="250">
        <v>1</v>
      </c>
      <c r="L16" s="250" t="s">
        <v>884</v>
      </c>
      <c r="M16" s="251">
        <v>0</v>
      </c>
      <c r="N16" s="251">
        <v>250000</v>
      </c>
      <c r="O16" s="251">
        <f t="shared" si="0"/>
        <v>0</v>
      </c>
      <c r="P16" s="250" t="s">
        <v>16</v>
      </c>
      <c r="Q16" s="252" t="s">
        <v>894</v>
      </c>
      <c r="R16" s="252" t="s">
        <v>895</v>
      </c>
      <c r="S16" s="249" t="s">
        <v>886</v>
      </c>
    </row>
    <row r="17" spans="1:19">
      <c r="A17" s="97" t="s">
        <v>882</v>
      </c>
      <c r="B17" s="97">
        <v>10</v>
      </c>
      <c r="C17" s="97" t="s">
        <v>36</v>
      </c>
      <c r="D17" s="97">
        <v>20</v>
      </c>
      <c r="E17" s="247" t="s">
        <v>34</v>
      </c>
      <c r="F17" s="248" t="s">
        <v>35</v>
      </c>
      <c r="G17" s="97" t="s">
        <v>20</v>
      </c>
      <c r="H17" s="249" t="s">
        <v>897</v>
      </c>
      <c r="I17" s="97" t="s">
        <v>16</v>
      </c>
      <c r="J17" s="97">
        <v>7</v>
      </c>
      <c r="K17" s="97">
        <v>1</v>
      </c>
      <c r="L17" s="250" t="s">
        <v>884</v>
      </c>
      <c r="M17" s="251">
        <v>0</v>
      </c>
      <c r="N17" s="251">
        <v>250000</v>
      </c>
      <c r="O17" s="251">
        <f t="shared" si="0"/>
        <v>0</v>
      </c>
      <c r="P17" s="250" t="s">
        <v>16</v>
      </c>
      <c r="Q17" s="249" t="s">
        <v>894</v>
      </c>
      <c r="R17" s="249" t="s">
        <v>895</v>
      </c>
      <c r="S17" s="249" t="s">
        <v>886</v>
      </c>
    </row>
    <row r="18" spans="1:19">
      <c r="A18" s="97" t="s">
        <v>882</v>
      </c>
      <c r="B18" s="97">
        <v>11</v>
      </c>
      <c r="C18" s="97" t="s">
        <v>36</v>
      </c>
      <c r="D18" s="97">
        <v>20</v>
      </c>
      <c r="E18" s="247" t="s">
        <v>34</v>
      </c>
      <c r="F18" s="248" t="s">
        <v>35</v>
      </c>
      <c r="G18" s="97" t="s">
        <v>20</v>
      </c>
      <c r="H18" s="249" t="s">
        <v>898</v>
      </c>
      <c r="I18" s="97" t="s">
        <v>16</v>
      </c>
      <c r="J18" s="97">
        <v>7</v>
      </c>
      <c r="K18" s="97">
        <v>1</v>
      </c>
      <c r="L18" s="250" t="s">
        <v>884</v>
      </c>
      <c r="M18" s="251">
        <v>0</v>
      </c>
      <c r="N18" s="251">
        <v>250000</v>
      </c>
      <c r="O18" s="251">
        <f t="shared" si="0"/>
        <v>0</v>
      </c>
      <c r="P18" s="250" t="s">
        <v>16</v>
      </c>
      <c r="Q18" s="249" t="s">
        <v>894</v>
      </c>
      <c r="R18" s="249" t="s">
        <v>895</v>
      </c>
      <c r="S18" s="249" t="s">
        <v>886</v>
      </c>
    </row>
    <row r="19" spans="1:19">
      <c r="A19" s="97" t="s">
        <v>882</v>
      </c>
      <c r="B19" s="97">
        <v>12</v>
      </c>
      <c r="C19" s="97" t="s">
        <v>36</v>
      </c>
      <c r="D19" s="97">
        <v>20</v>
      </c>
      <c r="E19" s="247" t="s">
        <v>34</v>
      </c>
      <c r="F19" s="248" t="s">
        <v>35</v>
      </c>
      <c r="G19" s="97" t="s">
        <v>20</v>
      </c>
      <c r="H19" s="249" t="s">
        <v>899</v>
      </c>
      <c r="I19" s="97" t="s">
        <v>16</v>
      </c>
      <c r="J19" s="97">
        <v>7</v>
      </c>
      <c r="K19" s="97">
        <v>1</v>
      </c>
      <c r="L19" s="250" t="s">
        <v>884</v>
      </c>
      <c r="M19" s="251">
        <v>0</v>
      </c>
      <c r="N19" s="251">
        <v>250000</v>
      </c>
      <c r="O19" s="251">
        <f t="shared" si="0"/>
        <v>0</v>
      </c>
      <c r="P19" s="250" t="s">
        <v>16</v>
      </c>
      <c r="Q19" s="249" t="s">
        <v>894</v>
      </c>
      <c r="R19" s="249" t="s">
        <v>895</v>
      </c>
      <c r="S19" s="249" t="s">
        <v>886</v>
      </c>
    </row>
    <row r="20" spans="1:19">
      <c r="A20" s="246" t="s">
        <v>882</v>
      </c>
      <c r="B20" s="246">
        <v>13</v>
      </c>
      <c r="C20" s="246" t="s">
        <v>36</v>
      </c>
      <c r="D20" s="246">
        <v>20</v>
      </c>
      <c r="E20" s="247" t="s">
        <v>34</v>
      </c>
      <c r="F20" s="248" t="s">
        <v>35</v>
      </c>
      <c r="G20" s="246" t="s">
        <v>20</v>
      </c>
      <c r="H20" s="249" t="s">
        <v>900</v>
      </c>
      <c r="I20" s="246" t="s">
        <v>26</v>
      </c>
      <c r="J20" s="246">
        <v>7</v>
      </c>
      <c r="K20" s="246">
        <v>1</v>
      </c>
      <c r="L20" s="250" t="s">
        <v>884</v>
      </c>
      <c r="M20" s="251">
        <v>500</v>
      </c>
      <c r="N20" s="251">
        <v>250000</v>
      </c>
      <c r="O20" s="251">
        <f t="shared" si="0"/>
        <v>125000000</v>
      </c>
      <c r="P20" s="250" t="s">
        <v>16</v>
      </c>
      <c r="Q20" s="249" t="s">
        <v>901</v>
      </c>
      <c r="R20" s="249" t="s">
        <v>902</v>
      </c>
      <c r="S20" s="249" t="s">
        <v>886</v>
      </c>
    </row>
    <row r="21" spans="1:19">
      <c r="A21" s="97" t="s">
        <v>882</v>
      </c>
      <c r="B21" s="97">
        <v>14</v>
      </c>
      <c r="C21" s="97" t="s">
        <v>453</v>
      </c>
      <c r="D21" s="97">
        <v>20</v>
      </c>
      <c r="E21" s="247" t="s">
        <v>34</v>
      </c>
      <c r="F21" s="247" t="s">
        <v>35</v>
      </c>
      <c r="G21" s="97" t="s">
        <v>20</v>
      </c>
      <c r="H21" s="249" t="s">
        <v>903</v>
      </c>
      <c r="I21" s="97" t="s">
        <v>16</v>
      </c>
      <c r="J21" s="97">
        <v>7</v>
      </c>
      <c r="K21" s="97">
        <v>1</v>
      </c>
      <c r="L21" s="250" t="s">
        <v>884</v>
      </c>
      <c r="M21" s="251">
        <v>0</v>
      </c>
      <c r="N21" s="251">
        <v>250000</v>
      </c>
      <c r="O21" s="251">
        <f t="shared" si="0"/>
        <v>0</v>
      </c>
      <c r="P21" s="250" t="s">
        <v>16</v>
      </c>
      <c r="Q21" s="249" t="s">
        <v>894</v>
      </c>
      <c r="R21" s="249" t="s">
        <v>895</v>
      </c>
      <c r="S21" s="249" t="s">
        <v>886</v>
      </c>
    </row>
    <row r="22" spans="1:19">
      <c r="A22" s="97" t="s">
        <v>882</v>
      </c>
      <c r="B22" s="97">
        <v>15</v>
      </c>
      <c r="C22" s="97" t="s">
        <v>453</v>
      </c>
      <c r="D22" s="247">
        <v>20</v>
      </c>
      <c r="E22" s="247" t="s">
        <v>34</v>
      </c>
      <c r="F22" s="247" t="s">
        <v>35</v>
      </c>
      <c r="G22" s="97" t="s">
        <v>20</v>
      </c>
      <c r="H22" s="249" t="s">
        <v>904</v>
      </c>
      <c r="I22" s="97" t="s">
        <v>26</v>
      </c>
      <c r="J22" s="97">
        <v>7</v>
      </c>
      <c r="K22" s="97">
        <v>1</v>
      </c>
      <c r="L22" s="250" t="s">
        <v>884</v>
      </c>
      <c r="M22" s="251">
        <v>0</v>
      </c>
      <c r="N22" s="251">
        <v>250000</v>
      </c>
      <c r="O22" s="251">
        <f t="shared" si="0"/>
        <v>0</v>
      </c>
      <c r="P22" s="246" t="s">
        <v>16</v>
      </c>
      <c r="Q22" s="249" t="s">
        <v>901</v>
      </c>
      <c r="R22" s="249" t="s">
        <v>905</v>
      </c>
      <c r="S22" s="249" t="s">
        <v>886</v>
      </c>
    </row>
    <row r="23" spans="1:19" s="253" customFormat="1">
      <c r="A23" s="97" t="s">
        <v>882</v>
      </c>
      <c r="B23" s="97">
        <v>16</v>
      </c>
      <c r="C23" s="97" t="s">
        <v>453</v>
      </c>
      <c r="D23" s="247">
        <v>20</v>
      </c>
      <c r="E23" s="247" t="s">
        <v>34</v>
      </c>
      <c r="F23" s="247" t="s">
        <v>35</v>
      </c>
      <c r="G23" s="97" t="s">
        <v>20</v>
      </c>
      <c r="H23" s="249" t="s">
        <v>906</v>
      </c>
      <c r="I23" s="97" t="s">
        <v>26</v>
      </c>
      <c r="J23" s="97">
        <v>7</v>
      </c>
      <c r="K23" s="97">
        <v>1</v>
      </c>
      <c r="L23" s="250" t="s">
        <v>884</v>
      </c>
      <c r="M23" s="251">
        <v>0</v>
      </c>
      <c r="N23" s="251">
        <v>250000</v>
      </c>
      <c r="O23" s="251">
        <f t="shared" si="0"/>
        <v>0</v>
      </c>
      <c r="P23" s="97" t="s">
        <v>26</v>
      </c>
      <c r="Q23" s="249" t="s">
        <v>901</v>
      </c>
      <c r="R23" s="249" t="s">
        <v>907</v>
      </c>
      <c r="S23" s="249" t="s">
        <v>886</v>
      </c>
    </row>
    <row r="24" spans="1:19" s="253" customFormat="1">
      <c r="A24" s="97" t="s">
        <v>882</v>
      </c>
      <c r="B24" s="97">
        <v>17</v>
      </c>
      <c r="C24" s="97" t="s">
        <v>453</v>
      </c>
      <c r="D24" s="247">
        <v>20</v>
      </c>
      <c r="E24" s="247" t="s">
        <v>34</v>
      </c>
      <c r="F24" s="247" t="s">
        <v>35</v>
      </c>
      <c r="G24" s="97" t="s">
        <v>20</v>
      </c>
      <c r="H24" s="249" t="s">
        <v>908</v>
      </c>
      <c r="I24" s="97" t="s">
        <v>26</v>
      </c>
      <c r="J24" s="97">
        <v>7</v>
      </c>
      <c r="K24" s="97">
        <v>1</v>
      </c>
      <c r="L24" s="250" t="s">
        <v>884</v>
      </c>
      <c r="M24" s="251">
        <v>0</v>
      </c>
      <c r="N24" s="251">
        <v>250000</v>
      </c>
      <c r="O24" s="251">
        <f t="shared" si="0"/>
        <v>0</v>
      </c>
      <c r="P24" s="97" t="s">
        <v>26</v>
      </c>
      <c r="Q24" s="249" t="s">
        <v>901</v>
      </c>
      <c r="R24" s="249" t="s">
        <v>909</v>
      </c>
      <c r="S24" s="249" t="s">
        <v>886</v>
      </c>
    </row>
    <row r="25" spans="1:19" s="253" customFormat="1">
      <c r="A25" s="97" t="s">
        <v>882</v>
      </c>
      <c r="B25" s="97">
        <v>18</v>
      </c>
      <c r="C25" s="97" t="s">
        <v>453</v>
      </c>
      <c r="D25" s="97">
        <v>20</v>
      </c>
      <c r="E25" s="247" t="s">
        <v>34</v>
      </c>
      <c r="F25" s="247" t="s">
        <v>35</v>
      </c>
      <c r="G25" s="97" t="s">
        <v>20</v>
      </c>
      <c r="H25" s="249" t="s">
        <v>910</v>
      </c>
      <c r="I25" s="97" t="s">
        <v>16</v>
      </c>
      <c r="J25" s="97">
        <v>14</v>
      </c>
      <c r="K25" s="97">
        <v>2</v>
      </c>
      <c r="L25" s="250" t="s">
        <v>884</v>
      </c>
      <c r="M25" s="251">
        <v>0</v>
      </c>
      <c r="N25" s="251">
        <v>500000</v>
      </c>
      <c r="O25" s="251">
        <f t="shared" si="0"/>
        <v>0</v>
      </c>
      <c r="P25" s="97" t="s">
        <v>26</v>
      </c>
      <c r="Q25" s="249" t="s">
        <v>894</v>
      </c>
      <c r="R25" s="249" t="s">
        <v>895</v>
      </c>
      <c r="S25" s="249" t="s">
        <v>886</v>
      </c>
    </row>
    <row r="26" spans="1:19" s="253" customFormat="1">
      <c r="A26" s="97" t="s">
        <v>882</v>
      </c>
      <c r="B26" s="97">
        <v>19</v>
      </c>
      <c r="C26" s="97" t="s">
        <v>453</v>
      </c>
      <c r="D26" s="247">
        <v>20</v>
      </c>
      <c r="E26" s="247" t="s">
        <v>34</v>
      </c>
      <c r="F26" s="247" t="s">
        <v>35</v>
      </c>
      <c r="G26" s="97" t="s">
        <v>20</v>
      </c>
      <c r="H26" s="249" t="s">
        <v>911</v>
      </c>
      <c r="I26" s="97" t="s">
        <v>16</v>
      </c>
      <c r="J26" s="97">
        <v>14</v>
      </c>
      <c r="K26" s="97">
        <v>2</v>
      </c>
      <c r="L26" s="250" t="s">
        <v>884</v>
      </c>
      <c r="M26" s="251">
        <v>0</v>
      </c>
      <c r="N26" s="251">
        <v>500000</v>
      </c>
      <c r="O26" s="251">
        <f t="shared" si="0"/>
        <v>0</v>
      </c>
      <c r="P26" s="97" t="s">
        <v>26</v>
      </c>
      <c r="Q26" s="249" t="s">
        <v>894</v>
      </c>
      <c r="R26" s="249" t="s">
        <v>895</v>
      </c>
      <c r="S26" s="249" t="s">
        <v>886</v>
      </c>
    </row>
    <row r="27" spans="1:19" s="253" customFormat="1">
      <c r="A27" s="97" t="s">
        <v>882</v>
      </c>
      <c r="B27" s="97">
        <v>20</v>
      </c>
      <c r="C27" s="97" t="s">
        <v>453</v>
      </c>
      <c r="D27" s="247">
        <v>20</v>
      </c>
      <c r="E27" s="247" t="s">
        <v>34</v>
      </c>
      <c r="F27" s="247" t="s">
        <v>35</v>
      </c>
      <c r="G27" s="97" t="s">
        <v>20</v>
      </c>
      <c r="H27" s="249" t="s">
        <v>912</v>
      </c>
      <c r="I27" s="97" t="s">
        <v>26</v>
      </c>
      <c r="J27" s="97">
        <v>21</v>
      </c>
      <c r="K27" s="97">
        <v>3</v>
      </c>
      <c r="L27" s="250" t="s">
        <v>884</v>
      </c>
      <c r="M27" s="251">
        <v>0</v>
      </c>
      <c r="N27" s="251">
        <v>750000</v>
      </c>
      <c r="O27" s="251">
        <f t="shared" si="0"/>
        <v>0</v>
      </c>
      <c r="P27" s="97" t="s">
        <v>26</v>
      </c>
      <c r="Q27" s="249" t="s">
        <v>901</v>
      </c>
      <c r="R27" s="249" t="s">
        <v>913</v>
      </c>
      <c r="S27" s="249" t="s">
        <v>886</v>
      </c>
    </row>
    <row r="28" spans="1:19" s="253" customFormat="1">
      <c r="A28" s="97" t="s">
        <v>882</v>
      </c>
      <c r="B28" s="97">
        <v>21</v>
      </c>
      <c r="C28" s="97" t="s">
        <v>453</v>
      </c>
      <c r="D28" s="247">
        <v>20</v>
      </c>
      <c r="E28" s="247" t="s">
        <v>34</v>
      </c>
      <c r="F28" s="247" t="s">
        <v>35</v>
      </c>
      <c r="G28" s="97" t="s">
        <v>20</v>
      </c>
      <c r="H28" s="249" t="s">
        <v>914</v>
      </c>
      <c r="I28" s="97" t="s">
        <v>26</v>
      </c>
      <c r="J28" s="97">
        <v>21</v>
      </c>
      <c r="K28" s="97">
        <v>3</v>
      </c>
      <c r="L28" s="250" t="s">
        <v>884</v>
      </c>
      <c r="M28" s="251">
        <v>0</v>
      </c>
      <c r="N28" s="251">
        <v>750000</v>
      </c>
      <c r="O28" s="251">
        <f t="shared" si="0"/>
        <v>0</v>
      </c>
      <c r="P28" s="97" t="s">
        <v>26</v>
      </c>
      <c r="Q28" s="249" t="s">
        <v>901</v>
      </c>
      <c r="R28" s="249" t="s">
        <v>915</v>
      </c>
      <c r="S28" s="249" t="s">
        <v>886</v>
      </c>
    </row>
    <row r="29" spans="1:19" s="253" customFormat="1">
      <c r="A29" s="97" t="s">
        <v>882</v>
      </c>
      <c r="B29" s="97">
        <v>22</v>
      </c>
      <c r="C29" s="97" t="s">
        <v>453</v>
      </c>
      <c r="D29" s="97">
        <v>20</v>
      </c>
      <c r="E29" s="247" t="s">
        <v>34</v>
      </c>
      <c r="F29" s="247" t="s">
        <v>35</v>
      </c>
      <c r="G29" s="97" t="s">
        <v>20</v>
      </c>
      <c r="H29" s="249" t="s">
        <v>916</v>
      </c>
      <c r="I29" s="97" t="s">
        <v>26</v>
      </c>
      <c r="J29" s="97">
        <v>21</v>
      </c>
      <c r="K29" s="97">
        <v>3</v>
      </c>
      <c r="L29" s="250" t="s">
        <v>884</v>
      </c>
      <c r="M29" s="251">
        <v>0</v>
      </c>
      <c r="N29" s="251">
        <v>750000</v>
      </c>
      <c r="O29" s="251">
        <f t="shared" si="0"/>
        <v>0</v>
      </c>
      <c r="P29" s="97" t="s">
        <v>26</v>
      </c>
      <c r="Q29" s="249" t="s">
        <v>901</v>
      </c>
      <c r="R29" s="249" t="s">
        <v>917</v>
      </c>
      <c r="S29" s="249" t="s">
        <v>886</v>
      </c>
    </row>
    <row r="30" spans="1:19" s="253" customFormat="1">
      <c r="A30" s="97" t="s">
        <v>882</v>
      </c>
      <c r="B30" s="97">
        <v>23</v>
      </c>
      <c r="C30" s="97" t="s">
        <v>453</v>
      </c>
      <c r="D30" s="247">
        <v>20</v>
      </c>
      <c r="E30" s="247" t="s">
        <v>34</v>
      </c>
      <c r="F30" s="247" t="s">
        <v>35</v>
      </c>
      <c r="G30" s="97" t="s">
        <v>20</v>
      </c>
      <c r="H30" s="249" t="s">
        <v>918</v>
      </c>
      <c r="I30" s="97" t="s">
        <v>16</v>
      </c>
      <c r="J30" s="97">
        <v>28</v>
      </c>
      <c r="K30" s="97">
        <v>4</v>
      </c>
      <c r="L30" s="250" t="s">
        <v>884</v>
      </c>
      <c r="M30" s="251">
        <v>0</v>
      </c>
      <c r="N30" s="251">
        <v>1000000</v>
      </c>
      <c r="O30" s="251">
        <f t="shared" si="0"/>
        <v>0</v>
      </c>
      <c r="P30" s="97" t="s">
        <v>26</v>
      </c>
      <c r="Q30" s="249" t="s">
        <v>894</v>
      </c>
      <c r="R30" s="249" t="s">
        <v>895</v>
      </c>
      <c r="S30" s="249" t="s">
        <v>886</v>
      </c>
    </row>
    <row r="31" spans="1:19" s="253" customFormat="1">
      <c r="A31" s="97" t="s">
        <v>882</v>
      </c>
      <c r="B31" s="97">
        <v>24</v>
      </c>
      <c r="C31" s="97" t="s">
        <v>453</v>
      </c>
      <c r="D31" s="247">
        <v>20</v>
      </c>
      <c r="E31" s="247" t="s">
        <v>34</v>
      </c>
      <c r="F31" s="247" t="s">
        <v>35</v>
      </c>
      <c r="G31" s="97" t="s">
        <v>20</v>
      </c>
      <c r="H31" s="249" t="s">
        <v>919</v>
      </c>
      <c r="I31" s="97" t="s">
        <v>16</v>
      </c>
      <c r="J31" s="97">
        <v>21</v>
      </c>
      <c r="K31" s="97">
        <v>3</v>
      </c>
      <c r="L31" s="250" t="s">
        <v>884</v>
      </c>
      <c r="M31" s="251">
        <v>0</v>
      </c>
      <c r="N31" s="251">
        <v>750000</v>
      </c>
      <c r="O31" s="251">
        <f t="shared" si="0"/>
        <v>0</v>
      </c>
      <c r="P31" s="97" t="s">
        <v>26</v>
      </c>
      <c r="Q31" s="249" t="s">
        <v>894</v>
      </c>
      <c r="R31" s="249" t="s">
        <v>895</v>
      </c>
      <c r="S31" s="249" t="s">
        <v>886</v>
      </c>
    </row>
    <row r="32" spans="1:19">
      <c r="A32" s="97" t="s">
        <v>882</v>
      </c>
      <c r="B32" s="97">
        <v>25</v>
      </c>
      <c r="C32" s="97" t="s">
        <v>453</v>
      </c>
      <c r="D32" s="247">
        <v>20</v>
      </c>
      <c r="E32" s="247" t="s">
        <v>34</v>
      </c>
      <c r="F32" s="247" t="s">
        <v>35</v>
      </c>
      <c r="G32" s="97" t="s">
        <v>20</v>
      </c>
      <c r="H32" s="249" t="s">
        <v>920</v>
      </c>
      <c r="I32" s="97" t="s">
        <v>26</v>
      </c>
      <c r="J32" s="97">
        <v>28</v>
      </c>
      <c r="K32" s="97">
        <v>4</v>
      </c>
      <c r="L32" s="250" t="s">
        <v>884</v>
      </c>
      <c r="M32" s="251">
        <v>0</v>
      </c>
      <c r="N32" s="251">
        <v>1000000</v>
      </c>
      <c r="O32" s="251">
        <f t="shared" si="0"/>
        <v>0</v>
      </c>
      <c r="P32" s="97" t="s">
        <v>26</v>
      </c>
      <c r="Q32" s="249" t="s">
        <v>901</v>
      </c>
      <c r="R32" s="249" t="s">
        <v>921</v>
      </c>
      <c r="S32" s="249" t="s">
        <v>886</v>
      </c>
    </row>
    <row r="33" spans="1:19">
      <c r="A33" s="97" t="s">
        <v>882</v>
      </c>
      <c r="B33" s="97">
        <v>26</v>
      </c>
      <c r="C33" s="97" t="s">
        <v>453</v>
      </c>
      <c r="D33" s="97">
        <v>20</v>
      </c>
      <c r="E33" s="247" t="s">
        <v>34</v>
      </c>
      <c r="F33" s="247" t="s">
        <v>35</v>
      </c>
      <c r="G33" s="97" t="s">
        <v>20</v>
      </c>
      <c r="H33" s="249" t="s">
        <v>922</v>
      </c>
      <c r="I33" s="97" t="s">
        <v>26</v>
      </c>
      <c r="J33" s="97">
        <v>14</v>
      </c>
      <c r="K33" s="97">
        <v>2</v>
      </c>
      <c r="L33" s="250" t="s">
        <v>884</v>
      </c>
      <c r="M33" s="251">
        <v>0</v>
      </c>
      <c r="N33" s="251">
        <v>500000</v>
      </c>
      <c r="O33" s="251">
        <f t="shared" si="0"/>
        <v>0</v>
      </c>
      <c r="P33" s="97" t="s">
        <v>16</v>
      </c>
      <c r="Q33" s="249" t="s">
        <v>901</v>
      </c>
      <c r="R33" s="249" t="s">
        <v>923</v>
      </c>
      <c r="S33" s="249" t="s">
        <v>886</v>
      </c>
    </row>
    <row r="34" spans="1:19">
      <c r="A34" s="97" t="s">
        <v>882</v>
      </c>
      <c r="B34" s="97">
        <v>27</v>
      </c>
      <c r="C34" s="97" t="s">
        <v>453</v>
      </c>
      <c r="D34" s="247">
        <v>20</v>
      </c>
      <c r="E34" s="247" t="s">
        <v>34</v>
      </c>
      <c r="F34" s="247" t="s">
        <v>35</v>
      </c>
      <c r="G34" s="97" t="s">
        <v>20</v>
      </c>
      <c r="H34" s="249" t="s">
        <v>924</v>
      </c>
      <c r="I34" s="97" t="s">
        <v>16</v>
      </c>
      <c r="J34" s="97">
        <v>21</v>
      </c>
      <c r="K34" s="97">
        <v>3</v>
      </c>
      <c r="L34" s="250" t="s">
        <v>884</v>
      </c>
      <c r="M34" s="251">
        <v>0</v>
      </c>
      <c r="N34" s="251">
        <v>750000</v>
      </c>
      <c r="O34" s="251">
        <f t="shared" si="0"/>
        <v>0</v>
      </c>
      <c r="P34" s="97" t="s">
        <v>26</v>
      </c>
      <c r="Q34" s="249" t="s">
        <v>894</v>
      </c>
      <c r="R34" s="249" t="s">
        <v>895</v>
      </c>
      <c r="S34" s="249" t="s">
        <v>886</v>
      </c>
    </row>
    <row r="35" spans="1:19">
      <c r="A35" s="97" t="s">
        <v>882</v>
      </c>
      <c r="B35" s="97">
        <v>28</v>
      </c>
      <c r="C35" s="97" t="s">
        <v>453</v>
      </c>
      <c r="D35" s="247">
        <v>20</v>
      </c>
      <c r="E35" s="247" t="s">
        <v>34</v>
      </c>
      <c r="F35" s="247" t="s">
        <v>35</v>
      </c>
      <c r="G35" s="97" t="s">
        <v>20</v>
      </c>
      <c r="H35" s="249" t="s">
        <v>925</v>
      </c>
      <c r="I35" s="97" t="s">
        <v>26</v>
      </c>
      <c r="J35" s="97">
        <v>21</v>
      </c>
      <c r="K35" s="97">
        <v>3</v>
      </c>
      <c r="L35" s="250" t="s">
        <v>884</v>
      </c>
      <c r="M35" s="251">
        <v>0</v>
      </c>
      <c r="N35" s="251">
        <v>750000</v>
      </c>
      <c r="O35" s="251">
        <f t="shared" si="0"/>
        <v>0</v>
      </c>
      <c r="P35" s="97" t="s">
        <v>26</v>
      </c>
      <c r="Q35" s="249" t="s">
        <v>901</v>
      </c>
      <c r="R35" s="249" t="s">
        <v>926</v>
      </c>
      <c r="S35" s="249" t="s">
        <v>886</v>
      </c>
    </row>
    <row r="36" spans="1:19">
      <c r="A36" s="97" t="s">
        <v>882</v>
      </c>
      <c r="B36" s="97">
        <v>29</v>
      </c>
      <c r="C36" s="97" t="s">
        <v>453</v>
      </c>
      <c r="D36" s="247">
        <v>20</v>
      </c>
      <c r="E36" s="247" t="s">
        <v>34</v>
      </c>
      <c r="F36" s="247" t="s">
        <v>35</v>
      </c>
      <c r="G36" s="97" t="s">
        <v>20</v>
      </c>
      <c r="H36" s="249" t="s">
        <v>927</v>
      </c>
      <c r="I36" s="97" t="s">
        <v>16</v>
      </c>
      <c r="J36" s="97">
        <v>35</v>
      </c>
      <c r="K36" s="97">
        <v>5</v>
      </c>
      <c r="L36" s="250" t="s">
        <v>884</v>
      </c>
      <c r="M36" s="251">
        <v>0</v>
      </c>
      <c r="N36" s="251">
        <v>1250000</v>
      </c>
      <c r="O36" s="251">
        <f t="shared" si="0"/>
        <v>0</v>
      </c>
      <c r="P36" s="97" t="s">
        <v>26</v>
      </c>
      <c r="Q36" s="249" t="s">
        <v>901</v>
      </c>
      <c r="R36" s="249" t="s">
        <v>928</v>
      </c>
      <c r="S36" s="249" t="s">
        <v>886</v>
      </c>
    </row>
    <row r="37" spans="1:19">
      <c r="A37" s="97" t="s">
        <v>882</v>
      </c>
      <c r="B37" s="97">
        <v>30</v>
      </c>
      <c r="C37" s="97" t="s">
        <v>453</v>
      </c>
      <c r="D37" s="97">
        <v>20</v>
      </c>
      <c r="E37" s="247" t="s">
        <v>34</v>
      </c>
      <c r="F37" s="248" t="s">
        <v>45</v>
      </c>
      <c r="G37" s="97" t="s">
        <v>20</v>
      </c>
      <c r="H37" s="249" t="s">
        <v>929</v>
      </c>
      <c r="I37" s="97" t="s">
        <v>26</v>
      </c>
      <c r="J37" s="97">
        <v>21</v>
      </c>
      <c r="K37" s="97">
        <v>3</v>
      </c>
      <c r="L37" s="250" t="s">
        <v>884</v>
      </c>
      <c r="M37" s="251">
        <v>0</v>
      </c>
      <c r="N37" s="251">
        <v>750000</v>
      </c>
      <c r="O37" s="251">
        <f t="shared" si="0"/>
        <v>0</v>
      </c>
      <c r="P37" s="97" t="s">
        <v>26</v>
      </c>
      <c r="Q37" s="249" t="s">
        <v>894</v>
      </c>
      <c r="R37" s="249" t="s">
        <v>895</v>
      </c>
      <c r="S37" s="249" t="s">
        <v>886</v>
      </c>
    </row>
    <row r="38" spans="1:19">
      <c r="A38" s="97" t="s">
        <v>882</v>
      </c>
      <c r="B38" s="97">
        <v>31</v>
      </c>
      <c r="C38" s="97" t="s">
        <v>453</v>
      </c>
      <c r="D38" s="97">
        <v>20</v>
      </c>
      <c r="E38" s="247" t="s">
        <v>34</v>
      </c>
      <c r="F38" s="248" t="s">
        <v>45</v>
      </c>
      <c r="G38" s="97" t="s">
        <v>20</v>
      </c>
      <c r="H38" s="249" t="s">
        <v>930</v>
      </c>
      <c r="I38" s="97" t="s">
        <v>26</v>
      </c>
      <c r="J38" s="97">
        <v>21</v>
      </c>
      <c r="K38" s="97">
        <v>3</v>
      </c>
      <c r="L38" s="250" t="s">
        <v>884</v>
      </c>
      <c r="M38" s="251">
        <v>0</v>
      </c>
      <c r="N38" s="251">
        <v>750000</v>
      </c>
      <c r="O38" s="251">
        <f t="shared" si="0"/>
        <v>0</v>
      </c>
      <c r="P38" s="97" t="s">
        <v>26</v>
      </c>
      <c r="Q38" s="249" t="s">
        <v>901</v>
      </c>
      <c r="R38" s="249" t="s">
        <v>931</v>
      </c>
      <c r="S38" s="249" t="s">
        <v>886</v>
      </c>
    </row>
    <row r="39" spans="1:19">
      <c r="A39" s="97" t="s">
        <v>882</v>
      </c>
      <c r="B39" s="97">
        <v>32</v>
      </c>
      <c r="C39" s="97" t="s">
        <v>453</v>
      </c>
      <c r="D39" s="247">
        <v>20</v>
      </c>
      <c r="E39" s="247" t="s">
        <v>34</v>
      </c>
      <c r="F39" s="247" t="s">
        <v>35</v>
      </c>
      <c r="G39" s="97" t="s">
        <v>20</v>
      </c>
      <c r="H39" s="249" t="s">
        <v>932</v>
      </c>
      <c r="I39" s="97" t="s">
        <v>26</v>
      </c>
      <c r="J39" s="97">
        <v>21</v>
      </c>
      <c r="K39" s="97">
        <v>3</v>
      </c>
      <c r="L39" s="250" t="s">
        <v>884</v>
      </c>
      <c r="M39" s="251">
        <v>0</v>
      </c>
      <c r="N39" s="251">
        <v>750000</v>
      </c>
      <c r="O39" s="251">
        <f t="shared" si="0"/>
        <v>0</v>
      </c>
      <c r="P39" s="97" t="s">
        <v>26</v>
      </c>
      <c r="Q39" s="249" t="s">
        <v>901</v>
      </c>
      <c r="R39" s="249" t="s">
        <v>933</v>
      </c>
      <c r="S39" s="249" t="s">
        <v>886</v>
      </c>
    </row>
    <row r="40" spans="1:19">
      <c r="A40" s="97" t="s">
        <v>882</v>
      </c>
      <c r="B40" s="97">
        <v>33</v>
      </c>
      <c r="C40" s="97" t="s">
        <v>453</v>
      </c>
      <c r="D40" s="247">
        <v>20</v>
      </c>
      <c r="E40" s="247" t="s">
        <v>34</v>
      </c>
      <c r="F40" s="247" t="s">
        <v>35</v>
      </c>
      <c r="G40" s="97" t="s">
        <v>20</v>
      </c>
      <c r="H40" s="249" t="s">
        <v>934</v>
      </c>
      <c r="I40" s="97" t="s">
        <v>26</v>
      </c>
      <c r="J40" s="97">
        <v>21</v>
      </c>
      <c r="K40" s="97">
        <v>3</v>
      </c>
      <c r="L40" s="250" t="s">
        <v>884</v>
      </c>
      <c r="M40" s="251">
        <v>0</v>
      </c>
      <c r="N40" s="251">
        <v>750000</v>
      </c>
      <c r="O40" s="251">
        <f t="shared" si="0"/>
        <v>0</v>
      </c>
      <c r="P40" s="97" t="s">
        <v>26</v>
      </c>
      <c r="Q40" s="249" t="s">
        <v>901</v>
      </c>
      <c r="R40" s="249" t="s">
        <v>935</v>
      </c>
      <c r="S40" s="249" t="s">
        <v>886</v>
      </c>
    </row>
    <row r="41" spans="1:19">
      <c r="A41" s="97" t="s">
        <v>882</v>
      </c>
      <c r="B41" s="97">
        <v>34</v>
      </c>
      <c r="C41" s="97" t="s">
        <v>453</v>
      </c>
      <c r="D41" s="97">
        <v>20</v>
      </c>
      <c r="E41" s="247" t="s">
        <v>34</v>
      </c>
      <c r="F41" s="247" t="s">
        <v>35</v>
      </c>
      <c r="G41" s="97" t="s">
        <v>20</v>
      </c>
      <c r="H41" s="249" t="s">
        <v>936</v>
      </c>
      <c r="I41" s="97" t="s">
        <v>26</v>
      </c>
      <c r="J41" s="97">
        <v>21</v>
      </c>
      <c r="K41" s="97">
        <v>3</v>
      </c>
      <c r="L41" s="250" t="s">
        <v>884</v>
      </c>
      <c r="M41" s="251">
        <v>0</v>
      </c>
      <c r="N41" s="251">
        <v>750000</v>
      </c>
      <c r="O41" s="251">
        <f t="shared" si="0"/>
        <v>0</v>
      </c>
      <c r="P41" s="97" t="s">
        <v>26</v>
      </c>
      <c r="Q41" s="249" t="s">
        <v>901</v>
      </c>
      <c r="R41" s="249" t="s">
        <v>937</v>
      </c>
      <c r="S41" s="249" t="s">
        <v>886</v>
      </c>
    </row>
    <row r="42" spans="1:19">
      <c r="A42" s="97" t="s">
        <v>882</v>
      </c>
      <c r="B42" s="97">
        <v>35</v>
      </c>
      <c r="C42" s="97" t="s">
        <v>453</v>
      </c>
      <c r="D42" s="247">
        <v>20</v>
      </c>
      <c r="E42" s="247" t="s">
        <v>34</v>
      </c>
      <c r="F42" s="247" t="s">
        <v>35</v>
      </c>
      <c r="G42" s="97" t="s">
        <v>20</v>
      </c>
      <c r="H42" s="249" t="s">
        <v>938</v>
      </c>
      <c r="I42" s="97" t="s">
        <v>26</v>
      </c>
      <c r="J42" s="97">
        <v>14</v>
      </c>
      <c r="K42" s="97">
        <v>2</v>
      </c>
      <c r="L42" s="250" t="s">
        <v>884</v>
      </c>
      <c r="M42" s="251">
        <v>0</v>
      </c>
      <c r="N42" s="251">
        <v>500000</v>
      </c>
      <c r="O42" s="251">
        <f t="shared" si="0"/>
        <v>0</v>
      </c>
      <c r="P42" s="97" t="s">
        <v>26</v>
      </c>
      <c r="Q42" s="249" t="s">
        <v>901</v>
      </c>
      <c r="R42" s="249" t="s">
        <v>939</v>
      </c>
      <c r="S42" s="249" t="s">
        <v>886</v>
      </c>
    </row>
    <row r="43" spans="1:19">
      <c r="A43" s="97" t="s">
        <v>882</v>
      </c>
      <c r="B43" s="97">
        <v>36</v>
      </c>
      <c r="C43" s="97" t="s">
        <v>453</v>
      </c>
      <c r="D43" s="247">
        <v>20</v>
      </c>
      <c r="E43" s="247" t="s">
        <v>34</v>
      </c>
      <c r="F43" s="247" t="s">
        <v>35</v>
      </c>
      <c r="G43" s="97" t="s">
        <v>20</v>
      </c>
      <c r="H43" s="249" t="s">
        <v>940</v>
      </c>
      <c r="I43" s="97" t="s">
        <v>26</v>
      </c>
      <c r="J43" s="97">
        <v>21</v>
      </c>
      <c r="K43" s="97">
        <v>3</v>
      </c>
      <c r="L43" s="250" t="s">
        <v>884</v>
      </c>
      <c r="M43" s="251">
        <v>0</v>
      </c>
      <c r="N43" s="251">
        <v>750000</v>
      </c>
      <c r="O43" s="251">
        <f t="shared" si="0"/>
        <v>0</v>
      </c>
      <c r="P43" s="97" t="s">
        <v>26</v>
      </c>
      <c r="Q43" s="249" t="s">
        <v>901</v>
      </c>
      <c r="R43" s="249" t="s">
        <v>941</v>
      </c>
      <c r="S43" s="249" t="s">
        <v>886</v>
      </c>
    </row>
    <row r="44" spans="1:19">
      <c r="A44" s="97" t="s">
        <v>882</v>
      </c>
      <c r="B44" s="97">
        <v>37</v>
      </c>
      <c r="C44" s="97" t="s">
        <v>453</v>
      </c>
      <c r="D44" s="97">
        <v>20</v>
      </c>
      <c r="E44" s="247" t="s">
        <v>34</v>
      </c>
      <c r="F44" s="248" t="s">
        <v>445</v>
      </c>
      <c r="G44" s="97" t="s">
        <v>20</v>
      </c>
      <c r="H44" s="249" t="s">
        <v>942</v>
      </c>
      <c r="I44" s="97" t="s">
        <v>26</v>
      </c>
      <c r="J44" s="97">
        <v>21</v>
      </c>
      <c r="K44" s="97">
        <v>3</v>
      </c>
      <c r="L44" s="250" t="s">
        <v>884</v>
      </c>
      <c r="M44" s="251">
        <v>0</v>
      </c>
      <c r="N44" s="251">
        <v>750000</v>
      </c>
      <c r="O44" s="251">
        <f t="shared" si="0"/>
        <v>0</v>
      </c>
      <c r="P44" s="97" t="s">
        <v>26</v>
      </c>
      <c r="Q44" s="249" t="s">
        <v>901</v>
      </c>
      <c r="R44" s="249" t="s">
        <v>943</v>
      </c>
      <c r="S44" s="249" t="s">
        <v>886</v>
      </c>
    </row>
    <row r="45" spans="1:19">
      <c r="A45" s="97" t="s">
        <v>882</v>
      </c>
      <c r="B45" s="97">
        <v>38</v>
      </c>
      <c r="C45" s="97" t="s">
        <v>453</v>
      </c>
      <c r="D45" s="97">
        <v>20</v>
      </c>
      <c r="E45" s="247" t="s">
        <v>34</v>
      </c>
      <c r="F45" s="248" t="s">
        <v>35</v>
      </c>
      <c r="G45" s="97" t="s">
        <v>20</v>
      </c>
      <c r="H45" s="249" t="s">
        <v>944</v>
      </c>
      <c r="I45" s="97" t="s">
        <v>26</v>
      </c>
      <c r="J45" s="97">
        <v>21</v>
      </c>
      <c r="K45" s="97">
        <v>3</v>
      </c>
      <c r="L45" s="250" t="s">
        <v>884</v>
      </c>
      <c r="M45" s="251">
        <v>0</v>
      </c>
      <c r="N45" s="251">
        <v>750000</v>
      </c>
      <c r="O45" s="251">
        <f t="shared" si="0"/>
        <v>0</v>
      </c>
      <c r="P45" s="97" t="s">
        <v>26</v>
      </c>
      <c r="Q45" s="249" t="s">
        <v>901</v>
      </c>
      <c r="R45" s="249" t="s">
        <v>945</v>
      </c>
      <c r="S45" s="249" t="s">
        <v>886</v>
      </c>
    </row>
    <row r="46" spans="1:19">
      <c r="A46" s="246" t="s">
        <v>882</v>
      </c>
      <c r="B46" s="246">
        <v>39</v>
      </c>
      <c r="C46" s="246" t="s">
        <v>453</v>
      </c>
      <c r="D46" s="247">
        <v>20</v>
      </c>
      <c r="E46" s="247" t="s">
        <v>34</v>
      </c>
      <c r="F46" s="247" t="s">
        <v>35</v>
      </c>
      <c r="G46" s="246" t="s">
        <v>20</v>
      </c>
      <c r="H46" s="249" t="s">
        <v>946</v>
      </c>
      <c r="I46" s="246" t="s">
        <v>26</v>
      </c>
      <c r="J46" s="246">
        <v>40</v>
      </c>
      <c r="K46" s="246">
        <v>5</v>
      </c>
      <c r="L46" s="250" t="s">
        <v>884</v>
      </c>
      <c r="M46" s="251">
        <v>40</v>
      </c>
      <c r="N46" s="251">
        <v>1250000</v>
      </c>
      <c r="O46" s="251">
        <f t="shared" si="0"/>
        <v>50000000</v>
      </c>
      <c r="P46" s="246" t="s">
        <v>16</v>
      </c>
      <c r="Q46" s="249" t="s">
        <v>901</v>
      </c>
      <c r="R46" s="249" t="s">
        <v>947</v>
      </c>
      <c r="S46" s="249" t="s">
        <v>886</v>
      </c>
    </row>
    <row r="47" spans="1:19">
      <c r="A47" s="246" t="s">
        <v>882</v>
      </c>
      <c r="B47" s="246">
        <v>40</v>
      </c>
      <c r="C47" s="246" t="s">
        <v>453</v>
      </c>
      <c r="D47" s="246">
        <v>20</v>
      </c>
      <c r="E47" s="247" t="s">
        <v>108</v>
      </c>
      <c r="F47" s="248" t="s">
        <v>144</v>
      </c>
      <c r="G47" s="246" t="s">
        <v>20</v>
      </c>
      <c r="H47" s="249" t="s">
        <v>948</v>
      </c>
      <c r="I47" s="246" t="s">
        <v>16</v>
      </c>
      <c r="J47" s="246">
        <v>7</v>
      </c>
      <c r="K47" s="246">
        <v>1</v>
      </c>
      <c r="L47" s="250" t="s">
        <v>884</v>
      </c>
      <c r="M47" s="251">
        <v>300</v>
      </c>
      <c r="N47" s="251">
        <v>250000</v>
      </c>
      <c r="O47" s="251">
        <f t="shared" si="0"/>
        <v>75000000</v>
      </c>
      <c r="P47" s="246" t="s">
        <v>26</v>
      </c>
      <c r="Q47" s="249" t="s">
        <v>949</v>
      </c>
      <c r="R47" s="249" t="s">
        <v>950</v>
      </c>
      <c r="S47" s="249" t="s">
        <v>886</v>
      </c>
    </row>
    <row r="48" spans="1:19">
      <c r="A48" s="246" t="s">
        <v>882</v>
      </c>
      <c r="B48" s="246">
        <v>41</v>
      </c>
      <c r="C48" s="246" t="s">
        <v>453</v>
      </c>
      <c r="D48" s="246">
        <v>20</v>
      </c>
      <c r="E48" s="247" t="s">
        <v>108</v>
      </c>
      <c r="F48" s="248" t="s">
        <v>144</v>
      </c>
      <c r="G48" s="246" t="s">
        <v>20</v>
      </c>
      <c r="H48" s="249" t="s">
        <v>951</v>
      </c>
      <c r="I48" s="246" t="s">
        <v>16</v>
      </c>
      <c r="J48" s="246">
        <v>14</v>
      </c>
      <c r="K48" s="246">
        <v>2</v>
      </c>
      <c r="L48" s="250" t="s">
        <v>884</v>
      </c>
      <c r="M48" s="251">
        <v>300</v>
      </c>
      <c r="N48" s="251">
        <v>500000</v>
      </c>
      <c r="O48" s="251">
        <f t="shared" si="0"/>
        <v>150000000</v>
      </c>
      <c r="P48" s="246" t="s">
        <v>26</v>
      </c>
      <c r="Q48" s="249" t="s">
        <v>949</v>
      </c>
      <c r="R48" s="249" t="s">
        <v>950</v>
      </c>
      <c r="S48" s="249" t="s">
        <v>886</v>
      </c>
    </row>
    <row r="49" spans="1:19">
      <c r="A49" s="246" t="s">
        <v>882</v>
      </c>
      <c r="B49" s="246">
        <v>42</v>
      </c>
      <c r="C49" s="246" t="s">
        <v>453</v>
      </c>
      <c r="D49" s="246">
        <v>20</v>
      </c>
      <c r="E49" s="247" t="s">
        <v>108</v>
      </c>
      <c r="F49" s="248" t="s">
        <v>144</v>
      </c>
      <c r="G49" s="246" t="s">
        <v>20</v>
      </c>
      <c r="H49" s="249" t="s">
        <v>952</v>
      </c>
      <c r="I49" s="246" t="s">
        <v>26</v>
      </c>
      <c r="J49" s="246">
        <v>14</v>
      </c>
      <c r="K49" s="246">
        <v>2</v>
      </c>
      <c r="L49" s="250" t="s">
        <v>884</v>
      </c>
      <c r="M49" s="251">
        <v>300</v>
      </c>
      <c r="N49" s="251">
        <v>500000</v>
      </c>
      <c r="O49" s="251">
        <f t="shared" si="0"/>
        <v>150000000</v>
      </c>
      <c r="P49" s="246" t="s">
        <v>26</v>
      </c>
      <c r="Q49" s="249" t="s">
        <v>894</v>
      </c>
      <c r="R49" s="249" t="s">
        <v>895</v>
      </c>
      <c r="S49" s="249" t="s">
        <v>886</v>
      </c>
    </row>
    <row r="50" spans="1:19">
      <c r="A50" s="246" t="s">
        <v>882</v>
      </c>
      <c r="B50" s="246">
        <v>43</v>
      </c>
      <c r="C50" s="246" t="s">
        <v>453</v>
      </c>
      <c r="D50" s="246">
        <v>20</v>
      </c>
      <c r="E50" s="247" t="s">
        <v>108</v>
      </c>
      <c r="F50" s="248" t="s">
        <v>144</v>
      </c>
      <c r="G50" s="246" t="s">
        <v>20</v>
      </c>
      <c r="H50" s="249" t="s">
        <v>953</v>
      </c>
      <c r="I50" s="246" t="s">
        <v>26</v>
      </c>
      <c r="J50" s="246">
        <v>14</v>
      </c>
      <c r="K50" s="246">
        <v>2</v>
      </c>
      <c r="L50" s="250" t="s">
        <v>884</v>
      </c>
      <c r="M50" s="251">
        <v>300</v>
      </c>
      <c r="N50" s="251">
        <v>500000</v>
      </c>
      <c r="O50" s="251">
        <f t="shared" si="0"/>
        <v>150000000</v>
      </c>
      <c r="P50" s="246" t="s">
        <v>26</v>
      </c>
      <c r="Q50" s="249" t="s">
        <v>894</v>
      </c>
      <c r="R50" s="249" t="s">
        <v>895</v>
      </c>
      <c r="S50" s="249" t="s">
        <v>886</v>
      </c>
    </row>
    <row r="51" spans="1:19" s="253" customFormat="1">
      <c r="A51" s="97" t="s">
        <v>882</v>
      </c>
      <c r="B51" s="97">
        <v>44</v>
      </c>
      <c r="C51" s="97" t="s">
        <v>453</v>
      </c>
      <c r="D51" s="97">
        <v>20</v>
      </c>
      <c r="E51" s="247" t="s">
        <v>108</v>
      </c>
      <c r="F51" s="248" t="s">
        <v>144</v>
      </c>
      <c r="G51" s="97" t="s">
        <v>20</v>
      </c>
      <c r="H51" s="249" t="s">
        <v>954</v>
      </c>
      <c r="I51" s="97" t="s">
        <v>26</v>
      </c>
      <c r="J51" s="97">
        <v>21</v>
      </c>
      <c r="K51" s="97">
        <v>3</v>
      </c>
      <c r="L51" s="250" t="s">
        <v>884</v>
      </c>
      <c r="M51" s="251">
        <v>30</v>
      </c>
      <c r="N51" s="251">
        <v>750000</v>
      </c>
      <c r="O51" s="251">
        <f t="shared" si="0"/>
        <v>22500000</v>
      </c>
      <c r="P51" s="97" t="s">
        <v>26</v>
      </c>
      <c r="Q51" s="249" t="s">
        <v>901</v>
      </c>
      <c r="R51" s="249" t="s">
        <v>955</v>
      </c>
      <c r="S51" s="249" t="s">
        <v>886</v>
      </c>
    </row>
    <row r="52" spans="1:19" s="253" customFormat="1">
      <c r="A52" s="97" t="s">
        <v>882</v>
      </c>
      <c r="B52" s="97">
        <v>45</v>
      </c>
      <c r="C52" s="97" t="s">
        <v>453</v>
      </c>
      <c r="D52" s="97">
        <v>20</v>
      </c>
      <c r="E52" s="247" t="s">
        <v>108</v>
      </c>
      <c r="F52" s="248" t="s">
        <v>144</v>
      </c>
      <c r="G52" s="97" t="s">
        <v>20</v>
      </c>
      <c r="H52" s="249" t="s">
        <v>956</v>
      </c>
      <c r="I52" s="97" t="s">
        <v>26</v>
      </c>
      <c r="J52" s="97">
        <v>7</v>
      </c>
      <c r="K52" s="97">
        <v>1</v>
      </c>
      <c r="L52" s="250" t="s">
        <v>884</v>
      </c>
      <c r="M52" s="251">
        <v>0</v>
      </c>
      <c r="N52" s="251">
        <v>250000</v>
      </c>
      <c r="O52" s="251">
        <f t="shared" si="0"/>
        <v>0</v>
      </c>
      <c r="P52" s="97" t="s">
        <v>26</v>
      </c>
      <c r="Q52" s="249" t="s">
        <v>901</v>
      </c>
      <c r="R52" s="249" t="s">
        <v>957</v>
      </c>
      <c r="S52" s="249" t="s">
        <v>886</v>
      </c>
    </row>
    <row r="53" spans="1:19" s="253" customFormat="1">
      <c r="A53" s="97" t="s">
        <v>882</v>
      </c>
      <c r="B53" s="97">
        <v>46</v>
      </c>
      <c r="C53" s="97" t="s">
        <v>453</v>
      </c>
      <c r="D53" s="97">
        <v>20</v>
      </c>
      <c r="E53" s="247" t="s">
        <v>108</v>
      </c>
      <c r="F53" s="248" t="s">
        <v>144</v>
      </c>
      <c r="G53" s="97" t="s">
        <v>20</v>
      </c>
      <c r="H53" s="249" t="s">
        <v>958</v>
      </c>
      <c r="I53" s="97" t="s">
        <v>26</v>
      </c>
      <c r="J53" s="97">
        <v>7</v>
      </c>
      <c r="K53" s="97">
        <v>1</v>
      </c>
      <c r="L53" s="250" t="s">
        <v>884</v>
      </c>
      <c r="M53" s="251">
        <v>0</v>
      </c>
      <c r="N53" s="251">
        <v>250000</v>
      </c>
      <c r="O53" s="251">
        <f t="shared" si="0"/>
        <v>0</v>
      </c>
      <c r="P53" s="97" t="s">
        <v>26</v>
      </c>
      <c r="Q53" s="249" t="s">
        <v>901</v>
      </c>
      <c r="R53" s="249" t="s">
        <v>957</v>
      </c>
      <c r="S53" s="249" t="s">
        <v>886</v>
      </c>
    </row>
    <row r="54" spans="1:19">
      <c r="A54" s="246" t="s">
        <v>882</v>
      </c>
      <c r="B54" s="246">
        <v>47</v>
      </c>
      <c r="C54" s="246" t="s">
        <v>453</v>
      </c>
      <c r="D54" s="246">
        <v>20</v>
      </c>
      <c r="E54" s="247" t="s">
        <v>108</v>
      </c>
      <c r="F54" s="248" t="s">
        <v>144</v>
      </c>
      <c r="G54" s="246" t="s">
        <v>20</v>
      </c>
      <c r="H54" s="249" t="s">
        <v>959</v>
      </c>
      <c r="I54" s="246" t="s">
        <v>26</v>
      </c>
      <c r="J54" s="246">
        <v>7</v>
      </c>
      <c r="K54" s="246">
        <v>1</v>
      </c>
      <c r="L54" s="250" t="s">
        <v>884</v>
      </c>
      <c r="M54" s="251">
        <v>2000</v>
      </c>
      <c r="N54" s="251">
        <v>250000</v>
      </c>
      <c r="O54" s="251">
        <f t="shared" si="0"/>
        <v>500000000</v>
      </c>
      <c r="P54" s="246" t="s">
        <v>16</v>
      </c>
      <c r="Q54" s="249" t="s">
        <v>901</v>
      </c>
      <c r="R54" s="249" t="s">
        <v>957</v>
      </c>
      <c r="S54" s="249" t="s">
        <v>886</v>
      </c>
    </row>
    <row r="55" spans="1:19">
      <c r="A55" s="246" t="s">
        <v>882</v>
      </c>
      <c r="B55" s="246">
        <v>48</v>
      </c>
      <c r="C55" s="246" t="s">
        <v>453</v>
      </c>
      <c r="D55" s="246">
        <v>20</v>
      </c>
      <c r="E55" s="247" t="s">
        <v>108</v>
      </c>
      <c r="F55" s="248" t="s">
        <v>144</v>
      </c>
      <c r="G55" s="246" t="s">
        <v>20</v>
      </c>
      <c r="H55" s="249" t="s">
        <v>960</v>
      </c>
      <c r="I55" s="246" t="s">
        <v>26</v>
      </c>
      <c r="J55" s="246">
        <v>7</v>
      </c>
      <c r="K55" s="246">
        <v>1</v>
      </c>
      <c r="L55" s="250" t="s">
        <v>884</v>
      </c>
      <c r="M55" s="251">
        <v>1000</v>
      </c>
      <c r="N55" s="251">
        <v>250000</v>
      </c>
      <c r="O55" s="251">
        <f t="shared" si="0"/>
        <v>250000000</v>
      </c>
      <c r="P55" s="246" t="s">
        <v>16</v>
      </c>
      <c r="Q55" s="249" t="s">
        <v>901</v>
      </c>
      <c r="R55" s="249" t="s">
        <v>957</v>
      </c>
      <c r="S55" s="249" t="s">
        <v>886</v>
      </c>
    </row>
    <row r="56" spans="1:19">
      <c r="A56" s="246" t="s">
        <v>882</v>
      </c>
      <c r="B56" s="246">
        <v>49</v>
      </c>
      <c r="C56" s="246" t="s">
        <v>453</v>
      </c>
      <c r="D56" s="246">
        <v>20</v>
      </c>
      <c r="E56" s="247" t="s">
        <v>108</v>
      </c>
      <c r="F56" s="248" t="s">
        <v>144</v>
      </c>
      <c r="G56" s="97" t="s">
        <v>20</v>
      </c>
      <c r="H56" s="249" t="s">
        <v>961</v>
      </c>
      <c r="I56" s="97" t="s">
        <v>26</v>
      </c>
      <c r="J56" s="97">
        <v>7</v>
      </c>
      <c r="K56" s="246">
        <v>1</v>
      </c>
      <c r="L56" s="250" t="s">
        <v>884</v>
      </c>
      <c r="M56" s="251">
        <v>0</v>
      </c>
      <c r="N56" s="251">
        <v>250000</v>
      </c>
      <c r="O56" s="251">
        <f t="shared" si="0"/>
        <v>0</v>
      </c>
      <c r="P56" s="246" t="s">
        <v>26</v>
      </c>
      <c r="Q56" s="249" t="s">
        <v>901</v>
      </c>
      <c r="R56" s="249" t="s">
        <v>957</v>
      </c>
      <c r="S56" s="249" t="s">
        <v>886</v>
      </c>
    </row>
    <row r="57" spans="1:19">
      <c r="A57" s="246" t="s">
        <v>882</v>
      </c>
      <c r="B57" s="246">
        <v>50</v>
      </c>
      <c r="C57" s="246" t="s">
        <v>453</v>
      </c>
      <c r="D57" s="246">
        <v>20</v>
      </c>
      <c r="E57" s="247" t="s">
        <v>108</v>
      </c>
      <c r="F57" s="248" t="s">
        <v>144</v>
      </c>
      <c r="G57" s="97" t="s">
        <v>20</v>
      </c>
      <c r="H57" s="249" t="s">
        <v>962</v>
      </c>
      <c r="I57" s="97" t="s">
        <v>26</v>
      </c>
      <c r="J57" s="97">
        <v>21</v>
      </c>
      <c r="K57" s="246">
        <v>3</v>
      </c>
      <c r="L57" s="250" t="s">
        <v>884</v>
      </c>
      <c r="M57" s="251">
        <v>0</v>
      </c>
      <c r="N57" s="251">
        <v>750000</v>
      </c>
      <c r="O57" s="251">
        <f t="shared" si="0"/>
        <v>0</v>
      </c>
      <c r="P57" s="246" t="s">
        <v>26</v>
      </c>
      <c r="Q57" s="249" t="s">
        <v>901</v>
      </c>
      <c r="R57" s="249" t="s">
        <v>957</v>
      </c>
      <c r="S57" s="249" t="s">
        <v>886</v>
      </c>
    </row>
    <row r="58" spans="1:19">
      <c r="A58" s="246" t="s">
        <v>882</v>
      </c>
      <c r="B58" s="246">
        <v>51</v>
      </c>
      <c r="C58" s="246" t="s">
        <v>453</v>
      </c>
      <c r="D58" s="246">
        <v>20</v>
      </c>
      <c r="E58" s="247" t="s">
        <v>108</v>
      </c>
      <c r="F58" s="248" t="s">
        <v>144</v>
      </c>
      <c r="G58" s="246" t="s">
        <v>20</v>
      </c>
      <c r="H58" s="249" t="s">
        <v>963</v>
      </c>
      <c r="I58" s="246" t="s">
        <v>16</v>
      </c>
      <c r="J58" s="246">
        <v>14</v>
      </c>
      <c r="K58" s="246">
        <v>2</v>
      </c>
      <c r="L58" s="250" t="s">
        <v>884</v>
      </c>
      <c r="M58" s="251">
        <v>30</v>
      </c>
      <c r="N58" s="251">
        <v>500000</v>
      </c>
      <c r="O58" s="251">
        <f t="shared" si="0"/>
        <v>15000000</v>
      </c>
      <c r="P58" s="246" t="s">
        <v>16</v>
      </c>
      <c r="Q58" s="249" t="s">
        <v>894</v>
      </c>
      <c r="R58" s="249" t="s">
        <v>895</v>
      </c>
      <c r="S58" s="249" t="s">
        <v>886</v>
      </c>
    </row>
    <row r="59" spans="1:19">
      <c r="A59" s="97" t="s">
        <v>882</v>
      </c>
      <c r="B59" s="97">
        <v>52</v>
      </c>
      <c r="C59" s="97" t="s">
        <v>453</v>
      </c>
      <c r="D59" s="97">
        <v>20</v>
      </c>
      <c r="E59" s="247" t="s">
        <v>108</v>
      </c>
      <c r="F59" s="248" t="s">
        <v>144</v>
      </c>
      <c r="G59" s="97" t="s">
        <v>20</v>
      </c>
      <c r="H59" s="249" t="s">
        <v>964</v>
      </c>
      <c r="I59" s="246" t="s">
        <v>16</v>
      </c>
      <c r="J59" s="246">
        <v>7</v>
      </c>
      <c r="K59" s="246">
        <v>1</v>
      </c>
      <c r="L59" s="250" t="s">
        <v>884</v>
      </c>
      <c r="M59" s="251">
        <v>0</v>
      </c>
      <c r="N59" s="251">
        <v>250000</v>
      </c>
      <c r="O59" s="251">
        <f t="shared" si="0"/>
        <v>0</v>
      </c>
      <c r="P59" s="246" t="s">
        <v>26</v>
      </c>
      <c r="Q59" s="249" t="s">
        <v>894</v>
      </c>
      <c r="R59" s="249" t="s">
        <v>895</v>
      </c>
      <c r="S59" s="249" t="s">
        <v>886</v>
      </c>
    </row>
    <row r="60" spans="1:19">
      <c r="A60" s="97" t="s">
        <v>882</v>
      </c>
      <c r="B60" s="97">
        <v>53</v>
      </c>
      <c r="C60" s="97" t="s">
        <v>453</v>
      </c>
      <c r="D60" s="97">
        <v>20</v>
      </c>
      <c r="E60" s="247" t="s">
        <v>108</v>
      </c>
      <c r="F60" s="248" t="s">
        <v>144</v>
      </c>
      <c r="G60" s="97" t="s">
        <v>20</v>
      </c>
      <c r="H60" s="249" t="s">
        <v>965</v>
      </c>
      <c r="I60" s="246" t="s">
        <v>16</v>
      </c>
      <c r="J60" s="246">
        <v>7</v>
      </c>
      <c r="K60" s="246">
        <v>1</v>
      </c>
      <c r="L60" s="250" t="s">
        <v>884</v>
      </c>
      <c r="M60" s="251">
        <v>0</v>
      </c>
      <c r="N60" s="251">
        <v>250000</v>
      </c>
      <c r="O60" s="251">
        <f t="shared" si="0"/>
        <v>0</v>
      </c>
      <c r="P60" s="246" t="s">
        <v>26</v>
      </c>
      <c r="Q60" s="249" t="s">
        <v>894</v>
      </c>
      <c r="R60" s="249" t="s">
        <v>895</v>
      </c>
      <c r="S60" s="249" t="s">
        <v>886</v>
      </c>
    </row>
    <row r="61" spans="1:19">
      <c r="A61" s="246" t="s">
        <v>882</v>
      </c>
      <c r="B61" s="246">
        <v>54</v>
      </c>
      <c r="C61" s="246" t="s">
        <v>453</v>
      </c>
      <c r="D61" s="246">
        <v>20</v>
      </c>
      <c r="E61" s="247" t="s">
        <v>108</v>
      </c>
      <c r="F61" s="248" t="s">
        <v>144</v>
      </c>
      <c r="G61" s="246" t="s">
        <v>20</v>
      </c>
      <c r="H61" s="249" t="s">
        <v>966</v>
      </c>
      <c r="I61" s="246" t="s">
        <v>16</v>
      </c>
      <c r="J61" s="246">
        <v>7</v>
      </c>
      <c r="K61" s="246">
        <v>1</v>
      </c>
      <c r="L61" s="250" t="s">
        <v>884</v>
      </c>
      <c r="M61" s="251">
        <v>400</v>
      </c>
      <c r="N61" s="251">
        <v>250000</v>
      </c>
      <c r="O61" s="251">
        <f t="shared" si="0"/>
        <v>100000000</v>
      </c>
      <c r="P61" s="246" t="s">
        <v>16</v>
      </c>
      <c r="Q61" s="249" t="s">
        <v>894</v>
      </c>
      <c r="R61" s="249" t="s">
        <v>895</v>
      </c>
      <c r="S61" s="249" t="s">
        <v>886</v>
      </c>
    </row>
    <row r="62" spans="1:19" s="44" customFormat="1">
      <c r="A62" s="97" t="s">
        <v>882</v>
      </c>
      <c r="B62" s="97">
        <v>55</v>
      </c>
      <c r="C62" s="97" t="s">
        <v>453</v>
      </c>
      <c r="D62" s="97">
        <v>20</v>
      </c>
      <c r="E62" s="247" t="s">
        <v>108</v>
      </c>
      <c r="F62" s="248" t="s">
        <v>144</v>
      </c>
      <c r="G62" s="97" t="s">
        <v>20</v>
      </c>
      <c r="H62" s="249" t="s">
        <v>967</v>
      </c>
      <c r="I62" s="97" t="s">
        <v>26</v>
      </c>
      <c r="J62" s="97">
        <v>7</v>
      </c>
      <c r="K62" s="97">
        <v>1</v>
      </c>
      <c r="L62" s="250" t="s">
        <v>884</v>
      </c>
      <c r="M62" s="251">
        <v>0</v>
      </c>
      <c r="N62" s="251">
        <v>250000</v>
      </c>
      <c r="O62" s="251">
        <f t="shared" si="0"/>
        <v>0</v>
      </c>
      <c r="P62" s="97" t="s">
        <v>26</v>
      </c>
      <c r="Q62" s="249" t="s">
        <v>894</v>
      </c>
      <c r="R62" s="249" t="s">
        <v>895</v>
      </c>
      <c r="S62" s="249" t="s">
        <v>886</v>
      </c>
    </row>
    <row r="63" spans="1:19">
      <c r="A63" s="97" t="s">
        <v>882</v>
      </c>
      <c r="B63" s="97">
        <v>56</v>
      </c>
      <c r="C63" s="97" t="s">
        <v>453</v>
      </c>
      <c r="D63" s="97">
        <v>20</v>
      </c>
      <c r="E63" s="247" t="s">
        <v>108</v>
      </c>
      <c r="F63" s="248" t="s">
        <v>144</v>
      </c>
      <c r="G63" s="97" t="s">
        <v>20</v>
      </c>
      <c r="H63" s="249" t="s">
        <v>968</v>
      </c>
      <c r="I63" s="97" t="s">
        <v>26</v>
      </c>
      <c r="J63" s="97">
        <v>7</v>
      </c>
      <c r="K63" s="97">
        <v>1</v>
      </c>
      <c r="L63" s="250" t="s">
        <v>884</v>
      </c>
      <c r="M63" s="251">
        <v>0</v>
      </c>
      <c r="N63" s="251">
        <v>250000</v>
      </c>
      <c r="O63" s="251">
        <f t="shared" si="0"/>
        <v>0</v>
      </c>
      <c r="P63" s="97" t="s">
        <v>26</v>
      </c>
      <c r="Q63" s="249" t="s">
        <v>894</v>
      </c>
      <c r="R63" s="249" t="s">
        <v>895</v>
      </c>
      <c r="S63" s="249" t="s">
        <v>886</v>
      </c>
    </row>
    <row r="64" spans="1:19" s="44" customFormat="1">
      <c r="A64" s="97" t="s">
        <v>969</v>
      </c>
      <c r="B64" s="97">
        <v>57</v>
      </c>
      <c r="C64" s="97" t="s">
        <v>453</v>
      </c>
      <c r="D64" s="97">
        <v>20</v>
      </c>
      <c r="E64" s="248" t="s">
        <v>34</v>
      </c>
      <c r="F64" s="248" t="s">
        <v>35</v>
      </c>
      <c r="G64" s="97" t="s">
        <v>20</v>
      </c>
      <c r="H64" s="249" t="s">
        <v>966</v>
      </c>
      <c r="I64" s="97" t="s">
        <v>26</v>
      </c>
      <c r="J64" s="97">
        <v>7</v>
      </c>
      <c r="K64" s="97">
        <v>1</v>
      </c>
      <c r="L64" s="97" t="s">
        <v>884</v>
      </c>
      <c r="M64" s="251">
        <v>0</v>
      </c>
      <c r="N64" s="251">
        <v>250000</v>
      </c>
      <c r="O64" s="251">
        <f>M64*N64</f>
        <v>0</v>
      </c>
      <c r="P64" s="97" t="s">
        <v>26</v>
      </c>
      <c r="Q64" s="249" t="s">
        <v>894</v>
      </c>
      <c r="R64" s="249" t="s">
        <v>895</v>
      </c>
      <c r="S64" s="249" t="s">
        <v>886</v>
      </c>
    </row>
    <row r="65" spans="1:19">
      <c r="A65" s="97" t="s">
        <v>969</v>
      </c>
      <c r="B65" s="97">
        <v>58</v>
      </c>
      <c r="C65" s="246" t="s">
        <v>453</v>
      </c>
      <c r="D65" s="246">
        <v>20</v>
      </c>
      <c r="E65" s="247" t="s">
        <v>108</v>
      </c>
      <c r="F65" s="248" t="s">
        <v>144</v>
      </c>
      <c r="G65" s="246" t="s">
        <v>454</v>
      </c>
      <c r="H65" s="249" t="s">
        <v>970</v>
      </c>
      <c r="I65" s="97" t="s">
        <v>433</v>
      </c>
      <c r="J65" s="97">
        <v>7</v>
      </c>
      <c r="K65" s="97">
        <v>1</v>
      </c>
      <c r="L65" s="250" t="s">
        <v>884</v>
      </c>
      <c r="M65" s="254">
        <v>1000</v>
      </c>
      <c r="N65" s="254">
        <v>300000</v>
      </c>
      <c r="O65" s="254">
        <f>M65*N65</f>
        <v>300000000</v>
      </c>
      <c r="P65" s="97" t="s">
        <v>433</v>
      </c>
      <c r="Q65" s="249" t="s">
        <v>901</v>
      </c>
      <c r="R65" s="249" t="s">
        <v>955</v>
      </c>
      <c r="S65" s="249" t="s">
        <v>886</v>
      </c>
    </row>
    <row r="66" spans="1:19">
      <c r="A66" s="97" t="s">
        <v>969</v>
      </c>
      <c r="B66" s="97">
        <v>59</v>
      </c>
      <c r="C66" s="246" t="s">
        <v>453</v>
      </c>
      <c r="D66" s="246">
        <v>20</v>
      </c>
      <c r="E66" s="247" t="s">
        <v>108</v>
      </c>
      <c r="F66" s="248" t="s">
        <v>144</v>
      </c>
      <c r="G66" s="246" t="s">
        <v>454</v>
      </c>
      <c r="H66" s="249" t="s">
        <v>971</v>
      </c>
      <c r="I66" s="97" t="s">
        <v>433</v>
      </c>
      <c r="J66" s="97">
        <v>7</v>
      </c>
      <c r="K66" s="97">
        <v>1</v>
      </c>
      <c r="L66" s="250" t="s">
        <v>884</v>
      </c>
      <c r="M66" s="254">
        <v>500</v>
      </c>
      <c r="N66" s="254">
        <v>300000</v>
      </c>
      <c r="O66" s="254">
        <f>M66*N66</f>
        <v>150000000</v>
      </c>
      <c r="P66" s="97" t="s">
        <v>433</v>
      </c>
      <c r="Q66" s="249" t="s">
        <v>901</v>
      </c>
      <c r="R66" s="249" t="s">
        <v>957</v>
      </c>
      <c r="S66" s="249" t="s">
        <v>886</v>
      </c>
    </row>
    <row r="67" spans="1:19">
      <c r="A67" s="97" t="s">
        <v>969</v>
      </c>
      <c r="B67" s="97">
        <v>60</v>
      </c>
      <c r="C67" s="246" t="s">
        <v>453</v>
      </c>
      <c r="D67" s="246">
        <v>20</v>
      </c>
      <c r="E67" s="248" t="s">
        <v>108</v>
      </c>
      <c r="F67" s="248" t="s">
        <v>144</v>
      </c>
      <c r="G67" s="246" t="s">
        <v>454</v>
      </c>
      <c r="H67" s="249" t="s">
        <v>972</v>
      </c>
      <c r="I67" s="97" t="s">
        <v>433</v>
      </c>
      <c r="J67" s="97">
        <v>7</v>
      </c>
      <c r="K67" s="97">
        <v>1</v>
      </c>
      <c r="L67" s="250" t="s">
        <v>884</v>
      </c>
      <c r="M67" s="254">
        <v>1000</v>
      </c>
      <c r="N67" s="254">
        <v>300000</v>
      </c>
      <c r="O67" s="254">
        <f t="shared" ref="O67:O70" si="1">M67*N67</f>
        <v>300000000</v>
      </c>
      <c r="P67" s="97" t="s">
        <v>433</v>
      </c>
      <c r="Q67" s="249" t="s">
        <v>901</v>
      </c>
      <c r="R67" s="249" t="s">
        <v>957</v>
      </c>
      <c r="S67" s="249" t="s">
        <v>886</v>
      </c>
    </row>
    <row r="68" spans="1:19">
      <c r="A68" s="97" t="s">
        <v>969</v>
      </c>
      <c r="B68" s="97">
        <v>61</v>
      </c>
      <c r="C68" s="246" t="s">
        <v>453</v>
      </c>
      <c r="D68" s="246">
        <v>20</v>
      </c>
      <c r="E68" s="247" t="s">
        <v>108</v>
      </c>
      <c r="F68" s="248" t="s">
        <v>144</v>
      </c>
      <c r="G68" s="246" t="s">
        <v>454</v>
      </c>
      <c r="H68" s="40" t="s">
        <v>973</v>
      </c>
      <c r="I68" s="97" t="s">
        <v>433</v>
      </c>
      <c r="J68" s="97">
        <v>7</v>
      </c>
      <c r="K68" s="97">
        <v>1</v>
      </c>
      <c r="L68" s="250" t="s">
        <v>884</v>
      </c>
      <c r="M68" s="254">
        <v>500</v>
      </c>
      <c r="N68" s="254">
        <v>300000</v>
      </c>
      <c r="O68" s="254">
        <f t="shared" si="1"/>
        <v>150000000</v>
      </c>
      <c r="P68" s="97" t="s">
        <v>433</v>
      </c>
      <c r="Q68" s="249" t="s">
        <v>901</v>
      </c>
      <c r="R68" s="249" t="s">
        <v>957</v>
      </c>
      <c r="S68" s="249" t="s">
        <v>886</v>
      </c>
    </row>
    <row r="69" spans="1:19">
      <c r="A69" s="97" t="s">
        <v>969</v>
      </c>
      <c r="B69" s="97">
        <v>62</v>
      </c>
      <c r="C69" s="246" t="s">
        <v>453</v>
      </c>
      <c r="D69" s="246">
        <v>20</v>
      </c>
      <c r="E69" s="247" t="s">
        <v>108</v>
      </c>
      <c r="F69" s="248" t="s">
        <v>144</v>
      </c>
      <c r="G69" s="246" t="s">
        <v>454</v>
      </c>
      <c r="H69" s="40" t="s">
        <v>974</v>
      </c>
      <c r="I69" s="97" t="s">
        <v>433</v>
      </c>
      <c r="J69" s="97">
        <v>7</v>
      </c>
      <c r="K69" s="97">
        <v>1</v>
      </c>
      <c r="L69" s="250" t="s">
        <v>884</v>
      </c>
      <c r="M69" s="254">
        <v>500</v>
      </c>
      <c r="N69" s="254">
        <v>300000</v>
      </c>
      <c r="O69" s="254">
        <f t="shared" si="1"/>
        <v>150000000</v>
      </c>
      <c r="P69" s="97" t="s">
        <v>433</v>
      </c>
      <c r="Q69" s="249" t="s">
        <v>901</v>
      </c>
      <c r="R69" s="249" t="s">
        <v>957</v>
      </c>
      <c r="S69" s="249" t="s">
        <v>886</v>
      </c>
    </row>
    <row r="70" spans="1:19">
      <c r="A70" s="97" t="s">
        <v>969</v>
      </c>
      <c r="B70" s="97">
        <v>63</v>
      </c>
      <c r="C70" s="246" t="s">
        <v>453</v>
      </c>
      <c r="D70" s="246">
        <v>20</v>
      </c>
      <c r="E70" s="248" t="s">
        <v>108</v>
      </c>
      <c r="F70" s="248" t="s">
        <v>144</v>
      </c>
      <c r="G70" s="246" t="s">
        <v>454</v>
      </c>
      <c r="H70" s="40" t="s">
        <v>975</v>
      </c>
      <c r="I70" s="97" t="s">
        <v>433</v>
      </c>
      <c r="J70" s="97">
        <v>7</v>
      </c>
      <c r="K70" s="97">
        <v>1</v>
      </c>
      <c r="L70" s="250" t="s">
        <v>884</v>
      </c>
      <c r="M70" s="254">
        <v>500</v>
      </c>
      <c r="N70" s="254">
        <v>300000</v>
      </c>
      <c r="O70" s="254">
        <f t="shared" si="1"/>
        <v>150000000</v>
      </c>
      <c r="P70" s="97" t="s">
        <v>433</v>
      </c>
      <c r="Q70" s="249" t="s">
        <v>901</v>
      </c>
      <c r="R70" s="249" t="s">
        <v>957</v>
      </c>
      <c r="S70" s="249" t="s">
        <v>886</v>
      </c>
    </row>
    <row r="71" spans="1:19">
      <c r="A71" s="97" t="s">
        <v>969</v>
      </c>
      <c r="B71" s="97">
        <v>64</v>
      </c>
      <c r="C71" s="246" t="s">
        <v>453</v>
      </c>
      <c r="D71" s="246">
        <v>20</v>
      </c>
      <c r="E71" s="247" t="s">
        <v>108</v>
      </c>
      <c r="F71" s="248" t="s">
        <v>144</v>
      </c>
      <c r="G71" s="246" t="s">
        <v>454</v>
      </c>
      <c r="H71" s="40" t="s">
        <v>976</v>
      </c>
      <c r="I71" s="97" t="s">
        <v>433</v>
      </c>
      <c r="J71" s="97">
        <v>7</v>
      </c>
      <c r="K71" s="97">
        <v>1</v>
      </c>
      <c r="L71" s="250" t="s">
        <v>884</v>
      </c>
      <c r="M71" s="254">
        <v>500</v>
      </c>
      <c r="N71" s="254">
        <v>300000</v>
      </c>
      <c r="O71" s="254">
        <f>M71*N71</f>
        <v>150000000</v>
      </c>
      <c r="P71" s="97" t="s">
        <v>433</v>
      </c>
      <c r="Q71" s="249" t="s">
        <v>901</v>
      </c>
      <c r="R71" s="249" t="s">
        <v>957</v>
      </c>
      <c r="S71" s="249" t="s">
        <v>886</v>
      </c>
    </row>
    <row r="72" spans="1:19">
      <c r="A72" s="97" t="s">
        <v>969</v>
      </c>
      <c r="B72" s="97">
        <v>65</v>
      </c>
      <c r="C72" s="246" t="s">
        <v>453</v>
      </c>
      <c r="D72" s="246">
        <v>20</v>
      </c>
      <c r="E72" s="247" t="s">
        <v>108</v>
      </c>
      <c r="F72" s="248" t="s">
        <v>144</v>
      </c>
      <c r="G72" s="246" t="s">
        <v>454</v>
      </c>
      <c r="H72" s="40" t="s">
        <v>977</v>
      </c>
      <c r="I72" s="7" t="s">
        <v>16</v>
      </c>
      <c r="J72" s="7">
        <v>7</v>
      </c>
      <c r="K72" s="8">
        <v>1</v>
      </c>
      <c r="L72" s="18" t="s">
        <v>884</v>
      </c>
      <c r="M72" s="255">
        <v>1000</v>
      </c>
      <c r="N72" s="255">
        <v>250000</v>
      </c>
      <c r="O72" s="254">
        <f t="shared" ref="O72:O96" si="2">M72*N72</f>
        <v>250000000</v>
      </c>
      <c r="P72" s="97" t="s">
        <v>433</v>
      </c>
      <c r="Q72" s="249" t="s">
        <v>901</v>
      </c>
      <c r="R72" s="249" t="s">
        <v>978</v>
      </c>
      <c r="S72" s="249" t="s">
        <v>886</v>
      </c>
    </row>
    <row r="73" spans="1:19">
      <c r="A73" s="97" t="s">
        <v>969</v>
      </c>
      <c r="B73" s="97">
        <v>66</v>
      </c>
      <c r="C73" s="246" t="s">
        <v>453</v>
      </c>
      <c r="D73" s="246">
        <v>20</v>
      </c>
      <c r="E73" s="248" t="s">
        <v>108</v>
      </c>
      <c r="F73" s="248" t="s">
        <v>144</v>
      </c>
      <c r="G73" s="246" t="s">
        <v>454</v>
      </c>
      <c r="H73" s="40" t="s">
        <v>979</v>
      </c>
      <c r="I73" s="7" t="s">
        <v>16</v>
      </c>
      <c r="J73" s="7">
        <v>7</v>
      </c>
      <c r="K73" s="8">
        <v>1</v>
      </c>
      <c r="L73" s="18" t="s">
        <v>884</v>
      </c>
      <c r="M73" s="255">
        <v>1000</v>
      </c>
      <c r="N73" s="255">
        <v>250000</v>
      </c>
      <c r="O73" s="254">
        <f t="shared" si="2"/>
        <v>250000000</v>
      </c>
      <c r="P73" s="97" t="s">
        <v>433</v>
      </c>
      <c r="Q73" s="249" t="s">
        <v>901</v>
      </c>
      <c r="R73" s="249" t="s">
        <v>957</v>
      </c>
      <c r="S73" s="249" t="s">
        <v>886</v>
      </c>
    </row>
    <row r="74" spans="1:19">
      <c r="A74" s="97" t="s">
        <v>969</v>
      </c>
      <c r="B74" s="97">
        <v>67</v>
      </c>
      <c r="C74" s="246" t="s">
        <v>453</v>
      </c>
      <c r="D74" s="246">
        <v>20</v>
      </c>
      <c r="E74" s="247" t="s">
        <v>108</v>
      </c>
      <c r="F74" s="248" t="s">
        <v>144</v>
      </c>
      <c r="G74" s="246" t="s">
        <v>454</v>
      </c>
      <c r="H74" s="40" t="s">
        <v>980</v>
      </c>
      <c r="I74" s="7" t="s">
        <v>16</v>
      </c>
      <c r="J74" s="7">
        <v>7</v>
      </c>
      <c r="K74" s="8">
        <v>1</v>
      </c>
      <c r="L74" s="18" t="s">
        <v>884</v>
      </c>
      <c r="M74" s="255">
        <v>1000</v>
      </c>
      <c r="N74" s="255">
        <v>250000</v>
      </c>
      <c r="O74" s="254">
        <f t="shared" si="2"/>
        <v>250000000</v>
      </c>
      <c r="P74" s="97" t="s">
        <v>433</v>
      </c>
      <c r="Q74" s="249" t="s">
        <v>901</v>
      </c>
      <c r="R74" s="249" t="s">
        <v>957</v>
      </c>
      <c r="S74" s="249" t="s">
        <v>886</v>
      </c>
    </row>
    <row r="75" spans="1:19">
      <c r="A75" s="97" t="s">
        <v>969</v>
      </c>
      <c r="B75" s="97">
        <v>68</v>
      </c>
      <c r="C75" s="246" t="s">
        <v>453</v>
      </c>
      <c r="D75" s="246">
        <v>20</v>
      </c>
      <c r="E75" s="247" t="s">
        <v>108</v>
      </c>
      <c r="F75" s="248" t="s">
        <v>144</v>
      </c>
      <c r="G75" s="246" t="s">
        <v>454</v>
      </c>
      <c r="H75" s="40" t="s">
        <v>981</v>
      </c>
      <c r="I75" s="7" t="s">
        <v>16</v>
      </c>
      <c r="J75" s="7">
        <v>7</v>
      </c>
      <c r="K75" s="8">
        <v>1</v>
      </c>
      <c r="L75" s="18" t="s">
        <v>884</v>
      </c>
      <c r="M75" s="255">
        <v>1000</v>
      </c>
      <c r="N75" s="255">
        <v>250000</v>
      </c>
      <c r="O75" s="254">
        <f t="shared" si="2"/>
        <v>250000000</v>
      </c>
      <c r="P75" s="97" t="s">
        <v>433</v>
      </c>
      <c r="Q75" s="249" t="s">
        <v>901</v>
      </c>
      <c r="R75" s="249" t="s">
        <v>957</v>
      </c>
      <c r="S75" s="249" t="s">
        <v>886</v>
      </c>
    </row>
    <row r="76" spans="1:19">
      <c r="A76" s="97" t="s">
        <v>969</v>
      </c>
      <c r="B76" s="97">
        <v>69</v>
      </c>
      <c r="C76" s="246" t="s">
        <v>453</v>
      </c>
      <c r="D76" s="246">
        <v>20</v>
      </c>
      <c r="E76" s="248" t="s">
        <v>108</v>
      </c>
      <c r="F76" s="248" t="s">
        <v>144</v>
      </c>
      <c r="G76" s="246" t="s">
        <v>454</v>
      </c>
      <c r="H76" s="40" t="s">
        <v>982</v>
      </c>
      <c r="I76" s="7" t="s">
        <v>16</v>
      </c>
      <c r="J76" s="7">
        <v>7</v>
      </c>
      <c r="K76" s="8">
        <v>1</v>
      </c>
      <c r="L76" s="18" t="s">
        <v>884</v>
      </c>
      <c r="M76" s="255">
        <v>1000</v>
      </c>
      <c r="N76" s="255">
        <v>250000</v>
      </c>
      <c r="O76" s="254">
        <f t="shared" si="2"/>
        <v>250000000</v>
      </c>
      <c r="P76" s="97" t="s">
        <v>433</v>
      </c>
      <c r="Q76" s="249" t="s">
        <v>901</v>
      </c>
      <c r="R76" s="249" t="s">
        <v>957</v>
      </c>
      <c r="S76" s="249" t="s">
        <v>886</v>
      </c>
    </row>
    <row r="77" spans="1:19">
      <c r="A77" s="97" t="s">
        <v>969</v>
      </c>
      <c r="B77" s="97">
        <v>70</v>
      </c>
      <c r="C77" s="246" t="s">
        <v>453</v>
      </c>
      <c r="D77" s="246">
        <v>20</v>
      </c>
      <c r="E77" s="247" t="s">
        <v>108</v>
      </c>
      <c r="F77" s="248" t="s">
        <v>144</v>
      </c>
      <c r="G77" s="246" t="s">
        <v>454</v>
      </c>
      <c r="H77" s="40" t="s">
        <v>983</v>
      </c>
      <c r="I77" s="7" t="s">
        <v>16</v>
      </c>
      <c r="J77" s="7">
        <v>7</v>
      </c>
      <c r="K77" s="8">
        <v>1</v>
      </c>
      <c r="L77" s="18" t="s">
        <v>884</v>
      </c>
      <c r="M77" s="255">
        <v>1000</v>
      </c>
      <c r="N77" s="255">
        <v>250000</v>
      </c>
      <c r="O77" s="254">
        <f t="shared" si="2"/>
        <v>250000000</v>
      </c>
      <c r="P77" s="97" t="s">
        <v>433</v>
      </c>
      <c r="Q77" s="249" t="s">
        <v>901</v>
      </c>
      <c r="R77" s="249" t="s">
        <v>957</v>
      </c>
      <c r="S77" s="249" t="s">
        <v>886</v>
      </c>
    </row>
    <row r="78" spans="1:19">
      <c r="A78" s="97" t="s">
        <v>969</v>
      </c>
      <c r="B78" s="97">
        <v>71</v>
      </c>
      <c r="C78" s="246" t="s">
        <v>453</v>
      </c>
      <c r="D78" s="246">
        <v>20</v>
      </c>
      <c r="E78" s="247" t="s">
        <v>108</v>
      </c>
      <c r="F78" s="248" t="s">
        <v>144</v>
      </c>
      <c r="G78" s="246" t="s">
        <v>454</v>
      </c>
      <c r="H78" s="40" t="s">
        <v>984</v>
      </c>
      <c r="I78" s="7" t="s">
        <v>16</v>
      </c>
      <c r="J78" s="7">
        <v>7</v>
      </c>
      <c r="K78" s="8">
        <v>1</v>
      </c>
      <c r="L78" s="18" t="s">
        <v>884</v>
      </c>
      <c r="M78" s="255">
        <v>1000</v>
      </c>
      <c r="N78" s="255">
        <v>300000</v>
      </c>
      <c r="O78" s="254">
        <f t="shared" si="2"/>
        <v>300000000</v>
      </c>
      <c r="P78" s="97" t="s">
        <v>433</v>
      </c>
      <c r="Q78" s="249" t="s">
        <v>901</v>
      </c>
      <c r="R78" s="249" t="s">
        <v>957</v>
      </c>
      <c r="S78" s="249" t="s">
        <v>886</v>
      </c>
    </row>
    <row r="79" spans="1:19">
      <c r="A79" s="97" t="s">
        <v>969</v>
      </c>
      <c r="B79" s="97">
        <v>72</v>
      </c>
      <c r="C79" s="246" t="s">
        <v>453</v>
      </c>
      <c r="D79" s="246">
        <v>20</v>
      </c>
      <c r="E79" s="248" t="s">
        <v>108</v>
      </c>
      <c r="F79" s="248" t="s">
        <v>144</v>
      </c>
      <c r="G79" s="246" t="s">
        <v>454</v>
      </c>
      <c r="H79" s="40" t="s">
        <v>985</v>
      </c>
      <c r="I79" s="7" t="s">
        <v>16</v>
      </c>
      <c r="J79" s="7">
        <v>7</v>
      </c>
      <c r="K79" s="8">
        <v>1</v>
      </c>
      <c r="L79" s="18" t="s">
        <v>884</v>
      </c>
      <c r="M79" s="255">
        <v>1000</v>
      </c>
      <c r="N79" s="255">
        <v>250000</v>
      </c>
      <c r="O79" s="254">
        <f t="shared" si="2"/>
        <v>250000000</v>
      </c>
      <c r="P79" s="97" t="s">
        <v>433</v>
      </c>
      <c r="Q79" s="249" t="s">
        <v>901</v>
      </c>
      <c r="R79" s="249" t="s">
        <v>986</v>
      </c>
      <c r="S79" s="249" t="s">
        <v>886</v>
      </c>
    </row>
    <row r="80" spans="1:19">
      <c r="A80" s="97" t="s">
        <v>969</v>
      </c>
      <c r="B80" s="97">
        <v>73</v>
      </c>
      <c r="C80" s="246" t="s">
        <v>453</v>
      </c>
      <c r="D80" s="246">
        <v>20</v>
      </c>
      <c r="E80" s="247" t="s">
        <v>108</v>
      </c>
      <c r="F80" s="248" t="s">
        <v>144</v>
      </c>
      <c r="G80" s="246" t="s">
        <v>454</v>
      </c>
      <c r="H80" s="40" t="s">
        <v>987</v>
      </c>
      <c r="I80" s="7" t="s">
        <v>16</v>
      </c>
      <c r="J80" s="7">
        <v>7</v>
      </c>
      <c r="K80" s="8">
        <v>1</v>
      </c>
      <c r="L80" s="18" t="s">
        <v>884</v>
      </c>
      <c r="M80" s="255">
        <v>1000</v>
      </c>
      <c r="N80" s="255">
        <v>250000</v>
      </c>
      <c r="O80" s="254">
        <f t="shared" si="2"/>
        <v>250000000</v>
      </c>
      <c r="P80" s="97" t="s">
        <v>433</v>
      </c>
      <c r="Q80" s="249" t="s">
        <v>901</v>
      </c>
      <c r="R80" s="249" t="s">
        <v>957</v>
      </c>
      <c r="S80" s="249" t="s">
        <v>886</v>
      </c>
    </row>
    <row r="81" spans="1:19">
      <c r="A81" s="97" t="s">
        <v>969</v>
      </c>
      <c r="B81" s="97">
        <v>74</v>
      </c>
      <c r="C81" s="246" t="s">
        <v>453</v>
      </c>
      <c r="D81" s="246">
        <v>20</v>
      </c>
      <c r="E81" s="247" t="s">
        <v>108</v>
      </c>
      <c r="F81" s="248" t="s">
        <v>144</v>
      </c>
      <c r="G81" s="246" t="s">
        <v>454</v>
      </c>
      <c r="H81" s="40" t="s">
        <v>988</v>
      </c>
      <c r="I81" s="7" t="s">
        <v>16</v>
      </c>
      <c r="J81" s="7">
        <v>7</v>
      </c>
      <c r="K81" s="8">
        <v>1</v>
      </c>
      <c r="L81" s="18" t="s">
        <v>884</v>
      </c>
      <c r="M81" s="255">
        <v>1000</v>
      </c>
      <c r="N81" s="255">
        <v>300000</v>
      </c>
      <c r="O81" s="254">
        <f t="shared" si="2"/>
        <v>300000000</v>
      </c>
      <c r="P81" s="97" t="s">
        <v>433</v>
      </c>
      <c r="Q81" s="249" t="s">
        <v>901</v>
      </c>
      <c r="R81" s="249" t="s">
        <v>957</v>
      </c>
      <c r="S81" s="249" t="s">
        <v>886</v>
      </c>
    </row>
    <row r="82" spans="1:19">
      <c r="A82" s="97" t="s">
        <v>969</v>
      </c>
      <c r="B82" s="97">
        <v>75</v>
      </c>
      <c r="C82" s="246" t="s">
        <v>453</v>
      </c>
      <c r="D82" s="246">
        <v>20</v>
      </c>
      <c r="E82" s="248" t="s">
        <v>108</v>
      </c>
      <c r="F82" s="248" t="s">
        <v>144</v>
      </c>
      <c r="G82" s="246" t="s">
        <v>454</v>
      </c>
      <c r="H82" s="40" t="s">
        <v>989</v>
      </c>
      <c r="I82" s="7" t="s">
        <v>16</v>
      </c>
      <c r="J82" s="7">
        <v>7</v>
      </c>
      <c r="K82" s="8">
        <v>1</v>
      </c>
      <c r="L82" s="18" t="s">
        <v>884</v>
      </c>
      <c r="M82" s="255">
        <v>1000</v>
      </c>
      <c r="N82" s="255">
        <v>300000</v>
      </c>
      <c r="O82" s="254">
        <f t="shared" si="2"/>
        <v>300000000</v>
      </c>
      <c r="P82" s="97" t="s">
        <v>433</v>
      </c>
      <c r="Q82" s="249" t="s">
        <v>901</v>
      </c>
      <c r="R82" s="249" t="s">
        <v>957</v>
      </c>
      <c r="S82" s="249" t="s">
        <v>886</v>
      </c>
    </row>
    <row r="83" spans="1:19" ht="33">
      <c r="A83" s="97" t="s">
        <v>969</v>
      </c>
      <c r="B83" s="97">
        <v>76</v>
      </c>
      <c r="C83" s="246" t="s">
        <v>112</v>
      </c>
      <c r="D83" s="246">
        <v>15</v>
      </c>
      <c r="E83" s="247" t="s">
        <v>108</v>
      </c>
      <c r="F83" s="248" t="s">
        <v>45</v>
      </c>
      <c r="G83" s="246" t="s">
        <v>436</v>
      </c>
      <c r="H83" s="40" t="s">
        <v>990</v>
      </c>
      <c r="I83" s="18" t="s">
        <v>433</v>
      </c>
      <c r="J83" s="18">
        <v>6</v>
      </c>
      <c r="K83" s="146">
        <v>1</v>
      </c>
      <c r="L83" s="18" t="s">
        <v>419</v>
      </c>
      <c r="M83" s="255">
        <v>300</v>
      </c>
      <c r="N83" s="255">
        <v>250000</v>
      </c>
      <c r="O83" s="254">
        <f t="shared" si="2"/>
        <v>75000000</v>
      </c>
      <c r="P83" s="97" t="s">
        <v>433</v>
      </c>
      <c r="Q83" s="146" t="s">
        <v>991</v>
      </c>
      <c r="R83" s="100" t="s">
        <v>992</v>
      </c>
      <c r="S83" s="249" t="s">
        <v>886</v>
      </c>
    </row>
    <row r="84" spans="1:19" ht="33">
      <c r="A84" s="97" t="s">
        <v>969</v>
      </c>
      <c r="B84" s="97">
        <v>77</v>
      </c>
      <c r="C84" s="246" t="s">
        <v>112</v>
      </c>
      <c r="D84" s="246">
        <v>15</v>
      </c>
      <c r="E84" s="247" t="s">
        <v>108</v>
      </c>
      <c r="F84" s="248" t="s">
        <v>45</v>
      </c>
      <c r="G84" s="246" t="s">
        <v>436</v>
      </c>
      <c r="H84" s="40" t="s">
        <v>993</v>
      </c>
      <c r="I84" s="18" t="s">
        <v>433</v>
      </c>
      <c r="J84" s="18">
        <v>12</v>
      </c>
      <c r="K84" s="146">
        <v>2</v>
      </c>
      <c r="L84" s="18" t="s">
        <v>419</v>
      </c>
      <c r="M84" s="255">
        <v>200</v>
      </c>
      <c r="N84" s="255">
        <v>500000</v>
      </c>
      <c r="O84" s="254">
        <f t="shared" si="2"/>
        <v>100000000</v>
      </c>
      <c r="P84" s="97" t="s">
        <v>433</v>
      </c>
      <c r="Q84" s="146" t="s">
        <v>991</v>
      </c>
      <c r="R84" s="100" t="s">
        <v>992</v>
      </c>
      <c r="S84" s="249" t="s">
        <v>886</v>
      </c>
    </row>
    <row r="85" spans="1:19">
      <c r="A85" s="97" t="s">
        <v>969</v>
      </c>
      <c r="B85" s="97">
        <v>78</v>
      </c>
      <c r="C85" s="246" t="s">
        <v>453</v>
      </c>
      <c r="D85" s="246">
        <v>20</v>
      </c>
      <c r="E85" s="248" t="s">
        <v>108</v>
      </c>
      <c r="F85" s="248" t="s">
        <v>144</v>
      </c>
      <c r="G85" s="246" t="s">
        <v>454</v>
      </c>
      <c r="H85" s="40" t="s">
        <v>994</v>
      </c>
      <c r="I85" s="18" t="s">
        <v>16</v>
      </c>
      <c r="J85" s="18">
        <v>6</v>
      </c>
      <c r="K85" s="146">
        <v>1</v>
      </c>
      <c r="L85" s="18" t="s">
        <v>884</v>
      </c>
      <c r="M85" s="255">
        <v>500</v>
      </c>
      <c r="N85" s="255">
        <v>250000</v>
      </c>
      <c r="O85" s="254">
        <f t="shared" si="2"/>
        <v>125000000</v>
      </c>
      <c r="P85" s="97" t="s">
        <v>433</v>
      </c>
      <c r="Q85" s="249" t="s">
        <v>901</v>
      </c>
      <c r="R85" s="249" t="s">
        <v>957</v>
      </c>
      <c r="S85" s="249" t="s">
        <v>886</v>
      </c>
    </row>
    <row r="86" spans="1:19">
      <c r="A86" s="97" t="s">
        <v>969</v>
      </c>
      <c r="B86" s="97">
        <v>79</v>
      </c>
      <c r="C86" s="246" t="s">
        <v>453</v>
      </c>
      <c r="D86" s="246">
        <v>20</v>
      </c>
      <c r="E86" s="247" t="s">
        <v>108</v>
      </c>
      <c r="F86" s="248" t="s">
        <v>144</v>
      </c>
      <c r="G86" s="246" t="s">
        <v>454</v>
      </c>
      <c r="H86" s="40" t="s">
        <v>995</v>
      </c>
      <c r="I86" s="18" t="s">
        <v>16</v>
      </c>
      <c r="J86" s="18">
        <v>6</v>
      </c>
      <c r="K86" s="146">
        <v>1</v>
      </c>
      <c r="L86" s="18" t="s">
        <v>884</v>
      </c>
      <c r="M86" s="255">
        <v>500</v>
      </c>
      <c r="N86" s="255">
        <v>250000</v>
      </c>
      <c r="O86" s="254">
        <f t="shared" si="2"/>
        <v>125000000</v>
      </c>
      <c r="P86" s="97" t="s">
        <v>433</v>
      </c>
      <c r="Q86" s="249" t="s">
        <v>901</v>
      </c>
      <c r="R86" s="249" t="s">
        <v>957</v>
      </c>
      <c r="S86" s="249" t="s">
        <v>886</v>
      </c>
    </row>
    <row r="87" spans="1:19">
      <c r="A87" s="97" t="s">
        <v>969</v>
      </c>
      <c r="B87" s="97">
        <v>80</v>
      </c>
      <c r="C87" s="246" t="s">
        <v>453</v>
      </c>
      <c r="D87" s="246">
        <v>20</v>
      </c>
      <c r="E87" s="247" t="s">
        <v>108</v>
      </c>
      <c r="F87" s="248" t="s">
        <v>144</v>
      </c>
      <c r="G87" s="246" t="s">
        <v>454</v>
      </c>
      <c r="H87" s="40" t="s">
        <v>996</v>
      </c>
      <c r="I87" s="18" t="s">
        <v>16</v>
      </c>
      <c r="J87" s="18">
        <v>6</v>
      </c>
      <c r="K87" s="146">
        <v>1</v>
      </c>
      <c r="L87" s="18" t="s">
        <v>884</v>
      </c>
      <c r="M87" s="255">
        <v>500</v>
      </c>
      <c r="N87" s="255">
        <v>250000</v>
      </c>
      <c r="O87" s="254">
        <f t="shared" si="2"/>
        <v>125000000</v>
      </c>
      <c r="P87" s="97" t="s">
        <v>433</v>
      </c>
      <c r="Q87" s="249" t="s">
        <v>901</v>
      </c>
      <c r="R87" s="249" t="s">
        <v>957</v>
      </c>
      <c r="S87" s="249" t="s">
        <v>886</v>
      </c>
    </row>
    <row r="88" spans="1:19">
      <c r="A88" s="97" t="s">
        <v>969</v>
      </c>
      <c r="B88" s="97">
        <v>81</v>
      </c>
      <c r="C88" s="246" t="s">
        <v>453</v>
      </c>
      <c r="D88" s="246">
        <v>20</v>
      </c>
      <c r="E88" s="248" t="s">
        <v>108</v>
      </c>
      <c r="F88" s="248" t="s">
        <v>144</v>
      </c>
      <c r="G88" s="246" t="s">
        <v>454</v>
      </c>
      <c r="H88" s="40" t="s">
        <v>997</v>
      </c>
      <c r="I88" s="18" t="s">
        <v>16</v>
      </c>
      <c r="J88" s="18">
        <v>6</v>
      </c>
      <c r="K88" s="146">
        <v>1</v>
      </c>
      <c r="L88" s="18" t="s">
        <v>884</v>
      </c>
      <c r="M88" s="255">
        <v>500</v>
      </c>
      <c r="N88" s="255">
        <v>250000</v>
      </c>
      <c r="O88" s="254">
        <f t="shared" si="2"/>
        <v>125000000</v>
      </c>
      <c r="P88" s="97" t="s">
        <v>433</v>
      </c>
      <c r="Q88" s="249" t="s">
        <v>901</v>
      </c>
      <c r="R88" s="249" t="s">
        <v>957</v>
      </c>
      <c r="S88" s="249" t="s">
        <v>886</v>
      </c>
    </row>
    <row r="89" spans="1:19">
      <c r="A89" s="97" t="s">
        <v>969</v>
      </c>
      <c r="B89" s="97">
        <v>82</v>
      </c>
      <c r="C89" s="246" t="s">
        <v>453</v>
      </c>
      <c r="D89" s="246">
        <v>20</v>
      </c>
      <c r="E89" s="247" t="s">
        <v>108</v>
      </c>
      <c r="F89" s="248" t="s">
        <v>144</v>
      </c>
      <c r="G89" s="246" t="s">
        <v>454</v>
      </c>
      <c r="H89" s="40" t="s">
        <v>998</v>
      </c>
      <c r="I89" s="18" t="s">
        <v>16</v>
      </c>
      <c r="J89" s="18">
        <v>6</v>
      </c>
      <c r="K89" s="146">
        <v>1</v>
      </c>
      <c r="L89" s="18" t="s">
        <v>884</v>
      </c>
      <c r="M89" s="255">
        <v>500</v>
      </c>
      <c r="N89" s="255">
        <v>250000</v>
      </c>
      <c r="O89" s="254">
        <f t="shared" si="2"/>
        <v>125000000</v>
      </c>
      <c r="P89" s="97" t="s">
        <v>433</v>
      </c>
      <c r="Q89" s="249" t="s">
        <v>901</v>
      </c>
      <c r="R89" s="249" t="s">
        <v>957</v>
      </c>
      <c r="S89" s="249" t="s">
        <v>886</v>
      </c>
    </row>
    <row r="90" spans="1:19">
      <c r="A90" s="97" t="s">
        <v>969</v>
      </c>
      <c r="B90" s="97">
        <v>83</v>
      </c>
      <c r="C90" s="246" t="s">
        <v>384</v>
      </c>
      <c r="D90" s="248" t="s">
        <v>571</v>
      </c>
      <c r="E90" s="248" t="s">
        <v>55</v>
      </c>
      <c r="F90" s="248" t="s">
        <v>45</v>
      </c>
      <c r="G90" s="246" t="s">
        <v>436</v>
      </c>
      <c r="H90" s="40" t="s">
        <v>999</v>
      </c>
      <c r="I90" s="18" t="s">
        <v>16</v>
      </c>
      <c r="J90" s="18">
        <v>7</v>
      </c>
      <c r="K90" s="146">
        <v>1</v>
      </c>
      <c r="L90" s="18" t="s">
        <v>884</v>
      </c>
      <c r="M90" s="255">
        <v>200</v>
      </c>
      <c r="N90" s="255">
        <v>250000</v>
      </c>
      <c r="O90" s="254">
        <f t="shared" si="2"/>
        <v>50000000</v>
      </c>
      <c r="P90" s="97" t="s">
        <v>433</v>
      </c>
      <c r="Q90" s="249" t="s">
        <v>901</v>
      </c>
      <c r="R90" s="249" t="s">
        <v>957</v>
      </c>
      <c r="S90" s="249" t="s">
        <v>886</v>
      </c>
    </row>
    <row r="91" spans="1:19">
      <c r="A91" s="97" t="s">
        <v>969</v>
      </c>
      <c r="B91" s="97">
        <v>84</v>
      </c>
      <c r="C91" s="246" t="s">
        <v>384</v>
      </c>
      <c r="D91" s="248" t="s">
        <v>571</v>
      </c>
      <c r="E91" s="248" t="s">
        <v>55</v>
      </c>
      <c r="F91" s="248" t="s">
        <v>45</v>
      </c>
      <c r="G91" s="246" t="s">
        <v>436</v>
      </c>
      <c r="H91" s="52" t="s">
        <v>1000</v>
      </c>
      <c r="I91" s="18" t="s">
        <v>16</v>
      </c>
      <c r="J91" s="18">
        <v>7</v>
      </c>
      <c r="K91" s="146">
        <v>1</v>
      </c>
      <c r="L91" s="18" t="s">
        <v>884</v>
      </c>
      <c r="M91" s="255">
        <v>200</v>
      </c>
      <c r="N91" s="255">
        <v>250000</v>
      </c>
      <c r="O91" s="254">
        <f t="shared" si="2"/>
        <v>50000000</v>
      </c>
      <c r="P91" s="97" t="s">
        <v>433</v>
      </c>
      <c r="Q91" s="249" t="s">
        <v>901</v>
      </c>
      <c r="R91" s="249" t="s">
        <v>957</v>
      </c>
      <c r="S91" s="249" t="s">
        <v>886</v>
      </c>
    </row>
    <row r="92" spans="1:19">
      <c r="A92" s="97" t="s">
        <v>969</v>
      </c>
      <c r="B92" s="97">
        <v>85</v>
      </c>
      <c r="C92" s="246" t="s">
        <v>453</v>
      </c>
      <c r="D92" s="246">
        <v>20</v>
      </c>
      <c r="E92" s="248" t="s">
        <v>108</v>
      </c>
      <c r="F92" s="248" t="s">
        <v>144</v>
      </c>
      <c r="G92" s="18" t="s">
        <v>454</v>
      </c>
      <c r="H92" s="52" t="s">
        <v>1001</v>
      </c>
      <c r="I92" s="18" t="s">
        <v>16</v>
      </c>
      <c r="J92" s="18">
        <v>7</v>
      </c>
      <c r="K92" s="146">
        <v>1</v>
      </c>
      <c r="L92" s="18" t="s">
        <v>884</v>
      </c>
      <c r="M92" s="255">
        <v>200</v>
      </c>
      <c r="N92" s="255">
        <v>250000</v>
      </c>
      <c r="O92" s="254">
        <f t="shared" si="2"/>
        <v>50000000</v>
      </c>
      <c r="P92" s="97" t="s">
        <v>433</v>
      </c>
      <c r="Q92" s="249" t="s">
        <v>901</v>
      </c>
      <c r="R92" s="249" t="s">
        <v>957</v>
      </c>
      <c r="S92" s="249" t="s">
        <v>886</v>
      </c>
    </row>
    <row r="93" spans="1:19">
      <c r="A93" s="97" t="s">
        <v>969</v>
      </c>
      <c r="B93" s="97">
        <v>86</v>
      </c>
      <c r="C93" s="246" t="s">
        <v>453</v>
      </c>
      <c r="D93" s="246">
        <v>20</v>
      </c>
      <c r="E93" s="247" t="s">
        <v>108</v>
      </c>
      <c r="F93" s="248" t="s">
        <v>144</v>
      </c>
      <c r="G93" s="18" t="s">
        <v>454</v>
      </c>
      <c r="H93" s="52" t="s">
        <v>1002</v>
      </c>
      <c r="I93" s="18" t="s">
        <v>433</v>
      </c>
      <c r="J93" s="18">
        <v>6</v>
      </c>
      <c r="K93" s="146">
        <v>1</v>
      </c>
      <c r="L93" s="18" t="s">
        <v>884</v>
      </c>
      <c r="M93" s="255">
        <v>1000</v>
      </c>
      <c r="N93" s="255">
        <v>250000</v>
      </c>
      <c r="O93" s="255">
        <f t="shared" si="2"/>
        <v>250000000</v>
      </c>
      <c r="P93" s="97" t="s">
        <v>433</v>
      </c>
      <c r="Q93" s="249" t="s">
        <v>901</v>
      </c>
      <c r="R93" s="249" t="s">
        <v>957</v>
      </c>
      <c r="S93" s="249" t="s">
        <v>886</v>
      </c>
    </row>
    <row r="94" spans="1:19">
      <c r="A94" s="97" t="s">
        <v>969</v>
      </c>
      <c r="B94" s="97">
        <v>87</v>
      </c>
      <c r="C94" s="246" t="s">
        <v>453</v>
      </c>
      <c r="D94" s="246">
        <v>20</v>
      </c>
      <c r="E94" s="248" t="s">
        <v>108</v>
      </c>
      <c r="F94" s="248" t="s">
        <v>144</v>
      </c>
      <c r="G94" s="18" t="s">
        <v>454</v>
      </c>
      <c r="H94" s="52" t="s">
        <v>1003</v>
      </c>
      <c r="I94" s="18" t="s">
        <v>433</v>
      </c>
      <c r="J94" s="18">
        <v>6</v>
      </c>
      <c r="K94" s="146">
        <v>1</v>
      </c>
      <c r="L94" s="18" t="s">
        <v>884</v>
      </c>
      <c r="M94" s="255">
        <v>1000</v>
      </c>
      <c r="N94" s="255">
        <v>300000</v>
      </c>
      <c r="O94" s="255">
        <f t="shared" si="2"/>
        <v>300000000</v>
      </c>
      <c r="P94" s="97" t="s">
        <v>433</v>
      </c>
      <c r="Q94" s="249" t="s">
        <v>901</v>
      </c>
      <c r="R94" s="249" t="s">
        <v>957</v>
      </c>
      <c r="S94" s="249" t="s">
        <v>886</v>
      </c>
    </row>
    <row r="95" spans="1:19">
      <c r="A95" s="97" t="s">
        <v>969</v>
      </c>
      <c r="B95" s="97">
        <v>88</v>
      </c>
      <c r="C95" s="246" t="s">
        <v>453</v>
      </c>
      <c r="D95" s="246">
        <v>20</v>
      </c>
      <c r="E95" s="248" t="s">
        <v>108</v>
      </c>
      <c r="F95" s="248" t="s">
        <v>45</v>
      </c>
      <c r="G95" s="18" t="s">
        <v>454</v>
      </c>
      <c r="H95" s="52" t="s">
        <v>1004</v>
      </c>
      <c r="I95" s="18" t="s">
        <v>433</v>
      </c>
      <c r="J95" s="18">
        <v>35</v>
      </c>
      <c r="K95" s="146">
        <v>5</v>
      </c>
      <c r="L95" s="18" t="s">
        <v>884</v>
      </c>
      <c r="M95" s="255">
        <v>100</v>
      </c>
      <c r="N95" s="255">
        <v>2500000</v>
      </c>
      <c r="O95" s="255">
        <f t="shared" si="2"/>
        <v>250000000</v>
      </c>
      <c r="P95" s="97" t="s">
        <v>433</v>
      </c>
      <c r="Q95" s="146" t="s">
        <v>466</v>
      </c>
      <c r="R95" s="146" t="s">
        <v>1005</v>
      </c>
      <c r="S95" s="249" t="s">
        <v>886</v>
      </c>
    </row>
    <row r="96" spans="1:19">
      <c r="A96" s="97" t="s">
        <v>969</v>
      </c>
      <c r="B96" s="97">
        <v>89</v>
      </c>
      <c r="C96" s="246" t="s">
        <v>453</v>
      </c>
      <c r="D96" s="246">
        <v>20</v>
      </c>
      <c r="E96" s="248" t="s">
        <v>108</v>
      </c>
      <c r="F96" s="248" t="s">
        <v>45</v>
      </c>
      <c r="G96" s="18" t="s">
        <v>454</v>
      </c>
      <c r="H96" s="52" t="s">
        <v>1006</v>
      </c>
      <c r="I96" s="18" t="s">
        <v>433</v>
      </c>
      <c r="J96" s="18">
        <v>35</v>
      </c>
      <c r="K96" s="146">
        <v>5</v>
      </c>
      <c r="L96" s="18" t="s">
        <v>884</v>
      </c>
      <c r="M96" s="255">
        <v>100</v>
      </c>
      <c r="N96" s="255">
        <v>2500000</v>
      </c>
      <c r="O96" s="255">
        <f t="shared" si="2"/>
        <v>250000000</v>
      </c>
      <c r="P96" s="97" t="s">
        <v>433</v>
      </c>
      <c r="Q96" s="146" t="s">
        <v>466</v>
      </c>
      <c r="R96" s="146" t="s">
        <v>1005</v>
      </c>
      <c r="S96" s="249" t="s">
        <v>886</v>
      </c>
    </row>
  </sheetData>
  <autoFilter ref="A6:S96" xr:uid="{52669866-3140-4130-B9C2-98FD429923B2}">
    <filterColumn colId="3" showButton="0"/>
    <filterColumn colId="4" showButton="0"/>
    <filterColumn colId="16" showButton="0"/>
    <filterColumn colId="17" showButton="0"/>
  </autoFilter>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type="list" allowBlank="1" showInputMessage="1" showErrorMessage="1" sqref="C8:C96" xr:uid="{4D6E4B14-2104-4B53-9FA1-FD7928FBCB89}">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64" xr:uid="{DECF1070-29C0-4896-A460-9FEB814C8A8A}">
      <formula1>"일반형, AI융합형"</formula1>
    </dataValidation>
    <dataValidation type="list" allowBlank="1" showInputMessage="1" showErrorMessage="1" sqref="I8:I64 P8:P64 I85:I92" xr:uid="{07D60879-F459-4E70-B58C-0D0C98A7C00D}">
      <formula1>"O, X"</formula1>
    </dataValidation>
    <dataValidation allowBlank="1" showInputMessage="1" showErrorMessage="1" promptTitle="목록" sqref="G6:G7" xr:uid="{ED413EBC-8198-405F-987D-9C238621F8C4}"/>
  </dataValidations>
  <pageMargins left="0.7" right="0.7" top="0.75" bottom="0.75" header="0.3" footer="0.3"/>
  <pageSetup paperSize="8" scale="56" fitToWidth="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057B9-5D3F-4471-97A8-14F609DD5CE5}">
  <sheetPr>
    <tabColor rgb="FF00B050"/>
  </sheetPr>
  <dimension ref="A1:S35"/>
  <sheetViews>
    <sheetView topLeftCell="D1" zoomScale="85" zoomScaleNormal="85" workbookViewId="0">
      <selection activeCell="A8" sqref="A8:S96"/>
    </sheetView>
  </sheetViews>
  <sheetFormatPr defaultRowHeight="16.5"/>
  <cols>
    <col min="1" max="1" width="20.25" customWidth="1"/>
    <col min="2" max="2" width="6.875" customWidth="1"/>
    <col min="3" max="3" width="17" customWidth="1"/>
    <col min="4" max="6" width="4.875" style="2" customWidth="1"/>
    <col min="7" max="7" width="14.625" style="2" customWidth="1"/>
    <col min="8" max="8" width="46.75"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45.625" customWidth="1"/>
    <col min="19" max="19" width="16.25" customWidth="1"/>
  </cols>
  <sheetData>
    <row r="1" spans="1:19">
      <c r="A1" s="488" t="s">
        <v>42</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K5" s="2"/>
      <c r="L5" s="2"/>
      <c r="M5" s="2"/>
    </row>
    <row r="6" spans="1:19" ht="24.95" customHeight="1">
      <c r="A6" s="497" t="s">
        <v>30</v>
      </c>
      <c r="B6" s="499" t="s">
        <v>7</v>
      </c>
      <c r="C6" s="504" t="s">
        <v>3</v>
      </c>
      <c r="D6" s="514" t="s">
        <v>21</v>
      </c>
      <c r="E6" s="514"/>
      <c r="F6" s="514"/>
      <c r="G6" s="504" t="s">
        <v>18</v>
      </c>
      <c r="H6" s="514" t="s">
        <v>4</v>
      </c>
      <c r="I6" s="507" t="s">
        <v>15</v>
      </c>
      <c r="J6" s="1" t="s">
        <v>17</v>
      </c>
      <c r="K6" s="1" t="s">
        <v>8</v>
      </c>
      <c r="L6" s="1" t="s">
        <v>25</v>
      </c>
      <c r="M6" s="1" t="s">
        <v>24</v>
      </c>
      <c r="N6" s="510" t="s">
        <v>27</v>
      </c>
      <c r="O6" s="1" t="s">
        <v>14</v>
      </c>
      <c r="P6" s="507" t="s">
        <v>23</v>
      </c>
      <c r="Q6" s="1" t="s">
        <v>9</v>
      </c>
      <c r="R6" s="486"/>
      <c r="S6" s="487"/>
    </row>
    <row r="7" spans="1:19" ht="24.95" customHeight="1" thickBot="1">
      <c r="A7" s="498"/>
      <c r="B7" s="500"/>
      <c r="C7" s="513"/>
      <c r="D7" s="30" t="s">
        <v>0</v>
      </c>
      <c r="E7" s="30" t="s">
        <v>1</v>
      </c>
      <c r="F7" s="30" t="s">
        <v>2</v>
      </c>
      <c r="G7" s="505"/>
      <c r="H7" s="511"/>
      <c r="I7" s="505"/>
      <c r="J7" s="508"/>
      <c r="K7" s="509"/>
      <c r="L7" s="508"/>
      <c r="M7" s="509"/>
      <c r="N7" s="511"/>
      <c r="O7" s="509"/>
      <c r="P7" s="512"/>
      <c r="Q7" s="19" t="s">
        <v>10</v>
      </c>
      <c r="R7" s="19" t="s">
        <v>40</v>
      </c>
      <c r="S7" s="20" t="s">
        <v>41</v>
      </c>
    </row>
    <row r="8" spans="1:19" ht="17.25" thickTop="1">
      <c r="A8" s="11" t="s">
        <v>880</v>
      </c>
      <c r="B8" s="32">
        <v>1</v>
      </c>
      <c r="C8" s="7" t="s">
        <v>390</v>
      </c>
      <c r="D8" s="7" t="str">
        <f>_xlfn.IFS(C8="사업관리","01",C8="경영ㆍ회계ㆍ사무","02",C8="금융ㆍ보험","03",C8="교육ㆍ자연ㆍ사회과학","04",C8="법률ㆍ경찰ㆍ소방ㆍ교도ㆍ국방","05",C8="보건ㆍ의료","06",C8="사회복지ㆍ종교","07",C8="문화ㆍ예술ㆍ디자인ㆍ방송","08",C8="운전ㆍ운송","09",C8="영업판매","10",C8="경비ㆍ청소","11",C8="이용ㆍ숙박ㆍ여행ㆍ오락ㆍ스포츠","12", C8="음식서비스","13", C8="건설","14", C8="기계","15",C8="재료","16",C8="화학ㆍ바이오","17",C8="섬유ㆍ의복","18",C8="전기ㆍ전자","19",C8="정보통신","20",C8="식품가공","21",C8="인쇄ㆍ목재ㆍ가구ㆍ공예","22",C8="환경ㆍ에너지ㆍ안전","23",C8="농림어업","24")</f>
        <v>14</v>
      </c>
      <c r="E8" s="25" t="s">
        <v>35</v>
      </c>
      <c r="F8" s="25" t="s">
        <v>180</v>
      </c>
      <c r="G8" s="7" t="s">
        <v>19</v>
      </c>
      <c r="H8" s="37" t="s">
        <v>876</v>
      </c>
      <c r="I8" s="7" t="s">
        <v>26</v>
      </c>
      <c r="J8" s="7">
        <v>16</v>
      </c>
      <c r="K8" s="8">
        <v>2</v>
      </c>
      <c r="L8" s="6" t="s">
        <v>65</v>
      </c>
      <c r="M8" s="8">
        <v>200</v>
      </c>
      <c r="N8" s="8">
        <v>350000</v>
      </c>
      <c r="O8" s="8">
        <f>M8*N8</f>
        <v>70000000</v>
      </c>
      <c r="P8" s="14" t="s">
        <v>16</v>
      </c>
      <c r="Q8" s="14" t="s">
        <v>877</v>
      </c>
      <c r="R8" s="14" t="s">
        <v>878</v>
      </c>
      <c r="S8" s="12" t="s">
        <v>879</v>
      </c>
    </row>
    <row r="9" spans="1:19">
      <c r="A9" s="11"/>
      <c r="B9" s="23"/>
      <c r="C9" s="18"/>
      <c r="D9" s="7"/>
      <c r="E9" s="26"/>
      <c r="F9" s="26"/>
      <c r="G9" s="18"/>
      <c r="H9" s="18"/>
      <c r="I9" s="18"/>
      <c r="J9" s="18"/>
      <c r="K9" s="6"/>
      <c r="L9" s="6"/>
      <c r="M9" s="8"/>
      <c r="N9" s="6"/>
      <c r="O9" s="8"/>
      <c r="P9" s="15"/>
      <c r="Q9" s="15"/>
      <c r="R9" s="15"/>
      <c r="S9" s="13"/>
    </row>
    <row r="10" spans="1:19">
      <c r="A10" s="11"/>
      <c r="B10" s="23"/>
      <c r="C10" s="18"/>
      <c r="D10" s="7"/>
      <c r="E10" s="26"/>
      <c r="F10" s="26"/>
      <c r="G10" s="18"/>
      <c r="H10" s="18"/>
      <c r="I10" s="18"/>
      <c r="J10" s="18"/>
      <c r="K10" s="6"/>
      <c r="L10" s="6"/>
      <c r="M10" s="6"/>
      <c r="N10" s="6"/>
      <c r="O10" s="6"/>
      <c r="P10" s="15"/>
      <c r="Q10" s="15"/>
      <c r="R10" s="15"/>
      <c r="S10" s="13"/>
    </row>
    <row r="11" spans="1:19">
      <c r="A11" s="11"/>
      <c r="B11" s="32"/>
      <c r="C11" s="18"/>
      <c r="D11" s="7"/>
      <c r="E11" s="26"/>
      <c r="F11" s="26"/>
      <c r="G11" s="18"/>
      <c r="H11" s="18"/>
      <c r="I11" s="18"/>
      <c r="J11" s="18"/>
      <c r="K11" s="6"/>
      <c r="L11" s="6"/>
      <c r="M11" s="6"/>
      <c r="N11" s="6"/>
      <c r="O11" s="6"/>
      <c r="P11" s="15"/>
      <c r="Q11" s="15"/>
      <c r="R11" s="15"/>
      <c r="S11" s="13"/>
    </row>
    <row r="12" spans="1:19">
      <c r="A12" s="11"/>
      <c r="B12" s="23"/>
      <c r="C12" s="18"/>
      <c r="D12" s="7"/>
      <c r="E12" s="26"/>
      <c r="F12" s="26"/>
      <c r="G12" s="18"/>
      <c r="H12" s="18"/>
      <c r="I12" s="18"/>
      <c r="J12" s="18"/>
      <c r="K12" s="6"/>
      <c r="L12" s="6"/>
      <c r="M12" s="6"/>
      <c r="N12" s="6"/>
      <c r="O12" s="6"/>
      <c r="P12" s="15"/>
      <c r="Q12" s="15"/>
      <c r="R12" s="15"/>
      <c r="S12" s="13"/>
    </row>
    <row r="13" spans="1:19">
      <c r="A13" s="11"/>
      <c r="B13" s="23"/>
      <c r="C13" s="18"/>
      <c r="D13" s="7"/>
      <c r="E13" s="26"/>
      <c r="F13" s="26"/>
      <c r="G13" s="18"/>
      <c r="H13" s="18"/>
      <c r="I13" s="18"/>
      <c r="J13" s="18"/>
      <c r="K13" s="6"/>
      <c r="L13" s="6"/>
      <c r="M13" s="6"/>
      <c r="N13" s="6"/>
      <c r="O13" s="6"/>
      <c r="P13" s="15"/>
      <c r="Q13" s="15"/>
      <c r="R13" s="15"/>
      <c r="S13" s="13"/>
    </row>
    <row r="14" spans="1:19">
      <c r="A14" s="11"/>
      <c r="B14" s="32"/>
      <c r="C14" s="18"/>
      <c r="D14" s="7"/>
      <c r="E14" s="26"/>
      <c r="F14" s="26"/>
      <c r="G14" s="18"/>
      <c r="H14" s="18"/>
      <c r="I14" s="18"/>
      <c r="J14" s="18"/>
      <c r="K14" s="6"/>
      <c r="L14" s="6"/>
      <c r="M14" s="6"/>
      <c r="N14" s="6"/>
      <c r="O14" s="6"/>
      <c r="P14" s="15"/>
      <c r="Q14" s="15"/>
      <c r="R14" s="15"/>
      <c r="S14" s="13"/>
    </row>
    <row r="15" spans="1:19">
      <c r="A15" s="11"/>
      <c r="B15" s="23"/>
      <c r="C15" s="18"/>
      <c r="D15" s="7"/>
      <c r="E15" s="26"/>
      <c r="F15" s="26"/>
      <c r="G15" s="18"/>
      <c r="H15" s="18"/>
      <c r="I15" s="18"/>
      <c r="J15" s="18"/>
      <c r="K15" s="6"/>
      <c r="L15" s="6"/>
      <c r="M15" s="6"/>
      <c r="N15" s="6"/>
      <c r="O15" s="6"/>
      <c r="P15" s="15"/>
      <c r="Q15" s="15"/>
      <c r="R15" s="15"/>
      <c r="S15" s="13"/>
    </row>
    <row r="16" spans="1:19">
      <c r="A16" s="11"/>
      <c r="B16" s="23"/>
      <c r="C16" s="18"/>
      <c r="D16" s="7"/>
      <c r="E16" s="26"/>
      <c r="F16" s="26"/>
      <c r="G16" s="18"/>
      <c r="H16" s="18"/>
      <c r="I16" s="18"/>
      <c r="J16" s="18"/>
      <c r="K16" s="6"/>
      <c r="L16" s="6"/>
      <c r="M16" s="6"/>
      <c r="N16" s="6"/>
      <c r="O16" s="6"/>
      <c r="P16" s="15"/>
      <c r="Q16" s="15"/>
      <c r="R16" s="15"/>
      <c r="S16" s="13"/>
    </row>
    <row r="17" spans="1:19">
      <c r="A17" s="11"/>
      <c r="B17" s="32"/>
      <c r="C17" s="18"/>
      <c r="D17" s="7"/>
      <c r="E17" s="26"/>
      <c r="F17" s="26"/>
      <c r="G17" s="18"/>
      <c r="H17" s="18"/>
      <c r="I17" s="18"/>
      <c r="J17" s="18"/>
      <c r="K17" s="18"/>
      <c r="L17" s="18"/>
      <c r="M17" s="18"/>
      <c r="N17" s="18"/>
      <c r="O17" s="18"/>
      <c r="P17" s="16"/>
      <c r="Q17" s="16"/>
      <c r="R17" s="16"/>
      <c r="S17" s="13"/>
    </row>
    <row r="18" spans="1:19">
      <c r="A18" s="11"/>
      <c r="B18" s="23"/>
      <c r="C18" s="18"/>
      <c r="D18" s="7"/>
      <c r="E18" s="26"/>
      <c r="F18" s="26"/>
      <c r="G18" s="18"/>
      <c r="H18" s="18"/>
      <c r="I18" s="18"/>
      <c r="J18" s="18"/>
      <c r="K18" s="18"/>
      <c r="L18" s="18"/>
      <c r="M18" s="18"/>
      <c r="N18" s="18"/>
      <c r="O18" s="18"/>
      <c r="P18" s="16"/>
      <c r="Q18" s="16"/>
      <c r="R18" s="16"/>
      <c r="S18" s="13"/>
    </row>
    <row r="19" spans="1:19">
      <c r="A19" s="11"/>
      <c r="B19" s="23"/>
      <c r="C19" s="18"/>
      <c r="D19" s="7"/>
      <c r="E19" s="26"/>
      <c r="F19" s="26"/>
      <c r="G19" s="18"/>
      <c r="H19" s="18"/>
      <c r="I19" s="18"/>
      <c r="J19" s="18"/>
      <c r="K19" s="18"/>
      <c r="L19" s="18"/>
      <c r="M19" s="18"/>
      <c r="N19" s="18"/>
      <c r="O19" s="18"/>
      <c r="P19" s="16"/>
      <c r="Q19" s="16"/>
      <c r="R19" s="16"/>
      <c r="S19" s="13"/>
    </row>
    <row r="20" spans="1:19">
      <c r="A20" s="11"/>
      <c r="B20" s="32"/>
      <c r="C20" s="18"/>
      <c r="D20" s="7"/>
      <c r="E20" s="26"/>
      <c r="F20" s="26"/>
      <c r="G20" s="18"/>
      <c r="H20" s="18"/>
      <c r="I20" s="18"/>
      <c r="J20" s="18"/>
      <c r="K20" s="18"/>
      <c r="L20" s="18"/>
      <c r="M20" s="18"/>
      <c r="N20" s="18"/>
      <c r="O20" s="18"/>
      <c r="P20" s="16"/>
      <c r="Q20" s="16"/>
      <c r="R20" s="16"/>
      <c r="S20" s="13"/>
    </row>
    <row r="21" spans="1:19">
      <c r="A21" s="11"/>
      <c r="B21" s="23"/>
      <c r="C21" s="18"/>
      <c r="D21" s="7"/>
      <c r="E21" s="26"/>
      <c r="F21" s="26"/>
      <c r="G21" s="18"/>
      <c r="H21" s="18"/>
      <c r="I21" s="18"/>
      <c r="J21" s="18"/>
      <c r="K21" s="18"/>
      <c r="L21" s="18"/>
      <c r="M21" s="18"/>
      <c r="N21" s="18"/>
      <c r="O21" s="18"/>
      <c r="P21" s="16"/>
      <c r="Q21" s="16"/>
      <c r="R21" s="16"/>
      <c r="S21" s="13"/>
    </row>
    <row r="22" spans="1:19">
      <c r="A22" s="11"/>
      <c r="B22" s="23"/>
      <c r="C22" s="18"/>
      <c r="D22" s="7"/>
      <c r="E22" s="26"/>
      <c r="F22" s="26"/>
      <c r="G22" s="18"/>
      <c r="H22" s="18"/>
      <c r="I22" s="18"/>
      <c r="J22" s="18"/>
      <c r="K22" s="18"/>
      <c r="L22" s="18"/>
      <c r="M22" s="18"/>
      <c r="N22" s="18"/>
      <c r="O22" s="18"/>
      <c r="P22" s="16"/>
      <c r="Q22" s="16"/>
      <c r="R22" s="16"/>
      <c r="S22" s="13"/>
    </row>
    <row r="23" spans="1:19">
      <c r="A23" s="11"/>
      <c r="B23" s="32"/>
      <c r="C23" s="18"/>
      <c r="D23" s="7"/>
      <c r="E23" s="26"/>
      <c r="F23" s="26"/>
      <c r="G23" s="18"/>
      <c r="H23" s="18"/>
      <c r="I23" s="18"/>
      <c r="J23" s="18"/>
      <c r="K23" s="18"/>
      <c r="L23" s="18"/>
      <c r="M23" s="18"/>
      <c r="N23" s="18"/>
      <c r="O23" s="18"/>
      <c r="P23" s="16"/>
      <c r="Q23" s="16"/>
      <c r="R23" s="16"/>
      <c r="S23" s="13"/>
    </row>
    <row r="24" spans="1:19">
      <c r="A24" s="11"/>
      <c r="B24" s="23"/>
      <c r="C24" s="18"/>
      <c r="D24" s="7"/>
      <c r="E24" s="26"/>
      <c r="F24" s="26"/>
      <c r="G24" s="18"/>
      <c r="H24" s="18"/>
      <c r="I24" s="18"/>
      <c r="J24" s="18"/>
      <c r="K24" s="18"/>
      <c r="L24" s="18"/>
      <c r="M24" s="18"/>
      <c r="N24" s="18"/>
      <c r="O24" s="18"/>
      <c r="P24" s="16"/>
      <c r="Q24" s="16"/>
      <c r="R24" s="16"/>
      <c r="S24" s="13"/>
    </row>
    <row r="25" spans="1:19">
      <c r="A25" s="11"/>
      <c r="B25" s="23"/>
      <c r="C25" s="18"/>
      <c r="D25" s="7"/>
      <c r="E25" s="26"/>
      <c r="F25" s="26"/>
      <c r="G25" s="18"/>
      <c r="H25" s="18"/>
      <c r="I25" s="18"/>
      <c r="J25" s="18"/>
      <c r="K25" s="18"/>
      <c r="L25" s="18"/>
      <c r="M25" s="18"/>
      <c r="N25" s="18"/>
      <c r="O25" s="18"/>
      <c r="P25" s="16"/>
      <c r="Q25" s="16"/>
      <c r="R25" s="16"/>
      <c r="S25" s="13"/>
    </row>
    <row r="26" spans="1:19">
      <c r="A26" s="11"/>
      <c r="B26" s="32"/>
      <c r="C26" s="18"/>
      <c r="D26" s="7"/>
      <c r="E26" s="26"/>
      <c r="F26" s="26"/>
      <c r="G26" s="18"/>
      <c r="H26" s="18"/>
      <c r="I26" s="18"/>
      <c r="J26" s="18"/>
      <c r="K26" s="18"/>
      <c r="L26" s="18"/>
      <c r="M26" s="18"/>
      <c r="N26" s="18"/>
      <c r="O26" s="18"/>
      <c r="P26" s="16"/>
      <c r="Q26" s="16"/>
      <c r="R26" s="16"/>
      <c r="S26" s="13"/>
    </row>
    <row r="27" spans="1:19">
      <c r="A27" s="11"/>
      <c r="B27" s="23"/>
      <c r="C27" s="18"/>
      <c r="D27" s="7"/>
      <c r="E27" s="26"/>
      <c r="F27" s="26"/>
      <c r="G27" s="18"/>
      <c r="H27" s="18"/>
      <c r="I27" s="18"/>
      <c r="J27" s="18"/>
      <c r="K27" s="18"/>
      <c r="L27" s="18"/>
      <c r="M27" s="18"/>
      <c r="N27" s="18"/>
      <c r="O27" s="18"/>
      <c r="P27" s="16"/>
      <c r="Q27" s="16"/>
      <c r="R27" s="16"/>
      <c r="S27" s="13"/>
    </row>
    <row r="28" spans="1:19">
      <c r="A28" s="11"/>
      <c r="B28" s="23"/>
      <c r="C28" s="18"/>
      <c r="D28" s="7"/>
      <c r="E28" s="26"/>
      <c r="F28" s="26"/>
      <c r="G28" s="18"/>
      <c r="H28" s="18"/>
      <c r="I28" s="18"/>
      <c r="J28" s="18"/>
      <c r="K28" s="18"/>
      <c r="L28" s="18"/>
      <c r="M28" s="18"/>
      <c r="N28" s="18"/>
      <c r="O28" s="18"/>
      <c r="P28" s="16"/>
      <c r="Q28" s="16"/>
      <c r="R28" s="16"/>
      <c r="S28" s="13"/>
    </row>
    <row r="29" spans="1:19">
      <c r="A29" s="11"/>
      <c r="B29" s="32"/>
      <c r="C29" s="18"/>
      <c r="D29" s="7"/>
      <c r="E29" s="26"/>
      <c r="F29" s="26"/>
      <c r="G29" s="18"/>
      <c r="H29" s="18"/>
      <c r="I29" s="18"/>
      <c r="J29" s="18"/>
      <c r="K29" s="18"/>
      <c r="L29" s="18"/>
      <c r="M29" s="18"/>
      <c r="N29" s="18"/>
      <c r="O29" s="18"/>
      <c r="P29" s="16"/>
      <c r="Q29" s="16"/>
      <c r="R29" s="16"/>
      <c r="S29" s="13"/>
    </row>
    <row r="30" spans="1:19">
      <c r="A30" s="11"/>
      <c r="B30" s="23"/>
      <c r="C30" s="18"/>
      <c r="D30" s="7"/>
      <c r="E30" s="26"/>
      <c r="F30" s="26"/>
      <c r="G30" s="18"/>
      <c r="H30" s="18"/>
      <c r="I30" s="18"/>
      <c r="J30" s="18"/>
      <c r="K30" s="18"/>
      <c r="L30" s="18"/>
      <c r="M30" s="18"/>
      <c r="N30" s="18"/>
      <c r="O30" s="18"/>
      <c r="P30" s="16"/>
      <c r="Q30" s="16"/>
      <c r="R30" s="16"/>
      <c r="S30" s="13"/>
    </row>
    <row r="31" spans="1:19">
      <c r="A31" s="11"/>
      <c r="B31" s="23"/>
      <c r="C31" s="18"/>
      <c r="D31" s="7"/>
      <c r="E31" s="26"/>
      <c r="F31" s="26"/>
      <c r="G31" s="18"/>
      <c r="H31" s="18"/>
      <c r="I31" s="18"/>
      <c r="J31" s="18"/>
      <c r="K31" s="18"/>
      <c r="L31" s="18"/>
      <c r="M31" s="18"/>
      <c r="N31" s="18"/>
      <c r="O31" s="18"/>
      <c r="P31" s="16"/>
      <c r="Q31" s="16"/>
      <c r="R31" s="16"/>
      <c r="S31" s="13"/>
    </row>
    <row r="32" spans="1:19" ht="17.25" thickBot="1">
      <c r="A32" s="3"/>
      <c r="B32" s="28"/>
      <c r="C32" s="4"/>
      <c r="D32" s="4"/>
      <c r="E32" s="27"/>
      <c r="F32" s="27"/>
      <c r="G32" s="4"/>
      <c r="H32" s="4"/>
      <c r="I32" s="4"/>
      <c r="J32" s="4"/>
      <c r="K32" s="4"/>
      <c r="L32" s="4"/>
      <c r="M32" s="4"/>
      <c r="N32" s="4"/>
      <c r="O32" s="4"/>
      <c r="P32" s="17"/>
      <c r="Q32" s="17"/>
      <c r="R32" s="17"/>
      <c r="S32" s="5"/>
    </row>
    <row r="35" ht="253.5" customHeight="1"/>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allowBlank="1" showInputMessage="1" showErrorMessage="1" promptTitle="목록" sqref="G6:G7" xr:uid="{8EDEA603-ED87-4DE9-84AD-44AEB206FA27}"/>
    <dataValidation type="list" allowBlank="1" showInputMessage="1" showErrorMessage="1" sqref="C8:C32" xr:uid="{EE6AAC10-BB07-40A6-89AE-A1A9ABA722F4}">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32" xr:uid="{8AB9B147-AC40-4ABE-9460-957030C470AB}">
      <formula1>"일반형, AI융합형"</formula1>
    </dataValidation>
    <dataValidation type="list" allowBlank="1" showInputMessage="1" showErrorMessage="1" sqref="I8:I32 P8:P32" xr:uid="{418D42D9-D244-4706-9F3D-4689C6726B54}">
      <formula1>"O, X"</formula1>
    </dataValidation>
  </dataValidation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92116-3A21-4D57-BD64-D7F87717CC2D}">
  <sheetPr>
    <tabColor rgb="FF00B050"/>
  </sheetPr>
  <dimension ref="A1:BF126"/>
  <sheetViews>
    <sheetView topLeftCell="C8" zoomScale="70" zoomScaleNormal="70" workbookViewId="0">
      <selection activeCell="A126" sqref="A8:S126"/>
    </sheetView>
  </sheetViews>
  <sheetFormatPr defaultRowHeight="16.5"/>
  <cols>
    <col min="1" max="1" width="20.25" customWidth="1"/>
    <col min="2" max="2" width="6.875" customWidth="1"/>
    <col min="3" max="3" width="17" customWidth="1"/>
    <col min="4" max="6" width="4.875" style="2" customWidth="1"/>
    <col min="7" max="7" width="14.625" style="2" customWidth="1"/>
    <col min="8" max="8" width="46.75" customWidth="1"/>
    <col min="9" max="9" width="12.875" customWidth="1"/>
    <col min="10" max="10" width="9.75" customWidth="1"/>
    <col min="11" max="11" width="8.75" customWidth="1"/>
    <col min="12" max="12" width="54" customWidth="1"/>
    <col min="13" max="13" width="13.125" customWidth="1"/>
    <col min="14" max="14" width="15.625" customWidth="1"/>
    <col min="15" max="15" width="17.875" customWidth="1"/>
    <col min="16" max="16" width="23.5" customWidth="1"/>
    <col min="17" max="17" width="14.375" customWidth="1"/>
    <col min="18" max="18" width="45.625" customWidth="1"/>
    <col min="19" max="19" width="16.25" customWidth="1"/>
  </cols>
  <sheetData>
    <row r="1" spans="1:20">
      <c r="A1" s="488" t="s">
        <v>42</v>
      </c>
      <c r="B1" s="489"/>
      <c r="C1" s="489"/>
      <c r="D1" s="489"/>
      <c r="E1" s="489"/>
      <c r="F1" s="489"/>
      <c r="G1" s="489"/>
      <c r="H1" s="489"/>
      <c r="I1" s="489"/>
      <c r="J1" s="489"/>
      <c r="K1" s="489"/>
      <c r="L1" s="489"/>
      <c r="M1" s="489"/>
      <c r="N1" s="489"/>
      <c r="O1" s="490"/>
    </row>
    <row r="2" spans="1:20">
      <c r="A2" s="491"/>
      <c r="B2" s="492"/>
      <c r="C2" s="492"/>
      <c r="D2" s="492"/>
      <c r="E2" s="492"/>
      <c r="F2" s="492"/>
      <c r="G2" s="492"/>
      <c r="H2" s="492"/>
      <c r="I2" s="492"/>
      <c r="J2" s="492"/>
      <c r="K2" s="492"/>
      <c r="L2" s="492"/>
      <c r="M2" s="492"/>
      <c r="N2" s="492"/>
      <c r="O2" s="493"/>
    </row>
    <row r="3" spans="1:20" ht="223.5" customHeight="1" thickBot="1">
      <c r="A3" s="494"/>
      <c r="B3" s="495"/>
      <c r="C3" s="495"/>
      <c r="D3" s="495"/>
      <c r="E3" s="495"/>
      <c r="F3" s="495"/>
      <c r="G3" s="495"/>
      <c r="H3" s="495"/>
      <c r="I3" s="495"/>
      <c r="J3" s="495"/>
      <c r="K3" s="495"/>
      <c r="L3" s="495"/>
      <c r="M3" s="495"/>
      <c r="N3" s="495"/>
      <c r="O3" s="496"/>
    </row>
    <row r="5" spans="1:20" ht="17.25" thickBot="1">
      <c r="K5" s="2"/>
      <c r="L5" s="2"/>
      <c r="M5" s="2"/>
    </row>
    <row r="6" spans="1:20" ht="24.95" customHeight="1">
      <c r="A6" s="497" t="s">
        <v>30</v>
      </c>
      <c r="B6" s="499" t="s">
        <v>7</v>
      </c>
      <c r="C6" s="504" t="s">
        <v>3</v>
      </c>
      <c r="D6" s="514" t="s">
        <v>21</v>
      </c>
      <c r="E6" s="514"/>
      <c r="F6" s="514"/>
      <c r="G6" s="504" t="s">
        <v>18</v>
      </c>
      <c r="H6" s="514" t="s">
        <v>4</v>
      </c>
      <c r="I6" s="507" t="s">
        <v>15</v>
      </c>
      <c r="J6" s="1" t="s">
        <v>17</v>
      </c>
      <c r="K6" s="1" t="s">
        <v>8</v>
      </c>
      <c r="L6" s="1" t="s">
        <v>25</v>
      </c>
      <c r="M6" s="1" t="s">
        <v>24</v>
      </c>
      <c r="N6" s="510" t="s">
        <v>27</v>
      </c>
      <c r="O6" s="1" t="s">
        <v>14</v>
      </c>
      <c r="P6" s="507" t="s">
        <v>23</v>
      </c>
      <c r="Q6" s="1" t="s">
        <v>9</v>
      </c>
      <c r="R6" s="486"/>
      <c r="S6" s="487"/>
      <c r="T6" s="551" t="s">
        <v>43</v>
      </c>
    </row>
    <row r="7" spans="1:20" ht="24.95" customHeight="1">
      <c r="A7" s="515"/>
      <c r="B7" s="516"/>
      <c r="C7" s="517"/>
      <c r="D7" s="167" t="s">
        <v>0</v>
      </c>
      <c r="E7" s="167" t="s">
        <v>1</v>
      </c>
      <c r="F7" s="167" t="s">
        <v>2</v>
      </c>
      <c r="G7" s="518"/>
      <c r="H7" s="519"/>
      <c r="I7" s="518"/>
      <c r="J7" s="549"/>
      <c r="K7" s="550"/>
      <c r="L7" s="549"/>
      <c r="M7" s="550"/>
      <c r="N7" s="519"/>
      <c r="O7" s="550"/>
      <c r="P7" s="552"/>
      <c r="Q7" s="260" t="s">
        <v>10</v>
      </c>
      <c r="R7" s="260" t="s">
        <v>40</v>
      </c>
      <c r="S7" s="261" t="s">
        <v>41</v>
      </c>
      <c r="T7" s="551"/>
    </row>
    <row r="8" spans="1:20" ht="17.100000000000001" customHeight="1">
      <c r="A8" s="18" t="s">
        <v>1234</v>
      </c>
      <c r="B8" s="18">
        <v>1</v>
      </c>
      <c r="C8" s="18" t="s">
        <v>36</v>
      </c>
      <c r="D8" s="18" t="s">
        <v>402</v>
      </c>
      <c r="E8" s="18" t="s">
        <v>108</v>
      </c>
      <c r="F8" s="18" t="s">
        <v>108</v>
      </c>
      <c r="G8" s="18" t="s">
        <v>19</v>
      </c>
      <c r="H8" s="18" t="s">
        <v>1008</v>
      </c>
      <c r="I8" s="18" t="s">
        <v>26</v>
      </c>
      <c r="J8" s="18">
        <v>28</v>
      </c>
      <c r="K8" s="6">
        <v>4</v>
      </c>
      <c r="L8" s="6" t="s">
        <v>1009</v>
      </c>
      <c r="M8" s="6">
        <v>5</v>
      </c>
      <c r="N8" s="6">
        <v>1100000</v>
      </c>
      <c r="O8" s="6">
        <f t="shared" ref="O8:O71" si="0">M8*N8</f>
        <v>5500000</v>
      </c>
      <c r="P8" s="6" t="s">
        <v>16</v>
      </c>
      <c r="Q8" s="6" t="s">
        <v>722</v>
      </c>
      <c r="R8" s="6" t="s">
        <v>1010</v>
      </c>
      <c r="S8" s="6" t="s">
        <v>1011</v>
      </c>
      <c r="T8" s="262" t="s">
        <v>1012</v>
      </c>
    </row>
    <row r="9" spans="1:20" ht="17.100000000000001" customHeight="1">
      <c r="A9" s="18" t="s">
        <v>1234</v>
      </c>
      <c r="B9" s="18">
        <v>2</v>
      </c>
      <c r="C9" s="18" t="s">
        <v>36</v>
      </c>
      <c r="D9" s="18" t="s">
        <v>402</v>
      </c>
      <c r="E9" s="18" t="s">
        <v>108</v>
      </c>
      <c r="F9" s="18" t="s">
        <v>108</v>
      </c>
      <c r="G9" s="18" t="s">
        <v>19</v>
      </c>
      <c r="H9" s="18" t="s">
        <v>1013</v>
      </c>
      <c r="I9" s="18" t="s">
        <v>26</v>
      </c>
      <c r="J9" s="18">
        <v>28</v>
      </c>
      <c r="K9" s="6">
        <v>4</v>
      </c>
      <c r="L9" s="6" t="s">
        <v>1014</v>
      </c>
      <c r="M9" s="6">
        <v>5</v>
      </c>
      <c r="N9" s="6">
        <v>1200000</v>
      </c>
      <c r="O9" s="6">
        <f t="shared" si="0"/>
        <v>6000000</v>
      </c>
      <c r="P9" s="6" t="s">
        <v>16</v>
      </c>
      <c r="Q9" s="6" t="s">
        <v>722</v>
      </c>
      <c r="R9" s="6" t="s">
        <v>1010</v>
      </c>
      <c r="S9" s="6" t="s">
        <v>1011</v>
      </c>
      <c r="T9" s="262" t="s">
        <v>1012</v>
      </c>
    </row>
    <row r="10" spans="1:20" ht="17.100000000000001" customHeight="1">
      <c r="A10" s="18" t="s">
        <v>1234</v>
      </c>
      <c r="B10" s="18">
        <v>3</v>
      </c>
      <c r="C10" s="18" t="s">
        <v>36</v>
      </c>
      <c r="D10" s="18" t="s">
        <v>402</v>
      </c>
      <c r="E10" s="18" t="s">
        <v>108</v>
      </c>
      <c r="F10" s="18" t="s">
        <v>94</v>
      </c>
      <c r="G10" s="18" t="s">
        <v>19</v>
      </c>
      <c r="H10" s="18" t="s">
        <v>1015</v>
      </c>
      <c r="I10" s="18" t="s">
        <v>26</v>
      </c>
      <c r="J10" s="18">
        <v>21</v>
      </c>
      <c r="K10" s="6">
        <v>3</v>
      </c>
      <c r="L10" s="6" t="s">
        <v>1016</v>
      </c>
      <c r="M10" s="6">
        <v>5</v>
      </c>
      <c r="N10" s="6">
        <v>950000</v>
      </c>
      <c r="O10" s="6">
        <f t="shared" si="0"/>
        <v>4750000</v>
      </c>
      <c r="P10" s="6" t="s">
        <v>16</v>
      </c>
      <c r="Q10" s="6" t="s">
        <v>722</v>
      </c>
      <c r="R10" s="6" t="s">
        <v>1010</v>
      </c>
      <c r="S10" s="6" t="s">
        <v>1011</v>
      </c>
      <c r="T10" s="262" t="s">
        <v>1012</v>
      </c>
    </row>
    <row r="11" spans="1:20" ht="17.100000000000001" customHeight="1">
      <c r="A11" s="18" t="s">
        <v>1234</v>
      </c>
      <c r="B11" s="18">
        <v>4</v>
      </c>
      <c r="C11" s="18" t="s">
        <v>36</v>
      </c>
      <c r="D11" s="18" t="s">
        <v>402</v>
      </c>
      <c r="E11" s="18" t="s">
        <v>108</v>
      </c>
      <c r="F11" s="18" t="s">
        <v>94</v>
      </c>
      <c r="G11" s="18" t="s">
        <v>19</v>
      </c>
      <c r="H11" s="18" t="s">
        <v>1017</v>
      </c>
      <c r="I11" s="18" t="s">
        <v>26</v>
      </c>
      <c r="J11" s="18">
        <v>34</v>
      </c>
      <c r="K11" s="6">
        <v>5</v>
      </c>
      <c r="L11" s="6" t="s">
        <v>1018</v>
      </c>
      <c r="M11" s="6">
        <v>5</v>
      </c>
      <c r="N11" s="6">
        <v>1200000</v>
      </c>
      <c r="O11" s="6">
        <f t="shared" si="0"/>
        <v>6000000</v>
      </c>
      <c r="P11" s="6" t="s">
        <v>16</v>
      </c>
      <c r="Q11" s="6" t="s">
        <v>722</v>
      </c>
      <c r="R11" s="6" t="s">
        <v>1010</v>
      </c>
      <c r="S11" s="6" t="s">
        <v>1011</v>
      </c>
      <c r="T11" s="262" t="s">
        <v>1012</v>
      </c>
    </row>
    <row r="12" spans="1:20" ht="17.100000000000001" customHeight="1">
      <c r="A12" s="18" t="s">
        <v>1234</v>
      </c>
      <c r="B12" s="18">
        <v>5</v>
      </c>
      <c r="C12" s="18" t="s">
        <v>36</v>
      </c>
      <c r="D12" s="18" t="s">
        <v>402</v>
      </c>
      <c r="E12" s="18" t="s">
        <v>108</v>
      </c>
      <c r="F12" s="18" t="s">
        <v>144</v>
      </c>
      <c r="G12" s="18" t="s">
        <v>20</v>
      </c>
      <c r="H12" s="18" t="s">
        <v>1019</v>
      </c>
      <c r="I12" s="18" t="s">
        <v>26</v>
      </c>
      <c r="J12" s="18">
        <v>28</v>
      </c>
      <c r="K12" s="6">
        <v>4</v>
      </c>
      <c r="L12" s="6" t="s">
        <v>1020</v>
      </c>
      <c r="M12" s="6">
        <v>5</v>
      </c>
      <c r="N12" s="6">
        <v>1200000</v>
      </c>
      <c r="O12" s="6">
        <f t="shared" si="0"/>
        <v>6000000</v>
      </c>
      <c r="P12" s="6" t="s">
        <v>16</v>
      </c>
      <c r="Q12" s="6" t="s">
        <v>722</v>
      </c>
      <c r="R12" s="6" t="s">
        <v>1010</v>
      </c>
      <c r="S12" s="6" t="s">
        <v>1011</v>
      </c>
      <c r="T12" s="262" t="s">
        <v>1012</v>
      </c>
    </row>
    <row r="13" spans="1:20" ht="17.100000000000001" customHeight="1">
      <c r="A13" s="18" t="s">
        <v>1234</v>
      </c>
      <c r="B13" s="18">
        <v>6</v>
      </c>
      <c r="C13" s="18" t="s">
        <v>36</v>
      </c>
      <c r="D13" s="18" t="s">
        <v>402</v>
      </c>
      <c r="E13" s="18" t="s">
        <v>108</v>
      </c>
      <c r="F13" s="18" t="s">
        <v>144</v>
      </c>
      <c r="G13" s="18" t="s">
        <v>20</v>
      </c>
      <c r="H13" s="18" t="s">
        <v>1021</v>
      </c>
      <c r="I13" s="18" t="s">
        <v>26</v>
      </c>
      <c r="J13" s="18">
        <v>34</v>
      </c>
      <c r="K13" s="6">
        <v>5</v>
      </c>
      <c r="L13" s="6" t="s">
        <v>1022</v>
      </c>
      <c r="M13" s="6">
        <v>5</v>
      </c>
      <c r="N13" s="6">
        <v>1400000</v>
      </c>
      <c r="O13" s="6">
        <f t="shared" si="0"/>
        <v>7000000</v>
      </c>
      <c r="P13" s="6" t="s">
        <v>16</v>
      </c>
      <c r="Q13" s="6" t="s">
        <v>722</v>
      </c>
      <c r="R13" s="6" t="s">
        <v>1010</v>
      </c>
      <c r="S13" s="6" t="s">
        <v>1011</v>
      </c>
      <c r="T13" s="262" t="s">
        <v>1012</v>
      </c>
    </row>
    <row r="14" spans="1:20" ht="17.100000000000001" customHeight="1">
      <c r="A14" s="18" t="s">
        <v>1234</v>
      </c>
      <c r="B14" s="18">
        <v>7</v>
      </c>
      <c r="C14" s="18" t="s">
        <v>36</v>
      </c>
      <c r="D14" s="18" t="s">
        <v>402</v>
      </c>
      <c r="E14" s="18" t="s">
        <v>108</v>
      </c>
      <c r="F14" s="18" t="s">
        <v>94</v>
      </c>
      <c r="G14" s="18" t="s">
        <v>19</v>
      </c>
      <c r="H14" s="18" t="s">
        <v>1023</v>
      </c>
      <c r="I14" s="18" t="s">
        <v>26</v>
      </c>
      <c r="J14" s="18">
        <v>34</v>
      </c>
      <c r="K14" s="6">
        <v>5</v>
      </c>
      <c r="L14" s="6" t="s">
        <v>1024</v>
      </c>
      <c r="M14" s="6">
        <v>5</v>
      </c>
      <c r="N14" s="6">
        <v>1100000</v>
      </c>
      <c r="O14" s="6">
        <f t="shared" si="0"/>
        <v>5500000</v>
      </c>
      <c r="P14" s="6" t="s">
        <v>16</v>
      </c>
      <c r="Q14" s="6" t="s">
        <v>722</v>
      </c>
      <c r="R14" s="6" t="s">
        <v>1010</v>
      </c>
      <c r="S14" s="6" t="s">
        <v>1011</v>
      </c>
      <c r="T14" s="262" t="s">
        <v>1012</v>
      </c>
    </row>
    <row r="15" spans="1:20" ht="17.100000000000001" customHeight="1">
      <c r="A15" s="18" t="s">
        <v>1234</v>
      </c>
      <c r="B15" s="18">
        <v>8</v>
      </c>
      <c r="C15" s="18" t="s">
        <v>36</v>
      </c>
      <c r="D15" s="18" t="s">
        <v>402</v>
      </c>
      <c r="E15" s="18" t="s">
        <v>108</v>
      </c>
      <c r="F15" s="18" t="s">
        <v>94</v>
      </c>
      <c r="G15" s="18" t="s">
        <v>19</v>
      </c>
      <c r="H15" s="18" t="s">
        <v>1025</v>
      </c>
      <c r="I15" s="18" t="s">
        <v>26</v>
      </c>
      <c r="J15" s="18">
        <v>35</v>
      </c>
      <c r="K15" s="6">
        <v>5</v>
      </c>
      <c r="L15" s="6" t="s">
        <v>1026</v>
      </c>
      <c r="M15" s="6">
        <v>5</v>
      </c>
      <c r="N15" s="6">
        <v>1100000</v>
      </c>
      <c r="O15" s="6">
        <f t="shared" si="0"/>
        <v>5500000</v>
      </c>
      <c r="P15" s="6" t="s">
        <v>16</v>
      </c>
      <c r="Q15" s="6" t="s">
        <v>722</v>
      </c>
      <c r="R15" s="6" t="s">
        <v>1010</v>
      </c>
      <c r="S15" s="6" t="s">
        <v>1011</v>
      </c>
      <c r="T15" s="262" t="s">
        <v>1012</v>
      </c>
    </row>
    <row r="16" spans="1:20" ht="17.100000000000001" customHeight="1">
      <c r="A16" s="18" t="s">
        <v>1234</v>
      </c>
      <c r="B16" s="18">
        <v>9</v>
      </c>
      <c r="C16" s="18" t="s">
        <v>36</v>
      </c>
      <c r="D16" s="18" t="s">
        <v>402</v>
      </c>
      <c r="E16" s="18" t="s">
        <v>108</v>
      </c>
      <c r="F16" s="18" t="s">
        <v>94</v>
      </c>
      <c r="G16" s="18" t="s">
        <v>19</v>
      </c>
      <c r="H16" s="18" t="s">
        <v>1027</v>
      </c>
      <c r="I16" s="18" t="s">
        <v>16</v>
      </c>
      <c r="J16" s="18">
        <v>34</v>
      </c>
      <c r="K16" s="6">
        <v>5</v>
      </c>
      <c r="L16" s="6" t="s">
        <v>1020</v>
      </c>
      <c r="M16" s="6">
        <v>5</v>
      </c>
      <c r="N16" s="6">
        <v>1300000</v>
      </c>
      <c r="O16" s="6">
        <f t="shared" si="0"/>
        <v>6500000</v>
      </c>
      <c r="P16" s="6" t="s">
        <v>16</v>
      </c>
      <c r="Q16" s="6" t="s">
        <v>722</v>
      </c>
      <c r="R16" s="6" t="s">
        <v>1010</v>
      </c>
      <c r="S16" s="6" t="s">
        <v>1011</v>
      </c>
      <c r="T16" s="262" t="s">
        <v>1012</v>
      </c>
    </row>
    <row r="17" spans="1:20" ht="17.100000000000001" customHeight="1">
      <c r="A17" s="18" t="s">
        <v>1234</v>
      </c>
      <c r="B17" s="18">
        <v>10</v>
      </c>
      <c r="C17" s="18" t="s">
        <v>36</v>
      </c>
      <c r="D17" s="18" t="s">
        <v>402</v>
      </c>
      <c r="E17" s="18" t="s">
        <v>108</v>
      </c>
      <c r="F17" s="18" t="s">
        <v>94</v>
      </c>
      <c r="G17" s="18" t="s">
        <v>19</v>
      </c>
      <c r="H17" s="18" t="s">
        <v>1028</v>
      </c>
      <c r="I17" s="18" t="s">
        <v>26</v>
      </c>
      <c r="J17" s="18">
        <v>35</v>
      </c>
      <c r="K17" s="6">
        <v>5</v>
      </c>
      <c r="L17" s="6" t="s">
        <v>1029</v>
      </c>
      <c r="M17" s="6">
        <v>5</v>
      </c>
      <c r="N17" s="6">
        <v>1100000</v>
      </c>
      <c r="O17" s="6">
        <f t="shared" si="0"/>
        <v>5500000</v>
      </c>
      <c r="P17" s="6" t="s">
        <v>16</v>
      </c>
      <c r="Q17" s="6" t="s">
        <v>722</v>
      </c>
      <c r="R17" s="6" t="s">
        <v>1010</v>
      </c>
      <c r="S17" s="6" t="s">
        <v>1011</v>
      </c>
      <c r="T17" s="262" t="s">
        <v>1012</v>
      </c>
    </row>
    <row r="18" spans="1:20" ht="17.100000000000001" customHeight="1">
      <c r="A18" s="18" t="s">
        <v>1234</v>
      </c>
      <c r="B18" s="18">
        <v>11</v>
      </c>
      <c r="C18" s="18" t="s">
        <v>36</v>
      </c>
      <c r="D18" s="18" t="s">
        <v>402</v>
      </c>
      <c r="E18" s="18" t="s">
        <v>108</v>
      </c>
      <c r="F18" s="18" t="s">
        <v>144</v>
      </c>
      <c r="G18" s="18" t="s">
        <v>20</v>
      </c>
      <c r="H18" s="18" t="s">
        <v>1030</v>
      </c>
      <c r="I18" s="18" t="s">
        <v>26</v>
      </c>
      <c r="J18" s="18">
        <v>40</v>
      </c>
      <c r="K18" s="6">
        <v>5</v>
      </c>
      <c r="L18" s="6" t="s">
        <v>1026</v>
      </c>
      <c r="M18" s="6">
        <v>5</v>
      </c>
      <c r="N18" s="6">
        <v>1550000</v>
      </c>
      <c r="O18" s="6">
        <f t="shared" si="0"/>
        <v>7750000</v>
      </c>
      <c r="P18" s="6" t="s">
        <v>16</v>
      </c>
      <c r="Q18" s="6" t="s">
        <v>722</v>
      </c>
      <c r="R18" s="6" t="s">
        <v>1010</v>
      </c>
      <c r="S18" s="6" t="s">
        <v>1011</v>
      </c>
      <c r="T18" s="262" t="s">
        <v>1012</v>
      </c>
    </row>
    <row r="19" spans="1:20" ht="17.100000000000001" customHeight="1">
      <c r="A19" s="18" t="s">
        <v>1234</v>
      </c>
      <c r="B19" s="18">
        <v>12</v>
      </c>
      <c r="C19" s="18" t="s">
        <v>36</v>
      </c>
      <c r="D19" s="18" t="s">
        <v>402</v>
      </c>
      <c r="E19" s="18" t="s">
        <v>108</v>
      </c>
      <c r="F19" s="18" t="s">
        <v>144</v>
      </c>
      <c r="G19" s="18" t="s">
        <v>20</v>
      </c>
      <c r="H19" s="18" t="s">
        <v>1031</v>
      </c>
      <c r="I19" s="18" t="s">
        <v>26</v>
      </c>
      <c r="J19" s="18">
        <v>24</v>
      </c>
      <c r="K19" s="6">
        <v>3</v>
      </c>
      <c r="L19" s="6" t="s">
        <v>1026</v>
      </c>
      <c r="M19" s="6">
        <v>5</v>
      </c>
      <c r="N19" s="6">
        <v>1100000</v>
      </c>
      <c r="O19" s="6">
        <f t="shared" si="0"/>
        <v>5500000</v>
      </c>
      <c r="P19" s="6" t="s">
        <v>16</v>
      </c>
      <c r="Q19" s="6" t="s">
        <v>722</v>
      </c>
      <c r="R19" s="6" t="s">
        <v>1010</v>
      </c>
      <c r="S19" s="6" t="s">
        <v>1011</v>
      </c>
      <c r="T19" s="262" t="s">
        <v>1012</v>
      </c>
    </row>
    <row r="20" spans="1:20" ht="17.100000000000001" customHeight="1">
      <c r="A20" s="18" t="s">
        <v>1234</v>
      </c>
      <c r="B20" s="18">
        <v>13</v>
      </c>
      <c r="C20" s="18" t="s">
        <v>36</v>
      </c>
      <c r="D20" s="18">
        <v>20</v>
      </c>
      <c r="E20" s="18" t="s">
        <v>108</v>
      </c>
      <c r="F20" s="18" t="s">
        <v>144</v>
      </c>
      <c r="G20" s="18" t="s">
        <v>20</v>
      </c>
      <c r="H20" s="18" t="s">
        <v>1032</v>
      </c>
      <c r="I20" s="18" t="s">
        <v>26</v>
      </c>
      <c r="J20" s="18">
        <v>24</v>
      </c>
      <c r="K20" s="6">
        <v>3</v>
      </c>
      <c r="L20" s="6" t="s">
        <v>1014</v>
      </c>
      <c r="M20" s="6">
        <v>5</v>
      </c>
      <c r="N20" s="6">
        <v>1050000</v>
      </c>
      <c r="O20" s="6">
        <f t="shared" si="0"/>
        <v>5250000</v>
      </c>
      <c r="P20" s="6" t="s">
        <v>16</v>
      </c>
      <c r="Q20" s="6" t="s">
        <v>722</v>
      </c>
      <c r="R20" s="6" t="s">
        <v>1010</v>
      </c>
      <c r="S20" s="6" t="s">
        <v>1011</v>
      </c>
      <c r="T20" s="262" t="s">
        <v>1012</v>
      </c>
    </row>
    <row r="21" spans="1:20" ht="17.100000000000001" customHeight="1">
      <c r="A21" s="18" t="s">
        <v>1234</v>
      </c>
      <c r="B21" s="18">
        <v>14</v>
      </c>
      <c r="C21" s="18" t="s">
        <v>36</v>
      </c>
      <c r="D21" s="18" t="s">
        <v>402</v>
      </c>
      <c r="E21" s="18" t="s">
        <v>108</v>
      </c>
      <c r="F21" s="18" t="s">
        <v>144</v>
      </c>
      <c r="G21" s="18" t="s">
        <v>20</v>
      </c>
      <c r="H21" s="18" t="s">
        <v>1033</v>
      </c>
      <c r="I21" s="18" t="s">
        <v>26</v>
      </c>
      <c r="J21" s="18">
        <v>21</v>
      </c>
      <c r="K21" s="6">
        <v>3</v>
      </c>
      <c r="L21" s="6" t="s">
        <v>1034</v>
      </c>
      <c r="M21" s="6">
        <v>5</v>
      </c>
      <c r="N21" s="6">
        <v>1000000</v>
      </c>
      <c r="O21" s="6">
        <f t="shared" si="0"/>
        <v>5000000</v>
      </c>
      <c r="P21" s="6" t="s">
        <v>16</v>
      </c>
      <c r="Q21" s="6" t="s">
        <v>722</v>
      </c>
      <c r="R21" s="6" t="s">
        <v>1010</v>
      </c>
      <c r="S21" s="6" t="s">
        <v>1011</v>
      </c>
      <c r="T21" s="262" t="s">
        <v>1012</v>
      </c>
    </row>
    <row r="22" spans="1:20" ht="17.100000000000001" customHeight="1">
      <c r="A22" s="18" t="s">
        <v>1234</v>
      </c>
      <c r="B22" s="18">
        <v>15</v>
      </c>
      <c r="C22" s="18" t="s">
        <v>36</v>
      </c>
      <c r="D22" s="18" t="s">
        <v>402</v>
      </c>
      <c r="E22" s="18" t="s">
        <v>108</v>
      </c>
      <c r="F22" s="18" t="s">
        <v>108</v>
      </c>
      <c r="G22" s="18" t="s">
        <v>19</v>
      </c>
      <c r="H22" s="18" t="s">
        <v>1035</v>
      </c>
      <c r="I22" s="18" t="s">
        <v>26</v>
      </c>
      <c r="J22" s="18">
        <v>23</v>
      </c>
      <c r="K22" s="6">
        <v>3</v>
      </c>
      <c r="L22" s="6" t="s">
        <v>1036</v>
      </c>
      <c r="M22" s="6">
        <v>5</v>
      </c>
      <c r="N22" s="6">
        <v>1000000</v>
      </c>
      <c r="O22" s="6">
        <f t="shared" si="0"/>
        <v>5000000</v>
      </c>
      <c r="P22" s="6" t="s">
        <v>16</v>
      </c>
      <c r="Q22" s="6" t="s">
        <v>722</v>
      </c>
      <c r="R22" s="6" t="s">
        <v>1010</v>
      </c>
      <c r="S22" s="6" t="s">
        <v>1011</v>
      </c>
      <c r="T22" s="262" t="s">
        <v>1012</v>
      </c>
    </row>
    <row r="23" spans="1:20" ht="17.100000000000001" customHeight="1">
      <c r="A23" s="18" t="s">
        <v>1234</v>
      </c>
      <c r="B23" s="18">
        <v>16</v>
      </c>
      <c r="C23" s="18" t="s">
        <v>36</v>
      </c>
      <c r="D23" s="18">
        <v>20</v>
      </c>
      <c r="E23" s="18" t="s">
        <v>108</v>
      </c>
      <c r="F23" s="18" t="s">
        <v>144</v>
      </c>
      <c r="G23" s="18" t="s">
        <v>20</v>
      </c>
      <c r="H23" s="18" t="s">
        <v>1037</v>
      </c>
      <c r="I23" s="18" t="s">
        <v>26</v>
      </c>
      <c r="J23" s="18">
        <v>24</v>
      </c>
      <c r="K23" s="6">
        <v>3</v>
      </c>
      <c r="L23" s="6" t="s">
        <v>1038</v>
      </c>
      <c r="M23" s="6">
        <v>5</v>
      </c>
      <c r="N23" s="6">
        <v>1100000</v>
      </c>
      <c r="O23" s="6">
        <f t="shared" si="0"/>
        <v>5500000</v>
      </c>
      <c r="P23" s="6" t="s">
        <v>16</v>
      </c>
      <c r="Q23" s="6" t="s">
        <v>722</v>
      </c>
      <c r="R23" s="6" t="s">
        <v>1010</v>
      </c>
      <c r="S23" s="6" t="s">
        <v>1011</v>
      </c>
      <c r="T23" s="262" t="s">
        <v>1012</v>
      </c>
    </row>
    <row r="24" spans="1:20" ht="17.100000000000001" customHeight="1">
      <c r="A24" s="18" t="s">
        <v>1234</v>
      </c>
      <c r="B24" s="18">
        <v>17</v>
      </c>
      <c r="C24" s="18" t="s">
        <v>36</v>
      </c>
      <c r="D24" s="18" t="s">
        <v>402</v>
      </c>
      <c r="E24" s="18" t="s">
        <v>108</v>
      </c>
      <c r="F24" s="18" t="s">
        <v>144</v>
      </c>
      <c r="G24" s="18" t="s">
        <v>20</v>
      </c>
      <c r="H24" s="18" t="s">
        <v>1039</v>
      </c>
      <c r="I24" s="18" t="s">
        <v>26</v>
      </c>
      <c r="J24" s="18">
        <v>14</v>
      </c>
      <c r="K24" s="6">
        <v>2</v>
      </c>
      <c r="L24" s="6" t="s">
        <v>1040</v>
      </c>
      <c r="M24" s="6">
        <v>5</v>
      </c>
      <c r="N24" s="6">
        <v>850000</v>
      </c>
      <c r="O24" s="6">
        <f t="shared" si="0"/>
        <v>4250000</v>
      </c>
      <c r="P24" s="6" t="s">
        <v>16</v>
      </c>
      <c r="Q24" s="6" t="s">
        <v>722</v>
      </c>
      <c r="R24" s="6" t="s">
        <v>1010</v>
      </c>
      <c r="S24" s="6" t="s">
        <v>1011</v>
      </c>
      <c r="T24" s="262" t="s">
        <v>1012</v>
      </c>
    </row>
    <row r="25" spans="1:20" ht="17.100000000000001" customHeight="1">
      <c r="A25" s="18" t="s">
        <v>1234</v>
      </c>
      <c r="B25" s="18">
        <v>18</v>
      </c>
      <c r="C25" s="18" t="s">
        <v>36</v>
      </c>
      <c r="D25" s="18" t="s">
        <v>402</v>
      </c>
      <c r="E25" s="18" t="s">
        <v>108</v>
      </c>
      <c r="F25" s="18" t="s">
        <v>144</v>
      </c>
      <c r="G25" s="18" t="s">
        <v>20</v>
      </c>
      <c r="H25" s="18" t="s">
        <v>1041</v>
      </c>
      <c r="I25" s="18" t="s">
        <v>26</v>
      </c>
      <c r="J25" s="18">
        <v>21</v>
      </c>
      <c r="K25" s="6">
        <v>3</v>
      </c>
      <c r="L25" s="6" t="s">
        <v>1042</v>
      </c>
      <c r="M25" s="6">
        <v>5</v>
      </c>
      <c r="N25" s="6">
        <v>1100000</v>
      </c>
      <c r="O25" s="6">
        <f t="shared" si="0"/>
        <v>5500000</v>
      </c>
      <c r="P25" s="6" t="s">
        <v>16</v>
      </c>
      <c r="Q25" s="6" t="s">
        <v>722</v>
      </c>
      <c r="R25" s="6" t="s">
        <v>1010</v>
      </c>
      <c r="S25" s="6" t="s">
        <v>1011</v>
      </c>
      <c r="T25" s="262" t="s">
        <v>1012</v>
      </c>
    </row>
    <row r="26" spans="1:20" ht="17.100000000000001" customHeight="1">
      <c r="A26" s="18" t="s">
        <v>1234</v>
      </c>
      <c r="B26" s="18">
        <v>19</v>
      </c>
      <c r="C26" s="18" t="s">
        <v>36</v>
      </c>
      <c r="D26" s="18" t="s">
        <v>402</v>
      </c>
      <c r="E26" s="18" t="s">
        <v>94</v>
      </c>
      <c r="F26" s="18" t="s">
        <v>108</v>
      </c>
      <c r="G26" s="18" t="s">
        <v>19</v>
      </c>
      <c r="H26" s="18" t="s">
        <v>1043</v>
      </c>
      <c r="I26" s="18" t="s">
        <v>26</v>
      </c>
      <c r="J26" s="18">
        <v>34</v>
      </c>
      <c r="K26" s="6">
        <v>5</v>
      </c>
      <c r="L26" s="6" t="s">
        <v>1044</v>
      </c>
      <c r="M26" s="6">
        <v>5</v>
      </c>
      <c r="N26" s="6">
        <v>1200000</v>
      </c>
      <c r="O26" s="6">
        <f t="shared" si="0"/>
        <v>6000000</v>
      </c>
      <c r="P26" s="6" t="s">
        <v>16</v>
      </c>
      <c r="Q26" s="6" t="s">
        <v>722</v>
      </c>
      <c r="R26" s="6" t="s">
        <v>1010</v>
      </c>
      <c r="S26" s="6" t="s">
        <v>1011</v>
      </c>
      <c r="T26" s="262" t="s">
        <v>1012</v>
      </c>
    </row>
    <row r="27" spans="1:20" ht="17.100000000000001" customHeight="1">
      <c r="A27" s="18" t="s">
        <v>1234</v>
      </c>
      <c r="B27" s="18">
        <v>20</v>
      </c>
      <c r="C27" s="18" t="s">
        <v>36</v>
      </c>
      <c r="D27" s="18" t="s">
        <v>402</v>
      </c>
      <c r="E27" s="18" t="s">
        <v>94</v>
      </c>
      <c r="F27" s="18" t="s">
        <v>108</v>
      </c>
      <c r="G27" s="18" t="s">
        <v>19</v>
      </c>
      <c r="H27" s="18" t="s">
        <v>1045</v>
      </c>
      <c r="I27" s="18" t="s">
        <v>26</v>
      </c>
      <c r="J27" s="18">
        <v>34</v>
      </c>
      <c r="K27" s="6">
        <v>5</v>
      </c>
      <c r="L27" s="6" t="s">
        <v>1046</v>
      </c>
      <c r="M27" s="6">
        <v>5</v>
      </c>
      <c r="N27" s="6">
        <v>1100000</v>
      </c>
      <c r="O27" s="6">
        <f t="shared" si="0"/>
        <v>5500000</v>
      </c>
      <c r="P27" s="6" t="s">
        <v>16</v>
      </c>
      <c r="Q27" s="6" t="s">
        <v>722</v>
      </c>
      <c r="R27" s="6" t="s">
        <v>1010</v>
      </c>
      <c r="S27" s="6" t="s">
        <v>1011</v>
      </c>
      <c r="T27" s="262" t="s">
        <v>1012</v>
      </c>
    </row>
    <row r="28" spans="1:20" ht="17.100000000000001" customHeight="1">
      <c r="A28" s="18" t="s">
        <v>1234</v>
      </c>
      <c r="B28" s="18">
        <v>21</v>
      </c>
      <c r="C28" s="18" t="s">
        <v>36</v>
      </c>
      <c r="D28" s="18" t="s">
        <v>402</v>
      </c>
      <c r="E28" s="18" t="s">
        <v>108</v>
      </c>
      <c r="F28" s="18" t="s">
        <v>94</v>
      </c>
      <c r="G28" s="18" t="s">
        <v>19</v>
      </c>
      <c r="H28" s="18" t="s">
        <v>1047</v>
      </c>
      <c r="I28" s="18" t="s">
        <v>26</v>
      </c>
      <c r="J28" s="18">
        <v>34</v>
      </c>
      <c r="K28" s="6">
        <v>5</v>
      </c>
      <c r="L28" s="6" t="s">
        <v>1048</v>
      </c>
      <c r="M28" s="6">
        <v>5</v>
      </c>
      <c r="N28" s="6">
        <v>1300000</v>
      </c>
      <c r="O28" s="6">
        <f t="shared" si="0"/>
        <v>6500000</v>
      </c>
      <c r="P28" s="6" t="s">
        <v>16</v>
      </c>
      <c r="Q28" s="6" t="s">
        <v>722</v>
      </c>
      <c r="R28" s="6" t="s">
        <v>1010</v>
      </c>
      <c r="S28" s="6" t="s">
        <v>1011</v>
      </c>
      <c r="T28" s="262" t="s">
        <v>1012</v>
      </c>
    </row>
    <row r="29" spans="1:20" ht="17.100000000000001" customHeight="1">
      <c r="A29" s="18" t="s">
        <v>1234</v>
      </c>
      <c r="B29" s="18">
        <v>22</v>
      </c>
      <c r="C29" s="18" t="s">
        <v>36</v>
      </c>
      <c r="D29" s="18" t="s">
        <v>402</v>
      </c>
      <c r="E29" s="18" t="s">
        <v>108</v>
      </c>
      <c r="F29" s="18" t="s">
        <v>94</v>
      </c>
      <c r="G29" s="18" t="s">
        <v>19</v>
      </c>
      <c r="H29" s="18" t="s">
        <v>1049</v>
      </c>
      <c r="I29" s="18" t="s">
        <v>456</v>
      </c>
      <c r="J29" s="18">
        <v>34</v>
      </c>
      <c r="K29" s="6">
        <v>5</v>
      </c>
      <c r="L29" s="6" t="s">
        <v>1050</v>
      </c>
      <c r="M29" s="6">
        <v>5</v>
      </c>
      <c r="N29" s="6">
        <v>1200000</v>
      </c>
      <c r="O29" s="6">
        <f t="shared" si="0"/>
        <v>6000000</v>
      </c>
      <c r="P29" s="6" t="s">
        <v>456</v>
      </c>
      <c r="Q29" s="6" t="s">
        <v>722</v>
      </c>
      <c r="R29" s="6" t="s">
        <v>1010</v>
      </c>
      <c r="S29" s="6" t="s">
        <v>1011</v>
      </c>
      <c r="T29" s="262" t="s">
        <v>1012</v>
      </c>
    </row>
    <row r="30" spans="1:20" ht="17.100000000000001" customHeight="1">
      <c r="A30" s="18" t="s">
        <v>1234</v>
      </c>
      <c r="B30" s="18">
        <v>23</v>
      </c>
      <c r="C30" s="18" t="s">
        <v>1051</v>
      </c>
      <c r="D30" s="18" t="s">
        <v>94</v>
      </c>
      <c r="E30" s="18" t="s">
        <v>108</v>
      </c>
      <c r="F30" s="18" t="s">
        <v>108</v>
      </c>
      <c r="G30" s="18" t="s">
        <v>19</v>
      </c>
      <c r="H30" s="18" t="s">
        <v>1052</v>
      </c>
      <c r="I30" s="18" t="s">
        <v>456</v>
      </c>
      <c r="J30" s="18">
        <v>14</v>
      </c>
      <c r="K30" s="6">
        <v>2</v>
      </c>
      <c r="L30" s="6" t="s">
        <v>1053</v>
      </c>
      <c r="M30" s="6">
        <v>5</v>
      </c>
      <c r="N30" s="6">
        <v>650000</v>
      </c>
      <c r="O30" s="6">
        <f t="shared" si="0"/>
        <v>3250000</v>
      </c>
      <c r="P30" s="6" t="s">
        <v>456</v>
      </c>
      <c r="Q30" s="6" t="s">
        <v>722</v>
      </c>
      <c r="R30" s="6" t="s">
        <v>1010</v>
      </c>
      <c r="S30" s="6" t="s">
        <v>1011</v>
      </c>
      <c r="T30" s="262" t="s">
        <v>1012</v>
      </c>
    </row>
    <row r="31" spans="1:20" ht="17.100000000000001" customHeight="1">
      <c r="A31" s="18" t="s">
        <v>1234</v>
      </c>
      <c r="B31" s="18">
        <v>24</v>
      </c>
      <c r="C31" s="18" t="s">
        <v>1051</v>
      </c>
      <c r="D31" s="18" t="s">
        <v>94</v>
      </c>
      <c r="E31" s="18" t="s">
        <v>108</v>
      </c>
      <c r="F31" s="18" t="s">
        <v>108</v>
      </c>
      <c r="G31" s="18" t="s">
        <v>19</v>
      </c>
      <c r="H31" s="18" t="s">
        <v>1054</v>
      </c>
      <c r="I31" s="18" t="s">
        <v>26</v>
      </c>
      <c r="J31" s="18">
        <v>24</v>
      </c>
      <c r="K31" s="6">
        <v>3</v>
      </c>
      <c r="L31" s="6" t="s">
        <v>1055</v>
      </c>
      <c r="M31" s="6">
        <v>5</v>
      </c>
      <c r="N31" s="6">
        <v>950000</v>
      </c>
      <c r="O31" s="6">
        <f t="shared" si="0"/>
        <v>4750000</v>
      </c>
      <c r="P31" s="6" t="s">
        <v>456</v>
      </c>
      <c r="Q31" s="6" t="s">
        <v>722</v>
      </c>
      <c r="R31" s="6" t="s">
        <v>1010</v>
      </c>
      <c r="S31" s="6" t="s">
        <v>1011</v>
      </c>
      <c r="T31" s="262" t="s">
        <v>1012</v>
      </c>
    </row>
    <row r="32" spans="1:20" ht="17.100000000000001" customHeight="1">
      <c r="A32" s="18" t="s">
        <v>1234</v>
      </c>
      <c r="B32" s="18">
        <v>25</v>
      </c>
      <c r="C32" s="18" t="s">
        <v>1051</v>
      </c>
      <c r="D32" s="18" t="s">
        <v>94</v>
      </c>
      <c r="E32" s="18" t="s">
        <v>108</v>
      </c>
      <c r="F32" s="18" t="s">
        <v>108</v>
      </c>
      <c r="G32" s="18" t="s">
        <v>19</v>
      </c>
      <c r="H32" s="18" t="s">
        <v>1056</v>
      </c>
      <c r="I32" s="18" t="s">
        <v>26</v>
      </c>
      <c r="J32" s="18">
        <v>8</v>
      </c>
      <c r="K32" s="6">
        <v>1</v>
      </c>
      <c r="L32" s="6" t="s">
        <v>1055</v>
      </c>
      <c r="M32" s="6">
        <v>5</v>
      </c>
      <c r="N32" s="6">
        <v>350000</v>
      </c>
      <c r="O32" s="6">
        <f t="shared" si="0"/>
        <v>1750000</v>
      </c>
      <c r="P32" s="6" t="s">
        <v>16</v>
      </c>
      <c r="Q32" s="6" t="s">
        <v>722</v>
      </c>
      <c r="R32" s="6" t="s">
        <v>1010</v>
      </c>
      <c r="S32" s="6" t="s">
        <v>1011</v>
      </c>
      <c r="T32" s="262" t="s">
        <v>1012</v>
      </c>
    </row>
    <row r="33" spans="1:20" ht="17.100000000000001" customHeight="1">
      <c r="A33" s="18" t="s">
        <v>1234</v>
      </c>
      <c r="B33" s="18">
        <v>26</v>
      </c>
      <c r="C33" s="18" t="s">
        <v>1051</v>
      </c>
      <c r="D33" s="18" t="s">
        <v>94</v>
      </c>
      <c r="E33" s="18" t="s">
        <v>108</v>
      </c>
      <c r="F33" s="18" t="s">
        <v>108</v>
      </c>
      <c r="G33" s="18" t="s">
        <v>19</v>
      </c>
      <c r="H33" s="18" t="s">
        <v>1057</v>
      </c>
      <c r="I33" s="18" t="s">
        <v>26</v>
      </c>
      <c r="J33" s="18">
        <v>16</v>
      </c>
      <c r="K33" s="6">
        <v>2</v>
      </c>
      <c r="L33" s="6" t="s">
        <v>1055</v>
      </c>
      <c r="M33" s="6">
        <v>5</v>
      </c>
      <c r="N33" s="6">
        <v>650000</v>
      </c>
      <c r="O33" s="6">
        <f t="shared" si="0"/>
        <v>3250000</v>
      </c>
      <c r="P33" s="6" t="s">
        <v>456</v>
      </c>
      <c r="Q33" s="6" t="s">
        <v>722</v>
      </c>
      <c r="R33" s="6" t="s">
        <v>1010</v>
      </c>
      <c r="S33" s="6" t="s">
        <v>1011</v>
      </c>
      <c r="T33" s="262" t="s">
        <v>1012</v>
      </c>
    </row>
    <row r="34" spans="1:20" ht="17.100000000000001" customHeight="1">
      <c r="A34" s="18" t="s">
        <v>1234</v>
      </c>
      <c r="B34" s="18">
        <v>27</v>
      </c>
      <c r="C34" s="18" t="s">
        <v>1051</v>
      </c>
      <c r="D34" s="18" t="s">
        <v>94</v>
      </c>
      <c r="E34" s="18" t="s">
        <v>108</v>
      </c>
      <c r="F34" s="18" t="s">
        <v>108</v>
      </c>
      <c r="G34" s="18" t="s">
        <v>19</v>
      </c>
      <c r="H34" s="18" t="s">
        <v>1058</v>
      </c>
      <c r="I34" s="18" t="s">
        <v>26</v>
      </c>
      <c r="J34" s="18">
        <v>16</v>
      </c>
      <c r="K34" s="6">
        <v>2</v>
      </c>
      <c r="L34" s="6" t="s">
        <v>1059</v>
      </c>
      <c r="M34" s="6">
        <v>5</v>
      </c>
      <c r="N34" s="6">
        <v>700000</v>
      </c>
      <c r="O34" s="6">
        <f t="shared" si="0"/>
        <v>3500000</v>
      </c>
      <c r="P34" s="6" t="s">
        <v>16</v>
      </c>
      <c r="Q34" s="6" t="s">
        <v>722</v>
      </c>
      <c r="R34" s="6" t="s">
        <v>1010</v>
      </c>
      <c r="S34" s="6" t="s">
        <v>1011</v>
      </c>
      <c r="T34" s="262" t="s">
        <v>1012</v>
      </c>
    </row>
    <row r="35" spans="1:20" ht="17.100000000000001" customHeight="1">
      <c r="A35" s="18" t="s">
        <v>1234</v>
      </c>
      <c r="B35" s="18">
        <v>28</v>
      </c>
      <c r="C35" s="18" t="s">
        <v>1051</v>
      </c>
      <c r="D35" s="18" t="s">
        <v>94</v>
      </c>
      <c r="E35" s="18" t="s">
        <v>108</v>
      </c>
      <c r="F35" s="18" t="s">
        <v>108</v>
      </c>
      <c r="G35" s="18" t="s">
        <v>20</v>
      </c>
      <c r="H35" s="18" t="s">
        <v>1060</v>
      </c>
      <c r="I35" s="18" t="s">
        <v>26</v>
      </c>
      <c r="J35" s="18">
        <v>15</v>
      </c>
      <c r="K35" s="6">
        <v>2</v>
      </c>
      <c r="L35" s="6" t="s">
        <v>1061</v>
      </c>
      <c r="M35" s="6">
        <v>5</v>
      </c>
      <c r="N35" s="6">
        <v>600000</v>
      </c>
      <c r="O35" s="6">
        <f t="shared" si="0"/>
        <v>3000000</v>
      </c>
      <c r="P35" s="6" t="s">
        <v>16</v>
      </c>
      <c r="Q35" s="6" t="s">
        <v>722</v>
      </c>
      <c r="R35" s="6" t="s">
        <v>1010</v>
      </c>
      <c r="S35" s="6" t="s">
        <v>1011</v>
      </c>
      <c r="T35" s="262" t="s">
        <v>1012</v>
      </c>
    </row>
    <row r="36" spans="1:20" ht="17.100000000000001" customHeight="1">
      <c r="A36" s="18" t="s">
        <v>1234</v>
      </c>
      <c r="B36" s="18">
        <v>29</v>
      </c>
      <c r="C36" s="18" t="s">
        <v>1051</v>
      </c>
      <c r="D36" s="18" t="s">
        <v>94</v>
      </c>
      <c r="E36" s="18" t="s">
        <v>108</v>
      </c>
      <c r="F36" s="18" t="s">
        <v>108</v>
      </c>
      <c r="G36" s="18" t="s">
        <v>19</v>
      </c>
      <c r="H36" s="18" t="s">
        <v>1062</v>
      </c>
      <c r="I36" s="18" t="s">
        <v>26</v>
      </c>
      <c r="J36" s="18">
        <v>16</v>
      </c>
      <c r="K36" s="6">
        <v>2</v>
      </c>
      <c r="L36" s="6" t="s">
        <v>1063</v>
      </c>
      <c r="M36" s="6">
        <v>5</v>
      </c>
      <c r="N36" s="6">
        <v>600000</v>
      </c>
      <c r="O36" s="6">
        <f t="shared" si="0"/>
        <v>3000000</v>
      </c>
      <c r="P36" s="6" t="s">
        <v>16</v>
      </c>
      <c r="Q36" s="6" t="s">
        <v>722</v>
      </c>
      <c r="R36" s="6" t="s">
        <v>1010</v>
      </c>
      <c r="S36" s="6" t="s">
        <v>1011</v>
      </c>
      <c r="T36" s="262" t="s">
        <v>1012</v>
      </c>
    </row>
    <row r="37" spans="1:20" ht="17.100000000000001" customHeight="1">
      <c r="A37" s="18" t="s">
        <v>1234</v>
      </c>
      <c r="B37" s="18">
        <v>30</v>
      </c>
      <c r="C37" s="18" t="s">
        <v>1051</v>
      </c>
      <c r="D37" s="18" t="s">
        <v>94</v>
      </c>
      <c r="E37" s="18" t="s">
        <v>108</v>
      </c>
      <c r="F37" s="18" t="s">
        <v>108</v>
      </c>
      <c r="G37" s="18" t="s">
        <v>19</v>
      </c>
      <c r="H37" s="18" t="s">
        <v>1064</v>
      </c>
      <c r="I37" s="18" t="s">
        <v>26</v>
      </c>
      <c r="J37" s="18">
        <v>34</v>
      </c>
      <c r="K37" s="6">
        <v>5</v>
      </c>
      <c r="L37" s="6" t="s">
        <v>1065</v>
      </c>
      <c r="M37" s="6">
        <v>5</v>
      </c>
      <c r="N37" s="6">
        <v>1100000</v>
      </c>
      <c r="O37" s="6">
        <f t="shared" si="0"/>
        <v>5500000</v>
      </c>
      <c r="P37" s="6" t="s">
        <v>16</v>
      </c>
      <c r="Q37" s="6" t="s">
        <v>722</v>
      </c>
      <c r="R37" s="6" t="s">
        <v>1010</v>
      </c>
      <c r="S37" s="6" t="s">
        <v>1011</v>
      </c>
      <c r="T37" s="262" t="s">
        <v>1012</v>
      </c>
    </row>
    <row r="38" spans="1:20" ht="17.100000000000001" customHeight="1">
      <c r="A38" s="18" t="s">
        <v>1234</v>
      </c>
      <c r="B38" s="18">
        <v>31</v>
      </c>
      <c r="C38" s="18" t="s">
        <v>36</v>
      </c>
      <c r="D38" s="18" t="s">
        <v>402</v>
      </c>
      <c r="E38" s="18" t="s">
        <v>108</v>
      </c>
      <c r="F38" s="18" t="s">
        <v>94</v>
      </c>
      <c r="G38" s="18" t="s">
        <v>19</v>
      </c>
      <c r="H38" s="18" t="s">
        <v>1066</v>
      </c>
      <c r="I38" s="18" t="s">
        <v>26</v>
      </c>
      <c r="J38" s="18">
        <v>34</v>
      </c>
      <c r="K38" s="6">
        <v>5</v>
      </c>
      <c r="L38" s="6" t="s">
        <v>1067</v>
      </c>
      <c r="M38" s="6">
        <v>5</v>
      </c>
      <c r="N38" s="6">
        <v>1300000</v>
      </c>
      <c r="O38" s="6">
        <f t="shared" si="0"/>
        <v>6500000</v>
      </c>
      <c r="P38" s="6" t="s">
        <v>456</v>
      </c>
      <c r="Q38" s="6" t="s">
        <v>722</v>
      </c>
      <c r="R38" s="6" t="s">
        <v>1010</v>
      </c>
      <c r="S38" s="6" t="s">
        <v>1011</v>
      </c>
      <c r="T38" s="262" t="s">
        <v>1012</v>
      </c>
    </row>
    <row r="39" spans="1:20" ht="17.100000000000001" customHeight="1">
      <c r="A39" s="18" t="s">
        <v>1234</v>
      </c>
      <c r="B39" s="18">
        <v>32</v>
      </c>
      <c r="C39" s="18" t="s">
        <v>1051</v>
      </c>
      <c r="D39" s="18" t="s">
        <v>94</v>
      </c>
      <c r="E39" s="18" t="s">
        <v>108</v>
      </c>
      <c r="F39" s="18" t="s">
        <v>108</v>
      </c>
      <c r="G39" s="18" t="s">
        <v>20</v>
      </c>
      <c r="H39" s="18" t="s">
        <v>1068</v>
      </c>
      <c r="I39" s="18" t="s">
        <v>26</v>
      </c>
      <c r="J39" s="18">
        <v>8</v>
      </c>
      <c r="K39" s="6">
        <v>1</v>
      </c>
      <c r="L39" s="6" t="s">
        <v>1069</v>
      </c>
      <c r="M39" s="6">
        <v>5</v>
      </c>
      <c r="N39" s="6">
        <v>400000</v>
      </c>
      <c r="O39" s="6">
        <f t="shared" si="0"/>
        <v>2000000</v>
      </c>
      <c r="P39" s="6" t="s">
        <v>16</v>
      </c>
      <c r="Q39" s="6" t="s">
        <v>722</v>
      </c>
      <c r="R39" s="6" t="s">
        <v>1010</v>
      </c>
      <c r="S39" s="6" t="s">
        <v>1011</v>
      </c>
      <c r="T39" s="262" t="s">
        <v>1012</v>
      </c>
    </row>
    <row r="40" spans="1:20" ht="17.100000000000001" customHeight="1">
      <c r="A40" s="18" t="s">
        <v>1234</v>
      </c>
      <c r="B40" s="18">
        <v>33</v>
      </c>
      <c r="C40" s="18" t="s">
        <v>36</v>
      </c>
      <c r="D40" s="18" t="s">
        <v>402</v>
      </c>
      <c r="E40" s="18" t="s">
        <v>108</v>
      </c>
      <c r="F40" s="18" t="s">
        <v>108</v>
      </c>
      <c r="G40" s="18" t="s">
        <v>19</v>
      </c>
      <c r="H40" s="18" t="s">
        <v>1070</v>
      </c>
      <c r="I40" s="18" t="s">
        <v>26</v>
      </c>
      <c r="J40" s="18">
        <v>21</v>
      </c>
      <c r="K40" s="6">
        <v>3</v>
      </c>
      <c r="L40" s="6" t="s">
        <v>1071</v>
      </c>
      <c r="M40" s="6">
        <v>5</v>
      </c>
      <c r="N40" s="6">
        <v>950000</v>
      </c>
      <c r="O40" s="6">
        <f t="shared" si="0"/>
        <v>4750000</v>
      </c>
      <c r="P40" s="6" t="s">
        <v>16</v>
      </c>
      <c r="Q40" s="6" t="s">
        <v>722</v>
      </c>
      <c r="R40" s="6" t="s">
        <v>1010</v>
      </c>
      <c r="S40" s="6" t="s">
        <v>1011</v>
      </c>
      <c r="T40" s="262" t="s">
        <v>1012</v>
      </c>
    </row>
    <row r="41" spans="1:20" ht="17.100000000000001" customHeight="1">
      <c r="A41" s="18" t="s">
        <v>1234</v>
      </c>
      <c r="B41" s="18">
        <v>34</v>
      </c>
      <c r="C41" s="18" t="s">
        <v>36</v>
      </c>
      <c r="D41" s="18" t="s">
        <v>402</v>
      </c>
      <c r="E41" s="18" t="s">
        <v>108</v>
      </c>
      <c r="F41" s="18" t="s">
        <v>108</v>
      </c>
      <c r="G41" s="18" t="s">
        <v>19</v>
      </c>
      <c r="H41" s="18" t="s">
        <v>1072</v>
      </c>
      <c r="I41" s="18" t="s">
        <v>26</v>
      </c>
      <c r="J41" s="18">
        <v>16</v>
      </c>
      <c r="K41" s="6">
        <v>2</v>
      </c>
      <c r="L41" s="6" t="s">
        <v>1073</v>
      </c>
      <c r="M41" s="6">
        <v>5</v>
      </c>
      <c r="N41" s="6">
        <v>650000</v>
      </c>
      <c r="O41" s="6">
        <f t="shared" si="0"/>
        <v>3250000</v>
      </c>
      <c r="P41" s="6" t="s">
        <v>456</v>
      </c>
      <c r="Q41" s="6" t="s">
        <v>722</v>
      </c>
      <c r="R41" s="6" t="s">
        <v>1010</v>
      </c>
      <c r="S41" s="6" t="s">
        <v>1011</v>
      </c>
      <c r="T41" s="262" t="s">
        <v>1012</v>
      </c>
    </row>
    <row r="42" spans="1:20" ht="17.100000000000001" customHeight="1">
      <c r="A42" s="18" t="s">
        <v>1234</v>
      </c>
      <c r="B42" s="18">
        <v>35</v>
      </c>
      <c r="C42" s="18" t="s">
        <v>36</v>
      </c>
      <c r="D42" s="18" t="s">
        <v>402</v>
      </c>
      <c r="E42" s="18" t="s">
        <v>108</v>
      </c>
      <c r="F42" s="18" t="s">
        <v>94</v>
      </c>
      <c r="G42" s="18" t="s">
        <v>19</v>
      </c>
      <c r="H42" s="18" t="s">
        <v>1074</v>
      </c>
      <c r="I42" s="18" t="s">
        <v>26</v>
      </c>
      <c r="J42" s="18">
        <v>20</v>
      </c>
      <c r="K42" s="6">
        <v>3</v>
      </c>
      <c r="L42" s="6" t="s">
        <v>1075</v>
      </c>
      <c r="M42" s="6">
        <v>5</v>
      </c>
      <c r="N42" s="6">
        <v>900000</v>
      </c>
      <c r="O42" s="6">
        <f t="shared" si="0"/>
        <v>4500000</v>
      </c>
      <c r="P42" s="6" t="s">
        <v>456</v>
      </c>
      <c r="Q42" s="6" t="s">
        <v>722</v>
      </c>
      <c r="R42" s="6" t="s">
        <v>1010</v>
      </c>
      <c r="S42" s="6" t="s">
        <v>1011</v>
      </c>
      <c r="T42" s="262" t="s">
        <v>1012</v>
      </c>
    </row>
    <row r="43" spans="1:20" ht="17.100000000000001" customHeight="1">
      <c r="A43" s="18" t="s">
        <v>1234</v>
      </c>
      <c r="B43" s="18">
        <v>36</v>
      </c>
      <c r="C43" s="18" t="s">
        <v>36</v>
      </c>
      <c r="D43" s="18" t="s">
        <v>402</v>
      </c>
      <c r="E43" s="18" t="s">
        <v>108</v>
      </c>
      <c r="F43" s="18" t="s">
        <v>108</v>
      </c>
      <c r="G43" s="18" t="s">
        <v>19</v>
      </c>
      <c r="H43" s="18" t="s">
        <v>1076</v>
      </c>
      <c r="I43" s="18" t="s">
        <v>26</v>
      </c>
      <c r="J43" s="18">
        <v>34</v>
      </c>
      <c r="K43" s="6">
        <v>5</v>
      </c>
      <c r="L43" s="6" t="s">
        <v>1077</v>
      </c>
      <c r="M43" s="6">
        <v>5</v>
      </c>
      <c r="N43" s="6">
        <v>1300000</v>
      </c>
      <c r="O43" s="6">
        <f t="shared" si="0"/>
        <v>6500000</v>
      </c>
      <c r="P43" s="6" t="s">
        <v>456</v>
      </c>
      <c r="Q43" s="6" t="s">
        <v>722</v>
      </c>
      <c r="R43" s="6" t="s">
        <v>1010</v>
      </c>
      <c r="S43" s="6" t="s">
        <v>1011</v>
      </c>
      <c r="T43" s="262" t="s">
        <v>1012</v>
      </c>
    </row>
    <row r="44" spans="1:20" ht="17.100000000000001" customHeight="1">
      <c r="A44" s="18" t="s">
        <v>1234</v>
      </c>
      <c r="B44" s="18">
        <v>37</v>
      </c>
      <c r="C44" s="18" t="s">
        <v>36</v>
      </c>
      <c r="D44" s="18" t="s">
        <v>402</v>
      </c>
      <c r="E44" s="18" t="s">
        <v>108</v>
      </c>
      <c r="F44" s="18" t="s">
        <v>108</v>
      </c>
      <c r="G44" s="18" t="s">
        <v>19</v>
      </c>
      <c r="H44" s="18" t="s">
        <v>1078</v>
      </c>
      <c r="I44" s="18" t="s">
        <v>26</v>
      </c>
      <c r="J44" s="18">
        <v>34</v>
      </c>
      <c r="K44" s="6">
        <v>5</v>
      </c>
      <c r="L44" s="6" t="s">
        <v>1079</v>
      </c>
      <c r="M44" s="6">
        <v>5</v>
      </c>
      <c r="N44" s="6">
        <v>1300000</v>
      </c>
      <c r="O44" s="6">
        <f t="shared" si="0"/>
        <v>6500000</v>
      </c>
      <c r="P44" s="6" t="s">
        <v>16</v>
      </c>
      <c r="Q44" s="6" t="s">
        <v>722</v>
      </c>
      <c r="R44" s="6" t="s">
        <v>1010</v>
      </c>
      <c r="S44" s="6" t="s">
        <v>1011</v>
      </c>
      <c r="T44" s="262" t="s">
        <v>1012</v>
      </c>
    </row>
    <row r="45" spans="1:20" ht="17.100000000000001" customHeight="1">
      <c r="A45" s="18" t="s">
        <v>1234</v>
      </c>
      <c r="B45" s="18">
        <v>38</v>
      </c>
      <c r="C45" s="18" t="s">
        <v>36</v>
      </c>
      <c r="D45" s="18" t="s">
        <v>402</v>
      </c>
      <c r="E45" s="18" t="s">
        <v>108</v>
      </c>
      <c r="F45" s="18" t="s">
        <v>108</v>
      </c>
      <c r="G45" s="18" t="s">
        <v>19</v>
      </c>
      <c r="H45" s="18" t="s">
        <v>1080</v>
      </c>
      <c r="I45" s="18" t="s">
        <v>26</v>
      </c>
      <c r="J45" s="18">
        <v>34</v>
      </c>
      <c r="K45" s="6">
        <v>5</v>
      </c>
      <c r="L45" s="6" t="s">
        <v>1046</v>
      </c>
      <c r="M45" s="6">
        <v>5</v>
      </c>
      <c r="N45" s="6">
        <v>1300000</v>
      </c>
      <c r="O45" s="6">
        <f t="shared" si="0"/>
        <v>6500000</v>
      </c>
      <c r="P45" s="6" t="s">
        <v>456</v>
      </c>
      <c r="Q45" s="6" t="s">
        <v>722</v>
      </c>
      <c r="R45" s="6" t="s">
        <v>1010</v>
      </c>
      <c r="S45" s="6" t="s">
        <v>1011</v>
      </c>
      <c r="T45" s="262" t="s">
        <v>1012</v>
      </c>
    </row>
    <row r="46" spans="1:20" ht="17.100000000000001" customHeight="1">
      <c r="A46" s="18" t="s">
        <v>1234</v>
      </c>
      <c r="B46" s="18">
        <v>39</v>
      </c>
      <c r="C46" s="18" t="s">
        <v>36</v>
      </c>
      <c r="D46" s="18" t="s">
        <v>402</v>
      </c>
      <c r="E46" s="18" t="s">
        <v>108</v>
      </c>
      <c r="F46" s="18" t="s">
        <v>108</v>
      </c>
      <c r="G46" s="18" t="s">
        <v>20</v>
      </c>
      <c r="H46" s="18" t="s">
        <v>1081</v>
      </c>
      <c r="I46" s="18" t="s">
        <v>26</v>
      </c>
      <c r="J46" s="18">
        <v>34</v>
      </c>
      <c r="K46" s="6">
        <v>5</v>
      </c>
      <c r="L46" s="6" t="s">
        <v>1082</v>
      </c>
      <c r="M46" s="6">
        <v>5</v>
      </c>
      <c r="N46" s="6">
        <v>1300000</v>
      </c>
      <c r="O46" s="6">
        <f t="shared" si="0"/>
        <v>6500000</v>
      </c>
      <c r="P46" s="6" t="s">
        <v>456</v>
      </c>
      <c r="Q46" s="6" t="s">
        <v>722</v>
      </c>
      <c r="R46" s="6" t="s">
        <v>1010</v>
      </c>
      <c r="S46" s="6" t="s">
        <v>1011</v>
      </c>
      <c r="T46" s="262" t="s">
        <v>1012</v>
      </c>
    </row>
    <row r="47" spans="1:20" ht="17.100000000000001" customHeight="1">
      <c r="A47" s="18" t="s">
        <v>1234</v>
      </c>
      <c r="B47" s="18">
        <v>40</v>
      </c>
      <c r="C47" s="18" t="s">
        <v>36</v>
      </c>
      <c r="D47" s="18" t="s">
        <v>402</v>
      </c>
      <c r="E47" s="18" t="s">
        <v>108</v>
      </c>
      <c r="F47" s="18" t="s">
        <v>94</v>
      </c>
      <c r="G47" s="18" t="s">
        <v>19</v>
      </c>
      <c r="H47" s="18" t="s">
        <v>1083</v>
      </c>
      <c r="I47" s="18" t="s">
        <v>26</v>
      </c>
      <c r="J47" s="18">
        <v>34</v>
      </c>
      <c r="K47" s="6">
        <v>5</v>
      </c>
      <c r="L47" s="6" t="s">
        <v>1084</v>
      </c>
      <c r="M47" s="6">
        <v>5</v>
      </c>
      <c r="N47" s="6">
        <v>1300000</v>
      </c>
      <c r="O47" s="6">
        <f t="shared" si="0"/>
        <v>6500000</v>
      </c>
      <c r="P47" s="6" t="s">
        <v>456</v>
      </c>
      <c r="Q47" s="6" t="s">
        <v>722</v>
      </c>
      <c r="R47" s="6" t="s">
        <v>1010</v>
      </c>
      <c r="S47" s="6" t="s">
        <v>1011</v>
      </c>
      <c r="T47" s="262" t="s">
        <v>1012</v>
      </c>
    </row>
    <row r="48" spans="1:20" ht="17.100000000000001" customHeight="1">
      <c r="A48" s="18" t="s">
        <v>1234</v>
      </c>
      <c r="B48" s="18">
        <v>41</v>
      </c>
      <c r="C48" s="18" t="s">
        <v>36</v>
      </c>
      <c r="D48" s="18" t="s">
        <v>402</v>
      </c>
      <c r="E48" s="18" t="s">
        <v>108</v>
      </c>
      <c r="F48" s="18" t="s">
        <v>94</v>
      </c>
      <c r="G48" s="18" t="s">
        <v>20</v>
      </c>
      <c r="H48" s="18" t="s">
        <v>1085</v>
      </c>
      <c r="I48" s="18" t="s">
        <v>26</v>
      </c>
      <c r="J48" s="18">
        <v>16</v>
      </c>
      <c r="K48" s="6">
        <v>2</v>
      </c>
      <c r="L48" s="6" t="s">
        <v>1086</v>
      </c>
      <c r="M48" s="6">
        <v>5</v>
      </c>
      <c r="N48" s="6">
        <v>750000</v>
      </c>
      <c r="O48" s="6">
        <f t="shared" si="0"/>
        <v>3750000</v>
      </c>
      <c r="P48" s="6" t="s">
        <v>456</v>
      </c>
      <c r="Q48" s="6" t="s">
        <v>722</v>
      </c>
      <c r="R48" s="6" t="s">
        <v>1010</v>
      </c>
      <c r="S48" s="6" t="s">
        <v>1011</v>
      </c>
      <c r="T48" s="262" t="s">
        <v>1012</v>
      </c>
    </row>
    <row r="49" spans="1:20" ht="17.100000000000001" customHeight="1">
      <c r="A49" s="18" t="s">
        <v>1234</v>
      </c>
      <c r="B49" s="18">
        <v>42</v>
      </c>
      <c r="C49" s="18" t="s">
        <v>36</v>
      </c>
      <c r="D49" s="18" t="s">
        <v>402</v>
      </c>
      <c r="E49" s="18" t="s">
        <v>108</v>
      </c>
      <c r="F49" s="18" t="s">
        <v>94</v>
      </c>
      <c r="G49" s="18" t="s">
        <v>19</v>
      </c>
      <c r="H49" s="18" t="s">
        <v>1087</v>
      </c>
      <c r="I49" s="18" t="s">
        <v>26</v>
      </c>
      <c r="J49" s="18">
        <v>34</v>
      </c>
      <c r="K49" s="6">
        <v>5</v>
      </c>
      <c r="L49" s="6" t="s">
        <v>1026</v>
      </c>
      <c r="M49" s="6">
        <v>5</v>
      </c>
      <c r="N49" s="6">
        <v>1100000</v>
      </c>
      <c r="O49" s="6">
        <f t="shared" si="0"/>
        <v>5500000</v>
      </c>
      <c r="P49" s="6" t="s">
        <v>456</v>
      </c>
      <c r="Q49" s="6" t="s">
        <v>722</v>
      </c>
      <c r="R49" s="6" t="s">
        <v>1010</v>
      </c>
      <c r="S49" s="6" t="s">
        <v>1011</v>
      </c>
      <c r="T49" s="262" t="s">
        <v>1012</v>
      </c>
    </row>
    <row r="50" spans="1:20" ht="17.100000000000001" customHeight="1">
      <c r="A50" s="18" t="s">
        <v>1234</v>
      </c>
      <c r="B50" s="18">
        <v>43</v>
      </c>
      <c r="C50" s="18" t="s">
        <v>36</v>
      </c>
      <c r="D50" s="18" t="s">
        <v>402</v>
      </c>
      <c r="E50" s="18" t="s">
        <v>108</v>
      </c>
      <c r="F50" s="18" t="s">
        <v>94</v>
      </c>
      <c r="G50" s="18" t="s">
        <v>19</v>
      </c>
      <c r="H50" s="18" t="s">
        <v>1088</v>
      </c>
      <c r="I50" s="18" t="s">
        <v>26</v>
      </c>
      <c r="J50" s="18">
        <v>34</v>
      </c>
      <c r="K50" s="6">
        <v>5</v>
      </c>
      <c r="L50" s="6" t="s">
        <v>1089</v>
      </c>
      <c r="M50" s="6">
        <v>5</v>
      </c>
      <c r="N50" s="6">
        <v>1100000</v>
      </c>
      <c r="O50" s="6">
        <f t="shared" si="0"/>
        <v>5500000</v>
      </c>
      <c r="P50" s="6" t="s">
        <v>456</v>
      </c>
      <c r="Q50" s="6" t="s">
        <v>722</v>
      </c>
      <c r="R50" s="6" t="s">
        <v>1010</v>
      </c>
      <c r="S50" s="6" t="s">
        <v>1011</v>
      </c>
      <c r="T50" s="262" t="s">
        <v>1012</v>
      </c>
    </row>
    <row r="51" spans="1:20" ht="17.100000000000001" customHeight="1">
      <c r="A51" s="18" t="s">
        <v>1234</v>
      </c>
      <c r="B51" s="18">
        <v>44</v>
      </c>
      <c r="C51" s="18" t="s">
        <v>36</v>
      </c>
      <c r="D51" s="18" t="s">
        <v>402</v>
      </c>
      <c r="E51" s="18" t="s">
        <v>108</v>
      </c>
      <c r="F51" s="18" t="s">
        <v>94</v>
      </c>
      <c r="G51" s="18" t="s">
        <v>19</v>
      </c>
      <c r="H51" s="18" t="s">
        <v>1090</v>
      </c>
      <c r="I51" s="18" t="s">
        <v>26</v>
      </c>
      <c r="J51" s="18">
        <v>34</v>
      </c>
      <c r="K51" s="6">
        <v>5</v>
      </c>
      <c r="L51" s="6" t="s">
        <v>1091</v>
      </c>
      <c r="M51" s="6">
        <v>5</v>
      </c>
      <c r="N51" s="6">
        <v>1200000</v>
      </c>
      <c r="O51" s="6">
        <f t="shared" si="0"/>
        <v>6000000</v>
      </c>
      <c r="P51" s="6" t="s">
        <v>16</v>
      </c>
      <c r="Q51" s="6" t="s">
        <v>722</v>
      </c>
      <c r="R51" s="6" t="s">
        <v>1010</v>
      </c>
      <c r="S51" s="6" t="s">
        <v>1011</v>
      </c>
      <c r="T51" s="262" t="s">
        <v>1012</v>
      </c>
    </row>
    <row r="52" spans="1:20" ht="17.100000000000001" customHeight="1">
      <c r="A52" s="18" t="s">
        <v>1234</v>
      </c>
      <c r="B52" s="18">
        <v>45</v>
      </c>
      <c r="C52" s="18" t="s">
        <v>36</v>
      </c>
      <c r="D52" s="18" t="s">
        <v>402</v>
      </c>
      <c r="E52" s="18" t="s">
        <v>108</v>
      </c>
      <c r="F52" s="18" t="s">
        <v>94</v>
      </c>
      <c r="G52" s="18" t="s">
        <v>19</v>
      </c>
      <c r="H52" s="18" t="s">
        <v>1092</v>
      </c>
      <c r="I52" s="18" t="s">
        <v>456</v>
      </c>
      <c r="J52" s="18">
        <v>35</v>
      </c>
      <c r="K52" s="6">
        <v>5</v>
      </c>
      <c r="L52" s="6" t="s">
        <v>1093</v>
      </c>
      <c r="M52" s="6">
        <v>5</v>
      </c>
      <c r="N52" s="6">
        <v>1300000</v>
      </c>
      <c r="O52" s="6">
        <f t="shared" si="0"/>
        <v>6500000</v>
      </c>
      <c r="P52" s="6" t="s">
        <v>456</v>
      </c>
      <c r="Q52" s="6" t="s">
        <v>722</v>
      </c>
      <c r="R52" s="6" t="s">
        <v>1010</v>
      </c>
      <c r="S52" s="6" t="s">
        <v>1011</v>
      </c>
      <c r="T52" s="262" t="s">
        <v>1012</v>
      </c>
    </row>
    <row r="53" spans="1:20" ht="17.100000000000001" customHeight="1">
      <c r="A53" s="18" t="s">
        <v>1234</v>
      </c>
      <c r="B53" s="18">
        <v>46</v>
      </c>
      <c r="C53" s="18" t="s">
        <v>36</v>
      </c>
      <c r="D53" s="18" t="s">
        <v>402</v>
      </c>
      <c r="E53" s="18" t="s">
        <v>108</v>
      </c>
      <c r="F53" s="18" t="s">
        <v>94</v>
      </c>
      <c r="G53" s="18" t="s">
        <v>19</v>
      </c>
      <c r="H53" s="18" t="s">
        <v>1094</v>
      </c>
      <c r="I53" s="18" t="s">
        <v>26</v>
      </c>
      <c r="J53" s="18">
        <v>34</v>
      </c>
      <c r="K53" s="6">
        <v>5</v>
      </c>
      <c r="L53" s="6" t="s">
        <v>1095</v>
      </c>
      <c r="M53" s="6">
        <v>5</v>
      </c>
      <c r="N53" s="6">
        <v>1100000</v>
      </c>
      <c r="O53" s="6">
        <f t="shared" si="0"/>
        <v>5500000</v>
      </c>
      <c r="P53" s="6" t="s">
        <v>16</v>
      </c>
      <c r="Q53" s="6" t="s">
        <v>722</v>
      </c>
      <c r="R53" s="6" t="s">
        <v>1010</v>
      </c>
      <c r="S53" s="6" t="s">
        <v>1011</v>
      </c>
      <c r="T53" s="262" t="s">
        <v>1012</v>
      </c>
    </row>
    <row r="54" spans="1:20" ht="17.100000000000001" customHeight="1">
      <c r="A54" s="18" t="s">
        <v>1234</v>
      </c>
      <c r="B54" s="18">
        <v>47</v>
      </c>
      <c r="C54" s="18" t="s">
        <v>36</v>
      </c>
      <c r="D54" s="18" t="s">
        <v>402</v>
      </c>
      <c r="E54" s="18" t="s">
        <v>108</v>
      </c>
      <c r="F54" s="18" t="s">
        <v>94</v>
      </c>
      <c r="G54" s="18" t="s">
        <v>19</v>
      </c>
      <c r="H54" s="18" t="s">
        <v>1096</v>
      </c>
      <c r="I54" s="18" t="s">
        <v>26</v>
      </c>
      <c r="J54" s="18">
        <v>35</v>
      </c>
      <c r="K54" s="6">
        <v>5</v>
      </c>
      <c r="L54" s="6" t="s">
        <v>1097</v>
      </c>
      <c r="M54" s="6">
        <v>5</v>
      </c>
      <c r="N54" s="6">
        <v>1200000</v>
      </c>
      <c r="O54" s="6">
        <f t="shared" si="0"/>
        <v>6000000</v>
      </c>
      <c r="P54" s="6" t="s">
        <v>456</v>
      </c>
      <c r="Q54" s="6" t="s">
        <v>722</v>
      </c>
      <c r="R54" s="6" t="s">
        <v>1010</v>
      </c>
      <c r="S54" s="6" t="s">
        <v>1011</v>
      </c>
      <c r="T54" s="262" t="s">
        <v>1012</v>
      </c>
    </row>
    <row r="55" spans="1:20" ht="17.100000000000001" customHeight="1">
      <c r="A55" s="18" t="s">
        <v>1234</v>
      </c>
      <c r="B55" s="18">
        <v>48</v>
      </c>
      <c r="C55" s="18" t="s">
        <v>36</v>
      </c>
      <c r="D55" s="18" t="s">
        <v>402</v>
      </c>
      <c r="E55" s="18" t="s">
        <v>108</v>
      </c>
      <c r="F55" s="18" t="s">
        <v>94</v>
      </c>
      <c r="G55" s="18" t="s">
        <v>19</v>
      </c>
      <c r="H55" s="18" t="s">
        <v>1098</v>
      </c>
      <c r="I55" s="18" t="s">
        <v>26</v>
      </c>
      <c r="J55" s="18">
        <v>34</v>
      </c>
      <c r="K55" s="6">
        <v>5</v>
      </c>
      <c r="L55" s="6" t="s">
        <v>1099</v>
      </c>
      <c r="M55" s="6">
        <v>5</v>
      </c>
      <c r="N55" s="6">
        <v>1200000</v>
      </c>
      <c r="O55" s="6">
        <f t="shared" si="0"/>
        <v>6000000</v>
      </c>
      <c r="P55" s="6" t="s">
        <v>456</v>
      </c>
      <c r="Q55" s="6" t="s">
        <v>722</v>
      </c>
      <c r="R55" s="6" t="s">
        <v>1010</v>
      </c>
      <c r="S55" s="6" t="s">
        <v>1011</v>
      </c>
      <c r="T55" s="262" t="s">
        <v>1012</v>
      </c>
    </row>
    <row r="56" spans="1:20" ht="17.100000000000001" customHeight="1">
      <c r="A56" s="18" t="s">
        <v>1234</v>
      </c>
      <c r="B56" s="18">
        <v>49</v>
      </c>
      <c r="C56" s="18" t="s">
        <v>36</v>
      </c>
      <c r="D56" s="18" t="s">
        <v>402</v>
      </c>
      <c r="E56" s="18" t="s">
        <v>108</v>
      </c>
      <c r="F56" s="18" t="s">
        <v>94</v>
      </c>
      <c r="G56" s="18" t="s">
        <v>19</v>
      </c>
      <c r="H56" s="18" t="s">
        <v>1100</v>
      </c>
      <c r="I56" s="18" t="s">
        <v>26</v>
      </c>
      <c r="J56" s="18">
        <v>34</v>
      </c>
      <c r="K56" s="6">
        <v>5</v>
      </c>
      <c r="L56" s="6" t="s">
        <v>1101</v>
      </c>
      <c r="M56" s="6">
        <v>5</v>
      </c>
      <c r="N56" s="6">
        <v>1200000</v>
      </c>
      <c r="O56" s="6">
        <f t="shared" si="0"/>
        <v>6000000</v>
      </c>
      <c r="P56" s="6" t="s">
        <v>456</v>
      </c>
      <c r="Q56" s="6" t="s">
        <v>722</v>
      </c>
      <c r="R56" s="6" t="s">
        <v>1010</v>
      </c>
      <c r="S56" s="6" t="s">
        <v>1011</v>
      </c>
      <c r="T56" s="262" t="s">
        <v>1012</v>
      </c>
    </row>
    <row r="57" spans="1:20" ht="17.100000000000001" customHeight="1">
      <c r="A57" s="18" t="s">
        <v>1234</v>
      </c>
      <c r="B57" s="18">
        <v>50</v>
      </c>
      <c r="C57" s="18" t="s">
        <v>36</v>
      </c>
      <c r="D57" s="18" t="s">
        <v>402</v>
      </c>
      <c r="E57" s="18" t="s">
        <v>108</v>
      </c>
      <c r="F57" s="18" t="s">
        <v>94</v>
      </c>
      <c r="G57" s="18" t="s">
        <v>20</v>
      </c>
      <c r="H57" s="18" t="s">
        <v>1102</v>
      </c>
      <c r="I57" s="18" t="s">
        <v>26</v>
      </c>
      <c r="J57" s="18">
        <v>7</v>
      </c>
      <c r="K57" s="6">
        <v>1</v>
      </c>
      <c r="L57" s="6" t="s">
        <v>1103</v>
      </c>
      <c r="M57" s="6">
        <v>5</v>
      </c>
      <c r="N57" s="6">
        <v>350000</v>
      </c>
      <c r="O57" s="6">
        <f t="shared" si="0"/>
        <v>1750000</v>
      </c>
      <c r="P57" s="6" t="s">
        <v>456</v>
      </c>
      <c r="Q57" s="6" t="s">
        <v>722</v>
      </c>
      <c r="R57" s="6" t="s">
        <v>1010</v>
      </c>
      <c r="S57" s="6" t="s">
        <v>1011</v>
      </c>
      <c r="T57" s="262" t="s">
        <v>1012</v>
      </c>
    </row>
    <row r="58" spans="1:20" ht="17.100000000000001" customHeight="1">
      <c r="A58" s="18" t="s">
        <v>1234</v>
      </c>
      <c r="B58" s="18">
        <v>51</v>
      </c>
      <c r="C58" s="18" t="s">
        <v>36</v>
      </c>
      <c r="D58" s="18" t="s">
        <v>402</v>
      </c>
      <c r="E58" s="18" t="s">
        <v>108</v>
      </c>
      <c r="F58" s="18" t="s">
        <v>94</v>
      </c>
      <c r="G58" s="18" t="s">
        <v>20</v>
      </c>
      <c r="H58" s="18" t="s">
        <v>1104</v>
      </c>
      <c r="I58" s="18" t="s">
        <v>26</v>
      </c>
      <c r="J58" s="18">
        <v>14</v>
      </c>
      <c r="K58" s="6">
        <v>2</v>
      </c>
      <c r="L58" s="6" t="s">
        <v>1105</v>
      </c>
      <c r="M58" s="6">
        <v>5</v>
      </c>
      <c r="N58" s="6">
        <v>650000</v>
      </c>
      <c r="O58" s="6">
        <f t="shared" si="0"/>
        <v>3250000</v>
      </c>
      <c r="P58" s="6" t="s">
        <v>456</v>
      </c>
      <c r="Q58" s="6" t="s">
        <v>722</v>
      </c>
      <c r="R58" s="6" t="s">
        <v>1010</v>
      </c>
      <c r="S58" s="6" t="s">
        <v>1011</v>
      </c>
      <c r="T58" s="262" t="s">
        <v>1012</v>
      </c>
    </row>
    <row r="59" spans="1:20" ht="17.100000000000001" customHeight="1">
      <c r="A59" s="18" t="s">
        <v>1234</v>
      </c>
      <c r="B59" s="18">
        <v>52</v>
      </c>
      <c r="C59" s="18" t="s">
        <v>36</v>
      </c>
      <c r="D59" s="18" t="s">
        <v>402</v>
      </c>
      <c r="E59" s="18" t="s">
        <v>108</v>
      </c>
      <c r="F59" s="18" t="s">
        <v>94</v>
      </c>
      <c r="G59" s="18" t="s">
        <v>19</v>
      </c>
      <c r="H59" s="18" t="s">
        <v>1106</v>
      </c>
      <c r="I59" s="18" t="s">
        <v>26</v>
      </c>
      <c r="J59" s="18">
        <v>14</v>
      </c>
      <c r="K59" s="6">
        <v>2</v>
      </c>
      <c r="L59" s="6" t="s">
        <v>1107</v>
      </c>
      <c r="M59" s="6">
        <v>5</v>
      </c>
      <c r="N59" s="6">
        <v>750000</v>
      </c>
      <c r="O59" s="6">
        <f t="shared" si="0"/>
        <v>3750000</v>
      </c>
      <c r="P59" s="6" t="s">
        <v>456</v>
      </c>
      <c r="Q59" s="6" t="s">
        <v>722</v>
      </c>
      <c r="R59" s="6" t="s">
        <v>1010</v>
      </c>
      <c r="S59" s="6" t="s">
        <v>1011</v>
      </c>
      <c r="T59" s="262" t="s">
        <v>1012</v>
      </c>
    </row>
    <row r="60" spans="1:20" ht="17.100000000000001" customHeight="1">
      <c r="A60" s="18" t="s">
        <v>1234</v>
      </c>
      <c r="B60" s="18">
        <v>53</v>
      </c>
      <c r="C60" s="18" t="s">
        <v>36</v>
      </c>
      <c r="D60" s="18">
        <v>20</v>
      </c>
      <c r="E60" s="18" t="s">
        <v>108</v>
      </c>
      <c r="F60" s="18" t="s">
        <v>144</v>
      </c>
      <c r="G60" s="18" t="s">
        <v>20</v>
      </c>
      <c r="H60" s="18" t="s">
        <v>1108</v>
      </c>
      <c r="I60" s="18" t="s">
        <v>456</v>
      </c>
      <c r="J60" s="18">
        <v>8</v>
      </c>
      <c r="K60" s="6">
        <v>1</v>
      </c>
      <c r="L60" s="6" t="s">
        <v>1069</v>
      </c>
      <c r="M60" s="6">
        <v>5</v>
      </c>
      <c r="N60" s="6">
        <v>450000</v>
      </c>
      <c r="O60" s="6">
        <f t="shared" si="0"/>
        <v>2250000</v>
      </c>
      <c r="P60" s="6" t="s">
        <v>16</v>
      </c>
      <c r="Q60" s="6" t="s">
        <v>722</v>
      </c>
      <c r="R60" s="6" t="s">
        <v>1010</v>
      </c>
      <c r="S60" s="6" t="s">
        <v>1011</v>
      </c>
      <c r="T60" s="262" t="s">
        <v>1012</v>
      </c>
    </row>
    <row r="61" spans="1:20" ht="17.100000000000001" customHeight="1">
      <c r="A61" s="18" t="s">
        <v>1234</v>
      </c>
      <c r="B61" s="18">
        <v>54</v>
      </c>
      <c r="C61" s="18" t="s">
        <v>36</v>
      </c>
      <c r="D61" s="18" t="s">
        <v>402</v>
      </c>
      <c r="E61" s="18" t="s">
        <v>108</v>
      </c>
      <c r="F61" s="18" t="s">
        <v>144</v>
      </c>
      <c r="G61" s="18" t="s">
        <v>20</v>
      </c>
      <c r="H61" s="18" t="s">
        <v>1109</v>
      </c>
      <c r="I61" s="18" t="s">
        <v>26</v>
      </c>
      <c r="J61" s="18">
        <v>7</v>
      </c>
      <c r="K61" s="6">
        <v>1</v>
      </c>
      <c r="L61" s="6" t="s">
        <v>1110</v>
      </c>
      <c r="M61" s="6">
        <v>5</v>
      </c>
      <c r="N61" s="6">
        <v>400000</v>
      </c>
      <c r="O61" s="6">
        <f t="shared" si="0"/>
        <v>2000000</v>
      </c>
      <c r="P61" s="6" t="s">
        <v>456</v>
      </c>
      <c r="Q61" s="6" t="s">
        <v>722</v>
      </c>
      <c r="R61" s="6" t="s">
        <v>1010</v>
      </c>
      <c r="S61" s="6" t="s">
        <v>1011</v>
      </c>
      <c r="T61" s="262" t="s">
        <v>1012</v>
      </c>
    </row>
    <row r="62" spans="1:20" ht="17.100000000000001" customHeight="1">
      <c r="A62" s="18" t="s">
        <v>1234</v>
      </c>
      <c r="B62" s="18">
        <v>55</v>
      </c>
      <c r="C62" s="18" t="s">
        <v>36</v>
      </c>
      <c r="D62" s="18" t="s">
        <v>402</v>
      </c>
      <c r="E62" s="18" t="s">
        <v>108</v>
      </c>
      <c r="F62" s="18" t="s">
        <v>94</v>
      </c>
      <c r="G62" s="18" t="s">
        <v>19</v>
      </c>
      <c r="H62" s="18" t="s">
        <v>1111</v>
      </c>
      <c r="I62" s="18" t="s">
        <v>26</v>
      </c>
      <c r="J62" s="18">
        <v>34</v>
      </c>
      <c r="K62" s="6">
        <v>5</v>
      </c>
      <c r="L62" s="6" t="s">
        <v>1112</v>
      </c>
      <c r="M62" s="6">
        <v>5</v>
      </c>
      <c r="N62" s="6">
        <v>1200000</v>
      </c>
      <c r="O62" s="6">
        <f t="shared" si="0"/>
        <v>6000000</v>
      </c>
      <c r="P62" s="6" t="s">
        <v>456</v>
      </c>
      <c r="Q62" s="6" t="s">
        <v>722</v>
      </c>
      <c r="R62" s="6" t="s">
        <v>1010</v>
      </c>
      <c r="S62" s="6" t="s">
        <v>1011</v>
      </c>
      <c r="T62" s="262" t="s">
        <v>1012</v>
      </c>
    </row>
    <row r="63" spans="1:20" ht="17.100000000000001" customHeight="1">
      <c r="A63" s="18" t="s">
        <v>1234</v>
      </c>
      <c r="B63" s="18">
        <v>56</v>
      </c>
      <c r="C63" s="18" t="s">
        <v>36</v>
      </c>
      <c r="D63" s="18" t="s">
        <v>402</v>
      </c>
      <c r="E63" s="18" t="s">
        <v>94</v>
      </c>
      <c r="F63" s="18" t="s">
        <v>108</v>
      </c>
      <c r="G63" s="18" t="s">
        <v>19</v>
      </c>
      <c r="H63" s="18" t="s">
        <v>1113</v>
      </c>
      <c r="I63" s="18" t="s">
        <v>26</v>
      </c>
      <c r="J63" s="18">
        <v>28</v>
      </c>
      <c r="K63" s="6">
        <v>4</v>
      </c>
      <c r="L63" s="6" t="s">
        <v>1114</v>
      </c>
      <c r="M63" s="6">
        <v>5</v>
      </c>
      <c r="N63" s="6">
        <v>1100000</v>
      </c>
      <c r="O63" s="6">
        <f t="shared" si="0"/>
        <v>5500000</v>
      </c>
      <c r="P63" s="6" t="s">
        <v>456</v>
      </c>
      <c r="Q63" s="6" t="s">
        <v>722</v>
      </c>
      <c r="R63" s="6" t="s">
        <v>1010</v>
      </c>
      <c r="S63" s="6" t="s">
        <v>1011</v>
      </c>
      <c r="T63" s="262" t="s">
        <v>1012</v>
      </c>
    </row>
    <row r="64" spans="1:20" ht="17.100000000000001" customHeight="1">
      <c r="A64" s="18" t="s">
        <v>1234</v>
      </c>
      <c r="B64" s="18">
        <v>57</v>
      </c>
      <c r="C64" s="18" t="s">
        <v>36</v>
      </c>
      <c r="D64" s="18" t="s">
        <v>402</v>
      </c>
      <c r="E64" s="18" t="s">
        <v>108</v>
      </c>
      <c r="F64" s="18" t="s">
        <v>94</v>
      </c>
      <c r="G64" s="18" t="s">
        <v>19</v>
      </c>
      <c r="H64" s="18" t="s">
        <v>1115</v>
      </c>
      <c r="I64" s="18" t="s">
        <v>26</v>
      </c>
      <c r="J64" s="18">
        <v>21</v>
      </c>
      <c r="K64" s="6">
        <v>3</v>
      </c>
      <c r="L64" s="6" t="s">
        <v>1116</v>
      </c>
      <c r="M64" s="6">
        <v>5</v>
      </c>
      <c r="N64" s="6">
        <v>900000</v>
      </c>
      <c r="O64" s="6">
        <f t="shared" si="0"/>
        <v>4500000</v>
      </c>
      <c r="P64" s="6" t="s">
        <v>456</v>
      </c>
      <c r="Q64" s="6" t="s">
        <v>722</v>
      </c>
      <c r="R64" s="6" t="s">
        <v>1010</v>
      </c>
      <c r="S64" s="6" t="s">
        <v>1011</v>
      </c>
      <c r="T64" s="262" t="s">
        <v>1012</v>
      </c>
    </row>
    <row r="65" spans="1:58" ht="17.100000000000001" customHeight="1">
      <c r="A65" s="18" t="s">
        <v>1234</v>
      </c>
      <c r="B65" s="18">
        <v>58</v>
      </c>
      <c r="C65" s="18" t="s">
        <v>36</v>
      </c>
      <c r="D65" s="18" t="s">
        <v>402</v>
      </c>
      <c r="E65" s="18" t="s">
        <v>108</v>
      </c>
      <c r="F65" s="18" t="s">
        <v>94</v>
      </c>
      <c r="G65" s="18" t="s">
        <v>19</v>
      </c>
      <c r="H65" s="18" t="s">
        <v>1117</v>
      </c>
      <c r="I65" s="18" t="s">
        <v>26</v>
      </c>
      <c r="J65" s="18">
        <v>24</v>
      </c>
      <c r="K65" s="6">
        <v>3</v>
      </c>
      <c r="L65" s="6" t="s">
        <v>1059</v>
      </c>
      <c r="M65" s="6">
        <v>5</v>
      </c>
      <c r="N65" s="6">
        <v>900000</v>
      </c>
      <c r="O65" s="6">
        <f t="shared" si="0"/>
        <v>4500000</v>
      </c>
      <c r="P65" s="6" t="s">
        <v>456</v>
      </c>
      <c r="Q65" s="6" t="s">
        <v>722</v>
      </c>
      <c r="R65" s="6" t="s">
        <v>1010</v>
      </c>
      <c r="S65" s="6" t="s">
        <v>1011</v>
      </c>
      <c r="T65" s="262" t="s">
        <v>1012</v>
      </c>
    </row>
    <row r="66" spans="1:58" ht="17.100000000000001" customHeight="1">
      <c r="A66" s="18" t="s">
        <v>1234</v>
      </c>
      <c r="B66" s="18">
        <v>59</v>
      </c>
      <c r="C66" s="18" t="s">
        <v>36</v>
      </c>
      <c r="D66" s="18" t="s">
        <v>402</v>
      </c>
      <c r="E66" s="18" t="s">
        <v>108</v>
      </c>
      <c r="F66" s="18" t="s">
        <v>94</v>
      </c>
      <c r="G66" s="18" t="s">
        <v>19</v>
      </c>
      <c r="H66" s="18" t="s">
        <v>1118</v>
      </c>
      <c r="I66" s="18" t="s">
        <v>26</v>
      </c>
      <c r="J66" s="18">
        <v>28</v>
      </c>
      <c r="K66" s="6">
        <v>4</v>
      </c>
      <c r="L66" s="6" t="s">
        <v>1119</v>
      </c>
      <c r="M66" s="6">
        <v>5</v>
      </c>
      <c r="N66" s="6">
        <v>1100000</v>
      </c>
      <c r="O66" s="6">
        <f t="shared" si="0"/>
        <v>5500000</v>
      </c>
      <c r="P66" s="6" t="s">
        <v>456</v>
      </c>
      <c r="Q66" s="6" t="s">
        <v>722</v>
      </c>
      <c r="R66" s="6" t="s">
        <v>1010</v>
      </c>
      <c r="S66" s="6" t="s">
        <v>1011</v>
      </c>
      <c r="T66" s="262" t="s">
        <v>1012</v>
      </c>
    </row>
    <row r="67" spans="1:58" ht="17.100000000000001" customHeight="1">
      <c r="A67" s="18" t="s">
        <v>1234</v>
      </c>
      <c r="B67" s="18">
        <v>60</v>
      </c>
      <c r="C67" s="18" t="s">
        <v>36</v>
      </c>
      <c r="D67" s="18" t="s">
        <v>402</v>
      </c>
      <c r="E67" s="18" t="s">
        <v>108</v>
      </c>
      <c r="F67" s="18" t="s">
        <v>94</v>
      </c>
      <c r="G67" s="18" t="s">
        <v>19</v>
      </c>
      <c r="H67" s="18" t="s">
        <v>1120</v>
      </c>
      <c r="I67" s="18" t="s">
        <v>26</v>
      </c>
      <c r="J67" s="18">
        <v>7</v>
      </c>
      <c r="K67" s="6">
        <v>1</v>
      </c>
      <c r="L67" s="6" t="s">
        <v>1121</v>
      </c>
      <c r="M67" s="6">
        <v>5</v>
      </c>
      <c r="N67" s="6">
        <v>400000</v>
      </c>
      <c r="O67" s="6">
        <f t="shared" si="0"/>
        <v>2000000</v>
      </c>
      <c r="P67" s="6" t="s">
        <v>456</v>
      </c>
      <c r="Q67" s="6" t="s">
        <v>722</v>
      </c>
      <c r="R67" s="6" t="s">
        <v>1010</v>
      </c>
      <c r="S67" s="6" t="s">
        <v>1011</v>
      </c>
      <c r="T67" s="262" t="s">
        <v>1012</v>
      </c>
    </row>
    <row r="68" spans="1:58" ht="17.100000000000001" customHeight="1">
      <c r="A68" s="18" t="s">
        <v>1234</v>
      </c>
      <c r="B68" s="18">
        <v>61</v>
      </c>
      <c r="C68" s="18" t="s">
        <v>36</v>
      </c>
      <c r="D68" s="18" t="s">
        <v>402</v>
      </c>
      <c r="E68" s="18" t="s">
        <v>108</v>
      </c>
      <c r="F68" s="18" t="s">
        <v>94</v>
      </c>
      <c r="G68" s="18" t="s">
        <v>19</v>
      </c>
      <c r="H68" s="18" t="s">
        <v>1122</v>
      </c>
      <c r="I68" s="18" t="s">
        <v>26</v>
      </c>
      <c r="J68" s="18">
        <v>21</v>
      </c>
      <c r="K68" s="6">
        <v>3</v>
      </c>
      <c r="L68" s="6" t="s">
        <v>1123</v>
      </c>
      <c r="M68" s="6">
        <v>5</v>
      </c>
      <c r="N68" s="6">
        <v>950000</v>
      </c>
      <c r="O68" s="6">
        <f t="shared" si="0"/>
        <v>4750000</v>
      </c>
      <c r="P68" s="6" t="s">
        <v>456</v>
      </c>
      <c r="Q68" s="6" t="s">
        <v>722</v>
      </c>
      <c r="R68" s="6" t="s">
        <v>1010</v>
      </c>
      <c r="S68" s="6" t="s">
        <v>1011</v>
      </c>
      <c r="T68" s="262" t="s">
        <v>1012</v>
      </c>
    </row>
    <row r="69" spans="1:58" ht="17.100000000000001" customHeight="1">
      <c r="A69" s="18" t="s">
        <v>1234</v>
      </c>
      <c r="B69" s="18">
        <v>62</v>
      </c>
      <c r="C69" s="18" t="s">
        <v>36</v>
      </c>
      <c r="D69" s="18" t="s">
        <v>402</v>
      </c>
      <c r="E69" s="18" t="s">
        <v>108</v>
      </c>
      <c r="F69" s="18" t="s">
        <v>348</v>
      </c>
      <c r="G69" s="18" t="s">
        <v>19</v>
      </c>
      <c r="H69" s="18" t="s">
        <v>1124</v>
      </c>
      <c r="I69" s="18" t="s">
        <v>456</v>
      </c>
      <c r="J69" s="18">
        <v>34</v>
      </c>
      <c r="K69" s="6">
        <v>5</v>
      </c>
      <c r="L69" s="6" t="s">
        <v>1125</v>
      </c>
      <c r="M69" s="6">
        <v>5</v>
      </c>
      <c r="N69" s="6">
        <v>1300000</v>
      </c>
      <c r="O69" s="6">
        <f t="shared" si="0"/>
        <v>6500000</v>
      </c>
      <c r="P69" s="6" t="s">
        <v>456</v>
      </c>
      <c r="Q69" s="6" t="s">
        <v>722</v>
      </c>
      <c r="R69" s="6" t="s">
        <v>1010</v>
      </c>
      <c r="S69" s="6" t="s">
        <v>1011</v>
      </c>
      <c r="T69" s="262" t="s">
        <v>1012</v>
      </c>
    </row>
    <row r="70" spans="1:58" ht="17.100000000000001" customHeight="1">
      <c r="A70" s="18" t="s">
        <v>1234</v>
      </c>
      <c r="B70" s="18">
        <v>63</v>
      </c>
      <c r="C70" s="18" t="s">
        <v>36</v>
      </c>
      <c r="D70" s="18" t="s">
        <v>402</v>
      </c>
      <c r="E70" s="18" t="s">
        <v>108</v>
      </c>
      <c r="F70" s="18" t="s">
        <v>348</v>
      </c>
      <c r="G70" s="18" t="s">
        <v>19</v>
      </c>
      <c r="H70" s="18" t="s">
        <v>1126</v>
      </c>
      <c r="I70" s="18" t="s">
        <v>26</v>
      </c>
      <c r="J70" s="18">
        <v>28</v>
      </c>
      <c r="K70" s="6">
        <v>4</v>
      </c>
      <c r="L70" s="6" t="s">
        <v>1127</v>
      </c>
      <c r="M70" s="6">
        <v>5</v>
      </c>
      <c r="N70" s="6">
        <v>1200000</v>
      </c>
      <c r="O70" s="6">
        <f t="shared" si="0"/>
        <v>6000000</v>
      </c>
      <c r="P70" s="6" t="s">
        <v>456</v>
      </c>
      <c r="Q70" s="6" t="s">
        <v>722</v>
      </c>
      <c r="R70" s="6" t="s">
        <v>1010</v>
      </c>
      <c r="S70" s="6" t="s">
        <v>1011</v>
      </c>
      <c r="T70" s="262" t="s">
        <v>1012</v>
      </c>
    </row>
    <row r="71" spans="1:58" ht="17.100000000000001" customHeight="1">
      <c r="A71" s="18" t="s">
        <v>1234</v>
      </c>
      <c r="B71" s="18">
        <v>64</v>
      </c>
      <c r="C71" s="18" t="s">
        <v>36</v>
      </c>
      <c r="D71" s="18" t="s">
        <v>402</v>
      </c>
      <c r="E71" s="18" t="s">
        <v>108</v>
      </c>
      <c r="F71" s="18" t="s">
        <v>348</v>
      </c>
      <c r="G71" s="18" t="s">
        <v>19</v>
      </c>
      <c r="H71" s="18" t="s">
        <v>1128</v>
      </c>
      <c r="I71" s="18" t="s">
        <v>26</v>
      </c>
      <c r="J71" s="18">
        <v>34</v>
      </c>
      <c r="K71" s="6">
        <v>5</v>
      </c>
      <c r="L71" s="6" t="s">
        <v>1129</v>
      </c>
      <c r="M71" s="6">
        <v>5</v>
      </c>
      <c r="N71" s="6">
        <v>1600000</v>
      </c>
      <c r="O71" s="6">
        <f t="shared" si="0"/>
        <v>8000000</v>
      </c>
      <c r="P71" s="6" t="s">
        <v>16</v>
      </c>
      <c r="Q71" s="6" t="s">
        <v>722</v>
      </c>
      <c r="R71" s="6" t="s">
        <v>1010</v>
      </c>
      <c r="S71" s="6" t="s">
        <v>1011</v>
      </c>
      <c r="T71" s="262" t="s">
        <v>1012</v>
      </c>
    </row>
    <row r="72" spans="1:58" ht="17.100000000000001" customHeight="1">
      <c r="A72" s="18" t="s">
        <v>1234</v>
      </c>
      <c r="B72" s="18">
        <v>65</v>
      </c>
      <c r="C72" s="18" t="s">
        <v>1051</v>
      </c>
      <c r="D72" s="18" t="s">
        <v>94</v>
      </c>
      <c r="E72" s="18" t="s">
        <v>108</v>
      </c>
      <c r="F72" s="18" t="s">
        <v>108</v>
      </c>
      <c r="G72" s="18" t="s">
        <v>19</v>
      </c>
      <c r="H72" s="18" t="s">
        <v>1130</v>
      </c>
      <c r="I72" s="18" t="s">
        <v>26</v>
      </c>
      <c r="J72" s="18">
        <v>16</v>
      </c>
      <c r="K72" s="6">
        <v>2</v>
      </c>
      <c r="L72" s="6" t="s">
        <v>1131</v>
      </c>
      <c r="M72" s="6">
        <v>5</v>
      </c>
      <c r="N72" s="6">
        <v>550000</v>
      </c>
      <c r="O72" s="6">
        <f t="shared" ref="O72:O126" si="1">M72*N72</f>
        <v>2750000</v>
      </c>
      <c r="P72" s="6" t="s">
        <v>456</v>
      </c>
      <c r="Q72" s="6" t="s">
        <v>722</v>
      </c>
      <c r="R72" s="6" t="s">
        <v>1010</v>
      </c>
      <c r="S72" s="6" t="s">
        <v>1011</v>
      </c>
      <c r="T72" s="262" t="s">
        <v>1012</v>
      </c>
    </row>
    <row r="73" spans="1:58" ht="17.100000000000001" customHeight="1">
      <c r="A73" s="18" t="s">
        <v>1234</v>
      </c>
      <c r="B73" s="18">
        <v>66</v>
      </c>
      <c r="C73" s="18" t="s">
        <v>1051</v>
      </c>
      <c r="D73" s="18" t="s">
        <v>94</v>
      </c>
      <c r="E73" s="18" t="s">
        <v>108</v>
      </c>
      <c r="F73" s="18" t="s">
        <v>108</v>
      </c>
      <c r="G73" s="18" t="s">
        <v>19</v>
      </c>
      <c r="H73" s="18" t="s">
        <v>1132</v>
      </c>
      <c r="I73" s="18" t="s">
        <v>26</v>
      </c>
      <c r="J73" s="18">
        <v>21</v>
      </c>
      <c r="K73" s="6">
        <v>3</v>
      </c>
      <c r="L73" s="6" t="s">
        <v>1133</v>
      </c>
      <c r="M73" s="6">
        <v>5</v>
      </c>
      <c r="N73" s="6">
        <v>800000</v>
      </c>
      <c r="O73" s="6">
        <f t="shared" si="1"/>
        <v>4000000</v>
      </c>
      <c r="P73" s="6" t="s">
        <v>456</v>
      </c>
      <c r="Q73" s="6" t="s">
        <v>722</v>
      </c>
      <c r="R73" s="6" t="s">
        <v>1010</v>
      </c>
      <c r="S73" s="6" t="s">
        <v>1011</v>
      </c>
      <c r="T73" s="262" t="s">
        <v>1012</v>
      </c>
    </row>
    <row r="74" spans="1:58" ht="17.100000000000001" customHeight="1">
      <c r="A74" s="18" t="s">
        <v>1234</v>
      </c>
      <c r="B74" s="18">
        <v>67</v>
      </c>
      <c r="C74" s="18" t="s">
        <v>1051</v>
      </c>
      <c r="D74" s="18" t="s">
        <v>94</v>
      </c>
      <c r="E74" s="18" t="s">
        <v>108</v>
      </c>
      <c r="F74" s="18" t="s">
        <v>108</v>
      </c>
      <c r="G74" s="18" t="s">
        <v>19</v>
      </c>
      <c r="H74" s="18" t="s">
        <v>1134</v>
      </c>
      <c r="I74" s="18" t="s">
        <v>26</v>
      </c>
      <c r="J74" s="18">
        <v>14</v>
      </c>
      <c r="K74" s="6">
        <v>2</v>
      </c>
      <c r="L74" s="6" t="s">
        <v>1014</v>
      </c>
      <c r="M74" s="6">
        <v>5</v>
      </c>
      <c r="N74" s="6">
        <v>650000</v>
      </c>
      <c r="O74" s="6">
        <f t="shared" si="1"/>
        <v>3250000</v>
      </c>
      <c r="P74" s="6" t="s">
        <v>16</v>
      </c>
      <c r="Q74" s="6" t="s">
        <v>722</v>
      </c>
      <c r="R74" s="6" t="s">
        <v>1010</v>
      </c>
      <c r="S74" s="6" t="s">
        <v>1011</v>
      </c>
      <c r="T74" s="262" t="s">
        <v>1012</v>
      </c>
    </row>
    <row r="75" spans="1:58" ht="17.100000000000001" customHeight="1">
      <c r="A75" s="18" t="s">
        <v>1234</v>
      </c>
      <c r="B75" s="18">
        <v>68</v>
      </c>
      <c r="C75" s="18" t="s">
        <v>1051</v>
      </c>
      <c r="D75" s="18" t="s">
        <v>94</v>
      </c>
      <c r="E75" s="18" t="s">
        <v>108</v>
      </c>
      <c r="F75" s="18" t="s">
        <v>108</v>
      </c>
      <c r="G75" s="18" t="s">
        <v>19</v>
      </c>
      <c r="H75" s="18" t="s">
        <v>1135</v>
      </c>
      <c r="I75" s="18" t="s">
        <v>26</v>
      </c>
      <c r="J75" s="18">
        <v>35</v>
      </c>
      <c r="K75" s="6">
        <v>5</v>
      </c>
      <c r="L75" s="6" t="s">
        <v>1136</v>
      </c>
      <c r="M75" s="6">
        <v>5</v>
      </c>
      <c r="N75" s="6">
        <v>1000000</v>
      </c>
      <c r="O75" s="6">
        <f t="shared" si="1"/>
        <v>5000000</v>
      </c>
      <c r="P75" s="6" t="s">
        <v>16</v>
      </c>
      <c r="Q75" s="6" t="s">
        <v>722</v>
      </c>
      <c r="R75" s="6" t="s">
        <v>1010</v>
      </c>
      <c r="S75" s="6" t="s">
        <v>1011</v>
      </c>
      <c r="T75" s="262" t="s">
        <v>1012</v>
      </c>
    </row>
    <row r="76" spans="1:58" ht="17.100000000000001" customHeight="1">
      <c r="A76" s="18" t="s">
        <v>1234</v>
      </c>
      <c r="B76" s="18">
        <v>69</v>
      </c>
      <c r="C76" s="18" t="s">
        <v>1051</v>
      </c>
      <c r="D76" s="18" t="s">
        <v>94</v>
      </c>
      <c r="E76" s="18" t="s">
        <v>108</v>
      </c>
      <c r="F76" s="18" t="s">
        <v>108</v>
      </c>
      <c r="G76" s="18" t="s">
        <v>20</v>
      </c>
      <c r="H76" s="18" t="s">
        <v>1137</v>
      </c>
      <c r="I76" s="18" t="s">
        <v>26</v>
      </c>
      <c r="J76" s="18">
        <v>14</v>
      </c>
      <c r="K76" s="6">
        <v>2</v>
      </c>
      <c r="L76" s="6" t="s">
        <v>1026</v>
      </c>
      <c r="M76" s="6">
        <v>5</v>
      </c>
      <c r="N76" s="6">
        <v>750000</v>
      </c>
      <c r="O76" s="6">
        <f t="shared" si="1"/>
        <v>3750000</v>
      </c>
      <c r="P76" s="6" t="s">
        <v>16</v>
      </c>
      <c r="Q76" s="6" t="s">
        <v>722</v>
      </c>
      <c r="R76" s="6" t="s">
        <v>1010</v>
      </c>
      <c r="S76" s="6" t="s">
        <v>1011</v>
      </c>
      <c r="T76" s="262" t="s">
        <v>1012</v>
      </c>
    </row>
    <row r="77" spans="1:58" ht="17.100000000000001" customHeight="1">
      <c r="A77" s="18" t="s">
        <v>1234</v>
      </c>
      <c r="B77" s="18">
        <v>70</v>
      </c>
      <c r="C77" s="18" t="s">
        <v>1051</v>
      </c>
      <c r="D77" s="18" t="s">
        <v>94</v>
      </c>
      <c r="E77" s="18" t="s">
        <v>108</v>
      </c>
      <c r="F77" s="18" t="s">
        <v>108</v>
      </c>
      <c r="G77" s="18" t="s">
        <v>20</v>
      </c>
      <c r="H77" s="18" t="s">
        <v>1138</v>
      </c>
      <c r="I77" s="18" t="s">
        <v>26</v>
      </c>
      <c r="J77" s="18">
        <v>8</v>
      </c>
      <c r="K77" s="6">
        <v>1</v>
      </c>
      <c r="L77" s="6" t="s">
        <v>1139</v>
      </c>
      <c r="M77" s="6">
        <v>5</v>
      </c>
      <c r="N77" s="6">
        <v>400000</v>
      </c>
      <c r="O77" s="6">
        <f t="shared" si="1"/>
        <v>2000000</v>
      </c>
      <c r="P77" s="6" t="s">
        <v>16</v>
      </c>
      <c r="Q77" s="6" t="s">
        <v>722</v>
      </c>
      <c r="R77" s="6" t="s">
        <v>1010</v>
      </c>
      <c r="S77" s="6" t="s">
        <v>1011</v>
      </c>
      <c r="T77" s="262" t="s">
        <v>1012</v>
      </c>
    </row>
    <row r="78" spans="1:58" ht="17.100000000000001" customHeight="1">
      <c r="A78" s="18" t="s">
        <v>1234</v>
      </c>
      <c r="B78" s="18">
        <v>71</v>
      </c>
      <c r="C78" s="18" t="s">
        <v>1051</v>
      </c>
      <c r="D78" s="18" t="s">
        <v>94</v>
      </c>
      <c r="E78" s="18" t="s">
        <v>108</v>
      </c>
      <c r="F78" s="18" t="s">
        <v>108</v>
      </c>
      <c r="G78" s="18" t="s">
        <v>20</v>
      </c>
      <c r="H78" s="18" t="s">
        <v>1140</v>
      </c>
      <c r="I78" s="18" t="s">
        <v>26</v>
      </c>
      <c r="J78" s="18">
        <v>7</v>
      </c>
      <c r="K78" s="6">
        <v>1</v>
      </c>
      <c r="L78" s="6" t="s">
        <v>1141</v>
      </c>
      <c r="M78" s="6">
        <v>5</v>
      </c>
      <c r="N78" s="6">
        <v>400000</v>
      </c>
      <c r="O78" s="6">
        <f t="shared" si="1"/>
        <v>2000000</v>
      </c>
      <c r="P78" s="6" t="s">
        <v>456</v>
      </c>
      <c r="Q78" s="6" t="s">
        <v>722</v>
      </c>
      <c r="R78" s="6" t="s">
        <v>1010</v>
      </c>
      <c r="S78" s="6" t="s">
        <v>1011</v>
      </c>
      <c r="T78" s="262" t="s">
        <v>1012</v>
      </c>
    </row>
    <row r="79" spans="1:58" ht="17.100000000000001" customHeight="1">
      <c r="A79" s="18" t="s">
        <v>1234</v>
      </c>
      <c r="B79" s="18">
        <v>72</v>
      </c>
      <c r="C79" s="18" t="s">
        <v>1051</v>
      </c>
      <c r="D79" s="18" t="s">
        <v>94</v>
      </c>
      <c r="E79" s="18" t="s">
        <v>108</v>
      </c>
      <c r="F79" s="18" t="s">
        <v>108</v>
      </c>
      <c r="G79" s="18" t="s">
        <v>20</v>
      </c>
      <c r="H79" s="18" t="s">
        <v>1142</v>
      </c>
      <c r="I79" s="18" t="s">
        <v>26</v>
      </c>
      <c r="J79" s="18">
        <v>8</v>
      </c>
      <c r="K79" s="6">
        <v>1</v>
      </c>
      <c r="L79" s="6" t="s">
        <v>1143</v>
      </c>
      <c r="M79" s="6">
        <v>5</v>
      </c>
      <c r="N79" s="6">
        <v>400000</v>
      </c>
      <c r="O79" s="6">
        <f t="shared" si="1"/>
        <v>2000000</v>
      </c>
      <c r="P79" s="6" t="s">
        <v>456</v>
      </c>
      <c r="Q79" s="6" t="s">
        <v>722</v>
      </c>
      <c r="R79" s="6" t="s">
        <v>1010</v>
      </c>
      <c r="S79" s="6" t="s">
        <v>1011</v>
      </c>
      <c r="T79" s="262" t="s">
        <v>1012</v>
      </c>
    </row>
    <row r="80" spans="1:58" s="228" customFormat="1" ht="17.100000000000001" customHeight="1">
      <c r="A80" s="18" t="s">
        <v>1234</v>
      </c>
      <c r="B80" s="18">
        <v>73</v>
      </c>
      <c r="C80" s="18" t="s">
        <v>1051</v>
      </c>
      <c r="D80" s="18" t="s">
        <v>94</v>
      </c>
      <c r="E80" s="18" t="s">
        <v>108</v>
      </c>
      <c r="F80" s="18" t="s">
        <v>398</v>
      </c>
      <c r="G80" s="18" t="s">
        <v>20</v>
      </c>
      <c r="H80" s="18" t="s">
        <v>1144</v>
      </c>
      <c r="I80" s="18" t="s">
        <v>26</v>
      </c>
      <c r="J80" s="18">
        <v>7</v>
      </c>
      <c r="K80" s="6">
        <v>1</v>
      </c>
      <c r="L80" s="6" t="s">
        <v>1145</v>
      </c>
      <c r="M80" s="6">
        <v>5</v>
      </c>
      <c r="N80" s="6">
        <v>400000</v>
      </c>
      <c r="O80" s="6">
        <f t="shared" si="1"/>
        <v>2000000</v>
      </c>
      <c r="P80" s="6" t="s">
        <v>456</v>
      </c>
      <c r="Q80" s="6" t="s">
        <v>722</v>
      </c>
      <c r="R80" s="6" t="s">
        <v>1010</v>
      </c>
      <c r="S80" s="6" t="s">
        <v>1011</v>
      </c>
      <c r="T80" s="262" t="s">
        <v>1012</v>
      </c>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row>
    <row r="81" spans="1:58" s="228" customFormat="1">
      <c r="A81" s="18" t="s">
        <v>1146</v>
      </c>
      <c r="B81" s="18">
        <v>74</v>
      </c>
      <c r="C81" s="18" t="s">
        <v>1051</v>
      </c>
      <c r="D81" s="18" t="s">
        <v>94</v>
      </c>
      <c r="E81" s="18" t="s">
        <v>108</v>
      </c>
      <c r="F81" s="18" t="s">
        <v>108</v>
      </c>
      <c r="G81" s="18" t="s">
        <v>19</v>
      </c>
      <c r="H81" s="18" t="s">
        <v>1147</v>
      </c>
      <c r="I81" s="18" t="s">
        <v>26</v>
      </c>
      <c r="J81" s="18">
        <v>7</v>
      </c>
      <c r="K81" s="6">
        <v>1</v>
      </c>
      <c r="L81" s="6" t="s">
        <v>1148</v>
      </c>
      <c r="M81" s="6">
        <v>10</v>
      </c>
      <c r="N81" s="6">
        <v>500000</v>
      </c>
      <c r="O81" s="6">
        <f t="shared" si="1"/>
        <v>5000000</v>
      </c>
      <c r="P81" s="6" t="s">
        <v>26</v>
      </c>
      <c r="Q81" s="6" t="s">
        <v>722</v>
      </c>
      <c r="R81" s="6" t="s">
        <v>1010</v>
      </c>
      <c r="S81" s="6" t="s">
        <v>1011</v>
      </c>
      <c r="T81" s="262" t="s">
        <v>1012</v>
      </c>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c r="BF81"/>
    </row>
    <row r="82" spans="1:58" s="228" customFormat="1">
      <c r="A82" s="18" t="s">
        <v>1146</v>
      </c>
      <c r="B82" s="18">
        <v>75</v>
      </c>
      <c r="C82" s="18" t="s">
        <v>1051</v>
      </c>
      <c r="D82" s="18" t="s">
        <v>94</v>
      </c>
      <c r="E82" s="18" t="s">
        <v>108</v>
      </c>
      <c r="F82" s="18" t="s">
        <v>108</v>
      </c>
      <c r="G82" s="18" t="s">
        <v>19</v>
      </c>
      <c r="H82" s="18" t="s">
        <v>1149</v>
      </c>
      <c r="I82" s="18" t="s">
        <v>26</v>
      </c>
      <c r="J82" s="18">
        <v>14</v>
      </c>
      <c r="K82" s="6">
        <v>2</v>
      </c>
      <c r="L82" s="6" t="s">
        <v>1150</v>
      </c>
      <c r="M82" s="6">
        <v>10</v>
      </c>
      <c r="N82" s="6">
        <v>800000</v>
      </c>
      <c r="O82" s="6">
        <f t="shared" si="1"/>
        <v>8000000</v>
      </c>
      <c r="P82" s="6" t="s">
        <v>16</v>
      </c>
      <c r="Q82" s="6" t="s">
        <v>722</v>
      </c>
      <c r="R82" s="6" t="s">
        <v>1010</v>
      </c>
      <c r="S82" s="6" t="s">
        <v>1011</v>
      </c>
      <c r="T82" s="262" t="s">
        <v>1012</v>
      </c>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row>
    <row r="83" spans="1:58" s="228" customFormat="1">
      <c r="A83" s="18" t="s">
        <v>1146</v>
      </c>
      <c r="B83" s="18">
        <v>76</v>
      </c>
      <c r="C83" s="18" t="s">
        <v>1051</v>
      </c>
      <c r="D83" s="18" t="s">
        <v>94</v>
      </c>
      <c r="E83" s="18" t="s">
        <v>108</v>
      </c>
      <c r="F83" s="18" t="s">
        <v>108</v>
      </c>
      <c r="G83" s="18" t="s">
        <v>19</v>
      </c>
      <c r="H83" s="18" t="s">
        <v>1151</v>
      </c>
      <c r="I83" s="18" t="s">
        <v>26</v>
      </c>
      <c r="J83" s="18">
        <v>14</v>
      </c>
      <c r="K83" s="6">
        <v>2</v>
      </c>
      <c r="L83" s="6" t="s">
        <v>1152</v>
      </c>
      <c r="M83" s="6">
        <v>10</v>
      </c>
      <c r="N83" s="6">
        <v>600000</v>
      </c>
      <c r="O83" s="6">
        <f t="shared" si="1"/>
        <v>6000000</v>
      </c>
      <c r="P83" s="6" t="s">
        <v>16</v>
      </c>
      <c r="Q83" s="6" t="s">
        <v>722</v>
      </c>
      <c r="R83" s="6" t="s">
        <v>1010</v>
      </c>
      <c r="S83" s="6" t="s">
        <v>1011</v>
      </c>
      <c r="T83" s="262" t="s">
        <v>1012</v>
      </c>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row>
    <row r="84" spans="1:58" s="228" customFormat="1">
      <c r="A84" s="18" t="s">
        <v>1146</v>
      </c>
      <c r="B84" s="18">
        <v>77</v>
      </c>
      <c r="C84" s="18" t="s">
        <v>1051</v>
      </c>
      <c r="D84" s="18" t="s">
        <v>94</v>
      </c>
      <c r="E84" s="18" t="s">
        <v>108</v>
      </c>
      <c r="F84" s="18" t="s">
        <v>108</v>
      </c>
      <c r="G84" s="18" t="s">
        <v>19</v>
      </c>
      <c r="H84" s="18" t="s">
        <v>1153</v>
      </c>
      <c r="I84" s="18" t="s">
        <v>26</v>
      </c>
      <c r="J84" s="18">
        <v>14</v>
      </c>
      <c r="K84" s="6">
        <v>2</v>
      </c>
      <c r="L84" s="6" t="s">
        <v>1154</v>
      </c>
      <c r="M84" s="6">
        <v>10</v>
      </c>
      <c r="N84" s="6">
        <v>600000</v>
      </c>
      <c r="O84" s="6">
        <f t="shared" si="1"/>
        <v>6000000</v>
      </c>
      <c r="P84" s="6" t="s">
        <v>16</v>
      </c>
      <c r="Q84" s="6" t="s">
        <v>722</v>
      </c>
      <c r="R84" s="6" t="s">
        <v>1010</v>
      </c>
      <c r="S84" s="6" t="s">
        <v>1011</v>
      </c>
      <c r="T84" s="262" t="s">
        <v>1012</v>
      </c>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row>
    <row r="85" spans="1:58" s="228" customFormat="1">
      <c r="A85" s="18" t="s">
        <v>1146</v>
      </c>
      <c r="B85" s="18">
        <v>78</v>
      </c>
      <c r="C85" s="18" t="s">
        <v>1051</v>
      </c>
      <c r="D85" s="18" t="s">
        <v>94</v>
      </c>
      <c r="E85" s="18" t="s">
        <v>94</v>
      </c>
      <c r="F85" s="18" t="s">
        <v>398</v>
      </c>
      <c r="G85" s="18" t="s">
        <v>19</v>
      </c>
      <c r="H85" s="18" t="s">
        <v>1155</v>
      </c>
      <c r="I85" s="18" t="s">
        <v>26</v>
      </c>
      <c r="J85" s="18">
        <v>8</v>
      </c>
      <c r="K85" s="6">
        <v>1</v>
      </c>
      <c r="L85" s="6" t="s">
        <v>1156</v>
      </c>
      <c r="M85" s="6">
        <v>10</v>
      </c>
      <c r="N85" s="6">
        <v>350000</v>
      </c>
      <c r="O85" s="6">
        <f t="shared" si="1"/>
        <v>3500000</v>
      </c>
      <c r="P85" s="6" t="s">
        <v>16</v>
      </c>
      <c r="Q85" s="6" t="s">
        <v>722</v>
      </c>
      <c r="R85" s="6" t="s">
        <v>1010</v>
      </c>
      <c r="S85" s="6" t="s">
        <v>1011</v>
      </c>
      <c r="T85" s="262" t="s">
        <v>1012</v>
      </c>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c r="BF85"/>
    </row>
    <row r="86" spans="1:58" s="228" customFormat="1">
      <c r="A86" s="18" t="s">
        <v>1146</v>
      </c>
      <c r="B86" s="18">
        <v>79</v>
      </c>
      <c r="C86" s="18" t="s">
        <v>1051</v>
      </c>
      <c r="D86" s="18" t="s">
        <v>94</v>
      </c>
      <c r="E86" s="18" t="s">
        <v>108</v>
      </c>
      <c r="F86" s="18" t="s">
        <v>108</v>
      </c>
      <c r="G86" s="18" t="s">
        <v>19</v>
      </c>
      <c r="H86" s="18" t="s">
        <v>1157</v>
      </c>
      <c r="I86" s="18" t="s">
        <v>26</v>
      </c>
      <c r="J86" s="18">
        <v>6</v>
      </c>
      <c r="K86" s="6">
        <v>1</v>
      </c>
      <c r="L86" s="6" t="s">
        <v>1158</v>
      </c>
      <c r="M86" s="6">
        <v>10</v>
      </c>
      <c r="N86" s="6">
        <v>350000</v>
      </c>
      <c r="O86" s="6">
        <f t="shared" si="1"/>
        <v>3500000</v>
      </c>
      <c r="P86" s="6" t="s">
        <v>26</v>
      </c>
      <c r="Q86" s="6" t="s">
        <v>722</v>
      </c>
      <c r="R86" s="6" t="s">
        <v>1010</v>
      </c>
      <c r="S86" s="6" t="s">
        <v>1011</v>
      </c>
      <c r="T86" s="262" t="s">
        <v>1012</v>
      </c>
      <c r="U86"/>
      <c r="V86"/>
      <c r="W86"/>
      <c r="X86"/>
      <c r="Y86"/>
      <c r="Z86"/>
      <c r="AA86"/>
      <c r="AB86"/>
      <c r="AC86"/>
      <c r="AD86"/>
      <c r="AE86"/>
      <c r="AF86"/>
      <c r="AG86"/>
      <c r="AH86"/>
      <c r="AI86"/>
      <c r="AJ86"/>
      <c r="AK86"/>
      <c r="AL86"/>
      <c r="AM86"/>
      <c r="AN86"/>
      <c r="AO86"/>
      <c r="AP86"/>
      <c r="AQ86"/>
      <c r="AR86"/>
      <c r="AS86"/>
      <c r="AT86"/>
      <c r="AU86"/>
      <c r="AV86"/>
      <c r="AW86"/>
      <c r="AX86"/>
      <c r="AY86"/>
      <c r="AZ86"/>
      <c r="BA86"/>
      <c r="BB86"/>
      <c r="BC86"/>
      <c r="BD86"/>
      <c r="BE86"/>
      <c r="BF86"/>
    </row>
    <row r="87" spans="1:58" s="228" customFormat="1">
      <c r="A87" s="18" t="s">
        <v>1146</v>
      </c>
      <c r="B87" s="18">
        <v>80</v>
      </c>
      <c r="C87" s="18" t="s">
        <v>1051</v>
      </c>
      <c r="D87" s="18" t="s">
        <v>94</v>
      </c>
      <c r="E87" s="18" t="s">
        <v>93</v>
      </c>
      <c r="F87" s="18" t="s">
        <v>108</v>
      </c>
      <c r="G87" s="18" t="s">
        <v>19</v>
      </c>
      <c r="H87" s="18" t="s">
        <v>1159</v>
      </c>
      <c r="I87" s="18" t="s">
        <v>26</v>
      </c>
      <c r="J87" s="18">
        <v>6</v>
      </c>
      <c r="K87" s="6">
        <v>1</v>
      </c>
      <c r="L87" s="6" t="s">
        <v>1158</v>
      </c>
      <c r="M87" s="6">
        <v>10</v>
      </c>
      <c r="N87" s="6">
        <v>350000</v>
      </c>
      <c r="O87" s="6">
        <f t="shared" si="1"/>
        <v>3500000</v>
      </c>
      <c r="P87" s="6" t="s">
        <v>26</v>
      </c>
      <c r="Q87" s="6" t="s">
        <v>722</v>
      </c>
      <c r="R87" s="6" t="s">
        <v>1010</v>
      </c>
      <c r="S87" s="6" t="s">
        <v>1011</v>
      </c>
      <c r="T87" s="262" t="s">
        <v>1012</v>
      </c>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row>
    <row r="88" spans="1:58" s="228" customFormat="1">
      <c r="A88" s="18" t="s">
        <v>1146</v>
      </c>
      <c r="B88" s="18">
        <v>81</v>
      </c>
      <c r="C88" s="18" t="s">
        <v>1051</v>
      </c>
      <c r="D88" s="18" t="s">
        <v>94</v>
      </c>
      <c r="E88" s="18" t="s">
        <v>108</v>
      </c>
      <c r="F88" s="18" t="s">
        <v>108</v>
      </c>
      <c r="G88" s="18" t="s">
        <v>19</v>
      </c>
      <c r="H88" s="18" t="s">
        <v>1160</v>
      </c>
      <c r="I88" s="18" t="s">
        <v>26</v>
      </c>
      <c r="J88" s="18">
        <v>8</v>
      </c>
      <c r="K88" s="6">
        <v>1</v>
      </c>
      <c r="L88" s="6" t="s">
        <v>1161</v>
      </c>
      <c r="M88" s="6">
        <v>10</v>
      </c>
      <c r="N88" s="6">
        <v>400000</v>
      </c>
      <c r="O88" s="6">
        <f t="shared" si="1"/>
        <v>4000000</v>
      </c>
      <c r="P88" s="6" t="s">
        <v>26</v>
      </c>
      <c r="Q88" s="6" t="s">
        <v>722</v>
      </c>
      <c r="R88" s="6" t="s">
        <v>1010</v>
      </c>
      <c r="S88" s="6" t="s">
        <v>1011</v>
      </c>
      <c r="T88" s="262" t="s">
        <v>1012</v>
      </c>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row>
    <row r="89" spans="1:58" s="228" customFormat="1">
      <c r="A89" s="18" t="s">
        <v>1146</v>
      </c>
      <c r="B89" s="18">
        <v>82</v>
      </c>
      <c r="C89" s="18" t="s">
        <v>1051</v>
      </c>
      <c r="D89" s="18" t="s">
        <v>94</v>
      </c>
      <c r="E89" s="18" t="s">
        <v>108</v>
      </c>
      <c r="F89" s="18" t="s">
        <v>108</v>
      </c>
      <c r="G89" s="18" t="s">
        <v>19</v>
      </c>
      <c r="H89" s="18" t="s">
        <v>1162</v>
      </c>
      <c r="I89" s="18" t="s">
        <v>26</v>
      </c>
      <c r="J89" s="18">
        <v>14</v>
      </c>
      <c r="K89" s="6">
        <v>2</v>
      </c>
      <c r="L89" s="6" t="s">
        <v>1163</v>
      </c>
      <c r="M89" s="6">
        <v>10</v>
      </c>
      <c r="N89" s="6">
        <v>800000</v>
      </c>
      <c r="O89" s="6">
        <f t="shared" si="1"/>
        <v>8000000</v>
      </c>
      <c r="P89" s="6" t="s">
        <v>26</v>
      </c>
      <c r="Q89" s="6" t="s">
        <v>722</v>
      </c>
      <c r="R89" s="6" t="s">
        <v>1010</v>
      </c>
      <c r="S89" s="6" t="s">
        <v>1011</v>
      </c>
      <c r="T89" s="262" t="s">
        <v>1012</v>
      </c>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row>
    <row r="90" spans="1:58" s="228" customFormat="1">
      <c r="A90" s="18" t="s">
        <v>1146</v>
      </c>
      <c r="B90" s="18">
        <v>83</v>
      </c>
      <c r="C90" s="18" t="s">
        <v>1051</v>
      </c>
      <c r="D90" s="18" t="s">
        <v>94</v>
      </c>
      <c r="E90" s="18" t="s">
        <v>108</v>
      </c>
      <c r="F90" s="18" t="s">
        <v>108</v>
      </c>
      <c r="G90" s="18" t="s">
        <v>19</v>
      </c>
      <c r="H90" s="18" t="s">
        <v>1164</v>
      </c>
      <c r="I90" s="18" t="s">
        <v>26</v>
      </c>
      <c r="J90" s="18">
        <v>12</v>
      </c>
      <c r="K90" s="6">
        <v>2</v>
      </c>
      <c r="L90" s="6" t="s">
        <v>1165</v>
      </c>
      <c r="M90" s="6">
        <v>10</v>
      </c>
      <c r="N90" s="6">
        <v>600000</v>
      </c>
      <c r="O90" s="6">
        <f t="shared" si="1"/>
        <v>6000000</v>
      </c>
      <c r="P90" s="6" t="s">
        <v>26</v>
      </c>
      <c r="Q90" s="6" t="s">
        <v>722</v>
      </c>
      <c r="R90" s="6" t="s">
        <v>1010</v>
      </c>
      <c r="S90" s="6" t="s">
        <v>1011</v>
      </c>
      <c r="T90" s="262" t="s">
        <v>1012</v>
      </c>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row>
    <row r="91" spans="1:58" s="228" customFormat="1">
      <c r="A91" s="18" t="s">
        <v>1146</v>
      </c>
      <c r="B91" s="18">
        <v>84</v>
      </c>
      <c r="C91" s="18" t="s">
        <v>1051</v>
      </c>
      <c r="D91" s="18" t="s">
        <v>94</v>
      </c>
      <c r="E91" s="18" t="s">
        <v>398</v>
      </c>
      <c r="F91" s="18" t="s">
        <v>94</v>
      </c>
      <c r="G91" s="18" t="s">
        <v>19</v>
      </c>
      <c r="H91" s="18" t="s">
        <v>1166</v>
      </c>
      <c r="I91" s="18" t="s">
        <v>26</v>
      </c>
      <c r="J91" s="18">
        <v>8</v>
      </c>
      <c r="K91" s="6">
        <v>1</v>
      </c>
      <c r="L91" s="6" t="s">
        <v>1167</v>
      </c>
      <c r="M91" s="6">
        <v>10</v>
      </c>
      <c r="N91" s="6">
        <v>300000</v>
      </c>
      <c r="O91" s="6">
        <f t="shared" si="1"/>
        <v>3000000</v>
      </c>
      <c r="P91" s="6" t="s">
        <v>16</v>
      </c>
      <c r="Q91" s="6" t="s">
        <v>722</v>
      </c>
      <c r="R91" s="6" t="s">
        <v>1010</v>
      </c>
      <c r="S91" s="6" t="s">
        <v>1011</v>
      </c>
      <c r="T91" s="262" t="s">
        <v>1012</v>
      </c>
      <c r="U91"/>
      <c r="V91"/>
      <c r="W91"/>
      <c r="X91"/>
      <c r="Y91"/>
      <c r="Z91"/>
      <c r="AA91"/>
      <c r="AB91"/>
      <c r="AC91"/>
      <c r="AD91"/>
      <c r="AE91"/>
      <c r="AF91"/>
      <c r="AG91"/>
      <c r="AH91"/>
      <c r="AI91"/>
      <c r="AJ91"/>
      <c r="AK91"/>
      <c r="AL91"/>
      <c r="AM91"/>
      <c r="AN91"/>
      <c r="AO91"/>
      <c r="AP91"/>
      <c r="AQ91"/>
      <c r="AR91"/>
      <c r="AS91"/>
      <c r="AT91"/>
      <c r="AU91"/>
      <c r="AV91"/>
      <c r="AW91"/>
      <c r="AX91"/>
      <c r="AY91"/>
      <c r="AZ91"/>
      <c r="BA91"/>
      <c r="BB91"/>
      <c r="BC91"/>
      <c r="BD91"/>
      <c r="BE91"/>
      <c r="BF91"/>
    </row>
    <row r="92" spans="1:58" s="228" customFormat="1">
      <c r="A92" s="18" t="s">
        <v>1146</v>
      </c>
      <c r="B92" s="18">
        <v>85</v>
      </c>
      <c r="C92" s="18" t="s">
        <v>1051</v>
      </c>
      <c r="D92" s="18" t="s">
        <v>94</v>
      </c>
      <c r="E92" s="18" t="s">
        <v>108</v>
      </c>
      <c r="F92" s="18" t="s">
        <v>108</v>
      </c>
      <c r="G92" s="18" t="s">
        <v>19</v>
      </c>
      <c r="H92" s="18" t="s">
        <v>1168</v>
      </c>
      <c r="I92" s="18" t="s">
        <v>26</v>
      </c>
      <c r="J92" s="18">
        <v>16</v>
      </c>
      <c r="K92" s="6">
        <v>2</v>
      </c>
      <c r="L92" s="6" t="s">
        <v>1169</v>
      </c>
      <c r="M92" s="6">
        <v>10</v>
      </c>
      <c r="N92" s="6">
        <v>800000</v>
      </c>
      <c r="O92" s="6">
        <f t="shared" si="1"/>
        <v>8000000</v>
      </c>
      <c r="P92" s="6" t="s">
        <v>26</v>
      </c>
      <c r="Q92" s="6" t="s">
        <v>722</v>
      </c>
      <c r="R92" s="6" t="s">
        <v>1010</v>
      </c>
      <c r="S92" s="6" t="s">
        <v>1011</v>
      </c>
      <c r="T92" s="262" t="s">
        <v>1012</v>
      </c>
      <c r="U92"/>
      <c r="V92"/>
      <c r="W92"/>
      <c r="X92"/>
      <c r="Y92"/>
      <c r="Z92"/>
      <c r="AA92"/>
      <c r="AB92"/>
      <c r="AC92"/>
      <c r="AD92"/>
      <c r="AE92"/>
      <c r="AF92"/>
      <c r="AG92"/>
      <c r="AH92"/>
      <c r="AI92"/>
      <c r="AJ92"/>
      <c r="AK92"/>
      <c r="AL92"/>
      <c r="AM92"/>
      <c r="AN92"/>
      <c r="AO92"/>
      <c r="AP92"/>
      <c r="AQ92"/>
      <c r="AR92"/>
      <c r="AS92"/>
      <c r="AT92"/>
      <c r="AU92"/>
      <c r="AV92"/>
      <c r="AW92"/>
      <c r="AX92"/>
      <c r="AY92"/>
      <c r="AZ92"/>
      <c r="BA92"/>
      <c r="BB92"/>
      <c r="BC92"/>
      <c r="BD92"/>
      <c r="BE92"/>
      <c r="BF92"/>
    </row>
    <row r="93" spans="1:58" s="228" customFormat="1">
      <c r="A93" s="18" t="s">
        <v>1146</v>
      </c>
      <c r="B93" s="18">
        <v>86</v>
      </c>
      <c r="C93" s="18" t="s">
        <v>386</v>
      </c>
      <c r="D93" s="18" t="s">
        <v>801</v>
      </c>
      <c r="E93" s="18" t="s">
        <v>108</v>
      </c>
      <c r="F93" s="18" t="s">
        <v>108</v>
      </c>
      <c r="G93" s="18" t="s">
        <v>20</v>
      </c>
      <c r="H93" s="18" t="s">
        <v>1170</v>
      </c>
      <c r="I93" s="18" t="s">
        <v>26</v>
      </c>
      <c r="J93" s="18">
        <v>7</v>
      </c>
      <c r="K93" s="6">
        <v>1</v>
      </c>
      <c r="L93" s="6" t="s">
        <v>1171</v>
      </c>
      <c r="M93" s="6">
        <v>10</v>
      </c>
      <c r="N93" s="6">
        <v>500000</v>
      </c>
      <c r="O93" s="6">
        <f t="shared" si="1"/>
        <v>5000000</v>
      </c>
      <c r="P93" s="6" t="s">
        <v>26</v>
      </c>
      <c r="Q93" s="6" t="s">
        <v>722</v>
      </c>
      <c r="R93" s="6" t="s">
        <v>1010</v>
      </c>
      <c r="S93" s="6" t="s">
        <v>1011</v>
      </c>
      <c r="T93" s="262" t="s">
        <v>1012</v>
      </c>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row>
    <row r="94" spans="1:58" s="228" customFormat="1">
      <c r="A94" s="18" t="s">
        <v>1146</v>
      </c>
      <c r="B94" s="18">
        <v>87</v>
      </c>
      <c r="C94" s="18" t="s">
        <v>386</v>
      </c>
      <c r="D94" s="18" t="s">
        <v>801</v>
      </c>
      <c r="E94" s="18" t="s">
        <v>108</v>
      </c>
      <c r="F94" s="18" t="s">
        <v>108</v>
      </c>
      <c r="G94" s="18" t="s">
        <v>19</v>
      </c>
      <c r="H94" s="18" t="s">
        <v>1172</v>
      </c>
      <c r="I94" s="18" t="s">
        <v>26</v>
      </c>
      <c r="J94" s="18">
        <v>7</v>
      </c>
      <c r="K94" s="6">
        <v>1</v>
      </c>
      <c r="L94" s="6" t="s">
        <v>1173</v>
      </c>
      <c r="M94" s="6">
        <v>10</v>
      </c>
      <c r="N94" s="6">
        <v>500000</v>
      </c>
      <c r="O94" s="6">
        <f t="shared" si="1"/>
        <v>5000000</v>
      </c>
      <c r="P94" s="6" t="s">
        <v>26</v>
      </c>
      <c r="Q94" s="6" t="s">
        <v>722</v>
      </c>
      <c r="R94" s="6" t="s">
        <v>1010</v>
      </c>
      <c r="S94" s="6" t="s">
        <v>1011</v>
      </c>
      <c r="T94" s="262" t="s">
        <v>1012</v>
      </c>
      <c r="U94"/>
      <c r="V94"/>
      <c r="W94"/>
      <c r="X94"/>
      <c r="Y94"/>
      <c r="Z94"/>
      <c r="AA94"/>
      <c r="AB94"/>
      <c r="AC94"/>
      <c r="AD94"/>
      <c r="AE94"/>
      <c r="AF94"/>
      <c r="AG94"/>
      <c r="AH94"/>
      <c r="AI94"/>
      <c r="AJ94"/>
      <c r="AK94"/>
      <c r="AL94"/>
      <c r="AM94"/>
      <c r="AN94"/>
      <c r="AO94"/>
      <c r="AP94"/>
      <c r="AQ94"/>
      <c r="AR94"/>
      <c r="AS94"/>
      <c r="AT94"/>
      <c r="AU94"/>
      <c r="AV94"/>
      <c r="AW94"/>
      <c r="AX94"/>
      <c r="AY94"/>
      <c r="AZ94"/>
      <c r="BA94"/>
      <c r="BB94"/>
      <c r="BC94"/>
      <c r="BD94"/>
      <c r="BE94"/>
      <c r="BF94"/>
    </row>
    <row r="95" spans="1:58" s="228" customFormat="1">
      <c r="A95" s="18" t="s">
        <v>1146</v>
      </c>
      <c r="B95" s="18">
        <v>88</v>
      </c>
      <c r="C95" s="18" t="s">
        <v>386</v>
      </c>
      <c r="D95" s="18" t="s">
        <v>801</v>
      </c>
      <c r="E95" s="18" t="s">
        <v>108</v>
      </c>
      <c r="F95" s="18" t="s">
        <v>108</v>
      </c>
      <c r="G95" s="18" t="s">
        <v>20</v>
      </c>
      <c r="H95" s="18" t="s">
        <v>1174</v>
      </c>
      <c r="I95" s="18" t="s">
        <v>26</v>
      </c>
      <c r="J95" s="18">
        <v>7</v>
      </c>
      <c r="K95" s="6">
        <v>1</v>
      </c>
      <c r="L95" s="6" t="s">
        <v>1175</v>
      </c>
      <c r="M95" s="6">
        <v>10</v>
      </c>
      <c r="N95" s="6">
        <v>500000</v>
      </c>
      <c r="O95" s="6">
        <f t="shared" si="1"/>
        <v>5000000</v>
      </c>
      <c r="P95" s="6" t="s">
        <v>26</v>
      </c>
      <c r="Q95" s="6" t="s">
        <v>722</v>
      </c>
      <c r="R95" s="6" t="s">
        <v>1010</v>
      </c>
      <c r="S95" s="6" t="s">
        <v>1011</v>
      </c>
      <c r="T95" s="262" t="s">
        <v>1012</v>
      </c>
      <c r="U95"/>
      <c r="V95"/>
      <c r="W95"/>
      <c r="X95"/>
      <c r="Y95"/>
      <c r="Z95"/>
      <c r="AA95"/>
      <c r="AB95"/>
      <c r="AC95"/>
      <c r="AD95"/>
      <c r="AE95"/>
      <c r="AF95"/>
      <c r="AG95"/>
      <c r="AH95"/>
      <c r="AI95"/>
      <c r="AJ95"/>
      <c r="AK95"/>
      <c r="AL95"/>
      <c r="AM95"/>
      <c r="AN95"/>
      <c r="AO95"/>
      <c r="AP95"/>
      <c r="AQ95"/>
      <c r="AR95"/>
      <c r="AS95"/>
      <c r="AT95"/>
      <c r="AU95"/>
      <c r="AV95"/>
      <c r="AW95"/>
      <c r="AX95"/>
      <c r="AY95"/>
      <c r="AZ95"/>
      <c r="BA95"/>
      <c r="BB95"/>
      <c r="BC95"/>
      <c r="BD95"/>
      <c r="BE95"/>
      <c r="BF95"/>
    </row>
    <row r="96" spans="1:58" s="228" customFormat="1">
      <c r="A96" s="18" t="s">
        <v>1146</v>
      </c>
      <c r="B96" s="18">
        <v>89</v>
      </c>
      <c r="C96" s="18" t="s">
        <v>386</v>
      </c>
      <c r="D96" s="18" t="s">
        <v>801</v>
      </c>
      <c r="E96" s="18" t="s">
        <v>108</v>
      </c>
      <c r="F96" s="18" t="s">
        <v>108</v>
      </c>
      <c r="G96" s="18" t="s">
        <v>19</v>
      </c>
      <c r="H96" s="18" t="s">
        <v>1176</v>
      </c>
      <c r="I96" s="18" t="s">
        <v>26</v>
      </c>
      <c r="J96" s="18">
        <v>7</v>
      </c>
      <c r="K96" s="6">
        <v>1</v>
      </c>
      <c r="L96" s="6" t="s">
        <v>1177</v>
      </c>
      <c r="M96" s="6">
        <v>10</v>
      </c>
      <c r="N96" s="6">
        <v>500000</v>
      </c>
      <c r="O96" s="6">
        <f t="shared" si="1"/>
        <v>5000000</v>
      </c>
      <c r="P96" s="6" t="s">
        <v>26</v>
      </c>
      <c r="Q96" s="6" t="s">
        <v>722</v>
      </c>
      <c r="R96" s="6" t="s">
        <v>1010</v>
      </c>
      <c r="S96" s="6" t="s">
        <v>1011</v>
      </c>
      <c r="T96" s="262" t="s">
        <v>1012</v>
      </c>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c r="BF96"/>
    </row>
    <row r="97" spans="1:58" s="228" customFormat="1" ht="17.25" thickBot="1">
      <c r="A97" s="4" t="s">
        <v>1146</v>
      </c>
      <c r="B97" s="4">
        <v>90</v>
      </c>
      <c r="C97" s="4" t="s">
        <v>386</v>
      </c>
      <c r="D97" s="4" t="s">
        <v>801</v>
      </c>
      <c r="E97" s="4" t="s">
        <v>108</v>
      </c>
      <c r="F97" s="4" t="s">
        <v>34</v>
      </c>
      <c r="G97" s="4" t="s">
        <v>19</v>
      </c>
      <c r="H97" s="4" t="s">
        <v>1178</v>
      </c>
      <c r="I97" s="4" t="s">
        <v>26</v>
      </c>
      <c r="J97" s="4">
        <v>7</v>
      </c>
      <c r="K97" s="153">
        <v>1</v>
      </c>
      <c r="L97" s="153" t="s">
        <v>1148</v>
      </c>
      <c r="M97" s="153">
        <v>10</v>
      </c>
      <c r="N97" s="153">
        <v>500000</v>
      </c>
      <c r="O97" s="153">
        <f t="shared" si="1"/>
        <v>5000000</v>
      </c>
      <c r="P97" s="153" t="s">
        <v>16</v>
      </c>
      <c r="Q97" s="153" t="s">
        <v>722</v>
      </c>
      <c r="R97" s="153" t="s">
        <v>1010</v>
      </c>
      <c r="S97" s="153" t="s">
        <v>1011</v>
      </c>
      <c r="T97" s="154" t="s">
        <v>1012</v>
      </c>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c r="BF97"/>
    </row>
    <row r="98" spans="1:58" s="228" customFormat="1">
      <c r="A98" s="7" t="s">
        <v>1146</v>
      </c>
      <c r="B98" s="7">
        <v>91</v>
      </c>
      <c r="C98" s="7" t="s">
        <v>1051</v>
      </c>
      <c r="D98" s="7" t="s">
        <v>94</v>
      </c>
      <c r="E98" s="7" t="s">
        <v>108</v>
      </c>
      <c r="F98" s="7" t="s">
        <v>108</v>
      </c>
      <c r="G98" s="7" t="s">
        <v>19</v>
      </c>
      <c r="H98" s="7" t="s">
        <v>1179</v>
      </c>
      <c r="I98" s="7" t="s">
        <v>433</v>
      </c>
      <c r="J98" s="7">
        <v>14</v>
      </c>
      <c r="K98" s="8">
        <v>2</v>
      </c>
      <c r="L98" s="8" t="s">
        <v>1180</v>
      </c>
      <c r="M98" s="8">
        <v>10</v>
      </c>
      <c r="N98" s="8">
        <v>600000</v>
      </c>
      <c r="O98" s="8">
        <f t="shared" si="1"/>
        <v>6000000</v>
      </c>
      <c r="P98" s="8" t="s">
        <v>26</v>
      </c>
      <c r="Q98" s="8" t="s">
        <v>722</v>
      </c>
      <c r="R98" s="8" t="s">
        <v>1010</v>
      </c>
      <c r="S98" s="8" t="s">
        <v>1011</v>
      </c>
      <c r="T98" s="262" t="s">
        <v>1181</v>
      </c>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c r="BF98"/>
    </row>
    <row r="99" spans="1:58" s="228" customFormat="1">
      <c r="A99" s="18" t="s">
        <v>1146</v>
      </c>
      <c r="B99" s="18">
        <v>92</v>
      </c>
      <c r="C99" s="18" t="s">
        <v>1051</v>
      </c>
      <c r="D99" s="18" t="s">
        <v>94</v>
      </c>
      <c r="E99" s="18" t="s">
        <v>108</v>
      </c>
      <c r="F99" s="18" t="s">
        <v>108</v>
      </c>
      <c r="G99" s="18" t="s">
        <v>19</v>
      </c>
      <c r="H99" s="18" t="s">
        <v>1182</v>
      </c>
      <c r="I99" s="18" t="s">
        <v>26</v>
      </c>
      <c r="J99" s="18">
        <v>14</v>
      </c>
      <c r="K99" s="6">
        <v>2</v>
      </c>
      <c r="L99" s="6" t="s">
        <v>1183</v>
      </c>
      <c r="M99" s="6">
        <v>10</v>
      </c>
      <c r="N99" s="6">
        <v>650000</v>
      </c>
      <c r="O99" s="6">
        <f t="shared" si="1"/>
        <v>6500000</v>
      </c>
      <c r="P99" s="6" t="s">
        <v>26</v>
      </c>
      <c r="Q99" s="6" t="s">
        <v>722</v>
      </c>
      <c r="R99" s="6" t="s">
        <v>1010</v>
      </c>
      <c r="S99" s="6" t="s">
        <v>1011</v>
      </c>
      <c r="T99" s="262" t="s">
        <v>1181</v>
      </c>
      <c r="U99"/>
      <c r="V99"/>
      <c r="W99"/>
      <c r="X99"/>
      <c r="Y99"/>
      <c r="Z99"/>
      <c r="AA99"/>
      <c r="AB99"/>
      <c r="AC99"/>
      <c r="AD99"/>
      <c r="AE99"/>
      <c r="AF99"/>
      <c r="AG99"/>
      <c r="AH99"/>
      <c r="AI99"/>
      <c r="AJ99"/>
      <c r="AK99"/>
      <c r="AL99"/>
      <c r="AM99"/>
      <c r="AN99"/>
      <c r="AO99"/>
      <c r="AP99"/>
      <c r="AQ99"/>
      <c r="AR99"/>
      <c r="AS99"/>
      <c r="AT99"/>
      <c r="AU99"/>
      <c r="AV99"/>
      <c r="AW99"/>
      <c r="AX99"/>
      <c r="AY99"/>
      <c r="AZ99"/>
      <c r="BA99"/>
      <c r="BB99"/>
      <c r="BC99"/>
      <c r="BD99"/>
      <c r="BE99"/>
      <c r="BF99"/>
    </row>
    <row r="100" spans="1:58" s="228" customFormat="1">
      <c r="A100" s="18" t="s">
        <v>1146</v>
      </c>
      <c r="B100" s="18">
        <v>93</v>
      </c>
      <c r="C100" s="18" t="s">
        <v>1051</v>
      </c>
      <c r="D100" s="18" t="s">
        <v>94</v>
      </c>
      <c r="E100" s="18" t="s">
        <v>108</v>
      </c>
      <c r="F100" s="18" t="s">
        <v>108</v>
      </c>
      <c r="G100" s="18" t="s">
        <v>19</v>
      </c>
      <c r="H100" s="18" t="s">
        <v>1184</v>
      </c>
      <c r="I100" s="18" t="s">
        <v>26</v>
      </c>
      <c r="J100" s="18">
        <v>14</v>
      </c>
      <c r="K100" s="6">
        <v>2</v>
      </c>
      <c r="L100" s="6" t="s">
        <v>1185</v>
      </c>
      <c r="M100" s="6">
        <v>10</v>
      </c>
      <c r="N100" s="6">
        <v>700000</v>
      </c>
      <c r="O100" s="6">
        <f t="shared" si="1"/>
        <v>7000000</v>
      </c>
      <c r="P100" s="6" t="s">
        <v>26</v>
      </c>
      <c r="Q100" s="6" t="s">
        <v>722</v>
      </c>
      <c r="R100" s="6" t="s">
        <v>1010</v>
      </c>
      <c r="S100" s="6" t="s">
        <v>1011</v>
      </c>
      <c r="T100" s="262" t="s">
        <v>1181</v>
      </c>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row>
    <row r="101" spans="1:58" s="228" customFormat="1">
      <c r="A101" s="18" t="s">
        <v>1146</v>
      </c>
      <c r="B101" s="18">
        <v>94</v>
      </c>
      <c r="C101" s="18" t="s">
        <v>1051</v>
      </c>
      <c r="D101" s="18" t="s">
        <v>94</v>
      </c>
      <c r="E101" s="18" t="s">
        <v>108</v>
      </c>
      <c r="F101" s="18" t="s">
        <v>108</v>
      </c>
      <c r="G101" s="18" t="s">
        <v>19</v>
      </c>
      <c r="H101" s="18" t="s">
        <v>1186</v>
      </c>
      <c r="I101" s="18" t="s">
        <v>26</v>
      </c>
      <c r="J101" s="18">
        <v>7</v>
      </c>
      <c r="K101" s="6">
        <v>1</v>
      </c>
      <c r="L101" s="6" t="s">
        <v>1165</v>
      </c>
      <c r="M101" s="6">
        <v>10</v>
      </c>
      <c r="N101" s="6">
        <v>400000</v>
      </c>
      <c r="O101" s="6">
        <f t="shared" si="1"/>
        <v>4000000</v>
      </c>
      <c r="P101" s="6" t="s">
        <v>26</v>
      </c>
      <c r="Q101" s="6" t="s">
        <v>722</v>
      </c>
      <c r="R101" s="6" t="s">
        <v>1010</v>
      </c>
      <c r="S101" s="6" t="s">
        <v>1011</v>
      </c>
      <c r="T101" s="262" t="s">
        <v>1181</v>
      </c>
      <c r="U101"/>
      <c r="V101"/>
      <c r="W101"/>
      <c r="X101"/>
      <c r="Y101"/>
      <c r="Z101"/>
      <c r="AA101"/>
      <c r="AB101"/>
      <c r="AC101"/>
      <c r="AD101"/>
      <c r="AE101"/>
      <c r="AF101"/>
      <c r="AG101"/>
      <c r="AH101"/>
      <c r="AI101"/>
      <c r="AJ101"/>
      <c r="AK101"/>
      <c r="AL101"/>
      <c r="AM101"/>
      <c r="AN101"/>
      <c r="AO101"/>
      <c r="AP101"/>
      <c r="AQ101"/>
      <c r="AR101"/>
      <c r="AS101"/>
      <c r="AT101"/>
      <c r="AU101"/>
      <c r="AV101"/>
      <c r="AW101"/>
      <c r="AX101"/>
      <c r="AY101"/>
      <c r="AZ101"/>
      <c r="BA101"/>
      <c r="BB101"/>
      <c r="BC101"/>
      <c r="BD101"/>
      <c r="BE101"/>
      <c r="BF101"/>
    </row>
    <row r="102" spans="1:58" s="228" customFormat="1">
      <c r="A102" s="18" t="s">
        <v>1146</v>
      </c>
      <c r="B102" s="18">
        <v>95</v>
      </c>
      <c r="C102" s="18" t="s">
        <v>1051</v>
      </c>
      <c r="D102" s="18" t="s">
        <v>94</v>
      </c>
      <c r="E102" s="18" t="s">
        <v>108</v>
      </c>
      <c r="F102" s="18" t="s">
        <v>45</v>
      </c>
      <c r="G102" s="18" t="s">
        <v>19</v>
      </c>
      <c r="H102" s="18" t="s">
        <v>1187</v>
      </c>
      <c r="I102" s="18" t="s">
        <v>26</v>
      </c>
      <c r="J102" s="18">
        <v>7</v>
      </c>
      <c r="K102" s="6">
        <v>1</v>
      </c>
      <c r="L102" s="6" t="s">
        <v>1188</v>
      </c>
      <c r="M102" s="6">
        <v>10</v>
      </c>
      <c r="N102" s="6">
        <v>400000</v>
      </c>
      <c r="O102" s="6">
        <f t="shared" si="1"/>
        <v>4000000</v>
      </c>
      <c r="P102" s="6" t="s">
        <v>26</v>
      </c>
      <c r="Q102" s="6" t="s">
        <v>722</v>
      </c>
      <c r="R102" s="6" t="s">
        <v>1010</v>
      </c>
      <c r="S102" s="6" t="s">
        <v>1011</v>
      </c>
      <c r="T102" s="262" t="s">
        <v>1181</v>
      </c>
      <c r="U102"/>
      <c r="V102"/>
      <c r="W102"/>
      <c r="X102"/>
      <c r="Y102"/>
      <c r="Z102"/>
      <c r="AA102"/>
      <c r="AB102"/>
      <c r="AC102"/>
      <c r="AD102"/>
      <c r="AE102"/>
      <c r="AF102"/>
      <c r="AG102"/>
      <c r="AH102"/>
      <c r="AI102"/>
      <c r="AJ102"/>
      <c r="AK102"/>
      <c r="AL102"/>
      <c r="AM102"/>
      <c r="AN102"/>
      <c r="AO102"/>
      <c r="AP102"/>
      <c r="AQ102"/>
      <c r="AR102"/>
      <c r="AS102"/>
      <c r="AT102"/>
      <c r="AU102"/>
      <c r="AV102"/>
      <c r="AW102"/>
      <c r="AX102"/>
      <c r="AY102"/>
      <c r="AZ102"/>
      <c r="BA102"/>
      <c r="BB102"/>
      <c r="BC102"/>
      <c r="BD102"/>
      <c r="BE102"/>
      <c r="BF102"/>
    </row>
    <row r="103" spans="1:58" s="228" customFormat="1">
      <c r="A103" s="18" t="s">
        <v>1146</v>
      </c>
      <c r="B103" s="18">
        <v>96</v>
      </c>
      <c r="C103" s="18" t="s">
        <v>1051</v>
      </c>
      <c r="D103" s="18" t="s">
        <v>94</v>
      </c>
      <c r="E103" s="18" t="s">
        <v>108</v>
      </c>
      <c r="F103" s="18" t="s">
        <v>45</v>
      </c>
      <c r="G103" s="18" t="s">
        <v>19</v>
      </c>
      <c r="H103" s="18" t="s">
        <v>1189</v>
      </c>
      <c r="I103" s="18" t="s">
        <v>26</v>
      </c>
      <c r="J103" s="18">
        <v>7</v>
      </c>
      <c r="K103" s="6">
        <v>1</v>
      </c>
      <c r="L103" s="6" t="s">
        <v>1190</v>
      </c>
      <c r="M103" s="6">
        <v>10</v>
      </c>
      <c r="N103" s="6">
        <v>400000</v>
      </c>
      <c r="O103" s="6">
        <f t="shared" si="1"/>
        <v>4000000</v>
      </c>
      <c r="P103" s="6" t="s">
        <v>26</v>
      </c>
      <c r="Q103" s="6" t="s">
        <v>722</v>
      </c>
      <c r="R103" s="6" t="s">
        <v>1010</v>
      </c>
      <c r="S103" s="6" t="s">
        <v>1011</v>
      </c>
      <c r="T103" s="262" t="s">
        <v>1181</v>
      </c>
      <c r="U103"/>
      <c r="V103"/>
      <c r="W103"/>
      <c r="X103"/>
      <c r="Y103"/>
      <c r="Z103"/>
      <c r="AA103"/>
      <c r="AB103"/>
      <c r="AC103"/>
      <c r="AD103"/>
      <c r="AE103"/>
      <c r="AF103"/>
      <c r="AG103"/>
      <c r="AH103"/>
      <c r="AI103"/>
      <c r="AJ103"/>
      <c r="AK103"/>
      <c r="AL103"/>
      <c r="AM103"/>
      <c r="AN103"/>
      <c r="AO103"/>
      <c r="AP103"/>
      <c r="AQ103"/>
      <c r="AR103"/>
      <c r="AS103"/>
      <c r="AT103"/>
      <c r="AU103"/>
      <c r="AV103"/>
      <c r="AW103"/>
      <c r="AX103"/>
      <c r="AY103"/>
      <c r="AZ103"/>
      <c r="BA103"/>
      <c r="BB103"/>
      <c r="BC103"/>
      <c r="BD103"/>
      <c r="BE103"/>
      <c r="BF103"/>
    </row>
    <row r="104" spans="1:58" s="228" customFormat="1">
      <c r="A104" s="18" t="s">
        <v>1146</v>
      </c>
      <c r="B104" s="18">
        <v>97</v>
      </c>
      <c r="C104" s="18" t="s">
        <v>1051</v>
      </c>
      <c r="D104" s="18" t="s">
        <v>94</v>
      </c>
      <c r="E104" s="18" t="s">
        <v>108</v>
      </c>
      <c r="F104" s="18" t="s">
        <v>45</v>
      </c>
      <c r="G104" s="18" t="s">
        <v>19</v>
      </c>
      <c r="H104" s="18" t="s">
        <v>1191</v>
      </c>
      <c r="I104" s="18" t="s">
        <v>26</v>
      </c>
      <c r="J104" s="18">
        <v>7</v>
      </c>
      <c r="K104" s="6">
        <v>1</v>
      </c>
      <c r="L104" s="6" t="s">
        <v>1192</v>
      </c>
      <c r="M104" s="6">
        <v>10</v>
      </c>
      <c r="N104" s="6">
        <v>400000</v>
      </c>
      <c r="O104" s="6">
        <f t="shared" si="1"/>
        <v>4000000</v>
      </c>
      <c r="P104" s="6" t="s">
        <v>26</v>
      </c>
      <c r="Q104" s="6" t="s">
        <v>722</v>
      </c>
      <c r="R104" s="6" t="s">
        <v>1010</v>
      </c>
      <c r="S104" s="6" t="s">
        <v>1011</v>
      </c>
      <c r="T104" s="262" t="s">
        <v>1181</v>
      </c>
      <c r="U104"/>
      <c r="V104"/>
      <c r="W104"/>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c r="BF104"/>
    </row>
    <row r="105" spans="1:58" s="228" customFormat="1">
      <c r="A105" s="18" t="s">
        <v>1146</v>
      </c>
      <c r="B105" s="18">
        <v>98</v>
      </c>
      <c r="C105" s="18" t="s">
        <v>1051</v>
      </c>
      <c r="D105" s="18" t="s">
        <v>94</v>
      </c>
      <c r="E105" s="18" t="s">
        <v>108</v>
      </c>
      <c r="F105" s="18" t="s">
        <v>108</v>
      </c>
      <c r="G105" s="18" t="s">
        <v>19</v>
      </c>
      <c r="H105" s="18" t="s">
        <v>1193</v>
      </c>
      <c r="I105" s="18" t="s">
        <v>26</v>
      </c>
      <c r="J105" s="18">
        <v>5</v>
      </c>
      <c r="K105" s="6">
        <v>1</v>
      </c>
      <c r="L105" s="6" t="s">
        <v>1194</v>
      </c>
      <c r="M105" s="6">
        <v>10</v>
      </c>
      <c r="N105" s="6">
        <v>300000</v>
      </c>
      <c r="O105" s="6">
        <f t="shared" si="1"/>
        <v>3000000</v>
      </c>
      <c r="P105" s="6" t="s">
        <v>16</v>
      </c>
      <c r="Q105" s="6" t="s">
        <v>722</v>
      </c>
      <c r="R105" s="6" t="s">
        <v>1010</v>
      </c>
      <c r="S105" s="6" t="s">
        <v>1011</v>
      </c>
      <c r="T105" s="262" t="s">
        <v>1181</v>
      </c>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c r="BA105"/>
      <c r="BB105"/>
      <c r="BC105"/>
      <c r="BD105"/>
      <c r="BE105"/>
      <c r="BF105"/>
    </row>
    <row r="106" spans="1:58" s="228" customFormat="1">
      <c r="A106" s="18" t="s">
        <v>1146</v>
      </c>
      <c r="B106" s="18">
        <v>99</v>
      </c>
      <c r="C106" s="18" t="s">
        <v>1051</v>
      </c>
      <c r="D106" s="18" t="s">
        <v>94</v>
      </c>
      <c r="E106" s="18" t="s">
        <v>108</v>
      </c>
      <c r="F106" s="18" t="s">
        <v>108</v>
      </c>
      <c r="G106" s="18" t="s">
        <v>19</v>
      </c>
      <c r="H106" s="18" t="s">
        <v>1195</v>
      </c>
      <c r="I106" s="18" t="s">
        <v>26</v>
      </c>
      <c r="J106" s="18">
        <v>7</v>
      </c>
      <c r="K106" s="6">
        <v>1</v>
      </c>
      <c r="L106" s="6" t="s">
        <v>1196</v>
      </c>
      <c r="M106" s="6">
        <v>10</v>
      </c>
      <c r="N106" s="6">
        <v>400000</v>
      </c>
      <c r="O106" s="6">
        <f t="shared" si="1"/>
        <v>4000000</v>
      </c>
      <c r="P106" s="6" t="s">
        <v>16</v>
      </c>
      <c r="Q106" s="6" t="s">
        <v>722</v>
      </c>
      <c r="R106" s="6" t="s">
        <v>1010</v>
      </c>
      <c r="S106" s="6" t="s">
        <v>1011</v>
      </c>
      <c r="T106" s="262" t="s">
        <v>1181</v>
      </c>
      <c r="U106"/>
      <c r="V106"/>
      <c r="W106"/>
      <c r="X106"/>
      <c r="Y106"/>
      <c r="Z106"/>
      <c r="AA106"/>
      <c r="AB106"/>
      <c r="AC106"/>
      <c r="AD106"/>
      <c r="AE106"/>
      <c r="AF106"/>
      <c r="AG106"/>
      <c r="AH106"/>
      <c r="AI106"/>
      <c r="AJ106"/>
      <c r="AK106"/>
      <c r="AL106"/>
      <c r="AM106"/>
      <c r="AN106"/>
      <c r="AO106"/>
      <c r="AP106"/>
      <c r="AQ106"/>
      <c r="AR106"/>
      <c r="AS106"/>
      <c r="AT106"/>
      <c r="AU106"/>
      <c r="AV106"/>
      <c r="AW106"/>
      <c r="AX106"/>
      <c r="AY106"/>
      <c r="AZ106"/>
      <c r="BA106"/>
      <c r="BB106"/>
      <c r="BC106"/>
      <c r="BD106"/>
      <c r="BE106"/>
      <c r="BF106"/>
    </row>
    <row r="107" spans="1:58" s="228" customFormat="1">
      <c r="A107" s="18" t="s">
        <v>1146</v>
      </c>
      <c r="B107" s="18">
        <v>100</v>
      </c>
      <c r="C107" s="18" t="s">
        <v>1051</v>
      </c>
      <c r="D107" s="18" t="s">
        <v>94</v>
      </c>
      <c r="E107" s="18" t="s">
        <v>108</v>
      </c>
      <c r="F107" s="18" t="s">
        <v>108</v>
      </c>
      <c r="G107" s="18" t="s">
        <v>19</v>
      </c>
      <c r="H107" s="18" t="s">
        <v>1197</v>
      </c>
      <c r="I107" s="18" t="s">
        <v>26</v>
      </c>
      <c r="J107" s="18">
        <v>7</v>
      </c>
      <c r="K107" s="6">
        <v>1</v>
      </c>
      <c r="L107" s="6" t="s">
        <v>1198</v>
      </c>
      <c r="M107" s="6">
        <v>10</v>
      </c>
      <c r="N107" s="6">
        <v>400000</v>
      </c>
      <c r="O107" s="6">
        <f t="shared" si="1"/>
        <v>4000000</v>
      </c>
      <c r="P107" s="6" t="s">
        <v>26</v>
      </c>
      <c r="Q107" s="6" t="s">
        <v>722</v>
      </c>
      <c r="R107" s="6" t="s">
        <v>1010</v>
      </c>
      <c r="S107" s="6" t="s">
        <v>1011</v>
      </c>
      <c r="T107" s="262" t="s">
        <v>1181</v>
      </c>
      <c r="U107"/>
      <c r="V107"/>
      <c r="W107"/>
      <c r="X107"/>
      <c r="Y107"/>
      <c r="Z107"/>
      <c r="AA107"/>
      <c r="AB107"/>
      <c r="AC107"/>
      <c r="AD107"/>
      <c r="AE107"/>
      <c r="AF107"/>
      <c r="AG107"/>
      <c r="AH107"/>
      <c r="AI107"/>
      <c r="AJ107"/>
      <c r="AK107"/>
      <c r="AL107"/>
      <c r="AM107"/>
      <c r="AN107"/>
      <c r="AO107"/>
      <c r="AP107"/>
      <c r="AQ107"/>
      <c r="AR107"/>
      <c r="AS107"/>
      <c r="AT107"/>
      <c r="AU107"/>
      <c r="AV107"/>
      <c r="AW107"/>
      <c r="AX107"/>
      <c r="AY107"/>
      <c r="AZ107"/>
      <c r="BA107"/>
      <c r="BB107"/>
      <c r="BC107"/>
      <c r="BD107"/>
      <c r="BE107"/>
      <c r="BF107"/>
    </row>
    <row r="108" spans="1:58" s="228" customFormat="1">
      <c r="A108" s="18" t="s">
        <v>1146</v>
      </c>
      <c r="B108" s="18">
        <v>101</v>
      </c>
      <c r="C108" s="18" t="s">
        <v>1051</v>
      </c>
      <c r="D108" s="18" t="s">
        <v>94</v>
      </c>
      <c r="E108" s="18" t="s">
        <v>108</v>
      </c>
      <c r="F108" s="18" t="s">
        <v>108</v>
      </c>
      <c r="G108" s="18" t="s">
        <v>19</v>
      </c>
      <c r="H108" s="18" t="s">
        <v>1199</v>
      </c>
      <c r="I108" s="18" t="s">
        <v>26</v>
      </c>
      <c r="J108" s="18">
        <v>7</v>
      </c>
      <c r="K108" s="6">
        <v>1</v>
      </c>
      <c r="L108" s="6" t="s">
        <v>1198</v>
      </c>
      <c r="M108" s="6">
        <v>10</v>
      </c>
      <c r="N108" s="6">
        <v>400000</v>
      </c>
      <c r="O108" s="6">
        <f t="shared" si="1"/>
        <v>4000000</v>
      </c>
      <c r="P108" s="6" t="s">
        <v>26</v>
      </c>
      <c r="Q108" s="6" t="s">
        <v>722</v>
      </c>
      <c r="R108" s="6" t="s">
        <v>1010</v>
      </c>
      <c r="S108" s="6" t="s">
        <v>1011</v>
      </c>
      <c r="T108" s="262" t="s">
        <v>1181</v>
      </c>
      <c r="U108"/>
      <c r="V108"/>
      <c r="W108"/>
      <c r="X108"/>
      <c r="Y108"/>
      <c r="Z108"/>
      <c r="AA108"/>
      <c r="AB108"/>
      <c r="AC108"/>
      <c r="AD108"/>
      <c r="AE108"/>
      <c r="AF108"/>
      <c r="AG108"/>
      <c r="AH108"/>
      <c r="AI108"/>
      <c r="AJ108"/>
      <c r="AK108"/>
      <c r="AL108"/>
      <c r="AM108"/>
      <c r="AN108"/>
      <c r="AO108"/>
      <c r="AP108"/>
      <c r="AQ108"/>
      <c r="AR108"/>
      <c r="AS108"/>
      <c r="AT108"/>
      <c r="AU108"/>
      <c r="AV108"/>
      <c r="AW108"/>
      <c r="AX108"/>
      <c r="AY108"/>
      <c r="AZ108"/>
      <c r="BA108"/>
      <c r="BB108"/>
      <c r="BC108"/>
      <c r="BD108"/>
      <c r="BE108"/>
      <c r="BF108"/>
    </row>
    <row r="109" spans="1:58" s="228" customFormat="1">
      <c r="A109" s="18" t="s">
        <v>1146</v>
      </c>
      <c r="B109" s="18">
        <v>102</v>
      </c>
      <c r="C109" s="18" t="s">
        <v>1051</v>
      </c>
      <c r="D109" s="18" t="s">
        <v>94</v>
      </c>
      <c r="E109" s="18" t="s">
        <v>108</v>
      </c>
      <c r="F109" s="18" t="s">
        <v>108</v>
      </c>
      <c r="G109" s="18" t="s">
        <v>20</v>
      </c>
      <c r="H109" s="18" t="s">
        <v>1200</v>
      </c>
      <c r="I109" s="18" t="s">
        <v>26</v>
      </c>
      <c r="J109" s="18">
        <v>7</v>
      </c>
      <c r="K109" s="6">
        <v>1</v>
      </c>
      <c r="L109" s="6" t="s">
        <v>1161</v>
      </c>
      <c r="M109" s="6">
        <v>10</v>
      </c>
      <c r="N109" s="6">
        <v>500000</v>
      </c>
      <c r="O109" s="6">
        <f t="shared" si="1"/>
        <v>5000000</v>
      </c>
      <c r="P109" s="6" t="s">
        <v>26</v>
      </c>
      <c r="Q109" s="6" t="s">
        <v>722</v>
      </c>
      <c r="R109" s="6" t="s">
        <v>1010</v>
      </c>
      <c r="S109" s="6" t="s">
        <v>1011</v>
      </c>
      <c r="T109" s="262" t="s">
        <v>1181</v>
      </c>
      <c r="U109"/>
      <c r="V109"/>
      <c r="W109"/>
      <c r="X109"/>
      <c r="Y109"/>
      <c r="Z109"/>
      <c r="AA109"/>
      <c r="AB109"/>
      <c r="AC109"/>
      <c r="AD109"/>
      <c r="AE109"/>
      <c r="AF109"/>
      <c r="AG109"/>
      <c r="AH109"/>
      <c r="AI109"/>
      <c r="AJ109"/>
      <c r="AK109"/>
      <c r="AL109"/>
      <c r="AM109"/>
      <c r="AN109"/>
      <c r="AO109"/>
      <c r="AP109"/>
      <c r="AQ109"/>
      <c r="AR109"/>
      <c r="AS109"/>
      <c r="AT109"/>
      <c r="AU109"/>
      <c r="AV109"/>
      <c r="AW109"/>
      <c r="AX109"/>
      <c r="AY109"/>
      <c r="AZ109"/>
      <c r="BA109"/>
      <c r="BB109"/>
      <c r="BC109"/>
      <c r="BD109"/>
      <c r="BE109"/>
      <c r="BF109"/>
    </row>
    <row r="110" spans="1:58" s="228" customFormat="1">
      <c r="A110" s="18" t="s">
        <v>1146</v>
      </c>
      <c r="B110" s="18">
        <v>103</v>
      </c>
      <c r="C110" s="18" t="s">
        <v>1051</v>
      </c>
      <c r="D110" s="18" t="s">
        <v>94</v>
      </c>
      <c r="E110" s="18" t="s">
        <v>108</v>
      </c>
      <c r="F110" s="18" t="s">
        <v>108</v>
      </c>
      <c r="G110" s="18" t="s">
        <v>20</v>
      </c>
      <c r="H110" s="18" t="s">
        <v>1201</v>
      </c>
      <c r="I110" s="18" t="s">
        <v>26</v>
      </c>
      <c r="J110" s="18">
        <v>7</v>
      </c>
      <c r="K110" s="6">
        <v>1</v>
      </c>
      <c r="L110" s="6" t="s">
        <v>1202</v>
      </c>
      <c r="M110" s="6">
        <v>10</v>
      </c>
      <c r="N110" s="6">
        <v>500000</v>
      </c>
      <c r="O110" s="6">
        <f t="shared" si="1"/>
        <v>5000000</v>
      </c>
      <c r="P110" s="6" t="s">
        <v>26</v>
      </c>
      <c r="Q110" s="6" t="s">
        <v>722</v>
      </c>
      <c r="R110" s="6" t="s">
        <v>1010</v>
      </c>
      <c r="S110" s="6" t="s">
        <v>1011</v>
      </c>
      <c r="T110" s="262" t="s">
        <v>1181</v>
      </c>
      <c r="U110"/>
      <c r="V110"/>
      <c r="W110"/>
      <c r="X110"/>
      <c r="Y110"/>
      <c r="Z110"/>
      <c r="AA110"/>
      <c r="AB110"/>
      <c r="AC110"/>
      <c r="AD110"/>
      <c r="AE110"/>
      <c r="AF110"/>
      <c r="AG110"/>
      <c r="AH110"/>
      <c r="AI110"/>
      <c r="AJ110"/>
      <c r="AK110"/>
      <c r="AL110"/>
      <c r="AM110"/>
      <c r="AN110"/>
      <c r="AO110"/>
      <c r="AP110"/>
      <c r="AQ110"/>
      <c r="AR110"/>
      <c r="AS110"/>
      <c r="AT110"/>
      <c r="AU110"/>
      <c r="AV110"/>
      <c r="AW110"/>
      <c r="AX110"/>
      <c r="AY110"/>
      <c r="AZ110"/>
      <c r="BA110"/>
      <c r="BB110"/>
      <c r="BC110"/>
      <c r="BD110"/>
      <c r="BE110"/>
      <c r="BF110"/>
    </row>
    <row r="111" spans="1:58" s="228" customFormat="1">
      <c r="A111" s="18" t="s">
        <v>1146</v>
      </c>
      <c r="B111" s="18">
        <v>104</v>
      </c>
      <c r="C111" s="18" t="s">
        <v>1051</v>
      </c>
      <c r="D111" s="18" t="s">
        <v>94</v>
      </c>
      <c r="E111" s="18" t="s">
        <v>108</v>
      </c>
      <c r="F111" s="18" t="s">
        <v>108</v>
      </c>
      <c r="G111" s="18" t="s">
        <v>20</v>
      </c>
      <c r="H111" s="18" t="s">
        <v>1203</v>
      </c>
      <c r="I111" s="18" t="s">
        <v>26</v>
      </c>
      <c r="J111" s="18">
        <v>7</v>
      </c>
      <c r="K111" s="6">
        <v>1</v>
      </c>
      <c r="L111" s="6" t="s">
        <v>1161</v>
      </c>
      <c r="M111" s="6">
        <v>10</v>
      </c>
      <c r="N111" s="6">
        <v>500000</v>
      </c>
      <c r="O111" s="6">
        <f t="shared" si="1"/>
        <v>5000000</v>
      </c>
      <c r="P111" s="6" t="s">
        <v>26</v>
      </c>
      <c r="Q111" s="6" t="s">
        <v>722</v>
      </c>
      <c r="R111" s="6" t="s">
        <v>1010</v>
      </c>
      <c r="S111" s="6" t="s">
        <v>1011</v>
      </c>
      <c r="T111" s="262" t="s">
        <v>1181</v>
      </c>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c r="BD111"/>
      <c r="BE111"/>
      <c r="BF111"/>
    </row>
    <row r="112" spans="1:58" s="228" customFormat="1">
      <c r="A112" s="18" t="s">
        <v>1146</v>
      </c>
      <c r="B112" s="18">
        <v>105</v>
      </c>
      <c r="C112" s="18" t="s">
        <v>1051</v>
      </c>
      <c r="D112" s="18" t="s">
        <v>94</v>
      </c>
      <c r="E112" s="18" t="s">
        <v>108</v>
      </c>
      <c r="F112" s="18" t="s">
        <v>108</v>
      </c>
      <c r="G112" s="18" t="s">
        <v>20</v>
      </c>
      <c r="H112" s="18" t="s">
        <v>1204</v>
      </c>
      <c r="I112" s="18" t="s">
        <v>26</v>
      </c>
      <c r="J112" s="18">
        <v>7</v>
      </c>
      <c r="K112" s="6">
        <v>1</v>
      </c>
      <c r="L112" s="6" t="s">
        <v>1205</v>
      </c>
      <c r="M112" s="6">
        <v>10</v>
      </c>
      <c r="N112" s="6">
        <v>500000</v>
      </c>
      <c r="O112" s="6">
        <f t="shared" si="1"/>
        <v>5000000</v>
      </c>
      <c r="P112" s="6" t="s">
        <v>26</v>
      </c>
      <c r="Q112" s="6" t="s">
        <v>722</v>
      </c>
      <c r="R112" s="6" t="s">
        <v>1010</v>
      </c>
      <c r="S112" s="6" t="s">
        <v>1011</v>
      </c>
      <c r="T112" s="262" t="s">
        <v>1181</v>
      </c>
      <c r="U112"/>
      <c r="V112"/>
      <c r="W112"/>
      <c r="X112"/>
      <c r="Y112"/>
      <c r="Z112"/>
      <c r="AA112"/>
      <c r="AB112"/>
      <c r="AC112"/>
      <c r="AD112"/>
      <c r="AE112"/>
      <c r="AF112"/>
      <c r="AG112"/>
      <c r="AH112"/>
      <c r="AI112"/>
      <c r="AJ112"/>
      <c r="AK112"/>
      <c r="AL112"/>
      <c r="AM112"/>
      <c r="AN112"/>
      <c r="AO112"/>
      <c r="AP112"/>
      <c r="AQ112"/>
      <c r="AR112"/>
      <c r="AS112"/>
      <c r="AT112"/>
      <c r="AU112"/>
      <c r="AV112"/>
      <c r="AW112"/>
      <c r="AX112"/>
      <c r="AY112"/>
      <c r="AZ112"/>
      <c r="BA112"/>
      <c r="BB112"/>
      <c r="BC112"/>
      <c r="BD112"/>
      <c r="BE112"/>
      <c r="BF112"/>
    </row>
    <row r="113" spans="1:58" s="228" customFormat="1">
      <c r="A113" s="18" t="s">
        <v>1146</v>
      </c>
      <c r="B113" s="18">
        <v>106</v>
      </c>
      <c r="C113" s="18" t="s">
        <v>1051</v>
      </c>
      <c r="D113" s="18" t="s">
        <v>94</v>
      </c>
      <c r="E113" s="18" t="s">
        <v>108</v>
      </c>
      <c r="F113" s="18" t="s">
        <v>108</v>
      </c>
      <c r="G113" s="18" t="s">
        <v>20</v>
      </c>
      <c r="H113" s="18" t="s">
        <v>1206</v>
      </c>
      <c r="I113" s="18" t="s">
        <v>26</v>
      </c>
      <c r="J113" s="18">
        <v>7</v>
      </c>
      <c r="K113" s="6">
        <v>1</v>
      </c>
      <c r="L113" s="6" t="s">
        <v>1207</v>
      </c>
      <c r="M113" s="6">
        <v>10</v>
      </c>
      <c r="N113" s="6">
        <v>450000</v>
      </c>
      <c r="O113" s="6">
        <f t="shared" si="1"/>
        <v>4500000</v>
      </c>
      <c r="P113" s="6" t="s">
        <v>26</v>
      </c>
      <c r="Q113" s="6" t="s">
        <v>722</v>
      </c>
      <c r="R113" s="6" t="s">
        <v>1010</v>
      </c>
      <c r="S113" s="6" t="s">
        <v>1011</v>
      </c>
      <c r="T113" s="262" t="s">
        <v>1181</v>
      </c>
      <c r="U113"/>
      <c r="V113"/>
      <c r="W113"/>
      <c r="X113"/>
      <c r="Y113"/>
      <c r="Z113"/>
      <c r="AA113"/>
      <c r="AB113"/>
      <c r="AC113"/>
      <c r="AD113"/>
      <c r="AE113"/>
      <c r="AF113"/>
      <c r="AG113"/>
      <c r="AH113"/>
      <c r="AI113"/>
      <c r="AJ113"/>
      <c r="AK113"/>
      <c r="AL113"/>
      <c r="AM113"/>
      <c r="AN113"/>
      <c r="AO113"/>
      <c r="AP113"/>
      <c r="AQ113"/>
      <c r="AR113"/>
      <c r="AS113"/>
      <c r="AT113"/>
      <c r="AU113"/>
      <c r="AV113"/>
      <c r="AW113"/>
      <c r="AX113"/>
      <c r="AY113"/>
      <c r="AZ113"/>
      <c r="BA113"/>
      <c r="BB113"/>
      <c r="BC113"/>
      <c r="BD113"/>
      <c r="BE113"/>
      <c r="BF113"/>
    </row>
    <row r="114" spans="1:58" s="228" customFormat="1">
      <c r="A114" s="18" t="s">
        <v>1146</v>
      </c>
      <c r="B114" s="18">
        <v>107</v>
      </c>
      <c r="C114" s="18" t="s">
        <v>1051</v>
      </c>
      <c r="D114" s="18" t="s">
        <v>94</v>
      </c>
      <c r="E114" s="18" t="s">
        <v>108</v>
      </c>
      <c r="F114" s="18" t="s">
        <v>55</v>
      </c>
      <c r="G114" s="18" t="s">
        <v>20</v>
      </c>
      <c r="H114" s="18" t="s">
        <v>1208</v>
      </c>
      <c r="I114" s="18" t="s">
        <v>26</v>
      </c>
      <c r="J114" s="18">
        <v>7</v>
      </c>
      <c r="K114" s="6">
        <v>1</v>
      </c>
      <c r="L114" s="6" t="s">
        <v>1209</v>
      </c>
      <c r="M114" s="6">
        <v>10</v>
      </c>
      <c r="N114" s="6">
        <v>450000</v>
      </c>
      <c r="O114" s="6">
        <f t="shared" si="1"/>
        <v>4500000</v>
      </c>
      <c r="P114" s="6" t="s">
        <v>26</v>
      </c>
      <c r="Q114" s="6" t="s">
        <v>722</v>
      </c>
      <c r="R114" s="6" t="s">
        <v>1010</v>
      </c>
      <c r="S114" s="6" t="s">
        <v>1011</v>
      </c>
      <c r="T114" s="262" t="s">
        <v>1181</v>
      </c>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row>
    <row r="115" spans="1:58" s="228" customFormat="1">
      <c r="A115" s="18" t="s">
        <v>1146</v>
      </c>
      <c r="B115" s="18">
        <v>108</v>
      </c>
      <c r="C115" s="18" t="s">
        <v>1051</v>
      </c>
      <c r="D115" s="18" t="s">
        <v>94</v>
      </c>
      <c r="E115" s="18" t="s">
        <v>108</v>
      </c>
      <c r="F115" s="18" t="s">
        <v>108</v>
      </c>
      <c r="G115" s="18" t="s">
        <v>19</v>
      </c>
      <c r="H115" s="18" t="s">
        <v>1210</v>
      </c>
      <c r="I115" s="18" t="s">
        <v>26</v>
      </c>
      <c r="J115" s="18">
        <v>7</v>
      </c>
      <c r="K115" s="6">
        <v>1</v>
      </c>
      <c r="L115" s="6" t="s">
        <v>1211</v>
      </c>
      <c r="M115" s="6">
        <v>10</v>
      </c>
      <c r="N115" s="6">
        <v>500000</v>
      </c>
      <c r="O115" s="6">
        <f t="shared" si="1"/>
        <v>5000000</v>
      </c>
      <c r="P115" s="6" t="s">
        <v>26</v>
      </c>
      <c r="Q115" s="6" t="s">
        <v>722</v>
      </c>
      <c r="R115" s="6" t="s">
        <v>1010</v>
      </c>
      <c r="S115" s="6" t="s">
        <v>1011</v>
      </c>
      <c r="T115" s="262" t="s">
        <v>1181</v>
      </c>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c r="BF115"/>
    </row>
    <row r="116" spans="1:58" s="228" customFormat="1">
      <c r="A116" s="18" t="s">
        <v>1146</v>
      </c>
      <c r="B116" s="18">
        <v>109</v>
      </c>
      <c r="C116" s="18" t="s">
        <v>1051</v>
      </c>
      <c r="D116" s="18" t="s">
        <v>94</v>
      </c>
      <c r="E116" s="18" t="s">
        <v>108</v>
      </c>
      <c r="F116" s="18" t="s">
        <v>108</v>
      </c>
      <c r="G116" s="18" t="s">
        <v>20</v>
      </c>
      <c r="H116" s="18" t="s">
        <v>1212</v>
      </c>
      <c r="I116" s="18" t="s">
        <v>26</v>
      </c>
      <c r="J116" s="18">
        <v>7</v>
      </c>
      <c r="K116" s="6">
        <v>1</v>
      </c>
      <c r="L116" s="6" t="s">
        <v>1194</v>
      </c>
      <c r="M116" s="6">
        <v>10</v>
      </c>
      <c r="N116" s="6">
        <v>400000</v>
      </c>
      <c r="O116" s="6">
        <f t="shared" si="1"/>
        <v>4000000</v>
      </c>
      <c r="P116" s="6" t="s">
        <v>26</v>
      </c>
      <c r="Q116" s="6" t="s">
        <v>722</v>
      </c>
      <c r="R116" s="6" t="s">
        <v>1010</v>
      </c>
      <c r="S116" s="6" t="s">
        <v>1011</v>
      </c>
      <c r="T116" s="262" t="s">
        <v>1181</v>
      </c>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row>
    <row r="117" spans="1:58" s="228" customFormat="1">
      <c r="A117" s="18" t="s">
        <v>1146</v>
      </c>
      <c r="B117" s="18">
        <v>110</v>
      </c>
      <c r="C117" s="18" t="s">
        <v>1051</v>
      </c>
      <c r="D117" s="18" t="s">
        <v>94</v>
      </c>
      <c r="E117" s="18" t="s">
        <v>108</v>
      </c>
      <c r="F117" s="18" t="s">
        <v>108</v>
      </c>
      <c r="G117" s="18" t="s">
        <v>20</v>
      </c>
      <c r="H117" s="18" t="s">
        <v>1213</v>
      </c>
      <c r="I117" s="18" t="s">
        <v>26</v>
      </c>
      <c r="J117" s="18">
        <v>7</v>
      </c>
      <c r="K117" s="6">
        <v>1</v>
      </c>
      <c r="L117" s="6" t="s">
        <v>1194</v>
      </c>
      <c r="M117" s="6">
        <v>10</v>
      </c>
      <c r="N117" s="6">
        <v>400000</v>
      </c>
      <c r="O117" s="6">
        <f t="shared" si="1"/>
        <v>4000000</v>
      </c>
      <c r="P117" s="6" t="s">
        <v>26</v>
      </c>
      <c r="Q117" s="6" t="s">
        <v>722</v>
      </c>
      <c r="R117" s="6" t="s">
        <v>1010</v>
      </c>
      <c r="S117" s="6" t="s">
        <v>1011</v>
      </c>
      <c r="T117" s="262" t="s">
        <v>1181</v>
      </c>
      <c r="U117"/>
      <c r="V117"/>
      <c r="W117"/>
      <c r="X117"/>
      <c r="Y117"/>
      <c r="Z117"/>
      <c r="AA117"/>
      <c r="AB117"/>
      <c r="AC117"/>
      <c r="AD117"/>
      <c r="AE117"/>
      <c r="AF117"/>
      <c r="AG117"/>
      <c r="AH117"/>
      <c r="AI117"/>
      <c r="AJ117"/>
      <c r="AK117"/>
      <c r="AL117"/>
      <c r="AM117"/>
      <c r="AN117"/>
      <c r="AO117"/>
      <c r="AP117"/>
      <c r="AQ117"/>
      <c r="AR117"/>
      <c r="AS117"/>
      <c r="AT117"/>
      <c r="AU117"/>
      <c r="AV117"/>
      <c r="AW117"/>
      <c r="AX117"/>
      <c r="AY117"/>
      <c r="AZ117"/>
      <c r="BA117"/>
      <c r="BB117"/>
      <c r="BC117"/>
      <c r="BD117"/>
      <c r="BE117"/>
      <c r="BF117"/>
    </row>
    <row r="118" spans="1:58" s="228" customFormat="1">
      <c r="A118" s="18" t="s">
        <v>1146</v>
      </c>
      <c r="B118" s="18">
        <v>111</v>
      </c>
      <c r="C118" s="18" t="s">
        <v>1051</v>
      </c>
      <c r="D118" s="18" t="s">
        <v>94</v>
      </c>
      <c r="E118" s="18" t="s">
        <v>108</v>
      </c>
      <c r="F118" s="18" t="s">
        <v>108</v>
      </c>
      <c r="G118" s="18" t="s">
        <v>20</v>
      </c>
      <c r="H118" s="18" t="s">
        <v>1214</v>
      </c>
      <c r="I118" s="18" t="s">
        <v>26</v>
      </c>
      <c r="J118" s="18">
        <v>7</v>
      </c>
      <c r="K118" s="6">
        <v>1</v>
      </c>
      <c r="L118" s="6" t="s">
        <v>1211</v>
      </c>
      <c r="M118" s="6">
        <v>10</v>
      </c>
      <c r="N118" s="6">
        <v>400000</v>
      </c>
      <c r="O118" s="6">
        <f t="shared" si="1"/>
        <v>4000000</v>
      </c>
      <c r="P118" s="6" t="s">
        <v>26</v>
      </c>
      <c r="Q118" s="6" t="s">
        <v>722</v>
      </c>
      <c r="R118" s="6" t="s">
        <v>1010</v>
      </c>
      <c r="S118" s="6" t="s">
        <v>1011</v>
      </c>
      <c r="T118" s="262" t="s">
        <v>1181</v>
      </c>
      <c r="U118"/>
      <c r="V118"/>
      <c r="W118"/>
      <c r="X118"/>
      <c r="Y118"/>
      <c r="Z118"/>
      <c r="AA118"/>
      <c r="AB118"/>
      <c r="AC118"/>
      <c r="AD118"/>
      <c r="AE118"/>
      <c r="AF118"/>
      <c r="AG118"/>
      <c r="AH118"/>
      <c r="AI118"/>
      <c r="AJ118"/>
      <c r="AK118"/>
      <c r="AL118"/>
      <c r="AM118"/>
      <c r="AN118"/>
      <c r="AO118"/>
      <c r="AP118"/>
      <c r="AQ118"/>
      <c r="AR118"/>
      <c r="AS118"/>
      <c r="AT118"/>
      <c r="AU118"/>
      <c r="AV118"/>
      <c r="AW118"/>
      <c r="AX118"/>
      <c r="AY118"/>
      <c r="AZ118"/>
      <c r="BA118"/>
      <c r="BB118"/>
      <c r="BC118"/>
      <c r="BD118"/>
      <c r="BE118"/>
      <c r="BF118"/>
    </row>
    <row r="119" spans="1:58" s="228" customFormat="1">
      <c r="A119" s="18" t="s">
        <v>1146</v>
      </c>
      <c r="B119" s="18">
        <v>112</v>
      </c>
      <c r="C119" s="18" t="s">
        <v>1051</v>
      </c>
      <c r="D119" s="18" t="s">
        <v>94</v>
      </c>
      <c r="E119" s="18" t="s">
        <v>108</v>
      </c>
      <c r="F119" s="18" t="s">
        <v>108</v>
      </c>
      <c r="G119" s="18" t="s">
        <v>20</v>
      </c>
      <c r="H119" s="18" t="s">
        <v>1215</v>
      </c>
      <c r="I119" s="18" t="s">
        <v>26</v>
      </c>
      <c r="J119" s="18">
        <v>7</v>
      </c>
      <c r="K119" s="6">
        <v>1</v>
      </c>
      <c r="L119" s="6" t="s">
        <v>1194</v>
      </c>
      <c r="M119" s="6">
        <v>10</v>
      </c>
      <c r="N119" s="6">
        <v>600000</v>
      </c>
      <c r="O119" s="6">
        <f t="shared" si="1"/>
        <v>6000000</v>
      </c>
      <c r="P119" s="6" t="s">
        <v>26</v>
      </c>
      <c r="Q119" s="6" t="s">
        <v>722</v>
      </c>
      <c r="R119" s="6" t="s">
        <v>1010</v>
      </c>
      <c r="S119" s="6" t="s">
        <v>1011</v>
      </c>
      <c r="T119" s="262" t="s">
        <v>1181</v>
      </c>
      <c r="U119"/>
      <c r="V119"/>
      <c r="W119"/>
      <c r="X119"/>
      <c r="Y119"/>
      <c r="Z119"/>
      <c r="AA119"/>
      <c r="AB119"/>
      <c r="AC119"/>
      <c r="AD119"/>
      <c r="AE119"/>
      <c r="AF119"/>
      <c r="AG119"/>
      <c r="AH119"/>
      <c r="AI119"/>
      <c r="AJ119"/>
      <c r="AK119"/>
      <c r="AL119"/>
      <c r="AM119"/>
      <c r="AN119"/>
      <c r="AO119"/>
      <c r="AP119"/>
      <c r="AQ119"/>
      <c r="AR119"/>
      <c r="AS119"/>
      <c r="AT119"/>
      <c r="AU119"/>
      <c r="AV119"/>
      <c r="AW119"/>
      <c r="AX119"/>
      <c r="AY119"/>
      <c r="AZ119"/>
      <c r="BA119"/>
      <c r="BB119"/>
      <c r="BC119"/>
      <c r="BD119"/>
      <c r="BE119"/>
      <c r="BF119"/>
    </row>
    <row r="120" spans="1:58" s="228" customFormat="1">
      <c r="A120" s="18" t="s">
        <v>1146</v>
      </c>
      <c r="B120" s="18">
        <v>113</v>
      </c>
      <c r="C120" s="18" t="s">
        <v>1051</v>
      </c>
      <c r="D120" s="18" t="s">
        <v>94</v>
      </c>
      <c r="E120" s="18" t="s">
        <v>108</v>
      </c>
      <c r="F120" s="18" t="s">
        <v>108</v>
      </c>
      <c r="G120" s="18" t="s">
        <v>20</v>
      </c>
      <c r="H120" s="18" t="s">
        <v>1216</v>
      </c>
      <c r="I120" s="18" t="s">
        <v>26</v>
      </c>
      <c r="J120" s="18">
        <v>7</v>
      </c>
      <c r="K120" s="6">
        <v>1</v>
      </c>
      <c r="L120" s="6" t="s">
        <v>1194</v>
      </c>
      <c r="M120" s="6">
        <v>10</v>
      </c>
      <c r="N120" s="6">
        <v>300000</v>
      </c>
      <c r="O120" s="6">
        <f t="shared" si="1"/>
        <v>3000000</v>
      </c>
      <c r="P120" s="6" t="s">
        <v>26</v>
      </c>
      <c r="Q120" s="6" t="s">
        <v>722</v>
      </c>
      <c r="R120" s="6" t="s">
        <v>1010</v>
      </c>
      <c r="S120" s="6" t="s">
        <v>1011</v>
      </c>
      <c r="T120" s="262" t="s">
        <v>1181</v>
      </c>
      <c r="U120"/>
      <c r="V120"/>
      <c r="W120"/>
      <c r="X120"/>
      <c r="Y120"/>
      <c r="Z120"/>
      <c r="AA120"/>
      <c r="AB120"/>
      <c r="AC120"/>
      <c r="AD120"/>
      <c r="AE120"/>
      <c r="AF120"/>
      <c r="AG120"/>
      <c r="AH120"/>
      <c r="AI120"/>
      <c r="AJ120"/>
      <c r="AK120"/>
      <c r="AL120"/>
      <c r="AM120"/>
      <c r="AN120"/>
      <c r="AO120"/>
      <c r="AP120"/>
      <c r="AQ120"/>
      <c r="AR120"/>
      <c r="AS120"/>
      <c r="AT120"/>
      <c r="AU120"/>
      <c r="AV120"/>
      <c r="AW120"/>
      <c r="AX120"/>
      <c r="AY120"/>
      <c r="AZ120"/>
      <c r="BA120"/>
      <c r="BB120"/>
      <c r="BC120"/>
      <c r="BD120"/>
      <c r="BE120"/>
      <c r="BF120"/>
    </row>
    <row r="121" spans="1:58" s="228" customFormat="1">
      <c r="A121" s="18" t="s">
        <v>1146</v>
      </c>
      <c r="B121" s="18">
        <v>114</v>
      </c>
      <c r="C121" s="18" t="s">
        <v>1051</v>
      </c>
      <c r="D121" s="18" t="s">
        <v>94</v>
      </c>
      <c r="E121" s="18" t="s">
        <v>108</v>
      </c>
      <c r="F121" s="18" t="s">
        <v>108</v>
      </c>
      <c r="G121" s="18" t="s">
        <v>20</v>
      </c>
      <c r="H121" s="18" t="s">
        <v>1217</v>
      </c>
      <c r="I121" s="18" t="s">
        <v>26</v>
      </c>
      <c r="J121" s="18">
        <v>7</v>
      </c>
      <c r="K121" s="6">
        <v>1</v>
      </c>
      <c r="L121" s="6" t="s">
        <v>1194</v>
      </c>
      <c r="M121" s="6">
        <v>10</v>
      </c>
      <c r="N121" s="6">
        <v>600000</v>
      </c>
      <c r="O121" s="6">
        <f t="shared" si="1"/>
        <v>6000000</v>
      </c>
      <c r="P121" s="6" t="s">
        <v>26</v>
      </c>
      <c r="Q121" s="6" t="s">
        <v>722</v>
      </c>
      <c r="R121" s="6" t="s">
        <v>1010</v>
      </c>
      <c r="S121" s="6" t="s">
        <v>1011</v>
      </c>
      <c r="T121" s="262" t="s">
        <v>1181</v>
      </c>
      <c r="U121"/>
      <c r="V121"/>
      <c r="W121"/>
      <c r="X121"/>
      <c r="Y121"/>
      <c r="Z121"/>
      <c r="AA121"/>
      <c r="AB121"/>
      <c r="AC121"/>
      <c r="AD121"/>
      <c r="AE121"/>
      <c r="AF121"/>
      <c r="AG121"/>
      <c r="AH121"/>
      <c r="AI121"/>
      <c r="AJ121"/>
      <c r="AK121"/>
      <c r="AL121"/>
      <c r="AM121"/>
      <c r="AN121"/>
      <c r="AO121"/>
      <c r="AP121"/>
      <c r="AQ121"/>
      <c r="AR121"/>
      <c r="AS121"/>
      <c r="AT121"/>
      <c r="AU121"/>
      <c r="AV121"/>
      <c r="AW121"/>
      <c r="AX121"/>
      <c r="AY121"/>
      <c r="AZ121"/>
      <c r="BA121"/>
      <c r="BB121"/>
      <c r="BC121"/>
      <c r="BD121"/>
      <c r="BE121"/>
      <c r="BF121"/>
    </row>
    <row r="122" spans="1:58" s="228" customFormat="1">
      <c r="A122" s="18" t="s">
        <v>1146</v>
      </c>
      <c r="B122" s="18">
        <v>115</v>
      </c>
      <c r="C122" s="18" t="s">
        <v>1051</v>
      </c>
      <c r="D122" s="18" t="s">
        <v>94</v>
      </c>
      <c r="E122" s="18" t="s">
        <v>108</v>
      </c>
      <c r="F122" s="18" t="s">
        <v>108</v>
      </c>
      <c r="G122" s="18" t="s">
        <v>19</v>
      </c>
      <c r="H122" s="18" t="s">
        <v>1218</v>
      </c>
      <c r="I122" s="18" t="s">
        <v>26</v>
      </c>
      <c r="J122" s="18">
        <v>7</v>
      </c>
      <c r="K122" s="6">
        <v>1</v>
      </c>
      <c r="L122" s="6" t="s">
        <v>1219</v>
      </c>
      <c r="M122" s="6">
        <v>10</v>
      </c>
      <c r="N122" s="6">
        <v>400000</v>
      </c>
      <c r="O122" s="6">
        <f t="shared" si="1"/>
        <v>4000000</v>
      </c>
      <c r="P122" s="6" t="s">
        <v>26</v>
      </c>
      <c r="Q122" s="6" t="s">
        <v>722</v>
      </c>
      <c r="R122" s="6" t="s">
        <v>1010</v>
      </c>
      <c r="S122" s="6" t="s">
        <v>1011</v>
      </c>
      <c r="T122" s="262" t="s">
        <v>1181</v>
      </c>
      <c r="U122"/>
      <c r="V122"/>
      <c r="W122"/>
      <c r="X122"/>
      <c r="Y122"/>
      <c r="Z122"/>
      <c r="AA122"/>
      <c r="AB122"/>
      <c r="AC122"/>
      <c r="AD122"/>
      <c r="AE122"/>
      <c r="AF122"/>
      <c r="AG122"/>
      <c r="AH122"/>
      <c r="AI122"/>
      <c r="AJ122"/>
      <c r="AK122"/>
      <c r="AL122"/>
      <c r="AM122"/>
      <c r="AN122"/>
      <c r="AO122"/>
      <c r="AP122"/>
      <c r="AQ122"/>
      <c r="AR122"/>
      <c r="AS122"/>
      <c r="AT122"/>
      <c r="AU122"/>
      <c r="AV122"/>
      <c r="AW122"/>
      <c r="AX122"/>
      <c r="AY122"/>
      <c r="AZ122"/>
      <c r="BA122"/>
      <c r="BB122"/>
      <c r="BC122"/>
      <c r="BD122"/>
      <c r="BE122"/>
      <c r="BF122"/>
    </row>
    <row r="123" spans="1:58" s="228" customFormat="1">
      <c r="A123" s="18" t="s">
        <v>1146</v>
      </c>
      <c r="B123" s="18">
        <v>116</v>
      </c>
      <c r="C123" s="18" t="s">
        <v>1051</v>
      </c>
      <c r="D123" s="18" t="s">
        <v>94</v>
      </c>
      <c r="E123" s="18" t="s">
        <v>108</v>
      </c>
      <c r="F123" s="18" t="s">
        <v>108</v>
      </c>
      <c r="G123" s="18" t="s">
        <v>19</v>
      </c>
      <c r="H123" s="18" t="s">
        <v>1220</v>
      </c>
      <c r="I123" s="18" t="s">
        <v>26</v>
      </c>
      <c r="J123" s="18">
        <v>7</v>
      </c>
      <c r="K123" s="6">
        <v>1</v>
      </c>
      <c r="L123" s="6" t="s">
        <v>1221</v>
      </c>
      <c r="M123" s="6">
        <v>10</v>
      </c>
      <c r="N123" s="6">
        <v>400000</v>
      </c>
      <c r="O123" s="6">
        <f t="shared" si="1"/>
        <v>4000000</v>
      </c>
      <c r="P123" s="6" t="s">
        <v>26</v>
      </c>
      <c r="Q123" s="6" t="s">
        <v>722</v>
      </c>
      <c r="R123" s="6" t="s">
        <v>1010</v>
      </c>
      <c r="S123" s="6" t="s">
        <v>1011</v>
      </c>
      <c r="T123" s="262" t="s">
        <v>1181</v>
      </c>
      <c r="U123"/>
      <c r="V123"/>
      <c r="W123"/>
      <c r="X123"/>
      <c r="Y123"/>
      <c r="Z123"/>
      <c r="AA123"/>
      <c r="AB123"/>
      <c r="AC123"/>
      <c r="AD123"/>
      <c r="AE123"/>
      <c r="AF123"/>
      <c r="AG123"/>
      <c r="AH123"/>
      <c r="AI123"/>
      <c r="AJ123"/>
      <c r="AK123"/>
      <c r="AL123"/>
      <c r="AM123"/>
      <c r="AN123"/>
      <c r="AO123"/>
      <c r="AP123"/>
      <c r="AQ123"/>
      <c r="AR123"/>
      <c r="AS123"/>
      <c r="AT123"/>
      <c r="AU123"/>
      <c r="AV123"/>
      <c r="AW123"/>
      <c r="AX123"/>
      <c r="AY123"/>
      <c r="AZ123"/>
      <c r="BA123"/>
      <c r="BB123"/>
      <c r="BC123"/>
      <c r="BD123"/>
      <c r="BE123"/>
      <c r="BF123"/>
    </row>
    <row r="124" spans="1:58" s="228" customFormat="1">
      <c r="A124" s="18" t="s">
        <v>1146</v>
      </c>
      <c r="B124" s="18">
        <v>117</v>
      </c>
      <c r="C124" s="18" t="s">
        <v>1051</v>
      </c>
      <c r="D124" s="18" t="s">
        <v>94</v>
      </c>
      <c r="E124" s="18" t="s">
        <v>108</v>
      </c>
      <c r="F124" s="18" t="s">
        <v>108</v>
      </c>
      <c r="G124" s="18" t="s">
        <v>20</v>
      </c>
      <c r="H124" s="18" t="s">
        <v>1222</v>
      </c>
      <c r="I124" s="18" t="s">
        <v>26</v>
      </c>
      <c r="J124" s="18">
        <v>35</v>
      </c>
      <c r="K124" s="6">
        <v>5</v>
      </c>
      <c r="L124" s="6" t="s">
        <v>1223</v>
      </c>
      <c r="M124" s="6">
        <v>10</v>
      </c>
      <c r="N124" s="6">
        <v>3500000</v>
      </c>
      <c r="O124" s="6">
        <f t="shared" si="1"/>
        <v>35000000</v>
      </c>
      <c r="P124" s="6" t="s">
        <v>26</v>
      </c>
      <c r="Q124" s="6" t="s">
        <v>722</v>
      </c>
      <c r="R124" s="6" t="s">
        <v>1010</v>
      </c>
      <c r="S124" s="6" t="s">
        <v>1011</v>
      </c>
      <c r="T124" s="262" t="s">
        <v>1181</v>
      </c>
      <c r="U124"/>
      <c r="V124"/>
      <c r="W124"/>
      <c r="X124"/>
      <c r="Y124"/>
      <c r="Z124"/>
      <c r="AA124"/>
      <c r="AB124"/>
      <c r="AC124"/>
      <c r="AD124"/>
      <c r="AE124"/>
      <c r="AF124"/>
      <c r="AG124"/>
      <c r="AH124"/>
      <c r="AI124"/>
      <c r="AJ124"/>
      <c r="AK124"/>
      <c r="AL124"/>
      <c r="AM124"/>
      <c r="AN124"/>
      <c r="AO124"/>
      <c r="AP124"/>
      <c r="AQ124"/>
      <c r="AR124"/>
      <c r="AS124"/>
      <c r="AT124"/>
      <c r="AU124"/>
      <c r="AV124"/>
      <c r="AW124"/>
      <c r="AX124"/>
      <c r="AY124"/>
      <c r="AZ124"/>
      <c r="BA124"/>
      <c r="BB124"/>
      <c r="BC124"/>
      <c r="BD124"/>
      <c r="BE124"/>
      <c r="BF124"/>
    </row>
    <row r="125" spans="1:58" s="263" customFormat="1">
      <c r="A125" s="18" t="s">
        <v>1234</v>
      </c>
      <c r="B125" s="18">
        <v>118</v>
      </c>
      <c r="C125" s="18" t="s">
        <v>36</v>
      </c>
      <c r="D125" s="18">
        <v>20</v>
      </c>
      <c r="E125" s="18" t="s">
        <v>108</v>
      </c>
      <c r="F125" s="18" t="s">
        <v>398</v>
      </c>
      <c r="G125" s="18" t="s">
        <v>19</v>
      </c>
      <c r="H125" s="18" t="s">
        <v>1224</v>
      </c>
      <c r="I125" s="18" t="s">
        <v>26</v>
      </c>
      <c r="J125" s="18">
        <v>35</v>
      </c>
      <c r="K125" s="6">
        <v>5</v>
      </c>
      <c r="L125" s="6" t="s">
        <v>1225</v>
      </c>
      <c r="M125" s="6">
        <v>5</v>
      </c>
      <c r="N125" s="6">
        <v>2950000</v>
      </c>
      <c r="O125" s="6">
        <f t="shared" si="1"/>
        <v>14750000</v>
      </c>
      <c r="P125" s="6" t="s">
        <v>26</v>
      </c>
      <c r="Q125" s="6" t="s">
        <v>722</v>
      </c>
      <c r="R125" s="6" t="s">
        <v>1010</v>
      </c>
      <c r="S125" s="6" t="s">
        <v>1011</v>
      </c>
      <c r="T125" s="262" t="s">
        <v>1181</v>
      </c>
      <c r="U125"/>
      <c r="V125"/>
      <c r="W125"/>
      <c r="X125"/>
      <c r="Y125"/>
      <c r="Z125"/>
      <c r="AA125"/>
      <c r="AB125"/>
      <c r="AC125"/>
      <c r="AD125"/>
      <c r="AE125"/>
      <c r="AF125"/>
      <c r="AG125"/>
      <c r="AH125"/>
      <c r="AI125"/>
      <c r="AJ125"/>
      <c r="AK125"/>
      <c r="AL125"/>
      <c r="AM125"/>
      <c r="AN125"/>
      <c r="AO125"/>
      <c r="AP125"/>
      <c r="AQ125"/>
      <c r="AR125"/>
      <c r="AS125"/>
      <c r="AT125"/>
      <c r="AU125"/>
      <c r="AV125"/>
      <c r="AW125"/>
      <c r="AX125"/>
      <c r="AY125"/>
      <c r="AZ125"/>
      <c r="BA125"/>
      <c r="BB125"/>
      <c r="BC125"/>
      <c r="BD125"/>
      <c r="BE125"/>
      <c r="BF125"/>
    </row>
    <row r="126" spans="1:58" s="263" customFormat="1">
      <c r="A126" s="18" t="s">
        <v>1234</v>
      </c>
      <c r="B126" s="18">
        <v>119</v>
      </c>
      <c r="C126" s="18" t="s">
        <v>36</v>
      </c>
      <c r="D126" s="18">
        <v>20</v>
      </c>
      <c r="E126" s="18" t="s">
        <v>108</v>
      </c>
      <c r="F126" s="18" t="s">
        <v>94</v>
      </c>
      <c r="G126" s="18" t="s">
        <v>19</v>
      </c>
      <c r="H126" s="18" t="s">
        <v>1226</v>
      </c>
      <c r="I126" s="18" t="s">
        <v>26</v>
      </c>
      <c r="J126" s="18">
        <v>35</v>
      </c>
      <c r="K126" s="6">
        <v>5</v>
      </c>
      <c r="L126" s="6" t="s">
        <v>1227</v>
      </c>
      <c r="M126" s="6">
        <v>5</v>
      </c>
      <c r="N126" s="6">
        <v>2950000</v>
      </c>
      <c r="O126" s="6">
        <f t="shared" si="1"/>
        <v>14750000</v>
      </c>
      <c r="P126" s="6" t="s">
        <v>26</v>
      </c>
      <c r="Q126" s="6" t="s">
        <v>722</v>
      </c>
      <c r="R126" s="6" t="s">
        <v>1010</v>
      </c>
      <c r="S126" s="6" t="s">
        <v>1011</v>
      </c>
      <c r="T126" s="262" t="s">
        <v>1181</v>
      </c>
      <c r="U126"/>
      <c r="V126"/>
      <c r="W126"/>
      <c r="X126"/>
      <c r="Y126"/>
      <c r="Z126"/>
      <c r="AA126"/>
      <c r="AB126"/>
      <c r="AC126"/>
      <c r="AD126"/>
      <c r="AE126"/>
      <c r="AF126"/>
      <c r="AG126"/>
      <c r="AH126"/>
      <c r="AI126"/>
      <c r="AJ126"/>
      <c r="AK126"/>
      <c r="AL126"/>
      <c r="AM126"/>
      <c r="AN126"/>
      <c r="AO126"/>
      <c r="AP126"/>
      <c r="AQ126"/>
      <c r="AR126"/>
      <c r="AS126"/>
      <c r="AT126"/>
      <c r="AU126"/>
      <c r="AV126"/>
      <c r="AW126"/>
      <c r="AX126"/>
      <c r="AY126"/>
      <c r="AZ126"/>
      <c r="BA126"/>
      <c r="BB126"/>
      <c r="BC126"/>
      <c r="BD126"/>
      <c r="BE126"/>
      <c r="BF126"/>
    </row>
  </sheetData>
  <autoFilter ref="A7:S126" xr:uid="{00000000-0009-0000-0000-000001000000}"/>
  <mergeCells count="17">
    <mergeCell ref="T6:T7"/>
    <mergeCell ref="L6:L7"/>
    <mergeCell ref="M6:M7"/>
    <mergeCell ref="N6:N7"/>
    <mergeCell ref="O6:O7"/>
    <mergeCell ref="P6:P7"/>
    <mergeCell ref="Q6:S6"/>
    <mergeCell ref="A1:O3"/>
    <mergeCell ref="A6:A7"/>
    <mergeCell ref="B6:B7"/>
    <mergeCell ref="C6:C7"/>
    <mergeCell ref="D6:F6"/>
    <mergeCell ref="G6:G7"/>
    <mergeCell ref="H6:H7"/>
    <mergeCell ref="I6:I7"/>
    <mergeCell ref="J6:J7"/>
    <mergeCell ref="K6:K7"/>
  </mergeCells>
  <phoneticPr fontId="1" type="noConversion"/>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25CBF-FC76-4BA7-BCF3-F31B7DC69952}">
  <sheetPr>
    <tabColor rgb="FF00B050"/>
  </sheetPr>
  <dimension ref="A1:S35"/>
  <sheetViews>
    <sheetView topLeftCell="A3" zoomScale="70" zoomScaleNormal="70" workbookViewId="0">
      <selection activeCell="A8" sqref="A8:S12"/>
    </sheetView>
  </sheetViews>
  <sheetFormatPr defaultRowHeight="16.5"/>
  <cols>
    <col min="1" max="1" width="20.25" customWidth="1"/>
    <col min="2" max="2" width="6.875" customWidth="1"/>
    <col min="3" max="3" width="17" customWidth="1"/>
    <col min="4" max="6" width="4.875" style="2" customWidth="1"/>
    <col min="7" max="7" width="14.625" style="2" customWidth="1"/>
    <col min="8" max="8" width="46.75"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45.625" customWidth="1"/>
    <col min="19" max="19" width="16.25" customWidth="1"/>
  </cols>
  <sheetData>
    <row r="1" spans="1:19">
      <c r="A1" s="488" t="s">
        <v>42</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K5" s="2"/>
      <c r="L5" s="2"/>
      <c r="M5" s="2"/>
    </row>
    <row r="6" spans="1:19" ht="24.95" customHeight="1">
      <c r="A6" s="497" t="s">
        <v>30</v>
      </c>
      <c r="B6" s="499" t="s">
        <v>7</v>
      </c>
      <c r="C6" s="504" t="s">
        <v>3</v>
      </c>
      <c r="D6" s="514" t="s">
        <v>21</v>
      </c>
      <c r="E6" s="514"/>
      <c r="F6" s="514"/>
      <c r="G6" s="504" t="s">
        <v>18</v>
      </c>
      <c r="H6" s="514" t="s">
        <v>4</v>
      </c>
      <c r="I6" s="507" t="s">
        <v>15</v>
      </c>
      <c r="J6" s="1" t="s">
        <v>17</v>
      </c>
      <c r="K6" s="1" t="s">
        <v>8</v>
      </c>
      <c r="L6" s="1" t="s">
        <v>25</v>
      </c>
      <c r="M6" s="1" t="s">
        <v>24</v>
      </c>
      <c r="N6" s="510" t="s">
        <v>27</v>
      </c>
      <c r="O6" s="1" t="s">
        <v>14</v>
      </c>
      <c r="P6" s="507" t="s">
        <v>23</v>
      </c>
      <c r="Q6" s="1" t="s">
        <v>9</v>
      </c>
      <c r="R6" s="486"/>
      <c r="S6" s="487"/>
    </row>
    <row r="7" spans="1:19" ht="24.95" customHeight="1" thickBot="1">
      <c r="A7" s="498"/>
      <c r="B7" s="500"/>
      <c r="C7" s="513"/>
      <c r="D7" s="30" t="s">
        <v>0</v>
      </c>
      <c r="E7" s="30" t="s">
        <v>1</v>
      </c>
      <c r="F7" s="30" t="s">
        <v>2</v>
      </c>
      <c r="G7" s="505"/>
      <c r="H7" s="511"/>
      <c r="I7" s="505"/>
      <c r="J7" s="508"/>
      <c r="K7" s="509"/>
      <c r="L7" s="508"/>
      <c r="M7" s="509"/>
      <c r="N7" s="511"/>
      <c r="O7" s="509"/>
      <c r="P7" s="512"/>
      <c r="Q7" s="19" t="s">
        <v>10</v>
      </c>
      <c r="R7" s="19" t="s">
        <v>40</v>
      </c>
      <c r="S7" s="20" t="s">
        <v>41</v>
      </c>
    </row>
    <row r="8" spans="1:19" ht="35.1" customHeight="1" thickTop="1">
      <c r="A8" s="11" t="s">
        <v>1255</v>
      </c>
      <c r="B8" s="32">
        <v>1</v>
      </c>
      <c r="C8" s="7" t="s">
        <v>36</v>
      </c>
      <c r="D8" s="7" t="str">
        <f>_xlfn.IFS(C8="사업관리","01",C8="경영ㆍ회계ㆍ사무","02",C8="금융ㆍ보험","03",C8="교육ㆍ자연ㆍ사회과학","04",C8="법률ㆍ경찰ㆍ소방ㆍ교도ㆍ국방","05",C8="보건ㆍ의료","06",C8="사회복지ㆍ종교","07",C8="문화ㆍ예술ㆍ디자인ㆍ방송","08",C8="운전ㆍ운송","09",C8="영업판매","10",C8="경비ㆍ청소","11",C8="이용ㆍ숙박ㆍ여행ㆍ오락ㆍ스포츠","12", C8="음식서비스","13", C8="건설","14", C8="기계","15",C8="재료","16",C8="화학ㆍ바이오","17",C8="섬유ㆍ의복","18",C8="전기ㆍ전자","19",C8="정보통신","20",C8="식품가공","21",C8="인쇄ㆍ목재ㆍ가구ㆍ공예","22",C8="환경ㆍ에너지ㆍ안전","23",C8="농림어업","24")</f>
        <v>20</v>
      </c>
      <c r="E8" s="25" t="s">
        <v>34</v>
      </c>
      <c r="F8" s="25" t="s">
        <v>55</v>
      </c>
      <c r="G8" s="7" t="s">
        <v>20</v>
      </c>
      <c r="H8" s="46" t="s">
        <v>1246</v>
      </c>
      <c r="I8" s="7" t="s">
        <v>16</v>
      </c>
      <c r="J8" s="7">
        <v>28</v>
      </c>
      <c r="K8" s="8">
        <v>4</v>
      </c>
      <c r="L8" s="8" t="s">
        <v>1247</v>
      </c>
      <c r="M8" s="8">
        <v>30</v>
      </c>
      <c r="N8" s="8">
        <v>400000</v>
      </c>
      <c r="O8" s="8">
        <f>M8*N8</f>
        <v>12000000</v>
      </c>
      <c r="P8" s="14" t="s">
        <v>16</v>
      </c>
      <c r="Q8" s="14" t="s">
        <v>466</v>
      </c>
      <c r="R8" s="14" t="s">
        <v>1248</v>
      </c>
      <c r="S8" s="12" t="s">
        <v>1249</v>
      </c>
    </row>
    <row r="9" spans="1:19" ht="35.1" customHeight="1">
      <c r="A9" s="11" t="s">
        <v>1255</v>
      </c>
      <c r="B9" s="23">
        <v>2</v>
      </c>
      <c r="C9" s="18" t="s">
        <v>36</v>
      </c>
      <c r="D9" s="7" t="str">
        <f>_xlfn.IFS(C9="사업관리","01",C9="경영ㆍ회계ㆍ사무","02",C9="금융ㆍ보험","03",C9="교육ㆍ자연ㆍ사회과학","04",C9="법률ㆍ경찰ㆍ소방ㆍ교도ㆍ국방","05",C9="보건ㆍ의료","06",C9="사회복지ㆍ종교","07",C9="문화ㆍ예술ㆍ디자인ㆍ방송","08",C9="운전ㆍ운송","09",C9="영업판매","10",C9="경비ㆍ청소","11",C9="이용ㆍ숙박ㆍ여행ㆍ오락ㆍ스포츠","12", C9="음식서비스","13", C9="건설","14", C9="기계","15",C9="재료","16",C9="화학ㆍ바이오","17",C9="섬유ㆍ의복","18",C9="전기ㆍ전자","19",C9="정보통신","20",C9="식품가공","21",C9="인쇄ㆍ목재ㆍ가구ㆍ공예","22",C9="환경ㆍ에너지ㆍ안전","23",C9="농림어업","24")</f>
        <v>20</v>
      </c>
      <c r="E9" s="26" t="s">
        <v>34</v>
      </c>
      <c r="F9" s="26" t="s">
        <v>55</v>
      </c>
      <c r="G9" s="18" t="s">
        <v>20</v>
      </c>
      <c r="H9" s="36" t="s">
        <v>1250</v>
      </c>
      <c r="I9" s="18" t="s">
        <v>16</v>
      </c>
      <c r="J9" s="18">
        <v>14</v>
      </c>
      <c r="K9" s="6">
        <v>2</v>
      </c>
      <c r="L9" s="8" t="s">
        <v>1247</v>
      </c>
      <c r="M9" s="8">
        <v>30</v>
      </c>
      <c r="N9" s="6">
        <v>200000</v>
      </c>
      <c r="O9" s="8">
        <f>M9*N9</f>
        <v>6000000</v>
      </c>
      <c r="P9" s="15" t="s">
        <v>16</v>
      </c>
      <c r="Q9" s="15" t="s">
        <v>466</v>
      </c>
      <c r="R9" s="15" t="s">
        <v>1248</v>
      </c>
      <c r="S9" s="13" t="s">
        <v>1249</v>
      </c>
    </row>
    <row r="10" spans="1:19" ht="35.1" customHeight="1">
      <c r="A10" s="11" t="s">
        <v>1255</v>
      </c>
      <c r="B10" s="23">
        <v>3</v>
      </c>
      <c r="C10" s="18" t="s">
        <v>36</v>
      </c>
      <c r="D10" s="7" t="str">
        <f t="shared" ref="D10:D32" si="0">_xlfn.IFS(C10="사업관리","01",C10="경영ㆍ회계ㆍ사무","02",C10="금융ㆍ보험","03",C10="교육ㆍ자연ㆍ사회과학","04",C10="법률ㆍ경찰ㆍ소방ㆍ교도ㆍ국방","05",C10="보건ㆍ의료","06",C10="사회복지ㆍ종교","07",C10="문화ㆍ예술ㆍ디자인ㆍ방송","08",C10="운전ㆍ운송","09",C10="영업판매","10",C10="경비ㆍ청소","11",C10="이용ㆍ숙박ㆍ여행ㆍ오락ㆍ스포츠","12", C10="음식서비스","13", C10="건설","14", C10="기계","15",C10="재료","16",C10="화학ㆍ바이오","17",C10="섬유ㆍ의복","18",C10="전기ㆍ전자","19",C10="정보통신","20",C10="식품가공","21",C10="인쇄ㆍ목재ㆍ가구ㆍ공예","22",C10="환경ㆍ에너지ㆍ안전","23",C10="농림어업","24")</f>
        <v>20</v>
      </c>
      <c r="E10" s="26" t="s">
        <v>34</v>
      </c>
      <c r="F10" s="26" t="s">
        <v>55</v>
      </c>
      <c r="G10" s="18" t="s">
        <v>20</v>
      </c>
      <c r="H10" s="36" t="s">
        <v>1251</v>
      </c>
      <c r="I10" s="18" t="s">
        <v>16</v>
      </c>
      <c r="J10" s="18">
        <v>14</v>
      </c>
      <c r="K10" s="6">
        <v>2</v>
      </c>
      <c r="L10" s="8" t="s">
        <v>1247</v>
      </c>
      <c r="M10" s="6">
        <v>30</v>
      </c>
      <c r="N10" s="6">
        <v>300000</v>
      </c>
      <c r="O10" s="8">
        <f t="shared" ref="O10:O12" si="1">M10*N10</f>
        <v>9000000</v>
      </c>
      <c r="P10" s="15" t="s">
        <v>16</v>
      </c>
      <c r="Q10" s="15" t="s">
        <v>466</v>
      </c>
      <c r="R10" s="15" t="s">
        <v>1248</v>
      </c>
      <c r="S10" s="13" t="s">
        <v>1249</v>
      </c>
    </row>
    <row r="11" spans="1:19" ht="35.1" customHeight="1">
      <c r="A11" s="11" t="s">
        <v>1255</v>
      </c>
      <c r="B11" s="32">
        <v>4</v>
      </c>
      <c r="C11" s="18" t="s">
        <v>36</v>
      </c>
      <c r="D11" s="7" t="str">
        <f t="shared" si="0"/>
        <v>20</v>
      </c>
      <c r="E11" s="26" t="s">
        <v>34</v>
      </c>
      <c r="F11" s="26" t="s">
        <v>55</v>
      </c>
      <c r="G11" s="18" t="s">
        <v>20</v>
      </c>
      <c r="H11" s="36" t="s">
        <v>1252</v>
      </c>
      <c r="I11" s="18" t="s">
        <v>16</v>
      </c>
      <c r="J11" s="18">
        <v>14</v>
      </c>
      <c r="K11" s="6">
        <v>2</v>
      </c>
      <c r="L11" s="8" t="s">
        <v>1247</v>
      </c>
      <c r="M11" s="6">
        <v>30</v>
      </c>
      <c r="N11" s="6">
        <v>200000</v>
      </c>
      <c r="O11" s="8">
        <f t="shared" si="1"/>
        <v>6000000</v>
      </c>
      <c r="P11" s="15" t="s">
        <v>16</v>
      </c>
      <c r="Q11" s="15" t="s">
        <v>466</v>
      </c>
      <c r="R11" s="15" t="s">
        <v>1248</v>
      </c>
      <c r="S11" s="13" t="s">
        <v>1249</v>
      </c>
    </row>
    <row r="12" spans="1:19" ht="35.1" customHeight="1">
      <c r="A12" s="11" t="s">
        <v>1255</v>
      </c>
      <c r="B12" s="23">
        <v>5</v>
      </c>
      <c r="C12" s="18" t="s">
        <v>36</v>
      </c>
      <c r="D12" s="7" t="str">
        <f t="shared" si="0"/>
        <v>20</v>
      </c>
      <c r="E12" s="26" t="s">
        <v>34</v>
      </c>
      <c r="F12" s="26" t="s">
        <v>1253</v>
      </c>
      <c r="G12" s="18" t="s">
        <v>20</v>
      </c>
      <c r="H12" s="36" t="s">
        <v>1254</v>
      </c>
      <c r="I12" s="18" t="s">
        <v>16</v>
      </c>
      <c r="J12" s="18">
        <v>14</v>
      </c>
      <c r="K12" s="6">
        <v>2</v>
      </c>
      <c r="L12" s="8" t="s">
        <v>1247</v>
      </c>
      <c r="M12" s="6">
        <v>30</v>
      </c>
      <c r="N12" s="6">
        <v>300000</v>
      </c>
      <c r="O12" s="8">
        <f t="shared" si="1"/>
        <v>9000000</v>
      </c>
      <c r="P12" s="15" t="s">
        <v>16</v>
      </c>
      <c r="Q12" s="15" t="s">
        <v>466</v>
      </c>
      <c r="R12" s="15" t="s">
        <v>1248</v>
      </c>
      <c r="S12" s="13" t="s">
        <v>1249</v>
      </c>
    </row>
    <row r="13" spans="1:19">
      <c r="A13" s="11" t="s">
        <v>1255</v>
      </c>
      <c r="B13" s="23">
        <v>6</v>
      </c>
      <c r="C13" s="18"/>
      <c r="D13" s="7" t="e">
        <f t="shared" si="0"/>
        <v>#N/A</v>
      </c>
      <c r="E13" s="26"/>
      <c r="F13" s="26"/>
      <c r="G13" s="18"/>
      <c r="H13" s="18"/>
      <c r="I13" s="18"/>
      <c r="J13" s="18"/>
      <c r="K13" s="6"/>
      <c r="L13" s="6"/>
      <c r="M13" s="6"/>
      <c r="N13" s="6"/>
      <c r="O13" s="6"/>
      <c r="P13" s="15"/>
      <c r="Q13" s="15"/>
      <c r="R13" s="15"/>
      <c r="S13" s="13"/>
    </row>
    <row r="14" spans="1:19">
      <c r="A14" s="11" t="s">
        <v>1255</v>
      </c>
      <c r="B14" s="32">
        <v>7</v>
      </c>
      <c r="C14" s="18"/>
      <c r="D14" s="7" t="e">
        <f t="shared" si="0"/>
        <v>#N/A</v>
      </c>
      <c r="E14" s="26"/>
      <c r="F14" s="26"/>
      <c r="G14" s="18"/>
      <c r="H14" s="18"/>
      <c r="I14" s="18"/>
      <c r="J14" s="18"/>
      <c r="K14" s="6"/>
      <c r="L14" s="6"/>
      <c r="M14" s="6"/>
      <c r="N14" s="6"/>
      <c r="O14" s="6"/>
      <c r="P14" s="15"/>
      <c r="Q14" s="15"/>
      <c r="R14" s="15"/>
      <c r="S14" s="13"/>
    </row>
    <row r="15" spans="1:19">
      <c r="A15" s="11" t="s">
        <v>1255</v>
      </c>
      <c r="B15" s="23">
        <v>8</v>
      </c>
      <c r="C15" s="18"/>
      <c r="D15" s="7" t="e">
        <f t="shared" si="0"/>
        <v>#N/A</v>
      </c>
      <c r="E15" s="26"/>
      <c r="F15" s="26"/>
      <c r="G15" s="18"/>
      <c r="H15" s="18"/>
      <c r="I15" s="18"/>
      <c r="J15" s="18"/>
      <c r="K15" s="6"/>
      <c r="L15" s="6"/>
      <c r="M15" s="6"/>
      <c r="N15" s="6"/>
      <c r="O15" s="6"/>
      <c r="P15" s="15"/>
      <c r="Q15" s="15"/>
      <c r="R15" s="15"/>
      <c r="S15" s="13"/>
    </row>
    <row r="16" spans="1:19">
      <c r="A16" s="11" t="s">
        <v>1255</v>
      </c>
      <c r="B16" s="23">
        <v>9</v>
      </c>
      <c r="C16" s="18"/>
      <c r="D16" s="7" t="e">
        <f t="shared" si="0"/>
        <v>#N/A</v>
      </c>
      <c r="E16" s="26"/>
      <c r="F16" s="26"/>
      <c r="G16" s="18"/>
      <c r="H16" s="18"/>
      <c r="I16" s="18"/>
      <c r="J16" s="18"/>
      <c r="K16" s="6"/>
      <c r="L16" s="6"/>
      <c r="M16" s="6"/>
      <c r="N16" s="6"/>
      <c r="O16" s="6"/>
      <c r="P16" s="15"/>
      <c r="Q16" s="15"/>
      <c r="R16" s="15"/>
      <c r="S16" s="13"/>
    </row>
    <row r="17" spans="1:19">
      <c r="A17" s="11" t="s">
        <v>1255</v>
      </c>
      <c r="B17" s="32">
        <v>10</v>
      </c>
      <c r="C17" s="18"/>
      <c r="D17" s="7" t="e">
        <f t="shared" si="0"/>
        <v>#N/A</v>
      </c>
      <c r="E17" s="26"/>
      <c r="F17" s="26"/>
      <c r="G17" s="18"/>
      <c r="H17" s="18"/>
      <c r="I17" s="18"/>
      <c r="J17" s="18"/>
      <c r="K17" s="18"/>
      <c r="L17" s="18"/>
      <c r="M17" s="18"/>
      <c r="N17" s="18"/>
      <c r="O17" s="18"/>
      <c r="P17" s="16"/>
      <c r="Q17" s="16"/>
      <c r="R17" s="16"/>
      <c r="S17" s="13"/>
    </row>
    <row r="18" spans="1:19">
      <c r="A18" s="11" t="s">
        <v>1255</v>
      </c>
      <c r="B18" s="23">
        <v>11</v>
      </c>
      <c r="C18" s="18"/>
      <c r="D18" s="7" t="e">
        <f t="shared" si="0"/>
        <v>#N/A</v>
      </c>
      <c r="E18" s="26"/>
      <c r="F18" s="26"/>
      <c r="G18" s="18"/>
      <c r="H18" s="18"/>
      <c r="I18" s="18"/>
      <c r="J18" s="18"/>
      <c r="K18" s="18"/>
      <c r="L18" s="18"/>
      <c r="M18" s="18"/>
      <c r="N18" s="18"/>
      <c r="O18" s="18"/>
      <c r="P18" s="16"/>
      <c r="Q18" s="16"/>
      <c r="R18" s="16"/>
      <c r="S18" s="13"/>
    </row>
    <row r="19" spans="1:19">
      <c r="A19" s="11" t="s">
        <v>1255</v>
      </c>
      <c r="B19" s="23">
        <v>12</v>
      </c>
      <c r="C19" s="18"/>
      <c r="D19" s="7" t="e">
        <f t="shared" si="0"/>
        <v>#N/A</v>
      </c>
      <c r="E19" s="26"/>
      <c r="F19" s="26"/>
      <c r="G19" s="18"/>
      <c r="H19" s="18"/>
      <c r="I19" s="18"/>
      <c r="J19" s="18"/>
      <c r="K19" s="18"/>
      <c r="L19" s="18"/>
      <c r="M19" s="18"/>
      <c r="N19" s="18"/>
      <c r="O19" s="18"/>
      <c r="P19" s="16"/>
      <c r="Q19" s="16"/>
      <c r="R19" s="16"/>
      <c r="S19" s="13"/>
    </row>
    <row r="20" spans="1:19">
      <c r="A20" s="11" t="s">
        <v>1255</v>
      </c>
      <c r="B20" s="32">
        <v>13</v>
      </c>
      <c r="C20" s="18"/>
      <c r="D20" s="7" t="e">
        <f t="shared" si="0"/>
        <v>#N/A</v>
      </c>
      <c r="E20" s="26"/>
      <c r="F20" s="26"/>
      <c r="G20" s="18"/>
      <c r="H20" s="18"/>
      <c r="I20" s="18"/>
      <c r="J20" s="18"/>
      <c r="K20" s="18"/>
      <c r="L20" s="18"/>
      <c r="M20" s="18"/>
      <c r="N20" s="18"/>
      <c r="O20" s="18"/>
      <c r="P20" s="16"/>
      <c r="Q20" s="16"/>
      <c r="R20" s="16"/>
      <c r="S20" s="13"/>
    </row>
    <row r="21" spans="1:19">
      <c r="A21" s="11" t="s">
        <v>1255</v>
      </c>
      <c r="B21" s="23">
        <v>14</v>
      </c>
      <c r="C21" s="18"/>
      <c r="D21" s="7" t="e">
        <f t="shared" si="0"/>
        <v>#N/A</v>
      </c>
      <c r="E21" s="26"/>
      <c r="F21" s="26"/>
      <c r="G21" s="18"/>
      <c r="H21" s="18"/>
      <c r="I21" s="18"/>
      <c r="J21" s="18"/>
      <c r="K21" s="18"/>
      <c r="L21" s="18"/>
      <c r="M21" s="18"/>
      <c r="N21" s="18"/>
      <c r="O21" s="18"/>
      <c r="P21" s="16"/>
      <c r="Q21" s="16"/>
      <c r="R21" s="16"/>
      <c r="S21" s="13"/>
    </row>
    <row r="22" spans="1:19">
      <c r="A22" s="11" t="s">
        <v>1255</v>
      </c>
      <c r="B22" s="23">
        <v>15</v>
      </c>
      <c r="C22" s="18"/>
      <c r="D22" s="7" t="e">
        <f t="shared" si="0"/>
        <v>#N/A</v>
      </c>
      <c r="E22" s="26"/>
      <c r="F22" s="26"/>
      <c r="G22" s="18"/>
      <c r="H22" s="18"/>
      <c r="I22" s="18"/>
      <c r="J22" s="18"/>
      <c r="K22" s="18"/>
      <c r="L22" s="18"/>
      <c r="M22" s="18"/>
      <c r="N22" s="18"/>
      <c r="O22" s="18"/>
      <c r="P22" s="16"/>
      <c r="Q22" s="16"/>
      <c r="R22" s="16"/>
      <c r="S22" s="13"/>
    </row>
    <row r="23" spans="1:19">
      <c r="A23" s="11" t="s">
        <v>1255</v>
      </c>
      <c r="B23" s="32">
        <v>16</v>
      </c>
      <c r="C23" s="18"/>
      <c r="D23" s="7" t="e">
        <f t="shared" si="0"/>
        <v>#N/A</v>
      </c>
      <c r="E23" s="26"/>
      <c r="F23" s="26"/>
      <c r="G23" s="18"/>
      <c r="H23" s="18"/>
      <c r="I23" s="18"/>
      <c r="J23" s="18"/>
      <c r="K23" s="18"/>
      <c r="L23" s="18"/>
      <c r="M23" s="18"/>
      <c r="N23" s="18"/>
      <c r="O23" s="18"/>
      <c r="P23" s="16"/>
      <c r="Q23" s="16"/>
      <c r="R23" s="16"/>
      <c r="S23" s="13"/>
    </row>
    <row r="24" spans="1:19">
      <c r="A24" s="11" t="s">
        <v>1255</v>
      </c>
      <c r="B24" s="23">
        <v>17</v>
      </c>
      <c r="C24" s="18"/>
      <c r="D24" s="7" t="e">
        <f t="shared" si="0"/>
        <v>#N/A</v>
      </c>
      <c r="E24" s="26"/>
      <c r="F24" s="26"/>
      <c r="G24" s="18"/>
      <c r="H24" s="18"/>
      <c r="I24" s="18"/>
      <c r="J24" s="18"/>
      <c r="K24" s="18"/>
      <c r="L24" s="18"/>
      <c r="M24" s="18"/>
      <c r="N24" s="18"/>
      <c r="O24" s="18"/>
      <c r="P24" s="16"/>
      <c r="Q24" s="16"/>
      <c r="R24" s="16"/>
      <c r="S24" s="13"/>
    </row>
    <row r="25" spans="1:19">
      <c r="A25" s="11" t="s">
        <v>1255</v>
      </c>
      <c r="B25" s="23">
        <v>18</v>
      </c>
      <c r="C25" s="18"/>
      <c r="D25" s="7" t="e">
        <f t="shared" si="0"/>
        <v>#N/A</v>
      </c>
      <c r="E25" s="26"/>
      <c r="F25" s="26"/>
      <c r="G25" s="18"/>
      <c r="H25" s="18"/>
      <c r="I25" s="18"/>
      <c r="J25" s="18"/>
      <c r="K25" s="18"/>
      <c r="L25" s="18"/>
      <c r="M25" s="18"/>
      <c r="N25" s="18"/>
      <c r="O25" s="18"/>
      <c r="P25" s="16"/>
      <c r="Q25" s="16"/>
      <c r="R25" s="16"/>
      <c r="S25" s="13"/>
    </row>
    <row r="26" spans="1:19">
      <c r="A26" s="11" t="s">
        <v>1255</v>
      </c>
      <c r="B26" s="32">
        <v>19</v>
      </c>
      <c r="C26" s="18"/>
      <c r="D26" s="7" t="e">
        <f t="shared" si="0"/>
        <v>#N/A</v>
      </c>
      <c r="E26" s="26"/>
      <c r="F26" s="26"/>
      <c r="G26" s="18"/>
      <c r="H26" s="18"/>
      <c r="I26" s="18"/>
      <c r="J26" s="18"/>
      <c r="K26" s="18"/>
      <c r="L26" s="18"/>
      <c r="M26" s="18"/>
      <c r="N26" s="18"/>
      <c r="O26" s="18"/>
      <c r="P26" s="16"/>
      <c r="Q26" s="16"/>
      <c r="R26" s="16"/>
      <c r="S26" s="13"/>
    </row>
    <row r="27" spans="1:19">
      <c r="A27" s="11" t="s">
        <v>1255</v>
      </c>
      <c r="B27" s="23">
        <v>20</v>
      </c>
      <c r="C27" s="18"/>
      <c r="D27" s="7" t="e">
        <f t="shared" si="0"/>
        <v>#N/A</v>
      </c>
      <c r="E27" s="26"/>
      <c r="F27" s="26"/>
      <c r="G27" s="18"/>
      <c r="H27" s="18"/>
      <c r="I27" s="18"/>
      <c r="J27" s="18"/>
      <c r="K27" s="18"/>
      <c r="L27" s="18"/>
      <c r="M27" s="18"/>
      <c r="N27" s="18"/>
      <c r="O27" s="18"/>
      <c r="P27" s="16"/>
      <c r="Q27" s="16"/>
      <c r="R27" s="16"/>
      <c r="S27" s="13"/>
    </row>
    <row r="28" spans="1:19">
      <c r="A28" s="11" t="s">
        <v>1255</v>
      </c>
      <c r="B28" s="23">
        <v>21</v>
      </c>
      <c r="C28" s="18"/>
      <c r="D28" s="7" t="e">
        <f t="shared" si="0"/>
        <v>#N/A</v>
      </c>
      <c r="E28" s="26"/>
      <c r="F28" s="26"/>
      <c r="G28" s="18"/>
      <c r="H28" s="18"/>
      <c r="I28" s="18"/>
      <c r="J28" s="18"/>
      <c r="K28" s="18"/>
      <c r="L28" s="18"/>
      <c r="M28" s="18"/>
      <c r="N28" s="18"/>
      <c r="O28" s="18"/>
      <c r="P28" s="16"/>
      <c r="Q28" s="16"/>
      <c r="R28" s="16"/>
      <c r="S28" s="13"/>
    </row>
    <row r="29" spans="1:19">
      <c r="A29" s="11" t="s">
        <v>1255</v>
      </c>
      <c r="B29" s="32">
        <v>22</v>
      </c>
      <c r="C29" s="18"/>
      <c r="D29" s="7" t="e">
        <f t="shared" si="0"/>
        <v>#N/A</v>
      </c>
      <c r="E29" s="26"/>
      <c r="F29" s="26"/>
      <c r="G29" s="18"/>
      <c r="H29" s="18"/>
      <c r="I29" s="18"/>
      <c r="J29" s="18"/>
      <c r="K29" s="18"/>
      <c r="L29" s="18"/>
      <c r="M29" s="18"/>
      <c r="N29" s="18"/>
      <c r="O29" s="18"/>
      <c r="P29" s="16"/>
      <c r="Q29" s="16"/>
      <c r="R29" s="16"/>
      <c r="S29" s="13"/>
    </row>
    <row r="30" spans="1:19">
      <c r="A30" s="11" t="s">
        <v>1255</v>
      </c>
      <c r="B30" s="23">
        <v>23</v>
      </c>
      <c r="C30" s="18"/>
      <c r="D30" s="7" t="e">
        <f t="shared" si="0"/>
        <v>#N/A</v>
      </c>
      <c r="E30" s="26"/>
      <c r="F30" s="26"/>
      <c r="G30" s="18"/>
      <c r="H30" s="18"/>
      <c r="I30" s="18"/>
      <c r="J30" s="18"/>
      <c r="K30" s="18"/>
      <c r="L30" s="18"/>
      <c r="M30" s="18"/>
      <c r="N30" s="18"/>
      <c r="O30" s="18"/>
      <c r="P30" s="16"/>
      <c r="Q30" s="16"/>
      <c r="R30" s="16"/>
      <c r="S30" s="13"/>
    </row>
    <row r="31" spans="1:19">
      <c r="A31" s="11" t="s">
        <v>1255</v>
      </c>
      <c r="B31" s="23">
        <v>24</v>
      </c>
      <c r="C31" s="18"/>
      <c r="D31" s="7" t="e">
        <f t="shared" si="0"/>
        <v>#N/A</v>
      </c>
      <c r="E31" s="26"/>
      <c r="F31" s="26"/>
      <c r="G31" s="18"/>
      <c r="H31" s="18"/>
      <c r="I31" s="18"/>
      <c r="J31" s="18"/>
      <c r="K31" s="18"/>
      <c r="L31" s="18"/>
      <c r="M31" s="18"/>
      <c r="N31" s="18"/>
      <c r="O31" s="18"/>
      <c r="P31" s="16"/>
      <c r="Q31" s="16"/>
      <c r="R31" s="16"/>
      <c r="S31" s="13"/>
    </row>
    <row r="32" spans="1:19" ht="17.25" thickBot="1">
      <c r="A32" s="3" t="s">
        <v>1255</v>
      </c>
      <c r="B32" s="28">
        <v>25</v>
      </c>
      <c r="C32" s="4"/>
      <c r="D32" s="4" t="e">
        <f t="shared" si="0"/>
        <v>#N/A</v>
      </c>
      <c r="E32" s="27"/>
      <c r="F32" s="27"/>
      <c r="G32" s="4"/>
      <c r="H32" s="4"/>
      <c r="I32" s="4"/>
      <c r="J32" s="4"/>
      <c r="K32" s="4"/>
      <c r="L32" s="4"/>
      <c r="M32" s="4"/>
      <c r="N32" s="4"/>
      <c r="O32" s="4"/>
      <c r="P32" s="17"/>
      <c r="Q32" s="17"/>
      <c r="R32" s="17"/>
      <c r="S32" s="5"/>
    </row>
    <row r="35" ht="253.5" customHeight="1"/>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allowBlank="1" showInputMessage="1" showErrorMessage="1" promptTitle="목록" sqref="G6:G7" xr:uid="{C66EDBFD-A7BC-4D25-A412-CCD716B52EEF}"/>
    <dataValidation type="list" allowBlank="1" showInputMessage="1" showErrorMessage="1" sqref="C8:C32" xr:uid="{739C66C3-C356-42AD-906B-894E141826FC}">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32" xr:uid="{3DD50AA8-508D-40D5-BF4F-4D715EB92499}">
      <formula1>"일반형, AI융합형"</formula1>
    </dataValidation>
    <dataValidation type="list" allowBlank="1" showInputMessage="1" showErrorMessage="1" sqref="P8:P32 I8:I32" xr:uid="{F63598EE-7D71-4E40-AC81-615B255201C4}">
      <formula1>"O, X"</formula1>
    </dataValidation>
  </dataValidation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8657C-8559-4185-A022-BE9037F72122}">
  <sheetPr>
    <tabColor rgb="FF00B050"/>
  </sheetPr>
  <dimension ref="A1:S35"/>
  <sheetViews>
    <sheetView topLeftCell="A3" zoomScale="70" zoomScaleNormal="70" workbookViewId="0">
      <selection activeCell="L28" sqref="L28"/>
    </sheetView>
  </sheetViews>
  <sheetFormatPr defaultRowHeight="16.5"/>
  <cols>
    <col min="1" max="1" width="20.25" customWidth="1"/>
    <col min="2" max="2" width="6.875" customWidth="1"/>
    <col min="3" max="3" width="17" customWidth="1"/>
    <col min="4" max="4" width="7" style="2" customWidth="1"/>
    <col min="5" max="6" width="4.875" style="2" customWidth="1"/>
    <col min="7" max="7" width="14.625" style="2" customWidth="1"/>
    <col min="8" max="8" width="46.75"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45.625" customWidth="1"/>
    <col min="19" max="19" width="16.25" customWidth="1"/>
  </cols>
  <sheetData>
    <row r="1" spans="1:19">
      <c r="A1" s="488" t="s">
        <v>42</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K5" s="2"/>
      <c r="L5" s="2"/>
      <c r="M5" s="2"/>
    </row>
    <row r="6" spans="1:19" ht="24.95" customHeight="1">
      <c r="A6" s="497" t="s">
        <v>30</v>
      </c>
      <c r="B6" s="499" t="s">
        <v>7</v>
      </c>
      <c r="C6" s="504" t="s">
        <v>3</v>
      </c>
      <c r="D6" s="514" t="s">
        <v>21</v>
      </c>
      <c r="E6" s="514"/>
      <c r="F6" s="514"/>
      <c r="G6" s="504" t="s">
        <v>18</v>
      </c>
      <c r="H6" s="514" t="s">
        <v>4</v>
      </c>
      <c r="I6" s="507" t="s">
        <v>15</v>
      </c>
      <c r="J6" s="1" t="s">
        <v>17</v>
      </c>
      <c r="K6" s="1" t="s">
        <v>8</v>
      </c>
      <c r="L6" s="1" t="s">
        <v>25</v>
      </c>
      <c r="M6" s="1" t="s">
        <v>24</v>
      </c>
      <c r="N6" s="510" t="s">
        <v>27</v>
      </c>
      <c r="O6" s="1" t="s">
        <v>14</v>
      </c>
      <c r="P6" s="507" t="s">
        <v>23</v>
      </c>
      <c r="Q6" s="1" t="s">
        <v>9</v>
      </c>
      <c r="R6" s="486"/>
      <c r="S6" s="487"/>
    </row>
    <row r="7" spans="1:19" ht="24.95" customHeight="1" thickBot="1">
      <c r="A7" s="498"/>
      <c r="B7" s="500"/>
      <c r="C7" s="513"/>
      <c r="D7" s="30" t="s">
        <v>0</v>
      </c>
      <c r="E7" s="30" t="s">
        <v>1</v>
      </c>
      <c r="F7" s="30" t="s">
        <v>2</v>
      </c>
      <c r="G7" s="505"/>
      <c r="H7" s="511"/>
      <c r="I7" s="505"/>
      <c r="J7" s="508"/>
      <c r="K7" s="509"/>
      <c r="L7" s="508"/>
      <c r="M7" s="509"/>
      <c r="N7" s="511"/>
      <c r="O7" s="509"/>
      <c r="P7" s="512"/>
      <c r="Q7" s="19" t="s">
        <v>10</v>
      </c>
      <c r="R7" s="19" t="s">
        <v>40</v>
      </c>
      <c r="S7" s="20" t="s">
        <v>41</v>
      </c>
    </row>
    <row r="8" spans="1:19" ht="17.25" thickTop="1">
      <c r="A8" s="11" t="s">
        <v>1284</v>
      </c>
      <c r="B8" s="32">
        <v>1</v>
      </c>
      <c r="C8" s="7" t="s">
        <v>435</v>
      </c>
      <c r="D8" s="7" t="str">
        <f>_xlfn.IFS(C8="사업관리","01",C8="경영ㆍ회계ㆍ사무","02",C8="금융ㆍ보험","03",C8="교육ㆍ자연ㆍ사회과학","04",C8="법률ㆍ경찰ㆍ소방ㆍ교도ㆍ국방","05",C8="보건ㆍ의료","06",C8="사회복지ㆍ종교","07",C8="문화ㆍ예술ㆍ디자인ㆍ방송","08",C8="운전ㆍ운송","09",C8="영업판매","10",C8="경비ㆍ청소","11",C8="이용ㆍ숙박ㆍ여행ㆍ오락ㆍ스포츠","12", C8="음식서비스","13", C8="건설","14", C8="기계","15",C8="재료","16",C8="화학ㆍ바이오","17",C8="섬유ㆍ의복","18",C8="전기ㆍ전자","19",C8="정보통신","20",C8="식품가공","21",C8="인쇄ㆍ목재ㆍ가구ㆍ공예","22",C8="환경ㆍ에너지ㆍ안전","23",C8="농림어업","24")</f>
        <v>19</v>
      </c>
      <c r="E8" s="25" t="s">
        <v>34</v>
      </c>
      <c r="F8" s="25" t="s">
        <v>34</v>
      </c>
      <c r="G8" s="7" t="s">
        <v>19</v>
      </c>
      <c r="H8" s="7" t="s">
        <v>1256</v>
      </c>
      <c r="I8" s="7" t="s">
        <v>26</v>
      </c>
      <c r="J8" s="7">
        <v>14</v>
      </c>
      <c r="K8" s="8">
        <v>2</v>
      </c>
      <c r="L8" s="8" t="s">
        <v>65</v>
      </c>
      <c r="M8" s="8">
        <v>160</v>
      </c>
      <c r="N8" s="8">
        <v>360000</v>
      </c>
      <c r="O8" s="8">
        <f t="shared" ref="O8:O23" si="0">M8*N8</f>
        <v>57600000</v>
      </c>
      <c r="P8" s="14" t="s">
        <v>16</v>
      </c>
      <c r="Q8" s="14" t="s">
        <v>1257</v>
      </c>
      <c r="R8" s="15" t="s">
        <v>1258</v>
      </c>
      <c r="S8" s="12" t="s">
        <v>1259</v>
      </c>
    </row>
    <row r="9" spans="1:19">
      <c r="A9" s="11" t="s">
        <v>1284</v>
      </c>
      <c r="B9" s="23">
        <v>2</v>
      </c>
      <c r="C9" s="18" t="s">
        <v>394</v>
      </c>
      <c r="D9" s="7" t="str">
        <f>_xlfn.IFS(C9="사업관리","01",C9="경영ㆍ회계ㆍ사무","02",C9="금융ㆍ보험","03",C9="교육ㆍ자연ㆍ사회과학","04",C9="법률ㆍ경찰ㆍ소방ㆍ교도ㆍ국방","05",C9="보건ㆍ의료","06",C9="사회복지ㆍ종교","07",C9="문화ㆍ예술ㆍ디자인ㆍ방송","08",C9="운전ㆍ운송","09",C9="영업판매","10",C9="경비ㆍ청소","11",C9="이용ㆍ숙박ㆍ여행ㆍ오락ㆍ스포츠","12", C9="음식서비스","13", C9="건설","14", C9="기계","15",C9="재료","16",C9="화학ㆍ바이오","17",C9="섬유ㆍ의복","18",C9="전기ㆍ전자","19",C9="정보통신","20",C9="식품가공","21",C9="인쇄ㆍ목재ㆍ가구ㆍ공예","22",C9="환경ㆍ에너지ㆍ안전","23",C9="농림어업","24")</f>
        <v>19</v>
      </c>
      <c r="E9" s="26" t="s">
        <v>34</v>
      </c>
      <c r="F9" s="26" t="s">
        <v>35</v>
      </c>
      <c r="G9" s="18" t="s">
        <v>19</v>
      </c>
      <c r="H9" s="18" t="s">
        <v>1260</v>
      </c>
      <c r="I9" s="18" t="s">
        <v>26</v>
      </c>
      <c r="J9" s="18">
        <v>14</v>
      </c>
      <c r="K9" s="6">
        <v>2</v>
      </c>
      <c r="L9" s="6" t="s">
        <v>65</v>
      </c>
      <c r="M9" s="8">
        <v>160</v>
      </c>
      <c r="N9" s="6">
        <v>390000</v>
      </c>
      <c r="O9" s="8">
        <f t="shared" si="0"/>
        <v>62400000</v>
      </c>
      <c r="P9" s="15" t="s">
        <v>16</v>
      </c>
      <c r="Q9" s="15" t="s">
        <v>1261</v>
      </c>
      <c r="R9" s="15" t="s">
        <v>1258</v>
      </c>
      <c r="S9" s="13" t="s">
        <v>1262</v>
      </c>
    </row>
    <row r="10" spans="1:19">
      <c r="A10" s="11" t="s">
        <v>1284</v>
      </c>
      <c r="B10" s="23">
        <v>3</v>
      </c>
      <c r="C10" s="18" t="s">
        <v>390</v>
      </c>
      <c r="D10" s="7" t="str">
        <f t="shared" ref="D10:D32" si="1">_xlfn.IFS(C10="사업관리","01",C10="경영ㆍ회계ㆍ사무","02",C10="금융ㆍ보험","03",C10="교육ㆍ자연ㆍ사회과학","04",C10="법률ㆍ경찰ㆍ소방ㆍ교도ㆍ국방","05",C10="보건ㆍ의료","06",C10="사회복지ㆍ종교","07",C10="문화ㆍ예술ㆍ디자인ㆍ방송","08",C10="운전ㆍ운송","09",C10="영업판매","10",C10="경비ㆍ청소","11",C10="이용ㆍ숙박ㆍ여행ㆍ오락ㆍ스포츠","12", C10="음식서비스","13", C10="건설","14", C10="기계","15",C10="재료","16",C10="화학ㆍ바이오","17",C10="섬유ㆍ의복","18",C10="전기ㆍ전자","19",C10="정보통신","20",C10="식품가공","21",C10="인쇄ㆍ목재ㆍ가구ㆍ공예","22",C10="환경ㆍ에너지ㆍ안전","23",C10="농림어업","24")</f>
        <v>14</v>
      </c>
      <c r="E10" s="26" t="s">
        <v>35</v>
      </c>
      <c r="F10" s="26" t="s">
        <v>180</v>
      </c>
      <c r="G10" s="18" t="s">
        <v>19</v>
      </c>
      <c r="H10" s="18" t="s">
        <v>1263</v>
      </c>
      <c r="I10" s="18" t="s">
        <v>26</v>
      </c>
      <c r="J10" s="18">
        <v>16</v>
      </c>
      <c r="K10" s="6">
        <v>2</v>
      </c>
      <c r="L10" s="6" t="s">
        <v>65</v>
      </c>
      <c r="M10" s="6">
        <v>100</v>
      </c>
      <c r="N10" s="6">
        <v>290000</v>
      </c>
      <c r="O10" s="8">
        <f t="shared" si="0"/>
        <v>29000000</v>
      </c>
      <c r="P10" s="15" t="s">
        <v>16</v>
      </c>
      <c r="Q10" s="6" t="s">
        <v>1264</v>
      </c>
      <c r="R10" s="18" t="s">
        <v>1265</v>
      </c>
      <c r="S10" s="13" t="s">
        <v>1262</v>
      </c>
    </row>
    <row r="11" spans="1:19">
      <c r="A11" s="11" t="s">
        <v>1284</v>
      </c>
      <c r="B11" s="32">
        <v>4</v>
      </c>
      <c r="C11" s="18" t="s">
        <v>390</v>
      </c>
      <c r="D11" s="7" t="str">
        <f t="shared" si="1"/>
        <v>14</v>
      </c>
      <c r="E11" s="26" t="s">
        <v>35</v>
      </c>
      <c r="F11" s="26" t="s">
        <v>180</v>
      </c>
      <c r="G11" s="18" t="s">
        <v>19</v>
      </c>
      <c r="H11" s="18" t="s">
        <v>1266</v>
      </c>
      <c r="I11" s="18" t="s">
        <v>26</v>
      </c>
      <c r="J11" s="18">
        <v>14</v>
      </c>
      <c r="K11" s="6">
        <v>2</v>
      </c>
      <c r="L11" s="6" t="s">
        <v>65</v>
      </c>
      <c r="M11" s="6">
        <v>100</v>
      </c>
      <c r="N11" s="6">
        <v>300000</v>
      </c>
      <c r="O11" s="8">
        <f t="shared" si="0"/>
        <v>30000000</v>
      </c>
      <c r="P11" s="15" t="s">
        <v>16</v>
      </c>
      <c r="Q11" s="6" t="s">
        <v>1264</v>
      </c>
      <c r="R11" s="18" t="s">
        <v>1265</v>
      </c>
      <c r="S11" s="13" t="s">
        <v>1262</v>
      </c>
    </row>
    <row r="12" spans="1:19">
      <c r="A12" s="11" t="s">
        <v>1284</v>
      </c>
      <c r="B12" s="23">
        <v>5</v>
      </c>
      <c r="C12" s="18" t="s">
        <v>385</v>
      </c>
      <c r="D12" s="7" t="str">
        <f t="shared" si="1"/>
        <v>09</v>
      </c>
      <c r="E12" s="26" t="s">
        <v>180</v>
      </c>
      <c r="F12" s="26" t="s">
        <v>34</v>
      </c>
      <c r="G12" s="18" t="s">
        <v>19</v>
      </c>
      <c r="H12" s="18" t="s">
        <v>1267</v>
      </c>
      <c r="I12" s="18" t="s">
        <v>26</v>
      </c>
      <c r="J12" s="18">
        <v>16</v>
      </c>
      <c r="K12" s="6">
        <v>2</v>
      </c>
      <c r="L12" s="6" t="s">
        <v>65</v>
      </c>
      <c r="M12" s="6">
        <v>100</v>
      </c>
      <c r="N12" s="6">
        <v>380000</v>
      </c>
      <c r="O12" s="6">
        <f t="shared" si="0"/>
        <v>38000000</v>
      </c>
      <c r="P12" s="15" t="s">
        <v>16</v>
      </c>
      <c r="Q12" s="15" t="s">
        <v>1261</v>
      </c>
      <c r="R12" s="15" t="s">
        <v>1268</v>
      </c>
      <c r="S12" s="13" t="s">
        <v>1262</v>
      </c>
    </row>
    <row r="13" spans="1:19">
      <c r="A13" s="11" t="s">
        <v>1284</v>
      </c>
      <c r="B13" s="23">
        <v>6</v>
      </c>
      <c r="C13" s="18" t="s">
        <v>385</v>
      </c>
      <c r="D13" s="7" t="str">
        <f t="shared" si="1"/>
        <v>09</v>
      </c>
      <c r="E13" s="26" t="s">
        <v>180</v>
      </c>
      <c r="F13" s="26" t="s">
        <v>34</v>
      </c>
      <c r="G13" s="18" t="s">
        <v>19</v>
      </c>
      <c r="H13" s="18" t="s">
        <v>1269</v>
      </c>
      <c r="I13" s="18" t="s">
        <v>26</v>
      </c>
      <c r="J13" s="18">
        <v>16</v>
      </c>
      <c r="K13" s="6">
        <v>2</v>
      </c>
      <c r="L13" s="6" t="s">
        <v>65</v>
      </c>
      <c r="M13" s="6">
        <v>100</v>
      </c>
      <c r="N13" s="6">
        <v>380000</v>
      </c>
      <c r="O13" s="6">
        <f t="shared" si="0"/>
        <v>38000000</v>
      </c>
      <c r="P13" s="15" t="s">
        <v>16</v>
      </c>
      <c r="Q13" s="15" t="s">
        <v>1261</v>
      </c>
      <c r="R13" s="15" t="s">
        <v>1268</v>
      </c>
      <c r="S13" s="13" t="s">
        <v>1262</v>
      </c>
    </row>
    <row r="14" spans="1:19" ht="33">
      <c r="A14" s="11" t="s">
        <v>1284</v>
      </c>
      <c r="B14" s="32">
        <v>7</v>
      </c>
      <c r="C14" s="18" t="s">
        <v>36</v>
      </c>
      <c r="D14" s="7" t="str">
        <f t="shared" si="1"/>
        <v>20</v>
      </c>
      <c r="E14" s="26" t="s">
        <v>34</v>
      </c>
      <c r="F14" s="26" t="s">
        <v>35</v>
      </c>
      <c r="G14" s="18" t="s">
        <v>20</v>
      </c>
      <c r="H14" s="18" t="s">
        <v>1270</v>
      </c>
      <c r="I14" s="18" t="s">
        <v>16</v>
      </c>
      <c r="J14" s="18">
        <v>16</v>
      </c>
      <c r="K14" s="6">
        <v>2</v>
      </c>
      <c r="L14" s="6" t="s">
        <v>65</v>
      </c>
      <c r="M14" s="6">
        <v>150</v>
      </c>
      <c r="N14" s="6">
        <v>300000</v>
      </c>
      <c r="O14" s="6">
        <f t="shared" si="0"/>
        <v>45000000</v>
      </c>
      <c r="P14" s="15" t="s">
        <v>16</v>
      </c>
      <c r="Q14" s="264" t="s">
        <v>1271</v>
      </c>
      <c r="R14" s="264" t="s">
        <v>1272</v>
      </c>
      <c r="S14" s="265" t="s">
        <v>1273</v>
      </c>
    </row>
    <row r="15" spans="1:19" ht="33">
      <c r="A15" s="11" t="s">
        <v>1284</v>
      </c>
      <c r="B15" s="23">
        <v>8</v>
      </c>
      <c r="C15" s="18" t="s">
        <v>107</v>
      </c>
      <c r="D15" s="7" t="str">
        <f t="shared" si="1"/>
        <v>23</v>
      </c>
      <c r="E15" s="26" t="s">
        <v>180</v>
      </c>
      <c r="F15" s="26" t="s">
        <v>34</v>
      </c>
      <c r="G15" s="18" t="s">
        <v>19</v>
      </c>
      <c r="H15" s="18" t="s">
        <v>1274</v>
      </c>
      <c r="I15" s="18" t="s">
        <v>16</v>
      </c>
      <c r="J15" s="18">
        <v>16</v>
      </c>
      <c r="K15" s="6">
        <v>2</v>
      </c>
      <c r="L15" s="6" t="s">
        <v>65</v>
      </c>
      <c r="M15" s="6">
        <v>150</v>
      </c>
      <c r="N15" s="6">
        <v>450000</v>
      </c>
      <c r="O15" s="6">
        <f t="shared" si="0"/>
        <v>67500000</v>
      </c>
      <c r="P15" s="15" t="s">
        <v>16</v>
      </c>
      <c r="Q15" s="264" t="s">
        <v>1271</v>
      </c>
      <c r="R15" s="264" t="s">
        <v>1272</v>
      </c>
      <c r="S15" s="265" t="s">
        <v>1273</v>
      </c>
    </row>
    <row r="16" spans="1:19" ht="33">
      <c r="A16" s="11" t="s">
        <v>1284</v>
      </c>
      <c r="B16" s="23">
        <v>9</v>
      </c>
      <c r="C16" s="18" t="s">
        <v>36</v>
      </c>
      <c r="D16" s="7" t="str">
        <f t="shared" si="1"/>
        <v>20</v>
      </c>
      <c r="E16" s="26" t="s">
        <v>34</v>
      </c>
      <c r="F16" s="26" t="s">
        <v>35</v>
      </c>
      <c r="G16" s="18" t="s">
        <v>20</v>
      </c>
      <c r="H16" s="18" t="s">
        <v>1275</v>
      </c>
      <c r="I16" s="18" t="s">
        <v>16</v>
      </c>
      <c r="J16" s="18">
        <v>14</v>
      </c>
      <c r="K16" s="6">
        <v>2</v>
      </c>
      <c r="L16" s="6" t="s">
        <v>65</v>
      </c>
      <c r="M16" s="6">
        <v>150</v>
      </c>
      <c r="N16" s="6">
        <v>500000</v>
      </c>
      <c r="O16" s="6">
        <f t="shared" si="0"/>
        <v>75000000</v>
      </c>
      <c r="P16" s="15" t="s">
        <v>26</v>
      </c>
      <c r="Q16" s="264" t="s">
        <v>1271</v>
      </c>
      <c r="R16" s="264" t="s">
        <v>1272</v>
      </c>
      <c r="S16" s="265" t="s">
        <v>1273</v>
      </c>
    </row>
    <row r="17" spans="1:19" ht="33">
      <c r="A17" s="11" t="s">
        <v>1284</v>
      </c>
      <c r="B17" s="32">
        <v>10</v>
      </c>
      <c r="C17" s="18" t="s">
        <v>383</v>
      </c>
      <c r="D17" s="7" t="str">
        <f t="shared" si="1"/>
        <v>07</v>
      </c>
      <c r="E17" s="26" t="s">
        <v>45</v>
      </c>
      <c r="F17" s="26" t="s">
        <v>34</v>
      </c>
      <c r="G17" s="18" t="s">
        <v>19</v>
      </c>
      <c r="H17" s="18" t="s">
        <v>1276</v>
      </c>
      <c r="I17" s="18" t="s">
        <v>16</v>
      </c>
      <c r="J17" s="18">
        <v>14</v>
      </c>
      <c r="K17" s="18">
        <v>2</v>
      </c>
      <c r="L17" s="6" t="s">
        <v>65</v>
      </c>
      <c r="M17" s="18">
        <v>60</v>
      </c>
      <c r="N17" s="18">
        <v>350000</v>
      </c>
      <c r="O17" s="6">
        <f t="shared" si="0"/>
        <v>21000000</v>
      </c>
      <c r="P17" s="15" t="s">
        <v>26</v>
      </c>
      <c r="Q17" s="264" t="s">
        <v>1271</v>
      </c>
      <c r="R17" s="264" t="s">
        <v>1272</v>
      </c>
      <c r="S17" s="265" t="s">
        <v>1273</v>
      </c>
    </row>
    <row r="18" spans="1:19">
      <c r="A18" s="11" t="s">
        <v>1284</v>
      </c>
      <c r="B18" s="23">
        <v>11</v>
      </c>
      <c r="C18" s="18" t="s">
        <v>385</v>
      </c>
      <c r="D18" s="7" t="str">
        <f t="shared" si="1"/>
        <v>09</v>
      </c>
      <c r="E18" s="26" t="s">
        <v>180</v>
      </c>
      <c r="F18" s="26" t="s">
        <v>34</v>
      </c>
      <c r="G18" s="18" t="s">
        <v>19</v>
      </c>
      <c r="H18" s="18" t="s">
        <v>1277</v>
      </c>
      <c r="I18" s="18" t="s">
        <v>16</v>
      </c>
      <c r="J18" s="18">
        <v>14</v>
      </c>
      <c r="K18" s="18">
        <v>2</v>
      </c>
      <c r="L18" s="6" t="s">
        <v>65</v>
      </c>
      <c r="M18" s="18">
        <v>100</v>
      </c>
      <c r="N18" s="18">
        <v>300000</v>
      </c>
      <c r="O18" s="18">
        <f t="shared" si="0"/>
        <v>30000000</v>
      </c>
      <c r="P18" s="16" t="s">
        <v>26</v>
      </c>
      <c r="Q18" s="15" t="s">
        <v>1261</v>
      </c>
      <c r="R18" s="15" t="s">
        <v>1268</v>
      </c>
      <c r="S18" s="13" t="s">
        <v>1262</v>
      </c>
    </row>
    <row r="19" spans="1:19">
      <c r="A19" s="11" t="s">
        <v>1284</v>
      </c>
      <c r="B19" s="23">
        <v>12</v>
      </c>
      <c r="C19" s="18" t="s">
        <v>385</v>
      </c>
      <c r="D19" s="7" t="str">
        <f t="shared" si="1"/>
        <v>09</v>
      </c>
      <c r="E19" s="26" t="s">
        <v>180</v>
      </c>
      <c r="F19" s="26" t="s">
        <v>34</v>
      </c>
      <c r="G19" s="18" t="s">
        <v>19</v>
      </c>
      <c r="H19" s="18" t="s">
        <v>1278</v>
      </c>
      <c r="I19" s="18" t="s">
        <v>16</v>
      </c>
      <c r="J19" s="18">
        <v>7</v>
      </c>
      <c r="K19" s="18">
        <v>2</v>
      </c>
      <c r="L19" s="6" t="s">
        <v>65</v>
      </c>
      <c r="M19" s="18">
        <v>100</v>
      </c>
      <c r="N19" s="18">
        <v>200000</v>
      </c>
      <c r="O19" s="18">
        <f t="shared" si="0"/>
        <v>20000000</v>
      </c>
      <c r="P19" s="16" t="s">
        <v>26</v>
      </c>
      <c r="Q19" s="15" t="s">
        <v>1261</v>
      </c>
      <c r="R19" s="15" t="s">
        <v>1268</v>
      </c>
      <c r="S19" s="13" t="s">
        <v>1262</v>
      </c>
    </row>
    <row r="20" spans="1:19">
      <c r="A20" s="11" t="s">
        <v>1284</v>
      </c>
      <c r="B20" s="32">
        <v>13</v>
      </c>
      <c r="C20" s="18" t="s">
        <v>385</v>
      </c>
      <c r="D20" s="7" t="str">
        <f t="shared" si="1"/>
        <v>09</v>
      </c>
      <c r="E20" s="26" t="s">
        <v>180</v>
      </c>
      <c r="F20" s="26" t="s">
        <v>34</v>
      </c>
      <c r="G20" s="18" t="s">
        <v>19</v>
      </c>
      <c r="H20" s="18" t="s">
        <v>1279</v>
      </c>
      <c r="I20" s="18" t="s">
        <v>16</v>
      </c>
      <c r="J20" s="18">
        <v>12</v>
      </c>
      <c r="K20" s="18">
        <v>2</v>
      </c>
      <c r="L20" s="6" t="s">
        <v>65</v>
      </c>
      <c r="M20" s="18">
        <v>100</v>
      </c>
      <c r="N20" s="18">
        <v>350000</v>
      </c>
      <c r="O20" s="18">
        <f t="shared" si="0"/>
        <v>35000000</v>
      </c>
      <c r="P20" s="16" t="s">
        <v>26</v>
      </c>
      <c r="Q20" s="15" t="s">
        <v>1261</v>
      </c>
      <c r="R20" s="15" t="s">
        <v>1268</v>
      </c>
      <c r="S20" s="13" t="s">
        <v>1262</v>
      </c>
    </row>
    <row r="21" spans="1:19">
      <c r="A21" s="11" t="s">
        <v>1284</v>
      </c>
      <c r="B21" s="23">
        <v>14</v>
      </c>
      <c r="C21" s="18" t="s">
        <v>381</v>
      </c>
      <c r="D21" s="7" t="str">
        <f t="shared" si="1"/>
        <v>05</v>
      </c>
      <c r="E21" s="26" t="s">
        <v>45</v>
      </c>
      <c r="F21" s="26" t="s">
        <v>34</v>
      </c>
      <c r="G21" s="18" t="s">
        <v>19</v>
      </c>
      <c r="H21" s="18" t="s">
        <v>1280</v>
      </c>
      <c r="I21" s="18" t="s">
        <v>26</v>
      </c>
      <c r="J21" s="18">
        <v>12</v>
      </c>
      <c r="K21" s="18">
        <v>2</v>
      </c>
      <c r="L21" s="6" t="s">
        <v>65</v>
      </c>
      <c r="M21" s="18">
        <v>100</v>
      </c>
      <c r="N21" s="18">
        <v>350000</v>
      </c>
      <c r="O21" s="18">
        <f t="shared" si="0"/>
        <v>35000000</v>
      </c>
      <c r="P21" s="16" t="s">
        <v>26</v>
      </c>
      <c r="Q21" s="15" t="s">
        <v>1261</v>
      </c>
      <c r="R21" s="15" t="s">
        <v>1258</v>
      </c>
      <c r="S21" s="13" t="s">
        <v>1262</v>
      </c>
    </row>
    <row r="22" spans="1:19">
      <c r="A22" s="11" t="s">
        <v>1284</v>
      </c>
      <c r="B22" s="23">
        <v>15</v>
      </c>
      <c r="C22" s="18" t="s">
        <v>381</v>
      </c>
      <c r="D22" s="7" t="str">
        <f t="shared" si="1"/>
        <v>05</v>
      </c>
      <c r="E22" s="26" t="s">
        <v>45</v>
      </c>
      <c r="F22" s="26" t="s">
        <v>34</v>
      </c>
      <c r="G22" s="18" t="s">
        <v>19</v>
      </c>
      <c r="H22" s="18" t="s">
        <v>1281</v>
      </c>
      <c r="I22" s="18" t="s">
        <v>26</v>
      </c>
      <c r="J22" s="18">
        <v>12</v>
      </c>
      <c r="K22" s="18">
        <v>2</v>
      </c>
      <c r="L22" s="6" t="s">
        <v>65</v>
      </c>
      <c r="M22" s="18">
        <v>100</v>
      </c>
      <c r="N22" s="18">
        <v>350000</v>
      </c>
      <c r="O22" s="18">
        <f t="shared" si="0"/>
        <v>35000000</v>
      </c>
      <c r="P22" s="16" t="s">
        <v>26</v>
      </c>
      <c r="Q22" s="15" t="s">
        <v>1261</v>
      </c>
      <c r="R22" s="15" t="s">
        <v>1258</v>
      </c>
      <c r="S22" s="13" t="s">
        <v>1262</v>
      </c>
    </row>
    <row r="23" spans="1:19">
      <c r="A23" s="11" t="s">
        <v>1284</v>
      </c>
      <c r="B23" s="32">
        <v>16</v>
      </c>
      <c r="C23" s="18" t="s">
        <v>381</v>
      </c>
      <c r="D23" s="7" t="str">
        <f t="shared" si="1"/>
        <v>05</v>
      </c>
      <c r="E23" s="26" t="s">
        <v>45</v>
      </c>
      <c r="F23" s="26" t="s">
        <v>34</v>
      </c>
      <c r="G23" s="18" t="s">
        <v>19</v>
      </c>
      <c r="H23" s="18" t="s">
        <v>1282</v>
      </c>
      <c r="I23" s="18" t="s">
        <v>26</v>
      </c>
      <c r="J23" s="18">
        <v>12</v>
      </c>
      <c r="K23" s="18">
        <v>2</v>
      </c>
      <c r="L23" s="6" t="s">
        <v>65</v>
      </c>
      <c r="M23" s="18">
        <v>100</v>
      </c>
      <c r="N23" s="18">
        <v>350000</v>
      </c>
      <c r="O23" s="18">
        <f t="shared" si="0"/>
        <v>35000000</v>
      </c>
      <c r="P23" s="16" t="s">
        <v>26</v>
      </c>
      <c r="Q23" s="15" t="s">
        <v>1261</v>
      </c>
      <c r="R23" s="15" t="s">
        <v>1258</v>
      </c>
      <c r="S23" s="13" t="s">
        <v>1262</v>
      </c>
    </row>
    <row r="24" spans="1:19">
      <c r="A24" s="11" t="s">
        <v>1284</v>
      </c>
      <c r="B24" s="23">
        <v>17</v>
      </c>
      <c r="C24" s="18"/>
      <c r="D24" s="7" t="e">
        <f t="shared" si="1"/>
        <v>#N/A</v>
      </c>
      <c r="E24" s="26"/>
      <c r="F24" s="26"/>
      <c r="G24" s="18"/>
      <c r="H24" s="18"/>
      <c r="I24" s="18"/>
      <c r="J24" s="18"/>
      <c r="K24" s="18"/>
      <c r="L24" s="18"/>
      <c r="M24" s="18"/>
      <c r="N24" s="18"/>
      <c r="O24" s="18"/>
      <c r="P24" s="16"/>
      <c r="Q24" s="16"/>
      <c r="R24" s="16"/>
      <c r="S24" s="13"/>
    </row>
    <row r="25" spans="1:19">
      <c r="A25" s="11" t="s">
        <v>1284</v>
      </c>
      <c r="B25" s="23">
        <v>18</v>
      </c>
      <c r="C25" s="18"/>
      <c r="D25" s="7" t="e">
        <f t="shared" si="1"/>
        <v>#N/A</v>
      </c>
      <c r="E25" s="26"/>
      <c r="F25" s="26"/>
      <c r="G25" s="18"/>
      <c r="H25" s="18"/>
      <c r="I25" s="18"/>
      <c r="J25" s="18"/>
      <c r="K25" s="18"/>
      <c r="L25" s="18"/>
      <c r="M25" s="18"/>
      <c r="N25" s="18"/>
      <c r="O25" s="18"/>
      <c r="P25" s="16"/>
      <c r="Q25" s="16"/>
      <c r="R25" s="16"/>
      <c r="S25" s="13"/>
    </row>
    <row r="26" spans="1:19">
      <c r="A26" s="11" t="s">
        <v>1284</v>
      </c>
      <c r="B26" s="32">
        <v>19</v>
      </c>
      <c r="C26" s="18"/>
      <c r="D26" s="7" t="e">
        <f t="shared" si="1"/>
        <v>#N/A</v>
      </c>
      <c r="E26" s="26"/>
      <c r="F26" s="26"/>
      <c r="G26" s="18"/>
      <c r="H26" s="18"/>
      <c r="I26" s="18"/>
      <c r="J26" s="18"/>
      <c r="K26" s="18"/>
      <c r="L26" s="18"/>
      <c r="M26" s="18"/>
      <c r="N26" s="18"/>
      <c r="O26" s="18"/>
      <c r="P26" s="16"/>
      <c r="Q26" s="16"/>
      <c r="R26" s="16"/>
      <c r="S26" s="13"/>
    </row>
    <row r="27" spans="1:19">
      <c r="A27" s="11" t="s">
        <v>1284</v>
      </c>
      <c r="B27" s="23">
        <v>20</v>
      </c>
      <c r="C27" s="18"/>
      <c r="D27" s="7" t="e">
        <f t="shared" si="1"/>
        <v>#N/A</v>
      </c>
      <c r="E27" s="26"/>
      <c r="F27" s="26"/>
      <c r="G27" s="18"/>
      <c r="H27" s="18"/>
      <c r="I27" s="18"/>
      <c r="J27" s="18"/>
      <c r="K27" s="18"/>
      <c r="L27" s="18"/>
      <c r="M27" s="18"/>
      <c r="N27" s="18"/>
      <c r="O27" s="18"/>
      <c r="P27" s="16"/>
      <c r="Q27" s="16"/>
      <c r="R27" s="16"/>
      <c r="S27" s="13"/>
    </row>
    <row r="28" spans="1:19">
      <c r="A28" s="11" t="s">
        <v>1284</v>
      </c>
      <c r="B28" s="23">
        <v>21</v>
      </c>
      <c r="C28" s="18"/>
      <c r="D28" s="7" t="e">
        <f t="shared" si="1"/>
        <v>#N/A</v>
      </c>
      <c r="E28" s="26"/>
      <c r="F28" s="26"/>
      <c r="G28" s="18"/>
      <c r="H28" s="18"/>
      <c r="I28" s="18"/>
      <c r="J28" s="18"/>
      <c r="K28" s="18"/>
      <c r="L28" s="18"/>
      <c r="M28" s="18"/>
      <c r="N28" s="18"/>
      <c r="O28" s="18"/>
      <c r="P28" s="16"/>
      <c r="Q28" s="16"/>
      <c r="R28" s="16"/>
      <c r="S28" s="13"/>
    </row>
    <row r="29" spans="1:19">
      <c r="A29" s="11" t="s">
        <v>1284</v>
      </c>
      <c r="B29" s="32">
        <v>22</v>
      </c>
      <c r="C29" s="18"/>
      <c r="D29" s="7" t="e">
        <f t="shared" si="1"/>
        <v>#N/A</v>
      </c>
      <c r="E29" s="26"/>
      <c r="F29" s="26"/>
      <c r="G29" s="18"/>
      <c r="H29" s="18"/>
      <c r="I29" s="18"/>
      <c r="J29" s="18"/>
      <c r="K29" s="18"/>
      <c r="L29" s="18"/>
      <c r="M29" s="18"/>
      <c r="N29" s="18"/>
      <c r="O29" s="18"/>
      <c r="P29" s="16"/>
      <c r="Q29" s="16"/>
      <c r="R29" s="16"/>
      <c r="S29" s="13"/>
    </row>
    <row r="30" spans="1:19">
      <c r="A30" s="11" t="s">
        <v>1284</v>
      </c>
      <c r="B30" s="23">
        <v>23</v>
      </c>
      <c r="C30" s="18"/>
      <c r="D30" s="7" t="e">
        <f t="shared" si="1"/>
        <v>#N/A</v>
      </c>
      <c r="E30" s="26"/>
      <c r="F30" s="26"/>
      <c r="G30" s="18"/>
      <c r="H30" s="18"/>
      <c r="I30" s="18"/>
      <c r="J30" s="18"/>
      <c r="K30" s="18"/>
      <c r="L30" s="18"/>
      <c r="M30" s="18"/>
      <c r="N30" s="18"/>
      <c r="O30" s="18"/>
      <c r="P30" s="16"/>
      <c r="Q30" s="16"/>
      <c r="R30" s="16"/>
      <c r="S30" s="13"/>
    </row>
    <row r="31" spans="1:19">
      <c r="A31" s="11" t="s">
        <v>1284</v>
      </c>
      <c r="B31" s="23">
        <v>24</v>
      </c>
      <c r="C31" s="18"/>
      <c r="D31" s="7" t="e">
        <f t="shared" si="1"/>
        <v>#N/A</v>
      </c>
      <c r="E31" s="26"/>
      <c r="F31" s="26"/>
      <c r="G31" s="18"/>
      <c r="H31" s="18"/>
      <c r="I31" s="18"/>
      <c r="J31" s="18"/>
      <c r="K31" s="18"/>
      <c r="L31" s="18"/>
      <c r="M31" s="18"/>
      <c r="N31" s="18"/>
      <c r="O31" s="18"/>
      <c r="P31" s="16"/>
      <c r="Q31" s="16"/>
      <c r="R31" s="16"/>
      <c r="S31" s="13"/>
    </row>
    <row r="32" spans="1:19" ht="17.25" thickBot="1">
      <c r="A32" s="3" t="s">
        <v>1284</v>
      </c>
      <c r="B32" s="28">
        <v>25</v>
      </c>
      <c r="C32" s="4"/>
      <c r="D32" s="4" t="e">
        <f t="shared" si="1"/>
        <v>#N/A</v>
      </c>
      <c r="E32" s="27"/>
      <c r="F32" s="27"/>
      <c r="G32" s="4"/>
      <c r="H32" s="4"/>
      <c r="I32" s="4"/>
      <c r="J32" s="4"/>
      <c r="K32" s="4"/>
      <c r="L32" s="4"/>
      <c r="M32" s="4"/>
      <c r="N32" s="4"/>
      <c r="O32" s="4"/>
      <c r="P32" s="17"/>
      <c r="Q32" s="17"/>
      <c r="R32" s="17"/>
      <c r="S32" s="5"/>
    </row>
    <row r="35" ht="253.5" customHeight="1"/>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allowBlank="1" showInputMessage="1" showErrorMessage="1" promptTitle="목록" sqref="G6:G7" xr:uid="{F62143BE-730B-4516-8FFA-2266DD892F0A}"/>
    <dataValidation type="list" allowBlank="1" showInputMessage="1" showErrorMessage="1" sqref="C8:C32" xr:uid="{38E18B95-C14E-4ED9-8548-B37BF4DD9CCB}">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32" xr:uid="{C0AC8022-E533-4677-9006-0ABC165D2BAE}">
      <formula1>"일반형, AI융합형"</formula1>
    </dataValidation>
    <dataValidation type="list" allowBlank="1" showInputMessage="1" showErrorMessage="1" sqref="I8:I32 P8:P32" xr:uid="{C0012CE9-1F2D-4C19-A883-BFEDAF01B399}">
      <formula1>"O, X"</formula1>
    </dataValidation>
  </dataValidations>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80E96C-169A-40E3-997B-CD5278396840}">
  <sheetPr>
    <tabColor rgb="FF00B050"/>
  </sheetPr>
  <dimension ref="A1:S60"/>
  <sheetViews>
    <sheetView topLeftCell="A46" zoomScale="55" zoomScaleNormal="55" workbookViewId="0">
      <selection activeCell="A8" sqref="A8:S60"/>
    </sheetView>
  </sheetViews>
  <sheetFormatPr defaultRowHeight="16.5"/>
  <cols>
    <col min="1" max="1" width="20.25" customWidth="1"/>
    <col min="2" max="2" width="6.875" customWidth="1"/>
    <col min="3" max="3" width="17" customWidth="1"/>
    <col min="4" max="4" width="9.25" style="2" bestFit="1" customWidth="1"/>
    <col min="5" max="6" width="4.875" style="2" customWidth="1"/>
    <col min="7" max="7" width="14.625" style="2" customWidth="1"/>
    <col min="8" max="8" width="46.75" customWidth="1"/>
    <col min="9" max="9" width="12.875" customWidth="1"/>
    <col min="10" max="10" width="9.75" customWidth="1"/>
    <col min="11" max="11" width="8.75" customWidth="1"/>
    <col min="12" max="12" width="32.75" bestFit="1" customWidth="1"/>
    <col min="13" max="13" width="13.125" customWidth="1"/>
    <col min="14" max="14" width="15.625" customWidth="1"/>
    <col min="15" max="15" width="17.875" customWidth="1"/>
    <col min="16" max="16" width="17.375" customWidth="1"/>
    <col min="17" max="17" width="14.375" customWidth="1"/>
    <col min="18" max="18" width="50.625" bestFit="1" customWidth="1"/>
    <col min="19" max="19" width="16.25" customWidth="1"/>
  </cols>
  <sheetData>
    <row r="1" spans="1:19">
      <c r="A1" s="488" t="s">
        <v>42</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K5" s="2"/>
      <c r="L5" s="2"/>
      <c r="M5" s="2"/>
    </row>
    <row r="6" spans="1:19" ht="24.95" customHeight="1">
      <c r="A6" s="497" t="s">
        <v>30</v>
      </c>
      <c r="B6" s="499" t="s">
        <v>7</v>
      </c>
      <c r="C6" s="504" t="s">
        <v>3</v>
      </c>
      <c r="D6" s="514" t="s">
        <v>21</v>
      </c>
      <c r="E6" s="514"/>
      <c r="F6" s="514"/>
      <c r="G6" s="504" t="s">
        <v>18</v>
      </c>
      <c r="H6" s="514" t="s">
        <v>4</v>
      </c>
      <c r="I6" s="507" t="s">
        <v>15</v>
      </c>
      <c r="J6" s="1" t="s">
        <v>17</v>
      </c>
      <c r="K6" s="1" t="s">
        <v>8</v>
      </c>
      <c r="L6" s="1" t="s">
        <v>25</v>
      </c>
      <c r="M6" s="1" t="s">
        <v>24</v>
      </c>
      <c r="N6" s="510" t="s">
        <v>27</v>
      </c>
      <c r="O6" s="1" t="s">
        <v>14</v>
      </c>
      <c r="P6" s="507" t="s">
        <v>23</v>
      </c>
      <c r="Q6" s="1" t="s">
        <v>9</v>
      </c>
      <c r="R6" s="486"/>
      <c r="S6" s="487"/>
    </row>
    <row r="7" spans="1:19" ht="24.95" customHeight="1" thickBot="1">
      <c r="A7" s="498"/>
      <c r="B7" s="500"/>
      <c r="C7" s="513"/>
      <c r="D7" s="30" t="s">
        <v>0</v>
      </c>
      <c r="E7" s="30" t="s">
        <v>1</v>
      </c>
      <c r="F7" s="30" t="s">
        <v>2</v>
      </c>
      <c r="G7" s="505"/>
      <c r="H7" s="511"/>
      <c r="I7" s="505"/>
      <c r="J7" s="508"/>
      <c r="K7" s="509"/>
      <c r="L7" s="508"/>
      <c r="M7" s="509"/>
      <c r="N7" s="511"/>
      <c r="O7" s="509"/>
      <c r="P7" s="512"/>
      <c r="Q7" s="19" t="s">
        <v>10</v>
      </c>
      <c r="R7" s="19" t="s">
        <v>40</v>
      </c>
      <c r="S7" s="20" t="s">
        <v>41</v>
      </c>
    </row>
    <row r="8" spans="1:19" ht="66.75" thickTop="1">
      <c r="A8" s="11" t="s">
        <v>1381</v>
      </c>
      <c r="B8" s="32">
        <v>1</v>
      </c>
      <c r="C8" s="7" t="s">
        <v>37</v>
      </c>
      <c r="D8" s="7" t="str">
        <f>_xlfn.IFS(C8="사업관리","01",C8="경영ㆍ회계ㆍ사무","02",C8="금융ㆍ보험","03",C8="교육ㆍ자연ㆍ사회과학","04",C8="법률ㆍ경찰ㆍ소방ㆍ교도ㆍ국방","05",C8="보건ㆍ의료","06",C8="사회복지ㆍ종교","07",C8="문화ㆍ예술ㆍ디자인ㆍ방송","08",C8="운전ㆍ운송","09",C8="영업판매","10",C8="경비ㆍ청소","11",C8="이용ㆍ숙박ㆍ여행ㆍ오락ㆍ스포츠","12", C8="음식서비스","13", C8="건설","14", C8="기계","15",C8="재료","16",C8="화학ㆍ바이오","17",C8="섬유ㆍ의복","18",C8="전기ㆍ전자","19",C8="정보통신","20",C8="식품가공","21",C8="인쇄ㆍ목재ㆍ가구ㆍ공예","22",C8="환경ㆍ에너지ㆍ안전","23",C8="농림어업","24")</f>
        <v>02</v>
      </c>
      <c r="E8" s="25" t="s">
        <v>398</v>
      </c>
      <c r="F8" s="25" t="s">
        <v>94</v>
      </c>
      <c r="G8" s="7" t="s">
        <v>19</v>
      </c>
      <c r="H8" s="7" t="s">
        <v>1285</v>
      </c>
      <c r="I8" s="7" t="s">
        <v>16</v>
      </c>
      <c r="J8" s="7">
        <v>21</v>
      </c>
      <c r="K8" s="8">
        <v>3</v>
      </c>
      <c r="L8" s="8" t="s">
        <v>1286</v>
      </c>
      <c r="M8" s="8">
        <v>20</v>
      </c>
      <c r="N8" s="241">
        <v>560000</v>
      </c>
      <c r="O8" s="8">
        <f>M8*N8</f>
        <v>11200000</v>
      </c>
      <c r="P8" s="14" t="s">
        <v>456</v>
      </c>
      <c r="Q8" s="264" t="s">
        <v>1287</v>
      </c>
      <c r="R8" s="264" t="s">
        <v>1288</v>
      </c>
      <c r="S8" s="12" t="s">
        <v>1289</v>
      </c>
    </row>
    <row r="9" spans="1:19" ht="66">
      <c r="A9" s="11" t="s">
        <v>1381</v>
      </c>
      <c r="B9" s="23">
        <v>2</v>
      </c>
      <c r="C9" s="18" t="s">
        <v>37</v>
      </c>
      <c r="D9" s="7" t="str">
        <f>_xlfn.IFS(C9="사업관리","01",C9="경영ㆍ회계ㆍ사무","02",C9="금융ㆍ보험","03",C9="교육ㆍ자연ㆍ사회과학","04",C9="법률ㆍ경찰ㆍ소방ㆍ교도ㆍ국방","05",C9="보건ㆍ의료","06",C9="사회복지ㆍ종교","07",C9="문화ㆍ예술ㆍ디자인ㆍ방송","08",C9="운전ㆍ운송","09",C9="영업판매","10",C9="경비ㆍ청소","11",C9="이용ㆍ숙박ㆍ여행ㆍ오락ㆍ스포츠","12", C9="음식서비스","13", C9="건설","14", C9="기계","15",C9="재료","16",C9="화학ㆍ바이오","17",C9="섬유ㆍ의복","18",C9="전기ㆍ전자","19",C9="정보통신","20",C9="식품가공","21",C9="인쇄ㆍ목재ㆍ가구ㆍ공예","22",C9="환경ㆍ에너지ㆍ안전","23",C9="농림어업","24")</f>
        <v>02</v>
      </c>
      <c r="E9" s="26" t="s">
        <v>398</v>
      </c>
      <c r="F9" s="26" t="s">
        <v>94</v>
      </c>
      <c r="G9" s="18" t="s">
        <v>19</v>
      </c>
      <c r="H9" s="18" t="s">
        <v>1290</v>
      </c>
      <c r="I9" s="18" t="s">
        <v>16</v>
      </c>
      <c r="J9" s="18">
        <v>21</v>
      </c>
      <c r="K9" s="6">
        <v>3</v>
      </c>
      <c r="L9" s="6" t="s">
        <v>1291</v>
      </c>
      <c r="M9" s="8">
        <v>20</v>
      </c>
      <c r="N9" s="245">
        <v>560000</v>
      </c>
      <c r="O9" s="8">
        <f>M9*N9</f>
        <v>11200000</v>
      </c>
      <c r="P9" s="15" t="s">
        <v>16</v>
      </c>
      <c r="Q9" s="264" t="s">
        <v>1287</v>
      </c>
      <c r="R9" s="264" t="s">
        <v>1288</v>
      </c>
      <c r="S9" s="12" t="s">
        <v>1289</v>
      </c>
    </row>
    <row r="10" spans="1:19" ht="66">
      <c r="A10" s="11" t="s">
        <v>1381</v>
      </c>
      <c r="B10" s="23">
        <v>3</v>
      </c>
      <c r="C10" s="18" t="s">
        <v>37</v>
      </c>
      <c r="D10" s="7" t="str">
        <f t="shared" ref="D10:D60" si="0">_xlfn.IFS(C10="사업관리","01",C10="경영ㆍ회계ㆍ사무","02",C10="금융ㆍ보험","03",C10="교육ㆍ자연ㆍ사회과학","04",C10="법률ㆍ경찰ㆍ소방ㆍ교도ㆍ국방","05",C10="보건ㆍ의료","06",C10="사회복지ㆍ종교","07",C10="문화ㆍ예술ㆍ디자인ㆍ방송","08",C10="운전ㆍ운송","09",C10="영업판매","10",C10="경비ㆍ청소","11",C10="이용ㆍ숙박ㆍ여행ㆍ오락ㆍ스포츠","12", C10="음식서비스","13", C10="건설","14", C10="기계","15",C10="재료","16",C10="화학ㆍ바이오","17",C10="섬유ㆍ의복","18",C10="전기ㆍ전자","19",C10="정보통신","20",C10="식품가공","21",C10="인쇄ㆍ목재ㆍ가구ㆍ공예","22",C10="환경ㆍ에너지ㆍ안전","23",C10="농림어업","24")</f>
        <v>02</v>
      </c>
      <c r="E10" s="26" t="s">
        <v>398</v>
      </c>
      <c r="F10" s="26" t="s">
        <v>94</v>
      </c>
      <c r="G10" s="18" t="s">
        <v>19</v>
      </c>
      <c r="H10" s="18" t="s">
        <v>1292</v>
      </c>
      <c r="I10" s="18" t="s">
        <v>16</v>
      </c>
      <c r="J10" s="18">
        <v>21</v>
      </c>
      <c r="K10" s="6">
        <v>3</v>
      </c>
      <c r="L10" s="6" t="s">
        <v>1293</v>
      </c>
      <c r="M10" s="6">
        <v>60</v>
      </c>
      <c r="N10" s="245">
        <v>580000</v>
      </c>
      <c r="O10" s="8">
        <f t="shared" ref="O10:O60" si="1">M10*N10</f>
        <v>34800000</v>
      </c>
      <c r="P10" s="15" t="s">
        <v>16</v>
      </c>
      <c r="Q10" s="264" t="s">
        <v>1287</v>
      </c>
      <c r="R10" s="264" t="s">
        <v>1294</v>
      </c>
      <c r="S10" s="12" t="s">
        <v>1289</v>
      </c>
    </row>
    <row r="11" spans="1:19" ht="66">
      <c r="A11" s="11" t="s">
        <v>1381</v>
      </c>
      <c r="B11" s="32">
        <v>4</v>
      </c>
      <c r="C11" s="18" t="s">
        <v>37</v>
      </c>
      <c r="D11" s="7" t="str">
        <f t="shared" si="0"/>
        <v>02</v>
      </c>
      <c r="E11" s="26" t="s">
        <v>398</v>
      </c>
      <c r="F11" s="26" t="s">
        <v>94</v>
      </c>
      <c r="G11" s="18" t="s">
        <v>19</v>
      </c>
      <c r="H11" s="18" t="s">
        <v>1295</v>
      </c>
      <c r="I11" s="18" t="s">
        <v>16</v>
      </c>
      <c r="J11" s="18">
        <v>20</v>
      </c>
      <c r="K11" s="6">
        <v>3</v>
      </c>
      <c r="L11" s="6" t="s">
        <v>1296</v>
      </c>
      <c r="M11" s="6">
        <v>20</v>
      </c>
      <c r="N11" s="245">
        <v>540000</v>
      </c>
      <c r="O11" s="8">
        <f t="shared" si="1"/>
        <v>10800000</v>
      </c>
      <c r="P11" s="15" t="s">
        <v>16</v>
      </c>
      <c r="Q11" s="264" t="s">
        <v>1287</v>
      </c>
      <c r="R11" s="264" t="s">
        <v>1288</v>
      </c>
      <c r="S11" s="12" t="s">
        <v>1289</v>
      </c>
    </row>
    <row r="12" spans="1:19" ht="66">
      <c r="A12" s="11" t="s">
        <v>1381</v>
      </c>
      <c r="B12" s="23">
        <v>5</v>
      </c>
      <c r="C12" s="18" t="s">
        <v>37</v>
      </c>
      <c r="D12" s="7" t="str">
        <f t="shared" si="0"/>
        <v>02</v>
      </c>
      <c r="E12" s="26" t="s">
        <v>398</v>
      </c>
      <c r="F12" s="26" t="s">
        <v>94</v>
      </c>
      <c r="G12" s="18" t="s">
        <v>19</v>
      </c>
      <c r="H12" s="18" t="s">
        <v>1297</v>
      </c>
      <c r="I12" s="18" t="s">
        <v>26</v>
      </c>
      <c r="J12" s="18">
        <v>14</v>
      </c>
      <c r="K12" s="6">
        <v>2</v>
      </c>
      <c r="L12" s="6" t="s">
        <v>1207</v>
      </c>
      <c r="M12" s="6">
        <v>80</v>
      </c>
      <c r="N12" s="245">
        <v>480000</v>
      </c>
      <c r="O12" s="8">
        <f t="shared" si="1"/>
        <v>38400000</v>
      </c>
      <c r="P12" s="15" t="s">
        <v>16</v>
      </c>
      <c r="Q12" s="264" t="s">
        <v>1287</v>
      </c>
      <c r="R12" s="264" t="s">
        <v>1288</v>
      </c>
      <c r="S12" s="12" t="s">
        <v>1289</v>
      </c>
    </row>
    <row r="13" spans="1:19" ht="66">
      <c r="A13" s="11" t="s">
        <v>1381</v>
      </c>
      <c r="B13" s="23">
        <v>6</v>
      </c>
      <c r="C13" s="18" t="s">
        <v>37</v>
      </c>
      <c r="D13" s="7" t="str">
        <f t="shared" si="0"/>
        <v>02</v>
      </c>
      <c r="E13" s="26" t="s">
        <v>398</v>
      </c>
      <c r="F13" s="26" t="s">
        <v>94</v>
      </c>
      <c r="G13" s="18" t="s">
        <v>19</v>
      </c>
      <c r="H13" s="18" t="s">
        <v>1298</v>
      </c>
      <c r="I13" s="18" t="s">
        <v>16</v>
      </c>
      <c r="J13" s="18">
        <v>15</v>
      </c>
      <c r="K13" s="6">
        <v>2</v>
      </c>
      <c r="L13" s="6" t="s">
        <v>1299</v>
      </c>
      <c r="M13" s="6">
        <v>20</v>
      </c>
      <c r="N13" s="245">
        <v>480000</v>
      </c>
      <c r="O13" s="8">
        <f t="shared" si="1"/>
        <v>9600000</v>
      </c>
      <c r="P13" s="15" t="s">
        <v>16</v>
      </c>
      <c r="Q13" s="264" t="s">
        <v>1287</v>
      </c>
      <c r="R13" s="264" t="s">
        <v>1288</v>
      </c>
      <c r="S13" s="12" t="s">
        <v>1289</v>
      </c>
    </row>
    <row r="14" spans="1:19" ht="66">
      <c r="A14" s="11" t="s">
        <v>1381</v>
      </c>
      <c r="B14" s="32">
        <v>7</v>
      </c>
      <c r="C14" s="18" t="s">
        <v>37</v>
      </c>
      <c r="D14" s="7" t="str">
        <f t="shared" si="0"/>
        <v>02</v>
      </c>
      <c r="E14" s="26" t="s">
        <v>398</v>
      </c>
      <c r="F14" s="26" t="s">
        <v>94</v>
      </c>
      <c r="G14" s="18" t="s">
        <v>19</v>
      </c>
      <c r="H14" s="18" t="s">
        <v>1300</v>
      </c>
      <c r="I14" s="18" t="s">
        <v>16</v>
      </c>
      <c r="J14" s="18">
        <v>21</v>
      </c>
      <c r="K14" s="6">
        <v>3</v>
      </c>
      <c r="L14" s="6" t="s">
        <v>1301</v>
      </c>
      <c r="M14" s="6">
        <v>100</v>
      </c>
      <c r="N14" s="245">
        <v>580000</v>
      </c>
      <c r="O14" s="8">
        <f t="shared" si="1"/>
        <v>58000000</v>
      </c>
      <c r="P14" s="15" t="s">
        <v>16</v>
      </c>
      <c r="Q14" s="264" t="s">
        <v>1287</v>
      </c>
      <c r="R14" s="264" t="s">
        <v>1288</v>
      </c>
      <c r="S14" s="12" t="s">
        <v>1289</v>
      </c>
    </row>
    <row r="15" spans="1:19" ht="49.5">
      <c r="A15" s="11" t="s">
        <v>1381</v>
      </c>
      <c r="B15" s="23">
        <v>8</v>
      </c>
      <c r="C15" s="18" t="s">
        <v>37</v>
      </c>
      <c r="D15" s="7" t="str">
        <f t="shared" si="0"/>
        <v>02</v>
      </c>
      <c r="E15" s="26" t="s">
        <v>398</v>
      </c>
      <c r="F15" s="26" t="s">
        <v>94</v>
      </c>
      <c r="G15" s="18" t="s">
        <v>19</v>
      </c>
      <c r="H15" s="18" t="s">
        <v>1302</v>
      </c>
      <c r="I15" s="18" t="s">
        <v>26</v>
      </c>
      <c r="J15" s="18">
        <v>7</v>
      </c>
      <c r="K15" s="6">
        <v>1</v>
      </c>
      <c r="L15" s="6" t="s">
        <v>1211</v>
      </c>
      <c r="M15" s="6">
        <v>10</v>
      </c>
      <c r="N15" s="245">
        <v>300000</v>
      </c>
      <c r="O15" s="8">
        <f t="shared" si="1"/>
        <v>3000000</v>
      </c>
      <c r="P15" s="15" t="s">
        <v>16</v>
      </c>
      <c r="Q15" s="266" t="s">
        <v>1303</v>
      </c>
      <c r="R15" s="266" t="s">
        <v>1304</v>
      </c>
      <c r="S15" s="12" t="s">
        <v>1289</v>
      </c>
    </row>
    <row r="16" spans="1:19">
      <c r="A16" s="11" t="s">
        <v>1381</v>
      </c>
      <c r="B16" s="23">
        <v>9</v>
      </c>
      <c r="C16" s="18" t="s">
        <v>37</v>
      </c>
      <c r="D16" s="7" t="str">
        <f t="shared" si="0"/>
        <v>02</v>
      </c>
      <c r="E16" s="26" t="s">
        <v>398</v>
      </c>
      <c r="F16" s="26" t="s">
        <v>94</v>
      </c>
      <c r="G16" s="18" t="s">
        <v>19</v>
      </c>
      <c r="H16" s="18" t="s">
        <v>1305</v>
      </c>
      <c r="I16" s="18" t="s">
        <v>16</v>
      </c>
      <c r="J16" s="18">
        <v>8</v>
      </c>
      <c r="K16" s="6">
        <v>1</v>
      </c>
      <c r="L16" s="6" t="s">
        <v>1306</v>
      </c>
      <c r="M16" s="6">
        <v>20</v>
      </c>
      <c r="N16" s="245">
        <v>260000</v>
      </c>
      <c r="O16" s="8">
        <f t="shared" si="1"/>
        <v>5200000</v>
      </c>
      <c r="P16" s="15" t="s">
        <v>16</v>
      </c>
      <c r="Q16" s="264" t="s">
        <v>466</v>
      </c>
      <c r="R16" s="264" t="s">
        <v>1307</v>
      </c>
      <c r="S16" s="12" t="s">
        <v>1289</v>
      </c>
    </row>
    <row r="17" spans="1:19" ht="49.5">
      <c r="A17" s="11" t="s">
        <v>1381</v>
      </c>
      <c r="B17" s="32">
        <v>10</v>
      </c>
      <c r="C17" s="18" t="s">
        <v>37</v>
      </c>
      <c r="D17" s="7" t="str">
        <f t="shared" si="0"/>
        <v>02</v>
      </c>
      <c r="E17" s="26" t="s">
        <v>398</v>
      </c>
      <c r="F17" s="26" t="s">
        <v>94</v>
      </c>
      <c r="G17" s="18" t="s">
        <v>19</v>
      </c>
      <c r="H17" s="18" t="s">
        <v>1308</v>
      </c>
      <c r="I17" s="18" t="s">
        <v>16</v>
      </c>
      <c r="J17" s="18">
        <v>14</v>
      </c>
      <c r="K17" s="18">
        <v>2</v>
      </c>
      <c r="L17" s="18" t="s">
        <v>1309</v>
      </c>
      <c r="M17" s="18">
        <v>100</v>
      </c>
      <c r="N17" s="245">
        <v>460000</v>
      </c>
      <c r="O17" s="8">
        <f t="shared" si="1"/>
        <v>46000000</v>
      </c>
      <c r="P17" s="16" t="s">
        <v>16</v>
      </c>
      <c r="Q17" s="266" t="s">
        <v>1303</v>
      </c>
      <c r="R17" s="266" t="s">
        <v>1304</v>
      </c>
      <c r="S17" s="12" t="s">
        <v>1289</v>
      </c>
    </row>
    <row r="18" spans="1:19" ht="49.5">
      <c r="A18" s="11" t="s">
        <v>1381</v>
      </c>
      <c r="B18" s="23">
        <v>11</v>
      </c>
      <c r="C18" s="18" t="s">
        <v>37</v>
      </c>
      <c r="D18" s="7" t="str">
        <f t="shared" si="0"/>
        <v>02</v>
      </c>
      <c r="E18" s="26" t="s">
        <v>398</v>
      </c>
      <c r="F18" s="26" t="s">
        <v>94</v>
      </c>
      <c r="G18" s="18" t="s">
        <v>19</v>
      </c>
      <c r="H18" s="18" t="s">
        <v>1310</v>
      </c>
      <c r="I18" s="18" t="s">
        <v>16</v>
      </c>
      <c r="J18" s="18">
        <v>14</v>
      </c>
      <c r="K18" s="18">
        <v>2</v>
      </c>
      <c r="L18" s="18" t="s">
        <v>1311</v>
      </c>
      <c r="M18" s="18">
        <v>100</v>
      </c>
      <c r="N18" s="245">
        <v>460000</v>
      </c>
      <c r="O18" s="8">
        <f t="shared" si="1"/>
        <v>46000000</v>
      </c>
      <c r="P18" s="16" t="s">
        <v>16</v>
      </c>
      <c r="Q18" s="266" t="s">
        <v>1303</v>
      </c>
      <c r="R18" s="266" t="s">
        <v>1304</v>
      </c>
      <c r="S18" s="12" t="s">
        <v>1289</v>
      </c>
    </row>
    <row r="19" spans="1:19" ht="66">
      <c r="A19" s="11" t="s">
        <v>1381</v>
      </c>
      <c r="B19" s="23">
        <v>12</v>
      </c>
      <c r="C19" s="18" t="s">
        <v>37</v>
      </c>
      <c r="D19" s="7" t="str">
        <f t="shared" si="0"/>
        <v>02</v>
      </c>
      <c r="E19" s="26" t="s">
        <v>94</v>
      </c>
      <c r="F19" s="26" t="s">
        <v>94</v>
      </c>
      <c r="G19" s="18" t="s">
        <v>19</v>
      </c>
      <c r="H19" s="18" t="s">
        <v>1312</v>
      </c>
      <c r="I19" s="18" t="s">
        <v>16</v>
      </c>
      <c r="J19" s="18">
        <v>15</v>
      </c>
      <c r="K19" s="18">
        <v>2</v>
      </c>
      <c r="L19" s="8" t="s">
        <v>1313</v>
      </c>
      <c r="M19" s="18">
        <v>20</v>
      </c>
      <c r="N19" s="245">
        <v>480000</v>
      </c>
      <c r="O19" s="8">
        <f t="shared" si="1"/>
        <v>9600000</v>
      </c>
      <c r="P19" s="16" t="s">
        <v>16</v>
      </c>
      <c r="Q19" s="264" t="s">
        <v>1287</v>
      </c>
      <c r="R19" s="264" t="s">
        <v>1288</v>
      </c>
      <c r="S19" s="12" t="s">
        <v>1289</v>
      </c>
    </row>
    <row r="20" spans="1:19" ht="66">
      <c r="A20" s="11" t="s">
        <v>1381</v>
      </c>
      <c r="B20" s="32">
        <v>13</v>
      </c>
      <c r="C20" s="18" t="s">
        <v>37</v>
      </c>
      <c r="D20" s="7" t="str">
        <f t="shared" si="0"/>
        <v>02</v>
      </c>
      <c r="E20" s="26" t="s">
        <v>94</v>
      </c>
      <c r="F20" s="26" t="s">
        <v>94</v>
      </c>
      <c r="G20" s="18" t="s">
        <v>19</v>
      </c>
      <c r="H20" s="18" t="s">
        <v>1314</v>
      </c>
      <c r="I20" s="18" t="s">
        <v>16</v>
      </c>
      <c r="J20" s="18">
        <v>7</v>
      </c>
      <c r="K20" s="18">
        <v>1</v>
      </c>
      <c r="L20" s="8" t="s">
        <v>1315</v>
      </c>
      <c r="M20" s="18">
        <v>10</v>
      </c>
      <c r="N20" s="245">
        <v>240000</v>
      </c>
      <c r="O20" s="8">
        <f t="shared" si="1"/>
        <v>2400000</v>
      </c>
      <c r="P20" s="16" t="s">
        <v>16</v>
      </c>
      <c r="Q20" s="264" t="s">
        <v>1287</v>
      </c>
      <c r="R20" s="264" t="s">
        <v>1288</v>
      </c>
      <c r="S20" s="12" t="s">
        <v>1289</v>
      </c>
    </row>
    <row r="21" spans="1:19">
      <c r="A21" s="11" t="s">
        <v>1381</v>
      </c>
      <c r="B21" s="23">
        <v>14</v>
      </c>
      <c r="C21" s="18" t="s">
        <v>37</v>
      </c>
      <c r="D21" s="7" t="str">
        <f t="shared" si="0"/>
        <v>02</v>
      </c>
      <c r="E21" s="26" t="s">
        <v>94</v>
      </c>
      <c r="F21" s="26" t="s">
        <v>94</v>
      </c>
      <c r="G21" s="18" t="s">
        <v>19</v>
      </c>
      <c r="H21" s="18" t="s">
        <v>1316</v>
      </c>
      <c r="I21" s="18" t="s">
        <v>16</v>
      </c>
      <c r="J21" s="18">
        <v>7</v>
      </c>
      <c r="K21" s="18">
        <v>1</v>
      </c>
      <c r="L21" s="8" t="s">
        <v>1071</v>
      </c>
      <c r="M21" s="18">
        <v>10</v>
      </c>
      <c r="N21" s="245">
        <v>240000</v>
      </c>
      <c r="O21" s="8">
        <f t="shared" si="1"/>
        <v>2400000</v>
      </c>
      <c r="P21" s="16" t="s">
        <v>16</v>
      </c>
      <c r="Q21" s="264" t="s">
        <v>466</v>
      </c>
      <c r="R21" s="264" t="s">
        <v>1307</v>
      </c>
      <c r="S21" s="12" t="s">
        <v>1289</v>
      </c>
    </row>
    <row r="22" spans="1:19">
      <c r="A22" s="11" t="s">
        <v>1381</v>
      </c>
      <c r="B22" s="23">
        <v>15</v>
      </c>
      <c r="C22" s="18" t="s">
        <v>37</v>
      </c>
      <c r="D22" s="7" t="str">
        <f t="shared" si="0"/>
        <v>02</v>
      </c>
      <c r="E22" s="26" t="s">
        <v>94</v>
      </c>
      <c r="F22" s="26" t="s">
        <v>94</v>
      </c>
      <c r="G22" s="18" t="s">
        <v>19</v>
      </c>
      <c r="H22" s="18" t="s">
        <v>1317</v>
      </c>
      <c r="I22" s="18" t="s">
        <v>26</v>
      </c>
      <c r="J22" s="18">
        <v>7</v>
      </c>
      <c r="K22" s="18">
        <v>1</v>
      </c>
      <c r="L22" s="18" t="s">
        <v>1318</v>
      </c>
      <c r="M22" s="18">
        <v>50</v>
      </c>
      <c r="N22" s="245">
        <v>250000</v>
      </c>
      <c r="O22" s="8">
        <f t="shared" si="1"/>
        <v>12500000</v>
      </c>
      <c r="P22" s="16" t="s">
        <v>16</v>
      </c>
      <c r="Q22" s="264" t="s">
        <v>466</v>
      </c>
      <c r="R22" s="264" t="s">
        <v>1307</v>
      </c>
      <c r="S22" s="12" t="s">
        <v>1289</v>
      </c>
    </row>
    <row r="23" spans="1:19">
      <c r="A23" s="11" t="s">
        <v>1381</v>
      </c>
      <c r="B23" s="32">
        <v>16</v>
      </c>
      <c r="C23" s="18" t="s">
        <v>37</v>
      </c>
      <c r="D23" s="7" t="str">
        <f t="shared" si="0"/>
        <v>02</v>
      </c>
      <c r="E23" s="26" t="s">
        <v>94</v>
      </c>
      <c r="F23" s="26" t="s">
        <v>94</v>
      </c>
      <c r="G23" s="18" t="s">
        <v>19</v>
      </c>
      <c r="H23" s="18" t="s">
        <v>1319</v>
      </c>
      <c r="I23" s="18" t="s">
        <v>16</v>
      </c>
      <c r="J23" s="18">
        <v>7</v>
      </c>
      <c r="K23" s="18">
        <v>1</v>
      </c>
      <c r="L23" s="18" t="s">
        <v>1320</v>
      </c>
      <c r="M23" s="18">
        <v>10</v>
      </c>
      <c r="N23" s="245">
        <v>240000</v>
      </c>
      <c r="O23" s="8">
        <f t="shared" si="1"/>
        <v>2400000</v>
      </c>
      <c r="P23" s="16" t="s">
        <v>16</v>
      </c>
      <c r="Q23" s="264" t="s">
        <v>466</v>
      </c>
      <c r="R23" s="264" t="s">
        <v>1307</v>
      </c>
      <c r="S23" s="12" t="s">
        <v>1289</v>
      </c>
    </row>
    <row r="24" spans="1:19" ht="99">
      <c r="A24" s="11" t="s">
        <v>1381</v>
      </c>
      <c r="B24" s="23">
        <v>17</v>
      </c>
      <c r="C24" s="18" t="s">
        <v>37</v>
      </c>
      <c r="D24" s="7" t="str">
        <f t="shared" si="0"/>
        <v>02</v>
      </c>
      <c r="E24" s="26" t="s">
        <v>398</v>
      </c>
      <c r="F24" s="26" t="s">
        <v>94</v>
      </c>
      <c r="G24" s="18" t="s">
        <v>19</v>
      </c>
      <c r="H24" s="18" t="s">
        <v>1321</v>
      </c>
      <c r="I24" s="18" t="s">
        <v>16</v>
      </c>
      <c r="J24" s="18">
        <v>14</v>
      </c>
      <c r="K24" s="18">
        <v>2</v>
      </c>
      <c r="L24" s="18" t="s">
        <v>1322</v>
      </c>
      <c r="M24" s="18">
        <v>250</v>
      </c>
      <c r="N24" s="245">
        <v>460000</v>
      </c>
      <c r="O24" s="8">
        <f t="shared" si="1"/>
        <v>115000000</v>
      </c>
      <c r="P24" s="16" t="s">
        <v>16</v>
      </c>
      <c r="Q24" s="266" t="s">
        <v>1323</v>
      </c>
      <c r="R24" s="266" t="s">
        <v>1324</v>
      </c>
      <c r="S24" s="12" t="s">
        <v>1289</v>
      </c>
    </row>
    <row r="25" spans="1:19" ht="99">
      <c r="A25" s="11" t="s">
        <v>1381</v>
      </c>
      <c r="B25" s="23">
        <v>18</v>
      </c>
      <c r="C25" s="18" t="s">
        <v>37</v>
      </c>
      <c r="D25" s="7" t="str">
        <f t="shared" si="0"/>
        <v>02</v>
      </c>
      <c r="E25" s="26" t="s">
        <v>398</v>
      </c>
      <c r="F25" s="26" t="s">
        <v>94</v>
      </c>
      <c r="G25" s="18" t="s">
        <v>19</v>
      </c>
      <c r="H25" s="18" t="s">
        <v>1325</v>
      </c>
      <c r="I25" s="18" t="s">
        <v>16</v>
      </c>
      <c r="J25" s="18">
        <v>7.5</v>
      </c>
      <c r="K25" s="18">
        <v>1</v>
      </c>
      <c r="L25" s="18" t="s">
        <v>1322</v>
      </c>
      <c r="M25" s="18">
        <v>400</v>
      </c>
      <c r="N25" s="245">
        <v>270000</v>
      </c>
      <c r="O25" s="8">
        <f t="shared" si="1"/>
        <v>108000000</v>
      </c>
      <c r="P25" s="16" t="s">
        <v>16</v>
      </c>
      <c r="Q25" s="266" t="s">
        <v>1323</v>
      </c>
      <c r="R25" s="266" t="s">
        <v>1324</v>
      </c>
      <c r="S25" s="12" t="s">
        <v>1289</v>
      </c>
    </row>
    <row r="26" spans="1:19" ht="66">
      <c r="A26" s="11" t="s">
        <v>1381</v>
      </c>
      <c r="B26" s="32">
        <v>19</v>
      </c>
      <c r="C26" s="18" t="s">
        <v>37</v>
      </c>
      <c r="D26" s="7" t="str">
        <f t="shared" si="0"/>
        <v>02</v>
      </c>
      <c r="E26" s="26" t="s">
        <v>398</v>
      </c>
      <c r="F26" s="26" t="s">
        <v>94</v>
      </c>
      <c r="G26" s="18" t="s">
        <v>19</v>
      </c>
      <c r="H26" s="18" t="s">
        <v>1326</v>
      </c>
      <c r="I26" s="18" t="s">
        <v>16</v>
      </c>
      <c r="J26" s="18">
        <v>15</v>
      </c>
      <c r="K26" s="18">
        <v>2</v>
      </c>
      <c r="L26" s="18" t="s">
        <v>1327</v>
      </c>
      <c r="M26" s="18">
        <v>20</v>
      </c>
      <c r="N26" s="245">
        <v>480000</v>
      </c>
      <c r="O26" s="8">
        <f t="shared" si="1"/>
        <v>9600000</v>
      </c>
      <c r="P26" s="16" t="s">
        <v>16</v>
      </c>
      <c r="Q26" s="264" t="s">
        <v>1287</v>
      </c>
      <c r="R26" s="264" t="s">
        <v>1288</v>
      </c>
      <c r="S26" s="12" t="s">
        <v>1289</v>
      </c>
    </row>
    <row r="27" spans="1:19" ht="66">
      <c r="A27" s="11" t="s">
        <v>1381</v>
      </c>
      <c r="B27" s="23">
        <v>20</v>
      </c>
      <c r="C27" s="18" t="s">
        <v>37</v>
      </c>
      <c r="D27" s="7" t="str">
        <f t="shared" si="0"/>
        <v>02</v>
      </c>
      <c r="E27" s="26" t="s">
        <v>398</v>
      </c>
      <c r="F27" s="26" t="s">
        <v>94</v>
      </c>
      <c r="G27" s="18" t="s">
        <v>19</v>
      </c>
      <c r="H27" s="18" t="s">
        <v>1328</v>
      </c>
      <c r="I27" s="18" t="s">
        <v>16</v>
      </c>
      <c r="J27" s="18">
        <v>15</v>
      </c>
      <c r="K27" s="18">
        <v>2</v>
      </c>
      <c r="L27" s="18" t="s">
        <v>1329</v>
      </c>
      <c r="M27" s="18">
        <v>20</v>
      </c>
      <c r="N27" s="245">
        <v>480000</v>
      </c>
      <c r="O27" s="8">
        <f t="shared" si="1"/>
        <v>9600000</v>
      </c>
      <c r="P27" s="16" t="s">
        <v>16</v>
      </c>
      <c r="Q27" s="264" t="s">
        <v>1287</v>
      </c>
      <c r="R27" s="264" t="s">
        <v>1288</v>
      </c>
      <c r="S27" s="12" t="s">
        <v>1289</v>
      </c>
    </row>
    <row r="28" spans="1:19" ht="66">
      <c r="A28" s="11" t="s">
        <v>1381</v>
      </c>
      <c r="B28" s="23">
        <v>21</v>
      </c>
      <c r="C28" s="18" t="s">
        <v>37</v>
      </c>
      <c r="D28" s="7" t="str">
        <f t="shared" si="0"/>
        <v>02</v>
      </c>
      <c r="E28" s="26" t="s">
        <v>398</v>
      </c>
      <c r="F28" s="26" t="s">
        <v>94</v>
      </c>
      <c r="G28" s="18" t="s">
        <v>19</v>
      </c>
      <c r="H28" s="18" t="s">
        <v>1330</v>
      </c>
      <c r="I28" s="18" t="s">
        <v>16</v>
      </c>
      <c r="J28" s="18">
        <v>15</v>
      </c>
      <c r="K28" s="18">
        <v>2</v>
      </c>
      <c r="L28" s="18" t="s">
        <v>1331</v>
      </c>
      <c r="M28" s="18">
        <v>20</v>
      </c>
      <c r="N28" s="245">
        <v>480000</v>
      </c>
      <c r="O28" s="8">
        <f t="shared" si="1"/>
        <v>9600000</v>
      </c>
      <c r="P28" s="16" t="s">
        <v>16</v>
      </c>
      <c r="Q28" s="264" t="s">
        <v>1287</v>
      </c>
      <c r="R28" s="264" t="s">
        <v>1288</v>
      </c>
      <c r="S28" s="12" t="s">
        <v>1289</v>
      </c>
    </row>
    <row r="29" spans="1:19" ht="66">
      <c r="A29" s="11" t="s">
        <v>1381</v>
      </c>
      <c r="B29" s="32">
        <v>22</v>
      </c>
      <c r="C29" s="18" t="s">
        <v>37</v>
      </c>
      <c r="D29" s="7" t="str">
        <f t="shared" si="0"/>
        <v>02</v>
      </c>
      <c r="E29" s="26" t="s">
        <v>398</v>
      </c>
      <c r="F29" s="26" t="s">
        <v>94</v>
      </c>
      <c r="G29" s="18" t="s">
        <v>19</v>
      </c>
      <c r="H29" s="18" t="s">
        <v>1332</v>
      </c>
      <c r="I29" s="18" t="s">
        <v>16</v>
      </c>
      <c r="J29" s="18">
        <v>21</v>
      </c>
      <c r="K29" s="18">
        <v>3</v>
      </c>
      <c r="L29" s="18" t="s">
        <v>1286</v>
      </c>
      <c r="M29" s="18">
        <v>150</v>
      </c>
      <c r="N29" s="245">
        <v>580000</v>
      </c>
      <c r="O29" s="8">
        <f t="shared" si="1"/>
        <v>87000000</v>
      </c>
      <c r="P29" s="16" t="s">
        <v>26</v>
      </c>
      <c r="Q29" s="264" t="s">
        <v>1287</v>
      </c>
      <c r="R29" s="264" t="s">
        <v>1288</v>
      </c>
      <c r="S29" s="12" t="s">
        <v>1289</v>
      </c>
    </row>
    <row r="30" spans="1:19" ht="66">
      <c r="A30" s="11" t="s">
        <v>1381</v>
      </c>
      <c r="B30" s="23">
        <v>23</v>
      </c>
      <c r="C30" s="18" t="s">
        <v>37</v>
      </c>
      <c r="D30" s="7" t="str">
        <f t="shared" si="0"/>
        <v>02</v>
      </c>
      <c r="E30" s="26" t="s">
        <v>398</v>
      </c>
      <c r="F30" s="26" t="s">
        <v>94</v>
      </c>
      <c r="G30" s="18" t="s">
        <v>19</v>
      </c>
      <c r="H30" s="18" t="s">
        <v>1333</v>
      </c>
      <c r="I30" s="18" t="s">
        <v>16</v>
      </c>
      <c r="J30" s="18">
        <v>21</v>
      </c>
      <c r="K30" s="18">
        <v>3</v>
      </c>
      <c r="L30" s="18" t="s">
        <v>1291</v>
      </c>
      <c r="M30" s="18">
        <v>60</v>
      </c>
      <c r="N30" s="245">
        <v>580000</v>
      </c>
      <c r="O30" s="8">
        <f t="shared" si="1"/>
        <v>34800000</v>
      </c>
      <c r="P30" s="16" t="s">
        <v>26</v>
      </c>
      <c r="Q30" s="264" t="s">
        <v>1287</v>
      </c>
      <c r="R30" s="264" t="s">
        <v>1288</v>
      </c>
      <c r="S30" s="12" t="s">
        <v>1289</v>
      </c>
    </row>
    <row r="31" spans="1:19" ht="66">
      <c r="A31" s="11" t="s">
        <v>1381</v>
      </c>
      <c r="B31" s="23">
        <v>24</v>
      </c>
      <c r="C31" s="18" t="s">
        <v>37</v>
      </c>
      <c r="D31" s="7" t="str">
        <f t="shared" si="0"/>
        <v>02</v>
      </c>
      <c r="E31" s="26" t="s">
        <v>398</v>
      </c>
      <c r="F31" s="26" t="s">
        <v>94</v>
      </c>
      <c r="G31" s="18" t="s">
        <v>19</v>
      </c>
      <c r="H31" s="18" t="s">
        <v>1334</v>
      </c>
      <c r="I31" s="18" t="s">
        <v>16</v>
      </c>
      <c r="J31" s="18">
        <v>21</v>
      </c>
      <c r="K31" s="18">
        <v>3</v>
      </c>
      <c r="L31" s="18" t="s">
        <v>1335</v>
      </c>
      <c r="M31" s="18">
        <v>80</v>
      </c>
      <c r="N31" s="245">
        <v>580000</v>
      </c>
      <c r="O31" s="8">
        <f t="shared" si="1"/>
        <v>46400000</v>
      </c>
      <c r="P31" s="16" t="s">
        <v>26</v>
      </c>
      <c r="Q31" s="264" t="s">
        <v>1287</v>
      </c>
      <c r="R31" s="264" t="s">
        <v>1288</v>
      </c>
      <c r="S31" s="12" t="s">
        <v>1289</v>
      </c>
    </row>
    <row r="32" spans="1:19" ht="66">
      <c r="A32" s="11" t="s">
        <v>1381</v>
      </c>
      <c r="B32" s="32">
        <v>25</v>
      </c>
      <c r="C32" s="18" t="s">
        <v>37</v>
      </c>
      <c r="D32" s="7" t="str">
        <f t="shared" si="0"/>
        <v>02</v>
      </c>
      <c r="E32" s="26" t="s">
        <v>398</v>
      </c>
      <c r="F32" s="26" t="s">
        <v>94</v>
      </c>
      <c r="G32" s="7" t="s">
        <v>19</v>
      </c>
      <c r="H32" s="7" t="s">
        <v>1336</v>
      </c>
      <c r="I32" s="7" t="s">
        <v>16</v>
      </c>
      <c r="J32" s="7">
        <v>14</v>
      </c>
      <c r="K32" s="8">
        <v>2</v>
      </c>
      <c r="L32" s="8" t="s">
        <v>1299</v>
      </c>
      <c r="M32" s="8">
        <v>180</v>
      </c>
      <c r="N32" s="241">
        <v>460000</v>
      </c>
      <c r="O32" s="8">
        <f t="shared" si="1"/>
        <v>82800000</v>
      </c>
      <c r="P32" s="16" t="s">
        <v>26</v>
      </c>
      <c r="Q32" s="264" t="s">
        <v>1287</v>
      </c>
      <c r="R32" s="264" t="s">
        <v>1288</v>
      </c>
      <c r="S32" s="12" t="s">
        <v>1289</v>
      </c>
    </row>
    <row r="33" spans="1:19" ht="66">
      <c r="A33" s="11" t="s">
        <v>1381</v>
      </c>
      <c r="B33" s="32">
        <v>26</v>
      </c>
      <c r="C33" s="18" t="s">
        <v>37</v>
      </c>
      <c r="D33" s="7" t="str">
        <f t="shared" si="0"/>
        <v>02</v>
      </c>
      <c r="E33" s="26" t="s">
        <v>398</v>
      </c>
      <c r="F33" s="26" t="s">
        <v>94</v>
      </c>
      <c r="G33" s="7" t="s">
        <v>19</v>
      </c>
      <c r="H33" s="7" t="s">
        <v>1302</v>
      </c>
      <c r="I33" s="7" t="s">
        <v>26</v>
      </c>
      <c r="J33" s="7">
        <v>6</v>
      </c>
      <c r="K33" s="8">
        <v>1</v>
      </c>
      <c r="L33" s="8" t="s">
        <v>1337</v>
      </c>
      <c r="M33" s="8">
        <v>30</v>
      </c>
      <c r="N33" s="241">
        <v>280000</v>
      </c>
      <c r="O33" s="8">
        <f t="shared" si="1"/>
        <v>8400000</v>
      </c>
      <c r="P33" s="16" t="s">
        <v>26</v>
      </c>
      <c r="Q33" s="264" t="s">
        <v>1287</v>
      </c>
      <c r="R33" s="264" t="s">
        <v>1288</v>
      </c>
      <c r="S33" s="12" t="s">
        <v>1289</v>
      </c>
    </row>
    <row r="34" spans="1:19" ht="66">
      <c r="A34" s="11" t="s">
        <v>1381</v>
      </c>
      <c r="B34" s="32">
        <v>27</v>
      </c>
      <c r="C34" s="18" t="s">
        <v>37</v>
      </c>
      <c r="D34" s="7" t="str">
        <f t="shared" si="0"/>
        <v>02</v>
      </c>
      <c r="E34" s="26" t="s">
        <v>398</v>
      </c>
      <c r="F34" s="26" t="s">
        <v>94</v>
      </c>
      <c r="G34" s="7" t="s">
        <v>19</v>
      </c>
      <c r="H34" s="7" t="s">
        <v>1338</v>
      </c>
      <c r="I34" s="7" t="s">
        <v>16</v>
      </c>
      <c r="J34" s="7">
        <v>7</v>
      </c>
      <c r="K34" s="8">
        <v>1</v>
      </c>
      <c r="L34" s="8" t="s">
        <v>1339</v>
      </c>
      <c r="M34" s="8">
        <v>80</v>
      </c>
      <c r="N34" s="241">
        <v>250000</v>
      </c>
      <c r="O34" s="8">
        <f t="shared" si="1"/>
        <v>20000000</v>
      </c>
      <c r="P34" s="16" t="s">
        <v>26</v>
      </c>
      <c r="Q34" s="264" t="s">
        <v>1287</v>
      </c>
      <c r="R34" s="264" t="s">
        <v>1288</v>
      </c>
      <c r="S34" s="12" t="s">
        <v>1289</v>
      </c>
    </row>
    <row r="35" spans="1:19" ht="66">
      <c r="A35" s="11" t="s">
        <v>1381</v>
      </c>
      <c r="B35" s="32">
        <v>28</v>
      </c>
      <c r="C35" s="18" t="s">
        <v>37</v>
      </c>
      <c r="D35" s="7" t="str">
        <f t="shared" si="0"/>
        <v>02</v>
      </c>
      <c r="E35" s="25" t="s">
        <v>45</v>
      </c>
      <c r="F35" s="25" t="s">
        <v>45</v>
      </c>
      <c r="G35" s="7" t="s">
        <v>19</v>
      </c>
      <c r="H35" s="7" t="s">
        <v>1340</v>
      </c>
      <c r="I35" s="7" t="s">
        <v>16</v>
      </c>
      <c r="J35" s="7">
        <v>14</v>
      </c>
      <c r="K35" s="8">
        <v>2</v>
      </c>
      <c r="L35" s="8" t="s">
        <v>1341</v>
      </c>
      <c r="M35" s="8">
        <v>80</v>
      </c>
      <c r="N35" s="241">
        <v>460000</v>
      </c>
      <c r="O35" s="8">
        <f t="shared" si="1"/>
        <v>36800000</v>
      </c>
      <c r="P35" s="16" t="s">
        <v>26</v>
      </c>
      <c r="Q35" s="264" t="s">
        <v>1287</v>
      </c>
      <c r="R35" s="264" t="s">
        <v>1288</v>
      </c>
      <c r="S35" s="12" t="s">
        <v>1289</v>
      </c>
    </row>
    <row r="36" spans="1:19" ht="66">
      <c r="A36" s="11" t="s">
        <v>1381</v>
      </c>
      <c r="B36" s="32">
        <v>29</v>
      </c>
      <c r="C36" s="18" t="s">
        <v>37</v>
      </c>
      <c r="D36" s="7" t="str">
        <f t="shared" si="0"/>
        <v>02</v>
      </c>
      <c r="E36" s="26" t="s">
        <v>94</v>
      </c>
      <c r="F36" s="26" t="s">
        <v>94</v>
      </c>
      <c r="G36" s="7" t="s">
        <v>19</v>
      </c>
      <c r="H36" s="7" t="s">
        <v>1342</v>
      </c>
      <c r="I36" s="7" t="s">
        <v>16</v>
      </c>
      <c r="J36" s="7">
        <v>14</v>
      </c>
      <c r="K36" s="8">
        <v>2</v>
      </c>
      <c r="L36" s="8" t="s">
        <v>1343</v>
      </c>
      <c r="M36" s="8">
        <v>120</v>
      </c>
      <c r="N36" s="241">
        <v>460000</v>
      </c>
      <c r="O36" s="8">
        <f t="shared" si="1"/>
        <v>55200000</v>
      </c>
      <c r="P36" s="16" t="s">
        <v>26</v>
      </c>
      <c r="Q36" s="264" t="s">
        <v>1287</v>
      </c>
      <c r="R36" s="264" t="s">
        <v>1288</v>
      </c>
      <c r="S36" s="12" t="s">
        <v>1289</v>
      </c>
    </row>
    <row r="37" spans="1:19" ht="66">
      <c r="A37" s="11" t="s">
        <v>1381</v>
      </c>
      <c r="B37" s="32">
        <v>30</v>
      </c>
      <c r="C37" s="18" t="s">
        <v>37</v>
      </c>
      <c r="D37" s="7" t="str">
        <f t="shared" si="0"/>
        <v>02</v>
      </c>
      <c r="E37" s="26" t="s">
        <v>94</v>
      </c>
      <c r="F37" s="26" t="s">
        <v>94</v>
      </c>
      <c r="G37" s="7" t="s">
        <v>19</v>
      </c>
      <c r="H37" s="7" t="s">
        <v>1344</v>
      </c>
      <c r="I37" s="7" t="s">
        <v>16</v>
      </c>
      <c r="J37" s="7">
        <v>7</v>
      </c>
      <c r="K37" s="8">
        <v>1</v>
      </c>
      <c r="L37" s="8" t="s">
        <v>1071</v>
      </c>
      <c r="M37" s="8">
        <v>30</v>
      </c>
      <c r="N37" s="241">
        <v>250000</v>
      </c>
      <c r="O37" s="8">
        <f t="shared" si="1"/>
        <v>7500000</v>
      </c>
      <c r="P37" s="16" t="s">
        <v>26</v>
      </c>
      <c r="Q37" s="264" t="s">
        <v>1287</v>
      </c>
      <c r="R37" s="264" t="s">
        <v>1288</v>
      </c>
      <c r="S37" s="12" t="s">
        <v>1289</v>
      </c>
    </row>
    <row r="38" spans="1:19" ht="66">
      <c r="A38" s="11" t="s">
        <v>1381</v>
      </c>
      <c r="B38" s="32">
        <v>31</v>
      </c>
      <c r="C38" s="18" t="s">
        <v>37</v>
      </c>
      <c r="D38" s="7" t="str">
        <f t="shared" si="0"/>
        <v>02</v>
      </c>
      <c r="E38" s="26" t="s">
        <v>94</v>
      </c>
      <c r="F38" s="26" t="s">
        <v>94</v>
      </c>
      <c r="G38" s="7" t="s">
        <v>19</v>
      </c>
      <c r="H38" s="7" t="s">
        <v>1345</v>
      </c>
      <c r="I38" s="7" t="s">
        <v>16</v>
      </c>
      <c r="J38" s="7">
        <v>14</v>
      </c>
      <c r="K38" s="8">
        <v>2</v>
      </c>
      <c r="L38" s="8" t="s">
        <v>1346</v>
      </c>
      <c r="M38" s="8">
        <v>120</v>
      </c>
      <c r="N38" s="241">
        <v>460000</v>
      </c>
      <c r="O38" s="8">
        <f t="shared" si="1"/>
        <v>55200000</v>
      </c>
      <c r="P38" s="16" t="s">
        <v>26</v>
      </c>
      <c r="Q38" s="264" t="s">
        <v>1287</v>
      </c>
      <c r="R38" s="264" t="s">
        <v>1288</v>
      </c>
      <c r="S38" s="12" t="s">
        <v>1289</v>
      </c>
    </row>
    <row r="39" spans="1:19" ht="66">
      <c r="A39" s="11" t="s">
        <v>1381</v>
      </c>
      <c r="B39" s="32">
        <v>32</v>
      </c>
      <c r="C39" s="18" t="s">
        <v>37</v>
      </c>
      <c r="D39" s="7" t="str">
        <f t="shared" si="0"/>
        <v>02</v>
      </c>
      <c r="E39" s="26" t="s">
        <v>398</v>
      </c>
      <c r="F39" s="26" t="s">
        <v>94</v>
      </c>
      <c r="G39" s="7" t="s">
        <v>19</v>
      </c>
      <c r="H39" s="7" t="s">
        <v>1326</v>
      </c>
      <c r="I39" s="7" t="s">
        <v>16</v>
      </c>
      <c r="J39" s="7">
        <v>14</v>
      </c>
      <c r="K39" s="8">
        <v>2</v>
      </c>
      <c r="L39" s="8" t="s">
        <v>1327</v>
      </c>
      <c r="M39" s="8">
        <v>120</v>
      </c>
      <c r="N39" s="241">
        <v>460000</v>
      </c>
      <c r="O39" s="8">
        <f t="shared" si="1"/>
        <v>55200000</v>
      </c>
      <c r="P39" s="16" t="s">
        <v>26</v>
      </c>
      <c r="Q39" s="264" t="s">
        <v>1287</v>
      </c>
      <c r="R39" s="264" t="s">
        <v>1288</v>
      </c>
      <c r="S39" s="12" t="s">
        <v>1289</v>
      </c>
    </row>
    <row r="40" spans="1:19" ht="66">
      <c r="A40" s="11" t="s">
        <v>1381</v>
      </c>
      <c r="B40" s="32">
        <v>33</v>
      </c>
      <c r="C40" s="18" t="s">
        <v>37</v>
      </c>
      <c r="D40" s="7" t="str">
        <f t="shared" si="0"/>
        <v>02</v>
      </c>
      <c r="E40" s="26" t="s">
        <v>398</v>
      </c>
      <c r="F40" s="26" t="s">
        <v>94</v>
      </c>
      <c r="G40" s="7" t="s">
        <v>19</v>
      </c>
      <c r="H40" s="7" t="s">
        <v>1328</v>
      </c>
      <c r="I40" s="7" t="s">
        <v>16</v>
      </c>
      <c r="J40" s="7">
        <v>14</v>
      </c>
      <c r="K40" s="8">
        <v>2</v>
      </c>
      <c r="L40" s="8" t="s">
        <v>1329</v>
      </c>
      <c r="M40" s="8">
        <v>70</v>
      </c>
      <c r="N40" s="241">
        <v>460000</v>
      </c>
      <c r="O40" s="8">
        <f t="shared" si="1"/>
        <v>32200000</v>
      </c>
      <c r="P40" s="16" t="s">
        <v>26</v>
      </c>
      <c r="Q40" s="264" t="s">
        <v>1287</v>
      </c>
      <c r="R40" s="264" t="s">
        <v>1288</v>
      </c>
      <c r="S40" s="12" t="s">
        <v>1289</v>
      </c>
    </row>
    <row r="41" spans="1:19" ht="66">
      <c r="A41" s="11" t="s">
        <v>1381</v>
      </c>
      <c r="B41" s="32">
        <v>34</v>
      </c>
      <c r="C41" s="18" t="s">
        <v>37</v>
      </c>
      <c r="D41" s="7" t="str">
        <f t="shared" si="0"/>
        <v>02</v>
      </c>
      <c r="E41" s="26" t="s">
        <v>398</v>
      </c>
      <c r="F41" s="26" t="s">
        <v>94</v>
      </c>
      <c r="G41" s="7" t="s">
        <v>19</v>
      </c>
      <c r="H41" s="7" t="s">
        <v>1330</v>
      </c>
      <c r="I41" s="7" t="s">
        <v>16</v>
      </c>
      <c r="J41" s="7">
        <v>14</v>
      </c>
      <c r="K41" s="8">
        <v>2</v>
      </c>
      <c r="L41" s="8" t="s">
        <v>1347</v>
      </c>
      <c r="M41" s="8">
        <v>40</v>
      </c>
      <c r="N41" s="241">
        <v>460000</v>
      </c>
      <c r="O41" s="8">
        <f t="shared" si="1"/>
        <v>18400000</v>
      </c>
      <c r="P41" s="16" t="s">
        <v>26</v>
      </c>
      <c r="Q41" s="264" t="s">
        <v>1287</v>
      </c>
      <c r="R41" s="264" t="s">
        <v>1288</v>
      </c>
      <c r="S41" s="12" t="s">
        <v>1289</v>
      </c>
    </row>
    <row r="42" spans="1:19" ht="66">
      <c r="A42" s="11" t="s">
        <v>1381</v>
      </c>
      <c r="B42" s="32">
        <v>35</v>
      </c>
      <c r="C42" s="18" t="s">
        <v>37</v>
      </c>
      <c r="D42" s="7" t="str">
        <f t="shared" si="0"/>
        <v>02</v>
      </c>
      <c r="E42" s="26" t="s">
        <v>398</v>
      </c>
      <c r="F42" s="26" t="s">
        <v>94</v>
      </c>
      <c r="G42" s="7" t="s">
        <v>19</v>
      </c>
      <c r="H42" s="7" t="s">
        <v>1348</v>
      </c>
      <c r="I42" s="7" t="s">
        <v>16</v>
      </c>
      <c r="J42" s="7">
        <v>16</v>
      </c>
      <c r="K42" s="8">
        <v>2</v>
      </c>
      <c r="L42" s="8" t="s">
        <v>1349</v>
      </c>
      <c r="M42" s="8">
        <v>50</v>
      </c>
      <c r="N42" s="241">
        <v>520000</v>
      </c>
      <c r="O42" s="8">
        <f t="shared" si="1"/>
        <v>26000000</v>
      </c>
      <c r="P42" s="16" t="s">
        <v>26</v>
      </c>
      <c r="Q42" s="264" t="s">
        <v>1287</v>
      </c>
      <c r="R42" s="264" t="s">
        <v>1288</v>
      </c>
      <c r="S42" s="12" t="s">
        <v>1289</v>
      </c>
    </row>
    <row r="43" spans="1:19" ht="66">
      <c r="A43" s="11" t="s">
        <v>1381</v>
      </c>
      <c r="B43" s="32">
        <v>36</v>
      </c>
      <c r="C43" s="18" t="s">
        <v>37</v>
      </c>
      <c r="D43" s="7" t="str">
        <f t="shared" si="0"/>
        <v>02</v>
      </c>
      <c r="E43" s="26" t="s">
        <v>398</v>
      </c>
      <c r="F43" s="26" t="s">
        <v>94</v>
      </c>
      <c r="G43" s="7" t="s">
        <v>19</v>
      </c>
      <c r="H43" s="7" t="s">
        <v>1350</v>
      </c>
      <c r="I43" s="7" t="s">
        <v>16</v>
      </c>
      <c r="J43" s="7">
        <v>14</v>
      </c>
      <c r="K43" s="8">
        <v>2</v>
      </c>
      <c r="L43" s="267" t="s">
        <v>1351</v>
      </c>
      <c r="M43" s="8">
        <v>50</v>
      </c>
      <c r="N43" s="241">
        <v>460000</v>
      </c>
      <c r="O43" s="8">
        <f t="shared" si="1"/>
        <v>23000000</v>
      </c>
      <c r="P43" s="16" t="s">
        <v>26</v>
      </c>
      <c r="Q43" s="264" t="s">
        <v>1287</v>
      </c>
      <c r="R43" s="264" t="s">
        <v>1288</v>
      </c>
      <c r="S43" s="12" t="s">
        <v>1289</v>
      </c>
    </row>
    <row r="44" spans="1:19" ht="66">
      <c r="A44" s="11" t="s">
        <v>1381</v>
      </c>
      <c r="B44" s="32">
        <v>37</v>
      </c>
      <c r="C44" s="18" t="s">
        <v>37</v>
      </c>
      <c r="D44" s="7" t="str">
        <f t="shared" si="0"/>
        <v>02</v>
      </c>
      <c r="E44" s="26" t="s">
        <v>398</v>
      </c>
      <c r="F44" s="26" t="s">
        <v>94</v>
      </c>
      <c r="G44" s="7" t="s">
        <v>19</v>
      </c>
      <c r="H44" s="7" t="s">
        <v>1352</v>
      </c>
      <c r="I44" s="7" t="s">
        <v>16</v>
      </c>
      <c r="J44" s="7">
        <v>14</v>
      </c>
      <c r="K44" s="8">
        <v>2</v>
      </c>
      <c r="L44" s="267" t="s">
        <v>1353</v>
      </c>
      <c r="M44" s="8">
        <v>100</v>
      </c>
      <c r="N44" s="241">
        <v>460000</v>
      </c>
      <c r="O44" s="8">
        <f t="shared" si="1"/>
        <v>46000000</v>
      </c>
      <c r="P44" s="16" t="s">
        <v>26</v>
      </c>
      <c r="Q44" s="264" t="s">
        <v>1287</v>
      </c>
      <c r="R44" s="264" t="s">
        <v>1288</v>
      </c>
      <c r="S44" s="12" t="s">
        <v>1289</v>
      </c>
    </row>
    <row r="45" spans="1:19" ht="66">
      <c r="A45" s="11" t="s">
        <v>1381</v>
      </c>
      <c r="B45" s="32">
        <v>38</v>
      </c>
      <c r="C45" s="18" t="s">
        <v>37</v>
      </c>
      <c r="D45" s="7" t="str">
        <f t="shared" si="0"/>
        <v>02</v>
      </c>
      <c r="E45" s="26" t="s">
        <v>398</v>
      </c>
      <c r="F45" s="26" t="s">
        <v>94</v>
      </c>
      <c r="G45" s="7" t="s">
        <v>19</v>
      </c>
      <c r="H45" s="7" t="s">
        <v>1354</v>
      </c>
      <c r="I45" s="7" t="s">
        <v>26</v>
      </c>
      <c r="J45" s="7">
        <v>14</v>
      </c>
      <c r="K45" s="8">
        <v>2</v>
      </c>
      <c r="L45" s="267" t="s">
        <v>1207</v>
      </c>
      <c r="M45" s="8">
        <v>80</v>
      </c>
      <c r="N45" s="241">
        <v>460000</v>
      </c>
      <c r="O45" s="8">
        <f t="shared" si="1"/>
        <v>36800000</v>
      </c>
      <c r="P45" s="16" t="s">
        <v>26</v>
      </c>
      <c r="Q45" s="264" t="s">
        <v>1287</v>
      </c>
      <c r="R45" s="264" t="s">
        <v>1288</v>
      </c>
      <c r="S45" s="12" t="s">
        <v>1289</v>
      </c>
    </row>
    <row r="46" spans="1:19" ht="66">
      <c r="A46" s="11" t="s">
        <v>1381</v>
      </c>
      <c r="B46" s="32">
        <v>39</v>
      </c>
      <c r="C46" s="18" t="s">
        <v>37</v>
      </c>
      <c r="D46" s="7" t="str">
        <f t="shared" si="0"/>
        <v>02</v>
      </c>
      <c r="E46" s="26" t="s">
        <v>398</v>
      </c>
      <c r="F46" s="26" t="s">
        <v>94</v>
      </c>
      <c r="G46" s="7" t="s">
        <v>19</v>
      </c>
      <c r="H46" s="7" t="s">
        <v>1355</v>
      </c>
      <c r="I46" s="7" t="s">
        <v>26</v>
      </c>
      <c r="J46" s="7">
        <v>14</v>
      </c>
      <c r="K46" s="8">
        <v>2</v>
      </c>
      <c r="L46" s="267" t="s">
        <v>1356</v>
      </c>
      <c r="M46" s="8">
        <v>60</v>
      </c>
      <c r="N46" s="241">
        <v>460000</v>
      </c>
      <c r="O46" s="8">
        <f t="shared" si="1"/>
        <v>27600000</v>
      </c>
      <c r="P46" s="16" t="s">
        <v>26</v>
      </c>
      <c r="Q46" s="264" t="s">
        <v>1287</v>
      </c>
      <c r="R46" s="264" t="s">
        <v>1288</v>
      </c>
      <c r="S46" s="12" t="s">
        <v>1289</v>
      </c>
    </row>
    <row r="47" spans="1:19" ht="66">
      <c r="A47" s="11" t="s">
        <v>1381</v>
      </c>
      <c r="B47" s="32">
        <v>40</v>
      </c>
      <c r="C47" s="18" t="s">
        <v>37</v>
      </c>
      <c r="D47" s="7" t="str">
        <f t="shared" si="0"/>
        <v>02</v>
      </c>
      <c r="E47" s="26" t="s">
        <v>398</v>
      </c>
      <c r="F47" s="26" t="s">
        <v>94</v>
      </c>
      <c r="G47" s="7" t="s">
        <v>19</v>
      </c>
      <c r="H47" s="7" t="s">
        <v>1357</v>
      </c>
      <c r="I47" s="7" t="s">
        <v>16</v>
      </c>
      <c r="J47" s="7">
        <v>20</v>
      </c>
      <c r="K47" s="8">
        <v>3</v>
      </c>
      <c r="L47" s="267" t="s">
        <v>1358</v>
      </c>
      <c r="M47" s="8">
        <v>60</v>
      </c>
      <c r="N47" s="241">
        <v>560000</v>
      </c>
      <c r="O47" s="8">
        <f t="shared" si="1"/>
        <v>33600000</v>
      </c>
      <c r="P47" s="16" t="s">
        <v>26</v>
      </c>
      <c r="Q47" s="264" t="s">
        <v>1287</v>
      </c>
      <c r="R47" s="264" t="s">
        <v>1288</v>
      </c>
      <c r="S47" s="12" t="s">
        <v>1289</v>
      </c>
    </row>
    <row r="48" spans="1:19" ht="66">
      <c r="A48" s="11" t="s">
        <v>1381</v>
      </c>
      <c r="B48" s="32">
        <v>41</v>
      </c>
      <c r="C48" s="18" t="s">
        <v>37</v>
      </c>
      <c r="D48" s="7" t="str">
        <f t="shared" si="0"/>
        <v>02</v>
      </c>
      <c r="E48" s="26" t="s">
        <v>398</v>
      </c>
      <c r="F48" s="26" t="s">
        <v>94</v>
      </c>
      <c r="G48" s="7" t="s">
        <v>19</v>
      </c>
      <c r="H48" s="7" t="s">
        <v>1359</v>
      </c>
      <c r="I48" s="7" t="s">
        <v>26</v>
      </c>
      <c r="J48" s="7">
        <v>6</v>
      </c>
      <c r="K48" s="8">
        <v>1</v>
      </c>
      <c r="L48" s="267" t="s">
        <v>192</v>
      </c>
      <c r="M48" s="8">
        <v>25</v>
      </c>
      <c r="N48" s="241">
        <v>280000</v>
      </c>
      <c r="O48" s="8">
        <f t="shared" si="1"/>
        <v>7000000</v>
      </c>
      <c r="P48" s="16" t="s">
        <v>26</v>
      </c>
      <c r="Q48" s="264" t="s">
        <v>1287</v>
      </c>
      <c r="R48" s="264" t="s">
        <v>1288</v>
      </c>
      <c r="S48" s="12" t="s">
        <v>1289</v>
      </c>
    </row>
    <row r="49" spans="1:19" ht="66">
      <c r="A49" s="11" t="s">
        <v>1381</v>
      </c>
      <c r="B49" s="32">
        <v>42</v>
      </c>
      <c r="C49" s="18" t="s">
        <v>37</v>
      </c>
      <c r="D49" s="7" t="str">
        <f t="shared" si="0"/>
        <v>02</v>
      </c>
      <c r="E49" s="26" t="s">
        <v>398</v>
      </c>
      <c r="F49" s="26" t="s">
        <v>94</v>
      </c>
      <c r="G49" s="7" t="s">
        <v>19</v>
      </c>
      <c r="H49" s="7" t="s">
        <v>1360</v>
      </c>
      <c r="I49" s="7" t="s">
        <v>16</v>
      </c>
      <c r="J49" s="7">
        <v>14</v>
      </c>
      <c r="K49" s="8">
        <v>2</v>
      </c>
      <c r="L49" s="267" t="s">
        <v>1361</v>
      </c>
      <c r="M49" s="8">
        <v>60</v>
      </c>
      <c r="N49" s="241">
        <v>460000</v>
      </c>
      <c r="O49" s="8">
        <f t="shared" si="1"/>
        <v>27600000</v>
      </c>
      <c r="P49" s="16" t="s">
        <v>26</v>
      </c>
      <c r="Q49" s="264" t="s">
        <v>1287</v>
      </c>
      <c r="R49" s="264" t="s">
        <v>1288</v>
      </c>
      <c r="S49" s="12" t="s">
        <v>1289</v>
      </c>
    </row>
    <row r="50" spans="1:19" ht="66">
      <c r="A50" s="11" t="s">
        <v>1381</v>
      </c>
      <c r="B50" s="32">
        <v>43</v>
      </c>
      <c r="C50" s="18" t="s">
        <v>37</v>
      </c>
      <c r="D50" s="7" t="str">
        <f t="shared" si="0"/>
        <v>02</v>
      </c>
      <c r="E50" s="26" t="s">
        <v>398</v>
      </c>
      <c r="F50" s="26" t="s">
        <v>94</v>
      </c>
      <c r="G50" s="7" t="s">
        <v>19</v>
      </c>
      <c r="H50" s="7" t="s">
        <v>1362</v>
      </c>
      <c r="I50" s="7" t="s">
        <v>16</v>
      </c>
      <c r="J50" s="7">
        <v>14</v>
      </c>
      <c r="K50" s="8">
        <v>2</v>
      </c>
      <c r="L50" s="267" t="s">
        <v>1363</v>
      </c>
      <c r="M50" s="8">
        <v>100</v>
      </c>
      <c r="N50" s="241">
        <v>460000</v>
      </c>
      <c r="O50" s="8">
        <f t="shared" si="1"/>
        <v>46000000</v>
      </c>
      <c r="P50" s="16" t="s">
        <v>26</v>
      </c>
      <c r="Q50" s="264" t="s">
        <v>1287</v>
      </c>
      <c r="R50" s="264" t="s">
        <v>1288</v>
      </c>
      <c r="S50" s="12" t="s">
        <v>1289</v>
      </c>
    </row>
    <row r="51" spans="1:19" ht="66">
      <c r="A51" s="11" t="s">
        <v>1381</v>
      </c>
      <c r="B51" s="32">
        <v>44</v>
      </c>
      <c r="C51" s="18" t="s">
        <v>37</v>
      </c>
      <c r="D51" s="7" t="str">
        <f t="shared" si="0"/>
        <v>02</v>
      </c>
      <c r="E51" s="26" t="s">
        <v>45</v>
      </c>
      <c r="F51" s="26" t="s">
        <v>94</v>
      </c>
      <c r="G51" s="7" t="s">
        <v>19</v>
      </c>
      <c r="H51" s="7" t="s">
        <v>1364</v>
      </c>
      <c r="I51" s="7" t="s">
        <v>16</v>
      </c>
      <c r="J51" s="7">
        <v>14</v>
      </c>
      <c r="K51" s="8">
        <v>2</v>
      </c>
      <c r="L51" s="267" t="s">
        <v>1365</v>
      </c>
      <c r="M51" s="8">
        <v>120</v>
      </c>
      <c r="N51" s="241">
        <v>460000</v>
      </c>
      <c r="O51" s="8">
        <f t="shared" si="1"/>
        <v>55200000</v>
      </c>
      <c r="P51" s="16" t="s">
        <v>26</v>
      </c>
      <c r="Q51" s="264" t="s">
        <v>1287</v>
      </c>
      <c r="R51" s="264" t="s">
        <v>1288</v>
      </c>
      <c r="S51" s="12" t="s">
        <v>1289</v>
      </c>
    </row>
    <row r="52" spans="1:19" ht="66">
      <c r="A52" s="11" t="s">
        <v>1381</v>
      </c>
      <c r="B52" s="32">
        <v>45</v>
      </c>
      <c r="C52" s="18" t="s">
        <v>37</v>
      </c>
      <c r="D52" s="7" t="str">
        <f t="shared" si="0"/>
        <v>02</v>
      </c>
      <c r="E52" s="26" t="s">
        <v>45</v>
      </c>
      <c r="F52" s="26" t="s">
        <v>94</v>
      </c>
      <c r="G52" s="7" t="s">
        <v>19</v>
      </c>
      <c r="H52" s="7" t="s">
        <v>1366</v>
      </c>
      <c r="I52" s="7" t="s">
        <v>16</v>
      </c>
      <c r="J52" s="7">
        <v>7</v>
      </c>
      <c r="K52" s="8">
        <v>1</v>
      </c>
      <c r="L52" s="267" t="s">
        <v>1367</v>
      </c>
      <c r="M52" s="8">
        <v>100</v>
      </c>
      <c r="N52" s="241">
        <v>250000</v>
      </c>
      <c r="O52" s="8">
        <f t="shared" si="1"/>
        <v>25000000</v>
      </c>
      <c r="P52" s="16" t="s">
        <v>26</v>
      </c>
      <c r="Q52" s="264" t="s">
        <v>1287</v>
      </c>
      <c r="R52" s="264" t="s">
        <v>1288</v>
      </c>
      <c r="S52" s="12" t="s">
        <v>1289</v>
      </c>
    </row>
    <row r="53" spans="1:19" ht="66">
      <c r="A53" s="11" t="s">
        <v>1381</v>
      </c>
      <c r="B53" s="32">
        <v>46</v>
      </c>
      <c r="C53" s="18" t="s">
        <v>37</v>
      </c>
      <c r="D53" s="7" t="str">
        <f t="shared" si="0"/>
        <v>02</v>
      </c>
      <c r="E53" s="26" t="s">
        <v>45</v>
      </c>
      <c r="F53" s="26" t="s">
        <v>94</v>
      </c>
      <c r="G53" s="7" t="s">
        <v>19</v>
      </c>
      <c r="H53" s="7" t="s">
        <v>1368</v>
      </c>
      <c r="I53" s="7" t="s">
        <v>16</v>
      </c>
      <c r="J53" s="7">
        <v>14</v>
      </c>
      <c r="K53" s="8">
        <v>2</v>
      </c>
      <c r="L53" s="267" t="s">
        <v>1351</v>
      </c>
      <c r="M53" s="8">
        <v>50</v>
      </c>
      <c r="N53" s="241">
        <v>460000</v>
      </c>
      <c r="O53" s="8">
        <f t="shared" si="1"/>
        <v>23000000</v>
      </c>
      <c r="P53" s="16" t="s">
        <v>26</v>
      </c>
      <c r="Q53" s="264" t="s">
        <v>1287</v>
      </c>
      <c r="R53" s="264" t="s">
        <v>1288</v>
      </c>
      <c r="S53" s="12" t="s">
        <v>1289</v>
      </c>
    </row>
    <row r="54" spans="1:19" ht="66">
      <c r="A54" s="11" t="s">
        <v>1381</v>
      </c>
      <c r="B54" s="32">
        <v>47</v>
      </c>
      <c r="C54" s="18" t="s">
        <v>37</v>
      </c>
      <c r="D54" s="7" t="str">
        <f t="shared" si="0"/>
        <v>02</v>
      </c>
      <c r="E54" s="26" t="s">
        <v>45</v>
      </c>
      <c r="F54" s="26" t="s">
        <v>94</v>
      </c>
      <c r="G54" s="7" t="s">
        <v>19</v>
      </c>
      <c r="H54" s="7" t="s">
        <v>1369</v>
      </c>
      <c r="I54" s="7" t="s">
        <v>16</v>
      </c>
      <c r="J54" s="7">
        <v>7</v>
      </c>
      <c r="K54" s="8">
        <v>1</v>
      </c>
      <c r="L54" s="267" t="s">
        <v>206</v>
      </c>
      <c r="M54" s="8">
        <v>60</v>
      </c>
      <c r="N54" s="241">
        <v>250000</v>
      </c>
      <c r="O54" s="8">
        <f t="shared" si="1"/>
        <v>15000000</v>
      </c>
      <c r="P54" s="16" t="s">
        <v>26</v>
      </c>
      <c r="Q54" s="264" t="s">
        <v>1287</v>
      </c>
      <c r="R54" s="264" t="s">
        <v>1288</v>
      </c>
      <c r="S54" s="12" t="s">
        <v>1289</v>
      </c>
    </row>
    <row r="55" spans="1:19" ht="66">
      <c r="A55" s="11" t="s">
        <v>1381</v>
      </c>
      <c r="B55" s="32">
        <v>48</v>
      </c>
      <c r="C55" s="18" t="s">
        <v>37</v>
      </c>
      <c r="D55" s="7" t="str">
        <f t="shared" si="0"/>
        <v>02</v>
      </c>
      <c r="E55" s="26" t="s">
        <v>45</v>
      </c>
      <c r="F55" s="26" t="s">
        <v>94</v>
      </c>
      <c r="G55" s="7" t="s">
        <v>19</v>
      </c>
      <c r="H55" s="7" t="s">
        <v>1370</v>
      </c>
      <c r="I55" s="7" t="s">
        <v>16</v>
      </c>
      <c r="J55" s="7">
        <v>7</v>
      </c>
      <c r="K55" s="8">
        <v>1</v>
      </c>
      <c r="L55" s="267" t="s">
        <v>1221</v>
      </c>
      <c r="M55" s="8">
        <v>25</v>
      </c>
      <c r="N55" s="241">
        <v>250000</v>
      </c>
      <c r="O55" s="8">
        <f t="shared" si="1"/>
        <v>6250000</v>
      </c>
      <c r="P55" s="16" t="s">
        <v>26</v>
      </c>
      <c r="Q55" s="264" t="s">
        <v>1287</v>
      </c>
      <c r="R55" s="264" t="s">
        <v>1288</v>
      </c>
      <c r="S55" s="12" t="s">
        <v>1289</v>
      </c>
    </row>
    <row r="56" spans="1:19" ht="66">
      <c r="A56" s="11" t="s">
        <v>1381</v>
      </c>
      <c r="B56" s="32">
        <v>49</v>
      </c>
      <c r="C56" s="18" t="s">
        <v>37</v>
      </c>
      <c r="D56" s="7" t="str">
        <f t="shared" si="0"/>
        <v>02</v>
      </c>
      <c r="E56" s="26" t="s">
        <v>45</v>
      </c>
      <c r="F56" s="26" t="s">
        <v>94</v>
      </c>
      <c r="G56" s="7" t="s">
        <v>19</v>
      </c>
      <c r="H56" s="7" t="s">
        <v>1371</v>
      </c>
      <c r="I56" s="7" t="s">
        <v>16</v>
      </c>
      <c r="J56" s="7">
        <v>8</v>
      </c>
      <c r="K56" s="8">
        <v>1</v>
      </c>
      <c r="L56" s="267" t="s">
        <v>1372</v>
      </c>
      <c r="M56" s="8">
        <v>50</v>
      </c>
      <c r="N56" s="241">
        <v>270000</v>
      </c>
      <c r="O56" s="8">
        <f t="shared" si="1"/>
        <v>13500000</v>
      </c>
      <c r="P56" s="16" t="s">
        <v>26</v>
      </c>
      <c r="Q56" s="264" t="s">
        <v>1287</v>
      </c>
      <c r="R56" s="264" t="s">
        <v>1288</v>
      </c>
      <c r="S56" s="12" t="s">
        <v>1289</v>
      </c>
    </row>
    <row r="57" spans="1:19" ht="66">
      <c r="A57" s="11" t="s">
        <v>1381</v>
      </c>
      <c r="B57" s="32">
        <v>50</v>
      </c>
      <c r="C57" s="18" t="s">
        <v>37</v>
      </c>
      <c r="D57" s="7" t="str">
        <f t="shared" si="0"/>
        <v>02</v>
      </c>
      <c r="E57" s="26" t="s">
        <v>398</v>
      </c>
      <c r="F57" s="26" t="s">
        <v>94</v>
      </c>
      <c r="G57" s="7" t="s">
        <v>19</v>
      </c>
      <c r="H57" s="7" t="s">
        <v>1373</v>
      </c>
      <c r="I57" s="7" t="s">
        <v>26</v>
      </c>
      <c r="J57" s="7">
        <v>4</v>
      </c>
      <c r="K57" s="8">
        <v>1</v>
      </c>
      <c r="L57" s="267" t="s">
        <v>1374</v>
      </c>
      <c r="M57" s="8">
        <v>80</v>
      </c>
      <c r="N57" s="241">
        <v>160000</v>
      </c>
      <c r="O57" s="8">
        <f t="shared" si="1"/>
        <v>12800000</v>
      </c>
      <c r="P57" s="16" t="s">
        <v>26</v>
      </c>
      <c r="Q57" s="264" t="s">
        <v>1287</v>
      </c>
      <c r="R57" s="264" t="s">
        <v>1288</v>
      </c>
      <c r="S57" s="12" t="s">
        <v>1289</v>
      </c>
    </row>
    <row r="58" spans="1:19" ht="66">
      <c r="A58" s="11" t="s">
        <v>1381</v>
      </c>
      <c r="B58" s="32">
        <v>51</v>
      </c>
      <c r="C58" s="18" t="s">
        <v>37</v>
      </c>
      <c r="D58" s="7" t="str">
        <f t="shared" si="0"/>
        <v>02</v>
      </c>
      <c r="E58" s="26" t="s">
        <v>398</v>
      </c>
      <c r="F58" s="26" t="s">
        <v>94</v>
      </c>
      <c r="G58" s="7" t="s">
        <v>20</v>
      </c>
      <c r="H58" s="7" t="s">
        <v>1375</v>
      </c>
      <c r="I58" s="7" t="s">
        <v>26</v>
      </c>
      <c r="J58" s="7">
        <v>7</v>
      </c>
      <c r="K58" s="8">
        <v>1</v>
      </c>
      <c r="L58" s="267" t="s">
        <v>1376</v>
      </c>
      <c r="M58" s="8">
        <v>40</v>
      </c>
      <c r="N58" s="241">
        <v>250000</v>
      </c>
      <c r="O58" s="8">
        <f t="shared" si="1"/>
        <v>10000000</v>
      </c>
      <c r="P58" s="16" t="s">
        <v>26</v>
      </c>
      <c r="Q58" s="264" t="s">
        <v>1287</v>
      </c>
      <c r="R58" s="264" t="s">
        <v>1288</v>
      </c>
      <c r="S58" s="12" t="s">
        <v>1289</v>
      </c>
    </row>
    <row r="59" spans="1:19" ht="66">
      <c r="A59" s="11" t="s">
        <v>1381</v>
      </c>
      <c r="B59" s="32">
        <v>52</v>
      </c>
      <c r="C59" s="18" t="s">
        <v>37</v>
      </c>
      <c r="D59" s="7" t="str">
        <f t="shared" si="0"/>
        <v>02</v>
      </c>
      <c r="E59" s="26" t="s">
        <v>398</v>
      </c>
      <c r="F59" s="26" t="s">
        <v>94</v>
      </c>
      <c r="G59" s="7" t="s">
        <v>20</v>
      </c>
      <c r="H59" s="7" t="s">
        <v>1377</v>
      </c>
      <c r="I59" s="7" t="s">
        <v>26</v>
      </c>
      <c r="J59" s="7">
        <v>14</v>
      </c>
      <c r="K59" s="8">
        <v>2</v>
      </c>
      <c r="L59" s="267" t="s">
        <v>1378</v>
      </c>
      <c r="M59" s="8">
        <v>20</v>
      </c>
      <c r="N59" s="241">
        <v>460000</v>
      </c>
      <c r="O59" s="8">
        <f t="shared" si="1"/>
        <v>9200000</v>
      </c>
      <c r="P59" s="16" t="s">
        <v>26</v>
      </c>
      <c r="Q59" s="264" t="s">
        <v>1287</v>
      </c>
      <c r="R59" s="264" t="s">
        <v>1288</v>
      </c>
      <c r="S59" s="12" t="s">
        <v>1289</v>
      </c>
    </row>
    <row r="60" spans="1:19" ht="66.75" thickBot="1">
      <c r="A60" s="9" t="s">
        <v>1381</v>
      </c>
      <c r="B60" s="268">
        <v>53</v>
      </c>
      <c r="C60" s="4" t="s">
        <v>37</v>
      </c>
      <c r="D60" s="10" t="str">
        <f t="shared" si="0"/>
        <v>02</v>
      </c>
      <c r="E60" s="27" t="s">
        <v>398</v>
      </c>
      <c r="F60" s="27" t="s">
        <v>94</v>
      </c>
      <c r="G60" s="10" t="s">
        <v>20</v>
      </c>
      <c r="H60" s="10" t="s">
        <v>1379</v>
      </c>
      <c r="I60" s="10" t="s">
        <v>26</v>
      </c>
      <c r="J60" s="10">
        <v>14</v>
      </c>
      <c r="K60" s="154">
        <v>2</v>
      </c>
      <c r="L60" s="269" t="s">
        <v>1318</v>
      </c>
      <c r="M60" s="154">
        <v>40</v>
      </c>
      <c r="N60" s="270">
        <v>460000</v>
      </c>
      <c r="O60" s="154">
        <f t="shared" si="1"/>
        <v>18400000</v>
      </c>
      <c r="P60" s="17" t="s">
        <v>26</v>
      </c>
      <c r="Q60" s="271" t="s">
        <v>1287</v>
      </c>
      <c r="R60" s="271" t="s">
        <v>1288</v>
      </c>
      <c r="S60" s="157" t="s">
        <v>1289</v>
      </c>
    </row>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allowBlank="1" showInputMessage="1" showErrorMessage="1" promptTitle="목록" sqref="G6:G7" xr:uid="{B434EAAC-3280-4402-BCFD-CEBDD6ABBE71}"/>
    <dataValidation type="list" allowBlank="1" showInputMessage="1" showErrorMessage="1" sqref="C8:C60" xr:uid="{B81AD903-F7A3-4899-A81C-B02F0547AC63}">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60" xr:uid="{005356C4-1297-4569-9953-7E815ACD174D}">
      <formula1>"일반형, AI융합형"</formula1>
    </dataValidation>
    <dataValidation type="list" allowBlank="1" showInputMessage="1" showErrorMessage="1" sqref="P8:P60 I8:I60" xr:uid="{856CA99A-C41A-46A4-9F0B-F49F3FFA6C58}">
      <formula1>"O, X"</formula1>
    </dataValidation>
  </dataValidations>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0AAD4-6DFA-44C1-887B-F67E0AA34442}">
  <sheetPr>
    <tabColor rgb="FF00B050"/>
  </sheetPr>
  <dimension ref="A1:S13"/>
  <sheetViews>
    <sheetView topLeftCell="E1" zoomScale="80" zoomScaleNormal="80" workbookViewId="0">
      <selection activeCell="H9" sqref="H9"/>
    </sheetView>
  </sheetViews>
  <sheetFormatPr defaultRowHeight="16.5"/>
  <cols>
    <col min="1" max="1" width="29.625" bestFit="1" customWidth="1"/>
    <col min="2" max="2" width="6.875" customWidth="1"/>
    <col min="3" max="3" width="17" customWidth="1"/>
    <col min="4" max="4" width="8.875" style="2" bestFit="1" customWidth="1"/>
    <col min="5" max="6" width="4.875" style="2" customWidth="1"/>
    <col min="7" max="7" width="14.625" style="2" customWidth="1"/>
    <col min="8" max="8" width="46.75" customWidth="1"/>
    <col min="9" max="9" width="12.875" customWidth="1"/>
    <col min="10" max="10" width="9.75" customWidth="1"/>
    <col min="11" max="11" width="8.75" customWidth="1"/>
    <col min="12" max="12" width="34.5" bestFit="1" customWidth="1"/>
    <col min="13" max="13" width="13.125" customWidth="1"/>
    <col min="14" max="14" width="15.625" customWidth="1"/>
    <col min="15" max="15" width="17.875" customWidth="1"/>
    <col min="16" max="16" width="17.375" customWidth="1"/>
    <col min="17" max="17" width="14.375" customWidth="1"/>
    <col min="18" max="18" width="61" bestFit="1" customWidth="1"/>
    <col min="19" max="19" width="16.25" customWidth="1"/>
  </cols>
  <sheetData>
    <row r="1" spans="1:19" ht="24.95" customHeight="1">
      <c r="A1" s="497" t="s">
        <v>30</v>
      </c>
      <c r="B1" s="499" t="s">
        <v>7</v>
      </c>
      <c r="C1" s="504" t="s">
        <v>3</v>
      </c>
      <c r="D1" s="514" t="s">
        <v>21</v>
      </c>
      <c r="E1" s="514"/>
      <c r="F1" s="514"/>
      <c r="G1" s="504" t="s">
        <v>18</v>
      </c>
      <c r="H1" s="514" t="s">
        <v>4</v>
      </c>
      <c r="I1" s="507" t="s">
        <v>15</v>
      </c>
      <c r="J1" s="1" t="s">
        <v>17</v>
      </c>
      <c r="K1" s="1" t="s">
        <v>8</v>
      </c>
      <c r="L1" s="1" t="s">
        <v>25</v>
      </c>
      <c r="M1" s="1" t="s">
        <v>24</v>
      </c>
      <c r="N1" s="510" t="s">
        <v>27</v>
      </c>
      <c r="O1" s="1" t="s">
        <v>14</v>
      </c>
      <c r="P1" s="507" t="s">
        <v>23</v>
      </c>
      <c r="Q1" s="1" t="s">
        <v>9</v>
      </c>
      <c r="R1" s="486"/>
      <c r="S1" s="487"/>
    </row>
    <row r="2" spans="1:19" ht="24.95" customHeight="1" thickBot="1">
      <c r="A2" s="498"/>
      <c r="B2" s="500"/>
      <c r="C2" s="513"/>
      <c r="D2" s="30" t="s">
        <v>0</v>
      </c>
      <c r="E2" s="30" t="s">
        <v>1</v>
      </c>
      <c r="F2" s="30" t="s">
        <v>2</v>
      </c>
      <c r="G2" s="505"/>
      <c r="H2" s="511"/>
      <c r="I2" s="505"/>
      <c r="J2" s="508"/>
      <c r="K2" s="509"/>
      <c r="L2" s="508"/>
      <c r="M2" s="509"/>
      <c r="N2" s="511"/>
      <c r="O2" s="509"/>
      <c r="P2" s="512"/>
      <c r="Q2" s="19" t="s">
        <v>10</v>
      </c>
      <c r="R2" s="19" t="s">
        <v>40</v>
      </c>
      <c r="S2" s="20" t="s">
        <v>41</v>
      </c>
    </row>
    <row r="3" spans="1:19" ht="17.25" thickTop="1">
      <c r="A3" s="11" t="s">
        <v>1448</v>
      </c>
      <c r="B3" s="32">
        <v>1</v>
      </c>
      <c r="C3" s="7" t="s">
        <v>453</v>
      </c>
      <c r="D3" s="7">
        <v>20</v>
      </c>
      <c r="E3" s="25" t="s">
        <v>180</v>
      </c>
      <c r="F3" s="25" t="s">
        <v>55</v>
      </c>
      <c r="G3" s="7" t="s">
        <v>19</v>
      </c>
      <c r="H3" s="7" t="s">
        <v>1435</v>
      </c>
      <c r="I3" s="7" t="s">
        <v>26</v>
      </c>
      <c r="J3" s="7">
        <v>21</v>
      </c>
      <c r="K3" s="8">
        <v>3</v>
      </c>
      <c r="L3" s="8" t="s">
        <v>1436</v>
      </c>
      <c r="M3" s="8">
        <v>20</v>
      </c>
      <c r="N3" s="6">
        <v>690000</v>
      </c>
      <c r="O3" s="8">
        <f>M3*N3</f>
        <v>13800000</v>
      </c>
      <c r="P3" s="14" t="s">
        <v>16</v>
      </c>
      <c r="Q3" s="15" t="s">
        <v>351</v>
      </c>
      <c r="R3" s="15" t="s">
        <v>1437</v>
      </c>
      <c r="S3" s="12" t="s">
        <v>1438</v>
      </c>
    </row>
    <row r="4" spans="1:19">
      <c r="A4" s="11" t="s">
        <v>1448</v>
      </c>
      <c r="B4" s="23">
        <v>2</v>
      </c>
      <c r="C4" s="7" t="s">
        <v>36</v>
      </c>
      <c r="D4" s="7">
        <v>20</v>
      </c>
      <c r="E4" s="25" t="s">
        <v>180</v>
      </c>
      <c r="F4" s="25" t="s">
        <v>55</v>
      </c>
      <c r="G4" s="7" t="s">
        <v>19</v>
      </c>
      <c r="H4" s="18" t="s">
        <v>1439</v>
      </c>
      <c r="I4" s="18" t="s">
        <v>26</v>
      </c>
      <c r="J4" s="18">
        <v>20</v>
      </c>
      <c r="K4" s="6">
        <v>3</v>
      </c>
      <c r="L4" s="6" t="s">
        <v>1440</v>
      </c>
      <c r="M4" s="8">
        <v>15</v>
      </c>
      <c r="N4" s="6">
        <v>550000</v>
      </c>
      <c r="O4" s="8">
        <f t="shared" ref="O4:O6" si="0">M4*N4</f>
        <v>8250000</v>
      </c>
      <c r="P4" s="14" t="s">
        <v>16</v>
      </c>
      <c r="Q4" s="15" t="s">
        <v>351</v>
      </c>
      <c r="R4" s="15" t="s">
        <v>1441</v>
      </c>
      <c r="S4" s="13" t="s">
        <v>1442</v>
      </c>
    </row>
    <row r="5" spans="1:19">
      <c r="A5" s="11" t="s">
        <v>1448</v>
      </c>
      <c r="B5" s="23">
        <v>3</v>
      </c>
      <c r="C5" s="7" t="s">
        <v>36</v>
      </c>
      <c r="D5" s="7">
        <v>20</v>
      </c>
      <c r="E5" s="25" t="s">
        <v>180</v>
      </c>
      <c r="F5" s="25" t="s">
        <v>55</v>
      </c>
      <c r="G5" s="7" t="s">
        <v>19</v>
      </c>
      <c r="H5" s="18" t="s">
        <v>1443</v>
      </c>
      <c r="I5" s="18" t="s">
        <v>26</v>
      </c>
      <c r="J5" s="18">
        <v>14</v>
      </c>
      <c r="K5" s="6">
        <v>2</v>
      </c>
      <c r="L5" s="6" t="s">
        <v>1444</v>
      </c>
      <c r="M5" s="6">
        <v>15</v>
      </c>
      <c r="N5" s="6">
        <v>550000</v>
      </c>
      <c r="O5" s="6">
        <f t="shared" si="0"/>
        <v>8250000</v>
      </c>
      <c r="P5" s="14" t="s">
        <v>16</v>
      </c>
      <c r="Q5" s="15" t="s">
        <v>351</v>
      </c>
      <c r="R5" s="15" t="s">
        <v>1441</v>
      </c>
      <c r="S5" s="13" t="s">
        <v>1442</v>
      </c>
    </row>
    <row r="6" spans="1:19" ht="17.25" thickBot="1">
      <c r="A6" s="3" t="s">
        <v>1448</v>
      </c>
      <c r="B6" s="28">
        <v>4</v>
      </c>
      <c r="C6" s="4" t="s">
        <v>36</v>
      </c>
      <c r="D6" s="4">
        <v>20</v>
      </c>
      <c r="E6" s="27" t="s">
        <v>180</v>
      </c>
      <c r="F6" s="27" t="s">
        <v>55</v>
      </c>
      <c r="G6" s="4" t="s">
        <v>19</v>
      </c>
      <c r="H6" s="4" t="s">
        <v>1445</v>
      </c>
      <c r="I6" s="4" t="s">
        <v>26</v>
      </c>
      <c r="J6" s="4">
        <v>7</v>
      </c>
      <c r="K6" s="153">
        <v>1</v>
      </c>
      <c r="L6" s="153" t="s">
        <v>1446</v>
      </c>
      <c r="M6" s="153">
        <v>15</v>
      </c>
      <c r="N6" s="153">
        <v>190000</v>
      </c>
      <c r="O6" s="153">
        <f t="shared" si="0"/>
        <v>2850000</v>
      </c>
      <c r="P6" s="155" t="s">
        <v>16</v>
      </c>
      <c r="Q6" s="155" t="s">
        <v>351</v>
      </c>
      <c r="R6" s="155" t="s">
        <v>1441</v>
      </c>
      <c r="S6" s="5" t="s">
        <v>1442</v>
      </c>
    </row>
    <row r="9" spans="1:19" ht="253.5" customHeight="1"/>
    <row r="13" spans="1:19">
      <c r="C13" t="s">
        <v>1447</v>
      </c>
    </row>
  </sheetData>
  <mergeCells count="15">
    <mergeCell ref="O1:O2"/>
    <mergeCell ref="P1:P2"/>
    <mergeCell ref="Q1:S1"/>
    <mergeCell ref="I1:I2"/>
    <mergeCell ref="J1:J2"/>
    <mergeCell ref="K1:K2"/>
    <mergeCell ref="L1:L2"/>
    <mergeCell ref="M1:M2"/>
    <mergeCell ref="N1:N2"/>
    <mergeCell ref="H1:H2"/>
    <mergeCell ref="A1:A2"/>
    <mergeCell ref="B1:B2"/>
    <mergeCell ref="C1:C2"/>
    <mergeCell ref="D1:F1"/>
    <mergeCell ref="G1:G2"/>
  </mergeCells>
  <phoneticPr fontId="1" type="noConversion"/>
  <dataValidations count="4">
    <dataValidation allowBlank="1" showInputMessage="1" showErrorMessage="1" promptTitle="목록" sqref="G1:G2" xr:uid="{3C833AEF-DCFB-4D31-9D50-60FED8287A54}"/>
    <dataValidation type="list" allowBlank="1" showInputMessage="1" showErrorMessage="1" sqref="C3:C6" xr:uid="{C289C7E6-3A43-476D-9AFC-96658CA2CE2D}">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3:G6" xr:uid="{836B17A0-8EC1-493E-A8FF-6EC544ABC1D1}">
      <formula1>"일반형, AI융합형"</formula1>
    </dataValidation>
    <dataValidation type="list" allowBlank="1" showInputMessage="1" showErrorMessage="1" sqref="I3:I6 P3:P6" xr:uid="{B696D65E-FE83-4C1B-A2CD-1DAB35BC74F0}">
      <formula1>"O, X"</formula1>
    </dataValidation>
  </dataValidations>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4B560-D275-44C3-88BB-ED11937B5604}">
  <sheetPr>
    <tabColor rgb="FF00B050"/>
  </sheetPr>
  <dimension ref="A1:S41"/>
  <sheetViews>
    <sheetView topLeftCell="A3" zoomScale="70" zoomScaleNormal="70" workbookViewId="0">
      <selection activeCell="H41" sqref="H41"/>
    </sheetView>
  </sheetViews>
  <sheetFormatPr defaultRowHeight="16.5"/>
  <cols>
    <col min="1" max="1" width="20.25" customWidth="1"/>
    <col min="2" max="2" width="6.875" customWidth="1"/>
    <col min="3" max="3" width="17" customWidth="1"/>
    <col min="4" max="6" width="4.875" style="2" customWidth="1"/>
    <col min="7" max="7" width="14.625" style="2" customWidth="1"/>
    <col min="8" max="8" width="46.75"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45.625" customWidth="1"/>
    <col min="19" max="19" width="16.25" customWidth="1"/>
  </cols>
  <sheetData>
    <row r="1" spans="1:19">
      <c r="A1" s="488" t="s">
        <v>42</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K5" s="2"/>
      <c r="L5" s="2"/>
      <c r="M5" s="2"/>
    </row>
    <row r="6" spans="1:19" ht="24.95" customHeight="1">
      <c r="A6" s="497" t="s">
        <v>30</v>
      </c>
      <c r="B6" s="499" t="s">
        <v>7</v>
      </c>
      <c r="C6" s="504" t="s">
        <v>3</v>
      </c>
      <c r="D6" s="514" t="s">
        <v>21</v>
      </c>
      <c r="E6" s="514"/>
      <c r="F6" s="514"/>
      <c r="G6" s="504" t="s">
        <v>18</v>
      </c>
      <c r="H6" s="514" t="s">
        <v>4</v>
      </c>
      <c r="I6" s="507" t="s">
        <v>15</v>
      </c>
      <c r="J6" s="1" t="s">
        <v>17</v>
      </c>
      <c r="K6" s="1" t="s">
        <v>8</v>
      </c>
      <c r="L6" s="1" t="s">
        <v>25</v>
      </c>
      <c r="M6" s="1" t="s">
        <v>24</v>
      </c>
      <c r="N6" s="510" t="s">
        <v>27</v>
      </c>
      <c r="O6" s="1" t="s">
        <v>14</v>
      </c>
      <c r="P6" s="507" t="s">
        <v>23</v>
      </c>
      <c r="Q6" s="1" t="s">
        <v>9</v>
      </c>
      <c r="R6" s="486"/>
      <c r="S6" s="487"/>
    </row>
    <row r="7" spans="1:19" ht="24.95" customHeight="1" thickBot="1">
      <c r="A7" s="498"/>
      <c r="B7" s="500"/>
      <c r="C7" s="513"/>
      <c r="D7" s="30" t="s">
        <v>0</v>
      </c>
      <c r="E7" s="30" t="s">
        <v>1</v>
      </c>
      <c r="F7" s="30" t="s">
        <v>2</v>
      </c>
      <c r="G7" s="505"/>
      <c r="H7" s="511"/>
      <c r="I7" s="505"/>
      <c r="J7" s="508"/>
      <c r="K7" s="509"/>
      <c r="L7" s="508"/>
      <c r="M7" s="509"/>
      <c r="N7" s="511"/>
      <c r="O7" s="509"/>
      <c r="P7" s="512"/>
      <c r="Q7" s="19" t="s">
        <v>10</v>
      </c>
      <c r="R7" s="19" t="s">
        <v>40</v>
      </c>
      <c r="S7" s="20" t="s">
        <v>41</v>
      </c>
    </row>
    <row r="8" spans="1:19" ht="17.25" thickTop="1">
      <c r="A8" s="11" t="s">
        <v>1432</v>
      </c>
      <c r="B8" s="32">
        <v>1</v>
      </c>
      <c r="C8" s="7" t="s">
        <v>37</v>
      </c>
      <c r="D8" s="25" t="s">
        <v>45</v>
      </c>
      <c r="E8" s="25" t="s">
        <v>55</v>
      </c>
      <c r="F8" s="25" t="s">
        <v>45</v>
      </c>
      <c r="G8" s="7" t="s">
        <v>19</v>
      </c>
      <c r="H8" s="7" t="s">
        <v>1394</v>
      </c>
      <c r="I8" s="7" t="s">
        <v>16</v>
      </c>
      <c r="J8" s="7">
        <v>16</v>
      </c>
      <c r="K8" s="8">
        <v>2</v>
      </c>
      <c r="L8" s="8" t="s">
        <v>65</v>
      </c>
      <c r="M8" s="8">
        <v>20</v>
      </c>
      <c r="N8" s="241">
        <v>400000</v>
      </c>
      <c r="O8" s="241">
        <f>M8*N8</f>
        <v>8000000</v>
      </c>
      <c r="P8" s="14" t="s">
        <v>16</v>
      </c>
      <c r="Q8" s="14" t="s">
        <v>466</v>
      </c>
      <c r="R8" s="274" t="s">
        <v>1395</v>
      </c>
      <c r="S8" s="215" t="s">
        <v>1396</v>
      </c>
    </row>
    <row r="9" spans="1:19">
      <c r="A9" s="11" t="s">
        <v>1432</v>
      </c>
      <c r="B9" s="23">
        <v>2</v>
      </c>
      <c r="C9" s="7" t="s">
        <v>37</v>
      </c>
      <c r="D9" s="25" t="s">
        <v>45</v>
      </c>
      <c r="E9" s="25" t="s">
        <v>55</v>
      </c>
      <c r="F9" s="25" t="s">
        <v>45</v>
      </c>
      <c r="G9" s="18" t="s">
        <v>19</v>
      </c>
      <c r="H9" s="18" t="s">
        <v>1397</v>
      </c>
      <c r="I9" s="18" t="s">
        <v>26</v>
      </c>
      <c r="J9" s="7">
        <v>16</v>
      </c>
      <c r="K9" s="8">
        <v>2</v>
      </c>
      <c r="L9" s="8" t="s">
        <v>65</v>
      </c>
      <c r="M9" s="8">
        <v>20</v>
      </c>
      <c r="N9" s="241">
        <v>400000</v>
      </c>
      <c r="O9" s="241">
        <f t="shared" ref="O9:O35" si="0">M9*N9</f>
        <v>8000000</v>
      </c>
      <c r="P9" s="15" t="s">
        <v>16</v>
      </c>
      <c r="Q9" s="14" t="s">
        <v>1398</v>
      </c>
      <c r="R9" s="16" t="s">
        <v>1399</v>
      </c>
      <c r="S9" s="12" t="s">
        <v>1396</v>
      </c>
    </row>
    <row r="10" spans="1:19">
      <c r="A10" s="11" t="s">
        <v>1432</v>
      </c>
      <c r="B10" s="23">
        <v>3</v>
      </c>
      <c r="C10" s="7" t="s">
        <v>37</v>
      </c>
      <c r="D10" s="25" t="s">
        <v>45</v>
      </c>
      <c r="E10" s="25" t="s">
        <v>55</v>
      </c>
      <c r="F10" s="25" t="s">
        <v>45</v>
      </c>
      <c r="G10" s="18" t="s">
        <v>19</v>
      </c>
      <c r="H10" s="18" t="s">
        <v>1400</v>
      </c>
      <c r="I10" s="18" t="s">
        <v>16</v>
      </c>
      <c r="J10" s="7">
        <v>16</v>
      </c>
      <c r="K10" s="8">
        <v>2</v>
      </c>
      <c r="L10" s="8" t="s">
        <v>65</v>
      </c>
      <c r="M10" s="8">
        <v>20</v>
      </c>
      <c r="N10" s="241">
        <v>400000</v>
      </c>
      <c r="O10" s="241">
        <f t="shared" si="0"/>
        <v>8000000</v>
      </c>
      <c r="P10" s="15" t="s">
        <v>26</v>
      </c>
      <c r="Q10" s="14" t="s">
        <v>466</v>
      </c>
      <c r="R10" s="274" t="s">
        <v>1395</v>
      </c>
      <c r="S10" s="12" t="s">
        <v>1396</v>
      </c>
    </row>
    <row r="11" spans="1:19">
      <c r="A11" s="11" t="s">
        <v>1432</v>
      </c>
      <c r="B11" s="23">
        <v>4</v>
      </c>
      <c r="C11" s="7" t="s">
        <v>37</v>
      </c>
      <c r="D11" s="25" t="s">
        <v>45</v>
      </c>
      <c r="E11" s="25" t="s">
        <v>55</v>
      </c>
      <c r="F11" s="25" t="s">
        <v>45</v>
      </c>
      <c r="G11" s="18" t="s">
        <v>19</v>
      </c>
      <c r="H11" s="18" t="s">
        <v>1401</v>
      </c>
      <c r="I11" s="18" t="s">
        <v>26</v>
      </c>
      <c r="J11" s="7">
        <v>16</v>
      </c>
      <c r="K11" s="8">
        <v>2</v>
      </c>
      <c r="L11" s="8" t="s">
        <v>65</v>
      </c>
      <c r="M11" s="8">
        <v>20</v>
      </c>
      <c r="N11" s="241">
        <v>400000</v>
      </c>
      <c r="O11" s="241">
        <f t="shared" si="0"/>
        <v>8000000</v>
      </c>
      <c r="P11" s="15" t="s">
        <v>26</v>
      </c>
      <c r="Q11" s="14" t="s">
        <v>1398</v>
      </c>
      <c r="R11" s="16" t="s">
        <v>1399</v>
      </c>
      <c r="S11" s="12" t="s">
        <v>1396</v>
      </c>
    </row>
    <row r="12" spans="1:19">
      <c r="A12" s="11" t="s">
        <v>1432</v>
      </c>
      <c r="B12" s="23">
        <v>5</v>
      </c>
      <c r="C12" s="7" t="s">
        <v>37</v>
      </c>
      <c r="D12" s="25" t="s">
        <v>45</v>
      </c>
      <c r="E12" s="25" t="s">
        <v>55</v>
      </c>
      <c r="F12" s="25" t="s">
        <v>45</v>
      </c>
      <c r="G12" s="18" t="s">
        <v>19</v>
      </c>
      <c r="H12" s="18" t="s">
        <v>1402</v>
      </c>
      <c r="I12" s="18" t="s">
        <v>16</v>
      </c>
      <c r="J12" s="7">
        <v>16</v>
      </c>
      <c r="K12" s="8">
        <v>2</v>
      </c>
      <c r="L12" s="8" t="s">
        <v>65</v>
      </c>
      <c r="M12" s="8">
        <v>20</v>
      </c>
      <c r="N12" s="241">
        <v>400000</v>
      </c>
      <c r="O12" s="241">
        <f t="shared" si="0"/>
        <v>8000000</v>
      </c>
      <c r="P12" s="15" t="s">
        <v>26</v>
      </c>
      <c r="Q12" s="14" t="s">
        <v>466</v>
      </c>
      <c r="R12" s="274" t="s">
        <v>1395</v>
      </c>
      <c r="S12" s="12" t="s">
        <v>1396</v>
      </c>
    </row>
    <row r="13" spans="1:19">
      <c r="A13" s="11" t="s">
        <v>1432</v>
      </c>
      <c r="B13" s="23">
        <v>6</v>
      </c>
      <c r="C13" s="7" t="s">
        <v>37</v>
      </c>
      <c r="D13" s="25" t="s">
        <v>45</v>
      </c>
      <c r="E13" s="25" t="s">
        <v>55</v>
      </c>
      <c r="F13" s="25" t="s">
        <v>45</v>
      </c>
      <c r="G13" s="18" t="s">
        <v>19</v>
      </c>
      <c r="H13" s="18" t="s">
        <v>1403</v>
      </c>
      <c r="I13" s="18" t="s">
        <v>16</v>
      </c>
      <c r="J13" s="7">
        <v>16</v>
      </c>
      <c r="K13" s="8">
        <v>2</v>
      </c>
      <c r="L13" s="8" t="s">
        <v>65</v>
      </c>
      <c r="M13" s="8">
        <v>20</v>
      </c>
      <c r="N13" s="241">
        <v>400000</v>
      </c>
      <c r="O13" s="241">
        <f t="shared" si="0"/>
        <v>8000000</v>
      </c>
      <c r="P13" s="15" t="s">
        <v>26</v>
      </c>
      <c r="Q13" s="14" t="s">
        <v>466</v>
      </c>
      <c r="R13" s="274" t="s">
        <v>1395</v>
      </c>
      <c r="S13" s="12" t="s">
        <v>1396</v>
      </c>
    </row>
    <row r="14" spans="1:19">
      <c r="A14" s="11" t="s">
        <v>1432</v>
      </c>
      <c r="B14" s="23">
        <v>7</v>
      </c>
      <c r="C14" s="7" t="s">
        <v>37</v>
      </c>
      <c r="D14" s="25" t="s">
        <v>45</v>
      </c>
      <c r="E14" s="25" t="s">
        <v>55</v>
      </c>
      <c r="F14" s="25" t="s">
        <v>45</v>
      </c>
      <c r="G14" s="18" t="s">
        <v>19</v>
      </c>
      <c r="H14" s="18" t="s">
        <v>1404</v>
      </c>
      <c r="I14" s="18" t="s">
        <v>16</v>
      </c>
      <c r="J14" s="7">
        <v>16</v>
      </c>
      <c r="K14" s="8">
        <v>2</v>
      </c>
      <c r="L14" s="8" t="s">
        <v>65</v>
      </c>
      <c r="M14" s="8">
        <v>20</v>
      </c>
      <c r="N14" s="241">
        <v>400000</v>
      </c>
      <c r="O14" s="241">
        <f t="shared" si="0"/>
        <v>8000000</v>
      </c>
      <c r="P14" s="15" t="s">
        <v>16</v>
      </c>
      <c r="Q14" s="14" t="s">
        <v>466</v>
      </c>
      <c r="R14" s="274" t="s">
        <v>1395</v>
      </c>
      <c r="S14" s="12" t="s">
        <v>1396</v>
      </c>
    </row>
    <row r="15" spans="1:19">
      <c r="A15" s="11" t="s">
        <v>1432</v>
      </c>
      <c r="B15" s="23">
        <v>8</v>
      </c>
      <c r="C15" s="7" t="s">
        <v>37</v>
      </c>
      <c r="D15" s="25" t="s">
        <v>45</v>
      </c>
      <c r="E15" s="25" t="s">
        <v>55</v>
      </c>
      <c r="F15" s="25" t="s">
        <v>45</v>
      </c>
      <c r="G15" s="18" t="s">
        <v>19</v>
      </c>
      <c r="H15" s="18" t="s">
        <v>1405</v>
      </c>
      <c r="I15" s="18" t="s">
        <v>16</v>
      </c>
      <c r="J15" s="18">
        <v>8</v>
      </c>
      <c r="K15" s="275">
        <v>1</v>
      </c>
      <c r="L15" s="8" t="s">
        <v>65</v>
      </c>
      <c r="M15" s="8">
        <v>20</v>
      </c>
      <c r="N15" s="245">
        <v>200000</v>
      </c>
      <c r="O15" s="241">
        <f t="shared" si="0"/>
        <v>4000000</v>
      </c>
      <c r="P15" s="15" t="s">
        <v>16</v>
      </c>
      <c r="Q15" s="14" t="s">
        <v>466</v>
      </c>
      <c r="R15" s="274" t="s">
        <v>1395</v>
      </c>
      <c r="S15" s="12" t="s">
        <v>1396</v>
      </c>
    </row>
    <row r="16" spans="1:19">
      <c r="A16" s="11" t="s">
        <v>1432</v>
      </c>
      <c r="B16" s="23">
        <v>9</v>
      </c>
      <c r="C16" s="7" t="s">
        <v>37</v>
      </c>
      <c r="D16" s="25" t="s">
        <v>45</v>
      </c>
      <c r="E16" s="25" t="s">
        <v>55</v>
      </c>
      <c r="F16" s="25" t="s">
        <v>45</v>
      </c>
      <c r="G16" s="18" t="s">
        <v>19</v>
      </c>
      <c r="H16" s="18" t="s">
        <v>1406</v>
      </c>
      <c r="I16" s="18" t="s">
        <v>26</v>
      </c>
      <c r="J16" s="18">
        <v>8</v>
      </c>
      <c r="K16" s="275">
        <v>1</v>
      </c>
      <c r="L16" s="8" t="s">
        <v>65</v>
      </c>
      <c r="M16" s="8">
        <v>20</v>
      </c>
      <c r="N16" s="245">
        <v>200000</v>
      </c>
      <c r="O16" s="241">
        <f t="shared" si="0"/>
        <v>4000000</v>
      </c>
      <c r="P16" s="15" t="s">
        <v>16</v>
      </c>
      <c r="Q16" s="14" t="s">
        <v>1398</v>
      </c>
      <c r="R16" s="274" t="s">
        <v>1407</v>
      </c>
      <c r="S16" s="12" t="s">
        <v>1396</v>
      </c>
    </row>
    <row r="17" spans="1:19">
      <c r="A17" s="11" t="s">
        <v>1432</v>
      </c>
      <c r="B17" s="23">
        <v>10</v>
      </c>
      <c r="C17" s="7" t="s">
        <v>37</v>
      </c>
      <c r="D17" s="25" t="s">
        <v>45</v>
      </c>
      <c r="E17" s="25" t="s">
        <v>55</v>
      </c>
      <c r="F17" s="25" t="s">
        <v>45</v>
      </c>
      <c r="G17" s="18" t="s">
        <v>19</v>
      </c>
      <c r="H17" s="18" t="s">
        <v>1408</v>
      </c>
      <c r="I17" s="18" t="s">
        <v>26</v>
      </c>
      <c r="J17" s="18">
        <v>8</v>
      </c>
      <c r="K17" s="275">
        <v>1</v>
      </c>
      <c r="L17" s="8" t="s">
        <v>65</v>
      </c>
      <c r="M17" s="8">
        <v>20</v>
      </c>
      <c r="N17" s="245">
        <v>200000</v>
      </c>
      <c r="O17" s="241">
        <f t="shared" si="0"/>
        <v>4000000</v>
      </c>
      <c r="P17" s="15" t="s">
        <v>16</v>
      </c>
      <c r="Q17" s="14" t="s">
        <v>1409</v>
      </c>
      <c r="R17" s="274" t="s">
        <v>1410</v>
      </c>
      <c r="S17" s="12" t="s">
        <v>1396</v>
      </c>
    </row>
    <row r="18" spans="1:19">
      <c r="A18" s="11" t="s">
        <v>1432</v>
      </c>
      <c r="B18" s="23">
        <v>11</v>
      </c>
      <c r="C18" s="7" t="s">
        <v>37</v>
      </c>
      <c r="D18" s="25" t="s">
        <v>45</v>
      </c>
      <c r="E18" s="25" t="s">
        <v>55</v>
      </c>
      <c r="F18" s="25" t="s">
        <v>45</v>
      </c>
      <c r="G18" s="18" t="s">
        <v>19</v>
      </c>
      <c r="H18" s="18" t="s">
        <v>1411</v>
      </c>
      <c r="I18" s="18" t="s">
        <v>26</v>
      </c>
      <c r="J18" s="18">
        <v>8</v>
      </c>
      <c r="K18" s="275">
        <v>1</v>
      </c>
      <c r="L18" s="8" t="s">
        <v>65</v>
      </c>
      <c r="M18" s="8">
        <v>20</v>
      </c>
      <c r="N18" s="245">
        <v>200000</v>
      </c>
      <c r="O18" s="241">
        <f t="shared" si="0"/>
        <v>4000000</v>
      </c>
      <c r="P18" s="15" t="s">
        <v>16</v>
      </c>
      <c r="Q18" s="14" t="s">
        <v>1412</v>
      </c>
      <c r="R18" s="274" t="s">
        <v>1413</v>
      </c>
      <c r="S18" s="12" t="s">
        <v>1396</v>
      </c>
    </row>
    <row r="19" spans="1:19">
      <c r="A19" s="11" t="s">
        <v>1432</v>
      </c>
      <c r="B19" s="23">
        <v>12</v>
      </c>
      <c r="C19" s="7" t="s">
        <v>37</v>
      </c>
      <c r="D19" s="25" t="s">
        <v>45</v>
      </c>
      <c r="E19" s="25" t="s">
        <v>55</v>
      </c>
      <c r="F19" s="25" t="s">
        <v>45</v>
      </c>
      <c r="G19" s="18" t="s">
        <v>19</v>
      </c>
      <c r="H19" s="18" t="s">
        <v>1414</v>
      </c>
      <c r="I19" s="18" t="s">
        <v>16</v>
      </c>
      <c r="J19" s="18">
        <v>24</v>
      </c>
      <c r="K19" s="275">
        <v>3</v>
      </c>
      <c r="L19" s="8" t="s">
        <v>65</v>
      </c>
      <c r="M19" s="8">
        <v>20</v>
      </c>
      <c r="N19" s="245">
        <v>600000</v>
      </c>
      <c r="O19" s="241">
        <f t="shared" si="0"/>
        <v>12000000</v>
      </c>
      <c r="P19" s="15" t="s">
        <v>16</v>
      </c>
      <c r="Q19" s="14" t="s">
        <v>466</v>
      </c>
      <c r="R19" s="274" t="s">
        <v>1395</v>
      </c>
      <c r="S19" s="12" t="s">
        <v>1396</v>
      </c>
    </row>
    <row r="20" spans="1:19">
      <c r="A20" s="11" t="s">
        <v>1432</v>
      </c>
      <c r="B20" s="23">
        <v>13</v>
      </c>
      <c r="C20" s="7" t="s">
        <v>37</v>
      </c>
      <c r="D20" s="25" t="s">
        <v>45</v>
      </c>
      <c r="E20" s="25" t="s">
        <v>55</v>
      </c>
      <c r="F20" s="25" t="s">
        <v>45</v>
      </c>
      <c r="G20" s="18" t="s">
        <v>19</v>
      </c>
      <c r="H20" s="18" t="s">
        <v>1415</v>
      </c>
      <c r="I20" s="18" t="s">
        <v>26</v>
      </c>
      <c r="J20" s="18">
        <v>16</v>
      </c>
      <c r="K20" s="275">
        <v>2</v>
      </c>
      <c r="L20" s="8" t="s">
        <v>65</v>
      </c>
      <c r="M20" s="8">
        <v>20</v>
      </c>
      <c r="N20" s="241">
        <v>400000</v>
      </c>
      <c r="O20" s="241">
        <f t="shared" si="0"/>
        <v>8000000</v>
      </c>
      <c r="P20" s="15" t="s">
        <v>16</v>
      </c>
      <c r="Q20" s="14" t="s">
        <v>1409</v>
      </c>
      <c r="R20" s="274" t="s">
        <v>1410</v>
      </c>
      <c r="S20" s="12" t="s">
        <v>1396</v>
      </c>
    </row>
    <row r="21" spans="1:19">
      <c r="A21" s="11" t="s">
        <v>1432</v>
      </c>
      <c r="B21" s="23">
        <v>14</v>
      </c>
      <c r="C21" s="7" t="s">
        <v>37</v>
      </c>
      <c r="D21" s="25" t="s">
        <v>45</v>
      </c>
      <c r="E21" s="25" t="s">
        <v>55</v>
      </c>
      <c r="F21" s="25" t="s">
        <v>45</v>
      </c>
      <c r="G21" s="18" t="s">
        <v>19</v>
      </c>
      <c r="H21" s="18" t="s">
        <v>1416</v>
      </c>
      <c r="I21" s="18" t="s">
        <v>26</v>
      </c>
      <c r="J21" s="18">
        <v>16</v>
      </c>
      <c r="K21" s="275">
        <v>2</v>
      </c>
      <c r="L21" s="8" t="s">
        <v>65</v>
      </c>
      <c r="M21" s="8">
        <v>20</v>
      </c>
      <c r="N21" s="241">
        <v>400000</v>
      </c>
      <c r="O21" s="241">
        <f t="shared" si="0"/>
        <v>8000000</v>
      </c>
      <c r="P21" s="15" t="s">
        <v>26</v>
      </c>
      <c r="Q21" s="14" t="s">
        <v>1409</v>
      </c>
      <c r="R21" s="274" t="s">
        <v>1410</v>
      </c>
      <c r="S21" s="276" t="s">
        <v>1396</v>
      </c>
    </row>
    <row r="22" spans="1:19">
      <c r="A22" s="11" t="s">
        <v>1432</v>
      </c>
      <c r="B22" s="23">
        <v>15</v>
      </c>
      <c r="C22" s="18" t="s">
        <v>386</v>
      </c>
      <c r="D22" s="7" t="str">
        <f t="shared" ref="D22:D35" si="1">_xlfn.IFS(C22="사업관리","01",C22="경영ㆍ회계ㆍ사무","02",C22="금융ㆍ보험","03",C22="교육ㆍ자연ㆍ사회과학","04",C22="법률ㆍ경찰ㆍ소방ㆍ교도ㆍ국방","05",C22="보건ㆍ의료","06",C22="사회복지ㆍ종교","07",C22="문화ㆍ예술ㆍ디자인ㆍ방송","08",C22="운전ㆍ운송","09",C22="영업판매","10",C22="경비ㆍ청소","11",C22="이용ㆍ숙박ㆍ여행ㆍ오락ㆍ스포츠","12", C22="음식서비스","13", C22="건설","14", C22="기계","15",C22="재료","16",C22="화학ㆍ바이오","17",C22="섬유ㆍ의복","18",C22="전기ㆍ전자","19",C22="정보통신","20",C22="식품가공","21",C22="인쇄ㆍ목재ㆍ가구ㆍ공예","22",C22="환경ㆍ에너지ㆍ안전","23",C22="농림어업","24")</f>
        <v>10</v>
      </c>
      <c r="E22" s="26" t="s">
        <v>34</v>
      </c>
      <c r="F22" s="26" t="s">
        <v>34</v>
      </c>
      <c r="G22" s="18" t="s">
        <v>19</v>
      </c>
      <c r="H22" s="18" t="s">
        <v>1417</v>
      </c>
      <c r="I22" s="18" t="s">
        <v>26</v>
      </c>
      <c r="J22" s="18">
        <v>16</v>
      </c>
      <c r="K22" s="18">
        <v>2</v>
      </c>
      <c r="L22" s="8" t="s">
        <v>65</v>
      </c>
      <c r="M22" s="8">
        <v>20</v>
      </c>
      <c r="N22" s="245">
        <v>500000</v>
      </c>
      <c r="O22" s="245">
        <f t="shared" si="0"/>
        <v>10000000</v>
      </c>
      <c r="P22" s="16" t="s">
        <v>26</v>
      </c>
      <c r="Q22" s="16" t="s">
        <v>466</v>
      </c>
      <c r="R22" s="274" t="s">
        <v>1395</v>
      </c>
      <c r="S22" s="13" t="s">
        <v>1396</v>
      </c>
    </row>
    <row r="23" spans="1:19">
      <c r="A23" s="11" t="s">
        <v>1432</v>
      </c>
      <c r="B23" s="23">
        <v>16</v>
      </c>
      <c r="C23" s="18" t="s">
        <v>386</v>
      </c>
      <c r="D23" s="7" t="str">
        <f t="shared" si="1"/>
        <v>10</v>
      </c>
      <c r="E23" s="26" t="s">
        <v>34</v>
      </c>
      <c r="F23" s="26" t="s">
        <v>34</v>
      </c>
      <c r="G23" s="18" t="s">
        <v>19</v>
      </c>
      <c r="H23" s="18" t="s">
        <v>1418</v>
      </c>
      <c r="I23" s="18" t="s">
        <v>26</v>
      </c>
      <c r="J23" s="18">
        <v>16</v>
      </c>
      <c r="K23" s="18">
        <v>2</v>
      </c>
      <c r="L23" s="8" t="s">
        <v>65</v>
      </c>
      <c r="M23" s="8">
        <v>20</v>
      </c>
      <c r="N23" s="245">
        <v>500000</v>
      </c>
      <c r="O23" s="245">
        <f t="shared" si="0"/>
        <v>10000000</v>
      </c>
      <c r="P23" s="16" t="s">
        <v>26</v>
      </c>
      <c r="Q23" s="16" t="s">
        <v>466</v>
      </c>
      <c r="R23" s="274" t="s">
        <v>1395</v>
      </c>
      <c r="S23" s="13" t="s">
        <v>1396</v>
      </c>
    </row>
    <row r="24" spans="1:19">
      <c r="A24" s="11" t="s">
        <v>1432</v>
      </c>
      <c r="B24" s="23">
        <v>17</v>
      </c>
      <c r="C24" s="18" t="s">
        <v>37</v>
      </c>
      <c r="D24" s="7" t="str">
        <f t="shared" si="1"/>
        <v>02</v>
      </c>
      <c r="E24" s="26" t="s">
        <v>45</v>
      </c>
      <c r="F24" s="26" t="s">
        <v>45</v>
      </c>
      <c r="G24" s="18" t="s">
        <v>19</v>
      </c>
      <c r="H24" s="18" t="s">
        <v>1419</v>
      </c>
      <c r="I24" s="18" t="s">
        <v>26</v>
      </c>
      <c r="J24" s="18">
        <v>16</v>
      </c>
      <c r="K24" s="18">
        <v>2</v>
      </c>
      <c r="L24" s="8" t="s">
        <v>65</v>
      </c>
      <c r="M24" s="8">
        <v>20</v>
      </c>
      <c r="N24" s="245">
        <v>500000</v>
      </c>
      <c r="O24" s="245">
        <f t="shared" si="0"/>
        <v>10000000</v>
      </c>
      <c r="P24" s="16" t="s">
        <v>26</v>
      </c>
      <c r="Q24" s="16" t="s">
        <v>466</v>
      </c>
      <c r="R24" s="274" t="s">
        <v>1395</v>
      </c>
      <c r="S24" s="13" t="s">
        <v>1396</v>
      </c>
    </row>
    <row r="25" spans="1:19">
      <c r="A25" s="11" t="s">
        <v>1432</v>
      </c>
      <c r="B25" s="23">
        <v>18</v>
      </c>
      <c r="C25" s="18" t="s">
        <v>37</v>
      </c>
      <c r="D25" s="7" t="str">
        <f t="shared" si="1"/>
        <v>02</v>
      </c>
      <c r="E25" s="26" t="s">
        <v>45</v>
      </c>
      <c r="F25" s="26" t="s">
        <v>45</v>
      </c>
      <c r="G25" s="18" t="s">
        <v>19</v>
      </c>
      <c r="H25" s="18" t="s">
        <v>1420</v>
      </c>
      <c r="I25" s="18" t="s">
        <v>26</v>
      </c>
      <c r="J25" s="18">
        <v>16</v>
      </c>
      <c r="K25" s="18">
        <v>2</v>
      </c>
      <c r="L25" s="8" t="s">
        <v>65</v>
      </c>
      <c r="M25" s="8">
        <v>20</v>
      </c>
      <c r="N25" s="245">
        <v>500000</v>
      </c>
      <c r="O25" s="245">
        <f t="shared" si="0"/>
        <v>10000000</v>
      </c>
      <c r="P25" s="16" t="s">
        <v>26</v>
      </c>
      <c r="Q25" s="16" t="s">
        <v>466</v>
      </c>
      <c r="R25" s="274" t="s">
        <v>1395</v>
      </c>
      <c r="S25" s="13" t="s">
        <v>1396</v>
      </c>
    </row>
    <row r="26" spans="1:19">
      <c r="A26" s="11" t="s">
        <v>1432</v>
      </c>
      <c r="B26" s="23">
        <v>19</v>
      </c>
      <c r="C26" s="18" t="s">
        <v>37</v>
      </c>
      <c r="D26" s="7" t="str">
        <f t="shared" si="1"/>
        <v>02</v>
      </c>
      <c r="E26" s="25" t="s">
        <v>55</v>
      </c>
      <c r="F26" s="25" t="s">
        <v>45</v>
      </c>
      <c r="G26" s="18" t="s">
        <v>19</v>
      </c>
      <c r="H26" s="18" t="s">
        <v>1421</v>
      </c>
      <c r="I26" s="18" t="s">
        <v>16</v>
      </c>
      <c r="J26" s="18">
        <v>16</v>
      </c>
      <c r="K26" s="18">
        <v>2</v>
      </c>
      <c r="L26" s="8" t="s">
        <v>65</v>
      </c>
      <c r="M26" s="8">
        <v>20</v>
      </c>
      <c r="N26" s="241">
        <v>400000</v>
      </c>
      <c r="O26" s="245">
        <f t="shared" si="0"/>
        <v>8000000</v>
      </c>
      <c r="P26" s="15" t="s">
        <v>16</v>
      </c>
      <c r="Q26" s="16" t="s">
        <v>466</v>
      </c>
      <c r="R26" s="274" t="s">
        <v>1395</v>
      </c>
      <c r="S26" s="13" t="s">
        <v>1396</v>
      </c>
    </row>
    <row r="27" spans="1:19">
      <c r="A27" s="11" t="s">
        <v>1432</v>
      </c>
      <c r="B27" s="23">
        <v>20</v>
      </c>
      <c r="C27" s="18" t="s">
        <v>37</v>
      </c>
      <c r="D27" s="7" t="str">
        <f t="shared" si="1"/>
        <v>02</v>
      </c>
      <c r="E27" s="25" t="s">
        <v>55</v>
      </c>
      <c r="F27" s="25" t="s">
        <v>45</v>
      </c>
      <c r="G27" s="18" t="s">
        <v>19</v>
      </c>
      <c r="H27" s="18" t="s">
        <v>1422</v>
      </c>
      <c r="I27" s="18" t="s">
        <v>16</v>
      </c>
      <c r="J27" s="18">
        <v>16</v>
      </c>
      <c r="K27" s="18">
        <v>2</v>
      </c>
      <c r="L27" s="8" t="s">
        <v>65</v>
      </c>
      <c r="M27" s="8">
        <v>20</v>
      </c>
      <c r="N27" s="241">
        <v>400000</v>
      </c>
      <c r="O27" s="245">
        <f t="shared" si="0"/>
        <v>8000000</v>
      </c>
      <c r="P27" s="15" t="s">
        <v>16</v>
      </c>
      <c r="Q27" s="16" t="s">
        <v>466</v>
      </c>
      <c r="R27" s="274" t="s">
        <v>1395</v>
      </c>
      <c r="S27" s="13" t="s">
        <v>1396</v>
      </c>
    </row>
    <row r="28" spans="1:19">
      <c r="A28" s="11" t="s">
        <v>1432</v>
      </c>
      <c r="B28" s="23">
        <v>21</v>
      </c>
      <c r="C28" s="18" t="s">
        <v>37</v>
      </c>
      <c r="D28" s="7" t="str">
        <f t="shared" si="1"/>
        <v>02</v>
      </c>
      <c r="E28" s="25" t="s">
        <v>55</v>
      </c>
      <c r="F28" s="25" t="s">
        <v>45</v>
      </c>
      <c r="G28" s="18" t="s">
        <v>19</v>
      </c>
      <c r="H28" s="18" t="s">
        <v>1423</v>
      </c>
      <c r="I28" s="18" t="s">
        <v>16</v>
      </c>
      <c r="J28" s="18">
        <v>8</v>
      </c>
      <c r="K28" s="18">
        <v>1</v>
      </c>
      <c r="L28" s="8" t="s">
        <v>65</v>
      </c>
      <c r="M28" s="8">
        <v>20</v>
      </c>
      <c r="N28" s="245">
        <v>200000</v>
      </c>
      <c r="O28" s="245">
        <f t="shared" si="0"/>
        <v>4000000</v>
      </c>
      <c r="P28" s="15" t="s">
        <v>16</v>
      </c>
      <c r="Q28" s="16" t="s">
        <v>466</v>
      </c>
      <c r="R28" s="274" t="s">
        <v>1395</v>
      </c>
      <c r="S28" s="13" t="s">
        <v>1396</v>
      </c>
    </row>
    <row r="29" spans="1:19">
      <c r="A29" s="11" t="s">
        <v>1432</v>
      </c>
      <c r="B29" s="23">
        <v>22</v>
      </c>
      <c r="C29" s="18" t="s">
        <v>37</v>
      </c>
      <c r="D29" s="7" t="str">
        <f t="shared" si="1"/>
        <v>02</v>
      </c>
      <c r="E29" s="25" t="s">
        <v>55</v>
      </c>
      <c r="F29" s="25" t="s">
        <v>45</v>
      </c>
      <c r="G29" s="18" t="s">
        <v>19</v>
      </c>
      <c r="H29" s="18" t="s">
        <v>1424</v>
      </c>
      <c r="I29" s="18" t="s">
        <v>16</v>
      </c>
      <c r="J29" s="18">
        <v>16</v>
      </c>
      <c r="K29" s="18">
        <v>2</v>
      </c>
      <c r="L29" s="8" t="s">
        <v>65</v>
      </c>
      <c r="M29" s="8">
        <v>20</v>
      </c>
      <c r="N29" s="241">
        <v>400000</v>
      </c>
      <c r="O29" s="245">
        <f t="shared" si="0"/>
        <v>8000000</v>
      </c>
      <c r="P29" s="15" t="s">
        <v>16</v>
      </c>
      <c r="Q29" s="16" t="s">
        <v>466</v>
      </c>
      <c r="R29" s="274" t="s">
        <v>1395</v>
      </c>
      <c r="S29" s="13" t="s">
        <v>1396</v>
      </c>
    </row>
    <row r="30" spans="1:19">
      <c r="A30" s="11" t="s">
        <v>1432</v>
      </c>
      <c r="B30" s="23">
        <v>23</v>
      </c>
      <c r="C30" s="18" t="s">
        <v>37</v>
      </c>
      <c r="D30" s="7" t="str">
        <f t="shared" si="1"/>
        <v>02</v>
      </c>
      <c r="E30" s="25" t="s">
        <v>55</v>
      </c>
      <c r="F30" s="25" t="s">
        <v>45</v>
      </c>
      <c r="G30" s="18" t="s">
        <v>19</v>
      </c>
      <c r="H30" s="18" t="s">
        <v>1425</v>
      </c>
      <c r="I30" s="18" t="s">
        <v>16</v>
      </c>
      <c r="J30" s="18">
        <v>16</v>
      </c>
      <c r="K30" s="18">
        <v>2</v>
      </c>
      <c r="L30" s="8" t="s">
        <v>65</v>
      </c>
      <c r="M30" s="8">
        <v>20</v>
      </c>
      <c r="N30" s="241">
        <v>400000</v>
      </c>
      <c r="O30" s="245">
        <f t="shared" si="0"/>
        <v>8000000</v>
      </c>
      <c r="P30" s="16" t="s">
        <v>26</v>
      </c>
      <c r="Q30" s="16" t="s">
        <v>466</v>
      </c>
      <c r="R30" s="274" t="s">
        <v>1395</v>
      </c>
      <c r="S30" s="13" t="s">
        <v>1396</v>
      </c>
    </row>
    <row r="31" spans="1:19">
      <c r="A31" s="11" t="s">
        <v>1432</v>
      </c>
      <c r="B31" s="23">
        <v>24</v>
      </c>
      <c r="C31" s="18" t="s">
        <v>37</v>
      </c>
      <c r="D31" s="7" t="str">
        <f t="shared" si="1"/>
        <v>02</v>
      </c>
      <c r="E31" s="25" t="s">
        <v>55</v>
      </c>
      <c r="F31" s="25" t="s">
        <v>45</v>
      </c>
      <c r="G31" s="18" t="s">
        <v>19</v>
      </c>
      <c r="H31" s="18" t="s">
        <v>1426</v>
      </c>
      <c r="I31" s="18" t="s">
        <v>16</v>
      </c>
      <c r="J31" s="18">
        <v>8</v>
      </c>
      <c r="K31" s="18">
        <v>1</v>
      </c>
      <c r="L31" s="8" t="s">
        <v>65</v>
      </c>
      <c r="M31" s="8">
        <v>20</v>
      </c>
      <c r="N31" s="245">
        <v>200000</v>
      </c>
      <c r="O31" s="245">
        <f t="shared" si="0"/>
        <v>4000000</v>
      </c>
      <c r="P31" s="15" t="s">
        <v>16</v>
      </c>
      <c r="Q31" s="16" t="s">
        <v>466</v>
      </c>
      <c r="R31" s="274" t="s">
        <v>1395</v>
      </c>
      <c r="S31" s="13" t="s">
        <v>1396</v>
      </c>
    </row>
    <row r="32" spans="1:19">
      <c r="A32" s="11" t="s">
        <v>1432</v>
      </c>
      <c r="B32" s="23">
        <v>25</v>
      </c>
      <c r="C32" s="18" t="s">
        <v>37</v>
      </c>
      <c r="D32" s="7" t="str">
        <f t="shared" si="1"/>
        <v>02</v>
      </c>
      <c r="E32" s="25" t="s">
        <v>55</v>
      </c>
      <c r="F32" s="25" t="s">
        <v>45</v>
      </c>
      <c r="G32" s="18" t="s">
        <v>19</v>
      </c>
      <c r="H32" s="18" t="s">
        <v>1427</v>
      </c>
      <c r="I32" s="18" t="s">
        <v>16</v>
      </c>
      <c r="J32" s="18">
        <v>16</v>
      </c>
      <c r="K32" s="18">
        <v>2</v>
      </c>
      <c r="L32" s="8" t="s">
        <v>65</v>
      </c>
      <c r="M32" s="8">
        <v>20</v>
      </c>
      <c r="N32" s="241">
        <v>400000</v>
      </c>
      <c r="O32" s="245">
        <f t="shared" si="0"/>
        <v>8000000</v>
      </c>
      <c r="P32" s="16" t="s">
        <v>26</v>
      </c>
      <c r="Q32" s="16" t="s">
        <v>466</v>
      </c>
      <c r="R32" s="274" t="s">
        <v>1395</v>
      </c>
      <c r="S32" s="13" t="s">
        <v>1396</v>
      </c>
    </row>
    <row r="33" spans="1:19">
      <c r="A33" s="11" t="s">
        <v>1432</v>
      </c>
      <c r="B33" s="23">
        <v>26</v>
      </c>
      <c r="C33" s="18" t="s">
        <v>37</v>
      </c>
      <c r="D33" s="7" t="str">
        <f t="shared" si="1"/>
        <v>02</v>
      </c>
      <c r="E33" s="25" t="s">
        <v>55</v>
      </c>
      <c r="F33" s="25" t="s">
        <v>45</v>
      </c>
      <c r="G33" s="18" t="s">
        <v>19</v>
      </c>
      <c r="H33" s="18" t="s">
        <v>1428</v>
      </c>
      <c r="I33" s="18" t="s">
        <v>16</v>
      </c>
      <c r="J33" s="18">
        <v>16</v>
      </c>
      <c r="K33" s="18">
        <v>2</v>
      </c>
      <c r="L33" s="8" t="s">
        <v>65</v>
      </c>
      <c r="M33" s="8">
        <v>20</v>
      </c>
      <c r="N33" s="241">
        <v>400000</v>
      </c>
      <c r="O33" s="245">
        <f t="shared" si="0"/>
        <v>8000000</v>
      </c>
      <c r="P33" s="16" t="s">
        <v>26</v>
      </c>
      <c r="Q33" s="16" t="s">
        <v>466</v>
      </c>
      <c r="R33" s="274" t="s">
        <v>1395</v>
      </c>
      <c r="S33" s="13" t="s">
        <v>1396</v>
      </c>
    </row>
    <row r="34" spans="1:19">
      <c r="A34" s="11" t="s">
        <v>1432</v>
      </c>
      <c r="B34" s="23">
        <v>27</v>
      </c>
      <c r="C34" s="18" t="s">
        <v>37</v>
      </c>
      <c r="D34" s="7" t="str">
        <f t="shared" si="1"/>
        <v>02</v>
      </c>
      <c r="E34" s="25" t="s">
        <v>55</v>
      </c>
      <c r="F34" s="25" t="s">
        <v>45</v>
      </c>
      <c r="G34" s="18" t="s">
        <v>19</v>
      </c>
      <c r="H34" s="18" t="s">
        <v>1429</v>
      </c>
      <c r="I34" s="18" t="s">
        <v>16</v>
      </c>
      <c r="J34" s="18">
        <v>16</v>
      </c>
      <c r="K34" s="18">
        <v>2</v>
      </c>
      <c r="L34" s="8" t="s">
        <v>65</v>
      </c>
      <c r="M34" s="8">
        <v>20</v>
      </c>
      <c r="N34" s="241">
        <v>400000</v>
      </c>
      <c r="O34" s="245">
        <f t="shared" si="0"/>
        <v>8000000</v>
      </c>
      <c r="P34" s="16" t="s">
        <v>26</v>
      </c>
      <c r="Q34" s="16" t="s">
        <v>466</v>
      </c>
      <c r="R34" s="274" t="s">
        <v>1395</v>
      </c>
      <c r="S34" s="13" t="s">
        <v>1396</v>
      </c>
    </row>
    <row r="35" spans="1:19">
      <c r="A35" s="11" t="s">
        <v>1432</v>
      </c>
      <c r="B35" s="23">
        <v>28</v>
      </c>
      <c r="C35" s="18" t="s">
        <v>37</v>
      </c>
      <c r="D35" s="7" t="str">
        <f t="shared" si="1"/>
        <v>02</v>
      </c>
      <c r="E35" s="25" t="s">
        <v>55</v>
      </c>
      <c r="F35" s="25" t="s">
        <v>45</v>
      </c>
      <c r="G35" s="18" t="s">
        <v>19</v>
      </c>
      <c r="H35" s="18" t="s">
        <v>1430</v>
      </c>
      <c r="I35" s="18" t="s">
        <v>16</v>
      </c>
      <c r="J35" s="18">
        <v>8</v>
      </c>
      <c r="K35" s="18">
        <v>1</v>
      </c>
      <c r="L35" s="8" t="s">
        <v>65</v>
      </c>
      <c r="M35" s="8">
        <v>20</v>
      </c>
      <c r="N35" s="245">
        <v>200000</v>
      </c>
      <c r="O35" s="245">
        <f t="shared" si="0"/>
        <v>4000000</v>
      </c>
      <c r="P35" s="16" t="s">
        <v>26</v>
      </c>
      <c r="Q35" s="16" t="s">
        <v>466</v>
      </c>
      <c r="R35" s="274" t="s">
        <v>1395</v>
      </c>
      <c r="S35" s="13" t="s">
        <v>1396</v>
      </c>
    </row>
    <row r="36" spans="1:19">
      <c r="A36" s="11"/>
      <c r="B36" s="23"/>
      <c r="C36" s="18"/>
      <c r="D36" s="7"/>
      <c r="E36" s="25"/>
      <c r="F36" s="25"/>
      <c r="G36" s="18"/>
      <c r="H36" s="18"/>
      <c r="I36" s="18"/>
      <c r="J36" s="18"/>
      <c r="K36" s="18"/>
      <c r="L36" s="8"/>
      <c r="M36" s="8"/>
      <c r="N36" s="241"/>
      <c r="O36" s="245"/>
      <c r="P36" s="16"/>
      <c r="Q36" s="16"/>
      <c r="R36" s="274"/>
      <c r="S36" s="13"/>
    </row>
    <row r="37" spans="1:19">
      <c r="A37" s="11"/>
      <c r="B37" s="23"/>
      <c r="C37" s="18"/>
      <c r="D37" s="7"/>
      <c r="E37" s="25"/>
      <c r="F37" s="25"/>
      <c r="G37" s="18"/>
      <c r="H37" s="18"/>
      <c r="I37" s="18"/>
      <c r="J37" s="18"/>
      <c r="K37" s="18"/>
      <c r="L37" s="8"/>
      <c r="M37" s="8"/>
      <c r="N37" s="241"/>
      <c r="O37" s="245"/>
      <c r="P37" s="16"/>
      <c r="Q37" s="16"/>
      <c r="R37" s="274"/>
      <c r="S37" s="13"/>
    </row>
    <row r="38" spans="1:19" ht="17.25" thickBot="1">
      <c r="A38" s="3"/>
      <c r="B38" s="28"/>
      <c r="C38" s="4"/>
      <c r="D38" s="4"/>
      <c r="E38" s="27"/>
      <c r="F38" s="27"/>
      <c r="G38" s="4"/>
      <c r="H38" s="4"/>
      <c r="I38" s="4"/>
      <c r="J38" s="4"/>
      <c r="K38" s="4"/>
      <c r="L38" s="4"/>
      <c r="M38" s="4"/>
      <c r="N38" s="4"/>
      <c r="O38" s="4"/>
      <c r="P38" s="17"/>
      <c r="Q38" s="17"/>
      <c r="R38" s="17"/>
      <c r="S38" s="5"/>
    </row>
    <row r="41" spans="1:19" ht="253.5" customHeight="1"/>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type="list" allowBlank="1" showInputMessage="1" showErrorMessage="1" sqref="C8:C38" xr:uid="{272E2A30-5FA3-4CC8-BB7F-719045C3D3F8}">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38" xr:uid="{4DB3ACB9-3B30-4C97-BD91-921FB4F63DA5}">
      <formula1>"일반형, AI융합형"</formula1>
    </dataValidation>
    <dataValidation type="list" allowBlank="1" showInputMessage="1" showErrorMessage="1" sqref="I8:I38 P8:P38" xr:uid="{8555BD60-DA46-4FB5-8A08-0D0234E57E49}">
      <formula1>"O, X"</formula1>
    </dataValidation>
    <dataValidation allowBlank="1" showInputMessage="1" showErrorMessage="1" promptTitle="목록" sqref="G6:G7" xr:uid="{5E7CDADC-FC79-49E6-940D-D0757DFD002F}"/>
  </dataValidations>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9F1AB-C1C8-4980-B83E-CADCA0DDB39C}">
  <sheetPr>
    <tabColor rgb="FF00B050"/>
  </sheetPr>
  <dimension ref="A1:S35"/>
  <sheetViews>
    <sheetView topLeftCell="D3" zoomScale="85" zoomScaleNormal="85" workbookViewId="0">
      <selection activeCell="A8" sqref="A8:S29"/>
    </sheetView>
  </sheetViews>
  <sheetFormatPr defaultRowHeight="16.5"/>
  <cols>
    <col min="1" max="1" width="20.25" customWidth="1"/>
    <col min="2" max="2" width="6.875" customWidth="1"/>
    <col min="3" max="3" width="17" customWidth="1"/>
    <col min="4" max="6" width="4.875" style="2" customWidth="1"/>
    <col min="7" max="7" width="14.625" style="2" customWidth="1"/>
    <col min="8" max="8" width="46.75"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45.625" customWidth="1"/>
    <col min="19" max="19" width="16.25" customWidth="1"/>
  </cols>
  <sheetData>
    <row r="1" spans="1:19">
      <c r="A1" s="488" t="s">
        <v>42</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K5" s="2"/>
      <c r="L5" s="2"/>
      <c r="M5" s="2"/>
    </row>
    <row r="6" spans="1:19" ht="24.95" customHeight="1">
      <c r="A6" s="497" t="s">
        <v>30</v>
      </c>
      <c r="B6" s="499" t="s">
        <v>7</v>
      </c>
      <c r="C6" s="504" t="s">
        <v>3</v>
      </c>
      <c r="D6" s="514" t="s">
        <v>21</v>
      </c>
      <c r="E6" s="514"/>
      <c r="F6" s="514"/>
      <c r="G6" s="504" t="s">
        <v>18</v>
      </c>
      <c r="H6" s="514" t="s">
        <v>4</v>
      </c>
      <c r="I6" s="507" t="s">
        <v>15</v>
      </c>
      <c r="J6" s="1" t="s">
        <v>17</v>
      </c>
      <c r="K6" s="1" t="s">
        <v>8</v>
      </c>
      <c r="L6" s="1" t="s">
        <v>25</v>
      </c>
      <c r="M6" s="1" t="s">
        <v>24</v>
      </c>
      <c r="N6" s="510" t="s">
        <v>27</v>
      </c>
      <c r="O6" s="1" t="s">
        <v>14</v>
      </c>
      <c r="P6" s="507" t="s">
        <v>23</v>
      </c>
      <c r="Q6" s="1" t="s">
        <v>9</v>
      </c>
      <c r="R6" s="486"/>
      <c r="S6" s="487"/>
    </row>
    <row r="7" spans="1:19" ht="24.95" customHeight="1" thickBot="1">
      <c r="A7" s="498"/>
      <c r="B7" s="500"/>
      <c r="C7" s="513"/>
      <c r="D7" s="30" t="s">
        <v>0</v>
      </c>
      <c r="E7" s="30" t="s">
        <v>1</v>
      </c>
      <c r="F7" s="30" t="s">
        <v>2</v>
      </c>
      <c r="G7" s="505"/>
      <c r="H7" s="511"/>
      <c r="I7" s="505"/>
      <c r="J7" s="508"/>
      <c r="K7" s="509"/>
      <c r="L7" s="508"/>
      <c r="M7" s="509"/>
      <c r="N7" s="511"/>
      <c r="O7" s="509"/>
      <c r="P7" s="512"/>
      <c r="Q7" s="19" t="s">
        <v>10</v>
      </c>
      <c r="R7" s="19" t="s">
        <v>40</v>
      </c>
      <c r="S7" s="20" t="s">
        <v>41</v>
      </c>
    </row>
    <row r="8" spans="1:19" ht="17.25" thickTop="1">
      <c r="A8" s="11" t="s">
        <v>1478</v>
      </c>
      <c r="B8" s="32">
        <v>1</v>
      </c>
      <c r="C8" s="7" t="s">
        <v>37</v>
      </c>
      <c r="D8" s="7" t="str">
        <f>_xlfn.IFS(C8="사업관리","01",C8="경영ㆍ회계ㆍ사무","02",C8="금융ㆍ보험","03",C8="교육ㆍ자연ㆍ사회과학","04",C8="법률ㆍ경찰ㆍ소방ㆍ교도ㆍ국방","05",C8="보건ㆍ의료","06",C8="사회복지ㆍ종교","07",C8="문화ㆍ예술ㆍ디자인ㆍ방송","08",C8="운전ㆍ운송","09",C8="영업판매","10",C8="경비ㆍ청소","11",C8="이용ㆍ숙박ㆍ여행ㆍ오락ㆍ스포츠","12", C8="음식서비스","13", C8="건설","14", C8="기계","15",C8="재료","16",C8="화학ㆍ바이오","17",C8="섬유ㆍ의복","18",C8="전기ㆍ전자","19",C8="정보통신","20",C8="식품가공","21",C8="인쇄ㆍ목재ㆍ가구ㆍ공예","22",C8="환경ㆍ에너지ㆍ안전","23",C8="농림어업","24")</f>
        <v>02</v>
      </c>
      <c r="E8" s="25" t="s">
        <v>34</v>
      </c>
      <c r="F8" s="25" t="s">
        <v>34</v>
      </c>
      <c r="G8" s="18" t="s">
        <v>20</v>
      </c>
      <c r="H8" s="7" t="s">
        <v>1449</v>
      </c>
      <c r="I8" s="7" t="s">
        <v>16</v>
      </c>
      <c r="J8" s="7">
        <v>8</v>
      </c>
      <c r="K8" s="8">
        <v>1</v>
      </c>
      <c r="L8" s="8" t="s">
        <v>1450</v>
      </c>
      <c r="M8" s="8">
        <v>20</v>
      </c>
      <c r="N8" s="6">
        <v>360000</v>
      </c>
      <c r="O8" s="8">
        <f>M8*N8</f>
        <v>7200000</v>
      </c>
      <c r="P8" s="14" t="s">
        <v>16</v>
      </c>
      <c r="Q8" s="15" t="s">
        <v>466</v>
      </c>
      <c r="R8" s="14" t="s">
        <v>1451</v>
      </c>
      <c r="S8" s="12" t="s">
        <v>1452</v>
      </c>
    </row>
    <row r="9" spans="1:19">
      <c r="A9" s="11" t="s">
        <v>1478</v>
      </c>
      <c r="B9" s="23">
        <v>2</v>
      </c>
      <c r="C9" s="18" t="s">
        <v>36</v>
      </c>
      <c r="D9" s="7" t="str">
        <f>_xlfn.IFS(C9="사업관리","01",C9="경영ㆍ회계ㆍ사무","02",C9="금융ㆍ보험","03",C9="교육ㆍ자연ㆍ사회과학","04",C9="법률ㆍ경찰ㆍ소방ㆍ교도ㆍ국방","05",C9="보건ㆍ의료","06",C9="사회복지ㆍ종교","07",C9="문화ㆍ예술ㆍ디자인ㆍ방송","08",C9="운전ㆍ운송","09",C9="영업판매","10",C9="경비ㆍ청소","11",C9="이용ㆍ숙박ㆍ여행ㆍ오락ㆍ스포츠","12", C9="음식서비스","13", C9="건설","14", C9="기계","15",C9="재료","16",C9="화학ㆍ바이오","17",C9="섬유ㆍ의복","18",C9="전기ㆍ전자","19",C9="정보통신","20",C9="식품가공","21",C9="인쇄ㆍ목재ㆍ가구ㆍ공예","22",C9="환경ㆍ에너지ㆍ안전","23",C9="농림어업","24")</f>
        <v>20</v>
      </c>
      <c r="E9" s="26" t="s">
        <v>34</v>
      </c>
      <c r="F9" s="26" t="s">
        <v>35</v>
      </c>
      <c r="G9" s="18" t="s">
        <v>20</v>
      </c>
      <c r="H9" s="18" t="s">
        <v>1453</v>
      </c>
      <c r="I9" s="7" t="s">
        <v>16</v>
      </c>
      <c r="J9" s="18">
        <v>8</v>
      </c>
      <c r="K9" s="6">
        <v>1</v>
      </c>
      <c r="L9" s="8" t="s">
        <v>1450</v>
      </c>
      <c r="M9" s="8">
        <v>20</v>
      </c>
      <c r="N9" s="6">
        <v>300000</v>
      </c>
      <c r="O9" s="8">
        <f>M9*N9</f>
        <v>6000000</v>
      </c>
      <c r="P9" s="14" t="s">
        <v>16</v>
      </c>
      <c r="Q9" s="15" t="s">
        <v>466</v>
      </c>
      <c r="R9" s="14" t="s">
        <v>1451</v>
      </c>
      <c r="S9" s="13" t="s">
        <v>1452</v>
      </c>
    </row>
    <row r="10" spans="1:19">
      <c r="A10" s="11" t="s">
        <v>1478</v>
      </c>
      <c r="B10" s="23">
        <v>3</v>
      </c>
      <c r="C10" s="18" t="s">
        <v>386</v>
      </c>
      <c r="D10" s="7" t="str">
        <f t="shared" ref="D10:D32" si="0">_xlfn.IFS(C10="사업관리","01",C10="경영ㆍ회계ㆍ사무","02",C10="금융ㆍ보험","03",C10="교육ㆍ자연ㆍ사회과학","04",C10="법률ㆍ경찰ㆍ소방ㆍ교도ㆍ국방","05",C10="보건ㆍ의료","06",C10="사회복지ㆍ종교","07",C10="문화ㆍ예술ㆍ디자인ㆍ방송","08",C10="운전ㆍ운송","09",C10="영업판매","10",C10="경비ㆍ청소","11",C10="이용ㆍ숙박ㆍ여행ㆍ오락ㆍ스포츠","12", C10="음식서비스","13", C10="건설","14", C10="기계","15",C10="재료","16",C10="화학ㆍ바이오","17",C10="섬유ㆍ의복","18",C10="전기ㆍ전자","19",C10="정보통신","20",C10="식품가공","21",C10="인쇄ㆍ목재ㆍ가구ㆍ공예","22",C10="환경ㆍ에너지ㆍ안전","23",C10="농림어업","24")</f>
        <v>10</v>
      </c>
      <c r="E10" s="26" t="s">
        <v>45</v>
      </c>
      <c r="F10" s="26" t="s">
        <v>34</v>
      </c>
      <c r="G10" s="18" t="s">
        <v>20</v>
      </c>
      <c r="H10" s="18" t="s">
        <v>1454</v>
      </c>
      <c r="I10" s="7" t="s">
        <v>16</v>
      </c>
      <c r="J10" s="18">
        <v>8</v>
      </c>
      <c r="K10" s="6">
        <v>1</v>
      </c>
      <c r="L10" s="8" t="s">
        <v>1450</v>
      </c>
      <c r="M10" s="8">
        <v>20</v>
      </c>
      <c r="N10" s="6">
        <v>360000</v>
      </c>
      <c r="O10" s="8">
        <f>M10*N10</f>
        <v>7200000</v>
      </c>
      <c r="P10" s="14" t="s">
        <v>16</v>
      </c>
      <c r="Q10" s="15" t="s">
        <v>466</v>
      </c>
      <c r="R10" s="14" t="s">
        <v>1451</v>
      </c>
      <c r="S10" s="13" t="s">
        <v>1452</v>
      </c>
    </row>
    <row r="11" spans="1:19">
      <c r="A11" s="11" t="s">
        <v>1478</v>
      </c>
      <c r="B11" s="32">
        <v>4</v>
      </c>
      <c r="C11" s="18" t="s">
        <v>36</v>
      </c>
      <c r="D11" s="7" t="str">
        <f t="shared" si="0"/>
        <v>20</v>
      </c>
      <c r="E11" s="26" t="s">
        <v>34</v>
      </c>
      <c r="F11" s="26" t="s">
        <v>35</v>
      </c>
      <c r="G11" s="18" t="s">
        <v>20</v>
      </c>
      <c r="H11" s="18" t="s">
        <v>1455</v>
      </c>
      <c r="I11" s="7" t="s">
        <v>16</v>
      </c>
      <c r="J11" s="18">
        <v>8</v>
      </c>
      <c r="K11" s="6">
        <v>1</v>
      </c>
      <c r="L11" s="8" t="s">
        <v>1450</v>
      </c>
      <c r="M11" s="8">
        <v>20</v>
      </c>
      <c r="N11" s="6">
        <v>360000</v>
      </c>
      <c r="O11" s="8">
        <f>M11*N11</f>
        <v>7200000</v>
      </c>
      <c r="P11" s="14" t="s">
        <v>16</v>
      </c>
      <c r="Q11" s="15" t="s">
        <v>466</v>
      </c>
      <c r="R11" s="14" t="s">
        <v>1451</v>
      </c>
      <c r="S11" s="13" t="s">
        <v>1452</v>
      </c>
    </row>
    <row r="12" spans="1:19">
      <c r="A12" s="11" t="s">
        <v>1478</v>
      </c>
      <c r="B12" s="23">
        <v>5</v>
      </c>
      <c r="C12" s="18" t="s">
        <v>386</v>
      </c>
      <c r="D12" s="7" t="str">
        <f t="shared" si="0"/>
        <v>10</v>
      </c>
      <c r="E12" s="26" t="s">
        <v>34</v>
      </c>
      <c r="F12" s="26" t="s">
        <v>45</v>
      </c>
      <c r="G12" s="18" t="s">
        <v>20</v>
      </c>
      <c r="H12" s="18" t="s">
        <v>1456</v>
      </c>
      <c r="I12" s="7" t="s">
        <v>16</v>
      </c>
      <c r="J12" s="18">
        <v>8</v>
      </c>
      <c r="K12" s="6">
        <v>1</v>
      </c>
      <c r="L12" s="8" t="s">
        <v>1450</v>
      </c>
      <c r="M12" s="8">
        <v>20</v>
      </c>
      <c r="N12" s="6">
        <v>360000</v>
      </c>
      <c r="O12" s="8">
        <f t="shared" ref="O12:O29" si="1">M12*N12</f>
        <v>7200000</v>
      </c>
      <c r="P12" s="14" t="s">
        <v>16</v>
      </c>
      <c r="Q12" s="15" t="s">
        <v>466</v>
      </c>
      <c r="R12" s="14" t="s">
        <v>1451</v>
      </c>
      <c r="S12" s="13" t="s">
        <v>1452</v>
      </c>
    </row>
    <row r="13" spans="1:19">
      <c r="A13" s="11" t="s">
        <v>1478</v>
      </c>
      <c r="B13" s="23">
        <v>6</v>
      </c>
      <c r="C13" s="18" t="s">
        <v>37</v>
      </c>
      <c r="D13" s="7" t="str">
        <f t="shared" si="0"/>
        <v>02</v>
      </c>
      <c r="E13" s="26" t="s">
        <v>45</v>
      </c>
      <c r="F13" s="26" t="s">
        <v>45</v>
      </c>
      <c r="G13" s="18" t="s">
        <v>20</v>
      </c>
      <c r="H13" s="18" t="s">
        <v>1457</v>
      </c>
      <c r="I13" s="7" t="s">
        <v>16</v>
      </c>
      <c r="J13" s="18">
        <v>8</v>
      </c>
      <c r="K13" s="6">
        <v>1</v>
      </c>
      <c r="L13" s="8" t="s">
        <v>1450</v>
      </c>
      <c r="M13" s="6">
        <v>20</v>
      </c>
      <c r="N13" s="6">
        <v>360000</v>
      </c>
      <c r="O13" s="8">
        <f t="shared" si="1"/>
        <v>7200000</v>
      </c>
      <c r="P13" s="14" t="s">
        <v>16</v>
      </c>
      <c r="Q13" s="15" t="s">
        <v>466</v>
      </c>
      <c r="R13" s="14" t="s">
        <v>1451</v>
      </c>
      <c r="S13" s="12" t="s">
        <v>1452</v>
      </c>
    </row>
    <row r="14" spans="1:19">
      <c r="A14" s="11" t="s">
        <v>1478</v>
      </c>
      <c r="B14" s="32">
        <v>7</v>
      </c>
      <c r="C14" s="18" t="s">
        <v>37</v>
      </c>
      <c r="D14" s="7" t="str">
        <f t="shared" si="0"/>
        <v>02</v>
      </c>
      <c r="E14" s="26" t="s">
        <v>34</v>
      </c>
      <c r="F14" s="26" t="s">
        <v>34</v>
      </c>
      <c r="G14" s="18" t="s">
        <v>20</v>
      </c>
      <c r="H14" s="18" t="s">
        <v>1458</v>
      </c>
      <c r="I14" s="7" t="s">
        <v>16</v>
      </c>
      <c r="J14" s="18">
        <v>8</v>
      </c>
      <c r="K14" s="6">
        <v>1</v>
      </c>
      <c r="L14" s="8" t="s">
        <v>1450</v>
      </c>
      <c r="M14" s="6">
        <v>20</v>
      </c>
      <c r="N14" s="6">
        <v>400000</v>
      </c>
      <c r="O14" s="8">
        <f t="shared" si="1"/>
        <v>8000000</v>
      </c>
      <c r="P14" s="14" t="s">
        <v>16</v>
      </c>
      <c r="Q14" s="15" t="s">
        <v>466</v>
      </c>
      <c r="R14" s="14" t="s">
        <v>1451</v>
      </c>
      <c r="S14" s="12" t="s">
        <v>1452</v>
      </c>
    </row>
    <row r="15" spans="1:19">
      <c r="A15" s="11" t="s">
        <v>1478</v>
      </c>
      <c r="B15" s="23">
        <v>8</v>
      </c>
      <c r="C15" s="18" t="s">
        <v>386</v>
      </c>
      <c r="D15" s="7" t="str">
        <f t="shared" si="0"/>
        <v>10</v>
      </c>
      <c r="E15" s="26" t="s">
        <v>55</v>
      </c>
      <c r="F15" s="26" t="s">
        <v>45</v>
      </c>
      <c r="G15" s="18" t="s">
        <v>20</v>
      </c>
      <c r="H15" s="18" t="s">
        <v>1459</v>
      </c>
      <c r="I15" s="7" t="s">
        <v>16</v>
      </c>
      <c r="J15" s="18">
        <v>8</v>
      </c>
      <c r="K15" s="6">
        <v>1</v>
      </c>
      <c r="L15" s="8" t="s">
        <v>1450</v>
      </c>
      <c r="M15" s="6">
        <v>20</v>
      </c>
      <c r="N15" s="6">
        <v>400000</v>
      </c>
      <c r="O15" s="8">
        <f t="shared" si="1"/>
        <v>8000000</v>
      </c>
      <c r="P15" s="14" t="s">
        <v>16</v>
      </c>
      <c r="Q15" s="15" t="s">
        <v>466</v>
      </c>
      <c r="R15" s="14" t="s">
        <v>1451</v>
      </c>
      <c r="S15" s="13" t="s">
        <v>1452</v>
      </c>
    </row>
    <row r="16" spans="1:19">
      <c r="A16" s="11" t="s">
        <v>1478</v>
      </c>
      <c r="B16" s="23">
        <v>9</v>
      </c>
      <c r="C16" s="18" t="s">
        <v>36</v>
      </c>
      <c r="D16" s="7" t="str">
        <f t="shared" si="0"/>
        <v>20</v>
      </c>
      <c r="E16" s="26" t="s">
        <v>34</v>
      </c>
      <c r="F16" s="26" t="s">
        <v>35</v>
      </c>
      <c r="G16" s="18" t="s">
        <v>20</v>
      </c>
      <c r="H16" s="18" t="s">
        <v>1460</v>
      </c>
      <c r="I16" s="7" t="s">
        <v>16</v>
      </c>
      <c r="J16" s="18">
        <v>8</v>
      </c>
      <c r="K16" s="6">
        <v>1</v>
      </c>
      <c r="L16" s="8" t="s">
        <v>1450</v>
      </c>
      <c r="M16" s="8">
        <v>20</v>
      </c>
      <c r="N16" s="6">
        <v>360000</v>
      </c>
      <c r="O16" s="8">
        <f t="shared" si="1"/>
        <v>7200000</v>
      </c>
      <c r="P16" s="14" t="s">
        <v>16</v>
      </c>
      <c r="Q16" s="15" t="s">
        <v>466</v>
      </c>
      <c r="R16" s="14" t="s">
        <v>1451</v>
      </c>
      <c r="S16" s="13" t="s">
        <v>1452</v>
      </c>
    </row>
    <row r="17" spans="1:19">
      <c r="A17" s="11" t="s">
        <v>1478</v>
      </c>
      <c r="B17" s="32">
        <v>10</v>
      </c>
      <c r="C17" s="18" t="s">
        <v>36</v>
      </c>
      <c r="D17" s="7" t="str">
        <f t="shared" si="0"/>
        <v>20</v>
      </c>
      <c r="E17" s="26" t="s">
        <v>34</v>
      </c>
      <c r="F17" s="26" t="s">
        <v>55</v>
      </c>
      <c r="G17" s="18" t="s">
        <v>20</v>
      </c>
      <c r="H17" s="18" t="s">
        <v>1461</v>
      </c>
      <c r="I17" s="7" t="s">
        <v>16</v>
      </c>
      <c r="J17" s="18">
        <v>8</v>
      </c>
      <c r="K17" s="6">
        <v>1</v>
      </c>
      <c r="L17" s="8" t="s">
        <v>1450</v>
      </c>
      <c r="M17" s="8">
        <v>20</v>
      </c>
      <c r="N17" s="6">
        <v>360000</v>
      </c>
      <c r="O17" s="8">
        <f t="shared" si="1"/>
        <v>7200000</v>
      </c>
      <c r="P17" s="14" t="s">
        <v>16</v>
      </c>
      <c r="Q17" s="15" t="s">
        <v>466</v>
      </c>
      <c r="R17" s="14" t="s">
        <v>1451</v>
      </c>
      <c r="S17" s="13" t="s">
        <v>1452</v>
      </c>
    </row>
    <row r="18" spans="1:19">
      <c r="A18" s="11" t="s">
        <v>1478</v>
      </c>
      <c r="B18" s="23">
        <v>11</v>
      </c>
      <c r="C18" s="18" t="s">
        <v>36</v>
      </c>
      <c r="D18" s="7" t="str">
        <f t="shared" si="0"/>
        <v>20</v>
      </c>
      <c r="E18" s="26" t="s">
        <v>34</v>
      </c>
      <c r="F18" s="26" t="s">
        <v>35</v>
      </c>
      <c r="G18" s="18" t="s">
        <v>20</v>
      </c>
      <c r="H18" s="18" t="s">
        <v>1462</v>
      </c>
      <c r="I18" s="7" t="s">
        <v>16</v>
      </c>
      <c r="J18" s="18">
        <v>8</v>
      </c>
      <c r="K18" s="18">
        <v>1</v>
      </c>
      <c r="L18" s="8" t="s">
        <v>1450</v>
      </c>
      <c r="M18" s="8">
        <v>20</v>
      </c>
      <c r="N18" s="6">
        <v>360000</v>
      </c>
      <c r="O18" s="8">
        <f t="shared" si="1"/>
        <v>7200000</v>
      </c>
      <c r="P18" s="14" t="s">
        <v>16</v>
      </c>
      <c r="Q18" s="15" t="s">
        <v>466</v>
      </c>
      <c r="R18" s="14" t="s">
        <v>1451</v>
      </c>
      <c r="S18" s="13" t="s">
        <v>1452</v>
      </c>
    </row>
    <row r="19" spans="1:19">
      <c r="A19" s="11" t="s">
        <v>1478</v>
      </c>
      <c r="B19" s="23">
        <v>12</v>
      </c>
      <c r="C19" s="18" t="s">
        <v>386</v>
      </c>
      <c r="D19" s="7" t="str">
        <f t="shared" si="0"/>
        <v>10</v>
      </c>
      <c r="E19" s="26" t="s">
        <v>45</v>
      </c>
      <c r="F19" s="26" t="s">
        <v>34</v>
      </c>
      <c r="G19" s="18" t="s">
        <v>20</v>
      </c>
      <c r="H19" s="150" t="s">
        <v>1463</v>
      </c>
      <c r="I19" s="7" t="s">
        <v>16</v>
      </c>
      <c r="J19" s="18">
        <v>8</v>
      </c>
      <c r="K19" s="18">
        <v>1</v>
      </c>
      <c r="L19" s="8" t="s">
        <v>1464</v>
      </c>
      <c r="M19" s="6">
        <v>20</v>
      </c>
      <c r="N19" s="6">
        <v>360000</v>
      </c>
      <c r="O19" s="8">
        <f t="shared" si="1"/>
        <v>7200000</v>
      </c>
      <c r="P19" s="14" t="s">
        <v>16</v>
      </c>
      <c r="Q19" s="15" t="s">
        <v>466</v>
      </c>
      <c r="R19" s="14" t="s">
        <v>1465</v>
      </c>
      <c r="S19" s="12" t="s">
        <v>1466</v>
      </c>
    </row>
    <row r="20" spans="1:19">
      <c r="A20" s="11" t="s">
        <v>1478</v>
      </c>
      <c r="B20" s="32">
        <v>13</v>
      </c>
      <c r="C20" s="18" t="s">
        <v>36</v>
      </c>
      <c r="D20" s="7" t="str">
        <f t="shared" si="0"/>
        <v>20</v>
      </c>
      <c r="E20" s="26" t="s">
        <v>34</v>
      </c>
      <c r="F20" s="26" t="s">
        <v>55</v>
      </c>
      <c r="G20" s="18" t="s">
        <v>20</v>
      </c>
      <c r="H20" s="18" t="s">
        <v>1467</v>
      </c>
      <c r="I20" s="7" t="s">
        <v>16</v>
      </c>
      <c r="J20" s="18">
        <v>36</v>
      </c>
      <c r="K20" s="18">
        <v>5</v>
      </c>
      <c r="L20" s="8" t="s">
        <v>1464</v>
      </c>
      <c r="M20" s="8">
        <v>20</v>
      </c>
      <c r="N20" s="6">
        <v>1200000</v>
      </c>
      <c r="O20" s="8">
        <f t="shared" si="1"/>
        <v>24000000</v>
      </c>
      <c r="P20" s="14" t="s">
        <v>16</v>
      </c>
      <c r="Q20" s="15" t="s">
        <v>466</v>
      </c>
      <c r="R20" s="14" t="s">
        <v>1465</v>
      </c>
      <c r="S20" s="13" t="s">
        <v>1466</v>
      </c>
    </row>
    <row r="21" spans="1:19">
      <c r="A21" s="11" t="s">
        <v>1478</v>
      </c>
      <c r="B21" s="23">
        <v>14</v>
      </c>
      <c r="C21" s="18" t="s">
        <v>36</v>
      </c>
      <c r="D21" s="7" t="str">
        <f t="shared" si="0"/>
        <v>20</v>
      </c>
      <c r="E21" s="26" t="s">
        <v>34</v>
      </c>
      <c r="F21" s="26" t="s">
        <v>35</v>
      </c>
      <c r="G21" s="18" t="s">
        <v>20</v>
      </c>
      <c r="H21" s="18" t="s">
        <v>1468</v>
      </c>
      <c r="I21" s="7" t="s">
        <v>16</v>
      </c>
      <c r="J21" s="18">
        <v>16</v>
      </c>
      <c r="K21" s="18">
        <v>2</v>
      </c>
      <c r="L21" s="8" t="s">
        <v>1464</v>
      </c>
      <c r="M21" s="8">
        <v>20</v>
      </c>
      <c r="N21" s="6">
        <v>600000</v>
      </c>
      <c r="O21" s="8">
        <f t="shared" si="1"/>
        <v>12000000</v>
      </c>
      <c r="P21" s="14" t="s">
        <v>16</v>
      </c>
      <c r="Q21" s="15" t="s">
        <v>466</v>
      </c>
      <c r="R21" s="14" t="s">
        <v>1465</v>
      </c>
      <c r="S21" s="13" t="s">
        <v>1466</v>
      </c>
    </row>
    <row r="22" spans="1:19">
      <c r="A22" s="11" t="s">
        <v>1478</v>
      </c>
      <c r="B22" s="23">
        <v>15</v>
      </c>
      <c r="C22" s="18" t="s">
        <v>36</v>
      </c>
      <c r="D22" s="7" t="str">
        <f t="shared" si="0"/>
        <v>20</v>
      </c>
      <c r="E22" s="26" t="s">
        <v>34</v>
      </c>
      <c r="F22" s="26" t="s">
        <v>34</v>
      </c>
      <c r="G22" s="18" t="s">
        <v>20</v>
      </c>
      <c r="H22" s="150" t="s">
        <v>1469</v>
      </c>
      <c r="I22" s="7" t="s">
        <v>16</v>
      </c>
      <c r="J22" s="18">
        <v>16</v>
      </c>
      <c r="K22" s="18">
        <v>2</v>
      </c>
      <c r="L22" s="8" t="s">
        <v>1464</v>
      </c>
      <c r="M22" s="8">
        <v>20</v>
      </c>
      <c r="N22" s="6">
        <v>600000</v>
      </c>
      <c r="O22" s="8">
        <f t="shared" si="1"/>
        <v>12000000</v>
      </c>
      <c r="P22" s="14" t="s">
        <v>16</v>
      </c>
      <c r="Q22" s="15" t="s">
        <v>466</v>
      </c>
      <c r="R22" s="14" t="s">
        <v>1465</v>
      </c>
      <c r="S22" s="13" t="s">
        <v>1466</v>
      </c>
    </row>
    <row r="23" spans="1:19">
      <c r="A23" s="11" t="s">
        <v>1478</v>
      </c>
      <c r="B23" s="32">
        <v>16</v>
      </c>
      <c r="C23" s="18" t="s">
        <v>37</v>
      </c>
      <c r="D23" s="7" t="str">
        <f t="shared" si="0"/>
        <v>02</v>
      </c>
      <c r="E23" s="26" t="s">
        <v>34</v>
      </c>
      <c r="F23" s="26" t="s">
        <v>34</v>
      </c>
      <c r="G23" s="18" t="s">
        <v>20</v>
      </c>
      <c r="H23" s="18" t="s">
        <v>1470</v>
      </c>
      <c r="I23" s="7" t="s">
        <v>16</v>
      </c>
      <c r="J23" s="18">
        <v>3</v>
      </c>
      <c r="K23" s="18">
        <v>1</v>
      </c>
      <c r="L23" s="8" t="s">
        <v>1464</v>
      </c>
      <c r="M23" s="6">
        <v>20</v>
      </c>
      <c r="N23" s="6">
        <v>250000</v>
      </c>
      <c r="O23" s="8">
        <f t="shared" si="1"/>
        <v>5000000</v>
      </c>
      <c r="P23" s="14" t="s">
        <v>16</v>
      </c>
      <c r="Q23" s="15" t="s">
        <v>466</v>
      </c>
      <c r="R23" s="14" t="s">
        <v>1465</v>
      </c>
      <c r="S23" s="13" t="s">
        <v>1466</v>
      </c>
    </row>
    <row r="24" spans="1:19">
      <c r="A24" s="11" t="s">
        <v>1478</v>
      </c>
      <c r="B24" s="23">
        <v>17</v>
      </c>
      <c r="C24" s="18" t="s">
        <v>386</v>
      </c>
      <c r="D24" s="7" t="str">
        <f t="shared" si="0"/>
        <v>10</v>
      </c>
      <c r="E24" s="26" t="s">
        <v>45</v>
      </c>
      <c r="F24" s="26" t="s">
        <v>34</v>
      </c>
      <c r="G24" s="18" t="s">
        <v>20</v>
      </c>
      <c r="H24" s="18" t="s">
        <v>1471</v>
      </c>
      <c r="I24" s="7" t="s">
        <v>16</v>
      </c>
      <c r="J24" s="18">
        <v>8</v>
      </c>
      <c r="K24" s="18">
        <v>1</v>
      </c>
      <c r="L24" s="8" t="s">
        <v>1464</v>
      </c>
      <c r="M24" s="8">
        <v>20</v>
      </c>
      <c r="N24" s="6">
        <v>360000</v>
      </c>
      <c r="O24" s="8">
        <f t="shared" si="1"/>
        <v>7200000</v>
      </c>
      <c r="P24" s="14" t="s">
        <v>16</v>
      </c>
      <c r="Q24" s="15" t="s">
        <v>466</v>
      </c>
      <c r="R24" s="14" t="s">
        <v>1465</v>
      </c>
      <c r="S24" s="12" t="s">
        <v>1466</v>
      </c>
    </row>
    <row r="25" spans="1:19">
      <c r="A25" s="11" t="s">
        <v>1478</v>
      </c>
      <c r="B25" s="23">
        <v>18</v>
      </c>
      <c r="C25" s="18" t="s">
        <v>36</v>
      </c>
      <c r="D25" s="7" t="str">
        <f t="shared" si="0"/>
        <v>20</v>
      </c>
      <c r="E25" s="26" t="s">
        <v>34</v>
      </c>
      <c r="F25" s="26" t="s">
        <v>34</v>
      </c>
      <c r="G25" s="18" t="s">
        <v>20</v>
      </c>
      <c r="H25" s="18" t="s">
        <v>1472</v>
      </c>
      <c r="I25" s="7" t="s">
        <v>16</v>
      </c>
      <c r="J25" s="18">
        <v>16</v>
      </c>
      <c r="K25" s="18">
        <v>2</v>
      </c>
      <c r="L25" s="8" t="s">
        <v>1464</v>
      </c>
      <c r="M25" s="8">
        <v>20</v>
      </c>
      <c r="N25" s="6">
        <v>600000</v>
      </c>
      <c r="O25" s="8">
        <f t="shared" si="1"/>
        <v>12000000</v>
      </c>
      <c r="P25" s="14" t="s">
        <v>16</v>
      </c>
      <c r="Q25" s="15" t="s">
        <v>466</v>
      </c>
      <c r="R25" s="14" t="s">
        <v>1465</v>
      </c>
      <c r="S25" s="12" t="s">
        <v>1466</v>
      </c>
    </row>
    <row r="26" spans="1:19">
      <c r="A26" s="11" t="s">
        <v>1478</v>
      </c>
      <c r="B26" s="32">
        <v>19</v>
      </c>
      <c r="C26" s="18" t="s">
        <v>36</v>
      </c>
      <c r="D26" s="7" t="str">
        <f t="shared" si="0"/>
        <v>20</v>
      </c>
      <c r="E26" s="26" t="s">
        <v>34</v>
      </c>
      <c r="F26" s="26" t="s">
        <v>55</v>
      </c>
      <c r="G26" s="18" t="s">
        <v>20</v>
      </c>
      <c r="H26" s="18" t="s">
        <v>1473</v>
      </c>
      <c r="I26" s="7" t="s">
        <v>16</v>
      </c>
      <c r="J26" s="18">
        <v>16</v>
      </c>
      <c r="K26" s="18">
        <v>2</v>
      </c>
      <c r="L26" s="8" t="s">
        <v>1464</v>
      </c>
      <c r="M26" s="8">
        <v>20</v>
      </c>
      <c r="N26" s="6">
        <v>600000</v>
      </c>
      <c r="O26" s="8">
        <f t="shared" si="1"/>
        <v>12000000</v>
      </c>
      <c r="P26" s="14" t="s">
        <v>16</v>
      </c>
      <c r="Q26" s="15" t="s">
        <v>466</v>
      </c>
      <c r="R26" s="14" t="s">
        <v>1465</v>
      </c>
      <c r="S26" s="13" t="s">
        <v>1466</v>
      </c>
    </row>
    <row r="27" spans="1:19">
      <c r="A27" s="11" t="s">
        <v>1478</v>
      </c>
      <c r="B27" s="23">
        <v>20</v>
      </c>
      <c r="C27" s="18" t="s">
        <v>36</v>
      </c>
      <c r="D27" s="7" t="str">
        <f t="shared" si="0"/>
        <v>20</v>
      </c>
      <c r="E27" s="26" t="s">
        <v>34</v>
      </c>
      <c r="F27" s="26" t="s">
        <v>55</v>
      </c>
      <c r="G27" s="18" t="s">
        <v>20</v>
      </c>
      <c r="H27" s="18" t="s">
        <v>1231</v>
      </c>
      <c r="I27" s="7" t="s">
        <v>16</v>
      </c>
      <c r="J27" s="18">
        <v>10</v>
      </c>
      <c r="K27" s="18">
        <v>2</v>
      </c>
      <c r="L27" s="8" t="s">
        <v>1464</v>
      </c>
      <c r="M27" s="6">
        <v>20</v>
      </c>
      <c r="N27" s="6">
        <v>360000</v>
      </c>
      <c r="O27" s="8">
        <f t="shared" si="1"/>
        <v>7200000</v>
      </c>
      <c r="P27" s="14" t="s">
        <v>16</v>
      </c>
      <c r="Q27" s="15" t="s">
        <v>466</v>
      </c>
      <c r="R27" s="14" t="s">
        <v>1465</v>
      </c>
      <c r="S27" s="13" t="s">
        <v>1466</v>
      </c>
    </row>
    <row r="28" spans="1:19">
      <c r="A28" s="11" t="s">
        <v>1478</v>
      </c>
      <c r="B28" s="23">
        <v>21</v>
      </c>
      <c r="C28" s="18" t="s">
        <v>36</v>
      </c>
      <c r="D28" s="7" t="str">
        <f t="shared" si="0"/>
        <v>20</v>
      </c>
      <c r="E28" s="26" t="s">
        <v>34</v>
      </c>
      <c r="F28" s="26" t="s">
        <v>55</v>
      </c>
      <c r="G28" s="18" t="s">
        <v>20</v>
      </c>
      <c r="H28" s="18" t="s">
        <v>1474</v>
      </c>
      <c r="I28" s="7" t="s">
        <v>16</v>
      </c>
      <c r="J28" s="18">
        <v>16</v>
      </c>
      <c r="K28" s="18">
        <v>2</v>
      </c>
      <c r="L28" s="8" t="s">
        <v>1464</v>
      </c>
      <c r="M28" s="8">
        <v>20</v>
      </c>
      <c r="N28" s="6">
        <v>600000</v>
      </c>
      <c r="O28" s="8">
        <f t="shared" si="1"/>
        <v>12000000</v>
      </c>
      <c r="P28" s="14" t="s">
        <v>16</v>
      </c>
      <c r="Q28" s="15" t="s">
        <v>466</v>
      </c>
      <c r="R28" s="14" t="s">
        <v>1465</v>
      </c>
      <c r="S28" s="13" t="s">
        <v>1466</v>
      </c>
    </row>
    <row r="29" spans="1:19">
      <c r="A29" s="11" t="s">
        <v>1478</v>
      </c>
      <c r="B29" s="32">
        <v>22</v>
      </c>
      <c r="C29" s="18" t="s">
        <v>36</v>
      </c>
      <c r="D29" s="7" t="str">
        <f t="shared" si="0"/>
        <v>20</v>
      </c>
      <c r="E29" s="26" t="s">
        <v>34</v>
      </c>
      <c r="F29" s="26" t="s">
        <v>55</v>
      </c>
      <c r="G29" s="18" t="s">
        <v>20</v>
      </c>
      <c r="H29" s="150" t="s">
        <v>1475</v>
      </c>
      <c r="I29" s="7" t="s">
        <v>16</v>
      </c>
      <c r="J29" s="18">
        <v>8</v>
      </c>
      <c r="K29" s="18">
        <v>1</v>
      </c>
      <c r="L29" s="8" t="s">
        <v>1464</v>
      </c>
      <c r="M29" s="8">
        <v>20</v>
      </c>
      <c r="N29" s="6">
        <v>360000</v>
      </c>
      <c r="O29" s="8">
        <f t="shared" si="1"/>
        <v>7200000</v>
      </c>
      <c r="P29" s="14" t="s">
        <v>16</v>
      </c>
      <c r="Q29" s="15" t="s">
        <v>466</v>
      </c>
      <c r="R29" s="14" t="s">
        <v>1465</v>
      </c>
      <c r="S29" s="13" t="s">
        <v>1476</v>
      </c>
    </row>
    <row r="30" spans="1:19">
      <c r="A30" s="11" t="s">
        <v>1478</v>
      </c>
      <c r="B30" s="23">
        <v>23</v>
      </c>
      <c r="C30" s="18"/>
      <c r="D30" s="7" t="e">
        <f t="shared" si="0"/>
        <v>#N/A</v>
      </c>
      <c r="E30" s="26"/>
      <c r="F30" s="26"/>
      <c r="G30" s="18"/>
      <c r="H30" s="18"/>
      <c r="I30" s="18"/>
      <c r="J30" s="18"/>
      <c r="K30" s="18"/>
      <c r="L30" s="18"/>
      <c r="M30" s="18"/>
      <c r="N30" s="18"/>
      <c r="O30" s="18"/>
      <c r="P30" s="16"/>
      <c r="Q30" s="16"/>
      <c r="R30" s="16"/>
      <c r="S30" s="13"/>
    </row>
    <row r="31" spans="1:19">
      <c r="A31" s="11" t="s">
        <v>1478</v>
      </c>
      <c r="B31" s="23">
        <v>24</v>
      </c>
      <c r="C31" s="18"/>
      <c r="D31" s="7" t="e">
        <f t="shared" si="0"/>
        <v>#N/A</v>
      </c>
      <c r="E31" s="26"/>
      <c r="F31" s="26"/>
      <c r="G31" s="18"/>
      <c r="H31" s="18"/>
      <c r="I31" s="18"/>
      <c r="J31" s="18"/>
      <c r="K31" s="18"/>
      <c r="L31" s="18"/>
      <c r="M31" s="18"/>
      <c r="N31" s="18"/>
      <c r="O31" s="18"/>
      <c r="P31" s="16"/>
      <c r="Q31" s="16"/>
      <c r="R31" s="16"/>
      <c r="S31" s="13"/>
    </row>
    <row r="32" spans="1:19" ht="17.25" thickBot="1">
      <c r="A32" s="3" t="s">
        <v>1478</v>
      </c>
      <c r="B32" s="28">
        <v>25</v>
      </c>
      <c r="C32" s="4"/>
      <c r="D32" s="4" t="e">
        <f t="shared" si="0"/>
        <v>#N/A</v>
      </c>
      <c r="E32" s="27"/>
      <c r="F32" s="27"/>
      <c r="G32" s="4"/>
      <c r="H32" s="4"/>
      <c r="I32" s="4"/>
      <c r="J32" s="4"/>
      <c r="K32" s="4"/>
      <c r="L32" s="4"/>
      <c r="M32" s="4"/>
      <c r="N32" s="4"/>
      <c r="O32" s="4"/>
      <c r="P32" s="17"/>
      <c r="Q32" s="17"/>
      <c r="R32" s="17"/>
      <c r="S32" s="5"/>
    </row>
    <row r="35" ht="253.5" customHeight="1"/>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allowBlank="1" showInputMessage="1" showErrorMessage="1" promptTitle="목록" sqref="G6:G7" xr:uid="{CE106553-6A07-4F7C-A467-598AB0C40711}"/>
    <dataValidation type="list" allowBlank="1" showInputMessage="1" showErrorMessage="1" sqref="C8:C32" xr:uid="{42E17B81-E113-42C0-87B2-22C8C567A184}">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32" xr:uid="{083E692C-A1D8-4FB7-986B-3EC6A6DC0862}">
      <formula1>"일반형, AI융합형"</formula1>
    </dataValidation>
    <dataValidation type="list" allowBlank="1" showInputMessage="1" showErrorMessage="1" sqref="I8:I32 P8:P32" xr:uid="{B4302B28-0A2A-48CC-BB89-7E6344043004}">
      <formula1>"O, X"</formula1>
    </dataValidation>
  </dataValidations>
  <pageMargins left="0.7" right="0.7" top="0.75" bottom="0.75" header="0.3" footer="0.3"/>
  <pageSetup paperSize="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C26AF-499D-43CF-8A4E-D3A54E980CA9}">
  <sheetPr>
    <tabColor rgb="FF00B050"/>
  </sheetPr>
  <dimension ref="A1:S28"/>
  <sheetViews>
    <sheetView topLeftCell="G1" zoomScale="85" zoomScaleNormal="85" workbookViewId="0">
      <selection activeCell="A8" sqref="A8:S25"/>
    </sheetView>
  </sheetViews>
  <sheetFormatPr defaultRowHeight="16.5"/>
  <cols>
    <col min="1" max="1" width="20.25" customWidth="1"/>
    <col min="2" max="2" width="6.875" customWidth="1"/>
    <col min="3" max="3" width="17" customWidth="1"/>
    <col min="4" max="6" width="4.875" style="2" customWidth="1"/>
    <col min="7" max="7" width="14.625" style="2" customWidth="1"/>
    <col min="8" max="8" width="61.25" customWidth="1"/>
    <col min="9" max="9" width="12.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45.625" customWidth="1"/>
    <col min="19" max="19" width="16.25" customWidth="1"/>
  </cols>
  <sheetData>
    <row r="1" spans="1:19">
      <c r="A1" s="488">
        <v>273</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K5" s="2"/>
      <c r="L5" s="2"/>
      <c r="M5" s="2"/>
    </row>
    <row r="6" spans="1:19" ht="24.95" customHeight="1">
      <c r="A6" s="497" t="s">
        <v>30</v>
      </c>
      <c r="B6" s="499" t="s">
        <v>7</v>
      </c>
      <c r="C6" s="504" t="s">
        <v>3</v>
      </c>
      <c r="D6" s="514" t="s">
        <v>21</v>
      </c>
      <c r="E6" s="514"/>
      <c r="F6" s="514"/>
      <c r="G6" s="504" t="s">
        <v>18</v>
      </c>
      <c r="H6" s="514" t="s">
        <v>4</v>
      </c>
      <c r="I6" s="507" t="s">
        <v>15</v>
      </c>
      <c r="J6" s="1" t="s">
        <v>17</v>
      </c>
      <c r="K6" s="1" t="s">
        <v>8</v>
      </c>
      <c r="L6" s="1" t="s">
        <v>25</v>
      </c>
      <c r="M6" s="1" t="s">
        <v>24</v>
      </c>
      <c r="N6" s="510" t="s">
        <v>27</v>
      </c>
      <c r="O6" s="1" t="s">
        <v>14</v>
      </c>
      <c r="P6" s="507" t="s">
        <v>23</v>
      </c>
      <c r="Q6" s="1" t="s">
        <v>9</v>
      </c>
      <c r="R6" s="486"/>
      <c r="S6" s="487"/>
    </row>
    <row r="7" spans="1:19" ht="24.95" customHeight="1" thickBot="1">
      <c r="A7" s="498"/>
      <c r="B7" s="500"/>
      <c r="C7" s="513"/>
      <c r="D7" s="30" t="s">
        <v>0</v>
      </c>
      <c r="E7" s="30" t="s">
        <v>1</v>
      </c>
      <c r="F7" s="30" t="s">
        <v>2</v>
      </c>
      <c r="G7" s="505"/>
      <c r="H7" s="511"/>
      <c r="I7" s="505"/>
      <c r="J7" s="508"/>
      <c r="K7" s="509"/>
      <c r="L7" s="508"/>
      <c r="M7" s="509"/>
      <c r="N7" s="511"/>
      <c r="O7" s="509"/>
      <c r="P7" s="512"/>
      <c r="Q7" s="19" t="s">
        <v>10</v>
      </c>
      <c r="R7" s="19" t="s">
        <v>40</v>
      </c>
      <c r="S7" s="20" t="s">
        <v>41</v>
      </c>
    </row>
    <row r="8" spans="1:19" ht="17.25" thickTop="1">
      <c r="A8" s="11" t="s">
        <v>1501</v>
      </c>
      <c r="B8" s="32">
        <v>1</v>
      </c>
      <c r="C8" s="7" t="s">
        <v>37</v>
      </c>
      <c r="D8" s="7" t="str">
        <f>_xlfn.IFS(C8="사업관리","01",C8="경영ㆍ회계ㆍ사무","02",C8="금융ㆍ보험","03",C8="교육ㆍ자연ㆍ사회과학","04",C8="법률ㆍ경찰ㆍ소방ㆍ교도ㆍ국방","05",C8="보건ㆍ의료","06",C8="사회복지ㆍ종교","07",C8="문화ㆍ예술ㆍ디자인ㆍ방송","08",C8="운전ㆍ운송","09",C8="영업판매","10",C8="경비ㆍ청소","11",C8="이용ㆍ숙박ㆍ여행ㆍ오락ㆍ스포츠","12", C8="음식서비스","13", C8="건설","14", C8="기계","15",C8="재료","16",C8="화학ㆍ바이오","17",C8="섬유ㆍ의복","18",C8="전기ㆍ전자","19",C8="정보통신","20",C8="식품가공","21",C8="인쇄ㆍ목재ㆍ가구ㆍ공예","22",C8="환경ㆍ에너지ㆍ안전","23",C8="농림어업","24")</f>
        <v>02</v>
      </c>
      <c r="E8" s="25" t="s">
        <v>45</v>
      </c>
      <c r="F8" s="25" t="s">
        <v>55</v>
      </c>
      <c r="G8" s="7" t="s">
        <v>19</v>
      </c>
      <c r="H8" s="240" t="s">
        <v>1479</v>
      </c>
      <c r="I8" s="7" t="s">
        <v>16</v>
      </c>
      <c r="J8" s="7">
        <v>7</v>
      </c>
      <c r="K8" s="8">
        <v>1</v>
      </c>
      <c r="L8" s="8" t="s">
        <v>65</v>
      </c>
      <c r="M8" s="8">
        <v>60</v>
      </c>
      <c r="N8" s="8">
        <v>280000</v>
      </c>
      <c r="O8" s="8">
        <f>M8*N8</f>
        <v>16800000</v>
      </c>
      <c r="P8" s="14" t="s">
        <v>16</v>
      </c>
      <c r="Q8" s="14" t="s">
        <v>1480</v>
      </c>
      <c r="R8" s="14" t="s">
        <v>1481</v>
      </c>
      <c r="S8" s="12" t="s">
        <v>1482</v>
      </c>
    </row>
    <row r="9" spans="1:19">
      <c r="A9" s="11" t="s">
        <v>1501</v>
      </c>
      <c r="B9" s="23">
        <v>2</v>
      </c>
      <c r="C9" s="18" t="s">
        <v>37</v>
      </c>
      <c r="D9" s="7" t="str">
        <f>_xlfn.IFS(C9="사업관리","01",C9="경영ㆍ회계ㆍ사무","02",C9="금융ㆍ보험","03",C9="교육ㆍ자연ㆍ사회과학","04",C9="법률ㆍ경찰ㆍ소방ㆍ교도ㆍ국방","05",C9="보건ㆍ의료","06",C9="사회복지ㆍ종교","07",C9="문화ㆍ예술ㆍ디자인ㆍ방송","08",C9="운전ㆍ운송","09",C9="영업판매","10",C9="경비ㆍ청소","11",C9="이용ㆍ숙박ㆍ여행ㆍ오락ㆍ스포츠","12", C9="음식서비스","13", C9="건설","14", C9="기계","15",C9="재료","16",C9="화학ㆍ바이오","17",C9="섬유ㆍ의복","18",C9="전기ㆍ전자","19",C9="정보통신","20",C9="식품가공","21",C9="인쇄ㆍ목재ㆍ가구ㆍ공예","22",C9="환경ㆍ에너지ㆍ안전","23",C9="농림어업","24")</f>
        <v>02</v>
      </c>
      <c r="E9" s="26" t="s">
        <v>34</v>
      </c>
      <c r="F9" s="277" t="s">
        <v>55</v>
      </c>
      <c r="G9" s="18" t="s">
        <v>20</v>
      </c>
      <c r="H9" s="52" t="s">
        <v>1483</v>
      </c>
      <c r="I9" s="7" t="s">
        <v>16</v>
      </c>
      <c r="J9" s="18">
        <v>7</v>
      </c>
      <c r="K9" s="6">
        <v>1</v>
      </c>
      <c r="L9" s="6" t="s">
        <v>65</v>
      </c>
      <c r="M9" s="8">
        <v>60</v>
      </c>
      <c r="N9" s="6">
        <v>350000</v>
      </c>
      <c r="O9" s="8">
        <f>M9*N9</f>
        <v>21000000</v>
      </c>
      <c r="P9" s="14" t="s">
        <v>16</v>
      </c>
      <c r="Q9" s="14" t="s">
        <v>1480</v>
      </c>
      <c r="R9" s="14" t="s">
        <v>1481</v>
      </c>
      <c r="S9" s="12" t="s">
        <v>1482</v>
      </c>
    </row>
    <row r="10" spans="1:19">
      <c r="A10" s="11" t="s">
        <v>1501</v>
      </c>
      <c r="B10" s="23">
        <v>3</v>
      </c>
      <c r="C10" s="18" t="s">
        <v>36</v>
      </c>
      <c r="D10" s="7" t="str">
        <f t="shared" ref="D10:D25" si="0">_xlfn.IFS(C10="사업관리","01",C10="경영ㆍ회계ㆍ사무","02",C10="금융ㆍ보험","03",C10="교육ㆍ자연ㆍ사회과학","04",C10="법률ㆍ경찰ㆍ소방ㆍ교도ㆍ국방","05",C10="보건ㆍ의료","06",C10="사회복지ㆍ종교","07",C10="문화ㆍ예술ㆍ디자인ㆍ방송","08",C10="운전ㆍ운송","09",C10="영업판매","10",C10="경비ㆍ청소","11",C10="이용ㆍ숙박ㆍ여행ㆍ오락ㆍ스포츠","12", C10="음식서비스","13", C10="건설","14", C10="기계","15",C10="재료","16",C10="화학ㆍ바이오","17",C10="섬유ㆍ의복","18",C10="전기ㆍ전자","19",C10="정보통신","20",C10="식품가공","21",C10="인쇄ㆍ목재ㆍ가구ㆍ공예","22",C10="환경ㆍ에너지ㆍ안전","23",C10="농림어업","24")</f>
        <v>20</v>
      </c>
      <c r="E10" s="26" t="s">
        <v>34</v>
      </c>
      <c r="F10" s="278" t="s">
        <v>35</v>
      </c>
      <c r="G10" s="18" t="s">
        <v>20</v>
      </c>
      <c r="H10" s="52" t="s">
        <v>1484</v>
      </c>
      <c r="I10" s="7" t="s">
        <v>16</v>
      </c>
      <c r="J10" s="18">
        <v>21</v>
      </c>
      <c r="K10" s="6">
        <v>3</v>
      </c>
      <c r="L10" s="6" t="s">
        <v>65</v>
      </c>
      <c r="M10" s="6">
        <v>60</v>
      </c>
      <c r="N10" s="6">
        <v>630000</v>
      </c>
      <c r="O10" s="8">
        <f t="shared" ref="O10:O25" si="1">M10*N10</f>
        <v>37800000</v>
      </c>
      <c r="P10" s="14" t="s">
        <v>16</v>
      </c>
      <c r="Q10" s="14" t="s">
        <v>1480</v>
      </c>
      <c r="R10" s="14" t="s">
        <v>1481</v>
      </c>
      <c r="S10" s="12" t="s">
        <v>1482</v>
      </c>
    </row>
    <row r="11" spans="1:19">
      <c r="A11" s="11" t="s">
        <v>1501</v>
      </c>
      <c r="B11" s="32">
        <v>4</v>
      </c>
      <c r="C11" s="18" t="s">
        <v>36</v>
      </c>
      <c r="D11" s="7" t="str">
        <f t="shared" si="0"/>
        <v>20</v>
      </c>
      <c r="E11" s="26" t="s">
        <v>34</v>
      </c>
      <c r="F11" s="26" t="s">
        <v>45</v>
      </c>
      <c r="G11" s="18" t="s">
        <v>19</v>
      </c>
      <c r="H11" s="52" t="s">
        <v>1485</v>
      </c>
      <c r="I11" s="7" t="s">
        <v>16</v>
      </c>
      <c r="J11" s="18">
        <v>21</v>
      </c>
      <c r="K11" s="6">
        <v>3</v>
      </c>
      <c r="L11" s="6" t="s">
        <v>65</v>
      </c>
      <c r="M11" s="6">
        <v>60</v>
      </c>
      <c r="N11" s="6">
        <v>550000</v>
      </c>
      <c r="O11" s="8">
        <f t="shared" si="1"/>
        <v>33000000</v>
      </c>
      <c r="P11" s="14" t="s">
        <v>16</v>
      </c>
      <c r="Q11" s="14" t="s">
        <v>1480</v>
      </c>
      <c r="R11" s="14" t="s">
        <v>1481</v>
      </c>
      <c r="S11" s="12" t="s">
        <v>1482</v>
      </c>
    </row>
    <row r="12" spans="1:19">
      <c r="A12" s="11" t="s">
        <v>1501</v>
      </c>
      <c r="B12" s="23">
        <v>5</v>
      </c>
      <c r="C12" s="18" t="s">
        <v>38</v>
      </c>
      <c r="D12" s="7" t="str">
        <f t="shared" si="0"/>
        <v>01</v>
      </c>
      <c r="E12" s="26" t="s">
        <v>34</v>
      </c>
      <c r="F12" s="26" t="s">
        <v>34</v>
      </c>
      <c r="G12" s="18" t="s">
        <v>19</v>
      </c>
      <c r="H12" s="279" t="s">
        <v>1486</v>
      </c>
      <c r="I12" s="7" t="s">
        <v>16</v>
      </c>
      <c r="J12" s="18">
        <v>7</v>
      </c>
      <c r="K12" s="6">
        <v>1</v>
      </c>
      <c r="L12" s="6" t="s">
        <v>65</v>
      </c>
      <c r="M12" s="6">
        <v>80</v>
      </c>
      <c r="N12" s="6">
        <v>280000</v>
      </c>
      <c r="O12" s="6">
        <f t="shared" si="1"/>
        <v>22400000</v>
      </c>
      <c r="P12" s="14" t="s">
        <v>16</v>
      </c>
      <c r="Q12" s="14" t="s">
        <v>1480</v>
      </c>
      <c r="R12" s="14" t="s">
        <v>1481</v>
      </c>
      <c r="S12" s="12" t="s">
        <v>1482</v>
      </c>
    </row>
    <row r="13" spans="1:19">
      <c r="A13" s="11" t="s">
        <v>1501</v>
      </c>
      <c r="B13" s="23">
        <v>6</v>
      </c>
      <c r="C13" s="18" t="s">
        <v>37</v>
      </c>
      <c r="D13" s="7" t="str">
        <f t="shared" si="0"/>
        <v>02</v>
      </c>
      <c r="E13" s="26" t="s">
        <v>45</v>
      </c>
      <c r="F13" s="26" t="s">
        <v>55</v>
      </c>
      <c r="G13" s="18" t="s">
        <v>20</v>
      </c>
      <c r="H13" s="52" t="s">
        <v>1487</v>
      </c>
      <c r="I13" s="7" t="s">
        <v>16</v>
      </c>
      <c r="J13" s="18">
        <v>7</v>
      </c>
      <c r="K13" s="6">
        <v>1</v>
      </c>
      <c r="L13" s="6" t="s">
        <v>65</v>
      </c>
      <c r="M13" s="6">
        <v>60</v>
      </c>
      <c r="N13" s="6">
        <v>350000</v>
      </c>
      <c r="O13" s="6">
        <f t="shared" si="1"/>
        <v>21000000</v>
      </c>
      <c r="P13" s="14" t="s">
        <v>16</v>
      </c>
      <c r="Q13" s="14" t="s">
        <v>1480</v>
      </c>
      <c r="R13" s="14" t="s">
        <v>1481</v>
      </c>
      <c r="S13" s="12" t="s">
        <v>1482</v>
      </c>
    </row>
    <row r="14" spans="1:19">
      <c r="A14" s="11" t="s">
        <v>1501</v>
      </c>
      <c r="B14" s="32">
        <v>7</v>
      </c>
      <c r="C14" s="18" t="s">
        <v>38</v>
      </c>
      <c r="D14" s="7" t="str">
        <f t="shared" si="0"/>
        <v>01</v>
      </c>
      <c r="E14" s="26" t="s">
        <v>34</v>
      </c>
      <c r="F14" s="26" t="s">
        <v>34</v>
      </c>
      <c r="G14" s="18" t="s">
        <v>19</v>
      </c>
      <c r="H14" s="52" t="s">
        <v>1488</v>
      </c>
      <c r="I14" s="7" t="s">
        <v>16</v>
      </c>
      <c r="J14" s="18">
        <v>7</v>
      </c>
      <c r="K14" s="6">
        <v>1</v>
      </c>
      <c r="L14" s="6" t="s">
        <v>65</v>
      </c>
      <c r="M14" s="6">
        <v>80</v>
      </c>
      <c r="N14" s="6">
        <v>280000</v>
      </c>
      <c r="O14" s="6">
        <f t="shared" si="1"/>
        <v>22400000</v>
      </c>
      <c r="P14" s="14" t="s">
        <v>16</v>
      </c>
      <c r="Q14" s="14" t="s">
        <v>1480</v>
      </c>
      <c r="R14" s="14" t="s">
        <v>1481</v>
      </c>
      <c r="S14" s="12" t="s">
        <v>1482</v>
      </c>
    </row>
    <row r="15" spans="1:19">
      <c r="A15" s="11" t="s">
        <v>1501</v>
      </c>
      <c r="B15" s="23">
        <v>8</v>
      </c>
      <c r="C15" s="18" t="s">
        <v>36</v>
      </c>
      <c r="D15" s="7" t="str">
        <f t="shared" si="0"/>
        <v>20</v>
      </c>
      <c r="E15" s="26" t="s">
        <v>34</v>
      </c>
      <c r="F15" s="26" t="s">
        <v>45</v>
      </c>
      <c r="G15" s="18" t="s">
        <v>19</v>
      </c>
      <c r="H15" s="42" t="s">
        <v>1489</v>
      </c>
      <c r="I15" s="7" t="s">
        <v>16</v>
      </c>
      <c r="J15" s="18">
        <v>40</v>
      </c>
      <c r="K15" s="6">
        <v>5</v>
      </c>
      <c r="L15" s="6" t="s">
        <v>65</v>
      </c>
      <c r="M15" s="6">
        <v>50</v>
      </c>
      <c r="N15" s="6">
        <v>880000</v>
      </c>
      <c r="O15" s="6">
        <f t="shared" si="1"/>
        <v>44000000</v>
      </c>
      <c r="P15" s="14" t="s">
        <v>16</v>
      </c>
      <c r="Q15" s="14" t="s">
        <v>1480</v>
      </c>
      <c r="R15" s="14" t="s">
        <v>1481</v>
      </c>
      <c r="S15" s="12" t="s">
        <v>1482</v>
      </c>
    </row>
    <row r="16" spans="1:19">
      <c r="A16" s="11" t="s">
        <v>1501</v>
      </c>
      <c r="B16" s="23">
        <v>9</v>
      </c>
      <c r="C16" s="18" t="s">
        <v>36</v>
      </c>
      <c r="D16" s="7" t="str">
        <f t="shared" si="0"/>
        <v>20</v>
      </c>
      <c r="E16" s="26" t="s">
        <v>34</v>
      </c>
      <c r="F16" s="26" t="s">
        <v>45</v>
      </c>
      <c r="G16" s="18" t="s">
        <v>19</v>
      </c>
      <c r="H16" s="52" t="s">
        <v>1490</v>
      </c>
      <c r="I16" s="7" t="s">
        <v>16</v>
      </c>
      <c r="J16" s="18">
        <v>28</v>
      </c>
      <c r="K16" s="6">
        <v>4</v>
      </c>
      <c r="L16" s="6" t="s">
        <v>65</v>
      </c>
      <c r="M16" s="6">
        <v>50</v>
      </c>
      <c r="N16" s="6">
        <v>616000</v>
      </c>
      <c r="O16" s="6">
        <f t="shared" si="1"/>
        <v>30800000</v>
      </c>
      <c r="P16" s="14" t="s">
        <v>16</v>
      </c>
      <c r="Q16" s="14" t="s">
        <v>1480</v>
      </c>
      <c r="R16" s="14" t="s">
        <v>1481</v>
      </c>
      <c r="S16" s="12" t="s">
        <v>1482</v>
      </c>
    </row>
    <row r="17" spans="1:19">
      <c r="A17" s="11" t="s">
        <v>1501</v>
      </c>
      <c r="B17" s="32">
        <v>10</v>
      </c>
      <c r="C17" s="18" t="s">
        <v>36</v>
      </c>
      <c r="D17" s="7" t="str">
        <f t="shared" si="0"/>
        <v>20</v>
      </c>
      <c r="E17" s="26" t="s">
        <v>34</v>
      </c>
      <c r="F17" s="26" t="s">
        <v>45</v>
      </c>
      <c r="G17" s="18" t="s">
        <v>19</v>
      </c>
      <c r="H17" s="52" t="s">
        <v>1491</v>
      </c>
      <c r="I17" s="7" t="s">
        <v>16</v>
      </c>
      <c r="J17" s="18">
        <v>28</v>
      </c>
      <c r="K17" s="6">
        <v>4</v>
      </c>
      <c r="L17" s="6" t="s">
        <v>65</v>
      </c>
      <c r="M17" s="6">
        <v>50</v>
      </c>
      <c r="N17" s="6">
        <v>616000</v>
      </c>
      <c r="O17" s="6">
        <f t="shared" si="1"/>
        <v>30800000</v>
      </c>
      <c r="P17" s="14" t="s">
        <v>16</v>
      </c>
      <c r="Q17" s="14" t="s">
        <v>1480</v>
      </c>
      <c r="R17" s="14" t="s">
        <v>1481</v>
      </c>
      <c r="S17" s="12" t="s">
        <v>1482</v>
      </c>
    </row>
    <row r="18" spans="1:19">
      <c r="A18" s="11" t="s">
        <v>1501</v>
      </c>
      <c r="B18" s="23">
        <v>11</v>
      </c>
      <c r="C18" s="18" t="s">
        <v>36</v>
      </c>
      <c r="D18" s="7" t="str">
        <f t="shared" si="0"/>
        <v>20</v>
      </c>
      <c r="E18" s="26" t="s">
        <v>34</v>
      </c>
      <c r="F18" s="26" t="s">
        <v>45</v>
      </c>
      <c r="G18" s="18" t="s">
        <v>19</v>
      </c>
      <c r="H18" s="52" t="s">
        <v>1492</v>
      </c>
      <c r="I18" s="7" t="s">
        <v>16</v>
      </c>
      <c r="J18" s="18">
        <v>28</v>
      </c>
      <c r="K18" s="6">
        <v>4</v>
      </c>
      <c r="L18" s="6" t="s">
        <v>65</v>
      </c>
      <c r="M18" s="6">
        <v>50</v>
      </c>
      <c r="N18" s="6">
        <v>616000</v>
      </c>
      <c r="O18" s="6">
        <f t="shared" si="1"/>
        <v>30800000</v>
      </c>
      <c r="P18" s="14" t="s">
        <v>16</v>
      </c>
      <c r="Q18" s="14" t="s">
        <v>1480</v>
      </c>
      <c r="R18" s="14" t="s">
        <v>1481</v>
      </c>
      <c r="S18" s="12" t="s">
        <v>1482</v>
      </c>
    </row>
    <row r="19" spans="1:19">
      <c r="A19" s="11" t="s">
        <v>1501</v>
      </c>
      <c r="B19" s="23">
        <v>12</v>
      </c>
      <c r="C19" s="18" t="s">
        <v>36</v>
      </c>
      <c r="D19" s="7" t="str">
        <f t="shared" si="0"/>
        <v>20</v>
      </c>
      <c r="E19" s="26" t="s">
        <v>34</v>
      </c>
      <c r="F19" s="26" t="s">
        <v>45</v>
      </c>
      <c r="G19" s="18" t="s">
        <v>19</v>
      </c>
      <c r="H19" s="52" t="s">
        <v>1493</v>
      </c>
      <c r="I19" s="7" t="s">
        <v>16</v>
      </c>
      <c r="J19" s="18">
        <v>28</v>
      </c>
      <c r="K19" s="6">
        <v>4</v>
      </c>
      <c r="L19" s="6" t="s">
        <v>65</v>
      </c>
      <c r="M19" s="6">
        <v>50</v>
      </c>
      <c r="N19" s="6">
        <v>616000</v>
      </c>
      <c r="O19" s="6">
        <f t="shared" si="1"/>
        <v>30800000</v>
      </c>
      <c r="P19" s="14" t="s">
        <v>16</v>
      </c>
      <c r="Q19" s="14" t="s">
        <v>1480</v>
      </c>
      <c r="R19" s="14" t="s">
        <v>1481</v>
      </c>
      <c r="S19" s="12" t="s">
        <v>1482</v>
      </c>
    </row>
    <row r="20" spans="1:19">
      <c r="A20" s="11" t="s">
        <v>1501</v>
      </c>
      <c r="B20" s="32">
        <v>13</v>
      </c>
      <c r="C20" s="18" t="s">
        <v>36</v>
      </c>
      <c r="D20" s="7" t="str">
        <f t="shared" si="0"/>
        <v>20</v>
      </c>
      <c r="E20" s="26" t="s">
        <v>34</v>
      </c>
      <c r="F20" s="26" t="s">
        <v>35</v>
      </c>
      <c r="G20" s="18" t="s">
        <v>20</v>
      </c>
      <c r="H20" s="52" t="s">
        <v>1494</v>
      </c>
      <c r="I20" s="7" t="s">
        <v>16</v>
      </c>
      <c r="J20" s="18">
        <v>28</v>
      </c>
      <c r="K20" s="6">
        <v>4</v>
      </c>
      <c r="L20" s="6" t="s">
        <v>65</v>
      </c>
      <c r="M20" s="6">
        <v>50</v>
      </c>
      <c r="N20" s="6">
        <v>700000</v>
      </c>
      <c r="O20" s="6">
        <f t="shared" si="1"/>
        <v>35000000</v>
      </c>
      <c r="P20" s="14" t="s">
        <v>16</v>
      </c>
      <c r="Q20" s="14" t="s">
        <v>1480</v>
      </c>
      <c r="R20" s="14" t="s">
        <v>1481</v>
      </c>
      <c r="S20" s="12" t="s">
        <v>1482</v>
      </c>
    </row>
    <row r="21" spans="1:19">
      <c r="A21" s="11" t="s">
        <v>1501</v>
      </c>
      <c r="B21" s="23">
        <v>14</v>
      </c>
      <c r="C21" s="18" t="s">
        <v>36</v>
      </c>
      <c r="D21" s="7" t="str">
        <f t="shared" si="0"/>
        <v>20</v>
      </c>
      <c r="E21" s="26" t="s">
        <v>34</v>
      </c>
      <c r="F21" s="26" t="s">
        <v>45</v>
      </c>
      <c r="G21" s="18" t="s">
        <v>19</v>
      </c>
      <c r="H21" s="52" t="s">
        <v>1495</v>
      </c>
      <c r="I21" s="7" t="s">
        <v>16</v>
      </c>
      <c r="J21" s="18">
        <v>28</v>
      </c>
      <c r="K21" s="6">
        <v>4</v>
      </c>
      <c r="L21" s="6" t="s">
        <v>65</v>
      </c>
      <c r="M21" s="6">
        <v>50</v>
      </c>
      <c r="N21" s="6">
        <v>616000</v>
      </c>
      <c r="O21" s="6">
        <f t="shared" si="1"/>
        <v>30800000</v>
      </c>
      <c r="P21" s="14" t="s">
        <v>16</v>
      </c>
      <c r="Q21" s="14" t="s">
        <v>1480</v>
      </c>
      <c r="R21" s="14" t="s">
        <v>1481</v>
      </c>
      <c r="S21" s="12" t="s">
        <v>1482</v>
      </c>
    </row>
    <row r="22" spans="1:19">
      <c r="A22" s="11" t="s">
        <v>1501</v>
      </c>
      <c r="B22" s="31">
        <v>15</v>
      </c>
      <c r="C22" s="18" t="s">
        <v>36</v>
      </c>
      <c r="D22" s="18" t="str">
        <f t="shared" si="0"/>
        <v>20</v>
      </c>
      <c r="E22" s="26" t="s">
        <v>34</v>
      </c>
      <c r="F22" s="207" t="s">
        <v>45</v>
      </c>
      <c r="G22" s="34" t="s">
        <v>20</v>
      </c>
      <c r="H22" s="146" t="s">
        <v>1496</v>
      </c>
      <c r="I22" s="7" t="s">
        <v>16</v>
      </c>
      <c r="J22" s="18">
        <v>28</v>
      </c>
      <c r="K22" s="6">
        <v>4</v>
      </c>
      <c r="L22" s="6" t="s">
        <v>65</v>
      </c>
      <c r="M22" s="6">
        <v>30</v>
      </c>
      <c r="N22" s="6">
        <v>840000</v>
      </c>
      <c r="O22" s="6">
        <f t="shared" si="1"/>
        <v>25200000</v>
      </c>
      <c r="P22" s="14" t="s">
        <v>16</v>
      </c>
      <c r="Q22" s="14" t="s">
        <v>1480</v>
      </c>
      <c r="R22" s="14" t="s">
        <v>1481</v>
      </c>
      <c r="S22" s="12" t="s">
        <v>1482</v>
      </c>
    </row>
    <row r="23" spans="1:19">
      <c r="A23" s="11" t="s">
        <v>1501</v>
      </c>
      <c r="B23" s="31">
        <v>16</v>
      </c>
      <c r="C23" s="18" t="s">
        <v>36</v>
      </c>
      <c r="D23" s="18" t="str">
        <f t="shared" si="0"/>
        <v>20</v>
      </c>
      <c r="E23" s="26" t="s">
        <v>34</v>
      </c>
      <c r="F23" s="207" t="s">
        <v>45</v>
      </c>
      <c r="G23" s="34" t="s">
        <v>20</v>
      </c>
      <c r="H23" s="146" t="s">
        <v>1497</v>
      </c>
      <c r="I23" s="7" t="s">
        <v>16</v>
      </c>
      <c r="J23" s="18">
        <v>28</v>
      </c>
      <c r="K23" s="6">
        <v>4</v>
      </c>
      <c r="L23" s="6" t="s">
        <v>65</v>
      </c>
      <c r="M23" s="6">
        <v>30</v>
      </c>
      <c r="N23" s="6">
        <v>840000</v>
      </c>
      <c r="O23" s="6">
        <f t="shared" si="1"/>
        <v>25200000</v>
      </c>
      <c r="P23" s="14" t="s">
        <v>16</v>
      </c>
      <c r="Q23" s="14" t="s">
        <v>1480</v>
      </c>
      <c r="R23" s="14" t="s">
        <v>1481</v>
      </c>
      <c r="S23" s="12" t="s">
        <v>1482</v>
      </c>
    </row>
    <row r="24" spans="1:19">
      <c r="A24" s="11" t="s">
        <v>1501</v>
      </c>
      <c r="B24" s="31">
        <v>17</v>
      </c>
      <c r="C24" s="18" t="s">
        <v>453</v>
      </c>
      <c r="D24" s="18" t="str">
        <f t="shared" si="0"/>
        <v>20</v>
      </c>
      <c r="E24" s="26" t="s">
        <v>34</v>
      </c>
      <c r="F24" s="207" t="s">
        <v>45</v>
      </c>
      <c r="G24" s="34" t="s">
        <v>19</v>
      </c>
      <c r="H24" s="149" t="s">
        <v>1498</v>
      </c>
      <c r="I24" s="7" t="s">
        <v>16</v>
      </c>
      <c r="J24" s="18">
        <v>28</v>
      </c>
      <c r="K24" s="6">
        <v>4</v>
      </c>
      <c r="L24" s="6" t="s">
        <v>65</v>
      </c>
      <c r="M24" s="6">
        <v>30</v>
      </c>
      <c r="N24" s="6">
        <v>616000</v>
      </c>
      <c r="O24" s="6">
        <f t="shared" si="1"/>
        <v>18480000</v>
      </c>
      <c r="P24" s="14" t="s">
        <v>16</v>
      </c>
      <c r="Q24" s="14" t="s">
        <v>1480</v>
      </c>
      <c r="R24" s="14" t="s">
        <v>1481</v>
      </c>
      <c r="S24" s="12" t="s">
        <v>1482</v>
      </c>
    </row>
    <row r="25" spans="1:19" ht="17.25" thickBot="1">
      <c r="A25" s="3" t="s">
        <v>1499</v>
      </c>
      <c r="B25" s="28">
        <v>18</v>
      </c>
      <c r="C25" s="4" t="s">
        <v>36</v>
      </c>
      <c r="D25" s="4" t="str">
        <f t="shared" si="0"/>
        <v>20</v>
      </c>
      <c r="E25" s="27" t="s">
        <v>34</v>
      </c>
      <c r="F25" s="27" t="s">
        <v>45</v>
      </c>
      <c r="G25" s="4" t="s">
        <v>19</v>
      </c>
      <c r="H25" s="280" t="s">
        <v>1500</v>
      </c>
      <c r="I25" s="7" t="s">
        <v>16</v>
      </c>
      <c r="J25" s="18">
        <v>28</v>
      </c>
      <c r="K25" s="6">
        <v>4</v>
      </c>
      <c r="L25" s="6" t="s">
        <v>65</v>
      </c>
      <c r="M25" s="6">
        <v>30</v>
      </c>
      <c r="N25" s="6">
        <v>616000</v>
      </c>
      <c r="O25" s="6">
        <f t="shared" si="1"/>
        <v>18480000</v>
      </c>
      <c r="P25" s="14" t="s">
        <v>16</v>
      </c>
      <c r="Q25" s="14" t="s">
        <v>1480</v>
      </c>
      <c r="R25" s="14" t="s">
        <v>1481</v>
      </c>
      <c r="S25" s="12" t="s">
        <v>1482</v>
      </c>
    </row>
    <row r="28" spans="1:19" ht="253.5" customHeight="1"/>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type="list" allowBlank="1" showInputMessage="1" showErrorMessage="1" sqref="C8:C25" xr:uid="{4940E8A2-8CDA-4E24-B3AC-2A4C412C6616}">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25" xr:uid="{05E61582-D8DC-4858-ABE9-9D24F07DAC6C}">
      <formula1>"일반형, AI융합형"</formula1>
    </dataValidation>
    <dataValidation type="list" allowBlank="1" showInputMessage="1" showErrorMessage="1" sqref="P8:P25 I8:I25" xr:uid="{2233BBAC-AF08-445D-B68C-F1203E2DF6D1}">
      <formula1>"O, X"</formula1>
    </dataValidation>
    <dataValidation allowBlank="1" showInputMessage="1" showErrorMessage="1" promptTitle="목록" sqref="G6:G7" xr:uid="{9BC45D7C-CF31-48B6-8460-31177D92D92D}"/>
  </dataValidations>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632B4-62F0-4A9C-9493-A88470169BEF}">
  <sheetPr>
    <tabColor rgb="FF00B050"/>
    <pageSetUpPr fitToPage="1"/>
  </sheetPr>
  <dimension ref="A1:S39"/>
  <sheetViews>
    <sheetView zoomScale="70" zoomScaleNormal="70" workbookViewId="0">
      <selection activeCell="A36" sqref="A4:S36"/>
    </sheetView>
  </sheetViews>
  <sheetFormatPr defaultRowHeight="16.5"/>
  <cols>
    <col min="1" max="1" width="21.5" customWidth="1"/>
    <col min="2" max="2" width="6.875" customWidth="1"/>
    <col min="3" max="3" width="17" customWidth="1"/>
    <col min="4" max="6" width="4.875" style="2" customWidth="1"/>
    <col min="7" max="7" width="14.625" style="2" customWidth="1"/>
    <col min="8" max="8" width="46.75"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51.875" customWidth="1"/>
    <col min="19" max="19" width="16.25" customWidth="1"/>
  </cols>
  <sheetData>
    <row r="1" spans="1:19" ht="17.25" thickBot="1">
      <c r="K1" s="2"/>
      <c r="L1" s="2"/>
      <c r="M1" s="2"/>
    </row>
    <row r="2" spans="1:19" ht="24.95" customHeight="1">
      <c r="A2" s="497" t="s">
        <v>30</v>
      </c>
      <c r="B2" s="499" t="s">
        <v>7</v>
      </c>
      <c r="C2" s="504" t="s">
        <v>3</v>
      </c>
      <c r="D2" s="514" t="s">
        <v>21</v>
      </c>
      <c r="E2" s="514"/>
      <c r="F2" s="514"/>
      <c r="G2" s="504" t="s">
        <v>18</v>
      </c>
      <c r="H2" s="514" t="s">
        <v>4</v>
      </c>
      <c r="I2" s="507" t="s">
        <v>15</v>
      </c>
      <c r="J2" s="1" t="s">
        <v>17</v>
      </c>
      <c r="K2" s="1" t="s">
        <v>8</v>
      </c>
      <c r="L2" s="1" t="s">
        <v>25</v>
      </c>
      <c r="M2" s="1" t="s">
        <v>24</v>
      </c>
      <c r="N2" s="510" t="s">
        <v>27</v>
      </c>
      <c r="O2" s="1" t="s">
        <v>14</v>
      </c>
      <c r="P2" s="507" t="s">
        <v>23</v>
      </c>
      <c r="Q2" s="1" t="s">
        <v>9</v>
      </c>
      <c r="R2" s="486"/>
      <c r="S2" s="487"/>
    </row>
    <row r="3" spans="1:19" ht="24.95" customHeight="1" thickBot="1">
      <c r="A3" s="498"/>
      <c r="B3" s="500"/>
      <c r="C3" s="513"/>
      <c r="D3" s="30" t="s">
        <v>0</v>
      </c>
      <c r="E3" s="30" t="s">
        <v>1</v>
      </c>
      <c r="F3" s="30" t="s">
        <v>2</v>
      </c>
      <c r="G3" s="505"/>
      <c r="H3" s="511"/>
      <c r="I3" s="505"/>
      <c r="J3" s="508"/>
      <c r="K3" s="509"/>
      <c r="L3" s="508"/>
      <c r="M3" s="509"/>
      <c r="N3" s="511"/>
      <c r="O3" s="509"/>
      <c r="P3" s="512"/>
      <c r="Q3" s="19" t="s">
        <v>10</v>
      </c>
      <c r="R3" s="19" t="s">
        <v>40</v>
      </c>
      <c r="S3" s="20" t="s">
        <v>41</v>
      </c>
    </row>
    <row r="4" spans="1:19" ht="19.5" customHeight="1" thickTop="1">
      <c r="A4" s="11" t="s">
        <v>1538</v>
      </c>
      <c r="B4" s="32">
        <v>1</v>
      </c>
      <c r="C4" s="7" t="s">
        <v>37</v>
      </c>
      <c r="D4" s="7" t="str">
        <f>_xlfn.IFS(C4="사업관리","01",C4="경영ㆍ회계ㆍ사무","02",C4="금융ㆍ보험","03",C4="교육ㆍ자연ㆍ사회과학","04",C4="법률ㆍ경찰ㆍ소방ㆍ교도ㆍ국방","05",C4="보건ㆍ의료","06",C4="사회복지ㆍ종교","07",C4="문화ㆍ예술ㆍ디자인ㆍ방송","08",C4="운전ㆍ운송","09",C4="영업판매","10",C4="경비ㆍ청소","11",C4="이용ㆍ숙박ㆍ여행ㆍ오락ㆍ스포츠","12", C4="음식서비스","13", C4="건설","14", C4="기계","15",C4="재료","16",C4="화학ㆍ바이오","17",C4="섬유ㆍ의복","18",C4="전기ㆍ전자","19",C4="정보통신","20",C4="식품가공","21",C4="인쇄ㆍ목재ㆍ가구ㆍ공예","22",C4="환경ㆍ에너지ㆍ안전","23",C4="농림어업","24")</f>
        <v>02</v>
      </c>
      <c r="E4" s="25" t="s">
        <v>180</v>
      </c>
      <c r="F4" s="25" t="s">
        <v>45</v>
      </c>
      <c r="G4" s="7" t="s">
        <v>19</v>
      </c>
      <c r="H4" s="7" t="s">
        <v>1502</v>
      </c>
      <c r="I4" s="7" t="s">
        <v>26</v>
      </c>
      <c r="J4" s="7">
        <v>14</v>
      </c>
      <c r="K4" s="8">
        <v>2</v>
      </c>
      <c r="L4" s="8" t="s">
        <v>434</v>
      </c>
      <c r="M4" s="8">
        <v>30</v>
      </c>
      <c r="N4" s="8">
        <v>400000</v>
      </c>
      <c r="O4" s="8">
        <f>M4*N4</f>
        <v>12000000</v>
      </c>
      <c r="P4" s="14" t="s">
        <v>26</v>
      </c>
      <c r="Q4" s="14" t="s">
        <v>1503</v>
      </c>
      <c r="R4" s="14" t="s">
        <v>1504</v>
      </c>
      <c r="S4" s="12" t="s">
        <v>1505</v>
      </c>
    </row>
    <row r="5" spans="1:19" ht="19.5" customHeight="1">
      <c r="A5" s="11" t="s">
        <v>1538</v>
      </c>
      <c r="B5" s="23">
        <v>2</v>
      </c>
      <c r="C5" s="7" t="s">
        <v>37</v>
      </c>
      <c r="D5" s="7" t="str">
        <f>_xlfn.IFS(C5="사업관리","01",C5="경영ㆍ회계ㆍ사무","02",C5="금융ㆍ보험","03",C5="교육ㆍ자연ㆍ사회과학","04",C5="법률ㆍ경찰ㆍ소방ㆍ교도ㆍ국방","05",C5="보건ㆍ의료","06",C5="사회복지ㆍ종교","07",C5="문화ㆍ예술ㆍ디자인ㆍ방송","08",C5="운전ㆍ운송","09",C5="영업판매","10",C5="경비ㆍ청소","11",C5="이용ㆍ숙박ㆍ여행ㆍ오락ㆍ스포츠","12", C5="음식서비스","13", C5="건설","14", C5="기계","15",C5="재료","16",C5="화학ㆍ바이오","17",C5="섬유ㆍ의복","18",C5="전기ㆍ전자","19",C5="정보통신","20",C5="식품가공","21",C5="인쇄ㆍ목재ㆍ가구ㆍ공예","22",C5="환경ㆍ에너지ㆍ안전","23",C5="농림어업","24")</f>
        <v>02</v>
      </c>
      <c r="E5" s="26" t="s">
        <v>180</v>
      </c>
      <c r="F5" s="26" t="s">
        <v>45</v>
      </c>
      <c r="G5" s="7" t="s">
        <v>19</v>
      </c>
      <c r="H5" s="18" t="s">
        <v>1506</v>
      </c>
      <c r="I5" s="7" t="s">
        <v>26</v>
      </c>
      <c r="J5" s="18">
        <v>14</v>
      </c>
      <c r="K5" s="6">
        <v>2</v>
      </c>
      <c r="L5" s="8" t="s">
        <v>434</v>
      </c>
      <c r="M5" s="8">
        <v>30</v>
      </c>
      <c r="N5" s="8">
        <v>400000</v>
      </c>
      <c r="O5" s="8">
        <f>M5*N5</f>
        <v>12000000</v>
      </c>
      <c r="P5" s="14" t="s">
        <v>26</v>
      </c>
      <c r="Q5" s="14" t="s">
        <v>1503</v>
      </c>
      <c r="R5" s="14" t="s">
        <v>1504</v>
      </c>
      <c r="S5" s="12" t="s">
        <v>1505</v>
      </c>
    </row>
    <row r="6" spans="1:19" ht="19.5" customHeight="1">
      <c r="A6" s="11" t="s">
        <v>1538</v>
      </c>
      <c r="B6" s="23">
        <v>3</v>
      </c>
      <c r="C6" s="7" t="s">
        <v>37</v>
      </c>
      <c r="D6" s="7" t="str">
        <f t="shared" ref="D6:D36" si="0">_xlfn.IFS(C6="사업관리","01",C6="경영ㆍ회계ㆍ사무","02",C6="금융ㆍ보험","03",C6="교육ㆍ자연ㆍ사회과학","04",C6="법률ㆍ경찰ㆍ소방ㆍ교도ㆍ국방","05",C6="보건ㆍ의료","06",C6="사회복지ㆍ종교","07",C6="문화ㆍ예술ㆍ디자인ㆍ방송","08",C6="운전ㆍ운송","09",C6="영업판매","10",C6="경비ㆍ청소","11",C6="이용ㆍ숙박ㆍ여행ㆍ오락ㆍ스포츠","12", C6="음식서비스","13", C6="건설","14", C6="기계","15",C6="재료","16",C6="화학ㆍ바이오","17",C6="섬유ㆍ의복","18",C6="전기ㆍ전자","19",C6="정보통신","20",C6="식품가공","21",C6="인쇄ㆍ목재ㆍ가구ㆍ공예","22",C6="환경ㆍ에너지ㆍ안전","23",C6="농림어업","24")</f>
        <v>02</v>
      </c>
      <c r="E6" s="26" t="s">
        <v>180</v>
      </c>
      <c r="F6" s="26" t="s">
        <v>34</v>
      </c>
      <c r="G6" s="7" t="s">
        <v>19</v>
      </c>
      <c r="H6" s="18" t="s">
        <v>1507</v>
      </c>
      <c r="I6" s="7" t="s">
        <v>26</v>
      </c>
      <c r="J6" s="18">
        <v>14</v>
      </c>
      <c r="K6" s="6">
        <v>2</v>
      </c>
      <c r="L6" s="8" t="s">
        <v>434</v>
      </c>
      <c r="M6" s="8">
        <v>30</v>
      </c>
      <c r="N6" s="8">
        <v>400000</v>
      </c>
      <c r="O6" s="8">
        <f t="shared" ref="O6:O36" si="1">M6*N6</f>
        <v>12000000</v>
      </c>
      <c r="P6" s="14" t="s">
        <v>26</v>
      </c>
      <c r="Q6" s="14" t="s">
        <v>1503</v>
      </c>
      <c r="R6" s="14" t="s">
        <v>1504</v>
      </c>
      <c r="S6" s="12" t="s">
        <v>1505</v>
      </c>
    </row>
    <row r="7" spans="1:19" ht="19.5" customHeight="1">
      <c r="A7" s="11" t="s">
        <v>1538</v>
      </c>
      <c r="B7" s="32">
        <v>4</v>
      </c>
      <c r="C7" s="7" t="s">
        <v>37</v>
      </c>
      <c r="D7" s="7" t="str">
        <f t="shared" si="0"/>
        <v>02</v>
      </c>
      <c r="E7" s="26" t="s">
        <v>180</v>
      </c>
      <c r="F7" s="26" t="s">
        <v>34</v>
      </c>
      <c r="G7" s="7" t="s">
        <v>19</v>
      </c>
      <c r="H7" s="18" t="s">
        <v>1508</v>
      </c>
      <c r="I7" s="7" t="s">
        <v>26</v>
      </c>
      <c r="J7" s="18">
        <v>14</v>
      </c>
      <c r="K7" s="6">
        <v>2</v>
      </c>
      <c r="L7" s="8" t="s">
        <v>434</v>
      </c>
      <c r="M7" s="8">
        <v>30</v>
      </c>
      <c r="N7" s="8">
        <v>400000</v>
      </c>
      <c r="O7" s="8">
        <f t="shared" si="1"/>
        <v>12000000</v>
      </c>
      <c r="P7" s="14" t="s">
        <v>26</v>
      </c>
      <c r="Q7" s="14" t="s">
        <v>1503</v>
      </c>
      <c r="R7" s="14" t="s">
        <v>1504</v>
      </c>
      <c r="S7" s="12" t="s">
        <v>1505</v>
      </c>
    </row>
    <row r="8" spans="1:19" ht="19.5" customHeight="1">
      <c r="A8" s="11" t="s">
        <v>1538</v>
      </c>
      <c r="B8" s="23">
        <v>5</v>
      </c>
      <c r="C8" s="7" t="s">
        <v>37</v>
      </c>
      <c r="D8" s="7" t="str">
        <f t="shared" si="0"/>
        <v>02</v>
      </c>
      <c r="E8" s="26" t="s">
        <v>180</v>
      </c>
      <c r="F8" s="26" t="s">
        <v>34</v>
      </c>
      <c r="G8" s="7" t="s">
        <v>19</v>
      </c>
      <c r="H8" s="18" t="s">
        <v>1509</v>
      </c>
      <c r="I8" s="7" t="s">
        <v>26</v>
      </c>
      <c r="J8" s="18">
        <v>14</v>
      </c>
      <c r="K8" s="6">
        <v>2</v>
      </c>
      <c r="L8" s="8" t="s">
        <v>434</v>
      </c>
      <c r="M8" s="8">
        <v>30</v>
      </c>
      <c r="N8" s="8">
        <v>400000</v>
      </c>
      <c r="O8" s="8">
        <f t="shared" si="1"/>
        <v>12000000</v>
      </c>
      <c r="P8" s="14" t="s">
        <v>26</v>
      </c>
      <c r="Q8" s="14" t="s">
        <v>1503</v>
      </c>
      <c r="R8" s="14" t="s">
        <v>1504</v>
      </c>
      <c r="S8" s="12" t="s">
        <v>1505</v>
      </c>
    </row>
    <row r="9" spans="1:19" ht="19.5" customHeight="1">
      <c r="A9" s="11" t="s">
        <v>1538</v>
      </c>
      <c r="B9" s="23">
        <v>6</v>
      </c>
      <c r="C9" s="7" t="s">
        <v>37</v>
      </c>
      <c r="D9" s="7" t="str">
        <f t="shared" si="0"/>
        <v>02</v>
      </c>
      <c r="E9" s="26" t="s">
        <v>180</v>
      </c>
      <c r="F9" s="26" t="s">
        <v>34</v>
      </c>
      <c r="G9" s="7" t="s">
        <v>19</v>
      </c>
      <c r="H9" s="18" t="s">
        <v>1510</v>
      </c>
      <c r="I9" s="7" t="s">
        <v>26</v>
      </c>
      <c r="J9" s="18">
        <v>14</v>
      </c>
      <c r="K9" s="6">
        <v>2</v>
      </c>
      <c r="L9" s="8" t="s">
        <v>434</v>
      </c>
      <c r="M9" s="8">
        <v>30</v>
      </c>
      <c r="N9" s="8">
        <v>400000</v>
      </c>
      <c r="O9" s="8">
        <f t="shared" si="1"/>
        <v>12000000</v>
      </c>
      <c r="P9" s="14" t="s">
        <v>26</v>
      </c>
      <c r="Q9" s="14" t="s">
        <v>1503</v>
      </c>
      <c r="R9" s="14" t="s">
        <v>1504</v>
      </c>
      <c r="S9" s="12" t="s">
        <v>1505</v>
      </c>
    </row>
    <row r="10" spans="1:19" ht="19.5" customHeight="1">
      <c r="A10" s="11" t="s">
        <v>1538</v>
      </c>
      <c r="B10" s="32">
        <v>7</v>
      </c>
      <c r="C10" s="7" t="s">
        <v>37</v>
      </c>
      <c r="D10" s="7" t="str">
        <f t="shared" si="0"/>
        <v>02</v>
      </c>
      <c r="E10" s="26" t="s">
        <v>180</v>
      </c>
      <c r="F10" s="26" t="s">
        <v>34</v>
      </c>
      <c r="G10" s="7" t="s">
        <v>19</v>
      </c>
      <c r="H10" s="18" t="s">
        <v>1511</v>
      </c>
      <c r="I10" s="7" t="s">
        <v>26</v>
      </c>
      <c r="J10" s="18">
        <v>14</v>
      </c>
      <c r="K10" s="6">
        <v>2</v>
      </c>
      <c r="L10" s="8" t="s">
        <v>434</v>
      </c>
      <c r="M10" s="8">
        <v>30</v>
      </c>
      <c r="N10" s="8">
        <v>400000</v>
      </c>
      <c r="O10" s="8">
        <f t="shared" si="1"/>
        <v>12000000</v>
      </c>
      <c r="P10" s="14" t="s">
        <v>26</v>
      </c>
      <c r="Q10" s="14" t="s">
        <v>1503</v>
      </c>
      <c r="R10" s="14" t="s">
        <v>1504</v>
      </c>
      <c r="S10" s="12" t="s">
        <v>1505</v>
      </c>
    </row>
    <row r="11" spans="1:19" ht="19.5" customHeight="1">
      <c r="A11" s="11" t="s">
        <v>1538</v>
      </c>
      <c r="B11" s="23">
        <v>8</v>
      </c>
      <c r="C11" s="7" t="s">
        <v>37</v>
      </c>
      <c r="D11" s="7" t="str">
        <f t="shared" si="0"/>
        <v>02</v>
      </c>
      <c r="E11" s="26" t="s">
        <v>180</v>
      </c>
      <c r="F11" s="26" t="s">
        <v>45</v>
      </c>
      <c r="G11" s="7" t="s">
        <v>19</v>
      </c>
      <c r="H11" s="18" t="s">
        <v>1512</v>
      </c>
      <c r="I11" s="7" t="s">
        <v>26</v>
      </c>
      <c r="J11" s="18">
        <v>14</v>
      </c>
      <c r="K11" s="6">
        <v>2</v>
      </c>
      <c r="L11" s="8" t="s">
        <v>434</v>
      </c>
      <c r="M11" s="8">
        <v>30</v>
      </c>
      <c r="N11" s="8">
        <v>400000</v>
      </c>
      <c r="O11" s="8">
        <f t="shared" si="1"/>
        <v>12000000</v>
      </c>
      <c r="P11" s="14" t="s">
        <v>26</v>
      </c>
      <c r="Q11" s="14" t="s">
        <v>1503</v>
      </c>
      <c r="R11" s="14" t="s">
        <v>1504</v>
      </c>
      <c r="S11" s="12" t="s">
        <v>1505</v>
      </c>
    </row>
    <row r="12" spans="1:19" ht="19.5" customHeight="1">
      <c r="A12" s="11" t="s">
        <v>1538</v>
      </c>
      <c r="B12" s="23">
        <v>9</v>
      </c>
      <c r="C12" s="7" t="s">
        <v>37</v>
      </c>
      <c r="D12" s="7" t="str">
        <f t="shared" si="0"/>
        <v>02</v>
      </c>
      <c r="E12" s="26" t="s">
        <v>180</v>
      </c>
      <c r="F12" s="26" t="s">
        <v>45</v>
      </c>
      <c r="G12" s="7" t="s">
        <v>19</v>
      </c>
      <c r="H12" s="18" t="s">
        <v>1513</v>
      </c>
      <c r="I12" s="7" t="s">
        <v>26</v>
      </c>
      <c r="J12" s="18">
        <v>14</v>
      </c>
      <c r="K12" s="6">
        <v>2</v>
      </c>
      <c r="L12" s="8" t="s">
        <v>434</v>
      </c>
      <c r="M12" s="8">
        <v>30</v>
      </c>
      <c r="N12" s="8">
        <v>400000</v>
      </c>
      <c r="O12" s="8">
        <f t="shared" si="1"/>
        <v>12000000</v>
      </c>
      <c r="P12" s="14" t="s">
        <v>26</v>
      </c>
      <c r="Q12" s="14" t="s">
        <v>1503</v>
      </c>
      <c r="R12" s="14" t="s">
        <v>1504</v>
      </c>
      <c r="S12" s="12" t="s">
        <v>1505</v>
      </c>
    </row>
    <row r="13" spans="1:19" ht="19.5" customHeight="1">
      <c r="A13" s="11" t="s">
        <v>1538</v>
      </c>
      <c r="B13" s="32">
        <v>10</v>
      </c>
      <c r="C13" s="7" t="s">
        <v>37</v>
      </c>
      <c r="D13" s="7" t="str">
        <f t="shared" si="0"/>
        <v>02</v>
      </c>
      <c r="E13" s="26" t="s">
        <v>180</v>
      </c>
      <c r="F13" s="26" t="s">
        <v>45</v>
      </c>
      <c r="G13" s="7" t="s">
        <v>19</v>
      </c>
      <c r="H13" s="18" t="s">
        <v>1514</v>
      </c>
      <c r="I13" s="7" t="s">
        <v>26</v>
      </c>
      <c r="J13" s="18">
        <v>14</v>
      </c>
      <c r="K13" s="6">
        <v>2</v>
      </c>
      <c r="L13" s="8" t="s">
        <v>434</v>
      </c>
      <c r="M13" s="8">
        <v>30</v>
      </c>
      <c r="N13" s="8">
        <v>400000</v>
      </c>
      <c r="O13" s="8">
        <f t="shared" si="1"/>
        <v>12000000</v>
      </c>
      <c r="P13" s="14" t="s">
        <v>26</v>
      </c>
      <c r="Q13" s="14" t="s">
        <v>1503</v>
      </c>
      <c r="R13" s="14" t="s">
        <v>1504</v>
      </c>
      <c r="S13" s="12" t="s">
        <v>1505</v>
      </c>
    </row>
    <row r="14" spans="1:19" ht="19.5" customHeight="1">
      <c r="A14" s="11" t="s">
        <v>1538</v>
      </c>
      <c r="B14" s="23">
        <v>11</v>
      </c>
      <c r="C14" s="7" t="s">
        <v>37</v>
      </c>
      <c r="D14" s="7" t="str">
        <f t="shared" si="0"/>
        <v>02</v>
      </c>
      <c r="E14" s="26" t="s">
        <v>180</v>
      </c>
      <c r="F14" s="26" t="s">
        <v>45</v>
      </c>
      <c r="G14" s="7" t="s">
        <v>19</v>
      </c>
      <c r="H14" s="18" t="s">
        <v>1515</v>
      </c>
      <c r="I14" s="7" t="s">
        <v>26</v>
      </c>
      <c r="J14" s="18">
        <v>14</v>
      </c>
      <c r="K14" s="6">
        <v>2</v>
      </c>
      <c r="L14" s="8" t="s">
        <v>434</v>
      </c>
      <c r="M14" s="8">
        <v>30</v>
      </c>
      <c r="N14" s="8">
        <v>400000</v>
      </c>
      <c r="O14" s="8">
        <f t="shared" si="1"/>
        <v>12000000</v>
      </c>
      <c r="P14" s="14" t="s">
        <v>26</v>
      </c>
      <c r="Q14" s="14" t="s">
        <v>1503</v>
      </c>
      <c r="R14" s="14" t="s">
        <v>1504</v>
      </c>
      <c r="S14" s="12" t="s">
        <v>1505</v>
      </c>
    </row>
    <row r="15" spans="1:19" ht="19.5" customHeight="1">
      <c r="A15" s="11" t="s">
        <v>1538</v>
      </c>
      <c r="B15" s="23">
        <v>12</v>
      </c>
      <c r="C15" s="7" t="s">
        <v>37</v>
      </c>
      <c r="D15" s="7" t="str">
        <f t="shared" si="0"/>
        <v>02</v>
      </c>
      <c r="E15" s="26" t="s">
        <v>180</v>
      </c>
      <c r="F15" s="26" t="s">
        <v>34</v>
      </c>
      <c r="G15" s="7" t="s">
        <v>19</v>
      </c>
      <c r="H15" s="18" t="s">
        <v>1516</v>
      </c>
      <c r="I15" s="7" t="s">
        <v>26</v>
      </c>
      <c r="J15" s="18">
        <v>14</v>
      </c>
      <c r="K15" s="6">
        <v>2</v>
      </c>
      <c r="L15" s="8" t="s">
        <v>434</v>
      </c>
      <c r="M15" s="8">
        <v>30</v>
      </c>
      <c r="N15" s="8">
        <v>400000</v>
      </c>
      <c r="O15" s="8">
        <f t="shared" si="1"/>
        <v>12000000</v>
      </c>
      <c r="P15" s="14" t="s">
        <v>26</v>
      </c>
      <c r="Q15" s="14" t="s">
        <v>1503</v>
      </c>
      <c r="R15" s="14" t="s">
        <v>1504</v>
      </c>
      <c r="S15" s="12" t="s">
        <v>1505</v>
      </c>
    </row>
    <row r="16" spans="1:19" ht="19.5" customHeight="1">
      <c r="A16" s="11" t="s">
        <v>1538</v>
      </c>
      <c r="B16" s="32">
        <v>13</v>
      </c>
      <c r="C16" s="7" t="s">
        <v>37</v>
      </c>
      <c r="D16" s="7" t="str">
        <f t="shared" si="0"/>
        <v>02</v>
      </c>
      <c r="E16" s="26" t="s">
        <v>180</v>
      </c>
      <c r="F16" s="26" t="s">
        <v>45</v>
      </c>
      <c r="G16" s="7" t="s">
        <v>19</v>
      </c>
      <c r="H16" s="18" t="s">
        <v>1517</v>
      </c>
      <c r="I16" s="7" t="s">
        <v>26</v>
      </c>
      <c r="J16" s="18">
        <v>14</v>
      </c>
      <c r="K16" s="6">
        <v>2</v>
      </c>
      <c r="L16" s="8" t="s">
        <v>434</v>
      </c>
      <c r="M16" s="8">
        <v>30</v>
      </c>
      <c r="N16" s="8">
        <v>400000</v>
      </c>
      <c r="O16" s="8">
        <f t="shared" si="1"/>
        <v>12000000</v>
      </c>
      <c r="P16" s="14" t="s">
        <v>26</v>
      </c>
      <c r="Q16" s="14" t="s">
        <v>1503</v>
      </c>
      <c r="R16" s="14" t="s">
        <v>1504</v>
      </c>
      <c r="S16" s="12" t="s">
        <v>1505</v>
      </c>
    </row>
    <row r="17" spans="1:19" ht="19.5" customHeight="1">
      <c r="A17" s="11" t="s">
        <v>1538</v>
      </c>
      <c r="B17" s="23">
        <v>14</v>
      </c>
      <c r="C17" s="7" t="s">
        <v>37</v>
      </c>
      <c r="D17" s="7" t="str">
        <f t="shared" si="0"/>
        <v>02</v>
      </c>
      <c r="E17" s="26" t="s">
        <v>180</v>
      </c>
      <c r="F17" s="26" t="s">
        <v>45</v>
      </c>
      <c r="G17" s="7" t="s">
        <v>19</v>
      </c>
      <c r="H17" s="18" t="s">
        <v>1518</v>
      </c>
      <c r="I17" s="7" t="s">
        <v>26</v>
      </c>
      <c r="J17" s="18">
        <v>14</v>
      </c>
      <c r="K17" s="6">
        <v>2</v>
      </c>
      <c r="L17" s="8" t="s">
        <v>434</v>
      </c>
      <c r="M17" s="8">
        <v>30</v>
      </c>
      <c r="N17" s="8">
        <v>400000</v>
      </c>
      <c r="O17" s="8">
        <f t="shared" si="1"/>
        <v>12000000</v>
      </c>
      <c r="P17" s="14" t="s">
        <v>26</v>
      </c>
      <c r="Q17" s="14" t="s">
        <v>1503</v>
      </c>
      <c r="R17" s="14" t="s">
        <v>1504</v>
      </c>
      <c r="S17" s="12" t="s">
        <v>1505</v>
      </c>
    </row>
    <row r="18" spans="1:19" ht="19.5" customHeight="1">
      <c r="A18" s="11" t="s">
        <v>1538</v>
      </c>
      <c r="B18" s="23">
        <v>15</v>
      </c>
      <c r="C18" s="7" t="s">
        <v>37</v>
      </c>
      <c r="D18" s="7" t="str">
        <f t="shared" si="0"/>
        <v>02</v>
      </c>
      <c r="E18" s="26" t="s">
        <v>180</v>
      </c>
      <c r="F18" s="26" t="s">
        <v>34</v>
      </c>
      <c r="G18" s="7" t="s">
        <v>19</v>
      </c>
      <c r="H18" s="18" t="s">
        <v>1519</v>
      </c>
      <c r="I18" s="7" t="s">
        <v>26</v>
      </c>
      <c r="J18" s="18">
        <v>14</v>
      </c>
      <c r="K18" s="6">
        <v>2</v>
      </c>
      <c r="L18" s="8" t="s">
        <v>434</v>
      </c>
      <c r="M18" s="8">
        <v>30</v>
      </c>
      <c r="N18" s="8">
        <v>400000</v>
      </c>
      <c r="O18" s="8">
        <f t="shared" si="1"/>
        <v>12000000</v>
      </c>
      <c r="P18" s="14" t="s">
        <v>26</v>
      </c>
      <c r="Q18" s="14" t="s">
        <v>1503</v>
      </c>
      <c r="R18" s="14" t="s">
        <v>1504</v>
      </c>
      <c r="S18" s="12" t="s">
        <v>1505</v>
      </c>
    </row>
    <row r="19" spans="1:19" ht="19.5" customHeight="1">
      <c r="A19" s="11" t="s">
        <v>1538</v>
      </c>
      <c r="B19" s="32">
        <v>16</v>
      </c>
      <c r="C19" s="7" t="s">
        <v>37</v>
      </c>
      <c r="D19" s="7" t="str">
        <f t="shared" si="0"/>
        <v>02</v>
      </c>
      <c r="E19" s="26" t="s">
        <v>180</v>
      </c>
      <c r="F19" s="26" t="s">
        <v>45</v>
      </c>
      <c r="G19" s="7" t="s">
        <v>19</v>
      </c>
      <c r="H19" s="18" t="s">
        <v>1520</v>
      </c>
      <c r="I19" s="7" t="s">
        <v>26</v>
      </c>
      <c r="J19" s="18">
        <v>14</v>
      </c>
      <c r="K19" s="6">
        <v>2</v>
      </c>
      <c r="L19" s="8" t="s">
        <v>434</v>
      </c>
      <c r="M19" s="8">
        <v>30</v>
      </c>
      <c r="N19" s="8">
        <v>400000</v>
      </c>
      <c r="O19" s="8">
        <f t="shared" si="1"/>
        <v>12000000</v>
      </c>
      <c r="P19" s="14" t="s">
        <v>26</v>
      </c>
      <c r="Q19" s="14" t="s">
        <v>1503</v>
      </c>
      <c r="R19" s="14" t="s">
        <v>1504</v>
      </c>
      <c r="S19" s="12" t="s">
        <v>1505</v>
      </c>
    </row>
    <row r="20" spans="1:19" ht="19.5" customHeight="1">
      <c r="A20" s="11" t="s">
        <v>1538</v>
      </c>
      <c r="B20" s="23">
        <v>17</v>
      </c>
      <c r="C20" s="7" t="s">
        <v>37</v>
      </c>
      <c r="D20" s="7" t="str">
        <f t="shared" si="0"/>
        <v>02</v>
      </c>
      <c r="E20" s="26" t="s">
        <v>180</v>
      </c>
      <c r="F20" s="26" t="s">
        <v>45</v>
      </c>
      <c r="G20" s="7" t="s">
        <v>19</v>
      </c>
      <c r="H20" s="18" t="s">
        <v>1521</v>
      </c>
      <c r="I20" s="7" t="s">
        <v>26</v>
      </c>
      <c r="J20" s="18">
        <v>14</v>
      </c>
      <c r="K20" s="6">
        <v>2</v>
      </c>
      <c r="L20" s="8" t="s">
        <v>434</v>
      </c>
      <c r="M20" s="8">
        <v>30</v>
      </c>
      <c r="N20" s="8">
        <v>400000</v>
      </c>
      <c r="O20" s="8">
        <f t="shared" si="1"/>
        <v>12000000</v>
      </c>
      <c r="P20" s="14" t="s">
        <v>26</v>
      </c>
      <c r="Q20" s="14" t="s">
        <v>1503</v>
      </c>
      <c r="R20" s="14" t="s">
        <v>1504</v>
      </c>
      <c r="S20" s="12" t="s">
        <v>1505</v>
      </c>
    </row>
    <row r="21" spans="1:19" ht="19.5" customHeight="1">
      <c r="A21" s="11" t="s">
        <v>1538</v>
      </c>
      <c r="B21" s="23">
        <v>18</v>
      </c>
      <c r="C21" s="7" t="s">
        <v>37</v>
      </c>
      <c r="D21" s="7" t="str">
        <f t="shared" si="0"/>
        <v>02</v>
      </c>
      <c r="E21" s="26" t="s">
        <v>180</v>
      </c>
      <c r="F21" s="26" t="s">
        <v>34</v>
      </c>
      <c r="G21" s="7" t="s">
        <v>19</v>
      </c>
      <c r="H21" s="18" t="s">
        <v>1522</v>
      </c>
      <c r="I21" s="7" t="s">
        <v>26</v>
      </c>
      <c r="J21" s="18">
        <v>14</v>
      </c>
      <c r="K21" s="6">
        <v>2</v>
      </c>
      <c r="L21" s="8" t="s">
        <v>434</v>
      </c>
      <c r="M21" s="8">
        <v>30</v>
      </c>
      <c r="N21" s="8">
        <v>400000</v>
      </c>
      <c r="O21" s="8">
        <f t="shared" si="1"/>
        <v>12000000</v>
      </c>
      <c r="P21" s="14" t="s">
        <v>26</v>
      </c>
      <c r="Q21" s="14" t="s">
        <v>1503</v>
      </c>
      <c r="R21" s="14" t="s">
        <v>1504</v>
      </c>
      <c r="S21" s="12" t="s">
        <v>1505</v>
      </c>
    </row>
    <row r="22" spans="1:19" ht="19.5" customHeight="1">
      <c r="A22" s="11" t="s">
        <v>1538</v>
      </c>
      <c r="B22" s="32">
        <v>19</v>
      </c>
      <c r="C22" s="7" t="s">
        <v>37</v>
      </c>
      <c r="D22" s="7" t="str">
        <f t="shared" si="0"/>
        <v>02</v>
      </c>
      <c r="E22" s="26" t="s">
        <v>180</v>
      </c>
      <c r="F22" s="26" t="s">
        <v>45</v>
      </c>
      <c r="G22" s="7" t="s">
        <v>19</v>
      </c>
      <c r="H22" s="18" t="s">
        <v>1523</v>
      </c>
      <c r="I22" s="7" t="s">
        <v>26</v>
      </c>
      <c r="J22" s="18">
        <v>14</v>
      </c>
      <c r="K22" s="6">
        <v>2</v>
      </c>
      <c r="L22" s="8" t="s">
        <v>434</v>
      </c>
      <c r="M22" s="8">
        <v>30</v>
      </c>
      <c r="N22" s="8">
        <v>400000</v>
      </c>
      <c r="O22" s="8">
        <f t="shared" si="1"/>
        <v>12000000</v>
      </c>
      <c r="P22" s="14" t="s">
        <v>26</v>
      </c>
      <c r="Q22" s="14" t="s">
        <v>1503</v>
      </c>
      <c r="R22" s="14" t="s">
        <v>1504</v>
      </c>
      <c r="S22" s="12" t="s">
        <v>1505</v>
      </c>
    </row>
    <row r="23" spans="1:19" ht="19.5" customHeight="1">
      <c r="A23" s="11" t="s">
        <v>1538</v>
      </c>
      <c r="B23" s="23">
        <v>20</v>
      </c>
      <c r="C23" s="7" t="s">
        <v>37</v>
      </c>
      <c r="D23" s="7" t="str">
        <f t="shared" si="0"/>
        <v>02</v>
      </c>
      <c r="E23" s="26" t="s">
        <v>180</v>
      </c>
      <c r="F23" s="26" t="s">
        <v>34</v>
      </c>
      <c r="G23" s="7" t="s">
        <v>19</v>
      </c>
      <c r="H23" s="18" t="s">
        <v>1524</v>
      </c>
      <c r="I23" s="7" t="s">
        <v>26</v>
      </c>
      <c r="J23" s="18">
        <v>14</v>
      </c>
      <c r="K23" s="6">
        <v>2</v>
      </c>
      <c r="L23" s="8" t="s">
        <v>434</v>
      </c>
      <c r="M23" s="8">
        <v>30</v>
      </c>
      <c r="N23" s="8">
        <v>400000</v>
      </c>
      <c r="O23" s="8">
        <f t="shared" si="1"/>
        <v>12000000</v>
      </c>
      <c r="P23" s="14" t="s">
        <v>26</v>
      </c>
      <c r="Q23" s="14" t="s">
        <v>1503</v>
      </c>
      <c r="R23" s="14" t="s">
        <v>1504</v>
      </c>
      <c r="S23" s="12" t="s">
        <v>1505</v>
      </c>
    </row>
    <row r="24" spans="1:19" ht="19.5" customHeight="1">
      <c r="A24" s="11" t="s">
        <v>1538</v>
      </c>
      <c r="B24" s="23">
        <v>21</v>
      </c>
      <c r="C24" s="18" t="s">
        <v>37</v>
      </c>
      <c r="D24" s="7" t="str">
        <f t="shared" si="0"/>
        <v>02</v>
      </c>
      <c r="E24" s="26" t="s">
        <v>45</v>
      </c>
      <c r="F24" s="26" t="s">
        <v>45</v>
      </c>
      <c r="G24" s="7" t="s">
        <v>19</v>
      </c>
      <c r="H24" s="18" t="s">
        <v>1525</v>
      </c>
      <c r="I24" s="18" t="s">
        <v>26</v>
      </c>
      <c r="J24" s="18">
        <v>14</v>
      </c>
      <c r="K24" s="6">
        <v>2</v>
      </c>
      <c r="L24" s="8" t="s">
        <v>434</v>
      </c>
      <c r="M24" s="8">
        <v>30</v>
      </c>
      <c r="N24" s="8">
        <v>420000</v>
      </c>
      <c r="O24" s="8">
        <f t="shared" si="1"/>
        <v>12600000</v>
      </c>
      <c r="P24" s="16" t="s">
        <v>26</v>
      </c>
      <c r="Q24" s="16" t="s">
        <v>1503</v>
      </c>
      <c r="R24" s="14" t="s">
        <v>1504</v>
      </c>
      <c r="S24" s="12" t="s">
        <v>1505</v>
      </c>
    </row>
    <row r="25" spans="1:19" ht="19.5" customHeight="1">
      <c r="A25" s="11" t="s">
        <v>1538</v>
      </c>
      <c r="B25" s="32">
        <v>22</v>
      </c>
      <c r="C25" s="18" t="s">
        <v>37</v>
      </c>
      <c r="D25" s="7" t="str">
        <f t="shared" si="0"/>
        <v>02</v>
      </c>
      <c r="E25" s="26" t="s">
        <v>45</v>
      </c>
      <c r="F25" s="26" t="s">
        <v>45</v>
      </c>
      <c r="G25" s="7" t="s">
        <v>19</v>
      </c>
      <c r="H25" s="18" t="s">
        <v>1526</v>
      </c>
      <c r="I25" s="18" t="s">
        <v>26</v>
      </c>
      <c r="J25" s="18">
        <v>14</v>
      </c>
      <c r="K25" s="6">
        <v>2</v>
      </c>
      <c r="L25" s="8" t="s">
        <v>434</v>
      </c>
      <c r="M25" s="8">
        <v>30</v>
      </c>
      <c r="N25" s="8">
        <v>420000</v>
      </c>
      <c r="O25" s="8">
        <f t="shared" si="1"/>
        <v>12600000</v>
      </c>
      <c r="P25" s="16" t="s">
        <v>26</v>
      </c>
      <c r="Q25" s="16" t="s">
        <v>1503</v>
      </c>
      <c r="R25" s="14" t="s">
        <v>1504</v>
      </c>
      <c r="S25" s="12" t="s">
        <v>1505</v>
      </c>
    </row>
    <row r="26" spans="1:19" ht="19.5" customHeight="1">
      <c r="A26" s="11" t="s">
        <v>1538</v>
      </c>
      <c r="B26" s="23">
        <v>23</v>
      </c>
      <c r="C26" s="18" t="s">
        <v>37</v>
      </c>
      <c r="D26" s="7" t="str">
        <f t="shared" si="0"/>
        <v>02</v>
      </c>
      <c r="E26" s="26" t="s">
        <v>45</v>
      </c>
      <c r="F26" s="26" t="s">
        <v>45</v>
      </c>
      <c r="G26" s="7" t="s">
        <v>19</v>
      </c>
      <c r="H26" s="18" t="s">
        <v>1527</v>
      </c>
      <c r="I26" s="18" t="s">
        <v>26</v>
      </c>
      <c r="J26" s="18">
        <v>14</v>
      </c>
      <c r="K26" s="6">
        <v>2</v>
      </c>
      <c r="L26" s="8" t="s">
        <v>434</v>
      </c>
      <c r="M26" s="8">
        <v>30</v>
      </c>
      <c r="N26" s="8">
        <v>420000</v>
      </c>
      <c r="O26" s="8">
        <f t="shared" si="1"/>
        <v>12600000</v>
      </c>
      <c r="P26" s="16" t="s">
        <v>26</v>
      </c>
      <c r="Q26" s="16" t="s">
        <v>1503</v>
      </c>
      <c r="R26" s="14" t="s">
        <v>1504</v>
      </c>
      <c r="S26" s="12" t="s">
        <v>1505</v>
      </c>
    </row>
    <row r="27" spans="1:19" ht="19.5" customHeight="1">
      <c r="A27" s="11" t="s">
        <v>1538</v>
      </c>
      <c r="B27" s="32">
        <v>24</v>
      </c>
      <c r="C27" s="18" t="s">
        <v>37</v>
      </c>
      <c r="D27" s="7" t="str">
        <f t="shared" si="0"/>
        <v>02</v>
      </c>
      <c r="E27" s="26" t="s">
        <v>45</v>
      </c>
      <c r="F27" s="26" t="s">
        <v>45</v>
      </c>
      <c r="G27" s="7" t="s">
        <v>19</v>
      </c>
      <c r="H27" s="18" t="s">
        <v>1528</v>
      </c>
      <c r="I27" s="18" t="s">
        <v>26</v>
      </c>
      <c r="J27" s="18">
        <v>14</v>
      </c>
      <c r="K27" s="6">
        <v>2</v>
      </c>
      <c r="L27" s="8" t="s">
        <v>434</v>
      </c>
      <c r="M27" s="8">
        <v>30</v>
      </c>
      <c r="N27" s="8">
        <v>420000</v>
      </c>
      <c r="O27" s="8">
        <f t="shared" si="1"/>
        <v>12600000</v>
      </c>
      <c r="P27" s="16" t="s">
        <v>26</v>
      </c>
      <c r="Q27" s="16" t="s">
        <v>1503</v>
      </c>
      <c r="R27" s="14" t="s">
        <v>1504</v>
      </c>
      <c r="S27" s="12" t="s">
        <v>1505</v>
      </c>
    </row>
    <row r="28" spans="1:19" ht="19.5" customHeight="1">
      <c r="A28" s="11" t="s">
        <v>1538</v>
      </c>
      <c r="B28" s="23">
        <v>25</v>
      </c>
      <c r="C28" s="18" t="s">
        <v>37</v>
      </c>
      <c r="D28" s="7" t="str">
        <f t="shared" si="0"/>
        <v>02</v>
      </c>
      <c r="E28" s="26" t="s">
        <v>45</v>
      </c>
      <c r="F28" s="26" t="s">
        <v>45</v>
      </c>
      <c r="G28" s="7" t="s">
        <v>19</v>
      </c>
      <c r="H28" s="18" t="s">
        <v>1529</v>
      </c>
      <c r="I28" s="18" t="s">
        <v>26</v>
      </c>
      <c r="J28" s="18">
        <v>14</v>
      </c>
      <c r="K28" s="6">
        <v>2</v>
      </c>
      <c r="L28" s="8" t="s">
        <v>434</v>
      </c>
      <c r="M28" s="8">
        <v>30</v>
      </c>
      <c r="N28" s="8">
        <v>420000</v>
      </c>
      <c r="O28" s="8">
        <f t="shared" si="1"/>
        <v>12600000</v>
      </c>
      <c r="P28" s="16" t="s">
        <v>26</v>
      </c>
      <c r="Q28" s="16" t="s">
        <v>1503</v>
      </c>
      <c r="R28" s="14" t="s">
        <v>1504</v>
      </c>
      <c r="S28" s="12" t="s">
        <v>1505</v>
      </c>
    </row>
    <row r="29" spans="1:19" ht="19.5" customHeight="1">
      <c r="A29" s="11" t="s">
        <v>1538</v>
      </c>
      <c r="B29" s="32">
        <v>26</v>
      </c>
      <c r="C29" s="18" t="s">
        <v>37</v>
      </c>
      <c r="D29" s="7" t="str">
        <f t="shared" si="0"/>
        <v>02</v>
      </c>
      <c r="E29" s="26" t="s">
        <v>45</v>
      </c>
      <c r="F29" s="26" t="s">
        <v>45</v>
      </c>
      <c r="G29" s="7" t="s">
        <v>19</v>
      </c>
      <c r="H29" s="18" t="s">
        <v>1530</v>
      </c>
      <c r="I29" s="18" t="s">
        <v>26</v>
      </c>
      <c r="J29" s="18">
        <v>14</v>
      </c>
      <c r="K29" s="6">
        <v>2</v>
      </c>
      <c r="L29" s="8" t="s">
        <v>434</v>
      </c>
      <c r="M29" s="8">
        <v>30</v>
      </c>
      <c r="N29" s="8">
        <v>420000</v>
      </c>
      <c r="O29" s="8">
        <f t="shared" si="1"/>
        <v>12600000</v>
      </c>
      <c r="P29" s="16" t="s">
        <v>26</v>
      </c>
      <c r="Q29" s="16" t="s">
        <v>1503</v>
      </c>
      <c r="R29" s="14" t="s">
        <v>1504</v>
      </c>
      <c r="S29" s="12" t="s">
        <v>1505</v>
      </c>
    </row>
    <row r="30" spans="1:19" ht="19.5" customHeight="1">
      <c r="A30" s="11" t="s">
        <v>1538</v>
      </c>
      <c r="B30" s="23">
        <v>27</v>
      </c>
      <c r="C30" s="18" t="s">
        <v>37</v>
      </c>
      <c r="D30" s="7" t="str">
        <f t="shared" si="0"/>
        <v>02</v>
      </c>
      <c r="E30" s="26" t="s">
        <v>45</v>
      </c>
      <c r="F30" s="26" t="s">
        <v>45</v>
      </c>
      <c r="G30" s="7" t="s">
        <v>19</v>
      </c>
      <c r="H30" s="18" t="s">
        <v>1531</v>
      </c>
      <c r="I30" s="18" t="s">
        <v>26</v>
      </c>
      <c r="J30" s="18">
        <v>14</v>
      </c>
      <c r="K30" s="6">
        <v>2</v>
      </c>
      <c r="L30" s="8" t="s">
        <v>434</v>
      </c>
      <c r="M30" s="8">
        <v>30</v>
      </c>
      <c r="N30" s="8">
        <v>420000</v>
      </c>
      <c r="O30" s="8">
        <f t="shared" si="1"/>
        <v>12600000</v>
      </c>
      <c r="P30" s="16" t="s">
        <v>26</v>
      </c>
      <c r="Q30" s="16" t="s">
        <v>1503</v>
      </c>
      <c r="R30" s="14" t="s">
        <v>1504</v>
      </c>
      <c r="S30" s="12" t="s">
        <v>1505</v>
      </c>
    </row>
    <row r="31" spans="1:19" ht="19.5" customHeight="1">
      <c r="A31" s="11" t="s">
        <v>1538</v>
      </c>
      <c r="B31" s="32">
        <v>28</v>
      </c>
      <c r="C31" s="18" t="s">
        <v>37</v>
      </c>
      <c r="D31" s="7" t="str">
        <f t="shared" si="0"/>
        <v>02</v>
      </c>
      <c r="E31" s="26" t="s">
        <v>45</v>
      </c>
      <c r="F31" s="26" t="s">
        <v>45</v>
      </c>
      <c r="G31" s="7" t="s">
        <v>19</v>
      </c>
      <c r="H31" s="18" t="s">
        <v>1532</v>
      </c>
      <c r="I31" s="18" t="s">
        <v>26</v>
      </c>
      <c r="J31" s="18">
        <v>14</v>
      </c>
      <c r="K31" s="6">
        <v>2</v>
      </c>
      <c r="L31" s="8" t="s">
        <v>434</v>
      </c>
      <c r="M31" s="8">
        <v>30</v>
      </c>
      <c r="N31" s="8">
        <v>420000</v>
      </c>
      <c r="O31" s="8">
        <f t="shared" si="1"/>
        <v>12600000</v>
      </c>
      <c r="P31" s="16" t="s">
        <v>26</v>
      </c>
      <c r="Q31" s="16" t="s">
        <v>1503</v>
      </c>
      <c r="R31" s="14" t="s">
        <v>1504</v>
      </c>
      <c r="S31" s="12" t="s">
        <v>1505</v>
      </c>
    </row>
    <row r="32" spans="1:19" ht="19.5" customHeight="1">
      <c r="A32" s="11" t="s">
        <v>1538</v>
      </c>
      <c r="B32" s="23">
        <v>29</v>
      </c>
      <c r="C32" s="18" t="s">
        <v>37</v>
      </c>
      <c r="D32" s="7" t="str">
        <f t="shared" si="0"/>
        <v>02</v>
      </c>
      <c r="E32" s="26" t="s">
        <v>45</v>
      </c>
      <c r="F32" s="26" t="s">
        <v>45</v>
      </c>
      <c r="G32" s="7" t="s">
        <v>19</v>
      </c>
      <c r="H32" s="18" t="s">
        <v>1533</v>
      </c>
      <c r="I32" s="18" t="s">
        <v>26</v>
      </c>
      <c r="J32" s="18">
        <v>14</v>
      </c>
      <c r="K32" s="6">
        <v>2</v>
      </c>
      <c r="L32" s="8" t="s">
        <v>434</v>
      </c>
      <c r="M32" s="8">
        <v>30</v>
      </c>
      <c r="N32" s="8">
        <v>420000</v>
      </c>
      <c r="O32" s="8">
        <f t="shared" si="1"/>
        <v>12600000</v>
      </c>
      <c r="P32" s="16" t="s">
        <v>26</v>
      </c>
      <c r="Q32" s="16" t="s">
        <v>1503</v>
      </c>
      <c r="R32" s="14" t="s">
        <v>1504</v>
      </c>
      <c r="S32" s="12" t="s">
        <v>1505</v>
      </c>
    </row>
    <row r="33" spans="1:19" ht="19.5" customHeight="1">
      <c r="A33" s="11" t="s">
        <v>1538</v>
      </c>
      <c r="B33" s="32">
        <v>30</v>
      </c>
      <c r="C33" s="18" t="s">
        <v>37</v>
      </c>
      <c r="D33" s="7" t="str">
        <f t="shared" si="0"/>
        <v>02</v>
      </c>
      <c r="E33" s="26" t="s">
        <v>45</v>
      </c>
      <c r="F33" s="26" t="s">
        <v>45</v>
      </c>
      <c r="G33" s="7" t="s">
        <v>19</v>
      </c>
      <c r="H33" s="18" t="s">
        <v>1534</v>
      </c>
      <c r="I33" s="18" t="s">
        <v>26</v>
      </c>
      <c r="J33" s="18">
        <v>14</v>
      </c>
      <c r="K33" s="6">
        <v>2</v>
      </c>
      <c r="L33" s="8" t="s">
        <v>434</v>
      </c>
      <c r="M33" s="8">
        <v>30</v>
      </c>
      <c r="N33" s="8">
        <v>420000</v>
      </c>
      <c r="O33" s="8">
        <f t="shared" si="1"/>
        <v>12600000</v>
      </c>
      <c r="P33" s="16" t="s">
        <v>26</v>
      </c>
      <c r="Q33" s="16" t="s">
        <v>1503</v>
      </c>
      <c r="R33" s="14" t="s">
        <v>1504</v>
      </c>
      <c r="S33" s="12" t="s">
        <v>1505</v>
      </c>
    </row>
    <row r="34" spans="1:19" ht="19.5" customHeight="1">
      <c r="A34" s="11" t="s">
        <v>1538</v>
      </c>
      <c r="B34" s="23">
        <v>31</v>
      </c>
      <c r="C34" s="18" t="s">
        <v>37</v>
      </c>
      <c r="D34" s="7" t="str">
        <f t="shared" si="0"/>
        <v>02</v>
      </c>
      <c r="E34" s="26" t="s">
        <v>45</v>
      </c>
      <c r="F34" s="26" t="s">
        <v>45</v>
      </c>
      <c r="G34" s="7" t="s">
        <v>19</v>
      </c>
      <c r="H34" s="18" t="s">
        <v>1535</v>
      </c>
      <c r="I34" s="18" t="s">
        <v>26</v>
      </c>
      <c r="J34" s="18">
        <v>14</v>
      </c>
      <c r="K34" s="6">
        <v>2</v>
      </c>
      <c r="L34" s="8" t="s">
        <v>434</v>
      </c>
      <c r="M34" s="8">
        <v>30</v>
      </c>
      <c r="N34" s="8">
        <v>450000</v>
      </c>
      <c r="O34" s="8">
        <f t="shared" si="1"/>
        <v>13500000</v>
      </c>
      <c r="P34" s="16" t="s">
        <v>26</v>
      </c>
      <c r="Q34" s="16" t="s">
        <v>1503</v>
      </c>
      <c r="R34" s="14" t="s">
        <v>1504</v>
      </c>
      <c r="S34" s="12" t="s">
        <v>1505</v>
      </c>
    </row>
    <row r="35" spans="1:19" ht="19.5" customHeight="1">
      <c r="A35" s="11" t="s">
        <v>1538</v>
      </c>
      <c r="B35" s="32">
        <v>32</v>
      </c>
      <c r="C35" s="18" t="s">
        <v>37</v>
      </c>
      <c r="D35" s="7" t="str">
        <f t="shared" si="0"/>
        <v>02</v>
      </c>
      <c r="E35" s="26" t="s">
        <v>45</v>
      </c>
      <c r="F35" s="26" t="s">
        <v>45</v>
      </c>
      <c r="G35" s="7" t="s">
        <v>19</v>
      </c>
      <c r="H35" s="18" t="s">
        <v>1536</v>
      </c>
      <c r="I35" s="18" t="s">
        <v>26</v>
      </c>
      <c r="J35" s="18">
        <v>14</v>
      </c>
      <c r="K35" s="6">
        <v>2</v>
      </c>
      <c r="L35" s="8" t="s">
        <v>434</v>
      </c>
      <c r="M35" s="8">
        <v>30</v>
      </c>
      <c r="N35" s="8">
        <v>450000</v>
      </c>
      <c r="O35" s="8">
        <f t="shared" si="1"/>
        <v>13500000</v>
      </c>
      <c r="P35" s="16" t="s">
        <v>26</v>
      </c>
      <c r="Q35" s="16" t="s">
        <v>1503</v>
      </c>
      <c r="R35" s="14" t="s">
        <v>1504</v>
      </c>
      <c r="S35" s="12" t="s">
        <v>1505</v>
      </c>
    </row>
    <row r="36" spans="1:19" ht="19.5" customHeight="1" thickBot="1">
      <c r="A36" s="3" t="s">
        <v>1538</v>
      </c>
      <c r="B36" s="28">
        <v>33</v>
      </c>
      <c r="C36" s="4" t="s">
        <v>37</v>
      </c>
      <c r="D36" s="4" t="str">
        <f t="shared" si="0"/>
        <v>02</v>
      </c>
      <c r="E36" s="27" t="s">
        <v>45</v>
      </c>
      <c r="F36" s="27" t="s">
        <v>45</v>
      </c>
      <c r="G36" s="4" t="s">
        <v>19</v>
      </c>
      <c r="H36" s="4" t="s">
        <v>1537</v>
      </c>
      <c r="I36" s="4" t="s">
        <v>26</v>
      </c>
      <c r="J36" s="4">
        <v>14</v>
      </c>
      <c r="K36" s="4">
        <v>2</v>
      </c>
      <c r="L36" s="4" t="s">
        <v>434</v>
      </c>
      <c r="M36" s="154">
        <v>30</v>
      </c>
      <c r="N36" s="154">
        <v>450000</v>
      </c>
      <c r="O36" s="154">
        <f t="shared" si="1"/>
        <v>13500000</v>
      </c>
      <c r="P36" s="17" t="s">
        <v>26</v>
      </c>
      <c r="Q36" s="17" t="s">
        <v>1503</v>
      </c>
      <c r="R36" s="156" t="s">
        <v>1504</v>
      </c>
      <c r="S36" s="157" t="s">
        <v>1505</v>
      </c>
    </row>
    <row r="39" spans="1:19" ht="253.5" customHeight="1"/>
  </sheetData>
  <mergeCells count="15">
    <mergeCell ref="O2:O3"/>
    <mergeCell ref="P2:P3"/>
    <mergeCell ref="Q2:S2"/>
    <mergeCell ref="I2:I3"/>
    <mergeCell ref="J2:J3"/>
    <mergeCell ref="K2:K3"/>
    <mergeCell ref="L2:L3"/>
    <mergeCell ref="M2:M3"/>
    <mergeCell ref="N2:N3"/>
    <mergeCell ref="H2:H3"/>
    <mergeCell ref="A2:A3"/>
    <mergeCell ref="B2:B3"/>
    <mergeCell ref="C2:C3"/>
    <mergeCell ref="D2:F2"/>
    <mergeCell ref="G2:G3"/>
  </mergeCells>
  <phoneticPr fontId="1" type="noConversion"/>
  <dataValidations count="4">
    <dataValidation allowBlank="1" showInputMessage="1" showErrorMessage="1" promptTitle="목록" sqref="G2:G3" xr:uid="{0F9653D1-A0C8-41BA-A014-4D93F35B5418}"/>
    <dataValidation type="list" allowBlank="1" showInputMessage="1" showErrorMessage="1" sqref="C4:C36" xr:uid="{D931A312-04C4-4D1B-8A21-A1E46F8F08EB}">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4:G36" xr:uid="{C1E69FD4-B68A-4CF6-ABC7-908C2B352AE4}">
      <formula1>"일반형, AI융합형"</formula1>
    </dataValidation>
    <dataValidation type="list" allowBlank="1" showInputMessage="1" showErrorMessage="1" sqref="P4:P36 I4:I36" xr:uid="{ECF482A1-D4BB-4371-B58A-EF459CD14969}">
      <formula1>"O, X"</formula1>
    </dataValidation>
  </dataValidations>
  <pageMargins left="0.70866141732283472" right="0.70866141732283472" top="0.15748031496062992" bottom="0.15748031496062992" header="0" footer="0"/>
  <pageSetup paperSize="9" scale="37" fitToHeight="0" orientation="landscape"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CB9D5-7702-40AE-8111-9FD099E8023C}">
  <sheetPr>
    <tabColor rgb="FF00B050"/>
  </sheetPr>
  <dimension ref="A1:S125"/>
  <sheetViews>
    <sheetView topLeftCell="B80" zoomScale="70" zoomScaleNormal="70" workbookViewId="0">
      <selection activeCell="A8" sqref="A8:S125"/>
    </sheetView>
  </sheetViews>
  <sheetFormatPr defaultRowHeight="16.5"/>
  <cols>
    <col min="1" max="1" width="20.25" customWidth="1"/>
    <col min="2" max="2" width="6.875" customWidth="1"/>
    <col min="3" max="3" width="30.125" customWidth="1"/>
    <col min="4" max="6" width="4.875" style="2" customWidth="1"/>
    <col min="7" max="7" width="14.625" style="2" customWidth="1"/>
    <col min="8" max="8" width="64.875" customWidth="1"/>
    <col min="9" max="9" width="12.875" customWidth="1"/>
    <col min="10" max="10" width="9.75" customWidth="1"/>
    <col min="11" max="11" width="8.75" customWidth="1"/>
    <col min="12" max="12" width="24.5" customWidth="1"/>
    <col min="13" max="13" width="13.125" customWidth="1"/>
    <col min="14" max="14" width="15.625" style="286" customWidth="1"/>
    <col min="15" max="15" width="17.875" customWidth="1"/>
    <col min="16" max="16" width="17.375" customWidth="1"/>
    <col min="17" max="17" width="14.375" customWidth="1"/>
    <col min="18" max="18" width="45.625" customWidth="1"/>
    <col min="19" max="19" width="16.25" customWidth="1"/>
  </cols>
  <sheetData>
    <row r="1" spans="1:19">
      <c r="A1" s="488" t="s">
        <v>42</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K5" s="2"/>
      <c r="L5" s="2"/>
      <c r="M5" s="2"/>
    </row>
    <row r="6" spans="1:19" ht="24.95" customHeight="1">
      <c r="A6" s="497" t="s">
        <v>30</v>
      </c>
      <c r="B6" s="499" t="s">
        <v>7</v>
      </c>
      <c r="C6" s="504" t="s">
        <v>3</v>
      </c>
      <c r="D6" s="514" t="s">
        <v>21</v>
      </c>
      <c r="E6" s="514"/>
      <c r="F6" s="514"/>
      <c r="G6" s="504" t="s">
        <v>18</v>
      </c>
      <c r="H6" s="514" t="s">
        <v>4</v>
      </c>
      <c r="I6" s="507" t="s">
        <v>15</v>
      </c>
      <c r="J6" s="1" t="s">
        <v>17</v>
      </c>
      <c r="K6" s="1" t="s">
        <v>8</v>
      </c>
      <c r="L6" s="1" t="s">
        <v>25</v>
      </c>
      <c r="M6" s="1" t="s">
        <v>24</v>
      </c>
      <c r="N6" s="553" t="s">
        <v>27</v>
      </c>
      <c r="O6" s="1" t="s">
        <v>14</v>
      </c>
      <c r="P6" s="507" t="s">
        <v>23</v>
      </c>
      <c r="Q6" s="1" t="s">
        <v>9</v>
      </c>
      <c r="R6" s="486"/>
      <c r="S6" s="487"/>
    </row>
    <row r="7" spans="1:19" ht="24.95" customHeight="1" thickBot="1">
      <c r="A7" s="498"/>
      <c r="B7" s="500"/>
      <c r="C7" s="513"/>
      <c r="D7" s="30" t="s">
        <v>0</v>
      </c>
      <c r="E7" s="30" t="s">
        <v>1</v>
      </c>
      <c r="F7" s="30" t="s">
        <v>2</v>
      </c>
      <c r="G7" s="505"/>
      <c r="H7" s="511"/>
      <c r="I7" s="505"/>
      <c r="J7" s="508"/>
      <c r="K7" s="509"/>
      <c r="L7" s="508"/>
      <c r="M7" s="509"/>
      <c r="N7" s="554"/>
      <c r="O7" s="509"/>
      <c r="P7" s="512"/>
      <c r="Q7" s="19" t="s">
        <v>10</v>
      </c>
      <c r="R7" s="19" t="s">
        <v>40</v>
      </c>
      <c r="S7" s="20" t="s">
        <v>41</v>
      </c>
    </row>
    <row r="8" spans="1:19" ht="18" thickTop="1" thickBot="1">
      <c r="A8" s="9" t="s">
        <v>1539</v>
      </c>
      <c r="B8" s="32">
        <v>1</v>
      </c>
      <c r="C8" s="7" t="s">
        <v>37</v>
      </c>
      <c r="D8" s="18">
        <v>85</v>
      </c>
      <c r="E8" s="18">
        <v>6</v>
      </c>
      <c r="F8" s="18">
        <v>5</v>
      </c>
      <c r="G8" s="287" t="s">
        <v>19</v>
      </c>
      <c r="H8" s="18" t="s">
        <v>1540</v>
      </c>
      <c r="I8" s="18" t="s">
        <v>26</v>
      </c>
      <c r="J8" s="18">
        <v>16</v>
      </c>
      <c r="K8" s="6">
        <v>2</v>
      </c>
      <c r="L8" s="6" t="s">
        <v>22</v>
      </c>
      <c r="M8" s="8">
        <v>100</v>
      </c>
      <c r="N8" s="35">
        <v>420000</v>
      </c>
      <c r="O8" s="6">
        <f>N8*M8</f>
        <v>42000000</v>
      </c>
      <c r="P8" s="14" t="s">
        <v>16</v>
      </c>
      <c r="Q8" s="15" t="s">
        <v>176</v>
      </c>
      <c r="R8" s="13" t="s">
        <v>1541</v>
      </c>
      <c r="S8" s="12"/>
    </row>
    <row r="9" spans="1:19">
      <c r="A9" s="288" t="s">
        <v>1539</v>
      </c>
      <c r="B9" s="32">
        <v>2</v>
      </c>
      <c r="C9" s="7" t="s">
        <v>37</v>
      </c>
      <c r="D9" s="18">
        <v>85</v>
      </c>
      <c r="E9" s="18">
        <v>6</v>
      </c>
      <c r="F9" s="18">
        <v>5</v>
      </c>
      <c r="G9" s="287" t="s">
        <v>19</v>
      </c>
      <c r="H9" s="18" t="s">
        <v>1542</v>
      </c>
      <c r="I9" s="18" t="s">
        <v>26</v>
      </c>
      <c r="J9" s="18">
        <v>14</v>
      </c>
      <c r="K9" s="6">
        <v>2</v>
      </c>
      <c r="L9" s="6" t="s">
        <v>22</v>
      </c>
      <c r="M9" s="8">
        <v>100</v>
      </c>
      <c r="N9" s="35">
        <v>420000</v>
      </c>
      <c r="O9" s="6">
        <f t="shared" ref="O9:O52" si="0">N9*M9</f>
        <v>42000000</v>
      </c>
      <c r="P9" s="6" t="s">
        <v>16</v>
      </c>
      <c r="Q9" s="6" t="s">
        <v>176</v>
      </c>
      <c r="R9" s="18" t="s">
        <v>1541</v>
      </c>
      <c r="S9" s="13"/>
    </row>
    <row r="10" spans="1:19">
      <c r="A10" s="171" t="s">
        <v>1539</v>
      </c>
      <c r="B10" s="32">
        <v>3</v>
      </c>
      <c r="C10" s="7" t="s">
        <v>37</v>
      </c>
      <c r="D10" s="168">
        <v>85</v>
      </c>
      <c r="E10" s="168">
        <v>6</v>
      </c>
      <c r="F10" s="168">
        <v>5</v>
      </c>
      <c r="G10" s="287" t="s">
        <v>19</v>
      </c>
      <c r="H10" s="18" t="s">
        <v>1543</v>
      </c>
      <c r="I10" s="18" t="s">
        <v>26</v>
      </c>
      <c r="J10" s="168">
        <v>14</v>
      </c>
      <c r="K10" s="289">
        <v>2</v>
      </c>
      <c r="L10" s="6" t="s">
        <v>22</v>
      </c>
      <c r="M10" s="8">
        <v>100</v>
      </c>
      <c r="N10" s="290">
        <v>420000</v>
      </c>
      <c r="O10" s="6">
        <f t="shared" si="0"/>
        <v>42000000</v>
      </c>
      <c r="P10" s="6" t="s">
        <v>16</v>
      </c>
      <c r="Q10" s="289" t="s">
        <v>176</v>
      </c>
      <c r="R10" s="168" t="s">
        <v>1541</v>
      </c>
      <c r="S10" s="13"/>
    </row>
    <row r="11" spans="1:19">
      <c r="A11" s="171" t="s">
        <v>1539</v>
      </c>
      <c r="B11" s="32">
        <v>4</v>
      </c>
      <c r="C11" s="7" t="s">
        <v>37</v>
      </c>
      <c r="D11" s="18">
        <v>85</v>
      </c>
      <c r="E11" s="18">
        <v>6</v>
      </c>
      <c r="F11" s="18">
        <v>5</v>
      </c>
      <c r="G11" s="287" t="s">
        <v>19</v>
      </c>
      <c r="H11" s="18" t="s">
        <v>1544</v>
      </c>
      <c r="I11" s="18" t="s">
        <v>26</v>
      </c>
      <c r="J11" s="18">
        <v>14</v>
      </c>
      <c r="K11" s="6">
        <v>2</v>
      </c>
      <c r="L11" s="6" t="s">
        <v>22</v>
      </c>
      <c r="M11" s="6">
        <v>100</v>
      </c>
      <c r="N11" s="35">
        <v>550000</v>
      </c>
      <c r="O11" s="6">
        <f t="shared" si="0"/>
        <v>55000000</v>
      </c>
      <c r="P11" s="6" t="s">
        <v>16</v>
      </c>
      <c r="Q11" s="6" t="s">
        <v>176</v>
      </c>
      <c r="R11" s="18" t="s">
        <v>1541</v>
      </c>
      <c r="S11" s="13"/>
    </row>
    <row r="12" spans="1:19">
      <c r="A12" s="171" t="s">
        <v>1539</v>
      </c>
      <c r="B12" s="32">
        <v>5</v>
      </c>
      <c r="C12" s="7" t="s">
        <v>37</v>
      </c>
      <c r="D12" s="18">
        <v>85</v>
      </c>
      <c r="E12" s="18">
        <v>6</v>
      </c>
      <c r="F12" s="18">
        <v>5</v>
      </c>
      <c r="G12" s="287" t="s">
        <v>19</v>
      </c>
      <c r="H12" s="18" t="s">
        <v>1545</v>
      </c>
      <c r="I12" s="18" t="s">
        <v>26</v>
      </c>
      <c r="J12" s="18">
        <v>14</v>
      </c>
      <c r="K12" s="6">
        <v>2</v>
      </c>
      <c r="L12" s="6" t="s">
        <v>22</v>
      </c>
      <c r="M12" s="6">
        <v>100</v>
      </c>
      <c r="N12" s="35">
        <v>550000</v>
      </c>
      <c r="O12" s="6">
        <f t="shared" si="0"/>
        <v>55000000</v>
      </c>
      <c r="P12" s="6" t="s">
        <v>16</v>
      </c>
      <c r="Q12" s="6" t="s">
        <v>176</v>
      </c>
      <c r="R12" s="18" t="s">
        <v>1541</v>
      </c>
      <c r="S12" s="13"/>
    </row>
    <row r="13" spans="1:19">
      <c r="A13" s="171" t="s">
        <v>1539</v>
      </c>
      <c r="B13" s="32">
        <v>6</v>
      </c>
      <c r="C13" s="7" t="s">
        <v>37</v>
      </c>
      <c r="D13" s="18">
        <v>85</v>
      </c>
      <c r="E13" s="18">
        <v>6</v>
      </c>
      <c r="F13" s="18">
        <v>5</v>
      </c>
      <c r="G13" s="287" t="s">
        <v>19</v>
      </c>
      <c r="H13" s="18" t="s">
        <v>1546</v>
      </c>
      <c r="I13" s="18" t="s">
        <v>26</v>
      </c>
      <c r="J13" s="18">
        <v>21</v>
      </c>
      <c r="K13" s="6">
        <v>3</v>
      </c>
      <c r="L13" s="6" t="s">
        <v>22</v>
      </c>
      <c r="M13" s="6">
        <v>100</v>
      </c>
      <c r="N13" s="35">
        <v>520000</v>
      </c>
      <c r="O13" s="6">
        <f t="shared" si="0"/>
        <v>52000000</v>
      </c>
      <c r="P13" s="6" t="s">
        <v>16</v>
      </c>
      <c r="Q13" s="6" t="s">
        <v>176</v>
      </c>
      <c r="R13" s="18" t="s">
        <v>1541</v>
      </c>
      <c r="S13" s="13"/>
    </row>
    <row r="14" spans="1:19">
      <c r="A14" s="171" t="s">
        <v>1539</v>
      </c>
      <c r="B14" s="32">
        <v>7</v>
      </c>
      <c r="C14" s="7" t="s">
        <v>37</v>
      </c>
      <c r="D14" s="18">
        <v>85</v>
      </c>
      <c r="E14" s="18">
        <v>6</v>
      </c>
      <c r="F14" s="18">
        <v>5</v>
      </c>
      <c r="G14" s="287" t="s">
        <v>19</v>
      </c>
      <c r="H14" s="18" t="s">
        <v>1547</v>
      </c>
      <c r="I14" s="18" t="s">
        <v>26</v>
      </c>
      <c r="J14" s="18">
        <v>21</v>
      </c>
      <c r="K14" s="18">
        <v>3</v>
      </c>
      <c r="L14" s="6" t="s">
        <v>22</v>
      </c>
      <c r="M14" s="6">
        <v>100</v>
      </c>
      <c r="N14" s="35">
        <v>520000</v>
      </c>
      <c r="O14" s="6">
        <f t="shared" si="0"/>
        <v>52000000</v>
      </c>
      <c r="P14" s="6" t="s">
        <v>16</v>
      </c>
      <c r="Q14" s="6" t="s">
        <v>176</v>
      </c>
      <c r="R14" s="18" t="s">
        <v>1541</v>
      </c>
      <c r="S14" s="13"/>
    </row>
    <row r="15" spans="1:19">
      <c r="A15" s="171" t="s">
        <v>1539</v>
      </c>
      <c r="B15" s="32">
        <v>8</v>
      </c>
      <c r="C15" s="7" t="s">
        <v>37</v>
      </c>
      <c r="D15" s="18">
        <v>85</v>
      </c>
      <c r="E15" s="18">
        <v>6</v>
      </c>
      <c r="F15" s="18">
        <v>5</v>
      </c>
      <c r="G15" s="7" t="s">
        <v>19</v>
      </c>
      <c r="H15" s="18" t="s">
        <v>1548</v>
      </c>
      <c r="I15" s="18" t="s">
        <v>26</v>
      </c>
      <c r="J15" s="18">
        <v>14</v>
      </c>
      <c r="K15" s="18">
        <v>2</v>
      </c>
      <c r="L15" s="6" t="s">
        <v>22</v>
      </c>
      <c r="M15" s="6">
        <v>100</v>
      </c>
      <c r="N15" s="35">
        <v>420000</v>
      </c>
      <c r="O15" s="6">
        <f t="shared" si="0"/>
        <v>42000000</v>
      </c>
      <c r="P15" s="6" t="s">
        <v>16</v>
      </c>
      <c r="Q15" s="6" t="s">
        <v>176</v>
      </c>
      <c r="R15" s="18" t="s">
        <v>1541</v>
      </c>
      <c r="S15" s="13"/>
    </row>
    <row r="16" spans="1:19">
      <c r="A16" s="171" t="s">
        <v>1539</v>
      </c>
      <c r="B16" s="32">
        <v>9</v>
      </c>
      <c r="C16" s="7" t="s">
        <v>37</v>
      </c>
      <c r="D16" s="18">
        <v>85</v>
      </c>
      <c r="E16" s="18">
        <v>6</v>
      </c>
      <c r="F16" s="18">
        <v>5</v>
      </c>
      <c r="G16" s="287" t="s">
        <v>19</v>
      </c>
      <c r="H16" s="18" t="s">
        <v>1549</v>
      </c>
      <c r="I16" s="18" t="s">
        <v>26</v>
      </c>
      <c r="J16" s="18">
        <v>16</v>
      </c>
      <c r="K16" s="18">
        <v>2</v>
      </c>
      <c r="L16" s="6" t="s">
        <v>22</v>
      </c>
      <c r="M16" s="6">
        <v>100</v>
      </c>
      <c r="N16" s="35">
        <v>400000</v>
      </c>
      <c r="O16" s="6">
        <f t="shared" si="0"/>
        <v>40000000</v>
      </c>
      <c r="P16" s="6" t="s">
        <v>16</v>
      </c>
      <c r="Q16" s="6" t="s">
        <v>176</v>
      </c>
      <c r="R16" s="18" t="s">
        <v>1541</v>
      </c>
      <c r="S16" s="13"/>
    </row>
    <row r="17" spans="1:19">
      <c r="A17" s="171" t="s">
        <v>1539</v>
      </c>
      <c r="B17" s="32">
        <v>10</v>
      </c>
      <c r="C17" s="7" t="s">
        <v>37</v>
      </c>
      <c r="D17" s="18">
        <v>85</v>
      </c>
      <c r="E17" s="18">
        <v>6</v>
      </c>
      <c r="F17" s="18">
        <v>5</v>
      </c>
      <c r="G17" s="287" t="s">
        <v>19</v>
      </c>
      <c r="H17" s="246" t="s">
        <v>1550</v>
      </c>
      <c r="I17" s="97" t="s">
        <v>26</v>
      </c>
      <c r="J17" s="97">
        <v>14</v>
      </c>
      <c r="K17" s="97">
        <v>2</v>
      </c>
      <c r="L17" s="250" t="s">
        <v>22</v>
      </c>
      <c r="M17" s="250">
        <v>100</v>
      </c>
      <c r="N17" s="291">
        <v>420000</v>
      </c>
      <c r="O17" s="6">
        <f t="shared" si="0"/>
        <v>42000000</v>
      </c>
      <c r="P17" s="6" t="s">
        <v>16</v>
      </c>
      <c r="Q17" s="6" t="s">
        <v>176</v>
      </c>
      <c r="R17" s="18" t="s">
        <v>1541</v>
      </c>
      <c r="S17" s="13"/>
    </row>
    <row r="18" spans="1:19">
      <c r="A18" s="171" t="s">
        <v>1539</v>
      </c>
      <c r="B18" s="32">
        <v>11</v>
      </c>
      <c r="C18" s="7" t="s">
        <v>37</v>
      </c>
      <c r="D18" s="18">
        <v>85</v>
      </c>
      <c r="E18" s="18">
        <v>6</v>
      </c>
      <c r="F18" s="18">
        <v>5</v>
      </c>
      <c r="G18" s="287" t="s">
        <v>19</v>
      </c>
      <c r="H18" s="18" t="s">
        <v>1551</v>
      </c>
      <c r="I18" s="18" t="s">
        <v>26</v>
      </c>
      <c r="J18" s="18">
        <v>14</v>
      </c>
      <c r="K18" s="18">
        <v>2</v>
      </c>
      <c r="L18" s="6" t="s">
        <v>22</v>
      </c>
      <c r="M18" s="6">
        <v>100</v>
      </c>
      <c r="N18" s="35">
        <v>420000</v>
      </c>
      <c r="O18" s="6">
        <f t="shared" si="0"/>
        <v>42000000</v>
      </c>
      <c r="P18" s="6" t="s">
        <v>16</v>
      </c>
      <c r="Q18" s="6" t="s">
        <v>176</v>
      </c>
      <c r="R18" s="18" t="s">
        <v>1541</v>
      </c>
      <c r="S18" s="13"/>
    </row>
    <row r="19" spans="1:19">
      <c r="A19" s="171" t="s">
        <v>1539</v>
      </c>
      <c r="B19" s="32">
        <v>12</v>
      </c>
      <c r="C19" s="7" t="s">
        <v>37</v>
      </c>
      <c r="D19" s="168">
        <v>85</v>
      </c>
      <c r="E19" s="168">
        <v>6</v>
      </c>
      <c r="F19" s="168">
        <v>5</v>
      </c>
      <c r="G19" s="287" t="s">
        <v>19</v>
      </c>
      <c r="H19" s="18" t="s">
        <v>1552</v>
      </c>
      <c r="I19" s="18" t="s">
        <v>26</v>
      </c>
      <c r="J19" s="168">
        <v>16</v>
      </c>
      <c r="K19" s="168">
        <v>2</v>
      </c>
      <c r="L19" s="6" t="s">
        <v>22</v>
      </c>
      <c r="M19" s="6">
        <v>100</v>
      </c>
      <c r="N19" s="290">
        <v>420000</v>
      </c>
      <c r="O19" s="6">
        <f t="shared" si="0"/>
        <v>42000000</v>
      </c>
      <c r="P19" s="6" t="s">
        <v>16</v>
      </c>
      <c r="Q19" s="289" t="s">
        <v>176</v>
      </c>
      <c r="R19" s="168" t="s">
        <v>1541</v>
      </c>
      <c r="S19" s="13"/>
    </row>
    <row r="20" spans="1:19">
      <c r="A20" s="171" t="s">
        <v>1539</v>
      </c>
      <c r="B20" s="32">
        <v>13</v>
      </c>
      <c r="C20" s="7" t="s">
        <v>37</v>
      </c>
      <c r="D20" s="18">
        <v>85</v>
      </c>
      <c r="E20" s="18">
        <v>6</v>
      </c>
      <c r="F20" s="18">
        <v>5</v>
      </c>
      <c r="G20" s="287" t="s">
        <v>19</v>
      </c>
      <c r="H20" s="18" t="s">
        <v>1553</v>
      </c>
      <c r="I20" s="18" t="s">
        <v>26</v>
      </c>
      <c r="J20" s="18">
        <v>21</v>
      </c>
      <c r="K20" s="18">
        <v>3</v>
      </c>
      <c r="L20" s="6" t="s">
        <v>22</v>
      </c>
      <c r="M20" s="6">
        <v>100</v>
      </c>
      <c r="N20" s="35">
        <v>520000</v>
      </c>
      <c r="O20" s="6">
        <f t="shared" si="0"/>
        <v>52000000</v>
      </c>
      <c r="P20" s="6" t="s">
        <v>16</v>
      </c>
      <c r="Q20" s="6" t="s">
        <v>176</v>
      </c>
      <c r="R20" s="18" t="s">
        <v>1541</v>
      </c>
      <c r="S20" s="13"/>
    </row>
    <row r="21" spans="1:19">
      <c r="A21" s="171" t="s">
        <v>1539</v>
      </c>
      <c r="B21" s="32">
        <v>14</v>
      </c>
      <c r="C21" s="7" t="s">
        <v>37</v>
      </c>
      <c r="D21" s="18">
        <v>85</v>
      </c>
      <c r="E21" s="18">
        <v>6</v>
      </c>
      <c r="F21" s="18">
        <v>5</v>
      </c>
      <c r="G21" s="287" t="s">
        <v>19</v>
      </c>
      <c r="H21" s="18" t="s">
        <v>1554</v>
      </c>
      <c r="I21" s="18" t="s">
        <v>26</v>
      </c>
      <c r="J21" s="18">
        <v>24</v>
      </c>
      <c r="K21" s="18">
        <v>3</v>
      </c>
      <c r="L21" s="6" t="s">
        <v>22</v>
      </c>
      <c r="M21" s="6">
        <v>100</v>
      </c>
      <c r="N21" s="35">
        <v>520000</v>
      </c>
      <c r="O21" s="6">
        <f t="shared" si="0"/>
        <v>52000000</v>
      </c>
      <c r="P21" s="6" t="s">
        <v>16</v>
      </c>
      <c r="Q21" s="6" t="s">
        <v>176</v>
      </c>
      <c r="R21" s="18" t="s">
        <v>1541</v>
      </c>
      <c r="S21" s="13"/>
    </row>
    <row r="22" spans="1:19">
      <c r="A22" s="171" t="s">
        <v>1539</v>
      </c>
      <c r="B22" s="32">
        <v>15</v>
      </c>
      <c r="C22" s="7" t="s">
        <v>37</v>
      </c>
      <c r="D22" s="18">
        <v>85</v>
      </c>
      <c r="E22" s="18">
        <v>6</v>
      </c>
      <c r="F22" s="18">
        <v>5</v>
      </c>
      <c r="G22" s="287" t="s">
        <v>19</v>
      </c>
      <c r="H22" s="38" t="s">
        <v>1555</v>
      </c>
      <c r="I22" s="38" t="s">
        <v>26</v>
      </c>
      <c r="J22" s="38">
        <v>6</v>
      </c>
      <c r="K22" s="38">
        <v>1</v>
      </c>
      <c r="L22" s="292" t="s">
        <v>22</v>
      </c>
      <c r="M22" s="292">
        <v>100</v>
      </c>
      <c r="N22" s="293">
        <v>220000</v>
      </c>
      <c r="O22" s="6">
        <f t="shared" si="0"/>
        <v>22000000</v>
      </c>
      <c r="P22" s="6" t="s">
        <v>16</v>
      </c>
      <c r="Q22" s="6" t="s">
        <v>176</v>
      </c>
      <c r="R22" s="18" t="s">
        <v>1541</v>
      </c>
      <c r="S22" s="13"/>
    </row>
    <row r="23" spans="1:19">
      <c r="A23" s="171" t="s">
        <v>1539</v>
      </c>
      <c r="B23" s="32">
        <v>16</v>
      </c>
      <c r="C23" s="7" t="s">
        <v>37</v>
      </c>
      <c r="D23" s="18">
        <v>85</v>
      </c>
      <c r="E23" s="18">
        <v>6</v>
      </c>
      <c r="F23" s="18">
        <v>5</v>
      </c>
      <c r="G23" s="287" t="s">
        <v>19</v>
      </c>
      <c r="H23" s="18" t="s">
        <v>1556</v>
      </c>
      <c r="I23" s="18" t="s">
        <v>26</v>
      </c>
      <c r="J23" s="18">
        <v>32</v>
      </c>
      <c r="K23" s="18">
        <v>4</v>
      </c>
      <c r="L23" s="6" t="s">
        <v>22</v>
      </c>
      <c r="M23" s="6">
        <v>100</v>
      </c>
      <c r="N23" s="35">
        <v>700000</v>
      </c>
      <c r="O23" s="6">
        <f t="shared" si="0"/>
        <v>70000000</v>
      </c>
      <c r="P23" s="6" t="s">
        <v>16</v>
      </c>
      <c r="Q23" s="6" t="s">
        <v>176</v>
      </c>
      <c r="R23" s="18" t="s">
        <v>1541</v>
      </c>
      <c r="S23" s="13"/>
    </row>
    <row r="24" spans="1:19">
      <c r="A24" s="171" t="s">
        <v>1539</v>
      </c>
      <c r="B24" s="32">
        <v>17</v>
      </c>
      <c r="C24" s="7" t="s">
        <v>37</v>
      </c>
      <c r="D24" s="18">
        <v>85</v>
      </c>
      <c r="E24" s="18">
        <v>6</v>
      </c>
      <c r="F24" s="18">
        <v>5</v>
      </c>
      <c r="G24" s="287" t="s">
        <v>19</v>
      </c>
      <c r="H24" s="168" t="s">
        <v>1557</v>
      </c>
      <c r="I24" s="168" t="s">
        <v>26</v>
      </c>
      <c r="J24" s="168">
        <v>8</v>
      </c>
      <c r="K24" s="168">
        <v>1</v>
      </c>
      <c r="L24" s="289" t="s">
        <v>22</v>
      </c>
      <c r="M24" s="289">
        <v>100</v>
      </c>
      <c r="N24" s="290">
        <v>240000</v>
      </c>
      <c r="O24" s="6">
        <f t="shared" si="0"/>
        <v>24000000</v>
      </c>
      <c r="P24" s="6" t="s">
        <v>16</v>
      </c>
      <c r="Q24" s="6" t="s">
        <v>176</v>
      </c>
      <c r="R24" s="18" t="s">
        <v>1541</v>
      </c>
      <c r="S24" s="13"/>
    </row>
    <row r="25" spans="1:19">
      <c r="A25" s="171" t="s">
        <v>1539</v>
      </c>
      <c r="B25" s="32">
        <v>18</v>
      </c>
      <c r="C25" s="7" t="s">
        <v>37</v>
      </c>
      <c r="D25" s="18">
        <v>85</v>
      </c>
      <c r="E25" s="18">
        <v>6</v>
      </c>
      <c r="F25" s="18">
        <v>5</v>
      </c>
      <c r="G25" s="287" t="s">
        <v>19</v>
      </c>
      <c r="H25" s="18" t="s">
        <v>1558</v>
      </c>
      <c r="I25" s="18" t="s">
        <v>26</v>
      </c>
      <c r="J25" s="18">
        <v>14</v>
      </c>
      <c r="K25" s="18">
        <v>2</v>
      </c>
      <c r="L25" s="6" t="s">
        <v>22</v>
      </c>
      <c r="M25" s="6">
        <v>100</v>
      </c>
      <c r="N25" s="35">
        <v>420000</v>
      </c>
      <c r="O25" s="6">
        <f t="shared" si="0"/>
        <v>42000000</v>
      </c>
      <c r="P25" s="6" t="s">
        <v>16</v>
      </c>
      <c r="Q25" s="6" t="s">
        <v>176</v>
      </c>
      <c r="R25" s="18" t="s">
        <v>1541</v>
      </c>
      <c r="S25" s="13"/>
    </row>
    <row r="26" spans="1:19">
      <c r="A26" s="171" t="s">
        <v>1539</v>
      </c>
      <c r="B26" s="32">
        <v>19</v>
      </c>
      <c r="C26" s="7" t="s">
        <v>37</v>
      </c>
      <c r="D26" s="18">
        <v>85</v>
      </c>
      <c r="E26" s="18">
        <v>6</v>
      </c>
      <c r="F26" s="18">
        <v>5</v>
      </c>
      <c r="G26" s="287" t="s">
        <v>19</v>
      </c>
      <c r="H26" s="18" t="s">
        <v>1559</v>
      </c>
      <c r="I26" s="18" t="s">
        <v>26</v>
      </c>
      <c r="J26" s="18">
        <v>12</v>
      </c>
      <c r="K26" s="18">
        <v>2</v>
      </c>
      <c r="L26" s="6" t="s">
        <v>22</v>
      </c>
      <c r="M26" s="6">
        <v>100</v>
      </c>
      <c r="N26" s="35">
        <v>390000</v>
      </c>
      <c r="O26" s="6">
        <f t="shared" si="0"/>
        <v>39000000</v>
      </c>
      <c r="P26" s="6" t="s">
        <v>16</v>
      </c>
      <c r="Q26" s="6" t="s">
        <v>176</v>
      </c>
      <c r="R26" s="18" t="s">
        <v>1541</v>
      </c>
      <c r="S26" s="13"/>
    </row>
    <row r="27" spans="1:19">
      <c r="A27" s="171" t="s">
        <v>1539</v>
      </c>
      <c r="B27" s="32">
        <v>20</v>
      </c>
      <c r="C27" s="7" t="s">
        <v>37</v>
      </c>
      <c r="D27" s="18">
        <v>85</v>
      </c>
      <c r="E27" s="18">
        <v>6</v>
      </c>
      <c r="F27" s="18">
        <v>5</v>
      </c>
      <c r="G27" s="287" t="s">
        <v>19</v>
      </c>
      <c r="H27" s="18" t="s">
        <v>1560</v>
      </c>
      <c r="I27" s="18" t="s">
        <v>26</v>
      </c>
      <c r="J27" s="18">
        <v>7</v>
      </c>
      <c r="K27" s="18">
        <v>1</v>
      </c>
      <c r="L27" s="6" t="s">
        <v>22</v>
      </c>
      <c r="M27" s="6">
        <v>100</v>
      </c>
      <c r="N27" s="35">
        <v>240000</v>
      </c>
      <c r="O27" s="6">
        <f t="shared" si="0"/>
        <v>24000000</v>
      </c>
      <c r="P27" s="6" t="s">
        <v>16</v>
      </c>
      <c r="Q27" s="6" t="s">
        <v>176</v>
      </c>
      <c r="R27" s="18" t="s">
        <v>1541</v>
      </c>
      <c r="S27" s="13"/>
    </row>
    <row r="28" spans="1:19">
      <c r="A28" s="171" t="s">
        <v>1539</v>
      </c>
      <c r="B28" s="32">
        <v>21</v>
      </c>
      <c r="C28" s="7" t="s">
        <v>37</v>
      </c>
      <c r="D28" s="18">
        <v>85</v>
      </c>
      <c r="E28" s="18">
        <v>6</v>
      </c>
      <c r="F28" s="18">
        <v>5</v>
      </c>
      <c r="G28" s="287" t="s">
        <v>19</v>
      </c>
      <c r="H28" s="18" t="s">
        <v>1561</v>
      </c>
      <c r="I28" s="18" t="s">
        <v>26</v>
      </c>
      <c r="J28" s="18">
        <v>16</v>
      </c>
      <c r="K28" s="18">
        <v>2</v>
      </c>
      <c r="L28" s="6" t="s">
        <v>22</v>
      </c>
      <c r="M28" s="6">
        <v>100</v>
      </c>
      <c r="N28" s="35">
        <v>420000</v>
      </c>
      <c r="O28" s="6">
        <f t="shared" si="0"/>
        <v>42000000</v>
      </c>
      <c r="P28" s="6" t="s">
        <v>16</v>
      </c>
      <c r="Q28" s="6" t="s">
        <v>176</v>
      </c>
      <c r="R28" s="18" t="s">
        <v>1541</v>
      </c>
      <c r="S28" s="13"/>
    </row>
    <row r="29" spans="1:19">
      <c r="A29" s="171" t="s">
        <v>1539</v>
      </c>
      <c r="B29" s="32">
        <v>22</v>
      </c>
      <c r="C29" s="7" t="s">
        <v>37</v>
      </c>
      <c r="D29" s="18">
        <v>85</v>
      </c>
      <c r="E29" s="18">
        <v>6</v>
      </c>
      <c r="F29" s="18">
        <v>5</v>
      </c>
      <c r="G29" s="287" t="s">
        <v>19</v>
      </c>
      <c r="H29" s="168" t="s">
        <v>1562</v>
      </c>
      <c r="I29" s="168" t="s">
        <v>26</v>
      </c>
      <c r="J29" s="168">
        <v>7</v>
      </c>
      <c r="K29" s="168">
        <v>1</v>
      </c>
      <c r="L29" s="289" t="s">
        <v>22</v>
      </c>
      <c r="M29" s="289">
        <v>100</v>
      </c>
      <c r="N29" s="290">
        <v>250000</v>
      </c>
      <c r="O29" s="6">
        <f t="shared" si="0"/>
        <v>25000000</v>
      </c>
      <c r="P29" s="6" t="s">
        <v>16</v>
      </c>
      <c r="Q29" s="6" t="s">
        <v>176</v>
      </c>
      <c r="R29" s="18" t="s">
        <v>1541</v>
      </c>
      <c r="S29" s="13"/>
    </row>
    <row r="30" spans="1:19">
      <c r="A30" s="171" t="s">
        <v>1539</v>
      </c>
      <c r="B30" s="32">
        <v>23</v>
      </c>
      <c r="C30" s="7" t="s">
        <v>37</v>
      </c>
      <c r="D30" s="18">
        <v>85</v>
      </c>
      <c r="E30" s="18">
        <v>6</v>
      </c>
      <c r="F30" s="18">
        <v>5</v>
      </c>
      <c r="G30" s="287" t="s">
        <v>19</v>
      </c>
      <c r="H30" s="18" t="s">
        <v>1563</v>
      </c>
      <c r="I30" s="18" t="s">
        <v>26</v>
      </c>
      <c r="J30" s="18">
        <v>14</v>
      </c>
      <c r="K30" s="18">
        <v>2</v>
      </c>
      <c r="L30" s="6" t="s">
        <v>22</v>
      </c>
      <c r="M30" s="6">
        <v>100</v>
      </c>
      <c r="N30" s="35">
        <v>420000</v>
      </c>
      <c r="O30" s="6">
        <f t="shared" si="0"/>
        <v>42000000</v>
      </c>
      <c r="P30" s="6" t="s">
        <v>16</v>
      </c>
      <c r="Q30" s="6" t="s">
        <v>176</v>
      </c>
      <c r="R30" s="18" t="s">
        <v>1541</v>
      </c>
      <c r="S30" s="13"/>
    </row>
    <row r="31" spans="1:19">
      <c r="A31" s="171" t="s">
        <v>1539</v>
      </c>
      <c r="B31" s="32">
        <v>24</v>
      </c>
      <c r="C31" s="7" t="s">
        <v>37</v>
      </c>
      <c r="D31" s="18">
        <v>85</v>
      </c>
      <c r="E31" s="18">
        <v>6</v>
      </c>
      <c r="F31" s="18">
        <v>5</v>
      </c>
      <c r="G31" s="287" t="s">
        <v>19</v>
      </c>
      <c r="H31" s="18" t="s">
        <v>1564</v>
      </c>
      <c r="I31" s="18" t="s">
        <v>26</v>
      </c>
      <c r="J31" s="18">
        <v>7</v>
      </c>
      <c r="K31" s="18">
        <v>1</v>
      </c>
      <c r="L31" s="6" t="s">
        <v>22</v>
      </c>
      <c r="M31" s="6">
        <v>100</v>
      </c>
      <c r="N31" s="35">
        <v>240000</v>
      </c>
      <c r="O31" s="6">
        <f t="shared" si="0"/>
        <v>24000000</v>
      </c>
      <c r="P31" s="6" t="s">
        <v>16</v>
      </c>
      <c r="Q31" s="6" t="s">
        <v>176</v>
      </c>
      <c r="R31" s="18" t="s">
        <v>1541</v>
      </c>
      <c r="S31" s="13"/>
    </row>
    <row r="32" spans="1:19">
      <c r="A32" s="171" t="s">
        <v>1539</v>
      </c>
      <c r="B32" s="32">
        <v>25</v>
      </c>
      <c r="C32" s="7" t="s">
        <v>37</v>
      </c>
      <c r="D32" s="18">
        <v>85</v>
      </c>
      <c r="E32" s="18">
        <v>6</v>
      </c>
      <c r="F32" s="18">
        <v>5</v>
      </c>
      <c r="G32" s="287" t="s">
        <v>19</v>
      </c>
      <c r="H32" s="18" t="s">
        <v>1565</v>
      </c>
      <c r="I32" s="18" t="s">
        <v>26</v>
      </c>
      <c r="J32" s="18">
        <v>16</v>
      </c>
      <c r="K32" s="18">
        <v>2</v>
      </c>
      <c r="L32" s="6" t="s">
        <v>22</v>
      </c>
      <c r="M32" s="6">
        <v>50</v>
      </c>
      <c r="N32" s="35">
        <v>420000</v>
      </c>
      <c r="O32" s="6">
        <f t="shared" si="0"/>
        <v>21000000</v>
      </c>
      <c r="P32" s="6" t="s">
        <v>16</v>
      </c>
      <c r="Q32" s="6" t="s">
        <v>176</v>
      </c>
      <c r="R32" s="18" t="s">
        <v>1541</v>
      </c>
      <c r="S32" s="13"/>
    </row>
    <row r="33" spans="1:19">
      <c r="A33" s="171" t="s">
        <v>1539</v>
      </c>
      <c r="B33" s="32">
        <v>26</v>
      </c>
      <c r="C33" s="7" t="s">
        <v>37</v>
      </c>
      <c r="D33" s="18">
        <v>85</v>
      </c>
      <c r="E33" s="18">
        <v>6</v>
      </c>
      <c r="F33" s="18">
        <v>5</v>
      </c>
      <c r="G33" s="287" t="s">
        <v>19</v>
      </c>
      <c r="H33" s="18" t="s">
        <v>1566</v>
      </c>
      <c r="I33" s="18" t="s">
        <v>26</v>
      </c>
      <c r="J33" s="18">
        <v>24</v>
      </c>
      <c r="K33" s="18">
        <v>3</v>
      </c>
      <c r="L33" s="6" t="s">
        <v>22</v>
      </c>
      <c r="M33" s="6">
        <v>50</v>
      </c>
      <c r="N33" s="35">
        <v>520000</v>
      </c>
      <c r="O33" s="6">
        <f t="shared" si="0"/>
        <v>26000000</v>
      </c>
      <c r="P33" s="6" t="s">
        <v>16</v>
      </c>
      <c r="Q33" s="6" t="s">
        <v>176</v>
      </c>
      <c r="R33" s="18" t="s">
        <v>1541</v>
      </c>
      <c r="S33" s="13"/>
    </row>
    <row r="34" spans="1:19">
      <c r="A34" s="171" t="s">
        <v>1539</v>
      </c>
      <c r="B34" s="32">
        <v>27</v>
      </c>
      <c r="C34" s="7" t="s">
        <v>37</v>
      </c>
      <c r="D34" s="18">
        <v>85</v>
      </c>
      <c r="E34" s="18">
        <v>6</v>
      </c>
      <c r="F34" s="18">
        <v>5</v>
      </c>
      <c r="G34" s="287" t="s">
        <v>19</v>
      </c>
      <c r="H34" s="18" t="s">
        <v>1567</v>
      </c>
      <c r="I34" s="18" t="s">
        <v>26</v>
      </c>
      <c r="J34" s="18">
        <v>8</v>
      </c>
      <c r="K34" s="18">
        <v>1</v>
      </c>
      <c r="L34" s="6" t="s">
        <v>22</v>
      </c>
      <c r="M34" s="6">
        <v>50</v>
      </c>
      <c r="N34" s="35">
        <v>240000</v>
      </c>
      <c r="O34" s="6">
        <f t="shared" si="0"/>
        <v>12000000</v>
      </c>
      <c r="P34" s="6" t="s">
        <v>16</v>
      </c>
      <c r="Q34" s="6" t="s">
        <v>176</v>
      </c>
      <c r="R34" s="18" t="s">
        <v>1541</v>
      </c>
      <c r="S34" s="13"/>
    </row>
    <row r="35" spans="1:19">
      <c r="A35" s="171" t="s">
        <v>1539</v>
      </c>
      <c r="B35" s="32">
        <v>28</v>
      </c>
      <c r="C35" s="7" t="s">
        <v>37</v>
      </c>
      <c r="D35" s="18">
        <v>85</v>
      </c>
      <c r="E35" s="18">
        <v>6</v>
      </c>
      <c r="F35" s="18">
        <v>5</v>
      </c>
      <c r="G35" s="287" t="s">
        <v>19</v>
      </c>
      <c r="H35" s="18" t="s">
        <v>1568</v>
      </c>
      <c r="I35" s="18" t="s">
        <v>26</v>
      </c>
      <c r="J35" s="18">
        <v>7</v>
      </c>
      <c r="K35" s="18">
        <v>1</v>
      </c>
      <c r="L35" s="6" t="s">
        <v>22</v>
      </c>
      <c r="M35" s="6">
        <v>100</v>
      </c>
      <c r="N35" s="35">
        <v>220000</v>
      </c>
      <c r="O35" s="6">
        <f t="shared" si="0"/>
        <v>22000000</v>
      </c>
      <c r="P35" s="6" t="s">
        <v>16</v>
      </c>
      <c r="Q35" s="6" t="s">
        <v>176</v>
      </c>
      <c r="R35" s="18" t="s">
        <v>1541</v>
      </c>
      <c r="S35" s="13"/>
    </row>
    <row r="36" spans="1:19">
      <c r="A36" s="171" t="s">
        <v>1539</v>
      </c>
      <c r="B36" s="32">
        <v>29</v>
      </c>
      <c r="C36" s="7" t="s">
        <v>37</v>
      </c>
      <c r="D36" s="18">
        <v>85</v>
      </c>
      <c r="E36" s="18">
        <v>6</v>
      </c>
      <c r="F36" s="18">
        <v>5</v>
      </c>
      <c r="G36" s="287" t="s">
        <v>19</v>
      </c>
      <c r="H36" s="18" t="s">
        <v>1569</v>
      </c>
      <c r="I36" s="18" t="s">
        <v>26</v>
      </c>
      <c r="J36" s="18">
        <v>16</v>
      </c>
      <c r="K36" s="18">
        <v>2</v>
      </c>
      <c r="L36" s="6" t="s">
        <v>22</v>
      </c>
      <c r="M36" s="6">
        <v>100</v>
      </c>
      <c r="N36" s="35">
        <v>420000</v>
      </c>
      <c r="O36" s="6">
        <f t="shared" si="0"/>
        <v>42000000</v>
      </c>
      <c r="P36" s="6" t="s">
        <v>16</v>
      </c>
      <c r="Q36" s="6" t="s">
        <v>176</v>
      </c>
      <c r="R36" s="18" t="s">
        <v>1541</v>
      </c>
      <c r="S36" s="13"/>
    </row>
    <row r="37" spans="1:19">
      <c r="A37" s="171" t="s">
        <v>1539</v>
      </c>
      <c r="B37" s="32">
        <v>30</v>
      </c>
      <c r="C37" s="7" t="s">
        <v>37</v>
      </c>
      <c r="D37" s="18">
        <v>85</v>
      </c>
      <c r="E37" s="18">
        <v>6</v>
      </c>
      <c r="F37" s="18">
        <v>5</v>
      </c>
      <c r="G37" s="287" t="s">
        <v>19</v>
      </c>
      <c r="H37" s="18" t="s">
        <v>1570</v>
      </c>
      <c r="I37" s="18" t="s">
        <v>26</v>
      </c>
      <c r="J37" s="18">
        <v>7</v>
      </c>
      <c r="K37" s="18">
        <v>1</v>
      </c>
      <c r="L37" s="6" t="s">
        <v>22</v>
      </c>
      <c r="M37" s="6">
        <v>50</v>
      </c>
      <c r="N37" s="35">
        <v>220000</v>
      </c>
      <c r="O37" s="6">
        <f t="shared" si="0"/>
        <v>11000000</v>
      </c>
      <c r="P37" s="6" t="s">
        <v>16</v>
      </c>
      <c r="Q37" s="6" t="s">
        <v>176</v>
      </c>
      <c r="R37" s="18" t="s">
        <v>1541</v>
      </c>
      <c r="S37" s="13"/>
    </row>
    <row r="38" spans="1:19">
      <c r="A38" s="171" t="s">
        <v>1539</v>
      </c>
      <c r="B38" s="32">
        <v>31</v>
      </c>
      <c r="C38" s="7" t="s">
        <v>37</v>
      </c>
      <c r="D38" s="18">
        <v>85</v>
      </c>
      <c r="E38" s="18">
        <v>6</v>
      </c>
      <c r="F38" s="18">
        <v>5</v>
      </c>
      <c r="G38" s="287" t="s">
        <v>19</v>
      </c>
      <c r="H38" s="18" t="s">
        <v>1571</v>
      </c>
      <c r="I38" s="18" t="s">
        <v>26</v>
      </c>
      <c r="J38" s="18">
        <v>16</v>
      </c>
      <c r="K38" s="18">
        <v>2</v>
      </c>
      <c r="L38" s="6" t="s">
        <v>22</v>
      </c>
      <c r="M38" s="6">
        <v>100</v>
      </c>
      <c r="N38" s="35">
        <v>420000</v>
      </c>
      <c r="O38" s="6">
        <f t="shared" si="0"/>
        <v>42000000</v>
      </c>
      <c r="P38" s="6" t="s">
        <v>16</v>
      </c>
      <c r="Q38" s="6" t="s">
        <v>176</v>
      </c>
      <c r="R38" s="18" t="s">
        <v>1541</v>
      </c>
      <c r="S38" s="13"/>
    </row>
    <row r="39" spans="1:19">
      <c r="A39" s="171" t="s">
        <v>1539</v>
      </c>
      <c r="B39" s="32">
        <v>32</v>
      </c>
      <c r="C39" s="7" t="s">
        <v>37</v>
      </c>
      <c r="D39" s="18">
        <v>85</v>
      </c>
      <c r="E39" s="18">
        <v>6</v>
      </c>
      <c r="F39" s="18">
        <v>5</v>
      </c>
      <c r="G39" s="287" t="s">
        <v>19</v>
      </c>
      <c r="H39" s="18" t="s">
        <v>1572</v>
      </c>
      <c r="I39" s="18" t="s">
        <v>26</v>
      </c>
      <c r="J39" s="18">
        <v>14</v>
      </c>
      <c r="K39" s="18">
        <v>2</v>
      </c>
      <c r="L39" s="6" t="s">
        <v>22</v>
      </c>
      <c r="M39" s="6">
        <v>100</v>
      </c>
      <c r="N39" s="35">
        <v>420000</v>
      </c>
      <c r="O39" s="6">
        <f t="shared" si="0"/>
        <v>42000000</v>
      </c>
      <c r="P39" s="6" t="s">
        <v>16</v>
      </c>
      <c r="Q39" s="6" t="s">
        <v>176</v>
      </c>
      <c r="R39" s="18" t="s">
        <v>1541</v>
      </c>
      <c r="S39" s="13"/>
    </row>
    <row r="40" spans="1:19">
      <c r="A40" s="171" t="s">
        <v>1539</v>
      </c>
      <c r="B40" s="32">
        <v>33</v>
      </c>
      <c r="C40" s="7" t="s">
        <v>37</v>
      </c>
      <c r="D40" s="18">
        <v>85</v>
      </c>
      <c r="E40" s="18">
        <v>6</v>
      </c>
      <c r="F40" s="18">
        <v>5</v>
      </c>
      <c r="G40" s="287" t="s">
        <v>19</v>
      </c>
      <c r="H40" s="18" t="s">
        <v>1573</v>
      </c>
      <c r="I40" s="18" t="s">
        <v>26</v>
      </c>
      <c r="J40" s="18">
        <v>14</v>
      </c>
      <c r="K40" s="18">
        <v>2</v>
      </c>
      <c r="L40" s="6" t="s">
        <v>22</v>
      </c>
      <c r="M40" s="6">
        <v>100</v>
      </c>
      <c r="N40" s="35">
        <v>420000</v>
      </c>
      <c r="O40" s="6">
        <f t="shared" si="0"/>
        <v>42000000</v>
      </c>
      <c r="P40" s="6" t="s">
        <v>16</v>
      </c>
      <c r="Q40" s="6" t="s">
        <v>176</v>
      </c>
      <c r="R40" s="18" t="s">
        <v>1541</v>
      </c>
      <c r="S40" s="13"/>
    </row>
    <row r="41" spans="1:19">
      <c r="A41" s="171" t="s">
        <v>1539</v>
      </c>
      <c r="B41" s="32">
        <v>34</v>
      </c>
      <c r="C41" s="7" t="s">
        <v>37</v>
      </c>
      <c r="D41" s="18">
        <v>85</v>
      </c>
      <c r="E41" s="18">
        <v>6</v>
      </c>
      <c r="F41" s="18">
        <v>5</v>
      </c>
      <c r="G41" s="287" t="s">
        <v>19</v>
      </c>
      <c r="H41" s="18" t="s">
        <v>1574</v>
      </c>
      <c r="I41" s="18" t="s">
        <v>26</v>
      </c>
      <c r="J41" s="18">
        <v>14</v>
      </c>
      <c r="K41" s="18">
        <v>2</v>
      </c>
      <c r="L41" s="6" t="s">
        <v>22</v>
      </c>
      <c r="M41" s="6">
        <v>70</v>
      </c>
      <c r="N41" s="35">
        <v>420000</v>
      </c>
      <c r="O41" s="6">
        <f t="shared" si="0"/>
        <v>29400000</v>
      </c>
      <c r="P41" s="6" t="s">
        <v>16</v>
      </c>
      <c r="Q41" s="6" t="s">
        <v>176</v>
      </c>
      <c r="R41" s="18" t="s">
        <v>1541</v>
      </c>
      <c r="S41" s="13"/>
    </row>
    <row r="42" spans="1:19">
      <c r="A42" s="171" t="s">
        <v>1539</v>
      </c>
      <c r="B42" s="32">
        <v>35</v>
      </c>
      <c r="C42" s="7" t="s">
        <v>37</v>
      </c>
      <c r="D42" s="18">
        <v>85</v>
      </c>
      <c r="E42" s="18">
        <v>6</v>
      </c>
      <c r="F42" s="18">
        <v>5</v>
      </c>
      <c r="G42" s="287" t="s">
        <v>19</v>
      </c>
      <c r="H42" s="18" t="s">
        <v>1575</v>
      </c>
      <c r="I42" s="18" t="s">
        <v>26</v>
      </c>
      <c r="J42" s="18">
        <v>16</v>
      </c>
      <c r="K42" s="18">
        <v>2</v>
      </c>
      <c r="L42" s="6" t="s">
        <v>22</v>
      </c>
      <c r="M42" s="6">
        <v>100</v>
      </c>
      <c r="N42" s="35">
        <v>200000</v>
      </c>
      <c r="O42" s="6">
        <f t="shared" si="0"/>
        <v>20000000</v>
      </c>
      <c r="P42" s="6" t="s">
        <v>16</v>
      </c>
      <c r="Q42" s="6" t="s">
        <v>176</v>
      </c>
      <c r="R42" s="18" t="s">
        <v>1541</v>
      </c>
      <c r="S42" s="13"/>
    </row>
    <row r="43" spans="1:19">
      <c r="A43" s="171" t="s">
        <v>1539</v>
      </c>
      <c r="B43" s="32">
        <v>36</v>
      </c>
      <c r="C43" s="7" t="s">
        <v>37</v>
      </c>
      <c r="D43" s="18">
        <v>85</v>
      </c>
      <c r="E43" s="18">
        <v>6</v>
      </c>
      <c r="F43" s="18">
        <v>5</v>
      </c>
      <c r="G43" s="287" t="s">
        <v>19</v>
      </c>
      <c r="H43" s="18" t="s">
        <v>1576</v>
      </c>
      <c r="I43" s="18" t="s">
        <v>26</v>
      </c>
      <c r="J43" s="18">
        <v>8</v>
      </c>
      <c r="K43" s="18">
        <v>1</v>
      </c>
      <c r="L43" s="6" t="s">
        <v>22</v>
      </c>
      <c r="M43" s="6">
        <v>100</v>
      </c>
      <c r="N43" s="35">
        <v>200000</v>
      </c>
      <c r="O43" s="6">
        <f t="shared" si="0"/>
        <v>20000000</v>
      </c>
      <c r="P43" s="6" t="s">
        <v>16</v>
      </c>
      <c r="Q43" s="6" t="s">
        <v>176</v>
      </c>
      <c r="R43" s="18" t="s">
        <v>1541</v>
      </c>
      <c r="S43" s="13"/>
    </row>
    <row r="44" spans="1:19">
      <c r="A44" s="171" t="s">
        <v>1539</v>
      </c>
      <c r="B44" s="32">
        <v>37</v>
      </c>
      <c r="C44" s="7" t="s">
        <v>37</v>
      </c>
      <c r="D44" s="18">
        <v>85</v>
      </c>
      <c r="E44" s="18">
        <v>6</v>
      </c>
      <c r="F44" s="18">
        <v>5</v>
      </c>
      <c r="G44" s="287" t="s">
        <v>19</v>
      </c>
      <c r="H44" s="18" t="s">
        <v>1577</v>
      </c>
      <c r="I44" s="18" t="s">
        <v>26</v>
      </c>
      <c r="J44" s="18">
        <v>16</v>
      </c>
      <c r="K44" s="18">
        <v>2</v>
      </c>
      <c r="L44" s="6" t="s">
        <v>22</v>
      </c>
      <c r="M44" s="6">
        <v>100</v>
      </c>
      <c r="N44" s="35">
        <v>200000</v>
      </c>
      <c r="O44" s="6">
        <f t="shared" si="0"/>
        <v>20000000</v>
      </c>
      <c r="P44" s="6" t="s">
        <v>16</v>
      </c>
      <c r="Q44" s="6" t="s">
        <v>176</v>
      </c>
      <c r="R44" s="18" t="s">
        <v>1541</v>
      </c>
      <c r="S44" s="13"/>
    </row>
    <row r="45" spans="1:19">
      <c r="A45" s="171" t="s">
        <v>1539</v>
      </c>
      <c r="B45" s="32">
        <v>38</v>
      </c>
      <c r="C45" s="7" t="s">
        <v>37</v>
      </c>
      <c r="D45" s="18">
        <v>85</v>
      </c>
      <c r="E45" s="18">
        <v>6</v>
      </c>
      <c r="F45" s="18">
        <v>5</v>
      </c>
      <c r="G45" s="287" t="s">
        <v>19</v>
      </c>
      <c r="H45" s="18" t="s">
        <v>1578</v>
      </c>
      <c r="I45" s="18" t="s">
        <v>26</v>
      </c>
      <c r="J45" s="18">
        <v>8</v>
      </c>
      <c r="K45" s="18">
        <v>1</v>
      </c>
      <c r="L45" s="6" t="s">
        <v>22</v>
      </c>
      <c r="M45" s="6">
        <v>30</v>
      </c>
      <c r="N45" s="35">
        <v>240000</v>
      </c>
      <c r="O45" s="6">
        <f t="shared" si="0"/>
        <v>7200000</v>
      </c>
      <c r="P45" s="6" t="s">
        <v>16</v>
      </c>
      <c r="Q45" s="6" t="s">
        <v>176</v>
      </c>
      <c r="R45" s="18" t="s">
        <v>1541</v>
      </c>
      <c r="S45" s="13"/>
    </row>
    <row r="46" spans="1:19">
      <c r="A46" s="171" t="s">
        <v>1539</v>
      </c>
      <c r="B46" s="32">
        <v>39</v>
      </c>
      <c r="C46" s="7" t="s">
        <v>37</v>
      </c>
      <c r="D46" s="18">
        <v>85</v>
      </c>
      <c r="E46" s="18">
        <v>6</v>
      </c>
      <c r="F46" s="18">
        <v>5</v>
      </c>
      <c r="G46" s="7" t="s">
        <v>19</v>
      </c>
      <c r="H46" s="18" t="s">
        <v>1579</v>
      </c>
      <c r="I46" s="18" t="s">
        <v>26</v>
      </c>
      <c r="J46" s="18">
        <v>8</v>
      </c>
      <c r="K46" s="18">
        <v>1</v>
      </c>
      <c r="L46" s="6" t="s">
        <v>22</v>
      </c>
      <c r="M46" s="6">
        <v>30</v>
      </c>
      <c r="N46" s="35">
        <v>240000</v>
      </c>
      <c r="O46" s="6">
        <f t="shared" si="0"/>
        <v>7200000</v>
      </c>
      <c r="P46" s="6" t="s">
        <v>16</v>
      </c>
      <c r="Q46" s="6" t="s">
        <v>176</v>
      </c>
      <c r="R46" s="18" t="s">
        <v>1541</v>
      </c>
      <c r="S46" s="13"/>
    </row>
    <row r="47" spans="1:19">
      <c r="A47" s="171" t="s">
        <v>1539</v>
      </c>
      <c r="B47" s="32">
        <v>40</v>
      </c>
      <c r="C47" s="7" t="s">
        <v>37</v>
      </c>
      <c r="D47" s="18">
        <v>85</v>
      </c>
      <c r="E47" s="18">
        <v>6</v>
      </c>
      <c r="F47" s="18">
        <v>5</v>
      </c>
      <c r="G47" s="7" t="s">
        <v>19</v>
      </c>
      <c r="H47" s="18" t="s">
        <v>1580</v>
      </c>
      <c r="I47" s="18" t="s">
        <v>26</v>
      </c>
      <c r="J47" s="18">
        <v>21</v>
      </c>
      <c r="K47" s="18">
        <v>3</v>
      </c>
      <c r="L47" s="6" t="s">
        <v>22</v>
      </c>
      <c r="M47" s="6">
        <v>30</v>
      </c>
      <c r="N47" s="35">
        <v>520000</v>
      </c>
      <c r="O47" s="6">
        <f t="shared" si="0"/>
        <v>15600000</v>
      </c>
      <c r="P47" s="6" t="s">
        <v>16</v>
      </c>
      <c r="Q47" s="6" t="s">
        <v>176</v>
      </c>
      <c r="R47" s="18" t="s">
        <v>1541</v>
      </c>
      <c r="S47" s="13"/>
    </row>
    <row r="48" spans="1:19">
      <c r="A48" s="171" t="s">
        <v>1539</v>
      </c>
      <c r="B48" s="32">
        <v>41</v>
      </c>
      <c r="C48" s="7" t="s">
        <v>37</v>
      </c>
      <c r="D48" s="18">
        <v>85</v>
      </c>
      <c r="E48" s="18">
        <v>6</v>
      </c>
      <c r="F48" s="18">
        <v>5</v>
      </c>
      <c r="G48" s="7" t="s">
        <v>19</v>
      </c>
      <c r="H48" s="18" t="s">
        <v>1581</v>
      </c>
      <c r="I48" s="18" t="s">
        <v>26</v>
      </c>
      <c r="J48" s="18">
        <v>14</v>
      </c>
      <c r="K48" s="18">
        <v>2</v>
      </c>
      <c r="L48" s="6" t="s">
        <v>22</v>
      </c>
      <c r="M48" s="6">
        <v>30</v>
      </c>
      <c r="N48" s="35">
        <v>420000</v>
      </c>
      <c r="O48" s="6">
        <f t="shared" si="0"/>
        <v>12600000</v>
      </c>
      <c r="P48" s="6" t="s">
        <v>16</v>
      </c>
      <c r="Q48" s="6" t="s">
        <v>176</v>
      </c>
      <c r="R48" s="18" t="s">
        <v>1541</v>
      </c>
      <c r="S48" s="13"/>
    </row>
    <row r="49" spans="1:19">
      <c r="A49" s="171" t="s">
        <v>1539</v>
      </c>
      <c r="B49" s="32">
        <v>42</v>
      </c>
      <c r="C49" s="7" t="s">
        <v>37</v>
      </c>
      <c r="D49" s="18">
        <v>85</v>
      </c>
      <c r="E49" s="18">
        <v>6</v>
      </c>
      <c r="F49" s="18">
        <v>5</v>
      </c>
      <c r="G49" s="7" t="s">
        <v>19</v>
      </c>
      <c r="H49" s="18" t="s">
        <v>1582</v>
      </c>
      <c r="I49" s="18" t="s">
        <v>26</v>
      </c>
      <c r="J49" s="18">
        <v>14</v>
      </c>
      <c r="K49" s="18">
        <v>2</v>
      </c>
      <c r="L49" s="6" t="s">
        <v>22</v>
      </c>
      <c r="M49" s="6">
        <v>30</v>
      </c>
      <c r="N49" s="35">
        <v>420000</v>
      </c>
      <c r="O49" s="6">
        <f t="shared" si="0"/>
        <v>12600000</v>
      </c>
      <c r="P49" s="6" t="s">
        <v>16</v>
      </c>
      <c r="Q49" s="6" t="s">
        <v>176</v>
      </c>
      <c r="R49" s="18" t="s">
        <v>1541</v>
      </c>
      <c r="S49" s="13"/>
    </row>
    <row r="50" spans="1:19">
      <c r="A50" s="171" t="s">
        <v>1539</v>
      </c>
      <c r="B50" s="32">
        <v>43</v>
      </c>
      <c r="C50" s="7" t="s">
        <v>37</v>
      </c>
      <c r="D50" s="18">
        <v>85</v>
      </c>
      <c r="E50" s="18">
        <v>6</v>
      </c>
      <c r="F50" s="18">
        <v>5</v>
      </c>
      <c r="G50" s="7" t="s">
        <v>19</v>
      </c>
      <c r="H50" s="18" t="s">
        <v>1583</v>
      </c>
      <c r="I50" s="18" t="s">
        <v>26</v>
      </c>
      <c r="J50" s="18">
        <v>16</v>
      </c>
      <c r="K50" s="18">
        <v>2</v>
      </c>
      <c r="L50" s="6" t="s">
        <v>22</v>
      </c>
      <c r="M50" s="6">
        <v>50</v>
      </c>
      <c r="N50" s="35">
        <v>420000</v>
      </c>
      <c r="O50" s="6">
        <f t="shared" si="0"/>
        <v>21000000</v>
      </c>
      <c r="P50" s="6" t="s">
        <v>16</v>
      </c>
      <c r="Q50" s="6" t="s">
        <v>176</v>
      </c>
      <c r="R50" s="18" t="s">
        <v>1541</v>
      </c>
      <c r="S50" s="13"/>
    </row>
    <row r="51" spans="1:19" s="283" customFormat="1" ht="17.25" thickBot="1">
      <c r="A51" s="3" t="s">
        <v>1539</v>
      </c>
      <c r="B51" s="32">
        <v>44</v>
      </c>
      <c r="C51" s="7" t="s">
        <v>37</v>
      </c>
      <c r="D51" s="18">
        <v>85</v>
      </c>
      <c r="E51" s="18">
        <v>6</v>
      </c>
      <c r="F51" s="18">
        <v>5</v>
      </c>
      <c r="G51" s="7" t="s">
        <v>19</v>
      </c>
      <c r="H51" s="38" t="s">
        <v>1584</v>
      </c>
      <c r="I51" s="18" t="s">
        <v>26</v>
      </c>
      <c r="J51" s="294">
        <v>21</v>
      </c>
      <c r="K51" s="294">
        <v>3</v>
      </c>
      <c r="L51" s="6" t="s">
        <v>22</v>
      </c>
      <c r="M51" s="6">
        <v>70</v>
      </c>
      <c r="N51" s="35">
        <v>520000</v>
      </c>
      <c r="O51" s="6">
        <f>N51*M51</f>
        <v>36400000</v>
      </c>
      <c r="P51" s="6" t="s">
        <v>16</v>
      </c>
      <c r="Q51" s="6" t="s">
        <v>176</v>
      </c>
      <c r="R51" s="18" t="s">
        <v>1541</v>
      </c>
      <c r="S51" s="295"/>
    </row>
    <row r="52" spans="1:19">
      <c r="A52" s="171" t="s">
        <v>1539</v>
      </c>
      <c r="B52" s="32">
        <v>45</v>
      </c>
      <c r="C52" s="7" t="s">
        <v>37</v>
      </c>
      <c r="D52" s="18">
        <v>85</v>
      </c>
      <c r="E52" s="18">
        <v>6</v>
      </c>
      <c r="F52" s="18">
        <v>5</v>
      </c>
      <c r="G52" s="7" t="s">
        <v>19</v>
      </c>
      <c r="H52" s="38" t="s">
        <v>1585</v>
      </c>
      <c r="I52" s="18" t="s">
        <v>26</v>
      </c>
      <c r="J52" s="18">
        <v>7</v>
      </c>
      <c r="K52" s="6">
        <v>1</v>
      </c>
      <c r="L52" s="6" t="s">
        <v>1586</v>
      </c>
      <c r="M52" s="6">
        <v>200</v>
      </c>
      <c r="N52" s="35">
        <v>260000</v>
      </c>
      <c r="O52" s="6">
        <f t="shared" si="0"/>
        <v>52000000</v>
      </c>
      <c r="P52" s="6" t="s">
        <v>16</v>
      </c>
      <c r="Q52" s="6" t="s">
        <v>176</v>
      </c>
      <c r="R52" s="18" t="s">
        <v>1541</v>
      </c>
      <c r="S52" s="13"/>
    </row>
    <row r="53" spans="1:19">
      <c r="A53" s="171" t="s">
        <v>1539</v>
      </c>
      <c r="B53" s="32">
        <v>46</v>
      </c>
      <c r="C53" s="7" t="s">
        <v>37</v>
      </c>
      <c r="D53" s="18">
        <v>85</v>
      </c>
      <c r="E53" s="18">
        <v>6</v>
      </c>
      <c r="F53" s="18">
        <v>5</v>
      </c>
      <c r="G53" s="7" t="s">
        <v>19</v>
      </c>
      <c r="H53" s="38" t="s">
        <v>1587</v>
      </c>
      <c r="I53" s="18" t="s">
        <v>26</v>
      </c>
      <c r="J53" s="294">
        <v>24</v>
      </c>
      <c r="K53" s="294">
        <v>3</v>
      </c>
      <c r="L53" s="292" t="s">
        <v>522</v>
      </c>
      <c r="M53" s="292">
        <v>50</v>
      </c>
      <c r="N53" s="293">
        <v>580000</v>
      </c>
      <c r="O53" s="6">
        <v>29000000</v>
      </c>
      <c r="P53" s="6" t="s">
        <v>16</v>
      </c>
      <c r="Q53" s="6" t="s">
        <v>176</v>
      </c>
      <c r="R53" s="18" t="s">
        <v>1541</v>
      </c>
      <c r="S53" s="13"/>
    </row>
    <row r="54" spans="1:19">
      <c r="A54" s="171" t="s">
        <v>1539</v>
      </c>
      <c r="B54" s="32">
        <v>47</v>
      </c>
      <c r="C54" s="7" t="s">
        <v>37</v>
      </c>
      <c r="D54" s="18">
        <v>85</v>
      </c>
      <c r="E54" s="18">
        <v>6</v>
      </c>
      <c r="F54" s="18">
        <v>5</v>
      </c>
      <c r="G54" s="7" t="s">
        <v>19</v>
      </c>
      <c r="H54" s="38" t="s">
        <v>1588</v>
      </c>
      <c r="I54" s="18" t="s">
        <v>26</v>
      </c>
      <c r="J54" s="294">
        <v>14</v>
      </c>
      <c r="K54" s="294">
        <v>2</v>
      </c>
      <c r="L54" s="6" t="s">
        <v>522</v>
      </c>
      <c r="M54" s="6">
        <v>50</v>
      </c>
      <c r="N54" s="35">
        <v>420000</v>
      </c>
      <c r="O54" s="6">
        <v>21000000</v>
      </c>
      <c r="P54" s="6" t="s">
        <v>16</v>
      </c>
      <c r="Q54" s="6" t="s">
        <v>176</v>
      </c>
      <c r="R54" s="18" t="s">
        <v>1541</v>
      </c>
      <c r="S54" s="13"/>
    </row>
    <row r="55" spans="1:19">
      <c r="A55" s="171" t="s">
        <v>1539</v>
      </c>
      <c r="B55" s="32">
        <v>48</v>
      </c>
      <c r="C55" s="7" t="s">
        <v>37</v>
      </c>
      <c r="D55" s="18">
        <v>85</v>
      </c>
      <c r="E55" s="18">
        <v>6</v>
      </c>
      <c r="F55" s="18">
        <v>5</v>
      </c>
      <c r="G55" s="7" t="s">
        <v>19</v>
      </c>
      <c r="H55" s="38" t="s">
        <v>1589</v>
      </c>
      <c r="I55" s="18" t="s">
        <v>26</v>
      </c>
      <c r="J55" s="294">
        <v>8</v>
      </c>
      <c r="K55" s="294">
        <v>1</v>
      </c>
      <c r="L55" s="292" t="s">
        <v>522</v>
      </c>
      <c r="M55" s="292">
        <v>50</v>
      </c>
      <c r="N55" s="293">
        <v>100000</v>
      </c>
      <c r="O55" s="6">
        <v>5000000</v>
      </c>
      <c r="P55" s="6" t="s">
        <v>16</v>
      </c>
      <c r="Q55" s="6" t="s">
        <v>176</v>
      </c>
      <c r="R55" s="18" t="s">
        <v>1541</v>
      </c>
      <c r="S55" s="13"/>
    </row>
    <row r="56" spans="1:19">
      <c r="A56" s="171" t="s">
        <v>1539</v>
      </c>
      <c r="B56" s="32">
        <v>49</v>
      </c>
      <c r="C56" s="7" t="s">
        <v>37</v>
      </c>
      <c r="D56" s="18">
        <v>85</v>
      </c>
      <c r="E56" s="18">
        <v>6</v>
      </c>
      <c r="F56" s="18">
        <v>5</v>
      </c>
      <c r="G56" s="7" t="s">
        <v>19</v>
      </c>
      <c r="H56" s="38" t="s">
        <v>1590</v>
      </c>
      <c r="I56" s="18" t="s">
        <v>26</v>
      </c>
      <c r="J56" s="294">
        <v>14</v>
      </c>
      <c r="K56" s="294">
        <v>2</v>
      </c>
      <c r="L56" s="6" t="s">
        <v>522</v>
      </c>
      <c r="M56" s="6">
        <v>50</v>
      </c>
      <c r="N56" s="35">
        <v>420000</v>
      </c>
      <c r="O56" s="6">
        <v>21000000</v>
      </c>
      <c r="P56" s="6" t="s">
        <v>16</v>
      </c>
      <c r="Q56" s="6" t="s">
        <v>176</v>
      </c>
      <c r="R56" s="18" t="s">
        <v>1541</v>
      </c>
      <c r="S56" s="13"/>
    </row>
    <row r="57" spans="1:19">
      <c r="A57" s="171" t="s">
        <v>1539</v>
      </c>
      <c r="B57" s="32">
        <v>50</v>
      </c>
      <c r="C57" s="7" t="s">
        <v>37</v>
      </c>
      <c r="D57" s="18">
        <v>85</v>
      </c>
      <c r="E57" s="18">
        <v>6</v>
      </c>
      <c r="F57" s="18">
        <v>5</v>
      </c>
      <c r="G57" s="7" t="s">
        <v>19</v>
      </c>
      <c r="H57" s="38" t="s">
        <v>1591</v>
      </c>
      <c r="I57" s="18" t="s">
        <v>26</v>
      </c>
      <c r="J57" s="294">
        <v>14</v>
      </c>
      <c r="K57" s="294">
        <v>2</v>
      </c>
      <c r="L57" s="6" t="s">
        <v>522</v>
      </c>
      <c r="M57" s="6">
        <v>50</v>
      </c>
      <c r="N57" s="35">
        <v>420000</v>
      </c>
      <c r="O57" s="6">
        <v>21000000</v>
      </c>
      <c r="P57" s="6" t="s">
        <v>16</v>
      </c>
      <c r="Q57" s="6" t="s">
        <v>176</v>
      </c>
      <c r="R57" s="18" t="s">
        <v>1541</v>
      </c>
      <c r="S57" s="13"/>
    </row>
    <row r="58" spans="1:19">
      <c r="A58" s="171" t="s">
        <v>1539</v>
      </c>
      <c r="B58" s="32">
        <v>51</v>
      </c>
      <c r="C58" s="7" t="s">
        <v>37</v>
      </c>
      <c r="D58" s="18">
        <v>85</v>
      </c>
      <c r="E58" s="18">
        <v>6</v>
      </c>
      <c r="F58" s="18">
        <v>5</v>
      </c>
      <c r="G58" s="7" t="s">
        <v>19</v>
      </c>
      <c r="H58" s="38" t="s">
        <v>1592</v>
      </c>
      <c r="I58" s="18" t="s">
        <v>26</v>
      </c>
      <c r="J58" s="294">
        <v>24</v>
      </c>
      <c r="K58" s="294">
        <v>3</v>
      </c>
      <c r="L58" s="6" t="s">
        <v>522</v>
      </c>
      <c r="M58" s="6">
        <v>100</v>
      </c>
      <c r="N58" s="35">
        <v>580000</v>
      </c>
      <c r="O58" s="6">
        <v>58000000</v>
      </c>
      <c r="P58" s="6" t="s">
        <v>16</v>
      </c>
      <c r="Q58" s="6" t="s">
        <v>176</v>
      </c>
      <c r="R58" s="18" t="s">
        <v>1541</v>
      </c>
      <c r="S58" s="13"/>
    </row>
    <row r="59" spans="1:19">
      <c r="A59" s="171" t="s">
        <v>1539</v>
      </c>
      <c r="B59" s="32">
        <v>52</v>
      </c>
      <c r="C59" s="7" t="s">
        <v>860</v>
      </c>
      <c r="D59" s="18">
        <v>85</v>
      </c>
      <c r="E59" s="18">
        <v>6</v>
      </c>
      <c r="F59" s="18">
        <v>5</v>
      </c>
      <c r="G59" s="7" t="s">
        <v>19</v>
      </c>
      <c r="H59" s="38" t="s">
        <v>1593</v>
      </c>
      <c r="I59" s="18" t="s">
        <v>26</v>
      </c>
      <c r="J59" s="294">
        <v>14</v>
      </c>
      <c r="K59" s="294">
        <v>2</v>
      </c>
      <c r="L59" s="6" t="s">
        <v>522</v>
      </c>
      <c r="M59" s="6">
        <v>50</v>
      </c>
      <c r="N59" s="35">
        <v>420000</v>
      </c>
      <c r="O59" s="6">
        <v>21000000</v>
      </c>
      <c r="P59" s="6" t="s">
        <v>16</v>
      </c>
      <c r="Q59" s="6" t="s">
        <v>176</v>
      </c>
      <c r="R59" s="18" t="s">
        <v>1541</v>
      </c>
      <c r="S59" s="13"/>
    </row>
    <row r="60" spans="1:19" ht="17.25" thickBot="1">
      <c r="A60" s="3" t="s">
        <v>1539</v>
      </c>
      <c r="B60" s="32">
        <v>53</v>
      </c>
      <c r="C60" s="7" t="s">
        <v>37</v>
      </c>
      <c r="D60" s="18">
        <v>85</v>
      </c>
      <c r="E60" s="18">
        <v>6</v>
      </c>
      <c r="F60" s="18">
        <v>5</v>
      </c>
      <c r="G60" s="7" t="s">
        <v>19</v>
      </c>
      <c r="H60" s="38" t="s">
        <v>1594</v>
      </c>
      <c r="I60" s="38" t="s">
        <v>26</v>
      </c>
      <c r="J60" s="294">
        <v>14</v>
      </c>
      <c r="K60" s="294">
        <v>2</v>
      </c>
      <c r="L60" s="6" t="s">
        <v>522</v>
      </c>
      <c r="M60" s="6">
        <v>50</v>
      </c>
      <c r="N60" s="35">
        <v>420000</v>
      </c>
      <c r="O60" s="6">
        <v>21000000</v>
      </c>
      <c r="P60" s="6" t="s">
        <v>16</v>
      </c>
      <c r="Q60" s="6" t="s">
        <v>176</v>
      </c>
      <c r="R60" s="18" t="s">
        <v>1541</v>
      </c>
      <c r="S60" s="13"/>
    </row>
    <row r="61" spans="1:19" ht="17.25" thickBot="1">
      <c r="A61" s="3" t="s">
        <v>1539</v>
      </c>
      <c r="B61" s="32">
        <v>54</v>
      </c>
      <c r="C61" s="7" t="s">
        <v>37</v>
      </c>
      <c r="D61" s="18">
        <v>85</v>
      </c>
      <c r="E61" s="18">
        <v>6</v>
      </c>
      <c r="F61" s="18">
        <v>5</v>
      </c>
      <c r="G61" s="7" t="s">
        <v>19</v>
      </c>
      <c r="H61" s="38" t="s">
        <v>1595</v>
      </c>
      <c r="I61" s="18" t="s">
        <v>26</v>
      </c>
      <c r="J61" s="294">
        <v>14</v>
      </c>
      <c r="K61" s="294">
        <v>2</v>
      </c>
      <c r="L61" s="6" t="s">
        <v>522</v>
      </c>
      <c r="M61" s="6">
        <v>50</v>
      </c>
      <c r="N61" s="35">
        <v>420000</v>
      </c>
      <c r="O61" s="6">
        <v>21000000</v>
      </c>
      <c r="P61" s="6" t="s">
        <v>16</v>
      </c>
      <c r="Q61" s="6" t="s">
        <v>176</v>
      </c>
      <c r="R61" s="18" t="s">
        <v>1541</v>
      </c>
      <c r="S61" s="13"/>
    </row>
    <row r="62" spans="1:19" ht="17.25" thickBot="1">
      <c r="A62" s="3" t="s">
        <v>1539</v>
      </c>
      <c r="B62" s="32">
        <v>55</v>
      </c>
      <c r="C62" s="7" t="s">
        <v>37</v>
      </c>
      <c r="D62" s="18">
        <v>85</v>
      </c>
      <c r="E62" s="18">
        <v>6</v>
      </c>
      <c r="F62" s="18">
        <v>5</v>
      </c>
      <c r="G62" s="7" t="s">
        <v>19</v>
      </c>
      <c r="H62" s="38" t="s">
        <v>1596</v>
      </c>
      <c r="I62" s="18" t="s">
        <v>26</v>
      </c>
      <c r="J62" s="294">
        <v>7</v>
      </c>
      <c r="K62" s="294">
        <v>1</v>
      </c>
      <c r="L62" s="6" t="s">
        <v>522</v>
      </c>
      <c r="M62" s="6">
        <v>50</v>
      </c>
      <c r="N62" s="35">
        <v>220000</v>
      </c>
      <c r="O62" s="6">
        <v>11000000</v>
      </c>
      <c r="P62" s="6" t="s">
        <v>16</v>
      </c>
      <c r="Q62" s="6" t="s">
        <v>176</v>
      </c>
      <c r="R62" s="18" t="s">
        <v>1541</v>
      </c>
      <c r="S62" s="13"/>
    </row>
    <row r="63" spans="1:19" ht="17.25" thickBot="1">
      <c r="A63" s="3" t="s">
        <v>1539</v>
      </c>
      <c r="B63" s="32">
        <v>56</v>
      </c>
      <c r="C63" s="7" t="s">
        <v>37</v>
      </c>
      <c r="D63" s="18">
        <v>85</v>
      </c>
      <c r="E63" s="18">
        <v>6</v>
      </c>
      <c r="F63" s="18">
        <v>5</v>
      </c>
      <c r="G63" s="7" t="s">
        <v>19</v>
      </c>
      <c r="H63" s="38" t="s">
        <v>1597</v>
      </c>
      <c r="I63" s="18" t="s">
        <v>26</v>
      </c>
      <c r="J63" s="294">
        <v>21</v>
      </c>
      <c r="K63" s="294">
        <v>3</v>
      </c>
      <c r="L63" s="6" t="s">
        <v>522</v>
      </c>
      <c r="M63" s="6">
        <v>50</v>
      </c>
      <c r="N63" s="35">
        <v>520000</v>
      </c>
      <c r="O63" s="6">
        <v>26000000</v>
      </c>
      <c r="P63" s="6" t="s">
        <v>16</v>
      </c>
      <c r="Q63" s="6" t="s">
        <v>176</v>
      </c>
      <c r="R63" s="18" t="s">
        <v>1541</v>
      </c>
      <c r="S63" s="13"/>
    </row>
    <row r="64" spans="1:19" ht="17.25" thickBot="1">
      <c r="A64" s="3" t="s">
        <v>1539</v>
      </c>
      <c r="B64" s="32">
        <v>57</v>
      </c>
      <c r="C64" s="7" t="s">
        <v>37</v>
      </c>
      <c r="D64" s="18">
        <v>85</v>
      </c>
      <c r="E64" s="18">
        <v>6</v>
      </c>
      <c r="F64" s="18">
        <v>5</v>
      </c>
      <c r="G64" s="7" t="s">
        <v>19</v>
      </c>
      <c r="H64" s="38" t="s">
        <v>1598</v>
      </c>
      <c r="I64" s="18" t="s">
        <v>26</v>
      </c>
      <c r="J64" s="294">
        <v>21</v>
      </c>
      <c r="K64" s="294">
        <v>3</v>
      </c>
      <c r="L64" s="6" t="s">
        <v>522</v>
      </c>
      <c r="M64" s="6">
        <v>50</v>
      </c>
      <c r="N64" s="35">
        <v>580000</v>
      </c>
      <c r="O64" s="6">
        <v>29000000</v>
      </c>
      <c r="P64" s="6" t="s">
        <v>16</v>
      </c>
      <c r="Q64" s="6" t="s">
        <v>176</v>
      </c>
      <c r="R64" s="18" t="s">
        <v>1541</v>
      </c>
      <c r="S64" s="13"/>
    </row>
    <row r="65" spans="1:19" ht="33.75" thickBot="1">
      <c r="A65" s="3" t="s">
        <v>1539</v>
      </c>
      <c r="B65" s="32">
        <v>58</v>
      </c>
      <c r="C65" s="7" t="s">
        <v>37</v>
      </c>
      <c r="D65" s="18">
        <v>85</v>
      </c>
      <c r="E65" s="18">
        <v>6</v>
      </c>
      <c r="F65" s="18">
        <v>5</v>
      </c>
      <c r="G65" s="7" t="s">
        <v>19</v>
      </c>
      <c r="H65" s="50" t="s">
        <v>1599</v>
      </c>
      <c r="I65" s="18" t="s">
        <v>26</v>
      </c>
      <c r="J65" s="294">
        <v>14</v>
      </c>
      <c r="K65" s="294">
        <v>2</v>
      </c>
      <c r="L65" s="6" t="s">
        <v>522</v>
      </c>
      <c r="M65" s="6">
        <v>50</v>
      </c>
      <c r="N65" s="35">
        <v>420000</v>
      </c>
      <c r="O65" s="6">
        <v>21000000</v>
      </c>
      <c r="P65" s="6" t="s">
        <v>16</v>
      </c>
      <c r="Q65" s="6" t="s">
        <v>176</v>
      </c>
      <c r="R65" s="18" t="s">
        <v>1541</v>
      </c>
      <c r="S65" s="13"/>
    </row>
    <row r="66" spans="1:19" ht="17.25" thickBot="1">
      <c r="A66" s="3" t="s">
        <v>1539</v>
      </c>
      <c r="B66" s="32">
        <v>59</v>
      </c>
      <c r="C66" s="7" t="s">
        <v>37</v>
      </c>
      <c r="D66" s="18">
        <v>85</v>
      </c>
      <c r="E66" s="18">
        <v>6</v>
      </c>
      <c r="F66" s="18">
        <v>5</v>
      </c>
      <c r="G66" s="7" t="s">
        <v>19</v>
      </c>
      <c r="H66" s="38" t="s">
        <v>1600</v>
      </c>
      <c r="I66" s="18" t="s">
        <v>26</v>
      </c>
      <c r="J66" s="294">
        <v>7</v>
      </c>
      <c r="K66" s="294">
        <v>1</v>
      </c>
      <c r="L66" s="6" t="s">
        <v>522</v>
      </c>
      <c r="M66" s="6">
        <v>100</v>
      </c>
      <c r="N66" s="35">
        <v>240000</v>
      </c>
      <c r="O66" s="6">
        <v>24000000</v>
      </c>
      <c r="P66" s="6" t="s">
        <v>16</v>
      </c>
      <c r="Q66" s="6" t="s">
        <v>176</v>
      </c>
      <c r="R66" s="18" t="s">
        <v>1541</v>
      </c>
      <c r="S66" s="13"/>
    </row>
    <row r="67" spans="1:19" ht="17.25" thickBot="1">
      <c r="A67" s="3" t="s">
        <v>1539</v>
      </c>
      <c r="B67" s="32">
        <v>60</v>
      </c>
      <c r="C67" s="7" t="s">
        <v>37</v>
      </c>
      <c r="D67" s="18">
        <v>85</v>
      </c>
      <c r="E67" s="18">
        <v>6</v>
      </c>
      <c r="F67" s="18">
        <v>5</v>
      </c>
      <c r="G67" s="7" t="s">
        <v>19</v>
      </c>
      <c r="H67" s="38" t="s">
        <v>1601</v>
      </c>
      <c r="I67" s="18" t="s">
        <v>26</v>
      </c>
      <c r="J67" s="294">
        <v>14</v>
      </c>
      <c r="K67" s="294">
        <v>2</v>
      </c>
      <c r="L67" s="6" t="s">
        <v>522</v>
      </c>
      <c r="M67" s="6">
        <v>100</v>
      </c>
      <c r="N67" s="35">
        <v>420000</v>
      </c>
      <c r="O67" s="6">
        <v>42000000</v>
      </c>
      <c r="P67" s="6" t="s">
        <v>16</v>
      </c>
      <c r="Q67" s="6" t="s">
        <v>176</v>
      </c>
      <c r="R67" s="18" t="s">
        <v>1541</v>
      </c>
      <c r="S67" s="13"/>
    </row>
    <row r="68" spans="1:19" ht="17.25" thickBot="1">
      <c r="A68" s="3" t="s">
        <v>1539</v>
      </c>
      <c r="B68" s="32">
        <v>61</v>
      </c>
      <c r="C68" s="7" t="s">
        <v>37</v>
      </c>
      <c r="D68" s="18">
        <v>85</v>
      </c>
      <c r="E68" s="18">
        <v>6</v>
      </c>
      <c r="F68" s="18">
        <v>5</v>
      </c>
      <c r="G68" s="7" t="s">
        <v>19</v>
      </c>
      <c r="H68" s="38" t="s">
        <v>1602</v>
      </c>
      <c r="I68" s="18" t="s">
        <v>26</v>
      </c>
      <c r="J68" s="294">
        <v>16</v>
      </c>
      <c r="K68" s="294">
        <v>2</v>
      </c>
      <c r="L68" s="6" t="s">
        <v>522</v>
      </c>
      <c r="M68" s="6">
        <v>50</v>
      </c>
      <c r="N68" s="35">
        <v>420000</v>
      </c>
      <c r="O68" s="6">
        <v>21000000</v>
      </c>
      <c r="P68" s="6" t="s">
        <v>16</v>
      </c>
      <c r="Q68" s="6" t="s">
        <v>176</v>
      </c>
      <c r="R68" s="18" t="s">
        <v>1541</v>
      </c>
      <c r="S68" s="13"/>
    </row>
    <row r="69" spans="1:19" ht="17.25" thickBot="1">
      <c r="A69" s="3" t="s">
        <v>1539</v>
      </c>
      <c r="B69" s="32">
        <v>62</v>
      </c>
      <c r="C69" s="7" t="s">
        <v>37</v>
      </c>
      <c r="D69" s="18">
        <v>85</v>
      </c>
      <c r="E69" s="18">
        <v>6</v>
      </c>
      <c r="F69" s="18">
        <v>5</v>
      </c>
      <c r="G69" s="7" t="s">
        <v>19</v>
      </c>
      <c r="H69" s="38" t="s">
        <v>1603</v>
      </c>
      <c r="I69" s="18" t="s">
        <v>26</v>
      </c>
      <c r="J69" s="294">
        <v>24</v>
      </c>
      <c r="K69" s="294">
        <v>3</v>
      </c>
      <c r="L69" s="6" t="s">
        <v>522</v>
      </c>
      <c r="M69" s="6">
        <v>100</v>
      </c>
      <c r="N69" s="35">
        <v>520000</v>
      </c>
      <c r="O69" s="6">
        <v>52000000</v>
      </c>
      <c r="P69" s="6" t="s">
        <v>16</v>
      </c>
      <c r="Q69" s="6" t="s">
        <v>176</v>
      </c>
      <c r="R69" s="18" t="s">
        <v>1541</v>
      </c>
      <c r="S69" s="13"/>
    </row>
    <row r="70" spans="1:19" ht="17.25" thickBot="1">
      <c r="A70" s="3" t="s">
        <v>1539</v>
      </c>
      <c r="B70" s="32">
        <v>63</v>
      </c>
      <c r="C70" s="7" t="s">
        <v>37</v>
      </c>
      <c r="D70" s="18">
        <v>85</v>
      </c>
      <c r="E70" s="18">
        <v>6</v>
      </c>
      <c r="F70" s="18">
        <v>5</v>
      </c>
      <c r="G70" s="7" t="s">
        <v>19</v>
      </c>
      <c r="H70" s="38" t="s">
        <v>1604</v>
      </c>
      <c r="I70" s="18" t="s">
        <v>26</v>
      </c>
      <c r="J70" s="294">
        <v>14</v>
      </c>
      <c r="K70" s="294">
        <v>2</v>
      </c>
      <c r="L70" s="6" t="s">
        <v>522</v>
      </c>
      <c r="M70" s="6">
        <v>50</v>
      </c>
      <c r="N70" s="35">
        <v>420000</v>
      </c>
      <c r="O70" s="6">
        <v>21000000</v>
      </c>
      <c r="P70" s="6" t="s">
        <v>16</v>
      </c>
      <c r="Q70" s="6" t="s">
        <v>176</v>
      </c>
      <c r="R70" s="18" t="s">
        <v>1541</v>
      </c>
      <c r="S70" s="13"/>
    </row>
    <row r="71" spans="1:19" ht="17.25" thickBot="1">
      <c r="A71" s="3" t="s">
        <v>1539</v>
      </c>
      <c r="B71" s="32">
        <v>64</v>
      </c>
      <c r="C71" s="7" t="s">
        <v>37</v>
      </c>
      <c r="D71" s="18">
        <v>85</v>
      </c>
      <c r="E71" s="18">
        <v>6</v>
      </c>
      <c r="F71" s="18">
        <v>5</v>
      </c>
      <c r="G71" s="7" t="s">
        <v>19</v>
      </c>
      <c r="H71" s="38" t="s">
        <v>1605</v>
      </c>
      <c r="I71" s="18" t="s">
        <v>26</v>
      </c>
      <c r="J71" s="294">
        <v>14</v>
      </c>
      <c r="K71" s="294">
        <v>2</v>
      </c>
      <c r="L71" s="6" t="s">
        <v>522</v>
      </c>
      <c r="M71" s="6">
        <v>50</v>
      </c>
      <c r="N71" s="35">
        <v>420000</v>
      </c>
      <c r="O71" s="6">
        <v>21000000</v>
      </c>
      <c r="P71" s="6" t="s">
        <v>16</v>
      </c>
      <c r="Q71" s="6" t="s">
        <v>176</v>
      </c>
      <c r="R71" s="18" t="s">
        <v>1541</v>
      </c>
      <c r="S71" s="13"/>
    </row>
    <row r="72" spans="1:19" ht="17.25" thickBot="1">
      <c r="A72" s="3" t="s">
        <v>1539</v>
      </c>
      <c r="B72" s="32">
        <v>65</v>
      </c>
      <c r="C72" s="7" t="s">
        <v>37</v>
      </c>
      <c r="D72" s="18">
        <v>85</v>
      </c>
      <c r="E72" s="18">
        <v>6</v>
      </c>
      <c r="F72" s="18">
        <v>5</v>
      </c>
      <c r="G72" s="7" t="s">
        <v>19</v>
      </c>
      <c r="H72" s="38" t="s">
        <v>1606</v>
      </c>
      <c r="I72" s="18" t="s">
        <v>26</v>
      </c>
      <c r="J72" s="294">
        <v>14</v>
      </c>
      <c r="K72" s="294">
        <v>2</v>
      </c>
      <c r="L72" s="6" t="s">
        <v>522</v>
      </c>
      <c r="M72" s="6">
        <v>50</v>
      </c>
      <c r="N72" s="35">
        <v>420000</v>
      </c>
      <c r="O72" s="6">
        <v>21000000</v>
      </c>
      <c r="P72" s="6" t="s">
        <v>16</v>
      </c>
      <c r="Q72" s="6" t="s">
        <v>176</v>
      </c>
      <c r="R72" s="18" t="s">
        <v>1541</v>
      </c>
      <c r="S72" s="13"/>
    </row>
    <row r="73" spans="1:19" ht="17.25" thickBot="1">
      <c r="A73" s="3" t="s">
        <v>1539</v>
      </c>
      <c r="B73" s="32">
        <v>66</v>
      </c>
      <c r="C73" s="7" t="s">
        <v>37</v>
      </c>
      <c r="D73" s="18">
        <v>85</v>
      </c>
      <c r="E73" s="18">
        <v>6</v>
      </c>
      <c r="F73" s="18">
        <v>5</v>
      </c>
      <c r="G73" s="7" t="s">
        <v>19</v>
      </c>
      <c r="H73" s="38" t="s">
        <v>1607</v>
      </c>
      <c r="I73" s="18" t="s">
        <v>26</v>
      </c>
      <c r="J73" s="294">
        <v>14</v>
      </c>
      <c r="K73" s="294">
        <v>2</v>
      </c>
      <c r="L73" s="6" t="s">
        <v>522</v>
      </c>
      <c r="M73" s="6">
        <v>70</v>
      </c>
      <c r="N73" s="35">
        <v>420000</v>
      </c>
      <c r="O73" s="6">
        <v>29400000</v>
      </c>
      <c r="P73" s="6" t="s">
        <v>16</v>
      </c>
      <c r="Q73" s="6" t="s">
        <v>176</v>
      </c>
      <c r="R73" s="18" t="s">
        <v>1541</v>
      </c>
      <c r="S73" s="13"/>
    </row>
    <row r="74" spans="1:19" ht="17.25" thickBot="1">
      <c r="A74" s="3" t="s">
        <v>1539</v>
      </c>
      <c r="B74" s="32">
        <v>67</v>
      </c>
      <c r="C74" s="7" t="s">
        <v>37</v>
      </c>
      <c r="D74" s="18">
        <v>85</v>
      </c>
      <c r="E74" s="18">
        <v>6</v>
      </c>
      <c r="F74" s="18">
        <v>5</v>
      </c>
      <c r="G74" s="7" t="s">
        <v>19</v>
      </c>
      <c r="H74" s="38" t="s">
        <v>1608</v>
      </c>
      <c r="I74" s="18" t="s">
        <v>26</v>
      </c>
      <c r="J74" s="294">
        <v>14</v>
      </c>
      <c r="K74" s="294">
        <v>2</v>
      </c>
      <c r="L74" s="6" t="s">
        <v>522</v>
      </c>
      <c r="M74" s="6">
        <v>50</v>
      </c>
      <c r="N74" s="35">
        <v>200000</v>
      </c>
      <c r="O74" s="6">
        <v>10000000</v>
      </c>
      <c r="P74" s="6" t="s">
        <v>16</v>
      </c>
      <c r="Q74" s="6" t="s">
        <v>176</v>
      </c>
      <c r="R74" s="18" t="s">
        <v>1541</v>
      </c>
      <c r="S74" s="13"/>
    </row>
    <row r="75" spans="1:19" ht="17.25" thickBot="1">
      <c r="A75" s="3" t="s">
        <v>1539</v>
      </c>
      <c r="B75" s="32">
        <v>68</v>
      </c>
      <c r="C75" s="7" t="s">
        <v>37</v>
      </c>
      <c r="D75" s="18">
        <v>85</v>
      </c>
      <c r="E75" s="18">
        <v>6</v>
      </c>
      <c r="F75" s="18">
        <v>5</v>
      </c>
      <c r="G75" s="7" t="s">
        <v>19</v>
      </c>
      <c r="H75" s="38" t="s">
        <v>1609</v>
      </c>
      <c r="I75" s="18" t="s">
        <v>26</v>
      </c>
      <c r="J75" s="294">
        <v>8</v>
      </c>
      <c r="K75" s="294">
        <v>1</v>
      </c>
      <c r="L75" s="6" t="s">
        <v>522</v>
      </c>
      <c r="M75" s="6">
        <v>50</v>
      </c>
      <c r="N75" s="35">
        <v>240000</v>
      </c>
      <c r="O75" s="6">
        <v>12000000</v>
      </c>
      <c r="P75" s="6" t="s">
        <v>16</v>
      </c>
      <c r="Q75" s="6" t="s">
        <v>176</v>
      </c>
      <c r="R75" s="18" t="s">
        <v>1541</v>
      </c>
      <c r="S75" s="13"/>
    </row>
    <row r="76" spans="1:19" ht="17.25" thickBot="1">
      <c r="A76" s="3" t="s">
        <v>1539</v>
      </c>
      <c r="B76" s="32">
        <v>69</v>
      </c>
      <c r="C76" s="7" t="s">
        <v>37</v>
      </c>
      <c r="D76" s="18">
        <v>85</v>
      </c>
      <c r="E76" s="18">
        <v>6</v>
      </c>
      <c r="F76" s="18">
        <v>5</v>
      </c>
      <c r="G76" s="7" t="s">
        <v>19</v>
      </c>
      <c r="H76" s="38" t="s">
        <v>1610</v>
      </c>
      <c r="I76" s="18" t="s">
        <v>26</v>
      </c>
      <c r="J76" s="294">
        <v>16</v>
      </c>
      <c r="K76" s="294">
        <v>2</v>
      </c>
      <c r="L76" s="6" t="s">
        <v>522</v>
      </c>
      <c r="M76" s="6">
        <v>70</v>
      </c>
      <c r="N76" s="35">
        <v>420000</v>
      </c>
      <c r="O76" s="6">
        <v>29400000</v>
      </c>
      <c r="P76" s="6" t="s">
        <v>456</v>
      </c>
      <c r="Q76" s="6" t="s">
        <v>176</v>
      </c>
      <c r="R76" s="18" t="s">
        <v>1541</v>
      </c>
      <c r="S76" s="13"/>
    </row>
    <row r="77" spans="1:19" ht="17.25" thickBot="1">
      <c r="A77" s="3" t="s">
        <v>1539</v>
      </c>
      <c r="B77" s="32">
        <v>70</v>
      </c>
      <c r="C77" s="7" t="s">
        <v>37</v>
      </c>
      <c r="D77" s="18">
        <v>85</v>
      </c>
      <c r="E77" s="18">
        <v>6</v>
      </c>
      <c r="F77" s="18">
        <v>5</v>
      </c>
      <c r="G77" s="7" t="s">
        <v>19</v>
      </c>
      <c r="H77" s="97" t="s">
        <v>1611</v>
      </c>
      <c r="I77" s="18" t="s">
        <v>26</v>
      </c>
      <c r="J77" s="294">
        <v>14</v>
      </c>
      <c r="K77" s="294">
        <v>2</v>
      </c>
      <c r="L77" s="6" t="s">
        <v>522</v>
      </c>
      <c r="M77" s="6">
        <v>50</v>
      </c>
      <c r="N77" s="35">
        <v>420000</v>
      </c>
      <c r="O77" s="6">
        <v>21000000</v>
      </c>
      <c r="P77" s="6" t="s">
        <v>16</v>
      </c>
      <c r="Q77" s="6" t="s">
        <v>176</v>
      </c>
      <c r="R77" s="18" t="s">
        <v>1541</v>
      </c>
      <c r="S77" s="13"/>
    </row>
    <row r="78" spans="1:19" ht="17.25" thickBot="1">
      <c r="A78" s="3" t="s">
        <v>1539</v>
      </c>
      <c r="B78" s="32">
        <v>71</v>
      </c>
      <c r="C78" s="7" t="s">
        <v>37</v>
      </c>
      <c r="D78" s="18">
        <v>85</v>
      </c>
      <c r="E78" s="18">
        <v>6</v>
      </c>
      <c r="F78" s="18">
        <v>5</v>
      </c>
      <c r="G78" s="7" t="s">
        <v>19</v>
      </c>
      <c r="H78" s="38" t="s">
        <v>1612</v>
      </c>
      <c r="I78" s="18" t="s">
        <v>26</v>
      </c>
      <c r="J78" s="294">
        <v>14</v>
      </c>
      <c r="K78" s="294">
        <v>2</v>
      </c>
      <c r="L78" s="6" t="s">
        <v>522</v>
      </c>
      <c r="M78" s="6">
        <v>50</v>
      </c>
      <c r="N78" s="35">
        <v>420000</v>
      </c>
      <c r="O78" s="6">
        <v>21000000</v>
      </c>
      <c r="P78" s="6" t="s">
        <v>16</v>
      </c>
      <c r="Q78" s="6" t="s">
        <v>176</v>
      </c>
      <c r="R78" s="18" t="s">
        <v>1541</v>
      </c>
      <c r="S78" s="13"/>
    </row>
    <row r="79" spans="1:19" ht="17.25" thickBot="1">
      <c r="A79" s="3" t="s">
        <v>1539</v>
      </c>
      <c r="B79" s="32">
        <v>72</v>
      </c>
      <c r="C79" s="7" t="s">
        <v>37</v>
      </c>
      <c r="D79" s="18">
        <v>85</v>
      </c>
      <c r="E79" s="18">
        <v>6</v>
      </c>
      <c r="F79" s="18">
        <v>5</v>
      </c>
      <c r="G79" s="7" t="s">
        <v>19</v>
      </c>
      <c r="H79" s="38" t="s">
        <v>1613</v>
      </c>
      <c r="I79" s="18" t="s">
        <v>26</v>
      </c>
      <c r="J79" s="294">
        <v>21</v>
      </c>
      <c r="K79" s="294">
        <v>3</v>
      </c>
      <c r="L79" s="6" t="s">
        <v>522</v>
      </c>
      <c r="M79" s="6">
        <v>50</v>
      </c>
      <c r="N79" s="35">
        <v>520000</v>
      </c>
      <c r="O79" s="6">
        <v>26000000</v>
      </c>
      <c r="P79" s="6" t="s">
        <v>16</v>
      </c>
      <c r="Q79" s="6" t="s">
        <v>176</v>
      </c>
      <c r="R79" s="18" t="s">
        <v>1541</v>
      </c>
      <c r="S79" s="13"/>
    </row>
    <row r="80" spans="1:19" ht="17.25" thickBot="1">
      <c r="A80" s="3" t="s">
        <v>1539</v>
      </c>
      <c r="B80" s="32">
        <v>73</v>
      </c>
      <c r="C80" s="7" t="s">
        <v>37</v>
      </c>
      <c r="D80" s="18">
        <v>85</v>
      </c>
      <c r="E80" s="18">
        <v>6</v>
      </c>
      <c r="F80" s="18">
        <v>5</v>
      </c>
      <c r="G80" s="7" t="s">
        <v>19</v>
      </c>
      <c r="H80" s="38" t="s">
        <v>1614</v>
      </c>
      <c r="I80" s="18" t="s">
        <v>26</v>
      </c>
      <c r="J80" s="294">
        <v>21</v>
      </c>
      <c r="K80" s="294">
        <v>3</v>
      </c>
      <c r="L80" s="6" t="s">
        <v>522</v>
      </c>
      <c r="M80" s="6">
        <v>70</v>
      </c>
      <c r="N80" s="35">
        <v>420000</v>
      </c>
      <c r="O80" s="6">
        <v>29400000</v>
      </c>
      <c r="P80" s="6" t="s">
        <v>16</v>
      </c>
      <c r="Q80" s="6" t="s">
        <v>176</v>
      </c>
      <c r="R80" s="18" t="s">
        <v>1541</v>
      </c>
      <c r="S80" s="13"/>
    </row>
    <row r="81" spans="1:19" ht="17.25" thickBot="1">
      <c r="A81" s="3" t="s">
        <v>1539</v>
      </c>
      <c r="B81" s="32">
        <v>74</v>
      </c>
      <c r="C81" s="7" t="s">
        <v>37</v>
      </c>
      <c r="D81" s="18">
        <v>85</v>
      </c>
      <c r="E81" s="18">
        <v>6</v>
      </c>
      <c r="F81" s="18">
        <v>5</v>
      </c>
      <c r="G81" s="7" t="s">
        <v>19</v>
      </c>
      <c r="H81" s="38" t="s">
        <v>1615</v>
      </c>
      <c r="I81" s="18" t="s">
        <v>26</v>
      </c>
      <c r="J81" s="294">
        <v>14</v>
      </c>
      <c r="K81" s="294">
        <v>2</v>
      </c>
      <c r="L81" s="6" t="s">
        <v>522</v>
      </c>
      <c r="M81" s="6">
        <v>50</v>
      </c>
      <c r="N81" s="35">
        <v>420000</v>
      </c>
      <c r="O81" s="6">
        <v>21000000</v>
      </c>
      <c r="P81" s="6" t="s">
        <v>16</v>
      </c>
      <c r="Q81" s="6" t="s">
        <v>176</v>
      </c>
      <c r="R81" s="18" t="s">
        <v>1541</v>
      </c>
      <c r="S81" s="13"/>
    </row>
    <row r="82" spans="1:19" ht="17.25" thickBot="1">
      <c r="A82" s="3" t="s">
        <v>1539</v>
      </c>
      <c r="B82" s="32">
        <v>75</v>
      </c>
      <c r="C82" s="7" t="s">
        <v>37</v>
      </c>
      <c r="D82" s="18">
        <v>85</v>
      </c>
      <c r="E82" s="18">
        <v>6</v>
      </c>
      <c r="F82" s="18">
        <v>5</v>
      </c>
      <c r="G82" s="7" t="s">
        <v>19</v>
      </c>
      <c r="H82" s="38" t="s">
        <v>1616</v>
      </c>
      <c r="I82" s="18" t="s">
        <v>26</v>
      </c>
      <c r="J82" s="294">
        <v>14</v>
      </c>
      <c r="K82" s="294">
        <v>2</v>
      </c>
      <c r="L82" s="6" t="s">
        <v>522</v>
      </c>
      <c r="M82" s="6">
        <v>50</v>
      </c>
      <c r="N82" s="35">
        <v>420000</v>
      </c>
      <c r="O82" s="6">
        <v>21000000</v>
      </c>
      <c r="P82" s="6" t="s">
        <v>16</v>
      </c>
      <c r="Q82" s="6" t="s">
        <v>176</v>
      </c>
      <c r="R82" s="18" t="s">
        <v>1541</v>
      </c>
      <c r="S82" s="13"/>
    </row>
    <row r="83" spans="1:19" ht="17.25" thickBot="1">
      <c r="A83" s="3" t="s">
        <v>1539</v>
      </c>
      <c r="B83" s="32">
        <v>76</v>
      </c>
      <c r="C83" s="7" t="s">
        <v>37</v>
      </c>
      <c r="D83" s="18">
        <v>85</v>
      </c>
      <c r="E83" s="18">
        <v>6</v>
      </c>
      <c r="F83" s="18">
        <v>5</v>
      </c>
      <c r="G83" s="7" t="s">
        <v>19</v>
      </c>
      <c r="H83" s="38" t="s">
        <v>1617</v>
      </c>
      <c r="I83" s="18" t="s">
        <v>26</v>
      </c>
      <c r="J83" s="294">
        <v>14</v>
      </c>
      <c r="K83" s="294">
        <v>2</v>
      </c>
      <c r="L83" s="6" t="s">
        <v>522</v>
      </c>
      <c r="M83" s="6">
        <v>50</v>
      </c>
      <c r="N83" s="35">
        <v>420000</v>
      </c>
      <c r="O83" s="6">
        <v>21000000</v>
      </c>
      <c r="P83" s="6" t="s">
        <v>16</v>
      </c>
      <c r="Q83" s="6" t="s">
        <v>176</v>
      </c>
      <c r="R83" s="18" t="s">
        <v>1541</v>
      </c>
      <c r="S83" s="13"/>
    </row>
    <row r="84" spans="1:19" ht="17.25" thickBot="1">
      <c r="A84" s="3" t="s">
        <v>1539</v>
      </c>
      <c r="B84" s="32">
        <v>77</v>
      </c>
      <c r="C84" s="7" t="s">
        <v>37</v>
      </c>
      <c r="D84" s="18">
        <v>85</v>
      </c>
      <c r="E84" s="18">
        <v>6</v>
      </c>
      <c r="F84" s="18">
        <v>5</v>
      </c>
      <c r="G84" s="7" t="s">
        <v>19</v>
      </c>
      <c r="H84" s="38" t="s">
        <v>1618</v>
      </c>
      <c r="I84" s="18" t="s">
        <v>26</v>
      </c>
      <c r="J84" s="294">
        <v>16</v>
      </c>
      <c r="K84" s="294">
        <v>2</v>
      </c>
      <c r="L84" s="6" t="s">
        <v>522</v>
      </c>
      <c r="M84" s="6">
        <v>70</v>
      </c>
      <c r="N84" s="35">
        <v>200000</v>
      </c>
      <c r="O84" s="6">
        <v>14000000</v>
      </c>
      <c r="P84" s="6" t="s">
        <v>16</v>
      </c>
      <c r="Q84" s="6" t="s">
        <v>176</v>
      </c>
      <c r="R84" s="18" t="s">
        <v>1541</v>
      </c>
      <c r="S84" s="13"/>
    </row>
    <row r="85" spans="1:19" ht="17.25" thickBot="1">
      <c r="A85" s="3" t="s">
        <v>1539</v>
      </c>
      <c r="B85" s="32">
        <v>78</v>
      </c>
      <c r="C85" s="7" t="s">
        <v>37</v>
      </c>
      <c r="D85" s="18">
        <v>85</v>
      </c>
      <c r="E85" s="18">
        <v>6</v>
      </c>
      <c r="F85" s="18">
        <v>5</v>
      </c>
      <c r="G85" s="7" t="s">
        <v>19</v>
      </c>
      <c r="H85" s="38" t="s">
        <v>1619</v>
      </c>
      <c r="I85" s="18" t="s">
        <v>26</v>
      </c>
      <c r="J85" s="294">
        <v>8</v>
      </c>
      <c r="K85" s="294">
        <v>1</v>
      </c>
      <c r="L85" s="6" t="s">
        <v>522</v>
      </c>
      <c r="M85" s="6">
        <v>50</v>
      </c>
      <c r="N85" s="296">
        <v>240000</v>
      </c>
      <c r="O85" s="6">
        <v>12000000</v>
      </c>
      <c r="P85" s="6" t="s">
        <v>16</v>
      </c>
      <c r="Q85" s="6" t="s">
        <v>176</v>
      </c>
      <c r="R85" s="18" t="s">
        <v>1541</v>
      </c>
      <c r="S85" s="13"/>
    </row>
    <row r="86" spans="1:19" ht="17.25" thickBot="1">
      <c r="A86" s="3" t="s">
        <v>1539</v>
      </c>
      <c r="B86" s="32">
        <v>79</v>
      </c>
      <c r="C86" s="7" t="s">
        <v>37</v>
      </c>
      <c r="D86" s="18">
        <v>85</v>
      </c>
      <c r="E86" s="18">
        <v>6</v>
      </c>
      <c r="F86" s="18">
        <v>5</v>
      </c>
      <c r="G86" s="7" t="s">
        <v>19</v>
      </c>
      <c r="H86" s="38" t="s">
        <v>1620</v>
      </c>
      <c r="I86" s="18" t="s">
        <v>26</v>
      </c>
      <c r="J86" s="294">
        <v>8</v>
      </c>
      <c r="K86" s="294">
        <v>1</v>
      </c>
      <c r="L86" s="6" t="s">
        <v>522</v>
      </c>
      <c r="M86" s="6">
        <v>50</v>
      </c>
      <c r="N86" s="296">
        <v>240000</v>
      </c>
      <c r="O86" s="6">
        <v>12000000</v>
      </c>
      <c r="P86" s="6" t="s">
        <v>16</v>
      </c>
      <c r="Q86" s="6" t="s">
        <v>176</v>
      </c>
      <c r="R86" s="18" t="s">
        <v>1541</v>
      </c>
      <c r="S86" s="13"/>
    </row>
    <row r="87" spans="1:19" ht="17.25" thickBot="1">
      <c r="A87" s="3" t="s">
        <v>1539</v>
      </c>
      <c r="B87" s="32">
        <v>80</v>
      </c>
      <c r="C87" s="7" t="s">
        <v>37</v>
      </c>
      <c r="D87" s="18">
        <v>85</v>
      </c>
      <c r="E87" s="18">
        <v>6</v>
      </c>
      <c r="F87" s="18">
        <v>5</v>
      </c>
      <c r="G87" s="7" t="s">
        <v>19</v>
      </c>
      <c r="H87" s="38" t="s">
        <v>1621</v>
      </c>
      <c r="I87" s="18" t="s">
        <v>26</v>
      </c>
      <c r="J87" s="294">
        <v>6</v>
      </c>
      <c r="K87" s="294">
        <v>1</v>
      </c>
      <c r="L87" s="6" t="s">
        <v>522</v>
      </c>
      <c r="M87" s="6">
        <v>50</v>
      </c>
      <c r="N87" s="296">
        <v>200000</v>
      </c>
      <c r="O87" s="6">
        <v>10000000</v>
      </c>
      <c r="P87" s="6" t="s">
        <v>16</v>
      </c>
      <c r="Q87" s="6" t="s">
        <v>176</v>
      </c>
      <c r="R87" s="18" t="s">
        <v>1541</v>
      </c>
      <c r="S87" s="13"/>
    </row>
    <row r="88" spans="1:19" ht="17.25" thickBot="1">
      <c r="A88" s="3" t="s">
        <v>1539</v>
      </c>
      <c r="B88" s="32">
        <v>81</v>
      </c>
      <c r="C88" s="7" t="s">
        <v>37</v>
      </c>
      <c r="D88" s="18">
        <v>85</v>
      </c>
      <c r="E88" s="18">
        <v>6</v>
      </c>
      <c r="F88" s="18">
        <v>5</v>
      </c>
      <c r="G88" s="7" t="s">
        <v>19</v>
      </c>
      <c r="H88" s="38" t="s">
        <v>1622</v>
      </c>
      <c r="I88" s="18" t="s">
        <v>26</v>
      </c>
      <c r="J88" s="294">
        <v>4</v>
      </c>
      <c r="K88" s="294">
        <v>1</v>
      </c>
      <c r="L88" s="6" t="s">
        <v>522</v>
      </c>
      <c r="M88" s="6">
        <v>50</v>
      </c>
      <c r="N88" s="296">
        <v>200000</v>
      </c>
      <c r="O88" s="6">
        <v>10000000</v>
      </c>
      <c r="P88" s="6" t="s">
        <v>16</v>
      </c>
      <c r="Q88" s="6" t="s">
        <v>176</v>
      </c>
      <c r="R88" s="18" t="s">
        <v>1541</v>
      </c>
      <c r="S88" s="13"/>
    </row>
    <row r="89" spans="1:19" ht="17.25" thickBot="1">
      <c r="A89" s="3" t="s">
        <v>1539</v>
      </c>
      <c r="B89" s="32">
        <v>82</v>
      </c>
      <c r="C89" s="7" t="s">
        <v>37</v>
      </c>
      <c r="D89" s="18">
        <v>85</v>
      </c>
      <c r="E89" s="18">
        <v>6</v>
      </c>
      <c r="F89" s="18">
        <v>5</v>
      </c>
      <c r="G89" s="7" t="s">
        <v>19</v>
      </c>
      <c r="H89" s="38" t="s">
        <v>1623</v>
      </c>
      <c r="I89" s="18" t="s">
        <v>26</v>
      </c>
      <c r="J89" s="294">
        <v>6</v>
      </c>
      <c r="K89" s="294">
        <v>1</v>
      </c>
      <c r="L89" s="6" t="s">
        <v>522</v>
      </c>
      <c r="M89" s="6">
        <v>50</v>
      </c>
      <c r="N89" s="296">
        <v>200000</v>
      </c>
      <c r="O89" s="6">
        <v>10000000</v>
      </c>
      <c r="P89" s="6" t="s">
        <v>16</v>
      </c>
      <c r="Q89" s="6" t="s">
        <v>176</v>
      </c>
      <c r="R89" s="18" t="s">
        <v>1541</v>
      </c>
      <c r="S89" s="13"/>
    </row>
    <row r="90" spans="1:19" ht="17.25" thickBot="1">
      <c r="A90" s="3" t="s">
        <v>1539</v>
      </c>
      <c r="B90" s="32">
        <v>83</v>
      </c>
      <c r="C90" s="7" t="s">
        <v>37</v>
      </c>
      <c r="D90" s="18">
        <v>85</v>
      </c>
      <c r="E90" s="18">
        <v>6</v>
      </c>
      <c r="F90" s="18">
        <v>5</v>
      </c>
      <c r="G90" s="7" t="s">
        <v>19</v>
      </c>
      <c r="H90" s="38" t="s">
        <v>1624</v>
      </c>
      <c r="I90" s="18" t="s">
        <v>26</v>
      </c>
      <c r="J90" s="294">
        <v>8</v>
      </c>
      <c r="K90" s="294">
        <v>1</v>
      </c>
      <c r="L90" s="6" t="s">
        <v>522</v>
      </c>
      <c r="M90" s="6">
        <v>50</v>
      </c>
      <c r="N90" s="296">
        <v>240000</v>
      </c>
      <c r="O90" s="6">
        <v>12000000</v>
      </c>
      <c r="P90" s="6" t="s">
        <v>16</v>
      </c>
      <c r="Q90" s="6" t="s">
        <v>176</v>
      </c>
      <c r="R90" s="18" t="s">
        <v>1541</v>
      </c>
      <c r="S90" s="13"/>
    </row>
    <row r="91" spans="1:19" ht="17.25" thickBot="1">
      <c r="A91" s="3" t="s">
        <v>1539</v>
      </c>
      <c r="B91" s="32">
        <v>84</v>
      </c>
      <c r="C91" s="7" t="s">
        <v>37</v>
      </c>
      <c r="D91" s="18">
        <v>85</v>
      </c>
      <c r="E91" s="18">
        <v>6</v>
      </c>
      <c r="F91" s="18">
        <v>5</v>
      </c>
      <c r="G91" s="7" t="s">
        <v>19</v>
      </c>
      <c r="H91" s="38" t="s">
        <v>1625</v>
      </c>
      <c r="I91" s="18" t="s">
        <v>26</v>
      </c>
      <c r="J91" s="294">
        <v>8</v>
      </c>
      <c r="K91" s="294">
        <v>1</v>
      </c>
      <c r="L91" s="6" t="s">
        <v>522</v>
      </c>
      <c r="M91" s="6">
        <v>50</v>
      </c>
      <c r="N91" s="296">
        <v>240000</v>
      </c>
      <c r="O91" s="6">
        <v>12000000</v>
      </c>
      <c r="P91" s="6" t="s">
        <v>16</v>
      </c>
      <c r="Q91" s="6" t="s">
        <v>176</v>
      </c>
      <c r="R91" s="18" t="s">
        <v>1541</v>
      </c>
      <c r="S91" s="13"/>
    </row>
    <row r="92" spans="1:19" ht="17.25" thickBot="1">
      <c r="A92" s="3" t="s">
        <v>1539</v>
      </c>
      <c r="B92" s="32">
        <v>85</v>
      </c>
      <c r="C92" s="7" t="s">
        <v>37</v>
      </c>
      <c r="D92" s="18">
        <v>85</v>
      </c>
      <c r="E92" s="18">
        <v>6</v>
      </c>
      <c r="F92" s="18">
        <v>5</v>
      </c>
      <c r="G92" s="7" t="s">
        <v>19</v>
      </c>
      <c r="H92" s="38" t="s">
        <v>1626</v>
      </c>
      <c r="I92" s="38" t="s">
        <v>26</v>
      </c>
      <c r="J92" s="294">
        <v>8</v>
      </c>
      <c r="K92" s="294">
        <v>1</v>
      </c>
      <c r="L92" s="292" t="s">
        <v>522</v>
      </c>
      <c r="M92" s="292">
        <v>50</v>
      </c>
      <c r="N92" s="293">
        <v>240000</v>
      </c>
      <c r="O92" s="6">
        <v>12000000</v>
      </c>
      <c r="P92" s="6" t="s">
        <v>16</v>
      </c>
      <c r="Q92" s="6" t="s">
        <v>176</v>
      </c>
      <c r="R92" s="18" t="s">
        <v>1541</v>
      </c>
      <c r="S92" s="13"/>
    </row>
    <row r="93" spans="1:19" ht="17.25" thickBot="1">
      <c r="A93" s="3" t="s">
        <v>1539</v>
      </c>
      <c r="B93" s="32">
        <v>86</v>
      </c>
      <c r="C93" s="7" t="s">
        <v>37</v>
      </c>
      <c r="D93" s="18">
        <v>85</v>
      </c>
      <c r="E93" s="18">
        <v>6</v>
      </c>
      <c r="F93" s="18">
        <v>5</v>
      </c>
      <c r="G93" s="7" t="s">
        <v>19</v>
      </c>
      <c r="H93" s="37" t="s">
        <v>1627</v>
      </c>
      <c r="I93" s="38" t="s">
        <v>26</v>
      </c>
      <c r="J93" s="38">
        <v>8</v>
      </c>
      <c r="K93" s="292">
        <v>1</v>
      </c>
      <c r="L93" s="292" t="s">
        <v>522</v>
      </c>
      <c r="M93" s="292">
        <v>150</v>
      </c>
      <c r="N93" s="293">
        <v>240000</v>
      </c>
      <c r="O93" s="6">
        <v>36000000</v>
      </c>
      <c r="P93" s="6" t="s">
        <v>16</v>
      </c>
      <c r="Q93" s="6" t="s">
        <v>176</v>
      </c>
      <c r="R93" s="18" t="s">
        <v>1541</v>
      </c>
      <c r="S93" s="13"/>
    </row>
    <row r="94" spans="1:19" ht="17.25" thickBot="1">
      <c r="A94" s="3" t="s">
        <v>1539</v>
      </c>
      <c r="B94" s="32">
        <v>87</v>
      </c>
      <c r="C94" s="7" t="s">
        <v>37</v>
      </c>
      <c r="D94" s="18">
        <v>85</v>
      </c>
      <c r="E94" s="18">
        <v>6</v>
      </c>
      <c r="F94" s="18">
        <v>5</v>
      </c>
      <c r="G94" s="7" t="s">
        <v>19</v>
      </c>
      <c r="H94" s="38" t="s">
        <v>1628</v>
      </c>
      <c r="I94" s="38" t="s">
        <v>26</v>
      </c>
      <c r="J94" s="38">
        <v>14</v>
      </c>
      <c r="K94" s="292">
        <v>2</v>
      </c>
      <c r="L94" s="292" t="s">
        <v>522</v>
      </c>
      <c r="M94" s="292">
        <v>200</v>
      </c>
      <c r="N94" s="293">
        <v>420000</v>
      </c>
      <c r="O94" s="6">
        <v>84000000</v>
      </c>
      <c r="P94" s="6" t="s">
        <v>16</v>
      </c>
      <c r="Q94" s="6" t="s">
        <v>176</v>
      </c>
      <c r="R94" s="18" t="s">
        <v>1541</v>
      </c>
      <c r="S94" s="13"/>
    </row>
    <row r="95" spans="1:19" ht="17.25" thickBot="1">
      <c r="A95" s="3" t="s">
        <v>1539</v>
      </c>
      <c r="B95" s="32">
        <v>88</v>
      </c>
      <c r="C95" s="7" t="s">
        <v>37</v>
      </c>
      <c r="D95" s="18">
        <v>85</v>
      </c>
      <c r="E95" s="18">
        <v>6</v>
      </c>
      <c r="F95" s="18">
        <v>5</v>
      </c>
      <c r="G95" s="7" t="s">
        <v>19</v>
      </c>
      <c r="H95" s="18" t="s">
        <v>1629</v>
      </c>
      <c r="I95" s="18" t="s">
        <v>26</v>
      </c>
      <c r="J95" s="18">
        <v>8</v>
      </c>
      <c r="K95" s="6">
        <v>1</v>
      </c>
      <c r="L95" s="6" t="s">
        <v>522</v>
      </c>
      <c r="M95" s="6">
        <v>50</v>
      </c>
      <c r="N95" s="35">
        <v>240000</v>
      </c>
      <c r="O95" s="6">
        <v>12000000</v>
      </c>
      <c r="P95" s="6" t="s">
        <v>16</v>
      </c>
      <c r="Q95" s="6" t="s">
        <v>176</v>
      </c>
      <c r="R95" s="18" t="s">
        <v>1541</v>
      </c>
      <c r="S95" s="13"/>
    </row>
    <row r="96" spans="1:19" ht="17.25" thickBot="1">
      <c r="A96" s="3" t="s">
        <v>1539</v>
      </c>
      <c r="B96" s="32">
        <v>89</v>
      </c>
      <c r="C96" s="7" t="s">
        <v>37</v>
      </c>
      <c r="D96" s="18">
        <v>85</v>
      </c>
      <c r="E96" s="18">
        <v>6</v>
      </c>
      <c r="F96" s="18">
        <v>5</v>
      </c>
      <c r="G96" s="7" t="s">
        <v>19</v>
      </c>
      <c r="H96" s="18" t="s">
        <v>1630</v>
      </c>
      <c r="I96" s="18" t="s">
        <v>26</v>
      </c>
      <c r="J96" s="18">
        <v>8</v>
      </c>
      <c r="K96" s="6">
        <v>1</v>
      </c>
      <c r="L96" s="6" t="s">
        <v>522</v>
      </c>
      <c r="M96" s="6">
        <v>50</v>
      </c>
      <c r="N96" s="35">
        <v>240000</v>
      </c>
      <c r="O96" s="6">
        <v>12000000</v>
      </c>
      <c r="P96" s="6" t="s">
        <v>16</v>
      </c>
      <c r="Q96" s="6" t="s">
        <v>176</v>
      </c>
      <c r="R96" s="18" t="s">
        <v>1541</v>
      </c>
      <c r="S96" s="13"/>
    </row>
    <row r="97" spans="1:19" ht="17.25" thickBot="1">
      <c r="A97" s="3" t="s">
        <v>1539</v>
      </c>
      <c r="B97" s="32">
        <v>90</v>
      </c>
      <c r="C97" s="7" t="s">
        <v>37</v>
      </c>
      <c r="D97" s="18">
        <v>85</v>
      </c>
      <c r="E97" s="18">
        <v>6</v>
      </c>
      <c r="F97" s="18">
        <v>5</v>
      </c>
      <c r="G97" s="7" t="s">
        <v>19</v>
      </c>
      <c r="H97" s="18" t="s">
        <v>1631</v>
      </c>
      <c r="I97" s="18" t="s">
        <v>26</v>
      </c>
      <c r="J97" s="18">
        <v>8</v>
      </c>
      <c r="K97" s="6">
        <v>1</v>
      </c>
      <c r="L97" s="6" t="s">
        <v>522</v>
      </c>
      <c r="M97" s="6">
        <v>50</v>
      </c>
      <c r="N97" s="35">
        <v>200000</v>
      </c>
      <c r="O97" s="6">
        <v>10000000</v>
      </c>
      <c r="P97" s="6" t="s">
        <v>16</v>
      </c>
      <c r="Q97" s="6" t="s">
        <v>176</v>
      </c>
      <c r="R97" s="18" t="s">
        <v>1541</v>
      </c>
      <c r="S97" s="13"/>
    </row>
    <row r="98" spans="1:19" ht="17.25" thickBot="1">
      <c r="A98" s="3" t="s">
        <v>1539</v>
      </c>
      <c r="B98" s="32">
        <v>91</v>
      </c>
      <c r="C98" s="7" t="s">
        <v>37</v>
      </c>
      <c r="D98" s="18">
        <v>85</v>
      </c>
      <c r="E98" s="18">
        <v>6</v>
      </c>
      <c r="F98" s="18">
        <v>5</v>
      </c>
      <c r="G98" s="7" t="s">
        <v>19</v>
      </c>
      <c r="H98" s="297" t="s">
        <v>1632</v>
      </c>
      <c r="I98" s="38" t="s">
        <v>26</v>
      </c>
      <c r="J98" s="18">
        <v>7</v>
      </c>
      <c r="K98" s="6">
        <v>1</v>
      </c>
      <c r="L98" s="6" t="s">
        <v>1633</v>
      </c>
      <c r="M98" s="6">
        <v>200</v>
      </c>
      <c r="N98" s="35">
        <v>260000</v>
      </c>
      <c r="O98" s="6">
        <v>52000000</v>
      </c>
      <c r="P98" s="6" t="s">
        <v>16</v>
      </c>
      <c r="Q98" s="6" t="s">
        <v>176</v>
      </c>
      <c r="R98" s="18" t="s">
        <v>1541</v>
      </c>
      <c r="S98" s="13"/>
    </row>
    <row r="99" spans="1:19" ht="17.25" thickBot="1">
      <c r="A99" s="3" t="s">
        <v>1539</v>
      </c>
      <c r="B99" s="32">
        <v>92</v>
      </c>
      <c r="C99" s="7" t="s">
        <v>37</v>
      </c>
      <c r="D99" s="18">
        <v>85</v>
      </c>
      <c r="E99" s="18">
        <v>6</v>
      </c>
      <c r="F99" s="18">
        <v>5</v>
      </c>
      <c r="G99" s="7" t="s">
        <v>19</v>
      </c>
      <c r="H99" s="297" t="s">
        <v>1634</v>
      </c>
      <c r="I99" s="18" t="s">
        <v>26</v>
      </c>
      <c r="J99" s="18">
        <v>16</v>
      </c>
      <c r="K99" s="6">
        <v>2</v>
      </c>
      <c r="L99" s="6" t="s">
        <v>1633</v>
      </c>
      <c r="M99" s="6">
        <v>200</v>
      </c>
      <c r="N99" s="35">
        <v>480000</v>
      </c>
      <c r="O99" s="6">
        <v>96000000</v>
      </c>
      <c r="P99" s="6" t="s">
        <v>16</v>
      </c>
      <c r="Q99" s="6" t="s">
        <v>176</v>
      </c>
      <c r="R99" s="18" t="s">
        <v>1541</v>
      </c>
      <c r="S99" s="13"/>
    </row>
    <row r="100" spans="1:19" ht="17.25" thickBot="1">
      <c r="A100" s="3" t="s">
        <v>1539</v>
      </c>
      <c r="B100" s="32">
        <v>93</v>
      </c>
      <c r="C100" s="7" t="s">
        <v>37</v>
      </c>
      <c r="D100" s="18">
        <v>85</v>
      </c>
      <c r="E100" s="18">
        <v>6</v>
      </c>
      <c r="F100" s="18">
        <v>5</v>
      </c>
      <c r="G100" s="7" t="s">
        <v>19</v>
      </c>
      <c r="H100" s="297" t="s">
        <v>1635</v>
      </c>
      <c r="I100" s="38" t="s">
        <v>26</v>
      </c>
      <c r="J100" s="18">
        <v>7</v>
      </c>
      <c r="K100" s="6">
        <v>1</v>
      </c>
      <c r="L100" s="6" t="s">
        <v>1633</v>
      </c>
      <c r="M100" s="6">
        <v>200</v>
      </c>
      <c r="N100" s="35">
        <v>260000</v>
      </c>
      <c r="O100" s="6">
        <v>52000000</v>
      </c>
      <c r="P100" s="6" t="s">
        <v>16</v>
      </c>
      <c r="Q100" s="6" t="s">
        <v>176</v>
      </c>
      <c r="R100" s="18" t="s">
        <v>1541</v>
      </c>
      <c r="S100" s="13"/>
    </row>
    <row r="101" spans="1:19" ht="17.25" thickBot="1">
      <c r="A101" s="3" t="s">
        <v>1539</v>
      </c>
      <c r="B101" s="32">
        <v>94</v>
      </c>
      <c r="C101" s="7" t="s">
        <v>37</v>
      </c>
      <c r="D101" s="18">
        <v>85</v>
      </c>
      <c r="E101" s="18">
        <v>6</v>
      </c>
      <c r="F101" s="18">
        <v>5</v>
      </c>
      <c r="G101" s="7" t="s">
        <v>19</v>
      </c>
      <c r="H101" s="297" t="s">
        <v>1636</v>
      </c>
      <c r="I101" s="18" t="s">
        <v>26</v>
      </c>
      <c r="J101" s="18">
        <v>8</v>
      </c>
      <c r="K101" s="6">
        <v>1</v>
      </c>
      <c r="L101" s="6" t="s">
        <v>1633</v>
      </c>
      <c r="M101" s="6">
        <v>100</v>
      </c>
      <c r="N101" s="35">
        <v>200000</v>
      </c>
      <c r="O101" s="6">
        <v>20000000</v>
      </c>
      <c r="P101" s="6" t="s">
        <v>16</v>
      </c>
      <c r="Q101" s="6" t="s">
        <v>176</v>
      </c>
      <c r="R101" s="18" t="s">
        <v>1541</v>
      </c>
      <c r="S101" s="13"/>
    </row>
    <row r="102" spans="1:19" ht="17.25" thickBot="1">
      <c r="A102" s="3" t="s">
        <v>1539</v>
      </c>
      <c r="B102" s="32">
        <v>95</v>
      </c>
      <c r="C102" s="7" t="s">
        <v>37</v>
      </c>
      <c r="D102" s="18">
        <v>85</v>
      </c>
      <c r="E102" s="18">
        <v>6</v>
      </c>
      <c r="F102" s="18">
        <v>5</v>
      </c>
      <c r="G102" s="7" t="s">
        <v>19</v>
      </c>
      <c r="H102" s="297" t="s">
        <v>1637</v>
      </c>
      <c r="I102" s="18" t="s">
        <v>26</v>
      </c>
      <c r="J102" s="18">
        <v>4</v>
      </c>
      <c r="K102" s="6">
        <v>1</v>
      </c>
      <c r="L102" s="6" t="s">
        <v>1633</v>
      </c>
      <c r="M102" s="6">
        <v>200</v>
      </c>
      <c r="N102" s="35">
        <v>200000</v>
      </c>
      <c r="O102" s="6">
        <v>40000000</v>
      </c>
      <c r="P102" s="6" t="s">
        <v>16</v>
      </c>
      <c r="Q102" s="6" t="s">
        <v>176</v>
      </c>
      <c r="R102" s="18" t="s">
        <v>1541</v>
      </c>
      <c r="S102" s="13"/>
    </row>
    <row r="103" spans="1:19" ht="17.25" thickBot="1">
      <c r="A103" s="3" t="s">
        <v>1539</v>
      </c>
      <c r="B103" s="32">
        <v>96</v>
      </c>
      <c r="C103" s="7" t="s">
        <v>37</v>
      </c>
      <c r="D103" s="18">
        <v>85</v>
      </c>
      <c r="E103" s="18">
        <v>6</v>
      </c>
      <c r="F103" s="18">
        <v>5</v>
      </c>
      <c r="G103" s="7" t="s">
        <v>19</v>
      </c>
      <c r="H103" s="298" t="s">
        <v>1638</v>
      </c>
      <c r="I103" s="18" t="s">
        <v>26</v>
      </c>
      <c r="J103" s="18">
        <v>24</v>
      </c>
      <c r="K103" s="6">
        <v>3</v>
      </c>
      <c r="L103" s="6" t="s">
        <v>1633</v>
      </c>
      <c r="M103" s="6">
        <v>200</v>
      </c>
      <c r="N103" s="35">
        <v>650000</v>
      </c>
      <c r="O103" s="6">
        <v>130000000</v>
      </c>
      <c r="P103" s="6" t="s">
        <v>16</v>
      </c>
      <c r="Q103" s="6" t="s">
        <v>176</v>
      </c>
      <c r="R103" s="18" t="s">
        <v>1541</v>
      </c>
      <c r="S103" s="13"/>
    </row>
    <row r="104" spans="1:19" ht="17.25" thickBot="1">
      <c r="A104" s="3" t="s">
        <v>1539</v>
      </c>
      <c r="B104" s="32">
        <v>97</v>
      </c>
      <c r="C104" s="7" t="s">
        <v>37</v>
      </c>
      <c r="D104" s="18">
        <v>85</v>
      </c>
      <c r="E104" s="18">
        <v>6</v>
      </c>
      <c r="F104" s="18">
        <v>5</v>
      </c>
      <c r="G104" s="7" t="s">
        <v>19</v>
      </c>
      <c r="H104" s="298" t="s">
        <v>1639</v>
      </c>
      <c r="I104" s="18" t="s">
        <v>26</v>
      </c>
      <c r="J104" s="18">
        <v>16</v>
      </c>
      <c r="K104" s="6">
        <v>2</v>
      </c>
      <c r="L104" s="6" t="s">
        <v>1633</v>
      </c>
      <c r="M104" s="6">
        <v>200</v>
      </c>
      <c r="N104" s="35">
        <v>480000</v>
      </c>
      <c r="O104" s="6">
        <v>96000000</v>
      </c>
      <c r="P104" s="6" t="s">
        <v>16</v>
      </c>
      <c r="Q104" s="6" t="s">
        <v>176</v>
      </c>
      <c r="R104" s="18" t="s">
        <v>1541</v>
      </c>
      <c r="S104" s="13"/>
    </row>
    <row r="105" spans="1:19" ht="17.25" thickBot="1">
      <c r="A105" s="3" t="s">
        <v>1539</v>
      </c>
      <c r="B105" s="32">
        <v>98</v>
      </c>
      <c r="C105" s="7" t="s">
        <v>37</v>
      </c>
      <c r="D105" s="18">
        <v>85</v>
      </c>
      <c r="E105" s="18">
        <v>6</v>
      </c>
      <c r="F105" s="18">
        <v>5</v>
      </c>
      <c r="G105" s="7" t="s">
        <v>19</v>
      </c>
      <c r="H105" s="298" t="s">
        <v>1640</v>
      </c>
      <c r="I105" s="18" t="s">
        <v>26</v>
      </c>
      <c r="J105" s="18">
        <v>16</v>
      </c>
      <c r="K105" s="6">
        <v>2</v>
      </c>
      <c r="L105" s="6" t="s">
        <v>1633</v>
      </c>
      <c r="M105" s="6">
        <v>200</v>
      </c>
      <c r="N105" s="35">
        <v>480000</v>
      </c>
      <c r="O105" s="6">
        <v>96000000</v>
      </c>
      <c r="P105" s="6" t="s">
        <v>16</v>
      </c>
      <c r="Q105" s="6" t="s">
        <v>176</v>
      </c>
      <c r="R105" s="18" t="s">
        <v>1541</v>
      </c>
      <c r="S105" s="13"/>
    </row>
    <row r="106" spans="1:19" ht="17.25" thickBot="1">
      <c r="A106" s="3" t="s">
        <v>1539</v>
      </c>
      <c r="B106" s="32">
        <v>99</v>
      </c>
      <c r="C106" s="7" t="s">
        <v>37</v>
      </c>
      <c r="D106" s="18">
        <v>85</v>
      </c>
      <c r="E106" s="18">
        <v>6</v>
      </c>
      <c r="F106" s="18">
        <v>5</v>
      </c>
      <c r="G106" s="7" t="s">
        <v>19</v>
      </c>
      <c r="H106" s="18" t="s">
        <v>1641</v>
      </c>
      <c r="I106" s="18" t="s">
        <v>26</v>
      </c>
      <c r="J106" s="7">
        <v>7</v>
      </c>
      <c r="K106" s="8">
        <v>1</v>
      </c>
      <c r="L106" s="6" t="s">
        <v>22</v>
      </c>
      <c r="M106" s="8">
        <v>100</v>
      </c>
      <c r="N106" s="8">
        <v>200000</v>
      </c>
      <c r="O106" s="6">
        <f t="shared" ref="O106:O125" si="1">N106*M106</f>
        <v>20000000</v>
      </c>
      <c r="P106" s="6" t="s">
        <v>26</v>
      </c>
      <c r="Q106" s="6" t="s">
        <v>176</v>
      </c>
      <c r="R106" s="18" t="s">
        <v>1541</v>
      </c>
      <c r="S106" s="18"/>
    </row>
    <row r="107" spans="1:19" ht="17.25" thickBot="1">
      <c r="A107" s="3" t="s">
        <v>1539</v>
      </c>
      <c r="B107" s="32">
        <v>100</v>
      </c>
      <c r="C107" s="7" t="s">
        <v>37</v>
      </c>
      <c r="D107" s="18">
        <v>85</v>
      </c>
      <c r="E107" s="18">
        <v>6</v>
      </c>
      <c r="F107" s="18">
        <v>5</v>
      </c>
      <c r="G107" s="7" t="s">
        <v>19</v>
      </c>
      <c r="H107" s="18" t="s">
        <v>1642</v>
      </c>
      <c r="I107" s="18" t="s">
        <v>26</v>
      </c>
      <c r="J107" s="18">
        <v>16</v>
      </c>
      <c r="K107" s="6">
        <v>2</v>
      </c>
      <c r="L107" s="6" t="s">
        <v>22</v>
      </c>
      <c r="M107" s="8">
        <v>90</v>
      </c>
      <c r="N107" s="6">
        <v>420000</v>
      </c>
      <c r="O107" s="6">
        <f t="shared" si="1"/>
        <v>37800000</v>
      </c>
      <c r="P107" s="6" t="s">
        <v>26</v>
      </c>
      <c r="Q107" s="6" t="s">
        <v>176</v>
      </c>
      <c r="R107" s="18" t="s">
        <v>1541</v>
      </c>
      <c r="S107" s="18"/>
    </row>
    <row r="108" spans="1:19" ht="17.25" thickBot="1">
      <c r="A108" s="3" t="s">
        <v>1539</v>
      </c>
      <c r="B108" s="32">
        <v>101</v>
      </c>
      <c r="C108" s="7" t="s">
        <v>37</v>
      </c>
      <c r="D108" s="18">
        <v>85</v>
      </c>
      <c r="E108" s="18">
        <v>6</v>
      </c>
      <c r="F108" s="18">
        <v>5</v>
      </c>
      <c r="G108" s="7" t="s">
        <v>19</v>
      </c>
      <c r="H108" s="18" t="s">
        <v>1643</v>
      </c>
      <c r="I108" s="18" t="s">
        <v>26</v>
      </c>
      <c r="J108" s="18">
        <v>16</v>
      </c>
      <c r="K108" s="6">
        <v>2</v>
      </c>
      <c r="L108" s="6" t="s">
        <v>22</v>
      </c>
      <c r="M108" s="6">
        <v>60</v>
      </c>
      <c r="N108" s="6">
        <v>420000</v>
      </c>
      <c r="O108" s="6">
        <f t="shared" si="1"/>
        <v>25200000</v>
      </c>
      <c r="P108" s="6" t="s">
        <v>26</v>
      </c>
      <c r="Q108" s="6" t="s">
        <v>176</v>
      </c>
      <c r="R108" s="18" t="s">
        <v>1541</v>
      </c>
      <c r="S108" s="18"/>
    </row>
    <row r="109" spans="1:19" ht="17.25" thickBot="1">
      <c r="A109" s="3" t="s">
        <v>1539</v>
      </c>
      <c r="B109" s="32">
        <v>102</v>
      </c>
      <c r="C109" s="7" t="s">
        <v>37</v>
      </c>
      <c r="D109" s="18">
        <v>85</v>
      </c>
      <c r="E109" s="18">
        <v>6</v>
      </c>
      <c r="F109" s="18">
        <v>5</v>
      </c>
      <c r="G109" s="7" t="s">
        <v>19</v>
      </c>
      <c r="H109" s="18" t="s">
        <v>1644</v>
      </c>
      <c r="I109" s="18" t="s">
        <v>26</v>
      </c>
      <c r="J109" s="18">
        <v>8</v>
      </c>
      <c r="K109" s="6">
        <v>1</v>
      </c>
      <c r="L109" s="6" t="s">
        <v>22</v>
      </c>
      <c r="M109" s="6">
        <v>60</v>
      </c>
      <c r="N109" s="6">
        <v>240000</v>
      </c>
      <c r="O109" s="6">
        <f t="shared" si="1"/>
        <v>14400000</v>
      </c>
      <c r="P109" s="6" t="s">
        <v>26</v>
      </c>
      <c r="Q109" s="6" t="s">
        <v>176</v>
      </c>
      <c r="R109" s="18" t="s">
        <v>1541</v>
      </c>
      <c r="S109" s="18"/>
    </row>
    <row r="110" spans="1:19" ht="17.25" thickBot="1">
      <c r="A110" s="3" t="s">
        <v>1539</v>
      </c>
      <c r="B110" s="32">
        <v>103</v>
      </c>
      <c r="C110" s="7" t="s">
        <v>37</v>
      </c>
      <c r="D110" s="18">
        <v>85</v>
      </c>
      <c r="E110" s="18">
        <v>6</v>
      </c>
      <c r="F110" s="18">
        <v>5</v>
      </c>
      <c r="G110" s="7" t="s">
        <v>19</v>
      </c>
      <c r="H110" s="18" t="s">
        <v>1645</v>
      </c>
      <c r="I110" s="18" t="s">
        <v>26</v>
      </c>
      <c r="J110" s="18">
        <v>7</v>
      </c>
      <c r="K110" s="6">
        <v>1</v>
      </c>
      <c r="L110" s="6" t="s">
        <v>22</v>
      </c>
      <c r="M110" s="6">
        <v>30</v>
      </c>
      <c r="N110" s="6">
        <v>240000</v>
      </c>
      <c r="O110" s="6">
        <f t="shared" si="1"/>
        <v>7200000</v>
      </c>
      <c r="P110" s="6" t="s">
        <v>26</v>
      </c>
      <c r="Q110" s="6" t="s">
        <v>176</v>
      </c>
      <c r="R110" s="18" t="s">
        <v>1541</v>
      </c>
      <c r="S110" s="18"/>
    </row>
    <row r="111" spans="1:19" ht="17.25" thickBot="1">
      <c r="A111" s="3" t="s">
        <v>1539</v>
      </c>
      <c r="B111" s="32">
        <v>104</v>
      </c>
      <c r="C111" s="7" t="s">
        <v>37</v>
      </c>
      <c r="D111" s="18">
        <v>85</v>
      </c>
      <c r="E111" s="18">
        <v>6</v>
      </c>
      <c r="F111" s="18">
        <v>5</v>
      </c>
      <c r="G111" s="7" t="s">
        <v>19</v>
      </c>
      <c r="H111" s="18" t="s">
        <v>1646</v>
      </c>
      <c r="I111" s="18" t="s">
        <v>26</v>
      </c>
      <c r="J111" s="18">
        <v>21</v>
      </c>
      <c r="K111" s="6">
        <v>3</v>
      </c>
      <c r="L111" s="6" t="s">
        <v>22</v>
      </c>
      <c r="M111" s="6">
        <v>45</v>
      </c>
      <c r="N111" s="6">
        <v>520000</v>
      </c>
      <c r="O111" s="6">
        <f t="shared" si="1"/>
        <v>23400000</v>
      </c>
      <c r="P111" s="6" t="s">
        <v>26</v>
      </c>
      <c r="Q111" s="6" t="s">
        <v>176</v>
      </c>
      <c r="R111" s="18" t="s">
        <v>1541</v>
      </c>
      <c r="S111" s="18"/>
    </row>
    <row r="112" spans="1:19" ht="17.25" thickBot="1">
      <c r="A112" s="3" t="s">
        <v>1539</v>
      </c>
      <c r="B112" s="32">
        <v>105</v>
      </c>
      <c r="C112" s="7" t="s">
        <v>37</v>
      </c>
      <c r="D112" s="18">
        <v>85</v>
      </c>
      <c r="E112" s="18">
        <v>6</v>
      </c>
      <c r="F112" s="18">
        <v>5</v>
      </c>
      <c r="G112" s="7" t="s">
        <v>19</v>
      </c>
      <c r="H112" s="18" t="s">
        <v>1647</v>
      </c>
      <c r="I112" s="18" t="s">
        <v>26</v>
      </c>
      <c r="J112" s="18">
        <v>14</v>
      </c>
      <c r="K112" s="6">
        <v>2</v>
      </c>
      <c r="L112" s="6" t="s">
        <v>22</v>
      </c>
      <c r="M112" s="6">
        <v>30</v>
      </c>
      <c r="N112" s="6">
        <v>420000</v>
      </c>
      <c r="O112" s="6">
        <f t="shared" si="1"/>
        <v>12600000</v>
      </c>
      <c r="P112" s="6" t="s">
        <v>26</v>
      </c>
      <c r="Q112" s="6" t="s">
        <v>176</v>
      </c>
      <c r="R112" s="18" t="s">
        <v>1541</v>
      </c>
      <c r="S112" s="18"/>
    </row>
    <row r="113" spans="1:19" ht="17.25" thickBot="1">
      <c r="A113" s="3" t="s">
        <v>1539</v>
      </c>
      <c r="B113" s="32">
        <v>106</v>
      </c>
      <c r="C113" s="7" t="s">
        <v>37</v>
      </c>
      <c r="D113" s="18">
        <v>85</v>
      </c>
      <c r="E113" s="18">
        <v>6</v>
      </c>
      <c r="F113" s="18">
        <v>5</v>
      </c>
      <c r="G113" s="7" t="s">
        <v>19</v>
      </c>
      <c r="H113" s="18" t="s">
        <v>1648</v>
      </c>
      <c r="I113" s="18" t="s">
        <v>26</v>
      </c>
      <c r="J113" s="18">
        <v>16</v>
      </c>
      <c r="K113" s="6">
        <v>2</v>
      </c>
      <c r="L113" s="6" t="s">
        <v>22</v>
      </c>
      <c r="M113" s="6">
        <v>20</v>
      </c>
      <c r="N113" s="6">
        <v>420000</v>
      </c>
      <c r="O113" s="6">
        <f t="shared" si="1"/>
        <v>8400000</v>
      </c>
      <c r="P113" s="6" t="s">
        <v>26</v>
      </c>
      <c r="Q113" s="6" t="s">
        <v>176</v>
      </c>
      <c r="R113" s="18" t="s">
        <v>1541</v>
      </c>
      <c r="S113" s="18"/>
    </row>
    <row r="114" spans="1:19" ht="17.25" thickBot="1">
      <c r="A114" s="3" t="s">
        <v>1539</v>
      </c>
      <c r="B114" s="32">
        <v>107</v>
      </c>
      <c r="C114" s="7" t="s">
        <v>37</v>
      </c>
      <c r="D114" s="18">
        <v>85</v>
      </c>
      <c r="E114" s="18">
        <v>6</v>
      </c>
      <c r="F114" s="18">
        <v>5</v>
      </c>
      <c r="G114" s="7" t="s">
        <v>19</v>
      </c>
      <c r="H114" s="18" t="s">
        <v>1649</v>
      </c>
      <c r="I114" s="18" t="s">
        <v>26</v>
      </c>
      <c r="J114" s="18">
        <v>16</v>
      </c>
      <c r="K114" s="6">
        <v>2</v>
      </c>
      <c r="L114" s="6" t="s">
        <v>22</v>
      </c>
      <c r="M114" s="6">
        <v>20</v>
      </c>
      <c r="N114" s="6">
        <v>420000</v>
      </c>
      <c r="O114" s="6">
        <f t="shared" si="1"/>
        <v>8400000</v>
      </c>
      <c r="P114" s="6" t="s">
        <v>26</v>
      </c>
      <c r="Q114" s="6" t="s">
        <v>176</v>
      </c>
      <c r="R114" s="18" t="s">
        <v>1541</v>
      </c>
      <c r="S114" s="18"/>
    </row>
    <row r="115" spans="1:19" ht="17.25" thickBot="1">
      <c r="A115" s="3" t="s">
        <v>1539</v>
      </c>
      <c r="B115" s="32">
        <v>108</v>
      </c>
      <c r="C115" s="7" t="s">
        <v>37</v>
      </c>
      <c r="D115" s="18">
        <v>85</v>
      </c>
      <c r="E115" s="18">
        <v>6</v>
      </c>
      <c r="F115" s="18">
        <v>5</v>
      </c>
      <c r="G115" s="7" t="s">
        <v>19</v>
      </c>
      <c r="H115" s="18" t="s">
        <v>1650</v>
      </c>
      <c r="I115" s="18" t="s">
        <v>26</v>
      </c>
      <c r="J115" s="18">
        <v>8</v>
      </c>
      <c r="K115" s="18">
        <v>2</v>
      </c>
      <c r="L115" s="6" t="s">
        <v>22</v>
      </c>
      <c r="M115" s="18">
        <v>30</v>
      </c>
      <c r="N115" s="6">
        <v>240000</v>
      </c>
      <c r="O115" s="6">
        <f t="shared" si="1"/>
        <v>7200000</v>
      </c>
      <c r="P115" s="6" t="s">
        <v>26</v>
      </c>
      <c r="Q115" s="6" t="s">
        <v>176</v>
      </c>
      <c r="R115" s="18" t="s">
        <v>1541</v>
      </c>
      <c r="S115" s="18"/>
    </row>
    <row r="116" spans="1:19" ht="17.25" thickBot="1">
      <c r="A116" s="3" t="s">
        <v>1539</v>
      </c>
      <c r="B116" s="32">
        <v>109</v>
      </c>
      <c r="C116" s="7" t="s">
        <v>37</v>
      </c>
      <c r="D116" s="18">
        <v>85</v>
      </c>
      <c r="E116" s="18">
        <v>6</v>
      </c>
      <c r="F116" s="18">
        <v>5</v>
      </c>
      <c r="G116" s="7" t="s">
        <v>19</v>
      </c>
      <c r="H116" s="18" t="s">
        <v>1651</v>
      </c>
      <c r="I116" s="18" t="s">
        <v>26</v>
      </c>
      <c r="J116" s="18">
        <v>7</v>
      </c>
      <c r="K116" s="18">
        <v>1</v>
      </c>
      <c r="L116" s="6" t="s">
        <v>22</v>
      </c>
      <c r="M116" s="18">
        <v>50</v>
      </c>
      <c r="N116" s="6">
        <v>240000</v>
      </c>
      <c r="O116" s="6">
        <f t="shared" si="1"/>
        <v>12000000</v>
      </c>
      <c r="P116" s="6" t="s">
        <v>26</v>
      </c>
      <c r="Q116" s="6" t="s">
        <v>176</v>
      </c>
      <c r="R116" s="18" t="s">
        <v>1541</v>
      </c>
      <c r="S116" s="18"/>
    </row>
    <row r="117" spans="1:19" ht="17.25" thickBot="1">
      <c r="A117" s="3" t="s">
        <v>1539</v>
      </c>
      <c r="B117" s="32">
        <v>110</v>
      </c>
      <c r="C117" s="7" t="s">
        <v>37</v>
      </c>
      <c r="D117" s="18">
        <v>85</v>
      </c>
      <c r="E117" s="18">
        <v>6</v>
      </c>
      <c r="F117" s="18">
        <v>5</v>
      </c>
      <c r="G117" s="7" t="s">
        <v>19</v>
      </c>
      <c r="H117" s="18" t="s">
        <v>1652</v>
      </c>
      <c r="I117" s="18" t="s">
        <v>26</v>
      </c>
      <c r="J117" s="18">
        <v>7</v>
      </c>
      <c r="K117" s="18">
        <v>1</v>
      </c>
      <c r="L117" s="18" t="s">
        <v>1653</v>
      </c>
      <c r="M117" s="18">
        <v>30</v>
      </c>
      <c r="N117" s="6">
        <v>240000</v>
      </c>
      <c r="O117" s="6">
        <f t="shared" si="1"/>
        <v>7200000</v>
      </c>
      <c r="P117" s="6" t="s">
        <v>26</v>
      </c>
      <c r="Q117" s="6" t="s">
        <v>176</v>
      </c>
      <c r="R117" s="18" t="s">
        <v>1541</v>
      </c>
      <c r="S117" s="18"/>
    </row>
    <row r="118" spans="1:19" ht="17.25" thickBot="1">
      <c r="A118" s="3" t="s">
        <v>1539</v>
      </c>
      <c r="B118" s="32">
        <v>111</v>
      </c>
      <c r="C118" s="7" t="s">
        <v>37</v>
      </c>
      <c r="D118" s="18">
        <v>85</v>
      </c>
      <c r="E118" s="18">
        <v>6</v>
      </c>
      <c r="F118" s="18">
        <v>5</v>
      </c>
      <c r="G118" s="7" t="s">
        <v>19</v>
      </c>
      <c r="H118" s="18" t="s">
        <v>1654</v>
      </c>
      <c r="I118" s="18" t="s">
        <v>26</v>
      </c>
      <c r="J118" s="18">
        <v>7</v>
      </c>
      <c r="K118" s="18">
        <v>1</v>
      </c>
      <c r="L118" s="18" t="s">
        <v>1653</v>
      </c>
      <c r="M118" s="18">
        <v>30</v>
      </c>
      <c r="N118" s="6">
        <v>240000</v>
      </c>
      <c r="O118" s="6">
        <f t="shared" si="1"/>
        <v>7200000</v>
      </c>
      <c r="P118" s="6" t="s">
        <v>26</v>
      </c>
      <c r="Q118" s="6" t="s">
        <v>176</v>
      </c>
      <c r="R118" s="18" t="s">
        <v>1541</v>
      </c>
      <c r="S118" s="18"/>
    </row>
    <row r="119" spans="1:19" ht="17.25" thickBot="1">
      <c r="A119" s="3" t="s">
        <v>1539</v>
      </c>
      <c r="B119" s="32">
        <v>112</v>
      </c>
      <c r="C119" s="7" t="s">
        <v>37</v>
      </c>
      <c r="D119" s="18">
        <v>85</v>
      </c>
      <c r="E119" s="18">
        <v>6</v>
      </c>
      <c r="F119" s="18">
        <v>5</v>
      </c>
      <c r="G119" s="7" t="s">
        <v>19</v>
      </c>
      <c r="H119" s="18" t="s">
        <v>1655</v>
      </c>
      <c r="I119" s="18" t="s">
        <v>26</v>
      </c>
      <c r="J119" s="18">
        <v>21</v>
      </c>
      <c r="K119" s="18">
        <v>3</v>
      </c>
      <c r="L119" s="6" t="s">
        <v>22</v>
      </c>
      <c r="M119" s="18">
        <v>50</v>
      </c>
      <c r="N119" s="6">
        <v>890000</v>
      </c>
      <c r="O119" s="6">
        <f t="shared" si="1"/>
        <v>44500000</v>
      </c>
      <c r="P119" s="6" t="s">
        <v>26</v>
      </c>
      <c r="Q119" s="6" t="s">
        <v>176</v>
      </c>
      <c r="R119" s="18" t="s">
        <v>1541</v>
      </c>
      <c r="S119" s="18"/>
    </row>
    <row r="120" spans="1:19" ht="17.25" thickBot="1">
      <c r="A120" s="3" t="s">
        <v>1539</v>
      </c>
      <c r="B120" s="32">
        <v>113</v>
      </c>
      <c r="C120" s="7" t="s">
        <v>37</v>
      </c>
      <c r="D120" s="18">
        <v>85</v>
      </c>
      <c r="E120" s="18">
        <v>6</v>
      </c>
      <c r="F120" s="18">
        <v>5</v>
      </c>
      <c r="G120" s="7" t="s">
        <v>19</v>
      </c>
      <c r="H120" s="18" t="s">
        <v>1656</v>
      </c>
      <c r="I120" s="18" t="s">
        <v>26</v>
      </c>
      <c r="J120" s="18">
        <v>8</v>
      </c>
      <c r="K120" s="18">
        <v>1</v>
      </c>
      <c r="L120" s="6" t="s">
        <v>22</v>
      </c>
      <c r="M120" s="18">
        <v>50</v>
      </c>
      <c r="N120" s="35">
        <v>240000</v>
      </c>
      <c r="O120" s="6">
        <f t="shared" si="1"/>
        <v>12000000</v>
      </c>
      <c r="P120" s="6" t="s">
        <v>26</v>
      </c>
      <c r="Q120" s="6" t="s">
        <v>176</v>
      </c>
      <c r="R120" s="18" t="s">
        <v>1541</v>
      </c>
      <c r="S120" s="18"/>
    </row>
    <row r="121" spans="1:19" ht="17.25" thickBot="1">
      <c r="A121" s="3" t="s">
        <v>1539</v>
      </c>
      <c r="B121" s="32">
        <v>114</v>
      </c>
      <c r="C121" s="7" t="s">
        <v>37</v>
      </c>
      <c r="D121" s="18">
        <v>85</v>
      </c>
      <c r="E121" s="18">
        <v>6</v>
      </c>
      <c r="F121" s="18">
        <v>5</v>
      </c>
      <c r="G121" s="7" t="s">
        <v>19</v>
      </c>
      <c r="H121" s="18" t="s">
        <v>1657</v>
      </c>
      <c r="I121" s="18" t="s">
        <v>26</v>
      </c>
      <c r="J121" s="18">
        <v>14</v>
      </c>
      <c r="K121" s="18">
        <v>2</v>
      </c>
      <c r="L121" s="6" t="s">
        <v>22</v>
      </c>
      <c r="M121" s="18">
        <v>100</v>
      </c>
      <c r="N121" s="35">
        <v>420000</v>
      </c>
      <c r="O121" s="6">
        <f t="shared" si="1"/>
        <v>42000000</v>
      </c>
      <c r="P121" s="6" t="s">
        <v>26</v>
      </c>
      <c r="Q121" s="6" t="s">
        <v>176</v>
      </c>
      <c r="R121" s="18" t="s">
        <v>1541</v>
      </c>
      <c r="S121" s="18"/>
    </row>
    <row r="122" spans="1:19" ht="17.25" thickBot="1">
      <c r="A122" s="3" t="s">
        <v>1539</v>
      </c>
      <c r="B122" s="32">
        <v>115</v>
      </c>
      <c r="C122" s="7" t="s">
        <v>37</v>
      </c>
      <c r="D122" s="18">
        <v>85</v>
      </c>
      <c r="E122" s="18">
        <v>6</v>
      </c>
      <c r="F122" s="18">
        <v>5</v>
      </c>
      <c r="G122" s="7" t="s">
        <v>19</v>
      </c>
      <c r="H122" s="18" t="s">
        <v>1658</v>
      </c>
      <c r="I122" s="18" t="s">
        <v>26</v>
      </c>
      <c r="J122" s="18">
        <v>16</v>
      </c>
      <c r="K122" s="18">
        <v>2</v>
      </c>
      <c r="L122" s="6" t="s">
        <v>22</v>
      </c>
      <c r="M122" s="18">
        <v>100</v>
      </c>
      <c r="N122" s="35">
        <v>420000</v>
      </c>
      <c r="O122" s="6">
        <f t="shared" si="1"/>
        <v>42000000</v>
      </c>
      <c r="P122" s="6" t="s">
        <v>26</v>
      </c>
      <c r="Q122" s="6" t="s">
        <v>176</v>
      </c>
      <c r="R122" s="18" t="s">
        <v>1541</v>
      </c>
      <c r="S122" s="18"/>
    </row>
    <row r="123" spans="1:19" ht="17.25" thickBot="1">
      <c r="A123" s="3" t="s">
        <v>1539</v>
      </c>
      <c r="B123" s="32">
        <v>116</v>
      </c>
      <c r="C123" s="7" t="s">
        <v>37</v>
      </c>
      <c r="D123" s="18">
        <v>85</v>
      </c>
      <c r="E123" s="18">
        <v>6</v>
      </c>
      <c r="F123" s="18">
        <v>5</v>
      </c>
      <c r="G123" s="7" t="s">
        <v>19</v>
      </c>
      <c r="H123" s="18" t="s">
        <v>1659</v>
      </c>
      <c r="I123" s="18" t="s">
        <v>26</v>
      </c>
      <c r="J123" s="18">
        <v>7</v>
      </c>
      <c r="K123" s="18">
        <v>1</v>
      </c>
      <c r="L123" s="18" t="s">
        <v>1660</v>
      </c>
      <c r="M123" s="18">
        <v>10</v>
      </c>
      <c r="N123" s="6">
        <v>240000</v>
      </c>
      <c r="O123" s="6">
        <f t="shared" si="1"/>
        <v>2400000</v>
      </c>
      <c r="P123" s="6" t="s">
        <v>26</v>
      </c>
      <c r="Q123" s="6" t="s">
        <v>176</v>
      </c>
      <c r="R123" s="18" t="s">
        <v>1541</v>
      </c>
      <c r="S123" s="18"/>
    </row>
    <row r="124" spans="1:19" ht="17.25" thickBot="1">
      <c r="A124" s="3" t="s">
        <v>1539</v>
      </c>
      <c r="B124" s="32">
        <v>117</v>
      </c>
      <c r="C124" s="7" t="s">
        <v>37</v>
      </c>
      <c r="D124" s="18">
        <v>85</v>
      </c>
      <c r="E124" s="18">
        <v>6</v>
      </c>
      <c r="F124" s="18">
        <v>5</v>
      </c>
      <c r="G124" s="7" t="s">
        <v>19</v>
      </c>
      <c r="H124" s="18" t="s">
        <v>1661</v>
      </c>
      <c r="I124" s="18" t="s">
        <v>26</v>
      </c>
      <c r="J124" s="18">
        <v>7</v>
      </c>
      <c r="K124" s="18">
        <v>1</v>
      </c>
      <c r="L124" s="18" t="s">
        <v>1198</v>
      </c>
      <c r="M124" s="18">
        <v>30</v>
      </c>
      <c r="N124" s="6">
        <v>240000</v>
      </c>
      <c r="O124" s="6">
        <f t="shared" si="1"/>
        <v>7200000</v>
      </c>
      <c r="P124" s="6" t="s">
        <v>26</v>
      </c>
      <c r="Q124" s="6" t="s">
        <v>176</v>
      </c>
      <c r="R124" s="18" t="s">
        <v>1541</v>
      </c>
      <c r="S124" s="18"/>
    </row>
    <row r="125" spans="1:19" ht="17.25" thickBot="1">
      <c r="A125" s="3" t="s">
        <v>1539</v>
      </c>
      <c r="B125" s="32">
        <v>118</v>
      </c>
      <c r="C125" s="7" t="s">
        <v>37</v>
      </c>
      <c r="D125" s="18">
        <v>85</v>
      </c>
      <c r="E125" s="18">
        <v>6</v>
      </c>
      <c r="F125" s="18">
        <v>5</v>
      </c>
      <c r="G125" s="7" t="s">
        <v>19</v>
      </c>
      <c r="H125" s="18" t="s">
        <v>1662</v>
      </c>
      <c r="I125" s="18" t="s">
        <v>26</v>
      </c>
      <c r="J125" s="18">
        <v>7</v>
      </c>
      <c r="K125" s="18">
        <v>1</v>
      </c>
      <c r="L125" s="18" t="s">
        <v>1313</v>
      </c>
      <c r="M125" s="18">
        <v>20</v>
      </c>
      <c r="N125" s="6">
        <v>240000</v>
      </c>
      <c r="O125" s="6">
        <f t="shared" si="1"/>
        <v>4800000</v>
      </c>
      <c r="P125" s="6" t="s">
        <v>26</v>
      </c>
      <c r="Q125" s="6" t="s">
        <v>176</v>
      </c>
      <c r="R125" s="18" t="s">
        <v>1541</v>
      </c>
      <c r="S125" s="18"/>
    </row>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conditionalFormatting sqref="H1:H1048576">
    <cfRule type="duplicateValues" dxfId="5" priority="1"/>
  </conditionalFormatting>
  <conditionalFormatting sqref="H51:H92">
    <cfRule type="duplicateValues" dxfId="4" priority="2"/>
  </conditionalFormatting>
  <conditionalFormatting sqref="H106:H122">
    <cfRule type="duplicateValues" dxfId="3" priority="3"/>
    <cfRule type="duplicateValues" dxfId="2" priority="4"/>
  </conditionalFormatting>
  <dataValidations count="4">
    <dataValidation type="list" allowBlank="1" showInputMessage="1" showErrorMessage="1" sqref="G8:G125" xr:uid="{9D4FDE82-33F8-44BB-9D13-771B17927710}">
      <formula1>"일반형, AI융합형"</formula1>
    </dataValidation>
    <dataValidation type="list" allowBlank="1" showInputMessage="1" showErrorMessage="1" sqref="C8:C125" xr:uid="{1FCEAF79-4922-4B1C-A717-C08F6562184A}">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I8:I125 P8:P125" xr:uid="{3EBCB3AF-D6F4-4FCA-B43D-54CB062415AA}">
      <formula1>"O, X"</formula1>
    </dataValidation>
    <dataValidation allowBlank="1" showInputMessage="1" showErrorMessage="1" promptTitle="목록" sqref="G6:G7" xr:uid="{1F5B45A4-D532-4019-B2DA-BB88E0D59060}"/>
  </dataValidations>
  <pageMargins left="0.7" right="0.7" top="0.75" bottom="0.75" header="0.3" footer="0.3"/>
  <pageSetup paperSize="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0B0A3-BBA5-4549-B34A-ED9184603BB1}">
  <sheetPr>
    <tabColor rgb="FF00B050"/>
  </sheetPr>
  <dimension ref="A1:T54"/>
  <sheetViews>
    <sheetView topLeftCell="D4" zoomScale="70" zoomScaleNormal="70" workbookViewId="0">
      <selection activeCell="B8" sqref="B8:S51"/>
    </sheetView>
  </sheetViews>
  <sheetFormatPr defaultRowHeight="16.5"/>
  <cols>
    <col min="1" max="1" width="20.25" customWidth="1"/>
    <col min="2" max="2" width="6.875" customWidth="1"/>
    <col min="3" max="3" width="17" customWidth="1"/>
    <col min="4" max="6" width="4.875" style="2" customWidth="1"/>
    <col min="7" max="7" width="14.625" style="2" customWidth="1"/>
    <col min="8" max="8" width="91.75" bestFit="1"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47.875" customWidth="1"/>
    <col min="19" max="19" width="16.25" customWidth="1"/>
    <col min="20" max="20" width="15.375" bestFit="1" customWidth="1"/>
  </cols>
  <sheetData>
    <row r="1" spans="1:20">
      <c r="A1" s="488" t="s">
        <v>42</v>
      </c>
      <c r="B1" s="489"/>
      <c r="C1" s="489"/>
      <c r="D1" s="489"/>
      <c r="E1" s="489"/>
      <c r="F1" s="489"/>
      <c r="G1" s="489"/>
      <c r="H1" s="489"/>
      <c r="I1" s="489"/>
      <c r="J1" s="489"/>
      <c r="K1" s="489"/>
      <c r="L1" s="489"/>
      <c r="M1" s="489"/>
      <c r="N1" s="489"/>
      <c r="O1" s="490"/>
    </row>
    <row r="2" spans="1:20">
      <c r="A2" s="491"/>
      <c r="B2" s="492"/>
      <c r="C2" s="492"/>
      <c r="D2" s="492"/>
      <c r="E2" s="492"/>
      <c r="F2" s="492"/>
      <c r="G2" s="492"/>
      <c r="H2" s="492"/>
      <c r="I2" s="492"/>
      <c r="J2" s="492"/>
      <c r="K2" s="492"/>
      <c r="L2" s="492"/>
      <c r="M2" s="492"/>
      <c r="N2" s="492"/>
      <c r="O2" s="493"/>
    </row>
    <row r="3" spans="1:20" ht="223.5" customHeight="1" thickBot="1">
      <c r="A3" s="494"/>
      <c r="B3" s="495"/>
      <c r="C3" s="495"/>
      <c r="D3" s="495"/>
      <c r="E3" s="495"/>
      <c r="F3" s="495"/>
      <c r="G3" s="495"/>
      <c r="H3" s="495"/>
      <c r="I3" s="495"/>
      <c r="J3" s="495"/>
      <c r="K3" s="495"/>
      <c r="L3" s="495"/>
      <c r="M3" s="495"/>
      <c r="N3" s="495"/>
      <c r="O3" s="496"/>
    </row>
    <row r="5" spans="1:20" ht="17.25" thickBot="1">
      <c r="K5" s="2"/>
      <c r="L5" s="2"/>
      <c r="M5" s="2"/>
    </row>
    <row r="6" spans="1:20" ht="24.95" customHeight="1">
      <c r="A6" s="497" t="s">
        <v>30</v>
      </c>
      <c r="B6" s="499" t="s">
        <v>7</v>
      </c>
      <c r="C6" s="504" t="s">
        <v>3</v>
      </c>
      <c r="D6" s="514" t="s">
        <v>21</v>
      </c>
      <c r="E6" s="514"/>
      <c r="F6" s="514"/>
      <c r="G6" s="504" t="s">
        <v>18</v>
      </c>
      <c r="H6" s="514" t="s">
        <v>4</v>
      </c>
      <c r="I6" s="507" t="s">
        <v>15</v>
      </c>
      <c r="J6" s="1" t="s">
        <v>17</v>
      </c>
      <c r="K6" s="1" t="s">
        <v>8</v>
      </c>
      <c r="L6" s="1" t="s">
        <v>25</v>
      </c>
      <c r="M6" s="1" t="s">
        <v>24</v>
      </c>
      <c r="N6" s="510" t="s">
        <v>27</v>
      </c>
      <c r="O6" s="1" t="s">
        <v>14</v>
      </c>
      <c r="P6" s="507" t="s">
        <v>23</v>
      </c>
      <c r="Q6" s="1" t="s">
        <v>9</v>
      </c>
      <c r="R6" s="486"/>
      <c r="S6" s="487"/>
    </row>
    <row r="7" spans="1:20" ht="24.95" customHeight="1" thickBot="1">
      <c r="A7" s="498"/>
      <c r="B7" s="500"/>
      <c r="C7" s="513"/>
      <c r="D7" s="30" t="s">
        <v>0</v>
      </c>
      <c r="E7" s="30" t="s">
        <v>1</v>
      </c>
      <c r="F7" s="30" t="s">
        <v>2</v>
      </c>
      <c r="G7" s="505"/>
      <c r="H7" s="511"/>
      <c r="I7" s="505"/>
      <c r="J7" s="508"/>
      <c r="K7" s="509"/>
      <c r="L7" s="508"/>
      <c r="M7" s="509"/>
      <c r="N7" s="511"/>
      <c r="O7" s="509"/>
      <c r="P7" s="512"/>
      <c r="Q7" s="19" t="s">
        <v>10</v>
      </c>
      <c r="R7" s="19" t="s">
        <v>40</v>
      </c>
      <c r="S7" s="20" t="s">
        <v>41</v>
      </c>
    </row>
    <row r="8" spans="1:20" ht="17.25" thickTop="1">
      <c r="A8" s="11" t="s">
        <v>1007</v>
      </c>
      <c r="B8" s="32">
        <v>1</v>
      </c>
      <c r="C8" s="7" t="s">
        <v>37</v>
      </c>
      <c r="D8" s="7" t="s">
        <v>94</v>
      </c>
      <c r="E8" s="25" t="s">
        <v>55</v>
      </c>
      <c r="F8" s="25" t="s">
        <v>45</v>
      </c>
      <c r="G8" s="7" t="s">
        <v>19</v>
      </c>
      <c r="H8" s="240" t="s">
        <v>1691</v>
      </c>
      <c r="I8" s="7" t="s">
        <v>26</v>
      </c>
      <c r="J8" s="7">
        <v>16</v>
      </c>
      <c r="K8" s="8">
        <v>2</v>
      </c>
      <c r="L8" s="8" t="s">
        <v>419</v>
      </c>
      <c r="M8" s="8">
        <v>250</v>
      </c>
      <c r="N8" s="8">
        <v>400000</v>
      </c>
      <c r="O8" s="8">
        <f>+M8*N8</f>
        <v>100000000</v>
      </c>
      <c r="P8" s="14" t="s">
        <v>26</v>
      </c>
      <c r="Q8" s="14" t="s">
        <v>466</v>
      </c>
      <c r="R8" s="308" t="s">
        <v>1692</v>
      </c>
      <c r="S8" s="309" t="s">
        <v>1693</v>
      </c>
      <c r="T8" s="220" t="s">
        <v>1694</v>
      </c>
    </row>
    <row r="9" spans="1:20">
      <c r="A9" s="11" t="s">
        <v>1007</v>
      </c>
      <c r="B9" s="23">
        <v>2</v>
      </c>
      <c r="C9" s="18" t="s">
        <v>37</v>
      </c>
      <c r="D9" s="7" t="s">
        <v>94</v>
      </c>
      <c r="E9" s="26" t="s">
        <v>55</v>
      </c>
      <c r="F9" s="26" t="s">
        <v>45</v>
      </c>
      <c r="G9" s="7" t="s">
        <v>19</v>
      </c>
      <c r="H9" s="52" t="s">
        <v>1695</v>
      </c>
      <c r="I9" s="7" t="s">
        <v>26</v>
      </c>
      <c r="J9" s="18">
        <v>16</v>
      </c>
      <c r="K9" s="6">
        <v>2</v>
      </c>
      <c r="L9" s="6" t="s">
        <v>1696</v>
      </c>
      <c r="M9" s="8">
        <v>150</v>
      </c>
      <c r="N9" s="6">
        <v>400000</v>
      </c>
      <c r="O9" s="8">
        <f t="shared" ref="O9:O35" si="0">+M9*N9</f>
        <v>60000000</v>
      </c>
      <c r="P9" s="15" t="s">
        <v>26</v>
      </c>
      <c r="Q9" s="14" t="s">
        <v>466</v>
      </c>
      <c r="R9" s="52" t="s">
        <v>1692</v>
      </c>
      <c r="S9" s="309" t="s">
        <v>1693</v>
      </c>
    </row>
    <row r="10" spans="1:20">
      <c r="A10" s="11" t="s">
        <v>1007</v>
      </c>
      <c r="B10" s="23">
        <v>3</v>
      </c>
      <c r="C10" s="18" t="s">
        <v>37</v>
      </c>
      <c r="D10" s="7" t="s">
        <v>94</v>
      </c>
      <c r="E10" s="26" t="s">
        <v>55</v>
      </c>
      <c r="F10" s="26" t="s">
        <v>45</v>
      </c>
      <c r="G10" s="7" t="s">
        <v>19</v>
      </c>
      <c r="H10" s="52" t="s">
        <v>1697</v>
      </c>
      <c r="I10" s="7" t="s">
        <v>26</v>
      </c>
      <c r="J10" s="18">
        <v>16</v>
      </c>
      <c r="K10" s="6">
        <v>2</v>
      </c>
      <c r="L10" s="6" t="s">
        <v>22</v>
      </c>
      <c r="M10" s="8">
        <v>300</v>
      </c>
      <c r="N10" s="6">
        <v>400000</v>
      </c>
      <c r="O10" s="8">
        <f t="shared" si="0"/>
        <v>120000000</v>
      </c>
      <c r="P10" s="15" t="s">
        <v>26</v>
      </c>
      <c r="Q10" s="14" t="s">
        <v>466</v>
      </c>
      <c r="R10" s="240" t="s">
        <v>1692</v>
      </c>
      <c r="S10" s="309" t="s">
        <v>1693</v>
      </c>
    </row>
    <row r="11" spans="1:20">
      <c r="A11" s="11" t="s">
        <v>1007</v>
      </c>
      <c r="B11" s="32">
        <v>4</v>
      </c>
      <c r="C11" s="18" t="s">
        <v>37</v>
      </c>
      <c r="D11" s="7" t="s">
        <v>94</v>
      </c>
      <c r="E11" s="26" t="s">
        <v>55</v>
      </c>
      <c r="F11" s="26" t="s">
        <v>45</v>
      </c>
      <c r="G11" s="7" t="s">
        <v>19</v>
      </c>
      <c r="H11" s="52" t="s">
        <v>1698</v>
      </c>
      <c r="I11" s="7" t="s">
        <v>26</v>
      </c>
      <c r="J11" s="18">
        <v>32</v>
      </c>
      <c r="K11" s="6">
        <v>4</v>
      </c>
      <c r="L11" s="6" t="s">
        <v>1699</v>
      </c>
      <c r="M11" s="6">
        <v>75</v>
      </c>
      <c r="N11" s="6">
        <v>800000</v>
      </c>
      <c r="O11" s="8">
        <f t="shared" si="0"/>
        <v>60000000</v>
      </c>
      <c r="P11" s="15" t="s">
        <v>433</v>
      </c>
      <c r="Q11" s="14" t="s">
        <v>466</v>
      </c>
      <c r="R11" s="240" t="s">
        <v>1692</v>
      </c>
      <c r="S11" s="309" t="s">
        <v>1693</v>
      </c>
    </row>
    <row r="12" spans="1:20">
      <c r="A12" s="11" t="s">
        <v>1007</v>
      </c>
      <c r="B12" s="23">
        <v>5</v>
      </c>
      <c r="C12" s="18" t="s">
        <v>37</v>
      </c>
      <c r="D12" s="7" t="s">
        <v>94</v>
      </c>
      <c r="E12" s="26" t="s">
        <v>55</v>
      </c>
      <c r="F12" s="26" t="s">
        <v>45</v>
      </c>
      <c r="G12" s="7" t="s">
        <v>19</v>
      </c>
      <c r="H12" s="52" t="s">
        <v>1700</v>
      </c>
      <c r="I12" s="7" t="s">
        <v>26</v>
      </c>
      <c r="J12" s="18">
        <v>16</v>
      </c>
      <c r="K12" s="6">
        <v>2</v>
      </c>
      <c r="L12" s="6" t="s">
        <v>419</v>
      </c>
      <c r="M12" s="8">
        <v>250</v>
      </c>
      <c r="N12" s="6">
        <v>400000</v>
      </c>
      <c r="O12" s="8">
        <f t="shared" si="0"/>
        <v>100000000</v>
      </c>
      <c r="P12" s="15" t="s">
        <v>433</v>
      </c>
      <c r="Q12" s="14" t="s">
        <v>466</v>
      </c>
      <c r="R12" s="240" t="s">
        <v>1692</v>
      </c>
      <c r="S12" s="309" t="s">
        <v>1693</v>
      </c>
    </row>
    <row r="13" spans="1:20">
      <c r="A13" s="11" t="s">
        <v>1007</v>
      </c>
      <c r="B13" s="23">
        <v>6</v>
      </c>
      <c r="C13" s="18" t="s">
        <v>37</v>
      </c>
      <c r="D13" s="7" t="s">
        <v>94</v>
      </c>
      <c r="E13" s="26" t="s">
        <v>55</v>
      </c>
      <c r="F13" s="26" t="s">
        <v>45</v>
      </c>
      <c r="G13" s="7" t="s">
        <v>19</v>
      </c>
      <c r="H13" s="52" t="s">
        <v>1701</v>
      </c>
      <c r="I13" s="7" t="s">
        <v>26</v>
      </c>
      <c r="J13" s="18">
        <v>16</v>
      </c>
      <c r="K13" s="6">
        <v>2</v>
      </c>
      <c r="L13" s="6" t="s">
        <v>419</v>
      </c>
      <c r="M13" s="8">
        <v>250</v>
      </c>
      <c r="N13" s="6">
        <v>400000</v>
      </c>
      <c r="O13" s="8">
        <f t="shared" si="0"/>
        <v>100000000</v>
      </c>
      <c r="P13" s="15" t="s">
        <v>433</v>
      </c>
      <c r="Q13" s="14" t="s">
        <v>466</v>
      </c>
      <c r="R13" s="240" t="s">
        <v>1692</v>
      </c>
      <c r="S13" s="309" t="s">
        <v>1693</v>
      </c>
    </row>
    <row r="14" spans="1:20">
      <c r="A14" s="11" t="s">
        <v>1007</v>
      </c>
      <c r="B14" s="32">
        <v>7</v>
      </c>
      <c r="C14" s="18" t="s">
        <v>37</v>
      </c>
      <c r="D14" s="7" t="s">
        <v>94</v>
      </c>
      <c r="E14" s="26" t="s">
        <v>55</v>
      </c>
      <c r="F14" s="26" t="s">
        <v>45</v>
      </c>
      <c r="G14" s="7" t="s">
        <v>19</v>
      </c>
      <c r="H14" s="52" t="s">
        <v>1702</v>
      </c>
      <c r="I14" s="7" t="s">
        <v>26</v>
      </c>
      <c r="J14" s="18">
        <v>16</v>
      </c>
      <c r="K14" s="6">
        <v>2</v>
      </c>
      <c r="L14" s="6" t="s">
        <v>22</v>
      </c>
      <c r="M14" s="8">
        <v>300</v>
      </c>
      <c r="N14" s="6">
        <v>400000</v>
      </c>
      <c r="O14" s="8">
        <f t="shared" si="0"/>
        <v>120000000</v>
      </c>
      <c r="P14" s="15" t="s">
        <v>433</v>
      </c>
      <c r="Q14" s="14" t="s">
        <v>466</v>
      </c>
      <c r="R14" s="240" t="s">
        <v>1692</v>
      </c>
      <c r="S14" s="309" t="s">
        <v>1693</v>
      </c>
    </row>
    <row r="15" spans="1:20">
      <c r="A15" s="11" t="s">
        <v>1007</v>
      </c>
      <c r="B15" s="23">
        <v>8</v>
      </c>
      <c r="C15" s="18" t="s">
        <v>37</v>
      </c>
      <c r="D15" s="7" t="s">
        <v>94</v>
      </c>
      <c r="E15" s="26" t="s">
        <v>55</v>
      </c>
      <c r="F15" s="26" t="s">
        <v>45</v>
      </c>
      <c r="G15" s="7" t="s">
        <v>19</v>
      </c>
      <c r="H15" s="52" t="s">
        <v>1703</v>
      </c>
      <c r="I15" s="7" t="s">
        <v>26</v>
      </c>
      <c r="J15" s="18">
        <v>16</v>
      </c>
      <c r="K15" s="6">
        <v>2</v>
      </c>
      <c r="L15" s="6" t="s">
        <v>22</v>
      </c>
      <c r="M15" s="8">
        <v>300</v>
      </c>
      <c r="N15" s="6">
        <v>400000</v>
      </c>
      <c r="O15" s="8">
        <f t="shared" si="0"/>
        <v>120000000</v>
      </c>
      <c r="P15" s="15" t="s">
        <v>433</v>
      </c>
      <c r="Q15" s="14" t="s">
        <v>466</v>
      </c>
      <c r="R15" s="240" t="s">
        <v>1692</v>
      </c>
      <c r="S15" s="309" t="s">
        <v>1693</v>
      </c>
    </row>
    <row r="16" spans="1:20">
      <c r="A16" s="11" t="s">
        <v>1007</v>
      </c>
      <c r="B16" s="23">
        <v>9</v>
      </c>
      <c r="C16" s="18" t="s">
        <v>37</v>
      </c>
      <c r="D16" s="7" t="s">
        <v>94</v>
      </c>
      <c r="E16" s="26" t="s">
        <v>45</v>
      </c>
      <c r="F16" s="26" t="s">
        <v>45</v>
      </c>
      <c r="G16" s="7" t="s">
        <v>19</v>
      </c>
      <c r="H16" s="52" t="s">
        <v>1704</v>
      </c>
      <c r="I16" s="7" t="s">
        <v>26</v>
      </c>
      <c r="J16" s="18">
        <v>32</v>
      </c>
      <c r="K16" s="6">
        <v>4</v>
      </c>
      <c r="L16" s="6" t="s">
        <v>1705</v>
      </c>
      <c r="M16" s="6">
        <v>125</v>
      </c>
      <c r="N16" s="6">
        <v>800000</v>
      </c>
      <c r="O16" s="8">
        <f t="shared" si="0"/>
        <v>100000000</v>
      </c>
      <c r="P16" s="15" t="s">
        <v>26</v>
      </c>
      <c r="Q16" s="14" t="s">
        <v>466</v>
      </c>
      <c r="R16" s="240" t="s">
        <v>1692</v>
      </c>
      <c r="S16" s="309" t="s">
        <v>1693</v>
      </c>
    </row>
    <row r="17" spans="1:19">
      <c r="A17" s="11" t="s">
        <v>1007</v>
      </c>
      <c r="B17" s="32">
        <v>10</v>
      </c>
      <c r="C17" s="18" t="s">
        <v>37</v>
      </c>
      <c r="D17" s="7" t="s">
        <v>94</v>
      </c>
      <c r="E17" s="26" t="s">
        <v>55</v>
      </c>
      <c r="F17" s="26" t="s">
        <v>45</v>
      </c>
      <c r="G17" s="18" t="s">
        <v>20</v>
      </c>
      <c r="H17" s="51" t="s">
        <v>1706</v>
      </c>
      <c r="I17" s="7" t="s">
        <v>26</v>
      </c>
      <c r="J17" s="18">
        <v>16</v>
      </c>
      <c r="K17" s="18">
        <v>2</v>
      </c>
      <c r="L17" s="18" t="s">
        <v>434</v>
      </c>
      <c r="M17" s="8">
        <v>250</v>
      </c>
      <c r="N17" s="8">
        <v>450000</v>
      </c>
      <c r="O17" s="8">
        <f t="shared" si="0"/>
        <v>112500000</v>
      </c>
      <c r="P17" s="16" t="s">
        <v>26</v>
      </c>
      <c r="Q17" s="14" t="s">
        <v>466</v>
      </c>
      <c r="R17" s="240" t="s">
        <v>1692</v>
      </c>
      <c r="S17" s="309" t="s">
        <v>1693</v>
      </c>
    </row>
    <row r="18" spans="1:19">
      <c r="A18" s="11" t="s">
        <v>1007</v>
      </c>
      <c r="B18" s="23">
        <v>11</v>
      </c>
      <c r="C18" s="18" t="s">
        <v>37</v>
      </c>
      <c r="D18" s="7" t="s">
        <v>94</v>
      </c>
      <c r="E18" s="26" t="s">
        <v>55</v>
      </c>
      <c r="F18" s="26" t="s">
        <v>45</v>
      </c>
      <c r="G18" s="18" t="s">
        <v>20</v>
      </c>
      <c r="H18" s="52" t="s">
        <v>1707</v>
      </c>
      <c r="I18" s="7" t="s">
        <v>26</v>
      </c>
      <c r="J18" s="18">
        <v>16</v>
      </c>
      <c r="K18" s="18">
        <v>2</v>
      </c>
      <c r="L18" s="6" t="s">
        <v>1708</v>
      </c>
      <c r="M18" s="8">
        <v>125</v>
      </c>
      <c r="N18" s="6">
        <v>400000</v>
      </c>
      <c r="O18" s="8">
        <f t="shared" si="0"/>
        <v>50000000</v>
      </c>
      <c r="P18" s="15" t="s">
        <v>433</v>
      </c>
      <c r="Q18" s="14" t="s">
        <v>466</v>
      </c>
      <c r="R18" s="240" t="s">
        <v>1692</v>
      </c>
      <c r="S18" s="309" t="s">
        <v>1693</v>
      </c>
    </row>
    <row r="19" spans="1:19">
      <c r="A19" s="11" t="s">
        <v>1007</v>
      </c>
      <c r="B19" s="23">
        <v>12</v>
      </c>
      <c r="C19" s="18" t="s">
        <v>37</v>
      </c>
      <c r="D19" s="7" t="s">
        <v>94</v>
      </c>
      <c r="E19" s="26" t="s">
        <v>55</v>
      </c>
      <c r="F19" s="26" t="s">
        <v>45</v>
      </c>
      <c r="G19" s="7" t="s">
        <v>19</v>
      </c>
      <c r="H19" s="52" t="s">
        <v>1709</v>
      </c>
      <c r="I19" s="7" t="s">
        <v>26</v>
      </c>
      <c r="J19" s="18">
        <v>16</v>
      </c>
      <c r="K19" s="18">
        <v>2</v>
      </c>
      <c r="L19" s="6" t="s">
        <v>1705</v>
      </c>
      <c r="M19" s="6">
        <v>100</v>
      </c>
      <c r="N19" s="6">
        <v>400000</v>
      </c>
      <c r="O19" s="8">
        <f t="shared" si="0"/>
        <v>40000000</v>
      </c>
      <c r="P19" s="16" t="s">
        <v>26</v>
      </c>
      <c r="Q19" s="15" t="s">
        <v>1409</v>
      </c>
      <c r="R19" s="52" t="s">
        <v>1710</v>
      </c>
      <c r="S19" s="309" t="s">
        <v>1693</v>
      </c>
    </row>
    <row r="20" spans="1:19">
      <c r="A20" s="11" t="s">
        <v>1007</v>
      </c>
      <c r="B20" s="32">
        <v>13</v>
      </c>
      <c r="C20" s="18" t="s">
        <v>37</v>
      </c>
      <c r="D20" s="7" t="s">
        <v>94</v>
      </c>
      <c r="E20" s="26" t="s">
        <v>55</v>
      </c>
      <c r="F20" s="26" t="s">
        <v>45</v>
      </c>
      <c r="G20" s="18" t="s">
        <v>20</v>
      </c>
      <c r="H20" s="52" t="s">
        <v>1711</v>
      </c>
      <c r="I20" s="7" t="s">
        <v>26</v>
      </c>
      <c r="J20" s="18">
        <v>16</v>
      </c>
      <c r="K20" s="18">
        <v>2</v>
      </c>
      <c r="L20" s="6" t="s">
        <v>1712</v>
      </c>
      <c r="M20" s="6">
        <v>150</v>
      </c>
      <c r="N20" s="6">
        <v>450000</v>
      </c>
      <c r="O20" s="8">
        <f t="shared" si="0"/>
        <v>67500000</v>
      </c>
      <c r="P20" s="16" t="s">
        <v>26</v>
      </c>
      <c r="Q20" s="16" t="s">
        <v>1398</v>
      </c>
      <c r="R20" s="52" t="s">
        <v>1713</v>
      </c>
      <c r="S20" s="309" t="s">
        <v>1693</v>
      </c>
    </row>
    <row r="21" spans="1:19">
      <c r="A21" s="11" t="s">
        <v>1007</v>
      </c>
      <c r="B21" s="23">
        <v>14</v>
      </c>
      <c r="C21" s="18" t="s">
        <v>37</v>
      </c>
      <c r="D21" s="7" t="s">
        <v>94</v>
      </c>
      <c r="E21" s="26" t="s">
        <v>55</v>
      </c>
      <c r="F21" s="26" t="s">
        <v>45</v>
      </c>
      <c r="G21" s="7" t="s">
        <v>19</v>
      </c>
      <c r="H21" s="52" t="s">
        <v>1714</v>
      </c>
      <c r="I21" s="7" t="s">
        <v>26</v>
      </c>
      <c r="J21" s="18">
        <v>32</v>
      </c>
      <c r="K21" s="18">
        <v>2</v>
      </c>
      <c r="L21" s="18" t="s">
        <v>1715</v>
      </c>
      <c r="M21" s="6">
        <v>50</v>
      </c>
      <c r="N21" s="6">
        <v>800000</v>
      </c>
      <c r="O21" s="8">
        <f t="shared" si="0"/>
        <v>40000000</v>
      </c>
      <c r="P21" s="15" t="s">
        <v>433</v>
      </c>
      <c r="Q21" s="14" t="s">
        <v>466</v>
      </c>
      <c r="R21" s="240" t="s">
        <v>1692</v>
      </c>
      <c r="S21" s="309" t="s">
        <v>1693</v>
      </c>
    </row>
    <row r="22" spans="1:19">
      <c r="A22" s="11" t="s">
        <v>1007</v>
      </c>
      <c r="B22" s="23">
        <v>15</v>
      </c>
      <c r="C22" s="18" t="s">
        <v>37</v>
      </c>
      <c r="D22" s="7" t="s">
        <v>94</v>
      </c>
      <c r="E22" s="26" t="s">
        <v>55</v>
      </c>
      <c r="F22" s="26" t="s">
        <v>45</v>
      </c>
      <c r="G22" s="18" t="s">
        <v>20</v>
      </c>
      <c r="H22" s="52" t="s">
        <v>1716</v>
      </c>
      <c r="I22" s="7" t="s">
        <v>26</v>
      </c>
      <c r="J22" s="18">
        <v>16</v>
      </c>
      <c r="K22" s="18">
        <v>2</v>
      </c>
      <c r="L22" s="6" t="s">
        <v>1717</v>
      </c>
      <c r="M22" s="6">
        <v>25</v>
      </c>
      <c r="N22" s="6">
        <v>400000</v>
      </c>
      <c r="O22" s="8">
        <f t="shared" si="0"/>
        <v>10000000</v>
      </c>
      <c r="P22" s="15" t="s">
        <v>433</v>
      </c>
      <c r="Q22" s="14" t="s">
        <v>466</v>
      </c>
      <c r="R22" s="240" t="s">
        <v>1692</v>
      </c>
      <c r="S22" s="309" t="s">
        <v>1693</v>
      </c>
    </row>
    <row r="23" spans="1:19">
      <c r="A23" s="11" t="s">
        <v>1007</v>
      </c>
      <c r="B23" s="32">
        <v>16</v>
      </c>
      <c r="C23" s="18" t="s">
        <v>37</v>
      </c>
      <c r="D23" s="7" t="s">
        <v>94</v>
      </c>
      <c r="E23" s="26" t="s">
        <v>55</v>
      </c>
      <c r="F23" s="26" t="s">
        <v>45</v>
      </c>
      <c r="G23" s="18" t="s">
        <v>20</v>
      </c>
      <c r="H23" s="52" t="s">
        <v>1718</v>
      </c>
      <c r="I23" s="7" t="s">
        <v>26</v>
      </c>
      <c r="J23" s="18">
        <v>16</v>
      </c>
      <c r="K23" s="18">
        <v>2</v>
      </c>
      <c r="L23" s="6" t="s">
        <v>1719</v>
      </c>
      <c r="M23" s="6">
        <v>75</v>
      </c>
      <c r="N23" s="6">
        <v>400000</v>
      </c>
      <c r="O23" s="8">
        <f t="shared" si="0"/>
        <v>30000000</v>
      </c>
      <c r="P23" s="15" t="s">
        <v>433</v>
      </c>
      <c r="Q23" s="14" t="s">
        <v>466</v>
      </c>
      <c r="R23" s="240" t="s">
        <v>1692</v>
      </c>
      <c r="S23" s="309" t="s">
        <v>1693</v>
      </c>
    </row>
    <row r="24" spans="1:19">
      <c r="A24" s="11" t="s">
        <v>1007</v>
      </c>
      <c r="B24" s="23">
        <v>17</v>
      </c>
      <c r="C24" s="18" t="s">
        <v>860</v>
      </c>
      <c r="D24" s="7" t="s">
        <v>94</v>
      </c>
      <c r="E24" s="26" t="s">
        <v>55</v>
      </c>
      <c r="F24" s="26" t="s">
        <v>45</v>
      </c>
      <c r="G24" s="18" t="s">
        <v>20</v>
      </c>
      <c r="H24" s="51" t="s">
        <v>1720</v>
      </c>
      <c r="I24" s="7" t="s">
        <v>26</v>
      </c>
      <c r="J24" s="18">
        <v>16</v>
      </c>
      <c r="K24" s="18">
        <v>2</v>
      </c>
      <c r="L24" s="6" t="s">
        <v>1721</v>
      </c>
      <c r="M24" s="6">
        <v>25</v>
      </c>
      <c r="N24" s="6">
        <v>450000</v>
      </c>
      <c r="O24" s="8">
        <f t="shared" si="0"/>
        <v>11250000</v>
      </c>
      <c r="P24" s="15" t="s">
        <v>433</v>
      </c>
      <c r="Q24" s="14" t="s">
        <v>466</v>
      </c>
      <c r="R24" s="240" t="s">
        <v>1692</v>
      </c>
      <c r="S24" s="309" t="s">
        <v>1693</v>
      </c>
    </row>
    <row r="25" spans="1:19">
      <c r="A25" s="11" t="s">
        <v>1007</v>
      </c>
      <c r="B25" s="23">
        <v>18</v>
      </c>
      <c r="C25" s="18" t="s">
        <v>37</v>
      </c>
      <c r="D25" s="7" t="s">
        <v>94</v>
      </c>
      <c r="E25" s="26" t="s">
        <v>55</v>
      </c>
      <c r="F25" s="26" t="s">
        <v>45</v>
      </c>
      <c r="G25" s="18" t="s">
        <v>20</v>
      </c>
      <c r="H25" s="52" t="s">
        <v>1722</v>
      </c>
      <c r="I25" s="7" t="s">
        <v>26</v>
      </c>
      <c r="J25" s="18">
        <v>16</v>
      </c>
      <c r="K25" s="18">
        <v>2</v>
      </c>
      <c r="L25" s="6" t="s">
        <v>1723</v>
      </c>
      <c r="M25" s="18">
        <v>25</v>
      </c>
      <c r="N25" s="6">
        <v>400000</v>
      </c>
      <c r="O25" s="8">
        <f t="shared" si="0"/>
        <v>10000000</v>
      </c>
      <c r="P25" s="15" t="s">
        <v>433</v>
      </c>
      <c r="Q25" s="14" t="s">
        <v>466</v>
      </c>
      <c r="R25" s="240" t="s">
        <v>1692</v>
      </c>
      <c r="S25" s="309" t="s">
        <v>1693</v>
      </c>
    </row>
    <row r="26" spans="1:19">
      <c r="A26" s="11" t="s">
        <v>1007</v>
      </c>
      <c r="B26" s="23">
        <v>19</v>
      </c>
      <c r="C26" s="18" t="s">
        <v>37</v>
      </c>
      <c r="D26" s="7" t="s">
        <v>94</v>
      </c>
      <c r="E26" s="26" t="s">
        <v>55</v>
      </c>
      <c r="F26" s="26" t="s">
        <v>45</v>
      </c>
      <c r="G26" s="18" t="s">
        <v>20</v>
      </c>
      <c r="H26" s="52" t="s">
        <v>1724</v>
      </c>
      <c r="I26" s="7" t="s">
        <v>26</v>
      </c>
      <c r="J26" s="18">
        <v>16</v>
      </c>
      <c r="K26" s="18">
        <v>2</v>
      </c>
      <c r="L26" s="6" t="s">
        <v>1723</v>
      </c>
      <c r="M26" s="18">
        <v>25</v>
      </c>
      <c r="N26" s="6">
        <v>400000</v>
      </c>
      <c r="O26" s="8">
        <f t="shared" si="0"/>
        <v>10000000</v>
      </c>
      <c r="P26" s="15" t="s">
        <v>433</v>
      </c>
      <c r="Q26" s="14" t="s">
        <v>466</v>
      </c>
      <c r="R26" s="240" t="s">
        <v>1692</v>
      </c>
      <c r="S26" s="309" t="s">
        <v>1693</v>
      </c>
    </row>
    <row r="27" spans="1:19">
      <c r="A27" s="11" t="s">
        <v>1007</v>
      </c>
      <c r="B27" s="23">
        <v>20</v>
      </c>
      <c r="C27" s="18" t="s">
        <v>37</v>
      </c>
      <c r="D27" s="7" t="s">
        <v>94</v>
      </c>
      <c r="E27" s="26" t="s">
        <v>55</v>
      </c>
      <c r="F27" s="26" t="s">
        <v>45</v>
      </c>
      <c r="G27" s="7" t="s">
        <v>19</v>
      </c>
      <c r="H27" s="310" t="s">
        <v>1725</v>
      </c>
      <c r="I27" s="7" t="s">
        <v>26</v>
      </c>
      <c r="J27" s="18">
        <v>16</v>
      </c>
      <c r="K27" s="18">
        <v>2</v>
      </c>
      <c r="L27" s="6" t="s">
        <v>434</v>
      </c>
      <c r="M27" s="18">
        <f>25*11</f>
        <v>275</v>
      </c>
      <c r="N27" s="6">
        <v>400000</v>
      </c>
      <c r="O27" s="8">
        <f t="shared" si="0"/>
        <v>110000000</v>
      </c>
      <c r="P27" s="15" t="s">
        <v>433</v>
      </c>
      <c r="Q27" s="14" t="s">
        <v>466</v>
      </c>
      <c r="R27" s="240" t="s">
        <v>1692</v>
      </c>
      <c r="S27" s="309" t="s">
        <v>1693</v>
      </c>
    </row>
    <row r="28" spans="1:19">
      <c r="A28" s="11" t="s">
        <v>1007</v>
      </c>
      <c r="B28" s="23">
        <v>21</v>
      </c>
      <c r="C28" s="18" t="s">
        <v>37</v>
      </c>
      <c r="D28" s="7" t="s">
        <v>94</v>
      </c>
      <c r="E28" s="26" t="s">
        <v>55</v>
      </c>
      <c r="F28" s="26" t="s">
        <v>45</v>
      </c>
      <c r="G28" s="7" t="s">
        <v>19</v>
      </c>
      <c r="H28" s="310" t="s">
        <v>1726</v>
      </c>
      <c r="I28" s="7" t="s">
        <v>26</v>
      </c>
      <c r="J28" s="18">
        <v>16</v>
      </c>
      <c r="K28" s="18">
        <v>2</v>
      </c>
      <c r="L28" s="6" t="s">
        <v>22</v>
      </c>
      <c r="M28" s="18">
        <v>300</v>
      </c>
      <c r="N28" s="6">
        <v>400000</v>
      </c>
      <c r="O28" s="8">
        <f t="shared" si="0"/>
        <v>120000000</v>
      </c>
      <c r="P28" s="15" t="s">
        <v>433</v>
      </c>
      <c r="Q28" s="14" t="s">
        <v>466</v>
      </c>
      <c r="R28" s="240" t="s">
        <v>1692</v>
      </c>
      <c r="S28" s="309" t="s">
        <v>1693</v>
      </c>
    </row>
    <row r="29" spans="1:19">
      <c r="A29" s="11" t="s">
        <v>1007</v>
      </c>
      <c r="B29" s="23">
        <v>22</v>
      </c>
      <c r="C29" s="18" t="s">
        <v>37</v>
      </c>
      <c r="D29" s="7" t="s">
        <v>94</v>
      </c>
      <c r="E29" s="26" t="s">
        <v>55</v>
      </c>
      <c r="F29" s="26" t="s">
        <v>45</v>
      </c>
      <c r="G29" s="7" t="s">
        <v>19</v>
      </c>
      <c r="H29" s="310" t="s">
        <v>1727</v>
      </c>
      <c r="I29" s="7" t="s">
        <v>26</v>
      </c>
      <c r="J29" s="18">
        <v>8</v>
      </c>
      <c r="K29" s="18">
        <v>1</v>
      </c>
      <c r="L29" s="6" t="s">
        <v>22</v>
      </c>
      <c r="M29" s="18">
        <v>300</v>
      </c>
      <c r="N29" s="6">
        <v>200000</v>
      </c>
      <c r="O29" s="8">
        <f t="shared" si="0"/>
        <v>60000000</v>
      </c>
      <c r="P29" s="15" t="s">
        <v>433</v>
      </c>
      <c r="Q29" s="14" t="s">
        <v>466</v>
      </c>
      <c r="R29" s="240" t="s">
        <v>1692</v>
      </c>
      <c r="S29" s="309" t="s">
        <v>1693</v>
      </c>
    </row>
    <row r="30" spans="1:19">
      <c r="A30" s="11" t="s">
        <v>1007</v>
      </c>
      <c r="B30" s="23">
        <v>23</v>
      </c>
      <c r="C30" s="18" t="s">
        <v>37</v>
      </c>
      <c r="D30" s="7" t="s">
        <v>94</v>
      </c>
      <c r="E30" s="26" t="s">
        <v>55</v>
      </c>
      <c r="F30" s="26" t="s">
        <v>45</v>
      </c>
      <c r="G30" s="7" t="s">
        <v>19</v>
      </c>
      <c r="H30" s="310" t="s">
        <v>1728</v>
      </c>
      <c r="I30" s="7" t="s">
        <v>26</v>
      </c>
      <c r="J30" s="18">
        <v>16</v>
      </c>
      <c r="K30" s="18">
        <v>2</v>
      </c>
      <c r="L30" s="6" t="s">
        <v>434</v>
      </c>
      <c r="M30" s="18">
        <v>275</v>
      </c>
      <c r="N30" s="6">
        <v>400000</v>
      </c>
      <c r="O30" s="8">
        <f t="shared" si="0"/>
        <v>110000000</v>
      </c>
      <c r="P30" s="15" t="s">
        <v>433</v>
      </c>
      <c r="Q30" s="14" t="s">
        <v>466</v>
      </c>
      <c r="R30" s="240" t="s">
        <v>1692</v>
      </c>
      <c r="S30" s="309" t="s">
        <v>1693</v>
      </c>
    </row>
    <row r="31" spans="1:19">
      <c r="A31" s="11" t="s">
        <v>1007</v>
      </c>
      <c r="B31" s="23">
        <v>24</v>
      </c>
      <c r="C31" s="18" t="s">
        <v>37</v>
      </c>
      <c r="D31" s="7" t="s">
        <v>94</v>
      </c>
      <c r="E31" s="26" t="s">
        <v>55</v>
      </c>
      <c r="F31" s="26" t="s">
        <v>45</v>
      </c>
      <c r="G31" s="18" t="s">
        <v>20</v>
      </c>
      <c r="H31" s="310" t="s">
        <v>1729</v>
      </c>
      <c r="I31" s="7" t="s">
        <v>26</v>
      </c>
      <c r="J31" s="18">
        <v>16</v>
      </c>
      <c r="K31" s="18">
        <v>2</v>
      </c>
      <c r="L31" s="6" t="s">
        <v>1730</v>
      </c>
      <c r="M31" s="18">
        <v>300</v>
      </c>
      <c r="N31" s="6">
        <v>450000</v>
      </c>
      <c r="O31" s="8">
        <f t="shared" si="0"/>
        <v>135000000</v>
      </c>
      <c r="P31" s="15" t="s">
        <v>433</v>
      </c>
      <c r="Q31" s="14" t="s">
        <v>466</v>
      </c>
      <c r="R31" s="240" t="s">
        <v>1692</v>
      </c>
      <c r="S31" s="309" t="s">
        <v>1693</v>
      </c>
    </row>
    <row r="32" spans="1:19">
      <c r="A32" s="11" t="s">
        <v>1007</v>
      </c>
      <c r="B32" s="23">
        <v>25</v>
      </c>
      <c r="C32" s="18" t="s">
        <v>37</v>
      </c>
      <c r="D32" s="7" t="s">
        <v>94</v>
      </c>
      <c r="E32" s="26" t="s">
        <v>55</v>
      </c>
      <c r="F32" s="26" t="s">
        <v>45</v>
      </c>
      <c r="G32" s="18" t="s">
        <v>20</v>
      </c>
      <c r="H32" s="310" t="s">
        <v>1731</v>
      </c>
      <c r="I32" s="7" t="s">
        <v>26</v>
      </c>
      <c r="J32" s="18">
        <v>16</v>
      </c>
      <c r="K32" s="18">
        <v>2</v>
      </c>
      <c r="L32" s="6" t="s">
        <v>1730</v>
      </c>
      <c r="M32" s="18">
        <v>300</v>
      </c>
      <c r="N32" s="6">
        <v>220000</v>
      </c>
      <c r="O32" s="8">
        <f t="shared" si="0"/>
        <v>66000000</v>
      </c>
      <c r="P32" s="15" t="s">
        <v>433</v>
      </c>
      <c r="Q32" s="14" t="s">
        <v>466</v>
      </c>
      <c r="R32" s="240" t="s">
        <v>1692</v>
      </c>
      <c r="S32" s="309" t="s">
        <v>1693</v>
      </c>
    </row>
    <row r="33" spans="1:20">
      <c r="A33" s="11" t="s">
        <v>1007</v>
      </c>
      <c r="B33" s="23">
        <v>26</v>
      </c>
      <c r="C33" s="18" t="s">
        <v>37</v>
      </c>
      <c r="D33" s="7" t="s">
        <v>94</v>
      </c>
      <c r="E33" s="26" t="s">
        <v>55</v>
      </c>
      <c r="F33" s="26" t="s">
        <v>45</v>
      </c>
      <c r="G33" s="7" t="s">
        <v>19</v>
      </c>
      <c r="H33" s="52" t="s">
        <v>1732</v>
      </c>
      <c r="I33" s="7" t="s">
        <v>26</v>
      </c>
      <c r="J33" s="18">
        <v>16</v>
      </c>
      <c r="K33" s="18">
        <v>2</v>
      </c>
      <c r="L33" s="6" t="s">
        <v>419</v>
      </c>
      <c r="M33" s="18">
        <v>250</v>
      </c>
      <c r="N33" s="6">
        <v>400000</v>
      </c>
      <c r="O33" s="8">
        <f t="shared" si="0"/>
        <v>100000000</v>
      </c>
      <c r="P33" s="15" t="s">
        <v>433</v>
      </c>
      <c r="Q33" s="311" t="s">
        <v>466</v>
      </c>
      <c r="R33" s="310" t="s">
        <v>1692</v>
      </c>
      <c r="S33" s="312" t="s">
        <v>1693</v>
      </c>
    </row>
    <row r="34" spans="1:20">
      <c r="A34" s="11" t="s">
        <v>1007</v>
      </c>
      <c r="B34" s="23">
        <v>27</v>
      </c>
      <c r="C34" s="18" t="s">
        <v>37</v>
      </c>
      <c r="D34" s="7" t="s">
        <v>94</v>
      </c>
      <c r="E34" s="26" t="s">
        <v>45</v>
      </c>
      <c r="F34" s="26" t="s">
        <v>45</v>
      </c>
      <c r="G34" s="7" t="s">
        <v>19</v>
      </c>
      <c r="H34" s="52" t="s">
        <v>1733</v>
      </c>
      <c r="I34" s="7" t="s">
        <v>26</v>
      </c>
      <c r="J34" s="18">
        <v>16</v>
      </c>
      <c r="K34" s="18">
        <v>2</v>
      </c>
      <c r="L34" s="6" t="s">
        <v>1734</v>
      </c>
      <c r="M34" s="18">
        <v>100</v>
      </c>
      <c r="N34" s="6">
        <v>400000</v>
      </c>
      <c r="O34" s="8">
        <f t="shared" si="0"/>
        <v>40000000</v>
      </c>
      <c r="P34" s="15" t="s">
        <v>433</v>
      </c>
      <c r="Q34" s="311" t="s">
        <v>466</v>
      </c>
      <c r="R34" s="310" t="s">
        <v>1692</v>
      </c>
      <c r="S34" s="312" t="s">
        <v>1693</v>
      </c>
    </row>
    <row r="35" spans="1:20">
      <c r="A35" s="11" t="s">
        <v>1007</v>
      </c>
      <c r="B35" s="32">
        <v>28</v>
      </c>
      <c r="C35" s="18" t="s">
        <v>37</v>
      </c>
      <c r="D35" s="7" t="s">
        <v>94</v>
      </c>
      <c r="E35" s="26" t="s">
        <v>55</v>
      </c>
      <c r="F35" s="26" t="s">
        <v>45</v>
      </c>
      <c r="G35" s="7" t="s">
        <v>19</v>
      </c>
      <c r="H35" s="52" t="s">
        <v>1735</v>
      </c>
      <c r="I35" s="7" t="s">
        <v>26</v>
      </c>
      <c r="J35" s="18">
        <v>8</v>
      </c>
      <c r="K35" s="18">
        <v>1</v>
      </c>
      <c r="L35" s="6" t="s">
        <v>22</v>
      </c>
      <c r="M35" s="18">
        <v>100</v>
      </c>
      <c r="N35" s="6">
        <v>200000</v>
      </c>
      <c r="O35" s="8">
        <f t="shared" si="0"/>
        <v>20000000</v>
      </c>
      <c r="P35" s="15" t="s">
        <v>433</v>
      </c>
      <c r="Q35" s="14" t="s">
        <v>466</v>
      </c>
      <c r="R35" s="52" t="s">
        <v>1692</v>
      </c>
      <c r="S35" s="309" t="s">
        <v>1693</v>
      </c>
    </row>
    <row r="36" spans="1:20">
      <c r="A36" s="11" t="s">
        <v>1736</v>
      </c>
      <c r="B36" s="32">
        <v>29</v>
      </c>
      <c r="C36" s="18" t="s">
        <v>37</v>
      </c>
      <c r="D36" s="7" t="s">
        <v>94</v>
      </c>
      <c r="E36" s="26" t="s">
        <v>398</v>
      </c>
      <c r="F36" s="26" t="s">
        <v>94</v>
      </c>
      <c r="G36" s="18" t="s">
        <v>19</v>
      </c>
      <c r="H36" s="52" t="s">
        <v>1737</v>
      </c>
      <c r="I36" s="18" t="s">
        <v>26</v>
      </c>
      <c r="J36" s="18">
        <v>16</v>
      </c>
      <c r="K36" s="18">
        <v>2</v>
      </c>
      <c r="L36" s="6" t="s">
        <v>462</v>
      </c>
      <c r="M36" s="18">
        <v>275</v>
      </c>
      <c r="N36" s="6">
        <v>400000</v>
      </c>
      <c r="O36" s="6">
        <v>110000000</v>
      </c>
      <c r="P36" s="15" t="s">
        <v>26</v>
      </c>
      <c r="Q36" s="14" t="s">
        <v>471</v>
      </c>
      <c r="R36" s="52" t="s">
        <v>1738</v>
      </c>
      <c r="S36" s="309" t="s">
        <v>1739</v>
      </c>
      <c r="T36" s="313" t="s">
        <v>1740</v>
      </c>
    </row>
    <row r="37" spans="1:20">
      <c r="A37" s="11" t="s">
        <v>1736</v>
      </c>
      <c r="B37" s="32">
        <v>30</v>
      </c>
      <c r="C37" s="18" t="s">
        <v>37</v>
      </c>
      <c r="D37" s="7" t="s">
        <v>94</v>
      </c>
      <c r="E37" s="26" t="s">
        <v>398</v>
      </c>
      <c r="F37" s="26" t="s">
        <v>94</v>
      </c>
      <c r="G37" s="18" t="s">
        <v>19</v>
      </c>
      <c r="H37" s="52" t="s">
        <v>1741</v>
      </c>
      <c r="I37" s="18" t="s">
        <v>26</v>
      </c>
      <c r="J37" s="18">
        <v>16</v>
      </c>
      <c r="K37" s="18">
        <v>2</v>
      </c>
      <c r="L37" s="6" t="s">
        <v>461</v>
      </c>
      <c r="M37" s="18">
        <v>250</v>
      </c>
      <c r="N37" s="6">
        <v>400000</v>
      </c>
      <c r="O37" s="6">
        <v>100000000</v>
      </c>
      <c r="P37" s="15" t="s">
        <v>26</v>
      </c>
      <c r="Q37" s="14" t="s">
        <v>471</v>
      </c>
      <c r="R37" s="52" t="s">
        <v>1738</v>
      </c>
      <c r="S37" s="309" t="s">
        <v>1739</v>
      </c>
    </row>
    <row r="38" spans="1:20">
      <c r="A38" s="11" t="s">
        <v>1736</v>
      </c>
      <c r="B38" s="32">
        <v>31</v>
      </c>
      <c r="C38" s="18" t="s">
        <v>37</v>
      </c>
      <c r="D38" s="7" t="s">
        <v>94</v>
      </c>
      <c r="E38" s="26" t="s">
        <v>398</v>
      </c>
      <c r="F38" s="26" t="s">
        <v>94</v>
      </c>
      <c r="G38" s="18" t="s">
        <v>19</v>
      </c>
      <c r="H38" s="52" t="s">
        <v>1742</v>
      </c>
      <c r="I38" s="18" t="s">
        <v>26</v>
      </c>
      <c r="J38" s="18">
        <v>16</v>
      </c>
      <c r="K38" s="18">
        <v>2</v>
      </c>
      <c r="L38" s="6" t="s">
        <v>461</v>
      </c>
      <c r="M38" s="18">
        <v>250</v>
      </c>
      <c r="N38" s="6">
        <v>400000</v>
      </c>
      <c r="O38" s="6">
        <v>100000000</v>
      </c>
      <c r="P38" s="15" t="s">
        <v>26</v>
      </c>
      <c r="Q38" s="14" t="s">
        <v>471</v>
      </c>
      <c r="R38" s="52" t="s">
        <v>1738</v>
      </c>
      <c r="S38" s="309" t="s">
        <v>1739</v>
      </c>
    </row>
    <row r="39" spans="1:20">
      <c r="A39" s="11" t="s">
        <v>1736</v>
      </c>
      <c r="B39" s="32">
        <v>32</v>
      </c>
      <c r="C39" s="18" t="s">
        <v>37</v>
      </c>
      <c r="D39" s="7" t="s">
        <v>94</v>
      </c>
      <c r="E39" s="26" t="s">
        <v>398</v>
      </c>
      <c r="F39" s="26" t="s">
        <v>94</v>
      </c>
      <c r="G39" s="18" t="s">
        <v>19</v>
      </c>
      <c r="H39" s="52" t="s">
        <v>1743</v>
      </c>
      <c r="I39" s="18" t="s">
        <v>26</v>
      </c>
      <c r="J39" s="18">
        <v>14</v>
      </c>
      <c r="K39" s="18">
        <v>2</v>
      </c>
      <c r="L39" s="6" t="s">
        <v>462</v>
      </c>
      <c r="M39" s="18">
        <v>275</v>
      </c>
      <c r="N39" s="6">
        <v>350000</v>
      </c>
      <c r="O39" s="6">
        <v>96250000</v>
      </c>
      <c r="P39" s="15" t="s">
        <v>26</v>
      </c>
      <c r="Q39" s="14" t="s">
        <v>471</v>
      </c>
      <c r="R39" s="52" t="s">
        <v>1738</v>
      </c>
      <c r="S39" s="309" t="s">
        <v>1739</v>
      </c>
    </row>
    <row r="40" spans="1:20">
      <c r="A40" s="11" t="s">
        <v>1736</v>
      </c>
      <c r="B40" s="32">
        <v>33</v>
      </c>
      <c r="C40" s="18" t="s">
        <v>37</v>
      </c>
      <c r="D40" s="7" t="s">
        <v>94</v>
      </c>
      <c r="E40" s="26" t="s">
        <v>94</v>
      </c>
      <c r="F40" s="26" t="s">
        <v>94</v>
      </c>
      <c r="G40" s="18" t="s">
        <v>19</v>
      </c>
      <c r="H40" s="52" t="s">
        <v>1744</v>
      </c>
      <c r="I40" s="18" t="s">
        <v>26</v>
      </c>
      <c r="J40" s="18">
        <v>16</v>
      </c>
      <c r="K40" s="18">
        <v>2</v>
      </c>
      <c r="L40" s="6" t="s">
        <v>461</v>
      </c>
      <c r="M40" s="18">
        <v>250</v>
      </c>
      <c r="N40" s="6">
        <v>400000</v>
      </c>
      <c r="O40" s="6">
        <v>100000000</v>
      </c>
      <c r="P40" s="15" t="s">
        <v>26</v>
      </c>
      <c r="Q40" s="14" t="s">
        <v>471</v>
      </c>
      <c r="R40" s="52" t="s">
        <v>1738</v>
      </c>
      <c r="S40" s="309" t="s">
        <v>1739</v>
      </c>
    </row>
    <row r="41" spans="1:20">
      <c r="A41" s="11" t="s">
        <v>1736</v>
      </c>
      <c r="B41" s="32">
        <v>34</v>
      </c>
      <c r="C41" s="18" t="s">
        <v>37</v>
      </c>
      <c r="D41" s="7" t="s">
        <v>94</v>
      </c>
      <c r="E41" s="26" t="s">
        <v>94</v>
      </c>
      <c r="F41" s="26" t="s">
        <v>94</v>
      </c>
      <c r="G41" s="18" t="s">
        <v>19</v>
      </c>
      <c r="H41" s="52" t="s">
        <v>1745</v>
      </c>
      <c r="I41" s="18" t="s">
        <v>26</v>
      </c>
      <c r="J41" s="18">
        <v>8</v>
      </c>
      <c r="K41" s="18">
        <v>1</v>
      </c>
      <c r="L41" s="6" t="s">
        <v>461</v>
      </c>
      <c r="M41" s="18">
        <v>250</v>
      </c>
      <c r="N41" s="6">
        <v>200000</v>
      </c>
      <c r="O41" s="6">
        <v>50000000</v>
      </c>
      <c r="P41" s="15" t="s">
        <v>26</v>
      </c>
      <c r="Q41" s="14" t="s">
        <v>471</v>
      </c>
      <c r="R41" s="52" t="s">
        <v>1738</v>
      </c>
      <c r="S41" s="309" t="s">
        <v>1739</v>
      </c>
    </row>
    <row r="42" spans="1:20">
      <c r="A42" s="11" t="s">
        <v>1736</v>
      </c>
      <c r="B42" s="32">
        <v>35</v>
      </c>
      <c r="C42" s="18" t="s">
        <v>37</v>
      </c>
      <c r="D42" s="7" t="s">
        <v>94</v>
      </c>
      <c r="E42" s="26" t="s">
        <v>94</v>
      </c>
      <c r="F42" s="26" t="s">
        <v>94</v>
      </c>
      <c r="G42" s="18" t="s">
        <v>19</v>
      </c>
      <c r="H42" s="52" t="s">
        <v>1746</v>
      </c>
      <c r="I42" s="18" t="s">
        <v>26</v>
      </c>
      <c r="J42" s="18">
        <v>8</v>
      </c>
      <c r="K42" s="18">
        <v>1</v>
      </c>
      <c r="L42" s="6" t="s">
        <v>461</v>
      </c>
      <c r="M42" s="18">
        <v>250</v>
      </c>
      <c r="N42" s="6">
        <v>200000</v>
      </c>
      <c r="O42" s="6">
        <v>50000000</v>
      </c>
      <c r="P42" s="15" t="s">
        <v>26</v>
      </c>
      <c r="Q42" s="14" t="s">
        <v>471</v>
      </c>
      <c r="R42" s="52" t="s">
        <v>1738</v>
      </c>
      <c r="S42" s="309" t="s">
        <v>1739</v>
      </c>
    </row>
    <row r="43" spans="1:20">
      <c r="A43" s="11" t="s">
        <v>1736</v>
      </c>
      <c r="B43" s="32">
        <v>36</v>
      </c>
      <c r="C43" s="18" t="s">
        <v>37</v>
      </c>
      <c r="D43" s="7" t="s">
        <v>94</v>
      </c>
      <c r="E43" s="26" t="s">
        <v>398</v>
      </c>
      <c r="F43" s="26" t="s">
        <v>94</v>
      </c>
      <c r="G43" s="18" t="s">
        <v>19</v>
      </c>
      <c r="H43" s="52" t="s">
        <v>1747</v>
      </c>
      <c r="I43" s="18" t="s">
        <v>26</v>
      </c>
      <c r="J43" s="18">
        <v>16</v>
      </c>
      <c r="K43" s="18">
        <v>3</v>
      </c>
      <c r="L43" s="6" t="s">
        <v>461</v>
      </c>
      <c r="M43" s="18">
        <v>250</v>
      </c>
      <c r="N43" s="6">
        <v>400000</v>
      </c>
      <c r="O43" s="6">
        <v>100000000</v>
      </c>
      <c r="P43" s="15" t="s">
        <v>26</v>
      </c>
      <c r="Q43" s="14" t="s">
        <v>471</v>
      </c>
      <c r="R43" s="52" t="s">
        <v>1738</v>
      </c>
      <c r="S43" s="309" t="s">
        <v>1739</v>
      </c>
    </row>
    <row r="44" spans="1:20">
      <c r="A44" s="11" t="s">
        <v>1736</v>
      </c>
      <c r="B44" s="32">
        <v>37</v>
      </c>
      <c r="C44" s="18" t="s">
        <v>37</v>
      </c>
      <c r="D44" s="7" t="s">
        <v>94</v>
      </c>
      <c r="E44" s="26" t="s">
        <v>398</v>
      </c>
      <c r="F44" s="26" t="s">
        <v>94</v>
      </c>
      <c r="G44" s="18" t="s">
        <v>19</v>
      </c>
      <c r="H44" s="52" t="s">
        <v>1748</v>
      </c>
      <c r="I44" s="18" t="s">
        <v>26</v>
      </c>
      <c r="J44" s="18">
        <v>64</v>
      </c>
      <c r="K44" s="18">
        <v>8</v>
      </c>
      <c r="L44" s="6" t="s">
        <v>1749</v>
      </c>
      <c r="M44" s="18">
        <v>100</v>
      </c>
      <c r="N44" s="6">
        <v>1600000</v>
      </c>
      <c r="O44" s="6">
        <v>160000000</v>
      </c>
      <c r="P44" s="15" t="s">
        <v>26</v>
      </c>
      <c r="Q44" s="14" t="s">
        <v>471</v>
      </c>
      <c r="R44" s="52" t="s">
        <v>1738</v>
      </c>
      <c r="S44" s="309" t="s">
        <v>1739</v>
      </c>
    </row>
    <row r="45" spans="1:20">
      <c r="A45" s="11" t="s">
        <v>1736</v>
      </c>
      <c r="B45" s="32">
        <v>38</v>
      </c>
      <c r="C45" s="18" t="s">
        <v>37</v>
      </c>
      <c r="D45" s="7" t="s">
        <v>94</v>
      </c>
      <c r="E45" s="26" t="s">
        <v>398</v>
      </c>
      <c r="F45" s="26" t="s">
        <v>94</v>
      </c>
      <c r="G45" s="18" t="s">
        <v>19</v>
      </c>
      <c r="H45" s="52" t="s">
        <v>1750</v>
      </c>
      <c r="I45" s="18" t="s">
        <v>26</v>
      </c>
      <c r="J45" s="18">
        <v>16</v>
      </c>
      <c r="K45" s="18">
        <v>2</v>
      </c>
      <c r="L45" s="6" t="s">
        <v>462</v>
      </c>
      <c r="M45" s="18">
        <v>275</v>
      </c>
      <c r="N45" s="6">
        <v>400000</v>
      </c>
      <c r="O45" s="6">
        <v>110000000</v>
      </c>
      <c r="P45" s="15" t="s">
        <v>26</v>
      </c>
      <c r="Q45" s="14" t="s">
        <v>471</v>
      </c>
      <c r="R45" s="52" t="s">
        <v>1738</v>
      </c>
      <c r="S45" s="309" t="s">
        <v>1739</v>
      </c>
    </row>
    <row r="46" spans="1:20">
      <c r="A46" s="11" t="s">
        <v>1736</v>
      </c>
      <c r="B46" s="32">
        <v>39</v>
      </c>
      <c r="C46" s="18" t="s">
        <v>37</v>
      </c>
      <c r="D46" s="7" t="s">
        <v>94</v>
      </c>
      <c r="E46" s="26" t="s">
        <v>398</v>
      </c>
      <c r="F46" s="26" t="s">
        <v>94</v>
      </c>
      <c r="G46" s="18" t="s">
        <v>19</v>
      </c>
      <c r="H46" s="52" t="s">
        <v>1751</v>
      </c>
      <c r="I46" s="18" t="s">
        <v>26</v>
      </c>
      <c r="J46" s="18">
        <v>16</v>
      </c>
      <c r="K46" s="18">
        <v>2</v>
      </c>
      <c r="L46" s="6" t="s">
        <v>461</v>
      </c>
      <c r="M46" s="18">
        <v>250</v>
      </c>
      <c r="N46" s="6">
        <v>400000</v>
      </c>
      <c r="O46" s="6">
        <v>100000000</v>
      </c>
      <c r="P46" s="15" t="s">
        <v>26</v>
      </c>
      <c r="Q46" s="14" t="s">
        <v>471</v>
      </c>
      <c r="R46" s="52" t="s">
        <v>1738</v>
      </c>
      <c r="S46" s="309" t="s">
        <v>1739</v>
      </c>
    </row>
    <row r="47" spans="1:20">
      <c r="A47" s="11" t="s">
        <v>1736</v>
      </c>
      <c r="B47" s="32">
        <v>40</v>
      </c>
      <c r="C47" s="18" t="s">
        <v>37</v>
      </c>
      <c r="D47" s="7" t="s">
        <v>94</v>
      </c>
      <c r="E47" s="26" t="s">
        <v>398</v>
      </c>
      <c r="F47" s="26" t="s">
        <v>94</v>
      </c>
      <c r="G47" s="18" t="s">
        <v>19</v>
      </c>
      <c r="H47" s="52" t="s">
        <v>1752</v>
      </c>
      <c r="I47" s="18" t="s">
        <v>26</v>
      </c>
      <c r="J47" s="18">
        <v>12</v>
      </c>
      <c r="K47" s="18">
        <v>2</v>
      </c>
      <c r="L47" s="6" t="s">
        <v>462</v>
      </c>
      <c r="M47" s="18">
        <v>275</v>
      </c>
      <c r="N47" s="6">
        <v>300000</v>
      </c>
      <c r="O47" s="6">
        <v>82500000</v>
      </c>
      <c r="P47" s="15" t="s">
        <v>26</v>
      </c>
      <c r="Q47" s="14" t="s">
        <v>471</v>
      </c>
      <c r="R47" s="52" t="s">
        <v>1738</v>
      </c>
      <c r="S47" s="309" t="s">
        <v>1739</v>
      </c>
    </row>
    <row r="48" spans="1:20">
      <c r="A48" s="11" t="s">
        <v>1736</v>
      </c>
      <c r="B48" s="32">
        <v>41</v>
      </c>
      <c r="C48" s="18" t="s">
        <v>37</v>
      </c>
      <c r="D48" s="7" t="s">
        <v>94</v>
      </c>
      <c r="E48" s="26" t="s">
        <v>398</v>
      </c>
      <c r="F48" s="26" t="s">
        <v>94</v>
      </c>
      <c r="G48" s="18" t="s">
        <v>19</v>
      </c>
      <c r="H48" s="52" t="s">
        <v>1753</v>
      </c>
      <c r="I48" s="18" t="s">
        <v>26</v>
      </c>
      <c r="J48" s="18">
        <v>16</v>
      </c>
      <c r="K48" s="18">
        <v>2</v>
      </c>
      <c r="L48" s="6" t="s">
        <v>461</v>
      </c>
      <c r="M48" s="18">
        <v>250</v>
      </c>
      <c r="N48" s="6">
        <v>400000</v>
      </c>
      <c r="O48" s="6">
        <v>100000000</v>
      </c>
      <c r="P48" s="15" t="s">
        <v>26</v>
      </c>
      <c r="Q48" s="14" t="s">
        <v>471</v>
      </c>
      <c r="R48" s="52" t="s">
        <v>1738</v>
      </c>
      <c r="S48" s="309" t="s">
        <v>1739</v>
      </c>
    </row>
    <row r="49" spans="1:19">
      <c r="A49" s="11" t="s">
        <v>1736</v>
      </c>
      <c r="B49" s="32">
        <v>42</v>
      </c>
      <c r="C49" s="18" t="s">
        <v>37</v>
      </c>
      <c r="D49" s="7" t="s">
        <v>94</v>
      </c>
      <c r="E49" s="26" t="s">
        <v>398</v>
      </c>
      <c r="F49" s="26" t="s">
        <v>94</v>
      </c>
      <c r="G49" s="18" t="s">
        <v>20</v>
      </c>
      <c r="H49" s="52" t="s">
        <v>1754</v>
      </c>
      <c r="I49" s="18" t="s">
        <v>26</v>
      </c>
      <c r="J49" s="18">
        <v>8</v>
      </c>
      <c r="K49" s="18">
        <v>1</v>
      </c>
      <c r="L49" s="6" t="s">
        <v>461</v>
      </c>
      <c r="M49" s="18">
        <v>250</v>
      </c>
      <c r="N49" s="6">
        <v>200000</v>
      </c>
      <c r="O49" s="6">
        <v>50000000</v>
      </c>
      <c r="P49" s="15" t="s">
        <v>26</v>
      </c>
      <c r="Q49" s="14" t="s">
        <v>471</v>
      </c>
      <c r="R49" s="52" t="s">
        <v>1738</v>
      </c>
      <c r="S49" s="309" t="s">
        <v>1739</v>
      </c>
    </row>
    <row r="50" spans="1:19">
      <c r="A50" s="11" t="s">
        <v>1736</v>
      </c>
      <c r="B50" s="32">
        <v>43</v>
      </c>
      <c r="C50" s="18" t="s">
        <v>37</v>
      </c>
      <c r="D50" s="7" t="s">
        <v>94</v>
      </c>
      <c r="E50" s="26" t="s">
        <v>398</v>
      </c>
      <c r="F50" s="26" t="s">
        <v>94</v>
      </c>
      <c r="G50" s="18" t="s">
        <v>20</v>
      </c>
      <c r="H50" s="52" t="s">
        <v>1755</v>
      </c>
      <c r="I50" s="18" t="s">
        <v>26</v>
      </c>
      <c r="J50" s="18">
        <v>16</v>
      </c>
      <c r="K50" s="18">
        <v>2</v>
      </c>
      <c r="L50" s="6" t="s">
        <v>461</v>
      </c>
      <c r="M50" s="18">
        <v>250</v>
      </c>
      <c r="N50" s="6">
        <v>400000</v>
      </c>
      <c r="O50" s="6">
        <v>100000000</v>
      </c>
      <c r="P50" s="15" t="s">
        <v>26</v>
      </c>
      <c r="Q50" s="14" t="s">
        <v>471</v>
      </c>
      <c r="R50" s="52" t="s">
        <v>1738</v>
      </c>
      <c r="S50" s="309" t="s">
        <v>1739</v>
      </c>
    </row>
    <row r="51" spans="1:19">
      <c r="A51" s="11" t="s">
        <v>1736</v>
      </c>
      <c r="B51" s="32">
        <v>44</v>
      </c>
      <c r="C51" s="18" t="s">
        <v>37</v>
      </c>
      <c r="D51" s="7" t="s">
        <v>94</v>
      </c>
      <c r="E51" s="26" t="s">
        <v>398</v>
      </c>
      <c r="F51" s="26" t="s">
        <v>94</v>
      </c>
      <c r="G51" s="18" t="s">
        <v>19</v>
      </c>
      <c r="H51" s="52" t="s">
        <v>1756</v>
      </c>
      <c r="I51" s="18" t="s">
        <v>26</v>
      </c>
      <c r="J51" s="18">
        <v>6</v>
      </c>
      <c r="K51" s="18">
        <v>1</v>
      </c>
      <c r="L51" s="18" t="s">
        <v>461</v>
      </c>
      <c r="M51" s="18">
        <v>250</v>
      </c>
      <c r="N51" s="6">
        <v>160000</v>
      </c>
      <c r="O51" s="18">
        <v>40000000</v>
      </c>
      <c r="P51" s="16" t="s">
        <v>26</v>
      </c>
      <c r="Q51" s="16" t="s">
        <v>471</v>
      </c>
      <c r="R51" s="314" t="s">
        <v>1738</v>
      </c>
      <c r="S51" s="13" t="s">
        <v>1739</v>
      </c>
    </row>
    <row r="54" spans="1:19" ht="253.5" customHeight="1"/>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type="list" allowBlank="1" showInputMessage="1" showErrorMessage="1" sqref="C8:C51" xr:uid="{CAB93FF1-50D8-4786-B465-18B920BF71C8}">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51" xr:uid="{5C391544-633F-4152-96DE-86E6A31B2FEF}">
      <formula1>"일반형, AI융합형"</formula1>
    </dataValidation>
    <dataValidation type="list" allowBlank="1" showInputMessage="1" showErrorMessage="1" sqref="I8:I51 P8:P51" xr:uid="{54B55E08-4F64-4205-BB9E-E42FD0232ED5}">
      <formula1>"O, X"</formula1>
    </dataValidation>
    <dataValidation allowBlank="1" showInputMessage="1" showErrorMessage="1" promptTitle="목록" sqref="G6:G7" xr:uid="{DC70CDBD-8A0D-44EB-ABD0-A42B14B62FB9}"/>
  </dataValidations>
  <pageMargins left="0.7" right="0.7" top="0.75" bottom="0.75" header="0.3" footer="0.3"/>
  <pageSetup paperSize="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9FF93F-3048-47EA-B9E6-3FFCF2371726}">
  <sheetPr>
    <tabColor rgb="FF00B050"/>
  </sheetPr>
  <dimension ref="A1:S16"/>
  <sheetViews>
    <sheetView zoomScale="70" zoomScaleNormal="70" zoomScaleSheetLayoutView="70" workbookViewId="0">
      <selection activeCell="C8" sqref="C8:S13"/>
    </sheetView>
  </sheetViews>
  <sheetFormatPr defaultColWidth="9" defaultRowHeight="16.5"/>
  <cols>
    <col min="1" max="1" width="20.25" style="53" customWidth="1"/>
    <col min="2" max="2" width="6.875" style="53" customWidth="1"/>
    <col min="3" max="3" width="17" style="53" customWidth="1"/>
    <col min="4" max="4" width="6.125" style="54" customWidth="1"/>
    <col min="5" max="6" width="4.875" style="54" customWidth="1"/>
    <col min="7" max="7" width="14.625" style="54" customWidth="1"/>
    <col min="8" max="8" width="46.75" style="53" customWidth="1"/>
    <col min="9" max="9" width="12.875" style="53" customWidth="1"/>
    <col min="10" max="10" width="9.75" style="53" customWidth="1"/>
    <col min="11" max="11" width="8.75" style="53" customWidth="1"/>
    <col min="12" max="12" width="24.5" style="53" customWidth="1"/>
    <col min="13" max="13" width="13.125" style="53" customWidth="1"/>
    <col min="14" max="14" width="15.625" style="53" customWidth="1"/>
    <col min="15" max="15" width="17.875" style="53" customWidth="1"/>
    <col min="16" max="16" width="17.375" style="53" customWidth="1"/>
    <col min="17" max="17" width="14.375" style="53" customWidth="1"/>
    <col min="18" max="18" width="45.625" style="53" customWidth="1"/>
    <col min="19" max="19" width="16.25" style="53" customWidth="1"/>
    <col min="20" max="16384" width="9" style="53"/>
  </cols>
  <sheetData>
    <row r="1" spans="1:19">
      <c r="A1" s="558" t="s">
        <v>74</v>
      </c>
      <c r="B1" s="559"/>
      <c r="C1" s="559"/>
      <c r="D1" s="559"/>
      <c r="E1" s="559"/>
      <c r="F1" s="559"/>
      <c r="G1" s="559"/>
      <c r="H1" s="559"/>
      <c r="I1" s="559"/>
      <c r="J1" s="559"/>
      <c r="K1" s="559"/>
      <c r="L1" s="559"/>
      <c r="M1" s="559"/>
      <c r="N1" s="559"/>
      <c r="O1" s="560"/>
    </row>
    <row r="2" spans="1:19">
      <c r="A2" s="561"/>
      <c r="B2" s="562"/>
      <c r="C2" s="562"/>
      <c r="D2" s="562"/>
      <c r="E2" s="562"/>
      <c r="F2" s="562"/>
      <c r="G2" s="562"/>
      <c r="H2" s="562"/>
      <c r="I2" s="562"/>
      <c r="J2" s="562"/>
      <c r="K2" s="562"/>
      <c r="L2" s="562"/>
      <c r="M2" s="562"/>
      <c r="N2" s="562"/>
      <c r="O2" s="563"/>
    </row>
    <row r="3" spans="1:19" ht="223.5" customHeight="1" thickBot="1">
      <c r="A3" s="564"/>
      <c r="B3" s="565"/>
      <c r="C3" s="565"/>
      <c r="D3" s="565"/>
      <c r="E3" s="565"/>
      <c r="F3" s="565"/>
      <c r="G3" s="565"/>
      <c r="H3" s="565"/>
      <c r="I3" s="565"/>
      <c r="J3" s="565"/>
      <c r="K3" s="565"/>
      <c r="L3" s="565"/>
      <c r="M3" s="565"/>
      <c r="N3" s="565"/>
      <c r="O3" s="566"/>
    </row>
    <row r="5" spans="1:19" ht="17.25" thickBot="1">
      <c r="K5" s="54"/>
      <c r="L5" s="54"/>
      <c r="M5" s="54"/>
    </row>
    <row r="6" spans="1:19" ht="24.95" customHeight="1">
      <c r="A6" s="567" t="s">
        <v>75</v>
      </c>
      <c r="B6" s="569" t="s">
        <v>66</v>
      </c>
      <c r="C6" s="571" t="s">
        <v>76</v>
      </c>
      <c r="D6" s="573" t="s">
        <v>77</v>
      </c>
      <c r="E6" s="573"/>
      <c r="F6" s="573"/>
      <c r="G6" s="571" t="s">
        <v>78</v>
      </c>
      <c r="H6" s="573" t="s">
        <v>67</v>
      </c>
      <c r="I6" s="576" t="s">
        <v>79</v>
      </c>
      <c r="J6" s="577" t="s">
        <v>80</v>
      </c>
      <c r="K6" s="577" t="s">
        <v>81</v>
      </c>
      <c r="L6" s="577" t="s">
        <v>72</v>
      </c>
      <c r="M6" s="577" t="s">
        <v>82</v>
      </c>
      <c r="N6" s="580" t="s">
        <v>83</v>
      </c>
      <c r="O6" s="577" t="s">
        <v>84</v>
      </c>
      <c r="P6" s="576" t="s">
        <v>85</v>
      </c>
      <c r="Q6" s="555" t="s">
        <v>86</v>
      </c>
      <c r="R6" s="556"/>
      <c r="S6" s="557"/>
    </row>
    <row r="7" spans="1:19" ht="24.95" customHeight="1">
      <c r="A7" s="568"/>
      <c r="B7" s="570"/>
      <c r="C7" s="572"/>
      <c r="D7" s="300" t="s">
        <v>87</v>
      </c>
      <c r="E7" s="300" t="s">
        <v>88</v>
      </c>
      <c r="F7" s="300" t="s">
        <v>89</v>
      </c>
      <c r="G7" s="574"/>
      <c r="H7" s="575"/>
      <c r="I7" s="574"/>
      <c r="J7" s="578"/>
      <c r="K7" s="579"/>
      <c r="L7" s="578"/>
      <c r="M7" s="579"/>
      <c r="N7" s="575"/>
      <c r="O7" s="579"/>
      <c r="P7" s="581"/>
      <c r="Q7" s="301" t="s">
        <v>90</v>
      </c>
      <c r="R7" s="301" t="s">
        <v>91</v>
      </c>
      <c r="S7" s="302" t="s">
        <v>92</v>
      </c>
    </row>
    <row r="8" spans="1:19" ht="33.6" customHeight="1">
      <c r="A8" s="299" t="s">
        <v>1690</v>
      </c>
      <c r="B8" s="67">
        <v>1</v>
      </c>
      <c r="C8" s="67" t="s">
        <v>37</v>
      </c>
      <c r="D8" s="303" t="s">
        <v>94</v>
      </c>
      <c r="E8" s="68" t="s">
        <v>398</v>
      </c>
      <c r="F8" s="68" t="s">
        <v>94</v>
      </c>
      <c r="G8" s="67" t="s">
        <v>19</v>
      </c>
      <c r="H8" s="67" t="s">
        <v>1666</v>
      </c>
      <c r="I8" s="67" t="s">
        <v>26</v>
      </c>
      <c r="J8" s="67">
        <v>14</v>
      </c>
      <c r="K8" s="69">
        <v>2</v>
      </c>
      <c r="L8" s="69" t="s">
        <v>1667</v>
      </c>
      <c r="M8" s="69">
        <v>100</v>
      </c>
      <c r="N8" s="69">
        <v>460000</v>
      </c>
      <c r="O8" s="69">
        <f>M8*N8</f>
        <v>46000000</v>
      </c>
      <c r="P8" s="69" t="s">
        <v>16</v>
      </c>
      <c r="Q8" s="304" t="s">
        <v>1668</v>
      </c>
      <c r="R8" s="305" t="s">
        <v>1669</v>
      </c>
      <c r="S8" s="299" t="s">
        <v>1670</v>
      </c>
    </row>
    <row r="9" spans="1:19" ht="33.6" customHeight="1">
      <c r="A9" s="299" t="s">
        <v>1690</v>
      </c>
      <c r="B9" s="67">
        <v>2</v>
      </c>
      <c r="C9" s="67" t="s">
        <v>37</v>
      </c>
      <c r="D9" s="67" t="s">
        <v>94</v>
      </c>
      <c r="E9" s="68" t="s">
        <v>398</v>
      </c>
      <c r="F9" s="68" t="s">
        <v>94</v>
      </c>
      <c r="G9" s="67" t="s">
        <v>19</v>
      </c>
      <c r="H9" s="67" t="s">
        <v>1671</v>
      </c>
      <c r="I9" s="67" t="s">
        <v>26</v>
      </c>
      <c r="J9" s="67">
        <v>14</v>
      </c>
      <c r="K9" s="69">
        <v>2</v>
      </c>
      <c r="L9" s="69" t="s">
        <v>1667</v>
      </c>
      <c r="M9" s="69">
        <v>60</v>
      </c>
      <c r="N9" s="69">
        <v>460000</v>
      </c>
      <c r="O9" s="306">
        <f>(M9*N9)</f>
        <v>27600000</v>
      </c>
      <c r="P9" s="69" t="s">
        <v>16</v>
      </c>
      <c r="Q9" s="304" t="s">
        <v>1672</v>
      </c>
      <c r="R9" s="307" t="s">
        <v>1673</v>
      </c>
      <c r="S9" s="299" t="s">
        <v>1670</v>
      </c>
    </row>
    <row r="10" spans="1:19" ht="32.85" customHeight="1">
      <c r="A10" s="299" t="s">
        <v>1690</v>
      </c>
      <c r="B10" s="67">
        <v>3</v>
      </c>
      <c r="C10" s="67" t="s">
        <v>37</v>
      </c>
      <c r="D10" s="67" t="s">
        <v>94</v>
      </c>
      <c r="E10" s="68" t="s">
        <v>398</v>
      </c>
      <c r="F10" s="68" t="s">
        <v>94</v>
      </c>
      <c r="G10" s="67" t="s">
        <v>19</v>
      </c>
      <c r="H10" s="67" t="s">
        <v>1674</v>
      </c>
      <c r="I10" s="67" t="s">
        <v>26</v>
      </c>
      <c r="J10" s="67">
        <v>7</v>
      </c>
      <c r="K10" s="69">
        <v>1</v>
      </c>
      <c r="L10" s="69" t="s">
        <v>1667</v>
      </c>
      <c r="M10" s="69">
        <v>40</v>
      </c>
      <c r="N10" s="69">
        <v>240000</v>
      </c>
      <c r="O10" s="69">
        <f>M10*N10</f>
        <v>9600000</v>
      </c>
      <c r="P10" s="69" t="s">
        <v>26</v>
      </c>
      <c r="Q10" s="69" t="s">
        <v>1675</v>
      </c>
      <c r="R10" s="305" t="s">
        <v>1676</v>
      </c>
      <c r="S10" s="299" t="s">
        <v>1670</v>
      </c>
    </row>
    <row r="11" spans="1:19" ht="33.6" customHeight="1">
      <c r="A11" s="299" t="s">
        <v>1690</v>
      </c>
      <c r="B11" s="67">
        <v>4</v>
      </c>
      <c r="C11" s="67" t="s">
        <v>37</v>
      </c>
      <c r="D11" s="67" t="s">
        <v>94</v>
      </c>
      <c r="E11" s="68" t="s">
        <v>398</v>
      </c>
      <c r="F11" s="68" t="s">
        <v>94</v>
      </c>
      <c r="G11" s="67" t="s">
        <v>19</v>
      </c>
      <c r="H11" s="67" t="s">
        <v>1677</v>
      </c>
      <c r="I11" s="67" t="s">
        <v>26</v>
      </c>
      <c r="J11" s="67">
        <v>14</v>
      </c>
      <c r="K11" s="69">
        <v>2</v>
      </c>
      <c r="L11" s="69" t="s">
        <v>1667</v>
      </c>
      <c r="M11" s="69">
        <v>130</v>
      </c>
      <c r="N11" s="69">
        <v>460000</v>
      </c>
      <c r="O11" s="69">
        <f>(M11*N11)</f>
        <v>59800000</v>
      </c>
      <c r="P11" s="69" t="s">
        <v>16</v>
      </c>
      <c r="Q11" s="69" t="s">
        <v>1678</v>
      </c>
      <c r="R11" s="305" t="s">
        <v>1679</v>
      </c>
      <c r="S11" s="299" t="s">
        <v>1670</v>
      </c>
    </row>
    <row r="12" spans="1:19" ht="33.6" customHeight="1">
      <c r="A12" s="299" t="s">
        <v>1690</v>
      </c>
      <c r="B12" s="67">
        <v>5</v>
      </c>
      <c r="C12" s="67" t="s">
        <v>37</v>
      </c>
      <c r="D12" s="67" t="s">
        <v>94</v>
      </c>
      <c r="E12" s="68" t="s">
        <v>398</v>
      </c>
      <c r="F12" s="68" t="s">
        <v>94</v>
      </c>
      <c r="G12" s="67" t="s">
        <v>19</v>
      </c>
      <c r="H12" s="67" t="s">
        <v>1680</v>
      </c>
      <c r="I12" s="67" t="s">
        <v>26</v>
      </c>
      <c r="J12" s="67">
        <v>7</v>
      </c>
      <c r="K12" s="69">
        <v>1</v>
      </c>
      <c r="L12" s="69" t="s">
        <v>1667</v>
      </c>
      <c r="M12" s="69">
        <v>100</v>
      </c>
      <c r="N12" s="69">
        <v>240000</v>
      </c>
      <c r="O12" s="69">
        <f>M12*N12</f>
        <v>24000000</v>
      </c>
      <c r="P12" s="69" t="s">
        <v>26</v>
      </c>
      <c r="Q12" s="304" t="s">
        <v>1681</v>
      </c>
      <c r="R12" s="305" t="s">
        <v>1682</v>
      </c>
      <c r="S12" s="299" t="s">
        <v>1670</v>
      </c>
    </row>
    <row r="13" spans="1:19" ht="33.6" customHeight="1">
      <c r="A13" s="299" t="s">
        <v>1690</v>
      </c>
      <c r="B13" s="67">
        <v>6</v>
      </c>
      <c r="C13" s="67" t="s">
        <v>37</v>
      </c>
      <c r="D13" s="67" t="s">
        <v>94</v>
      </c>
      <c r="E13" s="68" t="s">
        <v>1683</v>
      </c>
      <c r="F13" s="68" t="s">
        <v>1684</v>
      </c>
      <c r="G13" s="67" t="s">
        <v>19</v>
      </c>
      <c r="H13" s="67" t="s">
        <v>1685</v>
      </c>
      <c r="I13" s="67" t="s">
        <v>26</v>
      </c>
      <c r="J13" s="67">
        <v>14</v>
      </c>
      <c r="K13" s="69">
        <v>2</v>
      </c>
      <c r="L13" s="69" t="s">
        <v>1667</v>
      </c>
      <c r="M13" s="69">
        <v>100</v>
      </c>
      <c r="N13" s="69">
        <v>460000</v>
      </c>
      <c r="O13" s="69">
        <f>M13*N13</f>
        <v>46000000</v>
      </c>
      <c r="P13" s="69" t="s">
        <v>26</v>
      </c>
      <c r="Q13" s="304" t="s">
        <v>1686</v>
      </c>
      <c r="R13" s="305" t="s">
        <v>1687</v>
      </c>
      <c r="S13" s="299" t="s">
        <v>1670</v>
      </c>
    </row>
    <row r="16" spans="1:19" ht="253.5" customHeight="1"/>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allowBlank="1" showInputMessage="1" showErrorMessage="1" promptTitle="목록" sqref="G6:G7" xr:uid="{FA1F7746-09E2-4A8A-8882-05879513894A}"/>
    <dataValidation type="list" allowBlank="1" showInputMessage="1" showErrorMessage="1" sqref="C8:C13" xr:uid="{41A4F6DC-6A28-45F9-B47E-A36F2345EC19}">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13" xr:uid="{65755575-C4CA-47B4-91E2-E0A8399CDB3C}">
      <formula1>"일반형, AI융합형"</formula1>
    </dataValidation>
    <dataValidation type="list" allowBlank="1" showInputMessage="1" showErrorMessage="1" sqref="I8:I13 P8:P13" xr:uid="{5F5D39B2-485C-4D72-9B6D-FA5E8FB948FB}">
      <formula1>"O, X"</formula1>
    </dataValidation>
  </dataValidations>
  <pageMargins left="0.69972223043441772" right="0.69972223043441772" top="0.75" bottom="0.75" header="0.30000001192092896" footer="0.30000001192092896"/>
  <pageSetup paperSize="9" orientation="portrai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4D46F-F2A5-4BDC-92A4-A10B629678D0}">
  <sheetPr>
    <tabColor rgb="FF00B050"/>
  </sheetPr>
  <dimension ref="A1:S18"/>
  <sheetViews>
    <sheetView topLeftCell="G1" zoomScale="85" zoomScaleNormal="85" workbookViewId="0">
      <selection activeCell="A4" sqref="A4:S18"/>
    </sheetView>
  </sheetViews>
  <sheetFormatPr defaultRowHeight="16.5"/>
  <cols>
    <col min="1" max="1" width="20.25" customWidth="1"/>
    <col min="2" max="2" width="6.875" customWidth="1"/>
    <col min="3" max="3" width="17" customWidth="1"/>
    <col min="4" max="6" width="4.875" style="2" customWidth="1"/>
    <col min="7" max="7" width="14.625" style="2" customWidth="1"/>
    <col min="8" max="8" width="60.5"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45.625" customWidth="1"/>
    <col min="19" max="19" width="16.25" customWidth="1"/>
  </cols>
  <sheetData>
    <row r="1" spans="1:19" ht="17.25" thickBot="1">
      <c r="K1" s="2"/>
      <c r="L1" s="2"/>
      <c r="M1" s="2"/>
    </row>
    <row r="2" spans="1:19" ht="24.95" customHeight="1">
      <c r="A2" s="497" t="s">
        <v>30</v>
      </c>
      <c r="B2" s="499" t="s">
        <v>7</v>
      </c>
      <c r="C2" s="504" t="s">
        <v>3</v>
      </c>
      <c r="D2" s="514" t="s">
        <v>21</v>
      </c>
      <c r="E2" s="514"/>
      <c r="F2" s="514"/>
      <c r="G2" s="504" t="s">
        <v>18</v>
      </c>
      <c r="H2" s="514" t="s">
        <v>4</v>
      </c>
      <c r="I2" s="507" t="s">
        <v>15</v>
      </c>
      <c r="J2" s="1" t="s">
        <v>17</v>
      </c>
      <c r="K2" s="1" t="s">
        <v>8</v>
      </c>
      <c r="L2" s="1" t="s">
        <v>25</v>
      </c>
      <c r="M2" s="1" t="s">
        <v>24</v>
      </c>
      <c r="N2" s="510" t="s">
        <v>27</v>
      </c>
      <c r="O2" s="1" t="s">
        <v>14</v>
      </c>
      <c r="P2" s="507" t="s">
        <v>23</v>
      </c>
      <c r="Q2" s="1" t="s">
        <v>9</v>
      </c>
      <c r="R2" s="486"/>
      <c r="S2" s="487"/>
    </row>
    <row r="3" spans="1:19" ht="24.95" customHeight="1" thickBot="1">
      <c r="A3" s="498"/>
      <c r="B3" s="500"/>
      <c r="C3" s="513"/>
      <c r="D3" s="30" t="s">
        <v>0</v>
      </c>
      <c r="E3" s="30" t="s">
        <v>1</v>
      </c>
      <c r="F3" s="30" t="s">
        <v>2</v>
      </c>
      <c r="G3" s="505"/>
      <c r="H3" s="511"/>
      <c r="I3" s="505"/>
      <c r="J3" s="508"/>
      <c r="K3" s="509"/>
      <c r="L3" s="508"/>
      <c r="M3" s="509"/>
      <c r="N3" s="511"/>
      <c r="O3" s="509"/>
      <c r="P3" s="512"/>
      <c r="Q3" s="19" t="s">
        <v>10</v>
      </c>
      <c r="R3" s="19" t="s">
        <v>40</v>
      </c>
      <c r="S3" s="20" t="s">
        <v>41</v>
      </c>
    </row>
    <row r="4" spans="1:19" ht="17.25" thickTop="1">
      <c r="A4" s="11" t="s">
        <v>1779</v>
      </c>
      <c r="B4" s="32">
        <v>1</v>
      </c>
      <c r="C4" s="7" t="s">
        <v>384</v>
      </c>
      <c r="D4" s="7" t="str">
        <f>_xlfn.IFS(C4="사업관리","01",C4="경영ㆍ회계ㆍ사무","02",C4="금융ㆍ보험","03",C4="교육ㆍ자연ㆍ사회과학","04",C4="법률ㆍ경찰ㆍ소방ㆍ교도ㆍ국방","05",C4="보건ㆍ의료","06",C4="사회복지ㆍ종교","07",C4="문화ㆍ예술ㆍ디자인ㆍ방송","08",C4="운전ㆍ운송","09",C4="영업판매","10",C4="경비ㆍ청소","11",C4="이용ㆍ숙박ㆍ여행ㆍ오락ㆍ스포츠","12", C4="음식서비스","13", C4="건설","14", C4="기계","15",C4="재료","16",C4="화학ㆍ바이오","17",C4="섬유ㆍ의복","18",C4="전기ㆍ전자","19",C4="정보통신","20",C4="식품가공","21",C4="인쇄ㆍ목재ㆍ가구ㆍ공예","22",C4="환경ㆍ에너지ㆍ안전","23",C4="농림어업","24")</f>
        <v>08</v>
      </c>
      <c r="E4" s="25" t="s">
        <v>55</v>
      </c>
      <c r="F4" s="25" t="s">
        <v>45</v>
      </c>
      <c r="G4" s="7" t="s">
        <v>20</v>
      </c>
      <c r="H4" s="240" t="s">
        <v>1760</v>
      </c>
      <c r="I4" s="7" t="s">
        <v>16</v>
      </c>
      <c r="J4" s="7">
        <v>4</v>
      </c>
      <c r="K4" s="8">
        <v>1</v>
      </c>
      <c r="L4" s="8" t="s">
        <v>65</v>
      </c>
      <c r="M4" s="8">
        <v>60</v>
      </c>
      <c r="N4" s="8">
        <v>100000</v>
      </c>
      <c r="O4" s="8">
        <f>M4*N4</f>
        <v>6000000</v>
      </c>
      <c r="P4" s="14" t="s">
        <v>26</v>
      </c>
      <c r="Q4" s="14" t="s">
        <v>1412</v>
      </c>
      <c r="R4" s="14" t="s">
        <v>1761</v>
      </c>
      <c r="S4" s="12" t="s">
        <v>1762</v>
      </c>
    </row>
    <row r="5" spans="1:19">
      <c r="A5" s="11" t="s">
        <v>1779</v>
      </c>
      <c r="B5" s="23">
        <v>2</v>
      </c>
      <c r="C5" s="18" t="s">
        <v>384</v>
      </c>
      <c r="D5" s="7" t="str">
        <f>_xlfn.IFS(C5="사업관리","01",C5="경영ㆍ회계ㆍ사무","02",C5="금융ㆍ보험","03",C5="교육ㆍ자연ㆍ사회과학","04",C5="법률ㆍ경찰ㆍ소방ㆍ교도ㆍ국방","05",C5="보건ㆍ의료","06",C5="사회복지ㆍ종교","07",C5="문화ㆍ예술ㆍ디자인ㆍ방송","08",C5="운전ㆍ운송","09",C5="영업판매","10",C5="경비ㆍ청소","11",C5="이용ㆍ숙박ㆍ여행ㆍ오락ㆍ스포츠","12", C5="음식서비스","13", C5="건설","14", C5="기계","15",C5="재료","16",C5="화학ㆍ바이오","17",C5="섬유ㆍ의복","18",C5="전기ㆍ전자","19",C5="정보통신","20",C5="식품가공","21",C5="인쇄ㆍ목재ㆍ가구ㆍ공예","22",C5="환경ㆍ에너지ㆍ안전","23",C5="농림어업","24")</f>
        <v>08</v>
      </c>
      <c r="E5" s="26" t="s">
        <v>55</v>
      </c>
      <c r="F5" s="26" t="s">
        <v>45</v>
      </c>
      <c r="G5" s="18" t="s">
        <v>20</v>
      </c>
      <c r="H5" s="52" t="s">
        <v>1763</v>
      </c>
      <c r="I5" s="18" t="s">
        <v>16</v>
      </c>
      <c r="J5" s="18">
        <v>16</v>
      </c>
      <c r="K5" s="6">
        <v>2</v>
      </c>
      <c r="L5" s="6" t="s">
        <v>65</v>
      </c>
      <c r="M5" s="8">
        <v>60</v>
      </c>
      <c r="N5" s="6">
        <v>320000</v>
      </c>
      <c r="O5" s="8">
        <f>M5*N5</f>
        <v>19200000</v>
      </c>
      <c r="P5" s="15" t="s">
        <v>26</v>
      </c>
      <c r="Q5" s="15" t="s">
        <v>1412</v>
      </c>
      <c r="R5" s="14" t="s">
        <v>1761</v>
      </c>
      <c r="S5" s="13" t="s">
        <v>1762</v>
      </c>
    </row>
    <row r="6" spans="1:19">
      <c r="A6" s="11" t="s">
        <v>1779</v>
      </c>
      <c r="B6" s="23">
        <v>3</v>
      </c>
      <c r="C6" s="18" t="s">
        <v>384</v>
      </c>
      <c r="D6" s="7" t="str">
        <f t="shared" ref="D6:D18" si="0">_xlfn.IFS(C6="사업관리","01",C6="경영ㆍ회계ㆍ사무","02",C6="금융ㆍ보험","03",C6="교육ㆍ자연ㆍ사회과학","04",C6="법률ㆍ경찰ㆍ소방ㆍ교도ㆍ국방","05",C6="보건ㆍ의료","06",C6="사회복지ㆍ종교","07",C6="문화ㆍ예술ㆍ디자인ㆍ방송","08",C6="운전ㆍ운송","09",C6="영업판매","10",C6="경비ㆍ청소","11",C6="이용ㆍ숙박ㆍ여행ㆍ오락ㆍ스포츠","12", C6="음식서비스","13", C6="건설","14", C6="기계","15",C6="재료","16",C6="화학ㆍ바이오","17",C6="섬유ㆍ의복","18",C6="전기ㆍ전자","19",C6="정보통신","20",C6="식품가공","21",C6="인쇄ㆍ목재ㆍ가구ㆍ공예","22",C6="환경ㆍ에너지ㆍ안전","23",C6="농림어업","24")</f>
        <v>08</v>
      </c>
      <c r="E6" s="26" t="s">
        <v>55</v>
      </c>
      <c r="F6" s="26" t="s">
        <v>45</v>
      </c>
      <c r="G6" s="18" t="s">
        <v>20</v>
      </c>
      <c r="H6" s="52" t="s">
        <v>1764</v>
      </c>
      <c r="I6" s="18" t="s">
        <v>16</v>
      </c>
      <c r="J6" s="18">
        <v>16</v>
      </c>
      <c r="K6" s="6">
        <v>2</v>
      </c>
      <c r="L6" s="6" t="s">
        <v>65</v>
      </c>
      <c r="M6" s="6">
        <v>60</v>
      </c>
      <c r="N6" s="6">
        <v>320000</v>
      </c>
      <c r="O6" s="8">
        <f t="shared" ref="O6:O18" si="1">M6*N6</f>
        <v>19200000</v>
      </c>
      <c r="P6" s="15" t="s">
        <v>26</v>
      </c>
      <c r="Q6" s="15" t="s">
        <v>1412</v>
      </c>
      <c r="R6" s="14" t="s">
        <v>1761</v>
      </c>
      <c r="S6" s="13" t="s">
        <v>1762</v>
      </c>
    </row>
    <row r="7" spans="1:19">
      <c r="A7" s="11" t="s">
        <v>1779</v>
      </c>
      <c r="B7" s="32">
        <v>4</v>
      </c>
      <c r="C7" s="18" t="s">
        <v>384</v>
      </c>
      <c r="D7" s="7" t="str">
        <f t="shared" si="0"/>
        <v>08</v>
      </c>
      <c r="E7" s="26" t="s">
        <v>55</v>
      </c>
      <c r="F7" s="26" t="s">
        <v>45</v>
      </c>
      <c r="G7" s="18" t="s">
        <v>20</v>
      </c>
      <c r="H7" s="52" t="s">
        <v>1765</v>
      </c>
      <c r="I7" s="18" t="s">
        <v>16</v>
      </c>
      <c r="J7" s="18">
        <v>16</v>
      </c>
      <c r="K7" s="6">
        <v>2</v>
      </c>
      <c r="L7" s="6" t="s">
        <v>65</v>
      </c>
      <c r="M7" s="6">
        <v>60</v>
      </c>
      <c r="N7" s="6">
        <v>320000</v>
      </c>
      <c r="O7" s="8">
        <f t="shared" si="1"/>
        <v>19200000</v>
      </c>
      <c r="P7" s="15" t="s">
        <v>26</v>
      </c>
      <c r="Q7" s="15" t="s">
        <v>1412</v>
      </c>
      <c r="R7" s="14" t="s">
        <v>1761</v>
      </c>
      <c r="S7" s="13" t="s">
        <v>1762</v>
      </c>
    </row>
    <row r="8" spans="1:19">
      <c r="A8" s="11" t="s">
        <v>1779</v>
      </c>
      <c r="B8" s="23">
        <v>5</v>
      </c>
      <c r="C8" s="18" t="s">
        <v>37</v>
      </c>
      <c r="D8" s="7" t="str">
        <f t="shared" si="0"/>
        <v>02</v>
      </c>
      <c r="E8" s="26" t="s">
        <v>45</v>
      </c>
      <c r="F8" s="26" t="s">
        <v>55</v>
      </c>
      <c r="G8" s="18" t="s">
        <v>20</v>
      </c>
      <c r="H8" s="52" t="s">
        <v>1766</v>
      </c>
      <c r="I8" s="18" t="s">
        <v>16</v>
      </c>
      <c r="J8" s="18">
        <v>8</v>
      </c>
      <c r="K8" s="6">
        <v>1</v>
      </c>
      <c r="L8" s="6" t="s">
        <v>65</v>
      </c>
      <c r="M8" s="6">
        <v>60</v>
      </c>
      <c r="N8" s="6">
        <v>160000</v>
      </c>
      <c r="O8" s="8">
        <f t="shared" si="1"/>
        <v>9600000</v>
      </c>
      <c r="P8" s="15" t="s">
        <v>26</v>
      </c>
      <c r="Q8" s="15" t="s">
        <v>1412</v>
      </c>
      <c r="R8" s="14" t="s">
        <v>1761</v>
      </c>
      <c r="S8" s="13" t="s">
        <v>1762</v>
      </c>
    </row>
    <row r="9" spans="1:19">
      <c r="A9" s="11" t="s">
        <v>1779</v>
      </c>
      <c r="B9" s="23">
        <v>6</v>
      </c>
      <c r="C9" s="18" t="s">
        <v>37</v>
      </c>
      <c r="D9" s="7" t="str">
        <f t="shared" si="0"/>
        <v>02</v>
      </c>
      <c r="E9" s="26" t="s">
        <v>45</v>
      </c>
      <c r="F9" s="26" t="s">
        <v>55</v>
      </c>
      <c r="G9" s="18" t="s">
        <v>20</v>
      </c>
      <c r="H9" s="52" t="s">
        <v>1767</v>
      </c>
      <c r="I9" s="18" t="s">
        <v>16</v>
      </c>
      <c r="J9" s="18">
        <v>8</v>
      </c>
      <c r="K9" s="6">
        <v>1</v>
      </c>
      <c r="L9" s="6" t="s">
        <v>65</v>
      </c>
      <c r="M9" s="6">
        <v>50</v>
      </c>
      <c r="N9" s="6">
        <v>160000</v>
      </c>
      <c r="O9" s="8">
        <f t="shared" si="1"/>
        <v>8000000</v>
      </c>
      <c r="P9" s="15" t="s">
        <v>26</v>
      </c>
      <c r="Q9" s="15" t="s">
        <v>1412</v>
      </c>
      <c r="R9" s="14" t="s">
        <v>1761</v>
      </c>
      <c r="S9" s="13" t="s">
        <v>1762</v>
      </c>
    </row>
    <row r="10" spans="1:19">
      <c r="A10" s="11" t="s">
        <v>1779</v>
      </c>
      <c r="B10" s="32">
        <v>7</v>
      </c>
      <c r="C10" s="18" t="s">
        <v>384</v>
      </c>
      <c r="D10" s="7" t="str">
        <f t="shared" si="0"/>
        <v>08</v>
      </c>
      <c r="E10" s="26" t="s">
        <v>55</v>
      </c>
      <c r="F10" s="26" t="s">
        <v>45</v>
      </c>
      <c r="G10" s="18" t="s">
        <v>20</v>
      </c>
      <c r="H10" s="52" t="s">
        <v>1768</v>
      </c>
      <c r="I10" s="18" t="s">
        <v>16</v>
      </c>
      <c r="J10" s="18">
        <v>16</v>
      </c>
      <c r="K10" s="6">
        <v>2</v>
      </c>
      <c r="L10" s="6" t="s">
        <v>65</v>
      </c>
      <c r="M10" s="6">
        <v>40</v>
      </c>
      <c r="N10" s="6">
        <v>320000</v>
      </c>
      <c r="O10" s="8">
        <f t="shared" si="1"/>
        <v>12800000</v>
      </c>
      <c r="P10" s="15" t="s">
        <v>26</v>
      </c>
      <c r="Q10" s="15" t="s">
        <v>1412</v>
      </c>
      <c r="R10" s="14" t="s">
        <v>1761</v>
      </c>
      <c r="S10" s="13" t="s">
        <v>1762</v>
      </c>
    </row>
    <row r="11" spans="1:19">
      <c r="A11" s="11" t="s">
        <v>1779</v>
      </c>
      <c r="B11" s="23">
        <v>8</v>
      </c>
      <c r="C11" s="18" t="s">
        <v>37</v>
      </c>
      <c r="D11" s="7" t="str">
        <f t="shared" si="0"/>
        <v>02</v>
      </c>
      <c r="E11" s="26" t="s">
        <v>55</v>
      </c>
      <c r="F11" s="26" t="s">
        <v>45</v>
      </c>
      <c r="G11" s="18" t="s">
        <v>20</v>
      </c>
      <c r="H11" s="52" t="s">
        <v>1769</v>
      </c>
      <c r="I11" s="18" t="s">
        <v>16</v>
      </c>
      <c r="J11" s="18">
        <v>16</v>
      </c>
      <c r="K11" s="6">
        <v>2</v>
      </c>
      <c r="L11" s="6" t="s">
        <v>65</v>
      </c>
      <c r="M11" s="6">
        <v>40</v>
      </c>
      <c r="N11" s="6">
        <v>320000</v>
      </c>
      <c r="O11" s="8">
        <f t="shared" si="1"/>
        <v>12800000</v>
      </c>
      <c r="P11" s="15" t="s">
        <v>26</v>
      </c>
      <c r="Q11" s="15" t="s">
        <v>1412</v>
      </c>
      <c r="R11" s="14" t="s">
        <v>1761</v>
      </c>
      <c r="S11" s="13" t="s">
        <v>1762</v>
      </c>
    </row>
    <row r="12" spans="1:19">
      <c r="A12" s="11" t="s">
        <v>1779</v>
      </c>
      <c r="B12" s="23">
        <v>9</v>
      </c>
      <c r="C12" s="18" t="s">
        <v>112</v>
      </c>
      <c r="D12" s="7" t="str">
        <f t="shared" si="0"/>
        <v>15</v>
      </c>
      <c r="E12" s="26" t="s">
        <v>34</v>
      </c>
      <c r="F12" s="26" t="s">
        <v>45</v>
      </c>
      <c r="G12" s="18" t="s">
        <v>20</v>
      </c>
      <c r="H12" s="52" t="s">
        <v>1770</v>
      </c>
      <c r="I12" s="18" t="s">
        <v>16</v>
      </c>
      <c r="J12" s="18">
        <v>16</v>
      </c>
      <c r="K12" s="6">
        <v>2</v>
      </c>
      <c r="L12" s="6" t="s">
        <v>65</v>
      </c>
      <c r="M12" s="6">
        <v>40</v>
      </c>
      <c r="N12" s="6">
        <v>320000</v>
      </c>
      <c r="O12" s="8">
        <f t="shared" si="1"/>
        <v>12800000</v>
      </c>
      <c r="P12" s="15" t="s">
        <v>26</v>
      </c>
      <c r="Q12" s="15" t="s">
        <v>1412</v>
      </c>
      <c r="R12" s="14" t="s">
        <v>1761</v>
      </c>
      <c r="S12" s="13" t="s">
        <v>1762</v>
      </c>
    </row>
    <row r="13" spans="1:19">
      <c r="A13" s="11" t="s">
        <v>1779</v>
      </c>
      <c r="B13" s="32">
        <v>10</v>
      </c>
      <c r="C13" s="18" t="s">
        <v>384</v>
      </c>
      <c r="D13" s="7" t="str">
        <f t="shared" si="0"/>
        <v>08</v>
      </c>
      <c r="E13" s="26" t="s">
        <v>55</v>
      </c>
      <c r="F13" s="26" t="s">
        <v>45</v>
      </c>
      <c r="G13" s="18" t="s">
        <v>20</v>
      </c>
      <c r="H13" s="18" t="s">
        <v>1771</v>
      </c>
      <c r="I13" s="18" t="s">
        <v>16</v>
      </c>
      <c r="J13" s="18">
        <v>8</v>
      </c>
      <c r="K13" s="18">
        <v>1</v>
      </c>
      <c r="L13" s="18" t="s">
        <v>65</v>
      </c>
      <c r="M13" s="18">
        <v>48</v>
      </c>
      <c r="N13" s="35">
        <v>160000</v>
      </c>
      <c r="O13" s="8">
        <f t="shared" si="1"/>
        <v>7680000</v>
      </c>
      <c r="P13" s="16" t="s">
        <v>26</v>
      </c>
      <c r="Q13" s="15" t="s">
        <v>1412</v>
      </c>
      <c r="R13" s="14" t="s">
        <v>1761</v>
      </c>
      <c r="S13" s="13" t="s">
        <v>1762</v>
      </c>
    </row>
    <row r="14" spans="1:19">
      <c r="A14" s="11" t="s">
        <v>1779</v>
      </c>
      <c r="B14" s="23">
        <v>11</v>
      </c>
      <c r="C14" s="18" t="s">
        <v>36</v>
      </c>
      <c r="D14" s="7" t="str">
        <f t="shared" si="0"/>
        <v>20</v>
      </c>
      <c r="E14" s="26" t="s">
        <v>34</v>
      </c>
      <c r="F14" s="26" t="s">
        <v>45</v>
      </c>
      <c r="G14" s="18" t="s">
        <v>20</v>
      </c>
      <c r="H14" s="18" t="s">
        <v>1772</v>
      </c>
      <c r="I14" s="18" t="s">
        <v>16</v>
      </c>
      <c r="J14" s="18">
        <v>4</v>
      </c>
      <c r="K14" s="18">
        <v>1</v>
      </c>
      <c r="L14" s="18" t="s">
        <v>65</v>
      </c>
      <c r="M14" s="18">
        <v>56</v>
      </c>
      <c r="N14" s="35">
        <v>100000</v>
      </c>
      <c r="O14" s="8">
        <f t="shared" si="1"/>
        <v>5600000</v>
      </c>
      <c r="P14" s="16" t="s">
        <v>26</v>
      </c>
      <c r="Q14" s="15" t="s">
        <v>1412</v>
      </c>
      <c r="R14" s="14" t="s">
        <v>1761</v>
      </c>
      <c r="S14" s="13" t="s">
        <v>1762</v>
      </c>
    </row>
    <row r="15" spans="1:19">
      <c r="A15" s="11" t="s">
        <v>1779</v>
      </c>
      <c r="B15" s="23">
        <v>12</v>
      </c>
      <c r="C15" s="18" t="s">
        <v>386</v>
      </c>
      <c r="D15" s="7" t="str">
        <f t="shared" si="0"/>
        <v>10</v>
      </c>
      <c r="E15" s="26" t="s">
        <v>55</v>
      </c>
      <c r="F15" s="26" t="s">
        <v>34</v>
      </c>
      <c r="G15" s="18" t="s">
        <v>19</v>
      </c>
      <c r="H15" s="18" t="s">
        <v>1773</v>
      </c>
      <c r="I15" s="18" t="s">
        <v>16</v>
      </c>
      <c r="J15" s="18">
        <v>16</v>
      </c>
      <c r="K15" s="18">
        <v>2</v>
      </c>
      <c r="L15" s="18" t="s">
        <v>65</v>
      </c>
      <c r="M15" s="18">
        <v>60</v>
      </c>
      <c r="N15" s="35">
        <v>320000</v>
      </c>
      <c r="O15" s="8">
        <f t="shared" si="1"/>
        <v>19200000</v>
      </c>
      <c r="P15" s="16" t="s">
        <v>26</v>
      </c>
      <c r="Q15" s="15" t="s">
        <v>1412</v>
      </c>
      <c r="R15" s="14" t="s">
        <v>1761</v>
      </c>
      <c r="S15" s="13" t="s">
        <v>1762</v>
      </c>
    </row>
    <row r="16" spans="1:19">
      <c r="A16" s="11" t="s">
        <v>1779</v>
      </c>
      <c r="B16" s="32">
        <v>13</v>
      </c>
      <c r="C16" s="18" t="s">
        <v>37</v>
      </c>
      <c r="D16" s="7" t="str">
        <f t="shared" si="0"/>
        <v>02</v>
      </c>
      <c r="E16" s="26" t="s">
        <v>55</v>
      </c>
      <c r="F16" s="26" t="s">
        <v>45</v>
      </c>
      <c r="G16" s="18" t="s">
        <v>19</v>
      </c>
      <c r="H16" s="18" t="s">
        <v>1774</v>
      </c>
      <c r="I16" s="18" t="s">
        <v>16</v>
      </c>
      <c r="J16" s="18">
        <v>4</v>
      </c>
      <c r="K16" s="18">
        <v>1</v>
      </c>
      <c r="L16" s="18" t="s">
        <v>1775</v>
      </c>
      <c r="M16" s="18">
        <v>40</v>
      </c>
      <c r="N16" s="35">
        <v>100000</v>
      </c>
      <c r="O16" s="8">
        <f t="shared" si="1"/>
        <v>4000000</v>
      </c>
      <c r="P16" s="16" t="s">
        <v>26</v>
      </c>
      <c r="Q16" s="15" t="s">
        <v>1412</v>
      </c>
      <c r="R16" s="14" t="s">
        <v>1761</v>
      </c>
      <c r="S16" s="13" t="s">
        <v>1762</v>
      </c>
    </row>
    <row r="17" spans="1:19">
      <c r="A17" s="11" t="s">
        <v>1779</v>
      </c>
      <c r="B17" s="23">
        <v>14</v>
      </c>
      <c r="C17" s="18" t="s">
        <v>37</v>
      </c>
      <c r="D17" s="7" t="str">
        <f t="shared" si="0"/>
        <v>02</v>
      </c>
      <c r="E17" s="26" t="s">
        <v>55</v>
      </c>
      <c r="F17" s="26" t="s">
        <v>45</v>
      </c>
      <c r="G17" s="18" t="s">
        <v>19</v>
      </c>
      <c r="H17" s="18" t="s">
        <v>1776</v>
      </c>
      <c r="I17" s="18" t="s">
        <v>16</v>
      </c>
      <c r="J17" s="18">
        <v>4</v>
      </c>
      <c r="K17" s="18">
        <v>1</v>
      </c>
      <c r="L17" s="18" t="s">
        <v>65</v>
      </c>
      <c r="M17" s="18">
        <v>40</v>
      </c>
      <c r="N17" s="35">
        <v>100000</v>
      </c>
      <c r="O17" s="8">
        <f t="shared" si="1"/>
        <v>4000000</v>
      </c>
      <c r="P17" s="16" t="s">
        <v>26</v>
      </c>
      <c r="Q17" s="15" t="s">
        <v>1412</v>
      </c>
      <c r="R17" s="14" t="s">
        <v>1761</v>
      </c>
      <c r="S17" s="13" t="s">
        <v>1762</v>
      </c>
    </row>
    <row r="18" spans="1:19" ht="17.25" thickBot="1">
      <c r="A18" s="9" t="s">
        <v>1779</v>
      </c>
      <c r="B18" s="28">
        <v>15</v>
      </c>
      <c r="C18" s="4" t="s">
        <v>37</v>
      </c>
      <c r="D18" s="10" t="str">
        <f t="shared" si="0"/>
        <v>02</v>
      </c>
      <c r="E18" s="27" t="s">
        <v>55</v>
      </c>
      <c r="F18" s="27" t="s">
        <v>45</v>
      </c>
      <c r="G18" s="4" t="s">
        <v>19</v>
      </c>
      <c r="H18" s="4" t="s">
        <v>1777</v>
      </c>
      <c r="I18" s="4" t="s">
        <v>16</v>
      </c>
      <c r="J18" s="4">
        <v>4</v>
      </c>
      <c r="K18" s="4">
        <v>1</v>
      </c>
      <c r="L18" s="4" t="s">
        <v>1778</v>
      </c>
      <c r="M18" s="4">
        <v>40</v>
      </c>
      <c r="N18" s="315">
        <v>100000</v>
      </c>
      <c r="O18" s="154">
        <f t="shared" si="1"/>
        <v>4000000</v>
      </c>
      <c r="P18" s="17" t="s">
        <v>26</v>
      </c>
      <c r="Q18" s="155" t="s">
        <v>1412</v>
      </c>
      <c r="R18" s="155" t="s">
        <v>1761</v>
      </c>
      <c r="S18" s="5" t="s">
        <v>1762</v>
      </c>
    </row>
  </sheetData>
  <mergeCells count="15">
    <mergeCell ref="H2:H3"/>
    <mergeCell ref="A2:A3"/>
    <mergeCell ref="B2:B3"/>
    <mergeCell ref="C2:C3"/>
    <mergeCell ref="D2:F2"/>
    <mergeCell ref="G2:G3"/>
    <mergeCell ref="O2:O3"/>
    <mergeCell ref="P2:P3"/>
    <mergeCell ref="Q2:S2"/>
    <mergeCell ref="I2:I3"/>
    <mergeCell ref="J2:J3"/>
    <mergeCell ref="K2:K3"/>
    <mergeCell ref="L2:L3"/>
    <mergeCell ref="M2:M3"/>
    <mergeCell ref="N2:N3"/>
  </mergeCells>
  <phoneticPr fontId="1" type="noConversion"/>
  <dataValidations count="4">
    <dataValidation allowBlank="1" showInputMessage="1" showErrorMessage="1" promptTitle="목록" sqref="G2:G3" xr:uid="{0455A8A9-16F0-440D-B187-571BEEA81BE0}"/>
    <dataValidation type="list" allowBlank="1" showInputMessage="1" showErrorMessage="1" sqref="C4:C18" xr:uid="{16305751-4D43-44A2-BDF5-221202CDC820}">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4:G18" xr:uid="{F50D4FA1-DEA0-4431-9895-519F9D6258BD}">
      <formula1>"일반형, AI융합형"</formula1>
    </dataValidation>
    <dataValidation type="list" allowBlank="1" showInputMessage="1" showErrorMessage="1" sqref="I4:I18 P4:P18" xr:uid="{01472487-C4B8-488F-9D20-695D895C2E86}">
      <formula1>"O, X"</formula1>
    </dataValidation>
  </dataValidations>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CCE23E-9398-4E31-A4D3-B4232E5395AD}">
  <sheetPr>
    <tabColor rgb="FF00B050"/>
  </sheetPr>
  <dimension ref="A1:S35"/>
  <sheetViews>
    <sheetView topLeftCell="D4" zoomScale="85" zoomScaleNormal="85" workbookViewId="0">
      <selection activeCell="A8" sqref="A8:S14"/>
    </sheetView>
  </sheetViews>
  <sheetFormatPr defaultRowHeight="16.5"/>
  <cols>
    <col min="1" max="1" width="20.25" customWidth="1"/>
    <col min="2" max="2" width="6.875" customWidth="1"/>
    <col min="3" max="3" width="17" customWidth="1"/>
    <col min="4" max="4" width="6" style="2" bestFit="1" customWidth="1"/>
    <col min="5" max="6" width="4.875" style="2" customWidth="1"/>
    <col min="7" max="7" width="14.625" style="2" customWidth="1"/>
    <col min="8" max="8" width="46.75"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45.625" customWidth="1"/>
    <col min="19" max="19" width="16.25" customWidth="1"/>
  </cols>
  <sheetData>
    <row r="1" spans="1:19">
      <c r="A1" s="488" t="s">
        <v>42</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K5" s="2"/>
      <c r="L5" s="2"/>
      <c r="M5" s="2"/>
    </row>
    <row r="6" spans="1:19" ht="24.95" customHeight="1">
      <c r="A6" s="497" t="s">
        <v>30</v>
      </c>
      <c r="B6" s="499" t="s">
        <v>7</v>
      </c>
      <c r="C6" s="504" t="s">
        <v>3</v>
      </c>
      <c r="D6" s="514" t="s">
        <v>21</v>
      </c>
      <c r="E6" s="514"/>
      <c r="F6" s="514"/>
      <c r="G6" s="504" t="s">
        <v>18</v>
      </c>
      <c r="H6" s="514" t="s">
        <v>4</v>
      </c>
      <c r="I6" s="507" t="s">
        <v>15</v>
      </c>
      <c r="J6" s="1" t="s">
        <v>17</v>
      </c>
      <c r="K6" s="1" t="s">
        <v>8</v>
      </c>
      <c r="L6" s="1" t="s">
        <v>25</v>
      </c>
      <c r="M6" s="1" t="s">
        <v>24</v>
      </c>
      <c r="N6" s="510" t="s">
        <v>27</v>
      </c>
      <c r="O6" s="1" t="s">
        <v>14</v>
      </c>
      <c r="P6" s="507" t="s">
        <v>23</v>
      </c>
      <c r="Q6" s="1" t="s">
        <v>9</v>
      </c>
      <c r="R6" s="486"/>
      <c r="S6" s="487"/>
    </row>
    <row r="7" spans="1:19" ht="24.95" customHeight="1" thickBot="1">
      <c r="A7" s="498"/>
      <c r="B7" s="500"/>
      <c r="C7" s="513"/>
      <c r="D7" s="30" t="s">
        <v>0</v>
      </c>
      <c r="E7" s="30" t="s">
        <v>1</v>
      </c>
      <c r="F7" s="30" t="s">
        <v>2</v>
      </c>
      <c r="G7" s="505"/>
      <c r="H7" s="511"/>
      <c r="I7" s="505"/>
      <c r="J7" s="508"/>
      <c r="K7" s="509"/>
      <c r="L7" s="508"/>
      <c r="M7" s="509"/>
      <c r="N7" s="511"/>
      <c r="O7" s="509"/>
      <c r="P7" s="512"/>
      <c r="Q7" s="19" t="s">
        <v>10</v>
      </c>
      <c r="R7" s="19" t="s">
        <v>40</v>
      </c>
      <c r="S7" s="20" t="s">
        <v>41</v>
      </c>
    </row>
    <row r="8" spans="1:19" ht="17.25" thickTop="1">
      <c r="A8" s="11" t="s">
        <v>1780</v>
      </c>
      <c r="B8" s="32">
        <v>1</v>
      </c>
      <c r="C8" s="7" t="s">
        <v>453</v>
      </c>
      <c r="D8" s="7" t="str">
        <f>_xlfn.IFS(C8="사업관리","01",C8="경영ㆍ회계ㆍ사무","02",C8="금융ㆍ보험","03",C8="교육ㆍ자연ㆍ사회과학","04",C8="법률ㆍ경찰ㆍ소방ㆍ교도ㆍ국방","05",C8="보건ㆍ의료","06",C8="사회복지ㆍ종교","07",C8="문화ㆍ예술ㆍ디자인ㆍ방송","08",C8="운전ㆍ운송","09",C8="영업판매","10",C8="경비ㆍ청소","11",C8="이용ㆍ숙박ㆍ여행ㆍ오락ㆍ스포츠","12", C8="음식서비스","13", C8="건설","14", C8="기계","15",C8="재료","16",C8="화학ㆍ바이오","17",C8="섬유ㆍ의복","18",C8="전기ㆍ전자","19",C8="정보통신","20",C8="식품가공","21",C8="인쇄ㆍ목재ㆍ가구ㆍ공예","22",C8="환경ㆍ에너지ㆍ안전","23",C8="농림어업","24")</f>
        <v>20</v>
      </c>
      <c r="E8" s="25" t="s">
        <v>34</v>
      </c>
      <c r="F8" s="25" t="s">
        <v>445</v>
      </c>
      <c r="G8" s="7" t="s">
        <v>20</v>
      </c>
      <c r="H8" s="7" t="s">
        <v>1781</v>
      </c>
      <c r="I8" s="7" t="s">
        <v>16</v>
      </c>
      <c r="J8" s="7">
        <v>14</v>
      </c>
      <c r="K8" s="8">
        <v>2</v>
      </c>
      <c r="L8" s="8" t="s">
        <v>1782</v>
      </c>
      <c r="M8" s="8">
        <v>500</v>
      </c>
      <c r="N8" s="8">
        <v>600000</v>
      </c>
      <c r="O8" s="8">
        <f>M8*N8</f>
        <v>300000000</v>
      </c>
      <c r="P8" s="14" t="s">
        <v>16</v>
      </c>
      <c r="Q8" s="14" t="s">
        <v>1783</v>
      </c>
      <c r="R8" s="14" t="s">
        <v>1784</v>
      </c>
      <c r="S8" s="12" t="s">
        <v>1785</v>
      </c>
    </row>
    <row r="9" spans="1:19">
      <c r="A9" s="11" t="s">
        <v>1793</v>
      </c>
      <c r="B9" s="23">
        <v>2</v>
      </c>
      <c r="C9" s="18" t="s">
        <v>36</v>
      </c>
      <c r="D9" s="7" t="str">
        <f>_xlfn.IFS(C9="사업관리","01",C9="경영ㆍ회계ㆍ사무","02",C9="금융ㆍ보험","03",C9="교육ㆍ자연ㆍ사회과학","04",C9="법률ㆍ경찰ㆍ소방ㆍ교도ㆍ국방","05",C9="보건ㆍ의료","06",C9="사회복지ㆍ종교","07",C9="문화ㆍ예술ㆍ디자인ㆍ방송","08",C9="운전ㆍ운송","09",C9="영업판매","10",C9="경비ㆍ청소","11",C9="이용ㆍ숙박ㆍ여행ㆍ오락ㆍ스포츠","12", C9="음식서비스","13", C9="건설","14", C9="기계","15",C9="재료","16",C9="화학ㆍ바이오","17",C9="섬유ㆍ의복","18",C9="전기ㆍ전자","19",C9="정보통신","20",C9="식품가공","21",C9="인쇄ㆍ목재ㆍ가구ㆍ공예","22",C9="환경ㆍ에너지ㆍ안전","23",C9="농림어업","24")</f>
        <v>20</v>
      </c>
      <c r="E9" s="26" t="s">
        <v>34</v>
      </c>
      <c r="F9" s="26" t="s">
        <v>445</v>
      </c>
      <c r="G9" s="18" t="s">
        <v>20</v>
      </c>
      <c r="H9" s="18" t="s">
        <v>1786</v>
      </c>
      <c r="I9" s="18" t="s">
        <v>16</v>
      </c>
      <c r="J9" s="18">
        <v>7</v>
      </c>
      <c r="K9" s="6">
        <v>1</v>
      </c>
      <c r="L9" s="8" t="s">
        <v>1782</v>
      </c>
      <c r="M9" s="8">
        <v>1000</v>
      </c>
      <c r="N9" s="6">
        <v>300000</v>
      </c>
      <c r="O9" s="8">
        <f>M9*N9</f>
        <v>300000000</v>
      </c>
      <c r="P9" s="15" t="s">
        <v>16</v>
      </c>
      <c r="Q9" s="14" t="s">
        <v>1783</v>
      </c>
      <c r="R9" s="15" t="s">
        <v>1784</v>
      </c>
      <c r="S9" s="13" t="s">
        <v>1785</v>
      </c>
    </row>
    <row r="10" spans="1:19">
      <c r="A10" s="11" t="s">
        <v>1793</v>
      </c>
      <c r="B10" s="23">
        <v>3</v>
      </c>
      <c r="C10" s="18" t="s">
        <v>36</v>
      </c>
      <c r="D10" s="7" t="str">
        <f t="shared" ref="D10:D32" si="0">_xlfn.IFS(C10="사업관리","01",C10="경영ㆍ회계ㆍ사무","02",C10="금융ㆍ보험","03",C10="교육ㆍ자연ㆍ사회과학","04",C10="법률ㆍ경찰ㆍ소방ㆍ교도ㆍ국방","05",C10="보건ㆍ의료","06",C10="사회복지ㆍ종교","07",C10="문화ㆍ예술ㆍ디자인ㆍ방송","08",C10="운전ㆍ운송","09",C10="영업판매","10",C10="경비ㆍ청소","11",C10="이용ㆍ숙박ㆍ여행ㆍ오락ㆍ스포츠","12", C10="음식서비스","13", C10="건설","14", C10="기계","15",C10="재료","16",C10="화학ㆍ바이오","17",C10="섬유ㆍ의복","18",C10="전기ㆍ전자","19",C10="정보통신","20",C10="식품가공","21",C10="인쇄ㆍ목재ㆍ가구ㆍ공예","22",C10="환경ㆍ에너지ㆍ안전","23",C10="농림어업","24")</f>
        <v>20</v>
      </c>
      <c r="E10" s="26" t="s">
        <v>34</v>
      </c>
      <c r="F10" s="26" t="s">
        <v>35</v>
      </c>
      <c r="G10" s="18" t="s">
        <v>20</v>
      </c>
      <c r="H10" s="18" t="s">
        <v>1787</v>
      </c>
      <c r="I10" s="18" t="s">
        <v>16</v>
      </c>
      <c r="J10" s="18">
        <v>14</v>
      </c>
      <c r="K10" s="6">
        <v>2</v>
      </c>
      <c r="L10" s="8" t="s">
        <v>1782</v>
      </c>
      <c r="M10" s="6">
        <v>500</v>
      </c>
      <c r="N10" s="6">
        <v>600000</v>
      </c>
      <c r="O10" s="8">
        <f>M10*N10</f>
        <v>300000000</v>
      </c>
      <c r="P10" s="15" t="s">
        <v>16</v>
      </c>
      <c r="Q10" s="14" t="s">
        <v>1783</v>
      </c>
      <c r="R10" s="15" t="s">
        <v>1784</v>
      </c>
      <c r="S10" s="13" t="s">
        <v>1785</v>
      </c>
    </row>
    <row r="11" spans="1:19">
      <c r="A11" s="11" t="s">
        <v>1793</v>
      </c>
      <c r="B11" s="32">
        <v>4</v>
      </c>
      <c r="C11" s="18" t="s">
        <v>36</v>
      </c>
      <c r="D11" s="7" t="str">
        <f t="shared" si="0"/>
        <v>20</v>
      </c>
      <c r="E11" s="26" t="s">
        <v>34</v>
      </c>
      <c r="F11" s="26" t="s">
        <v>35</v>
      </c>
      <c r="G11" s="18" t="s">
        <v>20</v>
      </c>
      <c r="H11" s="18" t="s">
        <v>1788</v>
      </c>
      <c r="I11" s="18" t="s">
        <v>16</v>
      </c>
      <c r="J11" s="18">
        <v>7</v>
      </c>
      <c r="K11" s="6">
        <v>1</v>
      </c>
      <c r="L11" s="6" t="s">
        <v>1789</v>
      </c>
      <c r="M11" s="6">
        <v>1000</v>
      </c>
      <c r="N11" s="6">
        <v>300000</v>
      </c>
      <c r="O11" s="8">
        <f t="shared" ref="O11:O14" si="1">M11*N11</f>
        <v>300000000</v>
      </c>
      <c r="P11" s="15" t="s">
        <v>26</v>
      </c>
      <c r="Q11" s="14" t="s">
        <v>1783</v>
      </c>
      <c r="R11" s="15" t="s">
        <v>1784</v>
      </c>
      <c r="S11" s="13" t="s">
        <v>1785</v>
      </c>
    </row>
    <row r="12" spans="1:19">
      <c r="A12" s="11" t="s">
        <v>1793</v>
      </c>
      <c r="B12" s="23">
        <v>5</v>
      </c>
      <c r="C12" s="18" t="s">
        <v>36</v>
      </c>
      <c r="D12" s="7" t="str">
        <f t="shared" si="0"/>
        <v>20</v>
      </c>
      <c r="E12" s="26" t="s">
        <v>34</v>
      </c>
      <c r="F12" s="26" t="s">
        <v>35</v>
      </c>
      <c r="G12" s="18" t="s">
        <v>20</v>
      </c>
      <c r="H12" s="18" t="s">
        <v>1790</v>
      </c>
      <c r="I12" s="18" t="s">
        <v>16</v>
      </c>
      <c r="J12" s="18">
        <v>7</v>
      </c>
      <c r="K12" s="6">
        <v>1</v>
      </c>
      <c r="L12" s="6" t="s">
        <v>1789</v>
      </c>
      <c r="M12" s="6">
        <v>1000</v>
      </c>
      <c r="N12" s="6">
        <v>300000</v>
      </c>
      <c r="O12" s="8">
        <f t="shared" si="1"/>
        <v>300000000</v>
      </c>
      <c r="P12" s="15" t="s">
        <v>26</v>
      </c>
      <c r="Q12" s="14" t="s">
        <v>1783</v>
      </c>
      <c r="R12" s="15" t="s">
        <v>1784</v>
      </c>
      <c r="S12" s="13" t="s">
        <v>1785</v>
      </c>
    </row>
    <row r="13" spans="1:19">
      <c r="A13" s="11" t="s">
        <v>1793</v>
      </c>
      <c r="B13" s="23">
        <v>6</v>
      </c>
      <c r="C13" s="18" t="s">
        <v>36</v>
      </c>
      <c r="D13" s="7" t="str">
        <f t="shared" si="0"/>
        <v>20</v>
      </c>
      <c r="E13" s="26" t="s">
        <v>34</v>
      </c>
      <c r="F13" s="26" t="s">
        <v>35</v>
      </c>
      <c r="G13" s="18" t="s">
        <v>20</v>
      </c>
      <c r="H13" s="18" t="s">
        <v>1791</v>
      </c>
      <c r="I13" s="18" t="s">
        <v>16</v>
      </c>
      <c r="J13" s="18">
        <v>5</v>
      </c>
      <c r="K13" s="6">
        <v>1</v>
      </c>
      <c r="L13" s="6" t="s">
        <v>1789</v>
      </c>
      <c r="M13" s="6">
        <v>1000</v>
      </c>
      <c r="N13" s="6">
        <v>250000</v>
      </c>
      <c r="O13" s="8">
        <f t="shared" si="1"/>
        <v>250000000</v>
      </c>
      <c r="P13" s="15" t="s">
        <v>26</v>
      </c>
      <c r="Q13" s="14" t="s">
        <v>1783</v>
      </c>
      <c r="R13" s="15" t="s">
        <v>1784</v>
      </c>
      <c r="S13" s="13" t="s">
        <v>1785</v>
      </c>
    </row>
    <row r="14" spans="1:19">
      <c r="A14" s="11" t="s">
        <v>1793</v>
      </c>
      <c r="B14" s="32">
        <v>7</v>
      </c>
      <c r="C14" s="18" t="s">
        <v>36</v>
      </c>
      <c r="D14" s="7" t="str">
        <f t="shared" si="0"/>
        <v>20</v>
      </c>
      <c r="E14" s="26" t="s">
        <v>34</v>
      </c>
      <c r="F14" s="26" t="s">
        <v>35</v>
      </c>
      <c r="G14" s="18" t="s">
        <v>20</v>
      </c>
      <c r="H14" s="18" t="s">
        <v>1792</v>
      </c>
      <c r="I14" s="18" t="s">
        <v>16</v>
      </c>
      <c r="J14" s="18">
        <v>7</v>
      </c>
      <c r="K14" s="6">
        <v>1</v>
      </c>
      <c r="L14" s="6" t="s">
        <v>1789</v>
      </c>
      <c r="M14" s="6">
        <v>1000</v>
      </c>
      <c r="N14" s="6">
        <v>300000</v>
      </c>
      <c r="O14" s="8">
        <f t="shared" si="1"/>
        <v>300000000</v>
      </c>
      <c r="P14" s="15" t="s">
        <v>26</v>
      </c>
      <c r="Q14" s="14" t="s">
        <v>1783</v>
      </c>
      <c r="R14" s="15" t="s">
        <v>1784</v>
      </c>
      <c r="S14" s="13" t="s">
        <v>1785</v>
      </c>
    </row>
    <row r="15" spans="1:19">
      <c r="A15" s="11" t="s">
        <v>1793</v>
      </c>
      <c r="B15" s="23">
        <v>8</v>
      </c>
      <c r="C15" s="18"/>
      <c r="D15" s="7" t="e">
        <f t="shared" si="0"/>
        <v>#N/A</v>
      </c>
      <c r="E15" s="26"/>
      <c r="F15" s="26"/>
      <c r="G15" s="18"/>
      <c r="H15" s="18"/>
      <c r="I15" s="18"/>
      <c r="J15" s="18"/>
      <c r="K15" s="6"/>
      <c r="L15" s="6"/>
      <c r="M15" s="6"/>
      <c r="N15" s="6"/>
      <c r="O15" s="8"/>
      <c r="P15" s="15"/>
      <c r="Q15" s="14"/>
      <c r="R15" s="15"/>
      <c r="S15" s="13"/>
    </row>
    <row r="16" spans="1:19">
      <c r="A16" s="11" t="s">
        <v>1793</v>
      </c>
      <c r="B16" s="23">
        <v>9</v>
      </c>
      <c r="C16" s="18"/>
      <c r="D16" s="7" t="e">
        <f t="shared" si="0"/>
        <v>#N/A</v>
      </c>
      <c r="E16" s="26"/>
      <c r="F16" s="26"/>
      <c r="G16" s="18"/>
      <c r="H16" s="18"/>
      <c r="I16" s="18"/>
      <c r="J16" s="18"/>
      <c r="K16" s="6"/>
      <c r="L16" s="6"/>
      <c r="M16" s="6"/>
      <c r="N16" s="6"/>
      <c r="O16" s="6"/>
      <c r="P16" s="15"/>
      <c r="Q16" s="15"/>
      <c r="R16" s="15"/>
      <c r="S16" s="13"/>
    </row>
    <row r="17" spans="1:19">
      <c r="A17" s="11" t="s">
        <v>1793</v>
      </c>
      <c r="B17" s="32">
        <v>10</v>
      </c>
      <c r="C17" s="18"/>
      <c r="D17" s="7" t="e">
        <f t="shared" si="0"/>
        <v>#N/A</v>
      </c>
      <c r="E17" s="26"/>
      <c r="F17" s="26"/>
      <c r="G17" s="18"/>
      <c r="H17" s="18"/>
      <c r="I17" s="18"/>
      <c r="J17" s="18"/>
      <c r="K17" s="18"/>
      <c r="L17" s="18"/>
      <c r="M17" s="18"/>
      <c r="N17" s="18"/>
      <c r="O17" s="18"/>
      <c r="P17" s="16"/>
      <c r="Q17" s="16"/>
      <c r="R17" s="16"/>
      <c r="S17" s="13"/>
    </row>
    <row r="18" spans="1:19">
      <c r="A18" s="11" t="s">
        <v>1793</v>
      </c>
      <c r="B18" s="23">
        <v>11</v>
      </c>
      <c r="C18" s="18"/>
      <c r="D18" s="7" t="e">
        <f t="shared" si="0"/>
        <v>#N/A</v>
      </c>
      <c r="E18" s="26"/>
      <c r="F18" s="26"/>
      <c r="G18" s="18"/>
      <c r="H18" s="18"/>
      <c r="I18" s="18"/>
      <c r="J18" s="18"/>
      <c r="K18" s="18"/>
      <c r="L18" s="18"/>
      <c r="M18" s="18"/>
      <c r="N18" s="18"/>
      <c r="O18" s="18"/>
      <c r="P18" s="16"/>
      <c r="Q18" s="16"/>
      <c r="R18" s="16"/>
      <c r="S18" s="13"/>
    </row>
    <row r="19" spans="1:19">
      <c r="A19" s="11" t="s">
        <v>1793</v>
      </c>
      <c r="B19" s="23">
        <v>12</v>
      </c>
      <c r="C19" s="18"/>
      <c r="D19" s="7" t="e">
        <f t="shared" si="0"/>
        <v>#N/A</v>
      </c>
      <c r="E19" s="26"/>
      <c r="F19" s="26"/>
      <c r="G19" s="18"/>
      <c r="H19" s="18"/>
      <c r="I19" s="18"/>
      <c r="J19" s="18"/>
      <c r="K19" s="18"/>
      <c r="L19" s="18"/>
      <c r="M19" s="18"/>
      <c r="N19" s="18"/>
      <c r="O19" s="18"/>
      <c r="P19" s="16"/>
      <c r="Q19" s="16"/>
      <c r="R19" s="16"/>
      <c r="S19" s="13"/>
    </row>
    <row r="20" spans="1:19">
      <c r="A20" s="11" t="s">
        <v>1793</v>
      </c>
      <c r="B20" s="32">
        <v>13</v>
      </c>
      <c r="C20" s="18"/>
      <c r="D20" s="7" t="e">
        <f t="shared" si="0"/>
        <v>#N/A</v>
      </c>
      <c r="E20" s="26"/>
      <c r="F20" s="26"/>
      <c r="G20" s="18"/>
      <c r="H20" s="18"/>
      <c r="I20" s="18"/>
      <c r="J20" s="18"/>
      <c r="K20" s="18"/>
      <c r="L20" s="18"/>
      <c r="M20" s="18"/>
      <c r="N20" s="18"/>
      <c r="O20" s="18"/>
      <c r="P20" s="16"/>
      <c r="Q20" s="16"/>
      <c r="R20" s="16"/>
      <c r="S20" s="13"/>
    </row>
    <row r="21" spans="1:19">
      <c r="A21" s="11" t="s">
        <v>1793</v>
      </c>
      <c r="B21" s="23">
        <v>14</v>
      </c>
      <c r="C21" s="18"/>
      <c r="D21" s="7" t="e">
        <f t="shared" si="0"/>
        <v>#N/A</v>
      </c>
      <c r="E21" s="26"/>
      <c r="F21" s="26"/>
      <c r="G21" s="18"/>
      <c r="H21" s="18"/>
      <c r="I21" s="18"/>
      <c r="J21" s="18"/>
      <c r="K21" s="18"/>
      <c r="L21" s="18"/>
      <c r="M21" s="18"/>
      <c r="N21" s="18"/>
      <c r="O21" s="18"/>
      <c r="P21" s="16"/>
      <c r="Q21" s="16"/>
      <c r="R21" s="16"/>
      <c r="S21" s="13"/>
    </row>
    <row r="22" spans="1:19">
      <c r="A22" s="11" t="s">
        <v>1793</v>
      </c>
      <c r="B22" s="23">
        <v>15</v>
      </c>
      <c r="C22" s="18"/>
      <c r="D22" s="7" t="e">
        <f t="shared" si="0"/>
        <v>#N/A</v>
      </c>
      <c r="E22" s="26"/>
      <c r="F22" s="26"/>
      <c r="G22" s="18"/>
      <c r="H22" s="18"/>
      <c r="I22" s="18"/>
      <c r="J22" s="18"/>
      <c r="K22" s="18"/>
      <c r="L22" s="18"/>
      <c r="M22" s="18"/>
      <c r="N22" s="18"/>
      <c r="O22" s="18"/>
      <c r="P22" s="16"/>
      <c r="Q22" s="16"/>
      <c r="R22" s="16"/>
      <c r="S22" s="13"/>
    </row>
    <row r="23" spans="1:19">
      <c r="A23" s="11" t="s">
        <v>1793</v>
      </c>
      <c r="B23" s="32">
        <v>16</v>
      </c>
      <c r="C23" s="18"/>
      <c r="D23" s="7" t="e">
        <f t="shared" si="0"/>
        <v>#N/A</v>
      </c>
      <c r="E23" s="26"/>
      <c r="F23" s="26"/>
      <c r="G23" s="18"/>
      <c r="H23" s="18"/>
      <c r="I23" s="18"/>
      <c r="J23" s="18"/>
      <c r="K23" s="18"/>
      <c r="L23" s="18"/>
      <c r="M23" s="18"/>
      <c r="N23" s="18"/>
      <c r="O23" s="18"/>
      <c r="P23" s="16"/>
      <c r="Q23" s="16"/>
      <c r="R23" s="16"/>
      <c r="S23" s="13"/>
    </row>
    <row r="24" spans="1:19">
      <c r="A24" s="11" t="s">
        <v>1793</v>
      </c>
      <c r="B24" s="23">
        <v>17</v>
      </c>
      <c r="C24" s="18"/>
      <c r="D24" s="7" t="e">
        <f t="shared" si="0"/>
        <v>#N/A</v>
      </c>
      <c r="E24" s="26"/>
      <c r="F24" s="26"/>
      <c r="G24" s="18"/>
      <c r="H24" s="18"/>
      <c r="I24" s="18"/>
      <c r="J24" s="18"/>
      <c r="K24" s="18"/>
      <c r="L24" s="18"/>
      <c r="M24" s="18"/>
      <c r="N24" s="18"/>
      <c r="O24" s="18"/>
      <c r="P24" s="16"/>
      <c r="Q24" s="16"/>
      <c r="R24" s="16"/>
      <c r="S24" s="13"/>
    </row>
    <row r="25" spans="1:19">
      <c r="A25" s="11" t="s">
        <v>1793</v>
      </c>
      <c r="B25" s="23">
        <v>18</v>
      </c>
      <c r="C25" s="18"/>
      <c r="D25" s="7" t="e">
        <f t="shared" si="0"/>
        <v>#N/A</v>
      </c>
      <c r="E25" s="26"/>
      <c r="F25" s="26"/>
      <c r="G25" s="18"/>
      <c r="H25" s="18"/>
      <c r="I25" s="18"/>
      <c r="J25" s="18"/>
      <c r="K25" s="18"/>
      <c r="L25" s="18"/>
      <c r="M25" s="18"/>
      <c r="N25" s="18"/>
      <c r="O25" s="18"/>
      <c r="P25" s="16"/>
      <c r="Q25" s="16"/>
      <c r="R25" s="16"/>
      <c r="S25" s="13"/>
    </row>
    <row r="26" spans="1:19">
      <c r="A26" s="11" t="s">
        <v>1793</v>
      </c>
      <c r="B26" s="32">
        <v>19</v>
      </c>
      <c r="C26" s="18"/>
      <c r="D26" s="7" t="e">
        <f t="shared" si="0"/>
        <v>#N/A</v>
      </c>
      <c r="E26" s="26"/>
      <c r="F26" s="26"/>
      <c r="G26" s="18"/>
      <c r="H26" s="18"/>
      <c r="I26" s="18"/>
      <c r="J26" s="18"/>
      <c r="K26" s="18"/>
      <c r="L26" s="18"/>
      <c r="M26" s="18"/>
      <c r="N26" s="18"/>
      <c r="O26" s="18"/>
      <c r="P26" s="16"/>
      <c r="Q26" s="16"/>
      <c r="R26" s="16"/>
      <c r="S26" s="13"/>
    </row>
    <row r="27" spans="1:19">
      <c r="A27" s="11" t="s">
        <v>1793</v>
      </c>
      <c r="B27" s="23">
        <v>20</v>
      </c>
      <c r="C27" s="18"/>
      <c r="D27" s="7" t="e">
        <f t="shared" si="0"/>
        <v>#N/A</v>
      </c>
      <c r="E27" s="26"/>
      <c r="F27" s="26"/>
      <c r="G27" s="18"/>
      <c r="H27" s="18"/>
      <c r="I27" s="18"/>
      <c r="J27" s="18"/>
      <c r="K27" s="18"/>
      <c r="L27" s="18"/>
      <c r="M27" s="18"/>
      <c r="N27" s="18"/>
      <c r="O27" s="18"/>
      <c r="P27" s="16"/>
      <c r="Q27" s="16"/>
      <c r="R27" s="16"/>
      <c r="S27" s="13"/>
    </row>
    <row r="28" spans="1:19">
      <c r="A28" s="11" t="s">
        <v>1793</v>
      </c>
      <c r="B28" s="23">
        <v>21</v>
      </c>
      <c r="C28" s="18"/>
      <c r="D28" s="7" t="e">
        <f t="shared" si="0"/>
        <v>#N/A</v>
      </c>
      <c r="E28" s="26"/>
      <c r="F28" s="26"/>
      <c r="G28" s="18"/>
      <c r="H28" s="18"/>
      <c r="I28" s="18"/>
      <c r="J28" s="18"/>
      <c r="K28" s="18"/>
      <c r="L28" s="18"/>
      <c r="M28" s="18"/>
      <c r="N28" s="18"/>
      <c r="O28" s="18"/>
      <c r="P28" s="16"/>
      <c r="Q28" s="16"/>
      <c r="R28" s="16"/>
      <c r="S28" s="13"/>
    </row>
    <row r="29" spans="1:19">
      <c r="A29" s="11" t="s">
        <v>1793</v>
      </c>
      <c r="B29" s="32">
        <v>22</v>
      </c>
      <c r="C29" s="18"/>
      <c r="D29" s="7" t="e">
        <f t="shared" si="0"/>
        <v>#N/A</v>
      </c>
      <c r="E29" s="26"/>
      <c r="F29" s="26"/>
      <c r="G29" s="18"/>
      <c r="H29" s="18"/>
      <c r="I29" s="18"/>
      <c r="J29" s="18"/>
      <c r="K29" s="18"/>
      <c r="L29" s="18"/>
      <c r="M29" s="18"/>
      <c r="N29" s="18"/>
      <c r="O29" s="18"/>
      <c r="P29" s="16"/>
      <c r="Q29" s="16"/>
      <c r="R29" s="16"/>
      <c r="S29" s="13"/>
    </row>
    <row r="30" spans="1:19">
      <c r="A30" s="11" t="s">
        <v>1793</v>
      </c>
      <c r="B30" s="23">
        <v>23</v>
      </c>
      <c r="C30" s="18"/>
      <c r="D30" s="7" t="e">
        <f t="shared" si="0"/>
        <v>#N/A</v>
      </c>
      <c r="E30" s="26"/>
      <c r="F30" s="26"/>
      <c r="G30" s="18"/>
      <c r="H30" s="18"/>
      <c r="I30" s="18"/>
      <c r="J30" s="18"/>
      <c r="K30" s="18"/>
      <c r="L30" s="18"/>
      <c r="M30" s="18"/>
      <c r="N30" s="18"/>
      <c r="O30" s="18"/>
      <c r="P30" s="16"/>
      <c r="Q30" s="16"/>
      <c r="R30" s="16"/>
      <c r="S30" s="13"/>
    </row>
    <row r="31" spans="1:19">
      <c r="A31" s="11" t="s">
        <v>1793</v>
      </c>
      <c r="B31" s="23">
        <v>24</v>
      </c>
      <c r="C31" s="18"/>
      <c r="D31" s="7" t="e">
        <f t="shared" si="0"/>
        <v>#N/A</v>
      </c>
      <c r="E31" s="26"/>
      <c r="F31" s="26"/>
      <c r="G31" s="18"/>
      <c r="H31" s="18"/>
      <c r="I31" s="18"/>
      <c r="J31" s="18"/>
      <c r="K31" s="18"/>
      <c r="L31" s="18"/>
      <c r="M31" s="18"/>
      <c r="N31" s="18"/>
      <c r="O31" s="18"/>
      <c r="P31" s="16"/>
      <c r="Q31" s="16"/>
      <c r="R31" s="16"/>
      <c r="S31" s="13"/>
    </row>
    <row r="32" spans="1:19" ht="17.25" thickBot="1">
      <c r="A32" s="3" t="s">
        <v>1793</v>
      </c>
      <c r="B32" s="28">
        <v>25</v>
      </c>
      <c r="C32" s="4"/>
      <c r="D32" s="4" t="e">
        <f t="shared" si="0"/>
        <v>#N/A</v>
      </c>
      <c r="E32" s="27"/>
      <c r="F32" s="27"/>
      <c r="G32" s="4"/>
      <c r="H32" s="4"/>
      <c r="I32" s="4"/>
      <c r="J32" s="4"/>
      <c r="K32" s="4"/>
      <c r="L32" s="4"/>
      <c r="M32" s="4"/>
      <c r="N32" s="4"/>
      <c r="O32" s="4"/>
      <c r="P32" s="17"/>
      <c r="Q32" s="17"/>
      <c r="R32" s="17"/>
      <c r="S32" s="5"/>
    </row>
    <row r="35" ht="253.5" customHeight="1"/>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allowBlank="1" showInputMessage="1" showErrorMessage="1" promptTitle="목록" sqref="G6:G7" xr:uid="{8FE49B0C-580F-4ADE-83EC-6A2A6BAC2903}"/>
    <dataValidation type="list" allowBlank="1" showInputMessage="1" showErrorMessage="1" sqref="C8:C32" xr:uid="{DEEE72C7-15A8-406B-B35C-A940E6107721}">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32" xr:uid="{731E0847-B57B-4F5D-A782-674BC960AD68}">
      <formula1>"일반형, AI융합형"</formula1>
    </dataValidation>
    <dataValidation type="list" allowBlank="1" showInputMessage="1" showErrorMessage="1" sqref="I8:I32 P8:P32" xr:uid="{5C691280-E2FC-49E1-94EE-AB7F2E366443}">
      <formula1>"O, X"</formula1>
    </dataValidation>
  </dataValidations>
  <pageMargins left="0.7" right="0.7" top="0.75" bottom="0.75" header="0.3" footer="0.3"/>
  <pageSetup paperSize="9"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4C703-5F70-413A-9337-24E1E0780DAD}">
  <sheetPr>
    <tabColor rgb="FF00B050"/>
  </sheetPr>
  <dimension ref="A1:S31"/>
  <sheetViews>
    <sheetView topLeftCell="D1" zoomScale="78" zoomScaleNormal="70" workbookViewId="0">
      <selection activeCell="A4" sqref="A4:S5"/>
    </sheetView>
  </sheetViews>
  <sheetFormatPr defaultRowHeight="16.5"/>
  <cols>
    <col min="1" max="1" width="20.25" customWidth="1"/>
    <col min="2" max="2" width="6.875" customWidth="1"/>
    <col min="3" max="3" width="17" customWidth="1"/>
    <col min="4" max="6" width="4.875" style="2" customWidth="1"/>
    <col min="7" max="7" width="14.625" style="2" customWidth="1"/>
    <col min="8" max="8" width="46.75"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71" bestFit="1" customWidth="1"/>
    <col min="19" max="19" width="16.25" customWidth="1"/>
  </cols>
  <sheetData>
    <row r="1" spans="1:19" ht="17.25" thickBot="1">
      <c r="K1" s="2"/>
      <c r="L1" s="2"/>
      <c r="M1" s="2"/>
    </row>
    <row r="2" spans="1:19" ht="24.95" customHeight="1">
      <c r="A2" s="497" t="s">
        <v>30</v>
      </c>
      <c r="B2" s="499" t="s">
        <v>7</v>
      </c>
      <c r="C2" s="504" t="s">
        <v>3</v>
      </c>
      <c r="D2" s="514" t="s">
        <v>21</v>
      </c>
      <c r="E2" s="514"/>
      <c r="F2" s="514"/>
      <c r="G2" s="504" t="s">
        <v>18</v>
      </c>
      <c r="H2" s="514" t="s">
        <v>4</v>
      </c>
      <c r="I2" s="507" t="s">
        <v>15</v>
      </c>
      <c r="J2" s="1" t="s">
        <v>17</v>
      </c>
      <c r="K2" s="1" t="s">
        <v>8</v>
      </c>
      <c r="L2" s="1" t="s">
        <v>25</v>
      </c>
      <c r="M2" s="1" t="s">
        <v>24</v>
      </c>
      <c r="N2" s="510" t="s">
        <v>27</v>
      </c>
      <c r="O2" s="1" t="s">
        <v>14</v>
      </c>
      <c r="P2" s="507" t="s">
        <v>23</v>
      </c>
      <c r="Q2" s="1" t="s">
        <v>9</v>
      </c>
      <c r="R2" s="486"/>
      <c r="S2" s="487"/>
    </row>
    <row r="3" spans="1:19" ht="24.95" customHeight="1" thickBot="1">
      <c r="A3" s="498"/>
      <c r="B3" s="500"/>
      <c r="C3" s="513"/>
      <c r="D3" s="30" t="s">
        <v>0</v>
      </c>
      <c r="E3" s="30" t="s">
        <v>1</v>
      </c>
      <c r="F3" s="30" t="s">
        <v>2</v>
      </c>
      <c r="G3" s="505"/>
      <c r="H3" s="511"/>
      <c r="I3" s="505"/>
      <c r="J3" s="508"/>
      <c r="K3" s="509"/>
      <c r="L3" s="508"/>
      <c r="M3" s="509"/>
      <c r="N3" s="511"/>
      <c r="O3" s="509"/>
      <c r="P3" s="512"/>
      <c r="Q3" s="19" t="s">
        <v>10</v>
      </c>
      <c r="R3" s="19" t="s">
        <v>40</v>
      </c>
      <c r="S3" s="20" t="s">
        <v>41</v>
      </c>
    </row>
    <row r="4" spans="1:19" ht="17.25" thickTop="1">
      <c r="A4" s="11" t="s">
        <v>1804</v>
      </c>
      <c r="B4" s="32">
        <v>1</v>
      </c>
      <c r="C4" s="7" t="s">
        <v>36</v>
      </c>
      <c r="D4" s="7" t="str">
        <f>_xlfn.IFS(C4="사업관리","01",C4="경영ㆍ회계ㆍ사무","02",C4="금융ㆍ보험","03",C4="교육ㆍ자연ㆍ사회과학","04",C4="법률ㆍ경찰ㆍ소방ㆍ교도ㆍ국방","05",C4="보건ㆍ의료","06",C4="사회복지ㆍ종교","07",C4="문화ㆍ예술ㆍ디자인ㆍ방송","08",C4="운전ㆍ운송","09",C4="영업판매","10",C4="경비ㆍ청소","11",C4="이용ㆍ숙박ㆍ여행ㆍ오락ㆍ스포츠","12", C4="음식서비스","13", C4="건설","14", C4="기계","15",C4="재료","16",C4="화학ㆍ바이오","17",C4="섬유ㆍ의복","18",C4="전기ㆍ전자","19",C4="정보통신","20",C4="식품가공","21",C4="인쇄ㆍ목재ㆍ가구ㆍ공예","22",C4="환경ㆍ에너지ㆍ안전","23",C4="농림어업","24")</f>
        <v>20</v>
      </c>
      <c r="E4" s="25" t="s">
        <v>34</v>
      </c>
      <c r="F4" s="25" t="s">
        <v>35</v>
      </c>
      <c r="G4" s="7" t="s">
        <v>20</v>
      </c>
      <c r="H4" s="7" t="s">
        <v>1799</v>
      </c>
      <c r="I4" s="7" t="s">
        <v>16</v>
      </c>
      <c r="J4" s="7">
        <v>6</v>
      </c>
      <c r="K4" s="8">
        <v>3</v>
      </c>
      <c r="L4" s="6" t="s">
        <v>1156</v>
      </c>
      <c r="M4" s="8">
        <v>50</v>
      </c>
      <c r="N4" s="8">
        <v>430000</v>
      </c>
      <c r="O4" s="8">
        <f>M4*N4</f>
        <v>21500000</v>
      </c>
      <c r="P4" s="14" t="s">
        <v>433</v>
      </c>
      <c r="Q4" s="14" t="s">
        <v>1800</v>
      </c>
      <c r="R4" s="318" t="s">
        <v>1801</v>
      </c>
      <c r="S4" s="12" t="s">
        <v>1802</v>
      </c>
    </row>
    <row r="5" spans="1:19" ht="33">
      <c r="A5" s="11" t="s">
        <v>1804</v>
      </c>
      <c r="B5" s="23">
        <v>2</v>
      </c>
      <c r="C5" s="18" t="s">
        <v>36</v>
      </c>
      <c r="D5" s="7" t="str">
        <f>_xlfn.IFS(C5="사업관리","01",C5="경영ㆍ회계ㆍ사무","02",C5="금융ㆍ보험","03",C5="교육ㆍ자연ㆍ사회과학","04",C5="법률ㆍ경찰ㆍ소방ㆍ교도ㆍ국방","05",C5="보건ㆍ의료","06",C5="사회복지ㆍ종교","07",C5="문화ㆍ예술ㆍ디자인ㆍ방송","08",C5="운전ㆍ운송","09",C5="영업판매","10",C5="경비ㆍ청소","11",C5="이용ㆍ숙박ㆍ여행ㆍ오락ㆍ스포츠","12", C5="음식서비스","13", C5="건설","14", C5="기계","15",C5="재료","16",C5="화학ㆍ바이오","17",C5="섬유ㆍ의복","18",C5="전기ㆍ전자","19",C5="정보통신","20",C5="식품가공","21",C5="인쇄ㆍ목재ㆍ가구ㆍ공예","22",C5="환경ㆍ에너지ㆍ안전","23",C5="농림어업","24")</f>
        <v>20</v>
      </c>
      <c r="E5" s="26" t="s">
        <v>34</v>
      </c>
      <c r="F5" s="26" t="s">
        <v>35</v>
      </c>
      <c r="G5" s="18" t="s">
        <v>20</v>
      </c>
      <c r="H5" s="36" t="s">
        <v>1803</v>
      </c>
      <c r="I5" s="18" t="s">
        <v>16</v>
      </c>
      <c r="J5" s="18">
        <v>6</v>
      </c>
      <c r="K5" s="6">
        <v>2</v>
      </c>
      <c r="L5" s="6" t="s">
        <v>1156</v>
      </c>
      <c r="M5" s="8">
        <v>50</v>
      </c>
      <c r="N5" s="6">
        <v>430000</v>
      </c>
      <c r="O5" s="8">
        <f>M5*N5</f>
        <v>21500000</v>
      </c>
      <c r="P5" s="15" t="s">
        <v>26</v>
      </c>
      <c r="Q5" s="14" t="s">
        <v>1800</v>
      </c>
      <c r="R5" s="318" t="s">
        <v>1801</v>
      </c>
      <c r="S5" s="13" t="s">
        <v>1802</v>
      </c>
    </row>
    <row r="6" spans="1:19">
      <c r="A6" s="11" t="s">
        <v>1804</v>
      </c>
      <c r="B6" s="23">
        <v>3</v>
      </c>
      <c r="C6" s="18"/>
      <c r="D6" s="7" t="e">
        <f t="shared" ref="D6:D28" si="0">_xlfn.IFS(C6="사업관리","01",C6="경영ㆍ회계ㆍ사무","02",C6="금융ㆍ보험","03",C6="교육ㆍ자연ㆍ사회과학","04",C6="법률ㆍ경찰ㆍ소방ㆍ교도ㆍ국방","05",C6="보건ㆍ의료","06",C6="사회복지ㆍ종교","07",C6="문화ㆍ예술ㆍ디자인ㆍ방송","08",C6="운전ㆍ운송","09",C6="영업판매","10",C6="경비ㆍ청소","11",C6="이용ㆍ숙박ㆍ여행ㆍ오락ㆍ스포츠","12", C6="음식서비스","13", C6="건설","14", C6="기계","15",C6="재료","16",C6="화학ㆍ바이오","17",C6="섬유ㆍ의복","18",C6="전기ㆍ전자","19",C6="정보통신","20",C6="식품가공","21",C6="인쇄ㆍ목재ㆍ가구ㆍ공예","22",C6="환경ㆍ에너지ㆍ안전","23",C6="농림어업","24")</f>
        <v>#N/A</v>
      </c>
      <c r="E6" s="26"/>
      <c r="F6" s="26"/>
      <c r="G6" s="18"/>
      <c r="H6" s="18"/>
      <c r="I6" s="18"/>
      <c r="J6" s="18"/>
      <c r="K6" s="6"/>
      <c r="L6" s="6"/>
      <c r="M6" s="6"/>
      <c r="N6" s="6"/>
      <c r="O6" s="6"/>
      <c r="P6" s="15"/>
      <c r="Q6" s="15"/>
      <c r="R6" s="15"/>
      <c r="S6" s="13"/>
    </row>
    <row r="7" spans="1:19">
      <c r="A7" s="11" t="s">
        <v>1804</v>
      </c>
      <c r="B7" s="32">
        <v>4</v>
      </c>
      <c r="C7" s="18"/>
      <c r="D7" s="7" t="e">
        <f t="shared" si="0"/>
        <v>#N/A</v>
      </c>
      <c r="E7" s="26"/>
      <c r="F7" s="26"/>
      <c r="G7" s="18"/>
      <c r="H7" s="18"/>
      <c r="I7" s="18"/>
      <c r="J7" s="18"/>
      <c r="K7" s="6"/>
      <c r="L7" s="6"/>
      <c r="M7" s="6"/>
      <c r="N7" s="6"/>
      <c r="O7" s="6"/>
      <c r="P7" s="15"/>
      <c r="Q7" s="15"/>
      <c r="R7" s="15"/>
      <c r="S7" s="13"/>
    </row>
    <row r="8" spans="1:19">
      <c r="A8" s="11" t="s">
        <v>1804</v>
      </c>
      <c r="B8" s="23">
        <v>5</v>
      </c>
      <c r="C8" s="18"/>
      <c r="D8" s="7" t="e">
        <f t="shared" si="0"/>
        <v>#N/A</v>
      </c>
      <c r="E8" s="26"/>
      <c r="F8" s="26"/>
      <c r="G8" s="18"/>
      <c r="H8" s="18"/>
      <c r="I8" s="18"/>
      <c r="J8" s="18"/>
      <c r="K8" s="6"/>
      <c r="L8" s="6"/>
      <c r="M8" s="6"/>
      <c r="N8" s="6"/>
      <c r="O8" s="6"/>
      <c r="P8" s="15"/>
      <c r="Q8" s="15"/>
      <c r="R8" s="15"/>
      <c r="S8" s="13"/>
    </row>
    <row r="9" spans="1:19">
      <c r="A9" s="11" t="s">
        <v>1804</v>
      </c>
      <c r="B9" s="23">
        <v>6</v>
      </c>
      <c r="C9" s="18"/>
      <c r="D9" s="7" t="e">
        <f t="shared" si="0"/>
        <v>#N/A</v>
      </c>
      <c r="E9" s="26"/>
      <c r="F9" s="26"/>
      <c r="G9" s="18"/>
      <c r="H9" s="18"/>
      <c r="I9" s="18"/>
      <c r="J9" s="18"/>
      <c r="K9" s="6"/>
      <c r="L9" s="6"/>
      <c r="M9" s="6"/>
      <c r="N9" s="6"/>
      <c r="O9" s="6"/>
      <c r="P9" s="15"/>
      <c r="Q9" s="15"/>
      <c r="R9" s="15"/>
      <c r="S9" s="13"/>
    </row>
    <row r="10" spans="1:19">
      <c r="A10" s="11" t="s">
        <v>1804</v>
      </c>
      <c r="B10" s="32">
        <v>7</v>
      </c>
      <c r="C10" s="18"/>
      <c r="D10" s="7" t="e">
        <f t="shared" si="0"/>
        <v>#N/A</v>
      </c>
      <c r="E10" s="26"/>
      <c r="F10" s="26"/>
      <c r="G10" s="18"/>
      <c r="H10" s="18"/>
      <c r="I10" s="18"/>
      <c r="J10" s="18"/>
      <c r="K10" s="6"/>
      <c r="L10" s="6"/>
      <c r="M10" s="6"/>
      <c r="N10" s="6"/>
      <c r="O10" s="6"/>
      <c r="P10" s="15"/>
      <c r="Q10" s="15"/>
      <c r="R10" s="15"/>
      <c r="S10" s="13"/>
    </row>
    <row r="11" spans="1:19">
      <c r="A11" s="11" t="s">
        <v>1804</v>
      </c>
      <c r="B11" s="23">
        <v>8</v>
      </c>
      <c r="C11" s="18"/>
      <c r="D11" s="7" t="e">
        <f t="shared" si="0"/>
        <v>#N/A</v>
      </c>
      <c r="E11" s="26"/>
      <c r="F11" s="26"/>
      <c r="G11" s="18"/>
      <c r="H11" s="18"/>
      <c r="I11" s="18"/>
      <c r="J11" s="18"/>
      <c r="K11" s="6"/>
      <c r="L11" s="6"/>
      <c r="M11" s="6"/>
      <c r="N11" s="6"/>
      <c r="O11" s="6"/>
      <c r="P11" s="15"/>
      <c r="Q11" s="15"/>
      <c r="R11" s="15"/>
      <c r="S11" s="13"/>
    </row>
    <row r="12" spans="1:19">
      <c r="A12" s="11" t="s">
        <v>1804</v>
      </c>
      <c r="B12" s="23">
        <v>9</v>
      </c>
      <c r="C12" s="18"/>
      <c r="D12" s="7" t="e">
        <f t="shared" si="0"/>
        <v>#N/A</v>
      </c>
      <c r="E12" s="26"/>
      <c r="F12" s="26"/>
      <c r="G12" s="18"/>
      <c r="H12" s="18"/>
      <c r="I12" s="18"/>
      <c r="J12" s="18"/>
      <c r="K12" s="6"/>
      <c r="L12" s="6"/>
      <c r="M12" s="6"/>
      <c r="N12" s="6"/>
      <c r="O12" s="6"/>
      <c r="P12" s="15"/>
      <c r="Q12" s="15"/>
      <c r="R12" s="15"/>
      <c r="S12" s="13"/>
    </row>
    <row r="13" spans="1:19">
      <c r="A13" s="11" t="s">
        <v>1804</v>
      </c>
      <c r="B13" s="32">
        <v>10</v>
      </c>
      <c r="C13" s="18"/>
      <c r="D13" s="7" t="e">
        <f t="shared" si="0"/>
        <v>#N/A</v>
      </c>
      <c r="E13" s="26"/>
      <c r="F13" s="26"/>
      <c r="G13" s="18"/>
      <c r="H13" s="18"/>
      <c r="I13" s="18"/>
      <c r="J13" s="18"/>
      <c r="K13" s="18"/>
      <c r="L13" s="18"/>
      <c r="M13" s="18"/>
      <c r="N13" s="18"/>
      <c r="O13" s="18"/>
      <c r="P13" s="16"/>
      <c r="Q13" s="16"/>
      <c r="R13" s="16"/>
      <c r="S13" s="13"/>
    </row>
    <row r="14" spans="1:19">
      <c r="A14" s="11" t="s">
        <v>1804</v>
      </c>
      <c r="B14" s="23">
        <v>11</v>
      </c>
      <c r="C14" s="18"/>
      <c r="D14" s="7" t="e">
        <f t="shared" si="0"/>
        <v>#N/A</v>
      </c>
      <c r="E14" s="26"/>
      <c r="F14" s="26"/>
      <c r="G14" s="18"/>
      <c r="H14" s="18"/>
      <c r="I14" s="18"/>
      <c r="J14" s="18"/>
      <c r="K14" s="18"/>
      <c r="L14" s="18"/>
      <c r="M14" s="18"/>
      <c r="N14" s="18"/>
      <c r="O14" s="18"/>
      <c r="P14" s="16"/>
      <c r="Q14" s="16"/>
      <c r="R14" s="16"/>
      <c r="S14" s="13"/>
    </row>
    <row r="15" spans="1:19">
      <c r="A15" s="11" t="s">
        <v>1804</v>
      </c>
      <c r="B15" s="23">
        <v>12</v>
      </c>
      <c r="C15" s="18"/>
      <c r="D15" s="7" t="e">
        <f t="shared" si="0"/>
        <v>#N/A</v>
      </c>
      <c r="E15" s="26"/>
      <c r="F15" s="26"/>
      <c r="G15" s="18"/>
      <c r="H15" s="18"/>
      <c r="I15" s="18"/>
      <c r="J15" s="18"/>
      <c r="K15" s="18"/>
      <c r="L15" s="18"/>
      <c r="M15" s="18"/>
      <c r="N15" s="18"/>
      <c r="O15" s="18"/>
      <c r="P15" s="16"/>
      <c r="Q15" s="16"/>
      <c r="R15" s="16"/>
      <c r="S15" s="13"/>
    </row>
    <row r="16" spans="1:19">
      <c r="A16" s="11" t="s">
        <v>1804</v>
      </c>
      <c r="B16" s="32">
        <v>13</v>
      </c>
      <c r="C16" s="18"/>
      <c r="D16" s="7" t="e">
        <f t="shared" si="0"/>
        <v>#N/A</v>
      </c>
      <c r="E16" s="26"/>
      <c r="F16" s="26"/>
      <c r="G16" s="18"/>
      <c r="H16" s="18"/>
      <c r="I16" s="18"/>
      <c r="J16" s="18"/>
      <c r="K16" s="18"/>
      <c r="L16" s="18"/>
      <c r="M16" s="18"/>
      <c r="N16" s="18"/>
      <c r="O16" s="18"/>
      <c r="P16" s="16"/>
      <c r="Q16" s="16"/>
      <c r="R16" s="16"/>
      <c r="S16" s="13"/>
    </row>
    <row r="17" spans="1:19">
      <c r="A17" s="11" t="s">
        <v>1804</v>
      </c>
      <c r="B17" s="23">
        <v>14</v>
      </c>
      <c r="C17" s="18"/>
      <c r="D17" s="7" t="e">
        <f t="shared" si="0"/>
        <v>#N/A</v>
      </c>
      <c r="E17" s="26"/>
      <c r="F17" s="26"/>
      <c r="G17" s="18"/>
      <c r="H17" s="18"/>
      <c r="I17" s="18"/>
      <c r="J17" s="18"/>
      <c r="K17" s="18"/>
      <c r="L17" s="18"/>
      <c r="M17" s="18"/>
      <c r="N17" s="18"/>
      <c r="O17" s="18"/>
      <c r="P17" s="16"/>
      <c r="Q17" s="16"/>
      <c r="R17" s="16"/>
      <c r="S17" s="13"/>
    </row>
    <row r="18" spans="1:19">
      <c r="A18" s="11" t="s">
        <v>1804</v>
      </c>
      <c r="B18" s="23">
        <v>15</v>
      </c>
      <c r="C18" s="18"/>
      <c r="D18" s="7" t="e">
        <f t="shared" si="0"/>
        <v>#N/A</v>
      </c>
      <c r="E18" s="26"/>
      <c r="F18" s="26"/>
      <c r="G18" s="18"/>
      <c r="H18" s="18"/>
      <c r="I18" s="18"/>
      <c r="J18" s="18"/>
      <c r="K18" s="18"/>
      <c r="L18" s="18"/>
      <c r="M18" s="18"/>
      <c r="N18" s="18"/>
      <c r="O18" s="18"/>
      <c r="P18" s="16"/>
      <c r="Q18" s="16"/>
      <c r="R18" s="16"/>
      <c r="S18" s="13"/>
    </row>
    <row r="19" spans="1:19">
      <c r="A19" s="11" t="s">
        <v>1804</v>
      </c>
      <c r="B19" s="32">
        <v>16</v>
      </c>
      <c r="C19" s="18"/>
      <c r="D19" s="7" t="e">
        <f t="shared" si="0"/>
        <v>#N/A</v>
      </c>
      <c r="E19" s="26"/>
      <c r="F19" s="26"/>
      <c r="G19" s="18"/>
      <c r="H19" s="18"/>
      <c r="I19" s="18"/>
      <c r="J19" s="18"/>
      <c r="K19" s="18"/>
      <c r="L19" s="18"/>
      <c r="M19" s="18"/>
      <c r="N19" s="18"/>
      <c r="O19" s="18"/>
      <c r="P19" s="16"/>
      <c r="Q19" s="16"/>
      <c r="R19" s="16"/>
      <c r="S19" s="13"/>
    </row>
    <row r="20" spans="1:19">
      <c r="A20" s="11" t="s">
        <v>1804</v>
      </c>
      <c r="B20" s="23">
        <v>17</v>
      </c>
      <c r="C20" s="18"/>
      <c r="D20" s="7" t="e">
        <f t="shared" si="0"/>
        <v>#N/A</v>
      </c>
      <c r="E20" s="26"/>
      <c r="F20" s="26"/>
      <c r="G20" s="18"/>
      <c r="H20" s="18"/>
      <c r="I20" s="18"/>
      <c r="J20" s="18"/>
      <c r="K20" s="18"/>
      <c r="L20" s="18"/>
      <c r="M20" s="18"/>
      <c r="N20" s="18"/>
      <c r="O20" s="18"/>
      <c r="P20" s="16"/>
      <c r="Q20" s="16"/>
      <c r="R20" s="16"/>
      <c r="S20" s="13"/>
    </row>
    <row r="21" spans="1:19">
      <c r="A21" s="11" t="s">
        <v>1804</v>
      </c>
      <c r="B21" s="23">
        <v>18</v>
      </c>
      <c r="C21" s="18"/>
      <c r="D21" s="7" t="e">
        <f t="shared" si="0"/>
        <v>#N/A</v>
      </c>
      <c r="E21" s="26"/>
      <c r="F21" s="26"/>
      <c r="G21" s="18"/>
      <c r="H21" s="18"/>
      <c r="I21" s="18"/>
      <c r="J21" s="18"/>
      <c r="K21" s="18"/>
      <c r="L21" s="18"/>
      <c r="M21" s="18"/>
      <c r="N21" s="18"/>
      <c r="O21" s="18"/>
      <c r="P21" s="16"/>
      <c r="Q21" s="16"/>
      <c r="R21" s="16"/>
      <c r="S21" s="13"/>
    </row>
    <row r="22" spans="1:19">
      <c r="A22" s="11" t="s">
        <v>1804</v>
      </c>
      <c r="B22" s="32">
        <v>19</v>
      </c>
      <c r="C22" s="18"/>
      <c r="D22" s="7" t="e">
        <f t="shared" si="0"/>
        <v>#N/A</v>
      </c>
      <c r="E22" s="26"/>
      <c r="F22" s="26"/>
      <c r="G22" s="18"/>
      <c r="H22" s="18"/>
      <c r="I22" s="18"/>
      <c r="J22" s="18"/>
      <c r="K22" s="18"/>
      <c r="L22" s="18"/>
      <c r="M22" s="18"/>
      <c r="N22" s="18"/>
      <c r="O22" s="18"/>
      <c r="P22" s="16"/>
      <c r="Q22" s="16"/>
      <c r="R22" s="16"/>
      <c r="S22" s="13"/>
    </row>
    <row r="23" spans="1:19">
      <c r="A23" s="11" t="s">
        <v>1804</v>
      </c>
      <c r="B23" s="23">
        <v>20</v>
      </c>
      <c r="C23" s="18"/>
      <c r="D23" s="7" t="e">
        <f t="shared" si="0"/>
        <v>#N/A</v>
      </c>
      <c r="E23" s="26"/>
      <c r="F23" s="26"/>
      <c r="G23" s="18"/>
      <c r="H23" s="18"/>
      <c r="I23" s="18"/>
      <c r="J23" s="18"/>
      <c r="K23" s="18"/>
      <c r="L23" s="18"/>
      <c r="M23" s="18"/>
      <c r="N23" s="18"/>
      <c r="O23" s="18"/>
      <c r="P23" s="16"/>
      <c r="Q23" s="16"/>
      <c r="R23" s="16"/>
      <c r="S23" s="13"/>
    </row>
    <row r="24" spans="1:19">
      <c r="A24" s="11" t="s">
        <v>1804</v>
      </c>
      <c r="B24" s="23">
        <v>21</v>
      </c>
      <c r="C24" s="18"/>
      <c r="D24" s="7" t="e">
        <f t="shared" si="0"/>
        <v>#N/A</v>
      </c>
      <c r="E24" s="26"/>
      <c r="F24" s="26"/>
      <c r="G24" s="18"/>
      <c r="H24" s="18"/>
      <c r="I24" s="18"/>
      <c r="J24" s="18"/>
      <c r="K24" s="18"/>
      <c r="L24" s="18"/>
      <c r="M24" s="18"/>
      <c r="N24" s="18"/>
      <c r="O24" s="18"/>
      <c r="P24" s="16"/>
      <c r="Q24" s="16"/>
      <c r="R24" s="16"/>
      <c r="S24" s="13"/>
    </row>
    <row r="25" spans="1:19">
      <c r="A25" s="11" t="s">
        <v>1804</v>
      </c>
      <c r="B25" s="32">
        <v>22</v>
      </c>
      <c r="C25" s="18"/>
      <c r="D25" s="7" t="e">
        <f t="shared" si="0"/>
        <v>#N/A</v>
      </c>
      <c r="E25" s="26"/>
      <c r="F25" s="26"/>
      <c r="G25" s="18"/>
      <c r="H25" s="18"/>
      <c r="I25" s="18"/>
      <c r="J25" s="18"/>
      <c r="K25" s="18"/>
      <c r="L25" s="18"/>
      <c r="M25" s="18"/>
      <c r="N25" s="18"/>
      <c r="O25" s="18"/>
      <c r="P25" s="16"/>
      <c r="Q25" s="16"/>
      <c r="R25" s="16"/>
      <c r="S25" s="13"/>
    </row>
    <row r="26" spans="1:19">
      <c r="A26" s="11" t="s">
        <v>1804</v>
      </c>
      <c r="B26" s="23">
        <v>23</v>
      </c>
      <c r="C26" s="18"/>
      <c r="D26" s="7" t="e">
        <f t="shared" si="0"/>
        <v>#N/A</v>
      </c>
      <c r="E26" s="26"/>
      <c r="F26" s="26"/>
      <c r="G26" s="18"/>
      <c r="H26" s="18"/>
      <c r="I26" s="18"/>
      <c r="J26" s="18"/>
      <c r="K26" s="18"/>
      <c r="L26" s="18"/>
      <c r="M26" s="18"/>
      <c r="N26" s="18"/>
      <c r="O26" s="18"/>
      <c r="P26" s="16"/>
      <c r="Q26" s="16"/>
      <c r="R26" s="16"/>
      <c r="S26" s="13"/>
    </row>
    <row r="27" spans="1:19">
      <c r="A27" s="11" t="s">
        <v>1804</v>
      </c>
      <c r="B27" s="23">
        <v>24</v>
      </c>
      <c r="C27" s="18"/>
      <c r="D27" s="7" t="e">
        <f t="shared" si="0"/>
        <v>#N/A</v>
      </c>
      <c r="E27" s="26"/>
      <c r="F27" s="26"/>
      <c r="G27" s="18"/>
      <c r="H27" s="18"/>
      <c r="I27" s="18"/>
      <c r="J27" s="18"/>
      <c r="K27" s="18"/>
      <c r="L27" s="18"/>
      <c r="M27" s="18"/>
      <c r="N27" s="18"/>
      <c r="O27" s="18"/>
      <c r="P27" s="16"/>
      <c r="Q27" s="16"/>
      <c r="R27" s="16"/>
      <c r="S27" s="13"/>
    </row>
    <row r="28" spans="1:19" ht="17.25" thickBot="1">
      <c r="A28" s="3" t="s">
        <v>1804</v>
      </c>
      <c r="B28" s="28">
        <v>25</v>
      </c>
      <c r="C28" s="4"/>
      <c r="D28" s="4" t="e">
        <f t="shared" si="0"/>
        <v>#N/A</v>
      </c>
      <c r="E28" s="27"/>
      <c r="F28" s="27"/>
      <c r="G28" s="4"/>
      <c r="H28" s="4"/>
      <c r="I28" s="4"/>
      <c r="J28" s="4"/>
      <c r="K28" s="4"/>
      <c r="L28" s="4"/>
      <c r="M28" s="4"/>
      <c r="N28" s="4"/>
      <c r="O28" s="4"/>
      <c r="P28" s="17"/>
      <c r="Q28" s="17"/>
      <c r="R28" s="17"/>
      <c r="S28" s="5"/>
    </row>
    <row r="31" spans="1:19" ht="253.5" customHeight="1"/>
  </sheetData>
  <mergeCells count="15">
    <mergeCell ref="H2:H3"/>
    <mergeCell ref="A2:A3"/>
    <mergeCell ref="B2:B3"/>
    <mergeCell ref="C2:C3"/>
    <mergeCell ref="D2:F2"/>
    <mergeCell ref="G2:G3"/>
    <mergeCell ref="O2:O3"/>
    <mergeCell ref="P2:P3"/>
    <mergeCell ref="Q2:S2"/>
    <mergeCell ref="I2:I3"/>
    <mergeCell ref="J2:J3"/>
    <mergeCell ref="K2:K3"/>
    <mergeCell ref="L2:L3"/>
    <mergeCell ref="M2:M3"/>
    <mergeCell ref="N2:N3"/>
  </mergeCells>
  <phoneticPr fontId="1" type="noConversion"/>
  <dataValidations count="4">
    <dataValidation allowBlank="1" showInputMessage="1" showErrorMessage="1" promptTitle="목록" sqref="G2:G3" xr:uid="{15FF01AA-2BB7-4B9E-9F6F-AFB19A0B8273}"/>
    <dataValidation type="list" allowBlank="1" showInputMessage="1" showErrorMessage="1" sqref="C4:C28" xr:uid="{E3A898C4-0AEC-4535-A9A9-7095FA86036A}">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4:G28" xr:uid="{04429301-F0D6-43B6-960E-4BD830833399}">
      <formula1>"일반형, AI융합형"</formula1>
    </dataValidation>
    <dataValidation type="list" allowBlank="1" showInputMessage="1" showErrorMessage="1" sqref="I4:I28 P4:P28" xr:uid="{3F160730-BB46-45AA-8CC8-BDF8A72F06C2}">
      <formula1>"O, X"</formula1>
    </dataValidation>
  </dataValidations>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70F799-2004-4801-B717-5B9CBAAB135F}">
  <sheetPr>
    <tabColor rgb="FF00B050"/>
  </sheetPr>
  <dimension ref="A1:S35"/>
  <sheetViews>
    <sheetView zoomScale="70" zoomScaleNormal="70" workbookViewId="0">
      <selection activeCell="I32" sqref="I32"/>
    </sheetView>
  </sheetViews>
  <sheetFormatPr defaultRowHeight="16.5"/>
  <cols>
    <col min="1" max="1" width="20.25" customWidth="1"/>
    <col min="2" max="2" width="6.875" customWidth="1"/>
    <col min="3" max="3" width="17" customWidth="1"/>
    <col min="4" max="6" width="4.875" style="2" customWidth="1"/>
    <col min="7" max="7" width="14.625" style="2" customWidth="1"/>
    <col min="8" max="8" width="46.75"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45.625" customWidth="1"/>
    <col min="19" max="19" width="16.25" customWidth="1"/>
  </cols>
  <sheetData>
    <row r="1" spans="1:19">
      <c r="A1" s="488" t="s">
        <v>42</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K5" s="2"/>
      <c r="L5" s="2"/>
      <c r="M5" s="2"/>
    </row>
    <row r="6" spans="1:19" ht="24.95" customHeight="1">
      <c r="A6" s="497" t="s">
        <v>30</v>
      </c>
      <c r="B6" s="499" t="s">
        <v>7</v>
      </c>
      <c r="C6" s="504" t="s">
        <v>3</v>
      </c>
      <c r="D6" s="514" t="s">
        <v>21</v>
      </c>
      <c r="E6" s="514"/>
      <c r="F6" s="514"/>
      <c r="G6" s="504" t="s">
        <v>18</v>
      </c>
      <c r="H6" s="514" t="s">
        <v>4</v>
      </c>
      <c r="I6" s="507" t="s">
        <v>15</v>
      </c>
      <c r="J6" s="1" t="s">
        <v>17</v>
      </c>
      <c r="K6" s="1" t="s">
        <v>8</v>
      </c>
      <c r="L6" s="1" t="s">
        <v>25</v>
      </c>
      <c r="M6" s="1" t="s">
        <v>24</v>
      </c>
      <c r="N6" s="510" t="s">
        <v>27</v>
      </c>
      <c r="O6" s="1" t="s">
        <v>14</v>
      </c>
      <c r="P6" s="507" t="s">
        <v>23</v>
      </c>
      <c r="Q6" s="1" t="s">
        <v>9</v>
      </c>
      <c r="R6" s="486"/>
      <c r="S6" s="487"/>
    </row>
    <row r="7" spans="1:19" ht="24.95" customHeight="1" thickBot="1">
      <c r="A7" s="498"/>
      <c r="B7" s="500"/>
      <c r="C7" s="513"/>
      <c r="D7" s="30" t="s">
        <v>0</v>
      </c>
      <c r="E7" s="30" t="s">
        <v>1</v>
      </c>
      <c r="F7" s="30" t="s">
        <v>2</v>
      </c>
      <c r="G7" s="505"/>
      <c r="H7" s="511"/>
      <c r="I7" s="505"/>
      <c r="J7" s="508"/>
      <c r="K7" s="509"/>
      <c r="L7" s="508"/>
      <c r="M7" s="509"/>
      <c r="N7" s="511"/>
      <c r="O7" s="509"/>
      <c r="P7" s="512"/>
      <c r="Q7" s="19" t="s">
        <v>10</v>
      </c>
      <c r="R7" s="19" t="s">
        <v>40</v>
      </c>
      <c r="S7" s="20" t="s">
        <v>41</v>
      </c>
    </row>
    <row r="8" spans="1:19" ht="17.25" thickTop="1">
      <c r="A8" s="11" t="s">
        <v>1798</v>
      </c>
      <c r="B8" s="32">
        <v>1</v>
      </c>
      <c r="C8" s="7" t="s">
        <v>36</v>
      </c>
      <c r="D8" s="7" t="str">
        <f>_xlfn.IFS(C8="사업관리","01",C8="경영ㆍ회계ㆍ사무","02",C8="금융ㆍ보험","03",C8="교육ㆍ자연ㆍ사회과학","04",C8="법률ㆍ경찰ㆍ소방ㆍ교도ㆍ국방","05",C8="보건ㆍ의료","06",C8="사회복지ㆍ종교","07",C8="문화ㆍ예술ㆍ디자인ㆍ방송","08",C8="운전ㆍ운송","09",C8="영업판매","10",C8="경비ㆍ청소","11",C8="이용ㆍ숙박ㆍ여행ㆍ오락ㆍ스포츠","12", C8="음식서비스","13", C8="건설","14", C8="기계","15",C8="재료","16",C8="화학ㆍ바이오","17",C8="섬유ㆍ의복","18",C8="전기ㆍ전자","19",C8="정보통신","20",C8="식품가공","21",C8="인쇄ㆍ목재ㆍ가구ㆍ공예","22",C8="환경ㆍ에너지ㆍ안전","23",C8="농림어업","24")</f>
        <v>20</v>
      </c>
      <c r="E8" s="25" t="s">
        <v>34</v>
      </c>
      <c r="F8" s="25" t="s">
        <v>35</v>
      </c>
      <c r="G8" s="18" t="s">
        <v>20</v>
      </c>
      <c r="H8" s="7" t="s">
        <v>1794</v>
      </c>
      <c r="I8" s="7" t="s">
        <v>26</v>
      </c>
      <c r="J8" s="7">
        <v>35</v>
      </c>
      <c r="K8" s="8">
        <v>10</v>
      </c>
      <c r="L8" s="8" t="s">
        <v>434</v>
      </c>
      <c r="M8" s="8">
        <v>40</v>
      </c>
      <c r="N8" s="8">
        <v>1200000</v>
      </c>
      <c r="O8" s="8">
        <f>M8*N8</f>
        <v>48000000</v>
      </c>
      <c r="P8" s="15" t="s">
        <v>16</v>
      </c>
      <c r="Q8" s="14" t="s">
        <v>1795</v>
      </c>
      <c r="R8" s="14" t="s">
        <v>1796</v>
      </c>
      <c r="S8" s="12" t="s">
        <v>1797</v>
      </c>
    </row>
    <row r="9" spans="1:19">
      <c r="A9" s="11" t="s">
        <v>1798</v>
      </c>
      <c r="B9" s="23">
        <v>2</v>
      </c>
      <c r="C9" s="18"/>
      <c r="D9" s="7" t="e">
        <f>_xlfn.IFS(C9="사업관리","01",C9="경영ㆍ회계ㆍ사무","02",C9="금융ㆍ보험","03",C9="교육ㆍ자연ㆍ사회과학","04",C9="법률ㆍ경찰ㆍ소방ㆍ교도ㆍ국방","05",C9="보건ㆍ의료","06",C9="사회복지ㆍ종교","07",C9="문화ㆍ예술ㆍ디자인ㆍ방송","08",C9="운전ㆍ운송","09",C9="영업판매","10",C9="경비ㆍ청소","11",C9="이용ㆍ숙박ㆍ여행ㆍ오락ㆍ스포츠","12", C9="음식서비스","13", C9="건설","14", C9="기계","15",C9="재료","16",C9="화학ㆍ바이오","17",C9="섬유ㆍ의복","18",C9="전기ㆍ전자","19",C9="정보통신","20",C9="식품가공","21",C9="인쇄ㆍ목재ㆍ가구ㆍ공예","22",C9="환경ㆍ에너지ㆍ안전","23",C9="농림어업","24")</f>
        <v>#N/A</v>
      </c>
      <c r="E9" s="26"/>
      <c r="F9" s="26"/>
      <c r="G9" s="18"/>
      <c r="H9" s="18"/>
      <c r="I9" s="18"/>
      <c r="J9" s="18"/>
      <c r="K9" s="6"/>
      <c r="L9" s="6"/>
      <c r="M9" s="8"/>
      <c r="N9" s="6"/>
      <c r="O9" s="8"/>
      <c r="P9" s="15"/>
      <c r="Q9" s="15"/>
      <c r="R9" s="15"/>
      <c r="S9" s="13"/>
    </row>
    <row r="10" spans="1:19">
      <c r="A10" s="11" t="s">
        <v>1798</v>
      </c>
      <c r="B10" s="23">
        <v>3</v>
      </c>
      <c r="C10" s="18"/>
      <c r="D10" s="7" t="e">
        <f t="shared" ref="D10:D32" si="0">_xlfn.IFS(C10="사업관리","01",C10="경영ㆍ회계ㆍ사무","02",C10="금융ㆍ보험","03",C10="교육ㆍ자연ㆍ사회과학","04",C10="법률ㆍ경찰ㆍ소방ㆍ교도ㆍ국방","05",C10="보건ㆍ의료","06",C10="사회복지ㆍ종교","07",C10="문화ㆍ예술ㆍ디자인ㆍ방송","08",C10="운전ㆍ운송","09",C10="영업판매","10",C10="경비ㆍ청소","11",C10="이용ㆍ숙박ㆍ여행ㆍ오락ㆍ스포츠","12", C10="음식서비스","13", C10="건설","14", C10="기계","15",C10="재료","16",C10="화학ㆍ바이오","17",C10="섬유ㆍ의복","18",C10="전기ㆍ전자","19",C10="정보통신","20",C10="식품가공","21",C10="인쇄ㆍ목재ㆍ가구ㆍ공예","22",C10="환경ㆍ에너지ㆍ안전","23",C10="농림어업","24")</f>
        <v>#N/A</v>
      </c>
      <c r="E10" s="26"/>
      <c r="F10" s="26"/>
      <c r="G10" s="18"/>
      <c r="H10" s="18"/>
      <c r="I10" s="18"/>
      <c r="J10" s="18"/>
      <c r="K10" s="6"/>
      <c r="L10" s="6"/>
      <c r="M10" s="6"/>
      <c r="N10" s="6"/>
      <c r="O10" s="6"/>
      <c r="P10" s="15"/>
      <c r="Q10" s="15"/>
      <c r="R10" s="15"/>
      <c r="S10" s="13"/>
    </row>
    <row r="11" spans="1:19">
      <c r="A11" s="11" t="s">
        <v>1798</v>
      </c>
      <c r="B11" s="32">
        <v>4</v>
      </c>
      <c r="C11" s="18"/>
      <c r="D11" s="7" t="e">
        <f t="shared" si="0"/>
        <v>#N/A</v>
      </c>
      <c r="E11" s="26"/>
      <c r="F11" s="26"/>
      <c r="G11" s="18"/>
      <c r="H11" s="18"/>
      <c r="I11" s="18"/>
      <c r="J11" s="18"/>
      <c r="K11" s="6"/>
      <c r="L11" s="6"/>
      <c r="M11" s="6"/>
      <c r="N11" s="6"/>
      <c r="O11" s="6"/>
      <c r="P11" s="15"/>
      <c r="Q11" s="15"/>
      <c r="R11" s="15"/>
      <c r="S11" s="13"/>
    </row>
    <row r="12" spans="1:19">
      <c r="A12" s="11" t="s">
        <v>1798</v>
      </c>
      <c r="B12" s="23">
        <v>5</v>
      </c>
      <c r="C12" s="18"/>
      <c r="D12" s="7" t="e">
        <f t="shared" si="0"/>
        <v>#N/A</v>
      </c>
      <c r="E12" s="26"/>
      <c r="F12" s="26"/>
      <c r="G12" s="18"/>
      <c r="H12" s="18"/>
      <c r="I12" s="18"/>
      <c r="J12" s="18"/>
      <c r="K12" s="6"/>
      <c r="L12" s="6"/>
      <c r="M12" s="6"/>
      <c r="N12" s="6"/>
      <c r="O12" s="6"/>
      <c r="P12" s="15"/>
      <c r="Q12" s="15"/>
      <c r="R12" s="15"/>
      <c r="S12" s="13"/>
    </row>
    <row r="13" spans="1:19">
      <c r="A13" s="11" t="s">
        <v>1798</v>
      </c>
      <c r="B13" s="23">
        <v>6</v>
      </c>
      <c r="C13" s="18"/>
      <c r="D13" s="7" t="e">
        <f t="shared" si="0"/>
        <v>#N/A</v>
      </c>
      <c r="E13" s="26"/>
      <c r="F13" s="26"/>
      <c r="G13" s="18"/>
      <c r="H13" s="18"/>
      <c r="I13" s="18"/>
      <c r="J13" s="18"/>
      <c r="K13" s="6"/>
      <c r="L13" s="6"/>
      <c r="M13" s="6"/>
      <c r="N13" s="6"/>
      <c r="O13" s="6"/>
      <c r="P13" s="15"/>
      <c r="Q13" s="15"/>
      <c r="R13" s="15"/>
      <c r="S13" s="13"/>
    </row>
    <row r="14" spans="1:19">
      <c r="A14" s="11" t="s">
        <v>1798</v>
      </c>
      <c r="B14" s="32">
        <v>7</v>
      </c>
      <c r="C14" s="18"/>
      <c r="D14" s="7" t="e">
        <f t="shared" si="0"/>
        <v>#N/A</v>
      </c>
      <c r="E14" s="26"/>
      <c r="F14" s="26"/>
      <c r="G14" s="18"/>
      <c r="H14" s="18"/>
      <c r="I14" s="18"/>
      <c r="J14" s="18"/>
      <c r="K14" s="6"/>
      <c r="L14" s="6"/>
      <c r="M14" s="6"/>
      <c r="N14" s="6"/>
      <c r="O14" s="6"/>
      <c r="P14" s="15"/>
      <c r="Q14" s="15"/>
      <c r="R14" s="15"/>
      <c r="S14" s="13"/>
    </row>
    <row r="15" spans="1:19">
      <c r="A15" s="11" t="s">
        <v>1798</v>
      </c>
      <c r="B15" s="23">
        <v>8</v>
      </c>
      <c r="C15" s="18"/>
      <c r="D15" s="7" t="e">
        <f t="shared" si="0"/>
        <v>#N/A</v>
      </c>
      <c r="E15" s="26"/>
      <c r="F15" s="26"/>
      <c r="G15" s="18"/>
      <c r="H15" s="18"/>
      <c r="I15" s="18"/>
      <c r="J15" s="18"/>
      <c r="K15" s="6"/>
      <c r="L15" s="6"/>
      <c r="M15" s="6"/>
      <c r="N15" s="6"/>
      <c r="O15" s="6"/>
      <c r="P15" s="15"/>
      <c r="Q15" s="15"/>
      <c r="R15" s="15"/>
      <c r="S15" s="13"/>
    </row>
    <row r="16" spans="1:19">
      <c r="A16" s="11" t="s">
        <v>1798</v>
      </c>
      <c r="B16" s="23">
        <v>9</v>
      </c>
      <c r="C16" s="18"/>
      <c r="D16" s="7" t="e">
        <f t="shared" si="0"/>
        <v>#N/A</v>
      </c>
      <c r="E16" s="26"/>
      <c r="F16" s="26"/>
      <c r="G16" s="18"/>
      <c r="H16" s="18"/>
      <c r="I16" s="18"/>
      <c r="J16" s="18"/>
      <c r="K16" s="6"/>
      <c r="L16" s="6"/>
      <c r="M16" s="6"/>
      <c r="N16" s="6"/>
      <c r="O16" s="6"/>
      <c r="P16" s="15"/>
      <c r="Q16" s="15"/>
      <c r="R16" s="15"/>
      <c r="S16" s="13"/>
    </row>
    <row r="17" spans="1:19">
      <c r="A17" s="11" t="s">
        <v>1798</v>
      </c>
      <c r="B17" s="32">
        <v>10</v>
      </c>
      <c r="C17" s="18"/>
      <c r="D17" s="7" t="e">
        <f t="shared" si="0"/>
        <v>#N/A</v>
      </c>
      <c r="E17" s="26"/>
      <c r="F17" s="26"/>
      <c r="G17" s="18"/>
      <c r="H17" s="18"/>
      <c r="I17" s="18"/>
      <c r="J17" s="18"/>
      <c r="K17" s="18"/>
      <c r="L17" s="18"/>
      <c r="M17" s="18"/>
      <c r="N17" s="18"/>
      <c r="O17" s="18"/>
      <c r="P17" s="16"/>
      <c r="Q17" s="16"/>
      <c r="R17" s="16"/>
      <c r="S17" s="13"/>
    </row>
    <row r="18" spans="1:19">
      <c r="A18" s="11" t="s">
        <v>1798</v>
      </c>
      <c r="B18" s="23">
        <v>11</v>
      </c>
      <c r="C18" s="18"/>
      <c r="D18" s="7" t="e">
        <f t="shared" si="0"/>
        <v>#N/A</v>
      </c>
      <c r="E18" s="26"/>
      <c r="F18" s="26"/>
      <c r="G18" s="18"/>
      <c r="H18" s="18"/>
      <c r="I18" s="18"/>
      <c r="J18" s="18"/>
      <c r="K18" s="18"/>
      <c r="L18" s="18"/>
      <c r="M18" s="18"/>
      <c r="N18" s="18"/>
      <c r="O18" s="18"/>
      <c r="P18" s="16"/>
      <c r="Q18" s="16"/>
      <c r="R18" s="16"/>
      <c r="S18" s="13"/>
    </row>
    <row r="19" spans="1:19">
      <c r="A19" s="11" t="s">
        <v>1798</v>
      </c>
      <c r="B19" s="23">
        <v>12</v>
      </c>
      <c r="C19" s="18"/>
      <c r="D19" s="7" t="e">
        <f t="shared" si="0"/>
        <v>#N/A</v>
      </c>
      <c r="E19" s="26"/>
      <c r="F19" s="26"/>
      <c r="G19" s="18"/>
      <c r="H19" s="18"/>
      <c r="I19" s="18"/>
      <c r="J19" s="18"/>
      <c r="K19" s="18"/>
      <c r="L19" s="18"/>
      <c r="M19" s="18"/>
      <c r="N19" s="18"/>
      <c r="O19" s="18"/>
      <c r="P19" s="16"/>
      <c r="Q19" s="16"/>
      <c r="R19" s="16"/>
      <c r="S19" s="13"/>
    </row>
    <row r="20" spans="1:19">
      <c r="A20" s="11" t="s">
        <v>1798</v>
      </c>
      <c r="B20" s="32">
        <v>13</v>
      </c>
      <c r="C20" s="18"/>
      <c r="D20" s="7" t="e">
        <f t="shared" si="0"/>
        <v>#N/A</v>
      </c>
      <c r="E20" s="26"/>
      <c r="F20" s="26"/>
      <c r="G20" s="18"/>
      <c r="H20" s="18"/>
      <c r="I20" s="18"/>
      <c r="J20" s="18"/>
      <c r="K20" s="18"/>
      <c r="L20" s="18"/>
      <c r="M20" s="18"/>
      <c r="N20" s="18"/>
      <c r="O20" s="18"/>
      <c r="P20" s="16"/>
      <c r="Q20" s="16"/>
      <c r="R20" s="16"/>
      <c r="S20" s="13"/>
    </row>
    <row r="21" spans="1:19">
      <c r="A21" s="11" t="s">
        <v>1798</v>
      </c>
      <c r="B21" s="23">
        <v>14</v>
      </c>
      <c r="C21" s="18"/>
      <c r="D21" s="7" t="e">
        <f t="shared" si="0"/>
        <v>#N/A</v>
      </c>
      <c r="E21" s="26"/>
      <c r="F21" s="26"/>
      <c r="G21" s="18"/>
      <c r="H21" s="18"/>
      <c r="I21" s="18"/>
      <c r="J21" s="18"/>
      <c r="K21" s="18"/>
      <c r="L21" s="18"/>
      <c r="M21" s="18"/>
      <c r="N21" s="18"/>
      <c r="O21" s="18"/>
      <c r="P21" s="16"/>
      <c r="Q21" s="16"/>
      <c r="R21" s="16"/>
      <c r="S21" s="13"/>
    </row>
    <row r="22" spans="1:19">
      <c r="A22" s="11" t="s">
        <v>1798</v>
      </c>
      <c r="B22" s="23">
        <v>15</v>
      </c>
      <c r="C22" s="18"/>
      <c r="D22" s="7" t="e">
        <f t="shared" si="0"/>
        <v>#N/A</v>
      </c>
      <c r="E22" s="26"/>
      <c r="F22" s="26"/>
      <c r="G22" s="18"/>
      <c r="H22" s="18"/>
      <c r="I22" s="18"/>
      <c r="J22" s="18"/>
      <c r="K22" s="18"/>
      <c r="L22" s="18"/>
      <c r="M22" s="18"/>
      <c r="N22" s="18"/>
      <c r="O22" s="18"/>
      <c r="P22" s="16"/>
      <c r="Q22" s="16"/>
      <c r="R22" s="16"/>
      <c r="S22" s="13"/>
    </row>
    <row r="23" spans="1:19">
      <c r="A23" s="11" t="s">
        <v>1798</v>
      </c>
      <c r="B23" s="32">
        <v>16</v>
      </c>
      <c r="C23" s="18"/>
      <c r="D23" s="7" t="e">
        <f t="shared" si="0"/>
        <v>#N/A</v>
      </c>
      <c r="E23" s="26"/>
      <c r="F23" s="26"/>
      <c r="G23" s="18"/>
      <c r="H23" s="18"/>
      <c r="I23" s="18"/>
      <c r="J23" s="18"/>
      <c r="K23" s="18"/>
      <c r="L23" s="18"/>
      <c r="M23" s="18"/>
      <c r="N23" s="18"/>
      <c r="O23" s="18"/>
      <c r="P23" s="16"/>
      <c r="Q23" s="16"/>
      <c r="R23" s="16"/>
      <c r="S23" s="13"/>
    </row>
    <row r="24" spans="1:19">
      <c r="A24" s="11" t="s">
        <v>1798</v>
      </c>
      <c r="B24" s="23">
        <v>17</v>
      </c>
      <c r="C24" s="18"/>
      <c r="D24" s="7" t="e">
        <f t="shared" si="0"/>
        <v>#N/A</v>
      </c>
      <c r="E24" s="26"/>
      <c r="F24" s="26"/>
      <c r="G24" s="18"/>
      <c r="H24" s="18"/>
      <c r="I24" s="18"/>
      <c r="J24" s="18"/>
      <c r="K24" s="18"/>
      <c r="L24" s="18"/>
      <c r="M24" s="18"/>
      <c r="N24" s="18"/>
      <c r="O24" s="18"/>
      <c r="P24" s="16"/>
      <c r="Q24" s="16"/>
      <c r="R24" s="16"/>
      <c r="S24" s="13"/>
    </row>
    <row r="25" spans="1:19">
      <c r="A25" s="11" t="s">
        <v>1798</v>
      </c>
      <c r="B25" s="23">
        <v>18</v>
      </c>
      <c r="C25" s="18"/>
      <c r="D25" s="7" t="e">
        <f t="shared" si="0"/>
        <v>#N/A</v>
      </c>
      <c r="E25" s="26"/>
      <c r="F25" s="26"/>
      <c r="G25" s="18"/>
      <c r="H25" s="18"/>
      <c r="I25" s="18"/>
      <c r="J25" s="18"/>
      <c r="K25" s="18"/>
      <c r="L25" s="18"/>
      <c r="M25" s="18"/>
      <c r="N25" s="18"/>
      <c r="O25" s="18"/>
      <c r="P25" s="16"/>
      <c r="Q25" s="16"/>
      <c r="R25" s="16"/>
      <c r="S25" s="13"/>
    </row>
    <row r="26" spans="1:19">
      <c r="A26" s="11" t="s">
        <v>1798</v>
      </c>
      <c r="B26" s="32">
        <v>19</v>
      </c>
      <c r="C26" s="18"/>
      <c r="D26" s="7" t="e">
        <f t="shared" si="0"/>
        <v>#N/A</v>
      </c>
      <c r="E26" s="26"/>
      <c r="F26" s="26"/>
      <c r="G26" s="18"/>
      <c r="H26" s="18"/>
      <c r="I26" s="18"/>
      <c r="J26" s="18"/>
      <c r="K26" s="18"/>
      <c r="L26" s="18"/>
      <c r="M26" s="18"/>
      <c r="N26" s="18"/>
      <c r="O26" s="18"/>
      <c r="P26" s="16"/>
      <c r="Q26" s="16"/>
      <c r="R26" s="16"/>
      <c r="S26" s="13"/>
    </row>
    <row r="27" spans="1:19">
      <c r="A27" s="11" t="s">
        <v>1798</v>
      </c>
      <c r="B27" s="23">
        <v>20</v>
      </c>
      <c r="C27" s="18"/>
      <c r="D27" s="7" t="e">
        <f t="shared" si="0"/>
        <v>#N/A</v>
      </c>
      <c r="E27" s="26"/>
      <c r="F27" s="26"/>
      <c r="G27" s="18"/>
      <c r="H27" s="18"/>
      <c r="I27" s="18"/>
      <c r="J27" s="18"/>
      <c r="K27" s="18"/>
      <c r="L27" s="18"/>
      <c r="M27" s="18"/>
      <c r="N27" s="18"/>
      <c r="O27" s="18"/>
      <c r="P27" s="16"/>
      <c r="Q27" s="16"/>
      <c r="R27" s="16"/>
      <c r="S27" s="13"/>
    </row>
    <row r="28" spans="1:19">
      <c r="A28" s="11" t="s">
        <v>1798</v>
      </c>
      <c r="B28" s="23">
        <v>21</v>
      </c>
      <c r="C28" s="18"/>
      <c r="D28" s="7" t="e">
        <f t="shared" si="0"/>
        <v>#N/A</v>
      </c>
      <c r="E28" s="26"/>
      <c r="F28" s="26"/>
      <c r="G28" s="18"/>
      <c r="H28" s="18"/>
      <c r="I28" s="18"/>
      <c r="J28" s="18"/>
      <c r="K28" s="18"/>
      <c r="L28" s="18"/>
      <c r="M28" s="18"/>
      <c r="N28" s="18"/>
      <c r="O28" s="18"/>
      <c r="P28" s="16"/>
      <c r="Q28" s="16"/>
      <c r="R28" s="16"/>
      <c r="S28" s="13"/>
    </row>
    <row r="29" spans="1:19">
      <c r="A29" s="11" t="s">
        <v>1798</v>
      </c>
      <c r="B29" s="32">
        <v>22</v>
      </c>
      <c r="C29" s="18"/>
      <c r="D29" s="7" t="e">
        <f t="shared" si="0"/>
        <v>#N/A</v>
      </c>
      <c r="E29" s="26"/>
      <c r="F29" s="26"/>
      <c r="G29" s="18"/>
      <c r="H29" s="18"/>
      <c r="I29" s="18"/>
      <c r="J29" s="18"/>
      <c r="K29" s="18"/>
      <c r="L29" s="18"/>
      <c r="M29" s="18"/>
      <c r="N29" s="18"/>
      <c r="O29" s="18"/>
      <c r="P29" s="16"/>
      <c r="Q29" s="16"/>
      <c r="R29" s="16"/>
      <c r="S29" s="13"/>
    </row>
    <row r="30" spans="1:19">
      <c r="A30" s="11" t="s">
        <v>1798</v>
      </c>
      <c r="B30" s="23">
        <v>23</v>
      </c>
      <c r="C30" s="18"/>
      <c r="D30" s="7" t="e">
        <f t="shared" si="0"/>
        <v>#N/A</v>
      </c>
      <c r="E30" s="26"/>
      <c r="F30" s="26"/>
      <c r="G30" s="18"/>
      <c r="H30" s="18"/>
      <c r="I30" s="18"/>
      <c r="J30" s="18"/>
      <c r="K30" s="18"/>
      <c r="L30" s="18"/>
      <c r="M30" s="18"/>
      <c r="N30" s="18"/>
      <c r="O30" s="18"/>
      <c r="P30" s="16"/>
      <c r="Q30" s="16"/>
      <c r="R30" s="16"/>
      <c r="S30" s="13"/>
    </row>
    <row r="31" spans="1:19">
      <c r="A31" s="11" t="s">
        <v>1798</v>
      </c>
      <c r="B31" s="23">
        <v>24</v>
      </c>
      <c r="C31" s="18"/>
      <c r="D31" s="7" t="e">
        <f t="shared" si="0"/>
        <v>#N/A</v>
      </c>
      <c r="E31" s="26"/>
      <c r="F31" s="26"/>
      <c r="G31" s="18"/>
      <c r="H31" s="18"/>
      <c r="I31" s="18"/>
      <c r="J31" s="18"/>
      <c r="K31" s="18"/>
      <c r="L31" s="18"/>
      <c r="M31" s="18"/>
      <c r="N31" s="18"/>
      <c r="O31" s="18"/>
      <c r="P31" s="16"/>
      <c r="Q31" s="16"/>
      <c r="R31" s="16"/>
      <c r="S31" s="13"/>
    </row>
    <row r="32" spans="1:19" ht="17.25" thickBot="1">
      <c r="A32" s="3" t="s">
        <v>1798</v>
      </c>
      <c r="B32" s="28">
        <v>25</v>
      </c>
      <c r="C32" s="4"/>
      <c r="D32" s="4" t="e">
        <f t="shared" si="0"/>
        <v>#N/A</v>
      </c>
      <c r="E32" s="27"/>
      <c r="F32" s="27"/>
      <c r="G32" s="4"/>
      <c r="H32" s="4"/>
      <c r="I32" s="4"/>
      <c r="J32" s="4"/>
      <c r="K32" s="4"/>
      <c r="L32" s="4"/>
      <c r="M32" s="4"/>
      <c r="N32" s="4"/>
      <c r="O32" s="4"/>
      <c r="P32" s="17"/>
      <c r="Q32" s="17"/>
      <c r="R32" s="17"/>
      <c r="S32" s="5"/>
    </row>
    <row r="35" ht="253.5" customHeight="1"/>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allowBlank="1" showInputMessage="1" showErrorMessage="1" promptTitle="목록" sqref="G6:G7" xr:uid="{3A92CFF1-9826-4CA9-BF5F-52980A4D5567}"/>
    <dataValidation type="list" allowBlank="1" showInputMessage="1" showErrorMessage="1" sqref="C8:C32" xr:uid="{53DD1A90-C62D-479E-B8CE-80B2FFC1423D}">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32" xr:uid="{52047ED1-1D97-4EBB-BD3E-6ADC7B300B32}">
      <formula1>"일반형, AI융합형"</formula1>
    </dataValidation>
    <dataValidation type="list" allowBlank="1" showInputMessage="1" showErrorMessage="1" sqref="I8:I32 P8:P32" xr:uid="{6FD8596A-B816-44A0-9E44-29477D85FF44}">
      <formula1>"O, X"</formula1>
    </dataValidation>
  </dataValidations>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6CDA6-65AD-4B69-A773-9A84703DF3F9}">
  <sheetPr>
    <tabColor rgb="FF00B050"/>
  </sheetPr>
  <dimension ref="A1:S43"/>
  <sheetViews>
    <sheetView topLeftCell="F7" zoomScale="80" zoomScaleNormal="80" workbookViewId="0">
      <selection activeCell="A8" sqref="A8:S43"/>
    </sheetView>
  </sheetViews>
  <sheetFormatPr defaultRowHeight="16.5"/>
  <cols>
    <col min="1" max="1" width="20.25" customWidth="1"/>
    <col min="2" max="2" width="6.875" customWidth="1"/>
    <col min="3" max="3" width="17" customWidth="1"/>
    <col min="4" max="6" width="4.875" style="2" customWidth="1"/>
    <col min="7" max="7" width="14.625" style="2" customWidth="1"/>
    <col min="8" max="8" width="76.625"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45.625" customWidth="1"/>
    <col min="19" max="19" width="16.25" customWidth="1"/>
  </cols>
  <sheetData>
    <row r="1" spans="1:19">
      <c r="A1" s="488" t="s">
        <v>42</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K5" s="2"/>
      <c r="L5" s="2"/>
      <c r="M5" s="2"/>
    </row>
    <row r="6" spans="1:19" ht="24.95" customHeight="1">
      <c r="A6" s="497" t="s">
        <v>30</v>
      </c>
      <c r="B6" s="499" t="s">
        <v>7</v>
      </c>
      <c r="C6" s="504" t="s">
        <v>3</v>
      </c>
      <c r="D6" s="514" t="s">
        <v>21</v>
      </c>
      <c r="E6" s="514"/>
      <c r="F6" s="514"/>
      <c r="G6" s="504" t="s">
        <v>18</v>
      </c>
      <c r="H6" s="514" t="s">
        <v>4</v>
      </c>
      <c r="I6" s="507" t="s">
        <v>15</v>
      </c>
      <c r="J6" s="1" t="s">
        <v>17</v>
      </c>
      <c r="K6" s="1" t="s">
        <v>8</v>
      </c>
      <c r="L6" s="1" t="s">
        <v>25</v>
      </c>
      <c r="M6" s="1" t="s">
        <v>24</v>
      </c>
      <c r="N6" s="510" t="s">
        <v>27</v>
      </c>
      <c r="O6" s="1" t="s">
        <v>14</v>
      </c>
      <c r="P6" s="507" t="s">
        <v>23</v>
      </c>
      <c r="Q6" s="1" t="s">
        <v>9</v>
      </c>
      <c r="R6" s="486"/>
      <c r="S6" s="487"/>
    </row>
    <row r="7" spans="1:19" ht="24.95" customHeight="1" thickBot="1">
      <c r="A7" s="498"/>
      <c r="B7" s="500"/>
      <c r="C7" s="513"/>
      <c r="D7" s="30" t="s">
        <v>0</v>
      </c>
      <c r="E7" s="30" t="s">
        <v>1</v>
      </c>
      <c r="F7" s="30" t="s">
        <v>2</v>
      </c>
      <c r="G7" s="505"/>
      <c r="H7" s="511"/>
      <c r="I7" s="505"/>
      <c r="J7" s="508"/>
      <c r="K7" s="509"/>
      <c r="L7" s="508"/>
      <c r="M7" s="509"/>
      <c r="N7" s="511"/>
      <c r="O7" s="509"/>
      <c r="P7" s="512"/>
      <c r="Q7" s="19" t="s">
        <v>10</v>
      </c>
      <c r="R7" s="19" t="s">
        <v>40</v>
      </c>
      <c r="S7" s="20" t="s">
        <v>41</v>
      </c>
    </row>
    <row r="8" spans="1:19" ht="17.25" thickTop="1">
      <c r="A8" s="11" t="s">
        <v>1903</v>
      </c>
      <c r="B8" s="32">
        <v>1</v>
      </c>
      <c r="C8" s="7" t="s">
        <v>37</v>
      </c>
      <c r="D8" s="7" t="str">
        <f t="shared" ref="D8:D43" si="0">_xlfn.IFS(C8="사업관리","01",C8="경영ㆍ회계ㆍ사무","02",C8="금융ㆍ보험","03",C8="교육ㆍ자연ㆍ사회과학","04",C8="법률ㆍ경찰ㆍ소방ㆍ교도ㆍ국방","05",C8="보건ㆍ의료","06",C8="사회복지ㆍ종교","07",C8="문화ㆍ예술ㆍ디자인ㆍ방송","08",C8="운전ㆍ운송","09",C8="영업판매","10",C8="경비ㆍ청소","11",C8="이용ㆍ숙박ㆍ여행ㆍ오락ㆍ스포츠","12", C8="음식서비스","13", C8="건설","14", C8="기계","15",C8="재료","16",C8="화학ㆍ바이오","17",C8="섬유ㆍ의복","18",C8="전기ㆍ전자","19",C8="정보통신","20",C8="식품가공","21",C8="인쇄ㆍ목재ㆍ가구ㆍ공예","22",C8="환경ㆍ에너지ㆍ안전","23",C8="농림어업","24")</f>
        <v>02</v>
      </c>
      <c r="E8" s="25" t="s">
        <v>45</v>
      </c>
      <c r="F8" s="25" t="s">
        <v>45</v>
      </c>
      <c r="G8" s="7" t="s">
        <v>19</v>
      </c>
      <c r="H8" s="240" t="s">
        <v>1863</v>
      </c>
      <c r="I8" s="7" t="s">
        <v>26</v>
      </c>
      <c r="J8" s="7">
        <v>12</v>
      </c>
      <c r="K8" s="8">
        <v>2</v>
      </c>
      <c r="L8" s="6" t="s">
        <v>434</v>
      </c>
      <c r="M8" s="8">
        <v>30</v>
      </c>
      <c r="N8" s="8">
        <v>540000</v>
      </c>
      <c r="O8" s="8">
        <f>M8*N8</f>
        <v>16200000</v>
      </c>
      <c r="P8" s="14" t="s">
        <v>16</v>
      </c>
      <c r="Q8" s="14" t="s">
        <v>466</v>
      </c>
      <c r="R8" s="14" t="s">
        <v>1864</v>
      </c>
      <c r="S8" s="12" t="s">
        <v>1865</v>
      </c>
    </row>
    <row r="9" spans="1:19">
      <c r="A9" s="11" t="s">
        <v>1903</v>
      </c>
      <c r="B9" s="23">
        <v>2</v>
      </c>
      <c r="C9" s="18" t="s">
        <v>37</v>
      </c>
      <c r="D9" s="7" t="str">
        <f t="shared" si="0"/>
        <v>02</v>
      </c>
      <c r="E9" s="26" t="s">
        <v>45</v>
      </c>
      <c r="F9" s="26" t="s">
        <v>45</v>
      </c>
      <c r="G9" s="18" t="s">
        <v>19</v>
      </c>
      <c r="H9" s="40" t="s">
        <v>1866</v>
      </c>
      <c r="I9" s="18" t="s">
        <v>26</v>
      </c>
      <c r="J9" s="18">
        <v>12</v>
      </c>
      <c r="K9" s="6">
        <v>2</v>
      </c>
      <c r="L9" s="6" t="s">
        <v>434</v>
      </c>
      <c r="M9" s="8">
        <v>30</v>
      </c>
      <c r="N9" s="6">
        <v>540000</v>
      </c>
      <c r="O9" s="8">
        <f>M9*N9</f>
        <v>16200000</v>
      </c>
      <c r="P9" s="15" t="s">
        <v>16</v>
      </c>
      <c r="Q9" s="14" t="s">
        <v>466</v>
      </c>
      <c r="R9" s="14" t="s">
        <v>1864</v>
      </c>
      <c r="S9" s="12" t="s">
        <v>1865</v>
      </c>
    </row>
    <row r="10" spans="1:19">
      <c r="A10" s="11" t="s">
        <v>1903</v>
      </c>
      <c r="B10" s="23">
        <v>3</v>
      </c>
      <c r="C10" s="18" t="s">
        <v>37</v>
      </c>
      <c r="D10" s="7" t="str">
        <f t="shared" si="0"/>
        <v>02</v>
      </c>
      <c r="E10" s="25" t="s">
        <v>45</v>
      </c>
      <c r="F10" s="25" t="s">
        <v>45</v>
      </c>
      <c r="G10" s="18" t="s">
        <v>19</v>
      </c>
      <c r="H10" s="323" t="s">
        <v>1867</v>
      </c>
      <c r="I10" s="18" t="s">
        <v>26</v>
      </c>
      <c r="J10" s="18">
        <v>14</v>
      </c>
      <c r="K10" s="6">
        <v>2</v>
      </c>
      <c r="L10" s="6" t="s">
        <v>22</v>
      </c>
      <c r="M10" s="6">
        <v>30</v>
      </c>
      <c r="N10" s="6">
        <v>560000</v>
      </c>
      <c r="O10" s="8">
        <f t="shared" ref="O10:O43" si="1">M10*N10</f>
        <v>16800000</v>
      </c>
      <c r="P10" s="15" t="s">
        <v>16</v>
      </c>
      <c r="Q10" s="15" t="s">
        <v>466</v>
      </c>
      <c r="R10" s="14" t="s">
        <v>1864</v>
      </c>
      <c r="S10" s="12" t="s">
        <v>1865</v>
      </c>
    </row>
    <row r="11" spans="1:19">
      <c r="A11" s="11" t="s">
        <v>1903</v>
      </c>
      <c r="B11" s="32">
        <v>4</v>
      </c>
      <c r="C11" s="18" t="s">
        <v>37</v>
      </c>
      <c r="D11" s="7" t="str">
        <f t="shared" si="0"/>
        <v>02</v>
      </c>
      <c r="E11" s="26" t="s">
        <v>45</v>
      </c>
      <c r="F11" s="26" t="s">
        <v>45</v>
      </c>
      <c r="G11" s="18" t="s">
        <v>19</v>
      </c>
      <c r="H11" s="40" t="s">
        <v>1868</v>
      </c>
      <c r="I11" s="18" t="s">
        <v>26</v>
      </c>
      <c r="J11" s="18">
        <v>14</v>
      </c>
      <c r="K11" s="6">
        <v>2</v>
      </c>
      <c r="L11" s="6" t="s">
        <v>22</v>
      </c>
      <c r="M11" s="6">
        <v>30</v>
      </c>
      <c r="N11" s="6">
        <v>560000</v>
      </c>
      <c r="O11" s="8">
        <f t="shared" si="1"/>
        <v>16800000</v>
      </c>
      <c r="P11" s="15" t="s">
        <v>16</v>
      </c>
      <c r="Q11" s="15" t="s">
        <v>466</v>
      </c>
      <c r="R11" s="14" t="s">
        <v>1864</v>
      </c>
      <c r="S11" s="12" t="s">
        <v>1865</v>
      </c>
    </row>
    <row r="12" spans="1:19">
      <c r="A12" s="11" t="s">
        <v>1903</v>
      </c>
      <c r="B12" s="32">
        <v>5</v>
      </c>
      <c r="C12" s="18" t="s">
        <v>37</v>
      </c>
      <c r="D12" s="7" t="str">
        <f t="shared" si="0"/>
        <v>02</v>
      </c>
      <c r="E12" s="25" t="s">
        <v>45</v>
      </c>
      <c r="F12" s="25" t="s">
        <v>45</v>
      </c>
      <c r="G12" s="18" t="s">
        <v>19</v>
      </c>
      <c r="H12" s="40" t="s">
        <v>1869</v>
      </c>
      <c r="I12" s="18" t="s">
        <v>26</v>
      </c>
      <c r="J12" s="18">
        <v>14</v>
      </c>
      <c r="K12" s="6">
        <v>2</v>
      </c>
      <c r="L12" s="6" t="s">
        <v>22</v>
      </c>
      <c r="M12" s="6">
        <v>30</v>
      </c>
      <c r="N12" s="6">
        <v>560000</v>
      </c>
      <c r="O12" s="8">
        <f t="shared" si="1"/>
        <v>16800000</v>
      </c>
      <c r="P12" s="15" t="s">
        <v>16</v>
      </c>
      <c r="Q12" s="15" t="s">
        <v>466</v>
      </c>
      <c r="R12" s="14" t="s">
        <v>1864</v>
      </c>
      <c r="S12" s="12" t="s">
        <v>1865</v>
      </c>
    </row>
    <row r="13" spans="1:19">
      <c r="A13" s="11" t="s">
        <v>1903</v>
      </c>
      <c r="B13" s="23">
        <v>6</v>
      </c>
      <c r="C13" s="18" t="s">
        <v>37</v>
      </c>
      <c r="D13" s="7" t="str">
        <f t="shared" si="0"/>
        <v>02</v>
      </c>
      <c r="E13" s="26" t="s">
        <v>45</v>
      </c>
      <c r="F13" s="26" t="s">
        <v>45</v>
      </c>
      <c r="G13" s="18" t="s">
        <v>19</v>
      </c>
      <c r="H13" s="40" t="s">
        <v>1870</v>
      </c>
      <c r="I13" s="18" t="s">
        <v>26</v>
      </c>
      <c r="J13" s="18">
        <v>6</v>
      </c>
      <c r="K13" s="6">
        <v>1</v>
      </c>
      <c r="L13" s="6" t="s">
        <v>434</v>
      </c>
      <c r="M13" s="6">
        <v>30</v>
      </c>
      <c r="N13" s="6">
        <v>300000</v>
      </c>
      <c r="O13" s="8">
        <f t="shared" si="1"/>
        <v>9000000</v>
      </c>
      <c r="P13" s="15" t="s">
        <v>16</v>
      </c>
      <c r="Q13" s="15" t="s">
        <v>466</v>
      </c>
      <c r="R13" s="14" t="s">
        <v>1864</v>
      </c>
      <c r="S13" s="12" t="s">
        <v>1865</v>
      </c>
    </row>
    <row r="14" spans="1:19">
      <c r="A14" s="11" t="s">
        <v>1903</v>
      </c>
      <c r="B14" s="23">
        <v>7</v>
      </c>
      <c r="C14" s="18" t="s">
        <v>37</v>
      </c>
      <c r="D14" s="7" t="str">
        <f t="shared" si="0"/>
        <v>02</v>
      </c>
      <c r="E14" s="25" t="s">
        <v>45</v>
      </c>
      <c r="F14" s="25" t="s">
        <v>45</v>
      </c>
      <c r="G14" s="18" t="s">
        <v>19</v>
      </c>
      <c r="H14" s="40" t="s">
        <v>1871</v>
      </c>
      <c r="I14" s="18" t="s">
        <v>26</v>
      </c>
      <c r="J14" s="18">
        <v>7</v>
      </c>
      <c r="K14" s="6">
        <v>1</v>
      </c>
      <c r="L14" s="6" t="s">
        <v>434</v>
      </c>
      <c r="M14" s="6">
        <v>30</v>
      </c>
      <c r="N14" s="6">
        <v>350000</v>
      </c>
      <c r="O14" s="8">
        <f t="shared" si="1"/>
        <v>10500000</v>
      </c>
      <c r="P14" s="15" t="s">
        <v>16</v>
      </c>
      <c r="Q14" s="15" t="s">
        <v>466</v>
      </c>
      <c r="R14" s="14" t="s">
        <v>1864</v>
      </c>
      <c r="S14" s="12" t="s">
        <v>1865</v>
      </c>
    </row>
    <row r="15" spans="1:19">
      <c r="A15" s="11" t="s">
        <v>1903</v>
      </c>
      <c r="B15" s="32">
        <v>8</v>
      </c>
      <c r="C15" s="18" t="s">
        <v>37</v>
      </c>
      <c r="D15" s="7" t="str">
        <f t="shared" si="0"/>
        <v>02</v>
      </c>
      <c r="E15" s="26" t="s">
        <v>45</v>
      </c>
      <c r="F15" s="26" t="s">
        <v>45</v>
      </c>
      <c r="G15" s="18" t="s">
        <v>19</v>
      </c>
      <c r="H15" s="40" t="s">
        <v>1872</v>
      </c>
      <c r="I15" s="18" t="s">
        <v>26</v>
      </c>
      <c r="J15" s="18">
        <v>6</v>
      </c>
      <c r="K15" s="6">
        <v>1</v>
      </c>
      <c r="L15" s="6" t="s">
        <v>22</v>
      </c>
      <c r="M15" s="6">
        <v>30</v>
      </c>
      <c r="N15" s="6">
        <v>300000</v>
      </c>
      <c r="O15" s="8">
        <f t="shared" si="1"/>
        <v>9000000</v>
      </c>
      <c r="P15" s="15" t="s">
        <v>16</v>
      </c>
      <c r="Q15" s="15" t="s">
        <v>466</v>
      </c>
      <c r="R15" s="14" t="s">
        <v>1864</v>
      </c>
      <c r="S15" s="12" t="s">
        <v>1865</v>
      </c>
    </row>
    <row r="16" spans="1:19">
      <c r="A16" s="11" t="s">
        <v>1903</v>
      </c>
      <c r="B16" s="32">
        <v>9</v>
      </c>
      <c r="C16" s="18" t="s">
        <v>37</v>
      </c>
      <c r="D16" s="7" t="str">
        <f t="shared" si="0"/>
        <v>02</v>
      </c>
      <c r="E16" s="25" t="s">
        <v>45</v>
      </c>
      <c r="F16" s="25" t="s">
        <v>45</v>
      </c>
      <c r="G16" s="18" t="s">
        <v>19</v>
      </c>
      <c r="H16" s="40" t="s">
        <v>1873</v>
      </c>
      <c r="I16" s="18" t="s">
        <v>26</v>
      </c>
      <c r="J16" s="18">
        <v>6</v>
      </c>
      <c r="K16" s="6">
        <v>1</v>
      </c>
      <c r="L16" s="6" t="s">
        <v>22</v>
      </c>
      <c r="M16" s="6">
        <v>30</v>
      </c>
      <c r="N16" s="6">
        <v>300000</v>
      </c>
      <c r="O16" s="8">
        <f t="shared" si="1"/>
        <v>9000000</v>
      </c>
      <c r="P16" s="15" t="s">
        <v>16</v>
      </c>
      <c r="Q16" s="15" t="s">
        <v>466</v>
      </c>
      <c r="R16" s="14" t="s">
        <v>1864</v>
      </c>
      <c r="S16" s="12" t="s">
        <v>1865</v>
      </c>
    </row>
    <row r="17" spans="1:19">
      <c r="A17" s="11" t="s">
        <v>1903</v>
      </c>
      <c r="B17" s="23">
        <v>10</v>
      </c>
      <c r="C17" s="18" t="s">
        <v>37</v>
      </c>
      <c r="D17" s="7" t="str">
        <f t="shared" si="0"/>
        <v>02</v>
      </c>
      <c r="E17" s="26" t="s">
        <v>45</v>
      </c>
      <c r="F17" s="26" t="s">
        <v>45</v>
      </c>
      <c r="G17" s="18" t="s">
        <v>19</v>
      </c>
      <c r="H17" s="40" t="s">
        <v>1874</v>
      </c>
      <c r="I17" s="18" t="s">
        <v>26</v>
      </c>
      <c r="J17" s="18">
        <v>6</v>
      </c>
      <c r="K17" s="18">
        <v>1</v>
      </c>
      <c r="L17" s="6" t="s">
        <v>434</v>
      </c>
      <c r="M17" s="18">
        <v>30</v>
      </c>
      <c r="N17" s="6">
        <v>300000</v>
      </c>
      <c r="O17" s="8">
        <f t="shared" si="1"/>
        <v>9000000</v>
      </c>
      <c r="P17" s="16" t="s">
        <v>16</v>
      </c>
      <c r="Q17" s="15" t="s">
        <v>466</v>
      </c>
      <c r="R17" s="14" t="s">
        <v>1864</v>
      </c>
      <c r="S17" s="12" t="s">
        <v>1865</v>
      </c>
    </row>
    <row r="18" spans="1:19">
      <c r="A18" s="11" t="s">
        <v>1903</v>
      </c>
      <c r="B18" s="32">
        <v>11</v>
      </c>
      <c r="C18" s="18" t="s">
        <v>37</v>
      </c>
      <c r="D18" s="7" t="str">
        <f t="shared" si="0"/>
        <v>02</v>
      </c>
      <c r="E18" s="25" t="s">
        <v>45</v>
      </c>
      <c r="F18" s="25" t="s">
        <v>45</v>
      </c>
      <c r="G18" s="18" t="s">
        <v>19</v>
      </c>
      <c r="H18" s="40" t="s">
        <v>1875</v>
      </c>
      <c r="I18" s="18" t="s">
        <v>26</v>
      </c>
      <c r="J18" s="18">
        <v>6</v>
      </c>
      <c r="K18" s="18">
        <v>1</v>
      </c>
      <c r="L18" s="6" t="s">
        <v>434</v>
      </c>
      <c r="M18" s="18">
        <v>30</v>
      </c>
      <c r="N18" s="6">
        <v>300000</v>
      </c>
      <c r="O18" s="8">
        <f t="shared" si="1"/>
        <v>9000000</v>
      </c>
      <c r="P18" s="16" t="s">
        <v>16</v>
      </c>
      <c r="Q18" s="15" t="s">
        <v>466</v>
      </c>
      <c r="R18" s="14" t="s">
        <v>1864</v>
      </c>
      <c r="S18" s="12" t="s">
        <v>1865</v>
      </c>
    </row>
    <row r="19" spans="1:19">
      <c r="A19" s="11" t="s">
        <v>1903</v>
      </c>
      <c r="B19" s="23">
        <v>12</v>
      </c>
      <c r="C19" s="18" t="s">
        <v>37</v>
      </c>
      <c r="D19" s="7" t="str">
        <f t="shared" si="0"/>
        <v>02</v>
      </c>
      <c r="E19" s="26" t="s">
        <v>45</v>
      </c>
      <c r="F19" s="26" t="s">
        <v>45</v>
      </c>
      <c r="G19" s="18" t="s">
        <v>19</v>
      </c>
      <c r="H19" s="52" t="s">
        <v>1876</v>
      </c>
      <c r="I19" s="18" t="s">
        <v>26</v>
      </c>
      <c r="J19" s="18">
        <v>14</v>
      </c>
      <c r="K19" s="18">
        <v>2</v>
      </c>
      <c r="L19" s="6" t="s">
        <v>434</v>
      </c>
      <c r="M19" s="18">
        <v>30</v>
      </c>
      <c r="N19" s="6">
        <v>560000</v>
      </c>
      <c r="O19" s="8">
        <f t="shared" si="1"/>
        <v>16800000</v>
      </c>
      <c r="P19" s="16" t="s">
        <v>16</v>
      </c>
      <c r="Q19" s="15" t="s">
        <v>466</v>
      </c>
      <c r="R19" s="14" t="s">
        <v>1864</v>
      </c>
      <c r="S19" s="12" t="s">
        <v>1865</v>
      </c>
    </row>
    <row r="20" spans="1:19">
      <c r="A20" s="11" t="s">
        <v>1903</v>
      </c>
      <c r="B20" s="23">
        <v>13</v>
      </c>
      <c r="C20" s="18" t="s">
        <v>37</v>
      </c>
      <c r="D20" s="7" t="str">
        <f t="shared" si="0"/>
        <v>02</v>
      </c>
      <c r="E20" s="25" t="s">
        <v>45</v>
      </c>
      <c r="F20" s="25" t="s">
        <v>45</v>
      </c>
      <c r="G20" s="18" t="s">
        <v>19</v>
      </c>
      <c r="H20" s="52" t="s">
        <v>1877</v>
      </c>
      <c r="I20" s="18" t="s">
        <v>26</v>
      </c>
      <c r="J20" s="18">
        <v>6</v>
      </c>
      <c r="K20" s="18">
        <v>1</v>
      </c>
      <c r="L20" s="6" t="s">
        <v>22</v>
      </c>
      <c r="M20" s="18">
        <v>30</v>
      </c>
      <c r="N20" s="6">
        <v>300000</v>
      </c>
      <c r="O20" s="8">
        <f t="shared" si="1"/>
        <v>9000000</v>
      </c>
      <c r="P20" s="16" t="s">
        <v>16</v>
      </c>
      <c r="Q20" s="15" t="s">
        <v>466</v>
      </c>
      <c r="R20" s="14" t="s">
        <v>1864</v>
      </c>
      <c r="S20" s="12" t="s">
        <v>1865</v>
      </c>
    </row>
    <row r="21" spans="1:19">
      <c r="A21" s="11" t="s">
        <v>1903</v>
      </c>
      <c r="B21" s="32">
        <v>14</v>
      </c>
      <c r="C21" s="18" t="s">
        <v>37</v>
      </c>
      <c r="D21" s="7" t="str">
        <f t="shared" si="0"/>
        <v>02</v>
      </c>
      <c r="E21" s="26" t="s">
        <v>45</v>
      </c>
      <c r="F21" s="26" t="s">
        <v>45</v>
      </c>
      <c r="G21" s="18" t="s">
        <v>19</v>
      </c>
      <c r="H21" s="52" t="s">
        <v>1878</v>
      </c>
      <c r="I21" s="18" t="s">
        <v>26</v>
      </c>
      <c r="J21" s="18">
        <v>14</v>
      </c>
      <c r="K21" s="18">
        <v>2</v>
      </c>
      <c r="L21" s="6" t="s">
        <v>434</v>
      </c>
      <c r="M21" s="18">
        <v>30</v>
      </c>
      <c r="N21" s="6">
        <v>560000</v>
      </c>
      <c r="O21" s="8">
        <f t="shared" si="1"/>
        <v>16800000</v>
      </c>
      <c r="P21" s="16" t="s">
        <v>16</v>
      </c>
      <c r="Q21" s="15" t="s">
        <v>466</v>
      </c>
      <c r="R21" s="14" t="s">
        <v>1864</v>
      </c>
      <c r="S21" s="12" t="s">
        <v>1865</v>
      </c>
    </row>
    <row r="22" spans="1:19">
      <c r="A22" s="11" t="s">
        <v>1903</v>
      </c>
      <c r="B22" s="32">
        <v>15</v>
      </c>
      <c r="C22" s="18" t="s">
        <v>37</v>
      </c>
      <c r="D22" s="7" t="str">
        <f t="shared" si="0"/>
        <v>02</v>
      </c>
      <c r="E22" s="25" t="s">
        <v>45</v>
      </c>
      <c r="F22" s="25" t="s">
        <v>45</v>
      </c>
      <c r="G22" s="18" t="s">
        <v>19</v>
      </c>
      <c r="H22" s="52" t="s">
        <v>1879</v>
      </c>
      <c r="I22" s="18" t="s">
        <v>26</v>
      </c>
      <c r="J22" s="18">
        <v>12</v>
      </c>
      <c r="K22" s="18">
        <v>2</v>
      </c>
      <c r="L22" s="6" t="s">
        <v>462</v>
      </c>
      <c r="M22" s="18">
        <v>30</v>
      </c>
      <c r="N22" s="324">
        <v>540000</v>
      </c>
      <c r="O22" s="324">
        <f t="shared" si="1"/>
        <v>16200000</v>
      </c>
      <c r="P22" s="16" t="s">
        <v>16</v>
      </c>
      <c r="Q22" s="15" t="s">
        <v>466</v>
      </c>
      <c r="R22" s="14" t="s">
        <v>1880</v>
      </c>
      <c r="S22" s="12" t="s">
        <v>1881</v>
      </c>
    </row>
    <row r="23" spans="1:19">
      <c r="A23" s="11" t="s">
        <v>1903</v>
      </c>
      <c r="B23" s="23">
        <v>16</v>
      </c>
      <c r="C23" s="18" t="s">
        <v>37</v>
      </c>
      <c r="D23" s="7" t="str">
        <f t="shared" si="0"/>
        <v>02</v>
      </c>
      <c r="E23" s="26" t="s">
        <v>45</v>
      </c>
      <c r="F23" s="26" t="s">
        <v>45</v>
      </c>
      <c r="G23" s="18" t="s">
        <v>19</v>
      </c>
      <c r="H23" s="52" t="s">
        <v>1882</v>
      </c>
      <c r="I23" s="18" t="s">
        <v>26</v>
      </c>
      <c r="J23" s="18">
        <v>14</v>
      </c>
      <c r="K23" s="18">
        <v>2</v>
      </c>
      <c r="L23" s="6" t="s">
        <v>462</v>
      </c>
      <c r="M23" s="18">
        <v>30</v>
      </c>
      <c r="N23" s="324">
        <v>560000</v>
      </c>
      <c r="O23" s="324">
        <f t="shared" si="1"/>
        <v>16800000</v>
      </c>
      <c r="P23" s="16" t="s">
        <v>16</v>
      </c>
      <c r="Q23" s="15" t="s">
        <v>466</v>
      </c>
      <c r="R23" s="14" t="s">
        <v>1880</v>
      </c>
      <c r="S23" s="12" t="s">
        <v>1881</v>
      </c>
    </row>
    <row r="24" spans="1:19">
      <c r="A24" s="11" t="s">
        <v>1903</v>
      </c>
      <c r="B24" s="23">
        <v>17</v>
      </c>
      <c r="C24" s="18" t="s">
        <v>37</v>
      </c>
      <c r="D24" s="7" t="str">
        <f t="shared" si="0"/>
        <v>02</v>
      </c>
      <c r="E24" s="25" t="s">
        <v>45</v>
      </c>
      <c r="F24" s="25" t="s">
        <v>45</v>
      </c>
      <c r="G24" s="18" t="s">
        <v>19</v>
      </c>
      <c r="H24" s="52" t="s">
        <v>1883</v>
      </c>
      <c r="I24" s="18" t="s">
        <v>26</v>
      </c>
      <c r="J24" s="18">
        <v>14</v>
      </c>
      <c r="K24" s="18">
        <v>2</v>
      </c>
      <c r="L24" s="6" t="s">
        <v>462</v>
      </c>
      <c r="M24" s="18">
        <v>30</v>
      </c>
      <c r="N24" s="324">
        <v>560000</v>
      </c>
      <c r="O24" s="324">
        <f t="shared" si="1"/>
        <v>16800000</v>
      </c>
      <c r="P24" s="16" t="s">
        <v>16</v>
      </c>
      <c r="Q24" s="15" t="s">
        <v>466</v>
      </c>
      <c r="R24" s="14" t="s">
        <v>1880</v>
      </c>
      <c r="S24" s="12" t="s">
        <v>1881</v>
      </c>
    </row>
    <row r="25" spans="1:19">
      <c r="A25" s="11" t="s">
        <v>1903</v>
      </c>
      <c r="B25" s="32">
        <v>18</v>
      </c>
      <c r="C25" s="18" t="s">
        <v>37</v>
      </c>
      <c r="D25" s="7" t="str">
        <f t="shared" si="0"/>
        <v>02</v>
      </c>
      <c r="E25" s="26" t="s">
        <v>45</v>
      </c>
      <c r="F25" s="26" t="s">
        <v>45</v>
      </c>
      <c r="G25" s="18" t="s">
        <v>19</v>
      </c>
      <c r="H25" s="52" t="s">
        <v>1884</v>
      </c>
      <c r="I25" s="18" t="s">
        <v>26</v>
      </c>
      <c r="J25" s="18">
        <v>6</v>
      </c>
      <c r="K25" s="18">
        <v>1</v>
      </c>
      <c r="L25" s="6" t="s">
        <v>462</v>
      </c>
      <c r="M25" s="18">
        <v>30</v>
      </c>
      <c r="N25" s="324">
        <v>300000</v>
      </c>
      <c r="O25" s="324">
        <f t="shared" si="1"/>
        <v>9000000</v>
      </c>
      <c r="P25" s="16" t="s">
        <v>16</v>
      </c>
      <c r="Q25" s="15" t="s">
        <v>466</v>
      </c>
      <c r="R25" s="14" t="s">
        <v>1880</v>
      </c>
      <c r="S25" s="12" t="s">
        <v>1881</v>
      </c>
    </row>
    <row r="26" spans="1:19">
      <c r="A26" s="11" t="s">
        <v>1903</v>
      </c>
      <c r="B26" s="32">
        <v>19</v>
      </c>
      <c r="C26" s="18" t="s">
        <v>37</v>
      </c>
      <c r="D26" s="7" t="str">
        <f t="shared" si="0"/>
        <v>02</v>
      </c>
      <c r="E26" s="25" t="s">
        <v>45</v>
      </c>
      <c r="F26" s="25" t="s">
        <v>45</v>
      </c>
      <c r="G26" s="18" t="s">
        <v>19</v>
      </c>
      <c r="H26" s="52" t="s">
        <v>1885</v>
      </c>
      <c r="I26" s="18" t="s">
        <v>26</v>
      </c>
      <c r="J26" s="18">
        <v>6</v>
      </c>
      <c r="K26" s="18">
        <v>1</v>
      </c>
      <c r="L26" s="6" t="s">
        <v>462</v>
      </c>
      <c r="M26" s="18">
        <v>30</v>
      </c>
      <c r="N26" s="325">
        <v>300000</v>
      </c>
      <c r="O26" s="324">
        <f t="shared" si="1"/>
        <v>9000000</v>
      </c>
      <c r="P26" s="16" t="s">
        <v>16</v>
      </c>
      <c r="Q26" s="15" t="s">
        <v>466</v>
      </c>
      <c r="R26" s="14" t="s">
        <v>1880</v>
      </c>
      <c r="S26" s="12" t="s">
        <v>1881</v>
      </c>
    </row>
    <row r="27" spans="1:19">
      <c r="A27" s="11" t="s">
        <v>1903</v>
      </c>
      <c r="B27" s="23">
        <v>20</v>
      </c>
      <c r="C27" s="18" t="s">
        <v>37</v>
      </c>
      <c r="D27" s="7" t="str">
        <f t="shared" si="0"/>
        <v>02</v>
      </c>
      <c r="E27" s="26" t="s">
        <v>45</v>
      </c>
      <c r="F27" s="26" t="s">
        <v>45</v>
      </c>
      <c r="G27" s="18" t="s">
        <v>19</v>
      </c>
      <c r="H27" s="52" t="s">
        <v>1886</v>
      </c>
      <c r="I27" s="18" t="s">
        <v>26</v>
      </c>
      <c r="J27" s="18">
        <v>7</v>
      </c>
      <c r="K27" s="18">
        <v>1</v>
      </c>
      <c r="L27" s="6" t="s">
        <v>462</v>
      </c>
      <c r="M27" s="18">
        <v>30</v>
      </c>
      <c r="N27" s="325">
        <v>330000</v>
      </c>
      <c r="O27" s="324">
        <f t="shared" si="1"/>
        <v>9900000</v>
      </c>
      <c r="P27" s="16" t="s">
        <v>16</v>
      </c>
      <c r="Q27" s="15" t="s">
        <v>466</v>
      </c>
      <c r="R27" s="14" t="s">
        <v>1880</v>
      </c>
      <c r="S27" s="12" t="s">
        <v>1881</v>
      </c>
    </row>
    <row r="28" spans="1:19">
      <c r="A28" s="11" t="s">
        <v>1903</v>
      </c>
      <c r="B28" s="32">
        <v>21</v>
      </c>
      <c r="C28" s="18" t="s">
        <v>37</v>
      </c>
      <c r="D28" s="7" t="str">
        <f t="shared" si="0"/>
        <v>02</v>
      </c>
      <c r="E28" s="25" t="s">
        <v>45</v>
      </c>
      <c r="F28" s="25" t="s">
        <v>45</v>
      </c>
      <c r="G28" s="18" t="s">
        <v>19</v>
      </c>
      <c r="H28" s="52" t="s">
        <v>1887</v>
      </c>
      <c r="I28" s="18" t="s">
        <v>26</v>
      </c>
      <c r="J28" s="18">
        <v>14</v>
      </c>
      <c r="K28" s="18">
        <v>2</v>
      </c>
      <c r="L28" s="6" t="s">
        <v>462</v>
      </c>
      <c r="M28" s="18">
        <v>30</v>
      </c>
      <c r="N28" s="325">
        <v>560000</v>
      </c>
      <c r="O28" s="324">
        <f t="shared" si="1"/>
        <v>16800000</v>
      </c>
      <c r="P28" s="16" t="s">
        <v>16</v>
      </c>
      <c r="Q28" s="15" t="s">
        <v>466</v>
      </c>
      <c r="R28" s="14" t="s">
        <v>1880</v>
      </c>
      <c r="S28" s="12" t="s">
        <v>1881</v>
      </c>
    </row>
    <row r="29" spans="1:19">
      <c r="A29" s="11" t="s">
        <v>1903</v>
      </c>
      <c r="B29" s="23">
        <v>22</v>
      </c>
      <c r="C29" s="18" t="s">
        <v>37</v>
      </c>
      <c r="D29" s="7" t="str">
        <f t="shared" si="0"/>
        <v>02</v>
      </c>
      <c r="E29" s="26" t="s">
        <v>45</v>
      </c>
      <c r="F29" s="26" t="s">
        <v>45</v>
      </c>
      <c r="G29" s="18" t="s">
        <v>19</v>
      </c>
      <c r="H29" s="52" t="s">
        <v>1888</v>
      </c>
      <c r="I29" s="18" t="s">
        <v>26</v>
      </c>
      <c r="J29" s="18">
        <v>7</v>
      </c>
      <c r="K29" s="18">
        <v>1</v>
      </c>
      <c r="L29" s="6" t="s">
        <v>462</v>
      </c>
      <c r="M29" s="18">
        <v>30</v>
      </c>
      <c r="N29" s="325">
        <v>330000</v>
      </c>
      <c r="O29" s="324">
        <f t="shared" si="1"/>
        <v>9900000</v>
      </c>
      <c r="P29" s="16" t="s">
        <v>16</v>
      </c>
      <c r="Q29" s="15" t="s">
        <v>466</v>
      </c>
      <c r="R29" s="14" t="s">
        <v>1880</v>
      </c>
      <c r="S29" s="12" t="s">
        <v>1881</v>
      </c>
    </row>
    <row r="30" spans="1:19">
      <c r="A30" s="11" t="s">
        <v>1903</v>
      </c>
      <c r="B30" s="23">
        <v>23</v>
      </c>
      <c r="C30" s="18" t="s">
        <v>37</v>
      </c>
      <c r="D30" s="7" t="str">
        <f t="shared" si="0"/>
        <v>02</v>
      </c>
      <c r="E30" s="25" t="s">
        <v>45</v>
      </c>
      <c r="F30" s="25" t="s">
        <v>34</v>
      </c>
      <c r="G30" s="18" t="s">
        <v>19</v>
      </c>
      <c r="H30" s="52" t="s">
        <v>1889</v>
      </c>
      <c r="I30" s="18" t="s">
        <v>26</v>
      </c>
      <c r="J30" s="18">
        <v>12</v>
      </c>
      <c r="K30" s="18">
        <v>2</v>
      </c>
      <c r="L30" s="6" t="s">
        <v>462</v>
      </c>
      <c r="M30" s="18">
        <v>30</v>
      </c>
      <c r="N30" s="325">
        <v>540000</v>
      </c>
      <c r="O30" s="324">
        <f t="shared" si="1"/>
        <v>16200000</v>
      </c>
      <c r="P30" s="16" t="s">
        <v>16</v>
      </c>
      <c r="Q30" s="15" t="s">
        <v>466</v>
      </c>
      <c r="R30" s="14" t="s">
        <v>1880</v>
      </c>
      <c r="S30" s="12" t="s">
        <v>1881</v>
      </c>
    </row>
    <row r="31" spans="1:19">
      <c r="A31" s="11" t="s">
        <v>1903</v>
      </c>
      <c r="B31" s="32">
        <v>24</v>
      </c>
      <c r="C31" s="18" t="s">
        <v>37</v>
      </c>
      <c r="D31" s="7" t="str">
        <f t="shared" si="0"/>
        <v>02</v>
      </c>
      <c r="E31" s="26" t="s">
        <v>45</v>
      </c>
      <c r="F31" s="26" t="s">
        <v>34</v>
      </c>
      <c r="G31" s="18" t="s">
        <v>19</v>
      </c>
      <c r="H31" s="52" t="s">
        <v>1890</v>
      </c>
      <c r="I31" s="18" t="s">
        <v>26</v>
      </c>
      <c r="J31" s="18">
        <v>12</v>
      </c>
      <c r="K31" s="18">
        <v>2</v>
      </c>
      <c r="L31" s="6" t="s">
        <v>462</v>
      </c>
      <c r="M31" s="18">
        <v>30</v>
      </c>
      <c r="N31" s="325">
        <v>540000</v>
      </c>
      <c r="O31" s="324">
        <f t="shared" si="1"/>
        <v>16200000</v>
      </c>
      <c r="P31" s="16" t="s">
        <v>16</v>
      </c>
      <c r="Q31" s="15" t="s">
        <v>466</v>
      </c>
      <c r="R31" s="14" t="s">
        <v>1880</v>
      </c>
      <c r="S31" s="12" t="s">
        <v>1881</v>
      </c>
    </row>
    <row r="32" spans="1:19">
      <c r="A32" s="11" t="s">
        <v>1903</v>
      </c>
      <c r="B32" s="32">
        <v>25</v>
      </c>
      <c r="C32" s="18" t="s">
        <v>37</v>
      </c>
      <c r="D32" s="7" t="str">
        <f t="shared" si="0"/>
        <v>02</v>
      </c>
      <c r="E32" s="25" t="s">
        <v>45</v>
      </c>
      <c r="F32" s="25" t="s">
        <v>45</v>
      </c>
      <c r="G32" s="18" t="s">
        <v>19</v>
      </c>
      <c r="H32" s="52" t="s">
        <v>1891</v>
      </c>
      <c r="I32" s="18" t="s">
        <v>26</v>
      </c>
      <c r="J32" s="18">
        <v>6</v>
      </c>
      <c r="K32" s="18">
        <v>1</v>
      </c>
      <c r="L32" s="6" t="s">
        <v>462</v>
      </c>
      <c r="M32" s="18">
        <v>30</v>
      </c>
      <c r="N32" s="324">
        <v>300000</v>
      </c>
      <c r="O32" s="324">
        <f t="shared" si="1"/>
        <v>9000000</v>
      </c>
      <c r="P32" s="16" t="s">
        <v>26</v>
      </c>
      <c r="Q32" s="15" t="s">
        <v>466</v>
      </c>
      <c r="R32" s="14" t="s">
        <v>1880</v>
      </c>
      <c r="S32" s="12" t="s">
        <v>1881</v>
      </c>
    </row>
    <row r="33" spans="1:19">
      <c r="A33" s="11" t="s">
        <v>1903</v>
      </c>
      <c r="B33" s="23">
        <v>26</v>
      </c>
      <c r="C33" s="18" t="s">
        <v>37</v>
      </c>
      <c r="D33" s="7" t="str">
        <f t="shared" si="0"/>
        <v>02</v>
      </c>
      <c r="E33" s="26" t="s">
        <v>45</v>
      </c>
      <c r="F33" s="26" t="s">
        <v>45</v>
      </c>
      <c r="G33" s="18" t="s">
        <v>19</v>
      </c>
      <c r="H33" s="52" t="s">
        <v>1892</v>
      </c>
      <c r="I33" s="18" t="s">
        <v>26</v>
      </c>
      <c r="J33" s="18">
        <v>6</v>
      </c>
      <c r="K33" s="18">
        <v>1</v>
      </c>
      <c r="L33" s="6" t="s">
        <v>462</v>
      </c>
      <c r="M33" s="18">
        <v>30</v>
      </c>
      <c r="N33" s="324">
        <v>300000</v>
      </c>
      <c r="O33" s="324">
        <f t="shared" si="1"/>
        <v>9000000</v>
      </c>
      <c r="P33" s="16" t="s">
        <v>26</v>
      </c>
      <c r="Q33" s="15" t="s">
        <v>466</v>
      </c>
      <c r="R33" s="14" t="s">
        <v>1880</v>
      </c>
      <c r="S33" s="12" t="s">
        <v>1881</v>
      </c>
    </row>
    <row r="34" spans="1:19">
      <c r="A34" s="11" t="s">
        <v>1903</v>
      </c>
      <c r="B34" s="23">
        <v>27</v>
      </c>
      <c r="C34" s="18" t="s">
        <v>37</v>
      </c>
      <c r="D34" s="7" t="str">
        <f t="shared" si="0"/>
        <v>02</v>
      </c>
      <c r="E34" s="25" t="s">
        <v>45</v>
      </c>
      <c r="F34" s="25" t="s">
        <v>45</v>
      </c>
      <c r="G34" s="18" t="s">
        <v>19</v>
      </c>
      <c r="H34" s="52" t="s">
        <v>1893</v>
      </c>
      <c r="I34" s="18" t="s">
        <v>26</v>
      </c>
      <c r="J34" s="18">
        <v>6</v>
      </c>
      <c r="K34" s="18">
        <v>1</v>
      </c>
      <c r="L34" s="6" t="s">
        <v>462</v>
      </c>
      <c r="M34" s="18">
        <v>30</v>
      </c>
      <c r="N34" s="324">
        <v>300000</v>
      </c>
      <c r="O34" s="324">
        <f t="shared" si="1"/>
        <v>9000000</v>
      </c>
      <c r="P34" s="16" t="s">
        <v>26</v>
      </c>
      <c r="Q34" s="15" t="s">
        <v>466</v>
      </c>
      <c r="R34" s="14" t="s">
        <v>1880</v>
      </c>
      <c r="S34" s="12" t="s">
        <v>1881</v>
      </c>
    </row>
    <row r="35" spans="1:19">
      <c r="A35" s="11" t="s">
        <v>1903</v>
      </c>
      <c r="B35" s="32">
        <v>28</v>
      </c>
      <c r="C35" s="18" t="s">
        <v>37</v>
      </c>
      <c r="D35" s="7" t="str">
        <f t="shared" si="0"/>
        <v>02</v>
      </c>
      <c r="E35" s="26" t="s">
        <v>45</v>
      </c>
      <c r="F35" s="26" t="s">
        <v>45</v>
      </c>
      <c r="G35" s="18" t="s">
        <v>20</v>
      </c>
      <c r="H35" s="52" t="s">
        <v>1894</v>
      </c>
      <c r="I35" s="18" t="s">
        <v>26</v>
      </c>
      <c r="J35" s="18">
        <v>7</v>
      </c>
      <c r="K35" s="18">
        <v>1</v>
      </c>
      <c r="L35" s="6" t="s">
        <v>462</v>
      </c>
      <c r="M35" s="18">
        <v>30</v>
      </c>
      <c r="N35" s="324">
        <v>350000</v>
      </c>
      <c r="O35" s="324">
        <f t="shared" si="1"/>
        <v>10500000</v>
      </c>
      <c r="P35" s="16" t="s">
        <v>26</v>
      </c>
      <c r="Q35" s="15" t="s">
        <v>466</v>
      </c>
      <c r="R35" s="14" t="s">
        <v>1880</v>
      </c>
      <c r="S35" s="12" t="s">
        <v>1881</v>
      </c>
    </row>
    <row r="36" spans="1:19">
      <c r="A36" s="11" t="s">
        <v>1903</v>
      </c>
      <c r="B36" s="32">
        <v>29</v>
      </c>
      <c r="C36" s="18" t="s">
        <v>37</v>
      </c>
      <c r="D36" s="7" t="str">
        <f t="shared" si="0"/>
        <v>02</v>
      </c>
      <c r="E36" s="25" t="s">
        <v>45</v>
      </c>
      <c r="F36" s="25" t="s">
        <v>45</v>
      </c>
      <c r="G36" s="18" t="s">
        <v>20</v>
      </c>
      <c r="H36" s="52" t="s">
        <v>1895</v>
      </c>
      <c r="I36" s="18" t="s">
        <v>26</v>
      </c>
      <c r="J36" s="18">
        <v>7</v>
      </c>
      <c r="K36" s="18">
        <v>1</v>
      </c>
      <c r="L36" s="6" t="s">
        <v>462</v>
      </c>
      <c r="M36" s="18">
        <v>30</v>
      </c>
      <c r="N36" s="324">
        <v>350000</v>
      </c>
      <c r="O36" s="324">
        <f t="shared" si="1"/>
        <v>10500000</v>
      </c>
      <c r="P36" s="16" t="s">
        <v>26</v>
      </c>
      <c r="Q36" s="15" t="s">
        <v>466</v>
      </c>
      <c r="R36" s="14" t="s">
        <v>1880</v>
      </c>
      <c r="S36" s="12" t="s">
        <v>1881</v>
      </c>
    </row>
    <row r="37" spans="1:19">
      <c r="A37" s="11" t="s">
        <v>1903</v>
      </c>
      <c r="B37" s="23">
        <v>30</v>
      </c>
      <c r="C37" s="18" t="s">
        <v>37</v>
      </c>
      <c r="D37" s="7" t="str">
        <f t="shared" si="0"/>
        <v>02</v>
      </c>
      <c r="E37" s="26" t="s">
        <v>45</v>
      </c>
      <c r="F37" s="26" t="s">
        <v>45</v>
      </c>
      <c r="G37" s="18" t="s">
        <v>20</v>
      </c>
      <c r="H37" s="52" t="s">
        <v>1896</v>
      </c>
      <c r="I37" s="18" t="s">
        <v>26</v>
      </c>
      <c r="J37" s="18">
        <v>7</v>
      </c>
      <c r="K37" s="18">
        <v>1</v>
      </c>
      <c r="L37" s="6" t="s">
        <v>462</v>
      </c>
      <c r="M37" s="18">
        <v>30</v>
      </c>
      <c r="N37" s="324">
        <v>350000</v>
      </c>
      <c r="O37" s="324">
        <f t="shared" si="1"/>
        <v>10500000</v>
      </c>
      <c r="P37" s="16" t="s">
        <v>26</v>
      </c>
      <c r="Q37" s="15" t="s">
        <v>466</v>
      </c>
      <c r="R37" s="14" t="s">
        <v>1880</v>
      </c>
      <c r="S37" s="12" t="s">
        <v>1881</v>
      </c>
    </row>
    <row r="38" spans="1:19">
      <c r="A38" s="11" t="s">
        <v>1903</v>
      </c>
      <c r="B38" s="32">
        <v>31</v>
      </c>
      <c r="C38" s="18" t="s">
        <v>37</v>
      </c>
      <c r="D38" s="7" t="str">
        <f t="shared" si="0"/>
        <v>02</v>
      </c>
      <c r="E38" s="25" t="s">
        <v>45</v>
      </c>
      <c r="F38" s="25" t="s">
        <v>45</v>
      </c>
      <c r="G38" s="18" t="s">
        <v>20</v>
      </c>
      <c r="H38" s="52" t="s">
        <v>1897</v>
      </c>
      <c r="I38" s="18" t="s">
        <v>26</v>
      </c>
      <c r="J38" s="18">
        <v>7</v>
      </c>
      <c r="K38" s="18">
        <v>1</v>
      </c>
      <c r="L38" s="6" t="s">
        <v>462</v>
      </c>
      <c r="M38" s="18">
        <v>30</v>
      </c>
      <c r="N38" s="324">
        <v>350000</v>
      </c>
      <c r="O38" s="324">
        <f t="shared" si="1"/>
        <v>10500000</v>
      </c>
      <c r="P38" s="16" t="s">
        <v>26</v>
      </c>
      <c r="Q38" s="15" t="s">
        <v>466</v>
      </c>
      <c r="R38" s="14" t="s">
        <v>1880</v>
      </c>
      <c r="S38" s="12" t="s">
        <v>1881</v>
      </c>
    </row>
    <row r="39" spans="1:19">
      <c r="A39" s="11" t="s">
        <v>1903</v>
      </c>
      <c r="B39" s="23">
        <v>32</v>
      </c>
      <c r="C39" s="18" t="s">
        <v>37</v>
      </c>
      <c r="D39" s="7" t="str">
        <f t="shared" si="0"/>
        <v>02</v>
      </c>
      <c r="E39" s="26" t="s">
        <v>45</v>
      </c>
      <c r="F39" s="26" t="s">
        <v>45</v>
      </c>
      <c r="G39" s="18" t="s">
        <v>20</v>
      </c>
      <c r="H39" s="326" t="s">
        <v>1898</v>
      </c>
      <c r="I39" s="18" t="s">
        <v>26</v>
      </c>
      <c r="J39" s="34">
        <v>7</v>
      </c>
      <c r="K39" s="34">
        <v>1</v>
      </c>
      <c r="L39" s="6" t="s">
        <v>462</v>
      </c>
      <c r="M39" s="34">
        <v>30</v>
      </c>
      <c r="N39" s="327">
        <v>350000</v>
      </c>
      <c r="O39" s="327">
        <f t="shared" si="1"/>
        <v>10500000</v>
      </c>
      <c r="P39" s="16" t="s">
        <v>16</v>
      </c>
      <c r="Q39" s="15" t="s">
        <v>466</v>
      </c>
      <c r="R39" s="14" t="s">
        <v>1880</v>
      </c>
      <c r="S39" s="12" t="s">
        <v>1881</v>
      </c>
    </row>
    <row r="40" spans="1:19">
      <c r="A40" s="11" t="s">
        <v>1903</v>
      </c>
      <c r="B40" s="23">
        <v>33</v>
      </c>
      <c r="C40" s="18" t="s">
        <v>37</v>
      </c>
      <c r="D40" s="7" t="str">
        <f t="shared" si="0"/>
        <v>02</v>
      </c>
      <c r="E40" s="25" t="s">
        <v>45</v>
      </c>
      <c r="F40" s="25" t="s">
        <v>45</v>
      </c>
      <c r="G40" s="18" t="s">
        <v>20</v>
      </c>
      <c r="H40" s="52" t="s">
        <v>1899</v>
      </c>
      <c r="I40" s="18" t="s">
        <v>26</v>
      </c>
      <c r="J40" s="18">
        <v>7</v>
      </c>
      <c r="K40" s="18">
        <v>1</v>
      </c>
      <c r="L40" s="6" t="s">
        <v>462</v>
      </c>
      <c r="M40" s="18">
        <v>30</v>
      </c>
      <c r="N40" s="324">
        <v>350000</v>
      </c>
      <c r="O40" s="324">
        <f t="shared" si="1"/>
        <v>10500000</v>
      </c>
      <c r="P40" s="16" t="s">
        <v>26</v>
      </c>
      <c r="Q40" s="15" t="s">
        <v>466</v>
      </c>
      <c r="R40" s="14" t="s">
        <v>1880</v>
      </c>
      <c r="S40" s="12" t="s">
        <v>1881</v>
      </c>
    </row>
    <row r="41" spans="1:19">
      <c r="A41" s="11" t="s">
        <v>1903</v>
      </c>
      <c r="B41" s="32">
        <v>34</v>
      </c>
      <c r="C41" s="18" t="s">
        <v>37</v>
      </c>
      <c r="D41" s="7" t="str">
        <f t="shared" si="0"/>
        <v>02</v>
      </c>
      <c r="E41" s="26" t="s">
        <v>45</v>
      </c>
      <c r="F41" s="26" t="s">
        <v>45</v>
      </c>
      <c r="G41" s="18" t="s">
        <v>20</v>
      </c>
      <c r="H41" s="52" t="s">
        <v>1900</v>
      </c>
      <c r="I41" s="18" t="s">
        <v>26</v>
      </c>
      <c r="J41" s="18">
        <v>7</v>
      </c>
      <c r="K41" s="18">
        <v>1</v>
      </c>
      <c r="L41" s="6" t="s">
        <v>462</v>
      </c>
      <c r="M41" s="18">
        <v>30</v>
      </c>
      <c r="N41" s="324">
        <v>350000</v>
      </c>
      <c r="O41" s="324">
        <f t="shared" si="1"/>
        <v>10500000</v>
      </c>
      <c r="P41" s="16" t="s">
        <v>26</v>
      </c>
      <c r="Q41" s="15" t="s">
        <v>466</v>
      </c>
      <c r="R41" s="14" t="s">
        <v>1880</v>
      </c>
      <c r="S41" s="12" t="s">
        <v>1881</v>
      </c>
    </row>
    <row r="42" spans="1:19">
      <c r="A42" s="11" t="s">
        <v>1903</v>
      </c>
      <c r="B42" s="32">
        <v>35</v>
      </c>
      <c r="C42" s="18" t="s">
        <v>37</v>
      </c>
      <c r="D42" s="7" t="str">
        <f t="shared" si="0"/>
        <v>02</v>
      </c>
      <c r="E42" s="25" t="s">
        <v>45</v>
      </c>
      <c r="F42" s="25" t="s">
        <v>45</v>
      </c>
      <c r="G42" s="18" t="s">
        <v>20</v>
      </c>
      <c r="H42" s="52" t="s">
        <v>1901</v>
      </c>
      <c r="I42" s="18" t="s">
        <v>26</v>
      </c>
      <c r="J42" s="18">
        <v>7</v>
      </c>
      <c r="K42" s="18">
        <v>1</v>
      </c>
      <c r="L42" s="6" t="s">
        <v>462</v>
      </c>
      <c r="M42" s="34">
        <v>30</v>
      </c>
      <c r="N42" s="327">
        <v>350000</v>
      </c>
      <c r="O42" s="327">
        <f t="shared" si="1"/>
        <v>10500000</v>
      </c>
      <c r="P42" s="16" t="s">
        <v>26</v>
      </c>
      <c r="Q42" s="15" t="s">
        <v>466</v>
      </c>
      <c r="R42" s="14" t="s">
        <v>1880</v>
      </c>
      <c r="S42" s="12" t="s">
        <v>1881</v>
      </c>
    </row>
    <row r="43" spans="1:19" ht="17.25" thickBot="1">
      <c r="A43" s="3" t="s">
        <v>1903</v>
      </c>
      <c r="B43" s="28">
        <v>36</v>
      </c>
      <c r="C43" s="4" t="s">
        <v>37</v>
      </c>
      <c r="D43" s="4" t="str">
        <f t="shared" si="0"/>
        <v>02</v>
      </c>
      <c r="E43" s="27" t="s">
        <v>45</v>
      </c>
      <c r="F43" s="27" t="s">
        <v>45</v>
      </c>
      <c r="G43" s="4" t="s">
        <v>20</v>
      </c>
      <c r="H43" s="280" t="s">
        <v>1902</v>
      </c>
      <c r="I43" s="4" t="s">
        <v>26</v>
      </c>
      <c r="J43" s="4">
        <v>14</v>
      </c>
      <c r="K43" s="4">
        <v>2</v>
      </c>
      <c r="L43" s="153" t="s">
        <v>462</v>
      </c>
      <c r="M43" s="4">
        <v>30</v>
      </c>
      <c r="N43" s="328">
        <v>560000</v>
      </c>
      <c r="O43" s="328">
        <f t="shared" si="1"/>
        <v>16800000</v>
      </c>
      <c r="P43" s="17" t="s">
        <v>26</v>
      </c>
      <c r="Q43" s="155" t="s">
        <v>466</v>
      </c>
      <c r="R43" s="155" t="s">
        <v>1880</v>
      </c>
      <c r="S43" s="5" t="s">
        <v>1881</v>
      </c>
    </row>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allowBlank="1" showInputMessage="1" showErrorMessage="1" promptTitle="목록" sqref="G6:G7" xr:uid="{51654E47-71E2-4812-8C5C-8AC1BDE6ACD4}"/>
    <dataValidation type="list" allowBlank="1" showInputMessage="1" showErrorMessage="1" sqref="C8:C43" xr:uid="{126D45F2-29EC-4304-98EB-1E82D3E588DB}">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43" xr:uid="{2406CD73-F4E6-41C5-B3DC-4383D3DFFDCA}">
      <formula1>"일반형, AI융합형"</formula1>
    </dataValidation>
    <dataValidation type="list" allowBlank="1" showInputMessage="1" showErrorMessage="1" sqref="I8:I43 P8:P43" xr:uid="{8277160E-9AB9-4C6D-B8A8-B3ED7582B989}">
      <formula1>"O, X"</formula1>
    </dataValidation>
  </dataValidation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D0BA0-7AF4-40F8-9DDB-313223F3FDCE}">
  <sheetPr>
    <tabColor rgb="FF00B050"/>
  </sheetPr>
  <dimension ref="A1:S36"/>
  <sheetViews>
    <sheetView topLeftCell="D2" zoomScale="70" zoomScaleNormal="70" workbookViewId="0">
      <selection activeCell="A8" sqref="A8:S36"/>
    </sheetView>
  </sheetViews>
  <sheetFormatPr defaultRowHeight="16.5"/>
  <cols>
    <col min="1" max="1" width="36.625" bestFit="1" customWidth="1"/>
    <col min="2" max="2" width="6.875" customWidth="1"/>
    <col min="3" max="3" width="17" customWidth="1"/>
    <col min="4" max="6" width="4.875" style="2" customWidth="1"/>
    <col min="7" max="7" width="14.625" style="2" customWidth="1"/>
    <col min="8" max="8" width="102.625"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45.625" customWidth="1"/>
    <col min="19" max="19" width="16.25" customWidth="1"/>
  </cols>
  <sheetData>
    <row r="1" spans="1:19">
      <c r="A1" s="488" t="s">
        <v>42</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K5" s="2"/>
      <c r="L5" s="2"/>
      <c r="M5" s="2"/>
    </row>
    <row r="6" spans="1:19" ht="24.95" customHeight="1">
      <c r="A6" s="497" t="s">
        <v>30</v>
      </c>
      <c r="B6" s="499" t="s">
        <v>7</v>
      </c>
      <c r="C6" s="504" t="s">
        <v>3</v>
      </c>
      <c r="D6" s="514" t="s">
        <v>21</v>
      </c>
      <c r="E6" s="514"/>
      <c r="F6" s="514"/>
      <c r="G6" s="504" t="s">
        <v>18</v>
      </c>
      <c r="H6" s="514" t="s">
        <v>4</v>
      </c>
      <c r="I6" s="507" t="s">
        <v>15</v>
      </c>
      <c r="J6" s="1" t="s">
        <v>17</v>
      </c>
      <c r="K6" s="1" t="s">
        <v>8</v>
      </c>
      <c r="L6" s="1" t="s">
        <v>25</v>
      </c>
      <c r="M6" s="1" t="s">
        <v>24</v>
      </c>
      <c r="N6" s="510" t="s">
        <v>27</v>
      </c>
      <c r="O6" s="1" t="s">
        <v>14</v>
      </c>
      <c r="P6" s="507" t="s">
        <v>23</v>
      </c>
      <c r="Q6" s="1" t="s">
        <v>9</v>
      </c>
      <c r="R6" s="486"/>
      <c r="S6" s="487"/>
    </row>
    <row r="7" spans="1:19" ht="24.95" customHeight="1" thickBot="1">
      <c r="A7" s="498"/>
      <c r="B7" s="500"/>
      <c r="C7" s="513"/>
      <c r="D7" s="30" t="s">
        <v>0</v>
      </c>
      <c r="E7" s="30" t="s">
        <v>1</v>
      </c>
      <c r="F7" s="30" t="s">
        <v>2</v>
      </c>
      <c r="G7" s="505"/>
      <c r="H7" s="511"/>
      <c r="I7" s="505"/>
      <c r="J7" s="508"/>
      <c r="K7" s="509"/>
      <c r="L7" s="508"/>
      <c r="M7" s="509"/>
      <c r="N7" s="511"/>
      <c r="O7" s="509"/>
      <c r="P7" s="512"/>
      <c r="Q7" s="19" t="s">
        <v>10</v>
      </c>
      <c r="R7" s="19" t="s">
        <v>40</v>
      </c>
      <c r="S7" s="20" t="s">
        <v>41</v>
      </c>
    </row>
    <row r="8" spans="1:19" ht="17.25" thickTop="1">
      <c r="A8" s="11" t="s">
        <v>1853</v>
      </c>
      <c r="B8" s="32">
        <v>1</v>
      </c>
      <c r="C8" s="7" t="s">
        <v>107</v>
      </c>
      <c r="D8" s="7" t="s">
        <v>347</v>
      </c>
      <c r="E8" s="7" t="s">
        <v>108</v>
      </c>
      <c r="F8" s="7" t="s">
        <v>94</v>
      </c>
      <c r="G8" s="7" t="s">
        <v>19</v>
      </c>
      <c r="H8" s="240" t="s">
        <v>1805</v>
      </c>
      <c r="I8" s="18" t="s">
        <v>26</v>
      </c>
      <c r="J8" s="18">
        <v>16</v>
      </c>
      <c r="K8" s="6" t="s">
        <v>1806</v>
      </c>
      <c r="L8" s="6" t="s">
        <v>1161</v>
      </c>
      <c r="M8" s="6">
        <v>40</v>
      </c>
      <c r="N8" s="6">
        <v>242000</v>
      </c>
      <c r="O8" s="8">
        <f>M8*N8</f>
        <v>9680000</v>
      </c>
      <c r="P8" s="15" t="s">
        <v>16</v>
      </c>
      <c r="Q8" s="15" t="s">
        <v>1807</v>
      </c>
      <c r="R8" s="15" t="s">
        <v>1808</v>
      </c>
      <c r="S8" s="13" t="s">
        <v>1809</v>
      </c>
    </row>
    <row r="9" spans="1:19">
      <c r="A9" s="11" t="s">
        <v>1853</v>
      </c>
      <c r="B9" s="32">
        <v>2</v>
      </c>
      <c r="C9" s="18" t="s">
        <v>36</v>
      </c>
      <c r="D9" s="7">
        <v>20</v>
      </c>
      <c r="E9" s="25" t="s">
        <v>34</v>
      </c>
      <c r="F9" s="25" t="s">
        <v>35</v>
      </c>
      <c r="G9" s="18" t="s">
        <v>20</v>
      </c>
      <c r="H9" s="319" t="s">
        <v>1810</v>
      </c>
      <c r="I9" s="7" t="s">
        <v>26</v>
      </c>
      <c r="J9" s="38">
        <v>6</v>
      </c>
      <c r="K9" s="320" t="s">
        <v>1811</v>
      </c>
      <c r="L9" s="8" t="s">
        <v>1161</v>
      </c>
      <c r="M9" s="8">
        <v>40</v>
      </c>
      <c r="N9" s="321">
        <v>90000</v>
      </c>
      <c r="O9" s="8">
        <f>M9*N9</f>
        <v>3600000</v>
      </c>
      <c r="P9" s="14" t="s">
        <v>26</v>
      </c>
      <c r="Q9" s="14" t="s">
        <v>1807</v>
      </c>
      <c r="R9" s="14" t="s">
        <v>1812</v>
      </c>
      <c r="S9" s="13" t="s">
        <v>1809</v>
      </c>
    </row>
    <row r="10" spans="1:19">
      <c r="A10" s="11" t="s">
        <v>1853</v>
      </c>
      <c r="B10" s="32">
        <v>3</v>
      </c>
      <c r="C10" s="18" t="s">
        <v>36</v>
      </c>
      <c r="D10" s="7">
        <v>20</v>
      </c>
      <c r="E10" s="25" t="s">
        <v>34</v>
      </c>
      <c r="F10" s="25" t="s">
        <v>35</v>
      </c>
      <c r="G10" s="18" t="s">
        <v>20</v>
      </c>
      <c r="H10" s="319" t="s">
        <v>1813</v>
      </c>
      <c r="I10" s="18" t="s">
        <v>26</v>
      </c>
      <c r="J10" s="38">
        <v>14</v>
      </c>
      <c r="K10" s="320" t="s">
        <v>1806</v>
      </c>
      <c r="L10" s="6" t="s">
        <v>1161</v>
      </c>
      <c r="M10" s="8">
        <v>40</v>
      </c>
      <c r="N10" s="321">
        <v>253000</v>
      </c>
      <c r="O10" s="8">
        <f>M10*N10</f>
        <v>10120000</v>
      </c>
      <c r="P10" s="15" t="s">
        <v>26</v>
      </c>
      <c r="Q10" s="14" t="s">
        <v>1807</v>
      </c>
      <c r="R10" s="14" t="s">
        <v>1812</v>
      </c>
      <c r="S10" s="13" t="s">
        <v>1809</v>
      </c>
    </row>
    <row r="11" spans="1:19">
      <c r="A11" s="11" t="s">
        <v>1853</v>
      </c>
      <c r="B11" s="32">
        <v>4</v>
      </c>
      <c r="C11" s="18" t="s">
        <v>36</v>
      </c>
      <c r="D11" s="7">
        <v>20</v>
      </c>
      <c r="E11" s="25" t="s">
        <v>34</v>
      </c>
      <c r="F11" s="25" t="s">
        <v>35</v>
      </c>
      <c r="G11" s="18" t="s">
        <v>20</v>
      </c>
      <c r="H11" s="319" t="s">
        <v>1814</v>
      </c>
      <c r="I11" s="18" t="s">
        <v>26</v>
      </c>
      <c r="J11" s="38">
        <v>14</v>
      </c>
      <c r="K11" s="320" t="s">
        <v>1806</v>
      </c>
      <c r="L11" s="6" t="s">
        <v>1815</v>
      </c>
      <c r="M11" s="8">
        <v>40</v>
      </c>
      <c r="N11" s="321">
        <v>253000</v>
      </c>
      <c r="O11" s="8">
        <f t="shared" ref="O11:O35" si="0">M11*N11</f>
        <v>10120000</v>
      </c>
      <c r="P11" s="15" t="s">
        <v>26</v>
      </c>
      <c r="Q11" s="14" t="s">
        <v>1807</v>
      </c>
      <c r="R11" s="14" t="s">
        <v>1812</v>
      </c>
      <c r="S11" s="13" t="s">
        <v>1809</v>
      </c>
    </row>
    <row r="12" spans="1:19">
      <c r="A12" s="11" t="s">
        <v>1853</v>
      </c>
      <c r="B12" s="32">
        <v>5</v>
      </c>
      <c r="C12" s="18" t="s">
        <v>36</v>
      </c>
      <c r="D12" s="7">
        <v>20</v>
      </c>
      <c r="E12" s="25" t="s">
        <v>34</v>
      </c>
      <c r="F12" s="25" t="s">
        <v>35</v>
      </c>
      <c r="G12" s="18" t="s">
        <v>20</v>
      </c>
      <c r="H12" s="319" t="s">
        <v>1816</v>
      </c>
      <c r="I12" s="18" t="s">
        <v>26</v>
      </c>
      <c r="J12" s="38">
        <v>14</v>
      </c>
      <c r="K12" s="320" t="s">
        <v>1806</v>
      </c>
      <c r="L12" s="6" t="s">
        <v>1817</v>
      </c>
      <c r="M12" s="8">
        <v>40</v>
      </c>
      <c r="N12" s="321">
        <v>253000</v>
      </c>
      <c r="O12" s="8">
        <f t="shared" si="0"/>
        <v>10120000</v>
      </c>
      <c r="P12" s="15" t="s">
        <v>26</v>
      </c>
      <c r="Q12" s="14" t="s">
        <v>1807</v>
      </c>
      <c r="R12" s="14" t="s">
        <v>1812</v>
      </c>
      <c r="S12" s="13" t="s">
        <v>1809</v>
      </c>
    </row>
    <row r="13" spans="1:19">
      <c r="A13" s="11" t="s">
        <v>1853</v>
      </c>
      <c r="B13" s="32">
        <v>6</v>
      </c>
      <c r="C13" s="18" t="s">
        <v>36</v>
      </c>
      <c r="D13" s="7">
        <v>20</v>
      </c>
      <c r="E13" s="25" t="s">
        <v>34</v>
      </c>
      <c r="F13" s="25" t="s">
        <v>35</v>
      </c>
      <c r="G13" s="18" t="s">
        <v>20</v>
      </c>
      <c r="H13" s="319" t="s">
        <v>1818</v>
      </c>
      <c r="I13" s="18" t="s">
        <v>26</v>
      </c>
      <c r="J13" s="38">
        <v>14</v>
      </c>
      <c r="K13" s="320" t="s">
        <v>1806</v>
      </c>
      <c r="L13" s="6" t="s">
        <v>1817</v>
      </c>
      <c r="M13" s="8">
        <v>40</v>
      </c>
      <c r="N13" s="321">
        <v>253000</v>
      </c>
      <c r="O13" s="8">
        <f t="shared" si="0"/>
        <v>10120000</v>
      </c>
      <c r="P13" s="15" t="s">
        <v>26</v>
      </c>
      <c r="Q13" s="14" t="s">
        <v>1807</v>
      </c>
      <c r="R13" s="14" t="s">
        <v>1812</v>
      </c>
      <c r="S13" s="13" t="s">
        <v>1809</v>
      </c>
    </row>
    <row r="14" spans="1:19">
      <c r="A14" s="11" t="s">
        <v>1853</v>
      </c>
      <c r="B14" s="32">
        <v>7</v>
      </c>
      <c r="C14" s="18" t="s">
        <v>36</v>
      </c>
      <c r="D14" s="7">
        <v>20</v>
      </c>
      <c r="E14" s="25" t="s">
        <v>34</v>
      </c>
      <c r="F14" s="25" t="s">
        <v>35</v>
      </c>
      <c r="G14" s="18" t="s">
        <v>20</v>
      </c>
      <c r="H14" s="319" t="s">
        <v>1819</v>
      </c>
      <c r="I14" s="18" t="s">
        <v>26</v>
      </c>
      <c r="J14" s="38">
        <v>14</v>
      </c>
      <c r="K14" s="320" t="s">
        <v>1806</v>
      </c>
      <c r="L14" s="6" t="s">
        <v>1723</v>
      </c>
      <c r="M14" s="8">
        <v>20</v>
      </c>
      <c r="N14" s="321">
        <v>253000</v>
      </c>
      <c r="O14" s="8">
        <f t="shared" si="0"/>
        <v>5060000</v>
      </c>
      <c r="P14" s="15" t="s">
        <v>26</v>
      </c>
      <c r="Q14" s="14" t="s">
        <v>1807</v>
      </c>
      <c r="R14" s="14" t="s">
        <v>1812</v>
      </c>
      <c r="S14" s="13" t="s">
        <v>1809</v>
      </c>
    </row>
    <row r="15" spans="1:19">
      <c r="A15" s="11" t="s">
        <v>1853</v>
      </c>
      <c r="B15" s="32">
        <v>8</v>
      </c>
      <c r="C15" s="18" t="s">
        <v>36</v>
      </c>
      <c r="D15" s="7">
        <v>20</v>
      </c>
      <c r="E15" s="25" t="s">
        <v>34</v>
      </c>
      <c r="F15" s="25" t="s">
        <v>35</v>
      </c>
      <c r="G15" s="18" t="s">
        <v>20</v>
      </c>
      <c r="H15" s="319" t="s">
        <v>1820</v>
      </c>
      <c r="I15" s="18" t="s">
        <v>26</v>
      </c>
      <c r="J15" s="38">
        <v>14</v>
      </c>
      <c r="K15" s="320" t="s">
        <v>1806</v>
      </c>
      <c r="L15" s="6" t="s">
        <v>1723</v>
      </c>
      <c r="M15" s="8">
        <v>20</v>
      </c>
      <c r="N15" s="321">
        <v>253000</v>
      </c>
      <c r="O15" s="8">
        <f t="shared" si="0"/>
        <v>5060000</v>
      </c>
      <c r="P15" s="15" t="s">
        <v>26</v>
      </c>
      <c r="Q15" s="14" t="s">
        <v>1807</v>
      </c>
      <c r="R15" s="14" t="s">
        <v>1812</v>
      </c>
      <c r="S15" s="13" t="s">
        <v>1809</v>
      </c>
    </row>
    <row r="16" spans="1:19">
      <c r="A16" s="11" t="s">
        <v>1853</v>
      </c>
      <c r="B16" s="32">
        <v>9</v>
      </c>
      <c r="C16" s="18" t="s">
        <v>36</v>
      </c>
      <c r="D16" s="7">
        <v>20</v>
      </c>
      <c r="E16" s="25" t="s">
        <v>34</v>
      </c>
      <c r="F16" s="25" t="s">
        <v>35</v>
      </c>
      <c r="G16" s="18" t="s">
        <v>20</v>
      </c>
      <c r="H16" s="319" t="s">
        <v>1821</v>
      </c>
      <c r="I16" s="18" t="s">
        <v>26</v>
      </c>
      <c r="J16" s="38">
        <v>14</v>
      </c>
      <c r="K16" s="320" t="s">
        <v>1806</v>
      </c>
      <c r="L16" s="6" t="s">
        <v>1822</v>
      </c>
      <c r="M16" s="8">
        <v>20</v>
      </c>
      <c r="N16" s="321">
        <v>253000</v>
      </c>
      <c r="O16" s="8">
        <f t="shared" si="0"/>
        <v>5060000</v>
      </c>
      <c r="P16" s="15" t="s">
        <v>26</v>
      </c>
      <c r="Q16" s="14" t="s">
        <v>1807</v>
      </c>
      <c r="R16" s="14" t="s">
        <v>1812</v>
      </c>
      <c r="S16" s="13" t="s">
        <v>1809</v>
      </c>
    </row>
    <row r="17" spans="1:19">
      <c r="A17" s="11" t="s">
        <v>1853</v>
      </c>
      <c r="B17" s="32">
        <v>10</v>
      </c>
      <c r="C17" s="18" t="s">
        <v>36</v>
      </c>
      <c r="D17" s="7">
        <v>20</v>
      </c>
      <c r="E17" s="25" t="s">
        <v>34</v>
      </c>
      <c r="F17" s="25" t="s">
        <v>35</v>
      </c>
      <c r="G17" s="18" t="s">
        <v>20</v>
      </c>
      <c r="H17" s="319" t="s">
        <v>1823</v>
      </c>
      <c r="I17" s="18" t="s">
        <v>26</v>
      </c>
      <c r="J17" s="38">
        <v>8</v>
      </c>
      <c r="K17" s="38" t="s">
        <v>1811</v>
      </c>
      <c r="L17" s="6" t="s">
        <v>1824</v>
      </c>
      <c r="M17" s="8">
        <v>40</v>
      </c>
      <c r="N17" s="321">
        <v>120000</v>
      </c>
      <c r="O17" s="8">
        <f t="shared" si="0"/>
        <v>4800000</v>
      </c>
      <c r="P17" s="15" t="s">
        <v>26</v>
      </c>
      <c r="Q17" s="14" t="s">
        <v>1807</v>
      </c>
      <c r="R17" s="14" t="s">
        <v>1812</v>
      </c>
      <c r="S17" s="13" t="s">
        <v>1809</v>
      </c>
    </row>
    <row r="18" spans="1:19">
      <c r="A18" s="11" t="s">
        <v>1853</v>
      </c>
      <c r="B18" s="32">
        <v>11</v>
      </c>
      <c r="C18" s="18" t="s">
        <v>36</v>
      </c>
      <c r="D18" s="7">
        <v>20</v>
      </c>
      <c r="E18" s="25" t="s">
        <v>34</v>
      </c>
      <c r="F18" s="25" t="s">
        <v>35</v>
      </c>
      <c r="G18" s="18" t="s">
        <v>20</v>
      </c>
      <c r="H18" s="319" t="s">
        <v>1825</v>
      </c>
      <c r="I18" s="18" t="s">
        <v>26</v>
      </c>
      <c r="J18" s="38">
        <v>14</v>
      </c>
      <c r="K18" s="278" t="s">
        <v>1806</v>
      </c>
      <c r="L18" s="18" t="s">
        <v>1824</v>
      </c>
      <c r="M18" s="8">
        <v>40</v>
      </c>
      <c r="N18" s="321">
        <v>253000</v>
      </c>
      <c r="O18" s="8">
        <f t="shared" si="0"/>
        <v>10120000</v>
      </c>
      <c r="P18" s="15" t="s">
        <v>26</v>
      </c>
      <c r="Q18" s="14" t="s">
        <v>1807</v>
      </c>
      <c r="R18" s="14" t="s">
        <v>1812</v>
      </c>
      <c r="S18" s="13" t="s">
        <v>1809</v>
      </c>
    </row>
    <row r="19" spans="1:19">
      <c r="A19" s="11" t="s">
        <v>1853</v>
      </c>
      <c r="B19" s="32">
        <v>12</v>
      </c>
      <c r="C19" s="18" t="s">
        <v>36</v>
      </c>
      <c r="D19" s="7">
        <v>20</v>
      </c>
      <c r="E19" s="25" t="s">
        <v>34</v>
      </c>
      <c r="F19" s="25" t="s">
        <v>35</v>
      </c>
      <c r="G19" s="18" t="s">
        <v>20</v>
      </c>
      <c r="H19" s="319" t="s">
        <v>1826</v>
      </c>
      <c r="I19" s="18" t="s">
        <v>26</v>
      </c>
      <c r="J19" s="38">
        <v>4</v>
      </c>
      <c r="K19" s="38" t="s">
        <v>1811</v>
      </c>
      <c r="L19" s="18" t="s">
        <v>1827</v>
      </c>
      <c r="M19" s="8">
        <v>40</v>
      </c>
      <c r="N19" s="321">
        <v>60000</v>
      </c>
      <c r="O19" s="8">
        <f t="shared" si="0"/>
        <v>2400000</v>
      </c>
      <c r="P19" s="15" t="s">
        <v>26</v>
      </c>
      <c r="Q19" s="14" t="s">
        <v>1807</v>
      </c>
      <c r="R19" s="14" t="s">
        <v>1812</v>
      </c>
      <c r="S19" s="13" t="s">
        <v>1809</v>
      </c>
    </row>
    <row r="20" spans="1:19">
      <c r="A20" s="11" t="s">
        <v>1853</v>
      </c>
      <c r="B20" s="32">
        <v>13</v>
      </c>
      <c r="C20" s="18" t="s">
        <v>36</v>
      </c>
      <c r="D20" s="7">
        <v>20</v>
      </c>
      <c r="E20" s="25" t="s">
        <v>34</v>
      </c>
      <c r="F20" s="25" t="s">
        <v>35</v>
      </c>
      <c r="G20" s="18" t="s">
        <v>20</v>
      </c>
      <c r="H20" s="319" t="s">
        <v>1828</v>
      </c>
      <c r="I20" s="18" t="s">
        <v>26</v>
      </c>
      <c r="J20" s="38">
        <v>14</v>
      </c>
      <c r="K20" s="38" t="s">
        <v>1806</v>
      </c>
      <c r="L20" s="18" t="s">
        <v>1723</v>
      </c>
      <c r="M20" s="8">
        <v>20</v>
      </c>
      <c r="N20" s="321">
        <v>253000</v>
      </c>
      <c r="O20" s="8">
        <f t="shared" si="0"/>
        <v>5060000</v>
      </c>
      <c r="P20" s="15" t="s">
        <v>26</v>
      </c>
      <c r="Q20" s="14" t="s">
        <v>1807</v>
      </c>
      <c r="R20" s="14" t="s">
        <v>1812</v>
      </c>
      <c r="S20" s="13" t="s">
        <v>1809</v>
      </c>
    </row>
    <row r="21" spans="1:19">
      <c r="A21" s="11" t="s">
        <v>1853</v>
      </c>
      <c r="B21" s="32">
        <v>14</v>
      </c>
      <c r="C21" s="18" t="s">
        <v>36</v>
      </c>
      <c r="D21" s="7">
        <v>20</v>
      </c>
      <c r="E21" s="25" t="s">
        <v>34</v>
      </c>
      <c r="F21" s="25" t="s">
        <v>35</v>
      </c>
      <c r="G21" s="18" t="s">
        <v>20</v>
      </c>
      <c r="H21" s="319" t="s">
        <v>1829</v>
      </c>
      <c r="I21" s="18" t="s">
        <v>26</v>
      </c>
      <c r="J21" s="38">
        <v>14</v>
      </c>
      <c r="K21" s="38" t="s">
        <v>1806</v>
      </c>
      <c r="L21" s="18" t="s">
        <v>1830</v>
      </c>
      <c r="M21" s="8">
        <v>20</v>
      </c>
      <c r="N21" s="321">
        <v>253000</v>
      </c>
      <c r="O21" s="8">
        <f t="shared" si="0"/>
        <v>5060000</v>
      </c>
      <c r="P21" s="15" t="s">
        <v>26</v>
      </c>
      <c r="Q21" s="14" t="s">
        <v>1807</v>
      </c>
      <c r="R21" s="14" t="s">
        <v>1812</v>
      </c>
      <c r="S21" s="13" t="s">
        <v>1809</v>
      </c>
    </row>
    <row r="22" spans="1:19">
      <c r="A22" s="11" t="s">
        <v>1853</v>
      </c>
      <c r="B22" s="32">
        <v>15</v>
      </c>
      <c r="C22" s="18" t="s">
        <v>36</v>
      </c>
      <c r="D22" s="7">
        <v>20</v>
      </c>
      <c r="E22" s="25" t="s">
        <v>34</v>
      </c>
      <c r="F22" s="25" t="s">
        <v>35</v>
      </c>
      <c r="G22" s="18" t="s">
        <v>20</v>
      </c>
      <c r="H22" s="319" t="s">
        <v>1831</v>
      </c>
      <c r="I22" s="18" t="s">
        <v>26</v>
      </c>
      <c r="J22" s="38">
        <v>14</v>
      </c>
      <c r="K22" s="38" t="s">
        <v>1806</v>
      </c>
      <c r="L22" s="18" t="s">
        <v>1832</v>
      </c>
      <c r="M22" s="8">
        <v>40</v>
      </c>
      <c r="N22" s="321">
        <v>253000</v>
      </c>
      <c r="O22" s="8">
        <f t="shared" si="0"/>
        <v>10120000</v>
      </c>
      <c r="P22" s="15" t="s">
        <v>26</v>
      </c>
      <c r="Q22" s="14" t="s">
        <v>1807</v>
      </c>
      <c r="R22" s="14" t="s">
        <v>1812</v>
      </c>
      <c r="S22" s="13" t="s">
        <v>1809</v>
      </c>
    </row>
    <row r="23" spans="1:19">
      <c r="A23" s="11" t="s">
        <v>1853</v>
      </c>
      <c r="B23" s="32">
        <v>16</v>
      </c>
      <c r="C23" s="18" t="s">
        <v>36</v>
      </c>
      <c r="D23" s="7">
        <v>20</v>
      </c>
      <c r="E23" s="25" t="s">
        <v>34</v>
      </c>
      <c r="F23" s="25" t="s">
        <v>35</v>
      </c>
      <c r="G23" s="18" t="s">
        <v>20</v>
      </c>
      <c r="H23" s="162" t="s">
        <v>1833</v>
      </c>
      <c r="I23" s="18" t="s">
        <v>26</v>
      </c>
      <c r="J23" s="38">
        <v>22</v>
      </c>
      <c r="K23" s="38" t="s">
        <v>1834</v>
      </c>
      <c r="L23" s="18" t="s">
        <v>1313</v>
      </c>
      <c r="M23" s="8">
        <v>40</v>
      </c>
      <c r="N23" s="322">
        <v>341000</v>
      </c>
      <c r="O23" s="8">
        <f t="shared" si="0"/>
        <v>13640000</v>
      </c>
      <c r="P23" s="15" t="s">
        <v>26</v>
      </c>
      <c r="Q23" s="14" t="s">
        <v>1807</v>
      </c>
      <c r="R23" s="14" t="s">
        <v>1812</v>
      </c>
      <c r="S23" s="13" t="s">
        <v>1809</v>
      </c>
    </row>
    <row r="24" spans="1:19">
      <c r="A24" s="11" t="s">
        <v>1853</v>
      </c>
      <c r="B24" s="32">
        <v>17</v>
      </c>
      <c r="C24" s="18" t="s">
        <v>36</v>
      </c>
      <c r="D24" s="7">
        <v>20</v>
      </c>
      <c r="E24" s="25" t="s">
        <v>34</v>
      </c>
      <c r="F24" s="25" t="s">
        <v>35</v>
      </c>
      <c r="G24" s="18" t="s">
        <v>20</v>
      </c>
      <c r="H24" s="162" t="s">
        <v>1835</v>
      </c>
      <c r="I24" s="18" t="s">
        <v>26</v>
      </c>
      <c r="J24" s="38">
        <v>14</v>
      </c>
      <c r="K24" s="38" t="s">
        <v>1806</v>
      </c>
      <c r="L24" s="18" t="s">
        <v>1827</v>
      </c>
      <c r="M24" s="8">
        <v>40</v>
      </c>
      <c r="N24" s="322">
        <v>253000</v>
      </c>
      <c r="O24" s="8">
        <f t="shared" si="0"/>
        <v>10120000</v>
      </c>
      <c r="P24" s="15" t="s">
        <v>26</v>
      </c>
      <c r="Q24" s="14" t="s">
        <v>1807</v>
      </c>
      <c r="R24" s="14" t="s">
        <v>1812</v>
      </c>
      <c r="S24" s="13" t="s">
        <v>1809</v>
      </c>
    </row>
    <row r="25" spans="1:19">
      <c r="A25" s="11" t="s">
        <v>1853</v>
      </c>
      <c r="B25" s="32">
        <v>18</v>
      </c>
      <c r="C25" s="18" t="s">
        <v>36</v>
      </c>
      <c r="D25" s="7">
        <v>20</v>
      </c>
      <c r="E25" s="25" t="s">
        <v>34</v>
      </c>
      <c r="F25" s="25" t="s">
        <v>35</v>
      </c>
      <c r="G25" s="18" t="s">
        <v>20</v>
      </c>
      <c r="H25" s="162" t="s">
        <v>1836</v>
      </c>
      <c r="I25" s="18" t="s">
        <v>26</v>
      </c>
      <c r="J25" s="38">
        <v>14</v>
      </c>
      <c r="K25" s="38" t="s">
        <v>1806</v>
      </c>
      <c r="L25" s="18" t="s">
        <v>1161</v>
      </c>
      <c r="M25" s="8">
        <v>40</v>
      </c>
      <c r="N25" s="322">
        <v>253000</v>
      </c>
      <c r="O25" s="8">
        <f t="shared" si="0"/>
        <v>10120000</v>
      </c>
      <c r="P25" s="15" t="s">
        <v>26</v>
      </c>
      <c r="Q25" s="14" t="s">
        <v>1807</v>
      </c>
      <c r="R25" s="14" t="s">
        <v>1812</v>
      </c>
      <c r="S25" s="13" t="s">
        <v>1809</v>
      </c>
    </row>
    <row r="26" spans="1:19">
      <c r="A26" s="11" t="s">
        <v>1853</v>
      </c>
      <c r="B26" s="32">
        <v>19</v>
      </c>
      <c r="C26" s="18" t="s">
        <v>36</v>
      </c>
      <c r="D26" s="7">
        <v>20</v>
      </c>
      <c r="E26" s="25" t="s">
        <v>34</v>
      </c>
      <c r="F26" s="25" t="s">
        <v>35</v>
      </c>
      <c r="G26" s="18" t="s">
        <v>20</v>
      </c>
      <c r="H26" s="162" t="s">
        <v>1837</v>
      </c>
      <c r="I26" s="18" t="s">
        <v>26</v>
      </c>
      <c r="J26" s="38">
        <v>14</v>
      </c>
      <c r="K26" s="38" t="s">
        <v>1806</v>
      </c>
      <c r="L26" s="18" t="s">
        <v>1211</v>
      </c>
      <c r="M26" s="8">
        <v>40</v>
      </c>
      <c r="N26" s="322">
        <v>253000</v>
      </c>
      <c r="O26" s="8">
        <f t="shared" si="0"/>
        <v>10120000</v>
      </c>
      <c r="P26" s="15" t="s">
        <v>26</v>
      </c>
      <c r="Q26" s="14" t="s">
        <v>1807</v>
      </c>
      <c r="R26" s="14" t="s">
        <v>1812</v>
      </c>
      <c r="S26" s="13" t="s">
        <v>1809</v>
      </c>
    </row>
    <row r="27" spans="1:19">
      <c r="A27" s="11" t="s">
        <v>1853</v>
      </c>
      <c r="B27" s="32">
        <v>20</v>
      </c>
      <c r="C27" s="18" t="s">
        <v>36</v>
      </c>
      <c r="D27" s="7">
        <v>20</v>
      </c>
      <c r="E27" s="25" t="s">
        <v>34</v>
      </c>
      <c r="F27" s="25" t="s">
        <v>35</v>
      </c>
      <c r="G27" s="18" t="s">
        <v>20</v>
      </c>
      <c r="H27" s="162" t="s">
        <v>1838</v>
      </c>
      <c r="I27" s="18" t="s">
        <v>26</v>
      </c>
      <c r="J27" s="38">
        <v>20</v>
      </c>
      <c r="K27" s="38" t="s">
        <v>1834</v>
      </c>
      <c r="L27" s="18" t="s">
        <v>1815</v>
      </c>
      <c r="M27" s="8">
        <v>40</v>
      </c>
      <c r="N27" s="322">
        <v>341000</v>
      </c>
      <c r="O27" s="8">
        <f t="shared" si="0"/>
        <v>13640000</v>
      </c>
      <c r="P27" s="15" t="s">
        <v>26</v>
      </c>
      <c r="Q27" s="14" t="s">
        <v>1807</v>
      </c>
      <c r="R27" s="14" t="s">
        <v>1812</v>
      </c>
      <c r="S27" s="13" t="s">
        <v>1809</v>
      </c>
    </row>
    <row r="28" spans="1:19">
      <c r="A28" s="11" t="s">
        <v>1853</v>
      </c>
      <c r="B28" s="32">
        <v>21</v>
      </c>
      <c r="C28" s="18" t="s">
        <v>36</v>
      </c>
      <c r="D28" s="7">
        <v>20</v>
      </c>
      <c r="E28" s="25" t="s">
        <v>34</v>
      </c>
      <c r="F28" s="25" t="s">
        <v>35</v>
      </c>
      <c r="G28" s="18" t="s">
        <v>20</v>
      </c>
      <c r="H28" s="162" t="s">
        <v>1839</v>
      </c>
      <c r="I28" s="18" t="s">
        <v>26</v>
      </c>
      <c r="J28" s="38">
        <v>14</v>
      </c>
      <c r="K28" s="38" t="s">
        <v>1806</v>
      </c>
      <c r="L28" s="18" t="s">
        <v>1827</v>
      </c>
      <c r="M28" s="8">
        <v>40</v>
      </c>
      <c r="N28" s="322">
        <v>253000</v>
      </c>
      <c r="O28" s="8">
        <f t="shared" si="0"/>
        <v>10120000</v>
      </c>
      <c r="P28" s="15" t="s">
        <v>26</v>
      </c>
      <c r="Q28" s="14" t="s">
        <v>1807</v>
      </c>
      <c r="R28" s="14" t="s">
        <v>1812</v>
      </c>
      <c r="S28" s="13" t="s">
        <v>1809</v>
      </c>
    </row>
    <row r="29" spans="1:19">
      <c r="A29" s="11" t="s">
        <v>1853</v>
      </c>
      <c r="B29" s="32">
        <v>22</v>
      </c>
      <c r="C29" s="18" t="s">
        <v>36</v>
      </c>
      <c r="D29" s="7">
        <v>20</v>
      </c>
      <c r="E29" s="25" t="s">
        <v>34</v>
      </c>
      <c r="F29" s="25" t="s">
        <v>35</v>
      </c>
      <c r="G29" s="18" t="s">
        <v>20</v>
      </c>
      <c r="H29" s="146" t="s">
        <v>1840</v>
      </c>
      <c r="I29" s="18" t="s">
        <v>26</v>
      </c>
      <c r="J29" s="38">
        <v>14</v>
      </c>
      <c r="K29" s="38" t="s">
        <v>1806</v>
      </c>
      <c r="L29" s="18" t="s">
        <v>1841</v>
      </c>
      <c r="M29" s="8">
        <v>40</v>
      </c>
      <c r="N29" s="322">
        <v>253000</v>
      </c>
      <c r="O29" s="8">
        <f t="shared" si="0"/>
        <v>10120000</v>
      </c>
      <c r="P29" s="15" t="s">
        <v>26</v>
      </c>
      <c r="Q29" s="14" t="s">
        <v>1807</v>
      </c>
      <c r="R29" s="14" t="s">
        <v>1812</v>
      </c>
      <c r="S29" s="13" t="s">
        <v>1809</v>
      </c>
    </row>
    <row r="30" spans="1:19">
      <c r="A30" s="11" t="s">
        <v>1853</v>
      </c>
      <c r="B30" s="32">
        <v>23</v>
      </c>
      <c r="C30" s="18" t="s">
        <v>36</v>
      </c>
      <c r="D30" s="7">
        <v>20</v>
      </c>
      <c r="E30" s="25" t="s">
        <v>34</v>
      </c>
      <c r="F30" s="25" t="s">
        <v>35</v>
      </c>
      <c r="G30" s="18" t="s">
        <v>20</v>
      </c>
      <c r="H30" s="146" t="s">
        <v>1842</v>
      </c>
      <c r="I30" s="18" t="s">
        <v>26</v>
      </c>
      <c r="J30" s="38">
        <v>14</v>
      </c>
      <c r="K30" s="38" t="s">
        <v>1806</v>
      </c>
      <c r="L30" s="18" t="s">
        <v>1211</v>
      </c>
      <c r="M30" s="8">
        <v>40</v>
      </c>
      <c r="N30" s="322">
        <v>253000</v>
      </c>
      <c r="O30" s="8">
        <f t="shared" si="0"/>
        <v>10120000</v>
      </c>
      <c r="P30" s="15" t="s">
        <v>26</v>
      </c>
      <c r="Q30" s="14" t="s">
        <v>1807</v>
      </c>
      <c r="R30" s="14" t="s">
        <v>1812</v>
      </c>
      <c r="S30" s="13" t="s">
        <v>1809</v>
      </c>
    </row>
    <row r="31" spans="1:19">
      <c r="A31" s="11" t="s">
        <v>1853</v>
      </c>
      <c r="B31" s="32">
        <v>24</v>
      </c>
      <c r="C31" s="18" t="s">
        <v>36</v>
      </c>
      <c r="D31" s="7">
        <v>20</v>
      </c>
      <c r="E31" s="25" t="s">
        <v>34</v>
      </c>
      <c r="F31" s="25" t="s">
        <v>445</v>
      </c>
      <c r="G31" s="18" t="s">
        <v>20</v>
      </c>
      <c r="H31" s="162" t="s">
        <v>1843</v>
      </c>
      <c r="I31" s="18" t="s">
        <v>26</v>
      </c>
      <c r="J31" s="38">
        <v>14</v>
      </c>
      <c r="K31" s="38" t="s">
        <v>1806</v>
      </c>
      <c r="L31" s="18" t="s">
        <v>1315</v>
      </c>
      <c r="M31" s="8">
        <v>40</v>
      </c>
      <c r="N31" s="322">
        <v>253000</v>
      </c>
      <c r="O31" s="8">
        <f t="shared" si="0"/>
        <v>10120000</v>
      </c>
      <c r="P31" s="16" t="s">
        <v>16</v>
      </c>
      <c r="Q31" s="14" t="s">
        <v>1807</v>
      </c>
      <c r="R31" s="14" t="s">
        <v>1812</v>
      </c>
      <c r="S31" s="13" t="s">
        <v>1809</v>
      </c>
    </row>
    <row r="32" spans="1:19">
      <c r="A32" s="18" t="s">
        <v>1853</v>
      </c>
      <c r="B32" s="32">
        <v>25</v>
      </c>
      <c r="C32" s="18" t="s">
        <v>112</v>
      </c>
      <c r="D32" s="18">
        <v>15</v>
      </c>
      <c r="E32" s="26" t="s">
        <v>55</v>
      </c>
      <c r="F32" s="26" t="s">
        <v>34</v>
      </c>
      <c r="G32" s="18" t="s">
        <v>19</v>
      </c>
      <c r="H32" s="162" t="s">
        <v>1844</v>
      </c>
      <c r="I32" s="18" t="s">
        <v>26</v>
      </c>
      <c r="J32" s="38">
        <v>14</v>
      </c>
      <c r="K32" s="38" t="s">
        <v>1806</v>
      </c>
      <c r="L32" s="18" t="s">
        <v>1827</v>
      </c>
      <c r="M32" s="8">
        <v>40</v>
      </c>
      <c r="N32" s="322">
        <v>253000</v>
      </c>
      <c r="O32" s="8">
        <f t="shared" si="0"/>
        <v>10120000</v>
      </c>
      <c r="P32" s="16" t="s">
        <v>16</v>
      </c>
      <c r="Q32" s="14" t="s">
        <v>1807</v>
      </c>
      <c r="R32" s="14" t="s">
        <v>1812</v>
      </c>
      <c r="S32" s="13" t="s">
        <v>1809</v>
      </c>
    </row>
    <row r="33" spans="1:19">
      <c r="A33" s="18" t="s">
        <v>1853</v>
      </c>
      <c r="B33" s="32">
        <v>26</v>
      </c>
      <c r="C33" s="18" t="s">
        <v>36</v>
      </c>
      <c r="D33" s="7">
        <v>20</v>
      </c>
      <c r="E33" s="25" t="s">
        <v>34</v>
      </c>
      <c r="F33" s="25" t="s">
        <v>1845</v>
      </c>
      <c r="G33" s="18" t="s">
        <v>436</v>
      </c>
      <c r="H33" s="162" t="s">
        <v>1846</v>
      </c>
      <c r="I33" s="18" t="s">
        <v>26</v>
      </c>
      <c r="J33" s="38">
        <v>22</v>
      </c>
      <c r="K33" s="38" t="s">
        <v>1847</v>
      </c>
      <c r="L33" s="18" t="s">
        <v>1827</v>
      </c>
      <c r="M33" s="8">
        <v>40</v>
      </c>
      <c r="N33" s="322">
        <v>341000</v>
      </c>
      <c r="O33" s="8">
        <f t="shared" si="0"/>
        <v>13640000</v>
      </c>
      <c r="P33" s="16" t="s">
        <v>16</v>
      </c>
      <c r="Q33" s="14" t="s">
        <v>1807</v>
      </c>
      <c r="R33" s="14" t="s">
        <v>1812</v>
      </c>
      <c r="S33" s="13" t="s">
        <v>1809</v>
      </c>
    </row>
    <row r="34" spans="1:19">
      <c r="A34" s="18" t="s">
        <v>1853</v>
      </c>
      <c r="B34" s="32">
        <v>27</v>
      </c>
      <c r="C34" s="18" t="s">
        <v>112</v>
      </c>
      <c r="D34" s="18">
        <v>15</v>
      </c>
      <c r="E34" s="26" t="s">
        <v>55</v>
      </c>
      <c r="F34" s="26" t="s">
        <v>34</v>
      </c>
      <c r="G34" s="18" t="s">
        <v>19</v>
      </c>
      <c r="H34" s="162" t="s">
        <v>1848</v>
      </c>
      <c r="I34" s="18" t="s">
        <v>26</v>
      </c>
      <c r="J34" s="38">
        <v>14</v>
      </c>
      <c r="K34" s="38" t="s">
        <v>1806</v>
      </c>
      <c r="L34" s="18" t="s">
        <v>1832</v>
      </c>
      <c r="M34" s="8">
        <v>40</v>
      </c>
      <c r="N34" s="322">
        <v>253000</v>
      </c>
      <c r="O34" s="8">
        <f t="shared" si="0"/>
        <v>10120000</v>
      </c>
      <c r="P34" s="16" t="s">
        <v>16</v>
      </c>
      <c r="Q34" s="14" t="s">
        <v>1807</v>
      </c>
      <c r="R34" s="14" t="s">
        <v>1812</v>
      </c>
      <c r="S34" s="13" t="s">
        <v>1809</v>
      </c>
    </row>
    <row r="35" spans="1:19" ht="16.5" customHeight="1">
      <c r="A35" s="18" t="s">
        <v>1853</v>
      </c>
      <c r="B35" s="32">
        <v>28</v>
      </c>
      <c r="C35" s="18" t="s">
        <v>112</v>
      </c>
      <c r="D35" s="18">
        <v>15</v>
      </c>
      <c r="E35" s="26" t="s">
        <v>1849</v>
      </c>
      <c r="F35" s="26" t="s">
        <v>55</v>
      </c>
      <c r="G35" s="18" t="s">
        <v>19</v>
      </c>
      <c r="H35" s="146" t="s">
        <v>1850</v>
      </c>
      <c r="I35" s="18" t="s">
        <v>26</v>
      </c>
      <c r="J35" s="38">
        <v>18</v>
      </c>
      <c r="K35" s="38" t="s">
        <v>1834</v>
      </c>
      <c r="L35" s="18" t="s">
        <v>1851</v>
      </c>
      <c r="M35" s="18">
        <v>36</v>
      </c>
      <c r="N35" s="322">
        <v>341000</v>
      </c>
      <c r="O35" s="8">
        <f t="shared" si="0"/>
        <v>12276000</v>
      </c>
      <c r="P35" s="16" t="s">
        <v>16</v>
      </c>
      <c r="Q35" s="14" t="s">
        <v>1807</v>
      </c>
      <c r="R35" s="14" t="s">
        <v>1812</v>
      </c>
      <c r="S35" s="13" t="s">
        <v>1809</v>
      </c>
    </row>
    <row r="36" spans="1:19">
      <c r="A36" s="18" t="s">
        <v>1853</v>
      </c>
      <c r="B36" s="32">
        <v>29</v>
      </c>
      <c r="C36" s="18" t="s">
        <v>37</v>
      </c>
      <c r="D36" s="163" t="s">
        <v>45</v>
      </c>
      <c r="E36" s="163" t="s">
        <v>45</v>
      </c>
      <c r="F36" s="163" t="s">
        <v>55</v>
      </c>
      <c r="G36" s="18" t="s">
        <v>20</v>
      </c>
      <c r="H36" s="52" t="s">
        <v>1852</v>
      </c>
      <c r="I36" s="18" t="s">
        <v>26</v>
      </c>
      <c r="J36" s="18">
        <v>20</v>
      </c>
      <c r="K36" s="6" t="s">
        <v>1834</v>
      </c>
      <c r="L36" s="6" t="s">
        <v>1723</v>
      </c>
      <c r="M36" s="8">
        <v>20</v>
      </c>
      <c r="N36" s="6">
        <v>330000</v>
      </c>
      <c r="O36" s="8">
        <f>M36*N36</f>
        <v>6600000</v>
      </c>
      <c r="P36" s="15" t="s">
        <v>26</v>
      </c>
      <c r="Q36" s="15" t="s">
        <v>1807</v>
      </c>
      <c r="R36" s="15" t="s">
        <v>1808</v>
      </c>
      <c r="S36" s="13" t="s">
        <v>1809</v>
      </c>
    </row>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type="list" allowBlank="1" showInputMessage="1" showErrorMessage="1" sqref="C8:C36" xr:uid="{4CA10B72-27BD-4E3C-86DD-266F7F30187F}">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36" xr:uid="{4D26A1A7-684E-46C0-8A6D-8A858F6ECF5D}">
      <formula1>"일반형, AI융합형"</formula1>
    </dataValidation>
    <dataValidation type="list" allowBlank="1" showInputMessage="1" showErrorMessage="1" sqref="I8:I36 P8:P36" xr:uid="{BC856066-3D26-4EFD-A3E6-059A33D4A03F}">
      <formula1>"O, X"</formula1>
    </dataValidation>
    <dataValidation allowBlank="1" showInputMessage="1" showErrorMessage="1" promptTitle="목록" sqref="G6:G7" xr:uid="{DB0CC037-10F4-4CC6-8B5F-4F05C954294D}"/>
  </dataValidation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BB8709-7951-4019-95D9-958FAC2AFC1F}">
  <sheetPr>
    <tabColor rgb="FF00B050"/>
  </sheetPr>
  <dimension ref="A2:S32"/>
  <sheetViews>
    <sheetView zoomScale="70" zoomScaleNormal="70" zoomScaleSheetLayoutView="75" workbookViewId="0">
      <selection activeCell="C32" sqref="C32"/>
    </sheetView>
  </sheetViews>
  <sheetFormatPr defaultColWidth="9" defaultRowHeight="16.5"/>
  <cols>
    <col min="1" max="1" width="20.25" style="53" customWidth="1"/>
    <col min="2" max="2" width="6.875" style="53" customWidth="1"/>
    <col min="3" max="3" width="17" style="53" customWidth="1"/>
    <col min="4" max="6" width="4.875" style="54" customWidth="1"/>
    <col min="7" max="7" width="14.625" style="54" customWidth="1"/>
    <col min="8" max="8" width="46.75" style="53" customWidth="1"/>
    <col min="9" max="9" width="12.875" style="53" customWidth="1"/>
    <col min="10" max="10" width="9.75" style="53" customWidth="1"/>
    <col min="11" max="11" width="8.75" style="53" customWidth="1"/>
    <col min="12" max="12" width="24.5" style="53" customWidth="1"/>
    <col min="13" max="13" width="13.125" style="53" customWidth="1"/>
    <col min="14" max="14" width="15.625" style="53" customWidth="1"/>
    <col min="15" max="15" width="17.875" style="53" customWidth="1"/>
    <col min="16" max="16" width="17.375" style="53" customWidth="1"/>
    <col min="17" max="17" width="14.375" style="53" customWidth="1"/>
    <col min="18" max="18" width="45.625" style="53" customWidth="1"/>
    <col min="19" max="19" width="16.25" style="53" customWidth="1"/>
    <col min="20" max="16384" width="9" style="53"/>
  </cols>
  <sheetData>
    <row r="2" spans="1:19" ht="17.25" thickBot="1">
      <c r="K2" s="54"/>
      <c r="L2" s="54"/>
      <c r="M2" s="54"/>
    </row>
    <row r="3" spans="1:19" ht="24.95" customHeight="1">
      <c r="A3" s="567" t="s">
        <v>75</v>
      </c>
      <c r="B3" s="569" t="s">
        <v>66</v>
      </c>
      <c r="C3" s="571" t="s">
        <v>76</v>
      </c>
      <c r="D3" s="573" t="s">
        <v>77</v>
      </c>
      <c r="E3" s="573"/>
      <c r="F3" s="573"/>
      <c r="G3" s="571" t="s">
        <v>78</v>
      </c>
      <c r="H3" s="573" t="s">
        <v>67</v>
      </c>
      <c r="I3" s="576" t="s">
        <v>79</v>
      </c>
      <c r="J3" s="577" t="s">
        <v>80</v>
      </c>
      <c r="K3" s="577" t="s">
        <v>81</v>
      </c>
      <c r="L3" s="577" t="s">
        <v>72</v>
      </c>
      <c r="M3" s="577" t="s">
        <v>82</v>
      </c>
      <c r="N3" s="580" t="s">
        <v>83</v>
      </c>
      <c r="O3" s="577" t="s">
        <v>84</v>
      </c>
      <c r="P3" s="576" t="s">
        <v>85</v>
      </c>
      <c r="Q3" s="555" t="s">
        <v>86</v>
      </c>
      <c r="R3" s="556"/>
      <c r="S3" s="557"/>
    </row>
    <row r="4" spans="1:19" ht="24.95" customHeight="1" thickBot="1">
      <c r="A4" s="587"/>
      <c r="B4" s="588"/>
      <c r="C4" s="589"/>
      <c r="D4" s="55" t="s">
        <v>87</v>
      </c>
      <c r="E4" s="55" t="s">
        <v>88</v>
      </c>
      <c r="F4" s="55" t="s">
        <v>89</v>
      </c>
      <c r="G4" s="584"/>
      <c r="H4" s="586"/>
      <c r="I4" s="584"/>
      <c r="J4" s="585"/>
      <c r="K4" s="582"/>
      <c r="L4" s="585"/>
      <c r="M4" s="582"/>
      <c r="N4" s="586"/>
      <c r="O4" s="582"/>
      <c r="P4" s="583"/>
      <c r="Q4" s="56" t="s">
        <v>90</v>
      </c>
      <c r="R4" s="56" t="s">
        <v>91</v>
      </c>
      <c r="S4" s="57" t="s">
        <v>92</v>
      </c>
    </row>
    <row r="5" spans="1:19" ht="17.25" thickTop="1">
      <c r="A5" s="58" t="s">
        <v>1915</v>
      </c>
      <c r="B5" s="59">
        <v>1</v>
      </c>
      <c r="C5" s="60" t="s">
        <v>37</v>
      </c>
      <c r="D5" s="60">
        <v>2</v>
      </c>
      <c r="E5" s="61" t="s">
        <v>93</v>
      </c>
      <c r="F5" s="61" t="s">
        <v>108</v>
      </c>
      <c r="G5" s="60" t="s">
        <v>19</v>
      </c>
      <c r="H5" s="60" t="s">
        <v>1904</v>
      </c>
      <c r="I5" s="60" t="s">
        <v>26</v>
      </c>
      <c r="J5" s="60">
        <v>14</v>
      </c>
      <c r="K5" s="62">
        <v>2</v>
      </c>
      <c r="L5" s="62" t="s">
        <v>522</v>
      </c>
      <c r="M5" s="62">
        <v>600</v>
      </c>
      <c r="N5" s="62">
        <v>550000</v>
      </c>
      <c r="O5" s="62">
        <f t="shared" ref="O5:O10" si="0">M5*N5</f>
        <v>330000000</v>
      </c>
      <c r="P5" s="63" t="s">
        <v>16</v>
      </c>
      <c r="Q5" s="63" t="s">
        <v>1434</v>
      </c>
      <c r="R5" s="63" t="s">
        <v>1905</v>
      </c>
      <c r="S5" s="65" t="s">
        <v>1906</v>
      </c>
    </row>
    <row r="6" spans="1:19">
      <c r="A6" s="58" t="s">
        <v>1915</v>
      </c>
      <c r="B6" s="66">
        <v>2</v>
      </c>
      <c r="C6" s="67" t="s">
        <v>37</v>
      </c>
      <c r="D6" s="60">
        <v>2</v>
      </c>
      <c r="E6" s="68" t="s">
        <v>93</v>
      </c>
      <c r="F6" s="68" t="s">
        <v>108</v>
      </c>
      <c r="G6" s="67" t="s">
        <v>19</v>
      </c>
      <c r="H6" s="60" t="s">
        <v>1907</v>
      </c>
      <c r="I6" s="67" t="s">
        <v>26</v>
      </c>
      <c r="J6" s="67">
        <v>28</v>
      </c>
      <c r="K6" s="69">
        <v>4</v>
      </c>
      <c r="L6" s="69" t="s">
        <v>1908</v>
      </c>
      <c r="M6" s="62">
        <v>100</v>
      </c>
      <c r="N6" s="69">
        <v>700000</v>
      </c>
      <c r="O6" s="62">
        <f t="shared" si="0"/>
        <v>70000000</v>
      </c>
      <c r="P6" s="70" t="s">
        <v>26</v>
      </c>
      <c r="Q6" s="63" t="s">
        <v>1434</v>
      </c>
      <c r="R6" s="63" t="s">
        <v>1905</v>
      </c>
      <c r="S6" s="65" t="s">
        <v>1906</v>
      </c>
    </row>
    <row r="7" spans="1:19">
      <c r="A7" s="58" t="s">
        <v>1915</v>
      </c>
      <c r="B7" s="66">
        <v>3</v>
      </c>
      <c r="C7" s="67" t="s">
        <v>390</v>
      </c>
      <c r="D7" s="60">
        <v>14</v>
      </c>
      <c r="E7" s="68" t="s">
        <v>463</v>
      </c>
      <c r="F7" s="68" t="s">
        <v>108</v>
      </c>
      <c r="G7" s="67" t="s">
        <v>19</v>
      </c>
      <c r="H7" s="329" t="s">
        <v>1909</v>
      </c>
      <c r="I7" s="67" t="s">
        <v>26</v>
      </c>
      <c r="J7" s="67">
        <v>42</v>
      </c>
      <c r="K7" s="69">
        <v>14</v>
      </c>
      <c r="L7" s="62" t="s">
        <v>1910</v>
      </c>
      <c r="M7" s="62">
        <v>45</v>
      </c>
      <c r="N7" s="69">
        <v>660000</v>
      </c>
      <c r="O7" s="62">
        <f t="shared" si="0"/>
        <v>29700000</v>
      </c>
      <c r="P7" s="70" t="s">
        <v>26</v>
      </c>
      <c r="Q7" s="63" t="s">
        <v>1434</v>
      </c>
      <c r="R7" s="63" t="s">
        <v>1905</v>
      </c>
      <c r="S7" s="65" t="s">
        <v>1906</v>
      </c>
    </row>
    <row r="8" spans="1:19">
      <c r="A8" s="58" t="s">
        <v>1915</v>
      </c>
      <c r="B8" s="59">
        <v>4</v>
      </c>
      <c r="C8" s="67" t="s">
        <v>390</v>
      </c>
      <c r="D8" s="60">
        <v>14</v>
      </c>
      <c r="E8" s="68" t="s">
        <v>463</v>
      </c>
      <c r="F8" s="68" t="s">
        <v>108</v>
      </c>
      <c r="G8" s="67" t="s">
        <v>19</v>
      </c>
      <c r="H8" s="329" t="s">
        <v>1911</v>
      </c>
      <c r="I8" s="67" t="s">
        <v>26</v>
      </c>
      <c r="J8" s="67">
        <v>48</v>
      </c>
      <c r="K8" s="69">
        <v>16</v>
      </c>
      <c r="L8" s="62" t="s">
        <v>1910</v>
      </c>
      <c r="M8" s="62">
        <v>45</v>
      </c>
      <c r="N8" s="69">
        <v>750000</v>
      </c>
      <c r="O8" s="62">
        <f t="shared" si="0"/>
        <v>33750000</v>
      </c>
      <c r="P8" s="70" t="s">
        <v>26</v>
      </c>
      <c r="Q8" s="63" t="s">
        <v>1434</v>
      </c>
      <c r="R8" s="63" t="s">
        <v>1905</v>
      </c>
      <c r="S8" s="65" t="s">
        <v>1906</v>
      </c>
    </row>
    <row r="9" spans="1:19">
      <c r="A9" s="58" t="s">
        <v>1915</v>
      </c>
      <c r="B9" s="66">
        <v>5</v>
      </c>
      <c r="C9" s="67" t="s">
        <v>107</v>
      </c>
      <c r="D9" s="60">
        <v>23</v>
      </c>
      <c r="E9" s="68" t="s">
        <v>348</v>
      </c>
      <c r="F9" s="68" t="s">
        <v>108</v>
      </c>
      <c r="G9" s="67" t="s">
        <v>19</v>
      </c>
      <c r="H9" s="67" t="s">
        <v>1912</v>
      </c>
      <c r="I9" s="67" t="s">
        <v>26</v>
      </c>
      <c r="J9" s="67">
        <v>32</v>
      </c>
      <c r="K9" s="69">
        <v>8</v>
      </c>
      <c r="L9" s="69" t="s">
        <v>1384</v>
      </c>
      <c r="M9" s="69">
        <v>60</v>
      </c>
      <c r="N9" s="69">
        <v>448000</v>
      </c>
      <c r="O9" s="62">
        <f t="shared" si="0"/>
        <v>26880000</v>
      </c>
      <c r="P9" s="70" t="s">
        <v>26</v>
      </c>
      <c r="Q9" s="63" t="s">
        <v>1434</v>
      </c>
      <c r="R9" s="63" t="s">
        <v>1905</v>
      </c>
      <c r="S9" s="65" t="s">
        <v>1906</v>
      </c>
    </row>
    <row r="10" spans="1:19">
      <c r="A10" s="58" t="s">
        <v>1915</v>
      </c>
      <c r="B10" s="66">
        <v>6</v>
      </c>
      <c r="C10" s="67" t="s">
        <v>107</v>
      </c>
      <c r="D10" s="60">
        <v>23</v>
      </c>
      <c r="E10" s="68" t="s">
        <v>348</v>
      </c>
      <c r="F10" s="68" t="s">
        <v>108</v>
      </c>
      <c r="G10" s="67" t="s">
        <v>19</v>
      </c>
      <c r="H10" s="67" t="s">
        <v>1913</v>
      </c>
      <c r="I10" s="67" t="s">
        <v>26</v>
      </c>
      <c r="J10" s="67">
        <v>32</v>
      </c>
      <c r="K10" s="69">
        <v>8</v>
      </c>
      <c r="L10" s="69" t="s">
        <v>1384</v>
      </c>
      <c r="M10" s="69">
        <v>60</v>
      </c>
      <c r="N10" s="69">
        <v>448000</v>
      </c>
      <c r="O10" s="62">
        <f t="shared" si="0"/>
        <v>26880000</v>
      </c>
      <c r="P10" s="70" t="s">
        <v>26</v>
      </c>
      <c r="Q10" s="63" t="s">
        <v>1434</v>
      </c>
      <c r="R10" s="63" t="s">
        <v>1905</v>
      </c>
      <c r="S10" s="65" t="s">
        <v>1906</v>
      </c>
    </row>
    <row r="11" spans="1:19">
      <c r="A11" s="58" t="s">
        <v>1915</v>
      </c>
      <c r="B11" s="59">
        <v>7</v>
      </c>
      <c r="C11" s="67" t="s">
        <v>39</v>
      </c>
      <c r="D11" s="60">
        <v>24</v>
      </c>
      <c r="E11" s="68" t="s">
        <v>398</v>
      </c>
      <c r="F11" s="68" t="s">
        <v>94</v>
      </c>
      <c r="G11" s="67" t="s">
        <v>19</v>
      </c>
      <c r="H11" s="67" t="s">
        <v>1914</v>
      </c>
      <c r="I11" s="67" t="s">
        <v>26</v>
      </c>
      <c r="J11" s="67">
        <v>60</v>
      </c>
      <c r="K11" s="69">
        <v>10</v>
      </c>
      <c r="L11" s="69" t="s">
        <v>1384</v>
      </c>
      <c r="M11" s="69">
        <v>45</v>
      </c>
      <c r="N11" s="69">
        <v>940000</v>
      </c>
      <c r="O11" s="69">
        <v>42300000</v>
      </c>
      <c r="P11" s="70" t="s">
        <v>26</v>
      </c>
      <c r="Q11" s="63" t="s">
        <v>1434</v>
      </c>
      <c r="R11" s="63" t="s">
        <v>1905</v>
      </c>
      <c r="S11" s="65" t="s">
        <v>1906</v>
      </c>
    </row>
    <row r="12" spans="1:19">
      <c r="A12" s="58" t="s">
        <v>1915</v>
      </c>
      <c r="B12" s="66">
        <v>8</v>
      </c>
      <c r="C12" s="67"/>
      <c r="D12" s="60" t="e">
        <f t="shared" ref="D12:D29" ca="1" si="1">_xludf.IFS(C12="사업관리","01",C12="경영ㆍ회계ㆍ사무","02",C12="금융ㆍ보험","03",C12="교육ㆍ자연ㆍ사회과학","04",C12="법률ㆍ경찰ㆍ소방ㆍ교도ㆍ국방","05",C12="보건ㆍ의료","06",C12="사회복지ㆍ종교","07",C12="문화ㆍ예술ㆍ디자인ㆍ방송","08",C12="운전ㆍ운송","09",C12="영업판매","10",C12="경비ㆍ청소","11",C12="이용ㆍ숙박ㆍ여행ㆍ오락ㆍ스포츠","12",C12="음식서비스","13",C12="건설","14",C12="기계","15",C12="재료","16",C12="화학ㆍ바이오","17",C12="섬유ㆍ의복","18",C12="전기ㆍ전자","19",C12="정보통신","20",C12="식품가공","21",C12="인쇄ㆍ목재ㆍ가구ㆍ공예","22",C12="환경ㆍ에너지ㆍ안전","23",C12="농림어업","24")</f>
        <v>#NAME?</v>
      </c>
      <c r="E12" s="68"/>
      <c r="F12" s="68"/>
      <c r="G12" s="67"/>
      <c r="H12" s="67"/>
      <c r="I12" s="67"/>
      <c r="J12" s="67"/>
      <c r="K12" s="69"/>
      <c r="L12" s="69"/>
      <c r="M12" s="69"/>
      <c r="N12" s="69"/>
      <c r="O12" s="69"/>
      <c r="P12" s="70"/>
      <c r="Q12" s="70"/>
      <c r="R12" s="70"/>
      <c r="S12" s="72"/>
    </row>
    <row r="13" spans="1:19">
      <c r="A13" s="58" t="s">
        <v>1915</v>
      </c>
      <c r="B13" s="66">
        <v>9</v>
      </c>
      <c r="C13" s="67"/>
      <c r="D13" s="60" t="e">
        <f t="shared" ca="1" si="1"/>
        <v>#NAME?</v>
      </c>
      <c r="E13" s="68"/>
      <c r="F13" s="68"/>
      <c r="G13" s="67"/>
      <c r="H13" s="67"/>
      <c r="I13" s="67"/>
      <c r="J13" s="67"/>
      <c r="K13" s="69"/>
      <c r="L13" s="69"/>
      <c r="M13" s="69"/>
      <c r="N13" s="69"/>
      <c r="O13" s="69"/>
      <c r="P13" s="70"/>
      <c r="Q13" s="70"/>
      <c r="R13" s="70"/>
      <c r="S13" s="72"/>
    </row>
    <row r="14" spans="1:19">
      <c r="A14" s="58" t="s">
        <v>1915</v>
      </c>
      <c r="B14" s="59">
        <v>10</v>
      </c>
      <c r="C14" s="67"/>
      <c r="D14" s="60" t="e">
        <f t="shared" ca="1" si="1"/>
        <v>#NAME?</v>
      </c>
      <c r="E14" s="68"/>
      <c r="F14" s="68"/>
      <c r="G14" s="67"/>
      <c r="H14" s="67"/>
      <c r="I14" s="67"/>
      <c r="J14" s="67"/>
      <c r="K14" s="67"/>
      <c r="L14" s="67"/>
      <c r="M14" s="67"/>
      <c r="N14" s="67"/>
      <c r="O14" s="67"/>
      <c r="P14" s="74"/>
      <c r="Q14" s="74"/>
      <c r="R14" s="74"/>
      <c r="S14" s="72"/>
    </row>
    <row r="15" spans="1:19">
      <c r="A15" s="58" t="s">
        <v>1915</v>
      </c>
      <c r="B15" s="66">
        <v>11</v>
      </c>
      <c r="C15" s="67"/>
      <c r="D15" s="60" t="e">
        <f t="shared" ca="1" si="1"/>
        <v>#NAME?</v>
      </c>
      <c r="E15" s="68"/>
      <c r="F15" s="68"/>
      <c r="G15" s="67"/>
      <c r="H15" s="67"/>
      <c r="I15" s="67"/>
      <c r="J15" s="67"/>
      <c r="K15" s="67"/>
      <c r="L15" s="67"/>
      <c r="M15" s="67"/>
      <c r="N15" s="67"/>
      <c r="O15" s="67"/>
      <c r="P15" s="74"/>
      <c r="Q15" s="74"/>
      <c r="R15" s="74"/>
      <c r="S15" s="72"/>
    </row>
    <row r="16" spans="1:19">
      <c r="A16" s="58" t="s">
        <v>1915</v>
      </c>
      <c r="B16" s="66">
        <v>12</v>
      </c>
      <c r="C16" s="67"/>
      <c r="D16" s="60" t="e">
        <f t="shared" ca="1" si="1"/>
        <v>#NAME?</v>
      </c>
      <c r="E16" s="68"/>
      <c r="F16" s="68"/>
      <c r="G16" s="67"/>
      <c r="H16" s="67"/>
      <c r="I16" s="67"/>
      <c r="J16" s="67"/>
      <c r="K16" s="67"/>
      <c r="L16" s="67"/>
      <c r="M16" s="67"/>
      <c r="N16" s="67"/>
      <c r="O16" s="67"/>
      <c r="P16" s="74"/>
      <c r="Q16" s="74"/>
      <c r="R16" s="74"/>
      <c r="S16" s="72"/>
    </row>
    <row r="17" spans="1:19">
      <c r="A17" s="58" t="s">
        <v>1915</v>
      </c>
      <c r="B17" s="59">
        <v>13</v>
      </c>
      <c r="C17" s="67"/>
      <c r="D17" s="60" t="e">
        <f t="shared" ca="1" si="1"/>
        <v>#NAME?</v>
      </c>
      <c r="E17" s="68"/>
      <c r="F17" s="68"/>
      <c r="G17" s="67"/>
      <c r="H17" s="67"/>
      <c r="I17" s="67"/>
      <c r="J17" s="67"/>
      <c r="K17" s="67"/>
      <c r="L17" s="67"/>
      <c r="M17" s="67"/>
      <c r="N17" s="67"/>
      <c r="O17" s="67"/>
      <c r="P17" s="74"/>
      <c r="Q17" s="74"/>
      <c r="R17" s="74"/>
      <c r="S17" s="72"/>
    </row>
    <row r="18" spans="1:19">
      <c r="A18" s="58" t="s">
        <v>1915</v>
      </c>
      <c r="B18" s="66">
        <v>14</v>
      </c>
      <c r="C18" s="67"/>
      <c r="D18" s="60" t="e">
        <f t="shared" ca="1" si="1"/>
        <v>#NAME?</v>
      </c>
      <c r="E18" s="68"/>
      <c r="F18" s="68"/>
      <c r="G18" s="67"/>
      <c r="H18" s="67"/>
      <c r="I18" s="67"/>
      <c r="J18" s="67"/>
      <c r="K18" s="67"/>
      <c r="L18" s="67"/>
      <c r="M18" s="67"/>
      <c r="N18" s="67"/>
      <c r="O18" s="67"/>
      <c r="P18" s="74"/>
      <c r="Q18" s="74"/>
      <c r="R18" s="74"/>
      <c r="S18" s="72"/>
    </row>
    <row r="19" spans="1:19">
      <c r="A19" s="58" t="s">
        <v>1915</v>
      </c>
      <c r="B19" s="66">
        <v>15</v>
      </c>
      <c r="C19" s="67"/>
      <c r="D19" s="60" t="e">
        <f t="shared" ca="1" si="1"/>
        <v>#NAME?</v>
      </c>
      <c r="E19" s="68"/>
      <c r="F19" s="68"/>
      <c r="G19" s="67"/>
      <c r="H19" s="67"/>
      <c r="I19" s="67"/>
      <c r="J19" s="67"/>
      <c r="K19" s="67"/>
      <c r="L19" s="67"/>
      <c r="M19" s="67"/>
      <c r="N19" s="67"/>
      <c r="O19" s="67"/>
      <c r="P19" s="74"/>
      <c r="Q19" s="74"/>
      <c r="R19" s="74"/>
      <c r="S19" s="72"/>
    </row>
    <row r="20" spans="1:19">
      <c r="A20" s="58" t="s">
        <v>1915</v>
      </c>
      <c r="B20" s="59">
        <v>16</v>
      </c>
      <c r="C20" s="67"/>
      <c r="D20" s="60" t="e">
        <f t="shared" ca="1" si="1"/>
        <v>#NAME?</v>
      </c>
      <c r="E20" s="68"/>
      <c r="F20" s="68"/>
      <c r="G20" s="67"/>
      <c r="H20" s="67"/>
      <c r="I20" s="67"/>
      <c r="J20" s="67"/>
      <c r="K20" s="67"/>
      <c r="L20" s="67"/>
      <c r="M20" s="67"/>
      <c r="N20" s="67"/>
      <c r="O20" s="67"/>
      <c r="P20" s="74"/>
      <c r="Q20" s="74"/>
      <c r="R20" s="74"/>
      <c r="S20" s="72"/>
    </row>
    <row r="21" spans="1:19">
      <c r="A21" s="58" t="s">
        <v>1915</v>
      </c>
      <c r="B21" s="66">
        <v>17</v>
      </c>
      <c r="C21" s="67"/>
      <c r="D21" s="60" t="e">
        <f t="shared" ca="1" si="1"/>
        <v>#NAME?</v>
      </c>
      <c r="E21" s="68"/>
      <c r="F21" s="68"/>
      <c r="G21" s="67"/>
      <c r="H21" s="67"/>
      <c r="I21" s="67"/>
      <c r="J21" s="67"/>
      <c r="K21" s="67"/>
      <c r="L21" s="67"/>
      <c r="M21" s="67"/>
      <c r="N21" s="67"/>
      <c r="O21" s="67"/>
      <c r="P21" s="74"/>
      <c r="Q21" s="74"/>
      <c r="R21" s="74"/>
      <c r="S21" s="72"/>
    </row>
    <row r="22" spans="1:19">
      <c r="A22" s="58" t="s">
        <v>1915</v>
      </c>
      <c r="B22" s="66">
        <v>18</v>
      </c>
      <c r="C22" s="67"/>
      <c r="D22" s="60" t="e">
        <f t="shared" ca="1" si="1"/>
        <v>#NAME?</v>
      </c>
      <c r="E22" s="68"/>
      <c r="F22" s="68"/>
      <c r="G22" s="67"/>
      <c r="H22" s="67"/>
      <c r="I22" s="67"/>
      <c r="J22" s="67"/>
      <c r="K22" s="67"/>
      <c r="L22" s="67"/>
      <c r="M22" s="67"/>
      <c r="N22" s="67"/>
      <c r="O22" s="67"/>
      <c r="P22" s="74"/>
      <c r="Q22" s="74"/>
      <c r="R22" s="74"/>
      <c r="S22" s="72"/>
    </row>
    <row r="23" spans="1:19">
      <c r="A23" s="58" t="s">
        <v>1915</v>
      </c>
      <c r="B23" s="59">
        <v>19</v>
      </c>
      <c r="C23" s="67"/>
      <c r="D23" s="60" t="e">
        <f t="shared" ca="1" si="1"/>
        <v>#NAME?</v>
      </c>
      <c r="E23" s="68"/>
      <c r="F23" s="68"/>
      <c r="G23" s="67"/>
      <c r="H23" s="67"/>
      <c r="I23" s="67"/>
      <c r="J23" s="67"/>
      <c r="K23" s="67"/>
      <c r="L23" s="67"/>
      <c r="M23" s="67"/>
      <c r="N23" s="67"/>
      <c r="O23" s="67"/>
      <c r="P23" s="74"/>
      <c r="Q23" s="74"/>
      <c r="R23" s="74"/>
      <c r="S23" s="72"/>
    </row>
    <row r="24" spans="1:19">
      <c r="A24" s="58" t="s">
        <v>1915</v>
      </c>
      <c r="B24" s="66">
        <v>20</v>
      </c>
      <c r="C24" s="67"/>
      <c r="D24" s="60" t="e">
        <f t="shared" ca="1" si="1"/>
        <v>#NAME?</v>
      </c>
      <c r="E24" s="68"/>
      <c r="F24" s="68"/>
      <c r="G24" s="67"/>
      <c r="H24" s="67"/>
      <c r="I24" s="67"/>
      <c r="J24" s="67"/>
      <c r="K24" s="67"/>
      <c r="L24" s="67"/>
      <c r="M24" s="67"/>
      <c r="N24" s="67"/>
      <c r="O24" s="67"/>
      <c r="P24" s="74"/>
      <c r="Q24" s="74"/>
      <c r="R24" s="74"/>
      <c r="S24" s="72"/>
    </row>
    <row r="25" spans="1:19">
      <c r="A25" s="58" t="s">
        <v>1915</v>
      </c>
      <c r="B25" s="66">
        <v>21</v>
      </c>
      <c r="C25" s="67"/>
      <c r="D25" s="60" t="e">
        <f t="shared" ca="1" si="1"/>
        <v>#NAME?</v>
      </c>
      <c r="E25" s="68"/>
      <c r="F25" s="68"/>
      <c r="G25" s="67"/>
      <c r="H25" s="67"/>
      <c r="I25" s="67"/>
      <c r="J25" s="67"/>
      <c r="K25" s="67"/>
      <c r="L25" s="67"/>
      <c r="M25" s="67"/>
      <c r="N25" s="67"/>
      <c r="O25" s="67"/>
      <c r="P25" s="74"/>
      <c r="Q25" s="74"/>
      <c r="R25" s="74"/>
      <c r="S25" s="72"/>
    </row>
    <row r="26" spans="1:19">
      <c r="A26" s="58" t="s">
        <v>1915</v>
      </c>
      <c r="B26" s="59">
        <v>22</v>
      </c>
      <c r="C26" s="67"/>
      <c r="D26" s="60" t="e">
        <f t="shared" ca="1" si="1"/>
        <v>#NAME?</v>
      </c>
      <c r="E26" s="68"/>
      <c r="F26" s="68"/>
      <c r="G26" s="67"/>
      <c r="H26" s="67"/>
      <c r="I26" s="67"/>
      <c r="J26" s="67"/>
      <c r="K26" s="67"/>
      <c r="L26" s="67"/>
      <c r="M26" s="67"/>
      <c r="N26" s="67"/>
      <c r="O26" s="67"/>
      <c r="P26" s="74"/>
      <c r="Q26" s="74"/>
      <c r="R26" s="74"/>
      <c r="S26" s="72"/>
    </row>
    <row r="27" spans="1:19">
      <c r="A27" s="58" t="s">
        <v>1915</v>
      </c>
      <c r="B27" s="66">
        <v>23</v>
      </c>
      <c r="C27" s="67"/>
      <c r="D27" s="60" t="e">
        <f t="shared" ca="1" si="1"/>
        <v>#NAME?</v>
      </c>
      <c r="E27" s="68"/>
      <c r="F27" s="68"/>
      <c r="G27" s="67"/>
      <c r="H27" s="67"/>
      <c r="I27" s="67"/>
      <c r="J27" s="67"/>
      <c r="K27" s="67"/>
      <c r="L27" s="67"/>
      <c r="M27" s="67"/>
      <c r="N27" s="67"/>
      <c r="O27" s="67"/>
      <c r="P27" s="74"/>
      <c r="Q27" s="74"/>
      <c r="R27" s="74"/>
      <c r="S27" s="72"/>
    </row>
    <row r="28" spans="1:19">
      <c r="A28" s="58" t="s">
        <v>1915</v>
      </c>
      <c r="B28" s="66">
        <v>24</v>
      </c>
      <c r="C28" s="67"/>
      <c r="D28" s="60" t="e">
        <f t="shared" ca="1" si="1"/>
        <v>#NAME?</v>
      </c>
      <c r="E28" s="68"/>
      <c r="F28" s="68"/>
      <c r="G28" s="67"/>
      <c r="H28" s="67"/>
      <c r="I28" s="67"/>
      <c r="J28" s="67"/>
      <c r="K28" s="67"/>
      <c r="L28" s="67"/>
      <c r="M28" s="67"/>
      <c r="N28" s="67"/>
      <c r="O28" s="67"/>
      <c r="P28" s="74"/>
      <c r="Q28" s="74"/>
      <c r="R28" s="74"/>
      <c r="S28" s="72"/>
    </row>
    <row r="29" spans="1:19" ht="17.25" thickBot="1">
      <c r="A29" s="80" t="s">
        <v>1915</v>
      </c>
      <c r="B29" s="81">
        <v>25</v>
      </c>
      <c r="C29" s="82"/>
      <c r="D29" s="82" t="e">
        <f t="shared" ca="1" si="1"/>
        <v>#NAME?</v>
      </c>
      <c r="E29" s="83"/>
      <c r="F29" s="83"/>
      <c r="G29" s="82"/>
      <c r="H29" s="82"/>
      <c r="I29" s="82"/>
      <c r="J29" s="82"/>
      <c r="K29" s="82"/>
      <c r="L29" s="82"/>
      <c r="M29" s="82"/>
      <c r="N29" s="82"/>
      <c r="O29" s="82"/>
      <c r="P29" s="85"/>
      <c r="Q29" s="85"/>
      <c r="R29" s="85"/>
      <c r="S29" s="87"/>
    </row>
    <row r="32" spans="1:19" ht="253.5" customHeight="1"/>
  </sheetData>
  <mergeCells count="15">
    <mergeCell ref="H3:H4"/>
    <mergeCell ref="A3:A4"/>
    <mergeCell ref="B3:B4"/>
    <mergeCell ref="C3:C4"/>
    <mergeCell ref="D3:F3"/>
    <mergeCell ref="G3:G4"/>
    <mergeCell ref="O3:O4"/>
    <mergeCell ref="P3:P4"/>
    <mergeCell ref="Q3:S3"/>
    <mergeCell ref="I3:I4"/>
    <mergeCell ref="J3:J4"/>
    <mergeCell ref="K3:K4"/>
    <mergeCell ref="L3:L4"/>
    <mergeCell ref="M3:M4"/>
    <mergeCell ref="N3:N4"/>
  </mergeCells>
  <phoneticPr fontId="1" type="noConversion"/>
  <dataValidations count="4">
    <dataValidation allowBlank="1" showInputMessage="1" showErrorMessage="1" promptTitle="목록" sqref="G3:G4" xr:uid="{DFEF4FA1-0BF1-4A5E-95B2-1167DA79F2C3}"/>
    <dataValidation type="list" allowBlank="1" showInputMessage="1" showErrorMessage="1" sqref="C5:C29" xr:uid="{095DED08-66CA-497D-A853-D2DC9E69DC36}">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5:G29" xr:uid="{80B4C663-23E1-4B6F-A116-72FFCC6D8EE0}">
      <formula1>"일반형, AI융합형"</formula1>
    </dataValidation>
    <dataValidation type="list" allowBlank="1" showInputMessage="1" showErrorMessage="1" sqref="I5:I29 P5:P29" xr:uid="{75950C88-8CBF-488C-BD06-3C46F14670CB}">
      <formula1>"O, X"</formula1>
    </dataValidation>
  </dataValidations>
  <pageMargins left="0.69972223043441772" right="0.69972223043441772" top="0.75" bottom="0.75" header="0.30000001192092896" footer="0.30000001192092896"/>
  <pageSetup paperSize="9" orientation="portrait"/>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102A2-0EB8-4EFB-8DFF-1EC3FFB1940A}">
  <sheetPr>
    <tabColor rgb="FF00B050"/>
    <pageSetUpPr fitToPage="1"/>
  </sheetPr>
  <dimension ref="A2:S32"/>
  <sheetViews>
    <sheetView showGridLines="0" zoomScale="70" zoomScaleNormal="70" workbookViewId="0">
      <selection activeCell="A5" sqref="A5:S11"/>
    </sheetView>
  </sheetViews>
  <sheetFormatPr defaultRowHeight="16.5"/>
  <cols>
    <col min="1" max="1" width="11.25" bestFit="1" customWidth="1"/>
    <col min="2" max="2" width="6.875" customWidth="1"/>
    <col min="3" max="3" width="17" customWidth="1"/>
    <col min="4" max="6" width="4.875" style="2" customWidth="1"/>
    <col min="7" max="7" width="10" style="2" bestFit="1" customWidth="1"/>
    <col min="8" max="8" width="58.5" customWidth="1"/>
    <col min="9" max="9" width="12.875" customWidth="1"/>
    <col min="10" max="10" width="9.75" customWidth="1"/>
    <col min="11" max="11" width="8.75" customWidth="1"/>
    <col min="12" max="12" width="24.5" customWidth="1"/>
    <col min="13" max="13" width="13.125" customWidth="1"/>
    <col min="14" max="14" width="15.5" bestFit="1" customWidth="1"/>
    <col min="15" max="15" width="13.5" bestFit="1" customWidth="1"/>
    <col min="16" max="16" width="17.375" customWidth="1"/>
    <col min="17" max="17" width="14.375" customWidth="1"/>
    <col min="18" max="18" width="45.625" customWidth="1"/>
    <col min="19" max="19" width="16.25" customWidth="1"/>
  </cols>
  <sheetData>
    <row r="2" spans="1:19" ht="17.25" thickBot="1">
      <c r="K2" s="2"/>
      <c r="L2" s="2"/>
      <c r="M2" s="2"/>
    </row>
    <row r="3" spans="1:19" ht="24.95" customHeight="1">
      <c r="A3" s="497" t="s">
        <v>30</v>
      </c>
      <c r="B3" s="499" t="s">
        <v>7</v>
      </c>
      <c r="C3" s="504" t="s">
        <v>3</v>
      </c>
      <c r="D3" s="514" t="s">
        <v>21</v>
      </c>
      <c r="E3" s="514"/>
      <c r="F3" s="514"/>
      <c r="G3" s="504" t="s">
        <v>18</v>
      </c>
      <c r="H3" s="514" t="s">
        <v>4</v>
      </c>
      <c r="I3" s="507" t="s">
        <v>15</v>
      </c>
      <c r="J3" s="1" t="s">
        <v>17</v>
      </c>
      <c r="K3" s="1" t="s">
        <v>8</v>
      </c>
      <c r="L3" s="1" t="s">
        <v>25</v>
      </c>
      <c r="M3" s="1" t="s">
        <v>24</v>
      </c>
      <c r="N3" s="510" t="s">
        <v>27</v>
      </c>
      <c r="O3" s="1" t="s">
        <v>14</v>
      </c>
      <c r="P3" s="507" t="s">
        <v>23</v>
      </c>
      <c r="Q3" s="1" t="s">
        <v>9</v>
      </c>
      <c r="R3" s="486"/>
      <c r="S3" s="487"/>
    </row>
    <row r="4" spans="1:19" ht="24.95" customHeight="1" thickBot="1">
      <c r="A4" s="498"/>
      <c r="B4" s="500"/>
      <c r="C4" s="513"/>
      <c r="D4" s="30" t="s">
        <v>0</v>
      </c>
      <c r="E4" s="30" t="s">
        <v>1</v>
      </c>
      <c r="F4" s="30" t="s">
        <v>2</v>
      </c>
      <c r="G4" s="505"/>
      <c r="H4" s="511"/>
      <c r="I4" s="505"/>
      <c r="J4" s="508"/>
      <c r="K4" s="509"/>
      <c r="L4" s="508"/>
      <c r="M4" s="509"/>
      <c r="N4" s="511"/>
      <c r="O4" s="509"/>
      <c r="P4" s="512"/>
      <c r="Q4" s="19" t="s">
        <v>10</v>
      </c>
      <c r="R4" s="19" t="s">
        <v>40</v>
      </c>
      <c r="S4" s="20" t="s">
        <v>41</v>
      </c>
    </row>
    <row r="5" spans="1:19" ht="17.25" thickTop="1">
      <c r="A5" s="11" t="s">
        <v>1930</v>
      </c>
      <c r="B5" s="32">
        <v>1</v>
      </c>
      <c r="C5" s="7" t="s">
        <v>392</v>
      </c>
      <c r="D5" s="7" t="str">
        <f>_xlfn.IFS(C5="사업관리","01",C5="경영ㆍ회계ㆍ사무","02",C5="금융ㆍ보험","03",C5="교육ㆍ자연ㆍ사회과학","04",C5="법률ㆍ경찰ㆍ소방ㆍ교도ㆍ국방","05",C5="보건ㆍ의료","06",C5="사회복지ㆍ종교","07",C5="문화ㆍ예술ㆍ디자인ㆍ방송","08",C5="운전ㆍ운송","09",C5="영업판매","10",C5="경비ㆍ청소","11",C5="이용ㆍ숙박ㆍ여행ㆍ오락ㆍ스포츠","12", C5="음식서비스","13", C5="건설","14", C5="기계","15",C5="재료","16",C5="화학ㆍ바이오","17",C5="섬유ㆍ의복","18",C5="전기ㆍ전자","19",C5="정보통신","20",C5="식품가공","21",C5="인쇄ㆍ목재ㆍ가구ㆍ공예","22",C5="환경ㆍ에너지ㆍ안전","23",C5="농림어업","24")</f>
        <v>17</v>
      </c>
      <c r="E5" s="25" t="s">
        <v>34</v>
      </c>
      <c r="F5" s="25" t="s">
        <v>34</v>
      </c>
      <c r="G5" s="7" t="s">
        <v>19</v>
      </c>
      <c r="H5" s="330" t="s">
        <v>1916</v>
      </c>
      <c r="I5" s="7" t="s">
        <v>26</v>
      </c>
      <c r="J5" s="7">
        <v>16</v>
      </c>
      <c r="K5" s="8">
        <v>2</v>
      </c>
      <c r="L5" s="8" t="s">
        <v>65</v>
      </c>
      <c r="M5" s="8">
        <v>40</v>
      </c>
      <c r="N5" s="241">
        <v>420000</v>
      </c>
      <c r="O5" s="241">
        <f>M5*N5</f>
        <v>16800000</v>
      </c>
      <c r="P5" s="14" t="s">
        <v>26</v>
      </c>
      <c r="Q5" s="14" t="s">
        <v>1917</v>
      </c>
      <c r="R5" s="331" t="s">
        <v>1918</v>
      </c>
      <c r="S5" s="12" t="s">
        <v>1919</v>
      </c>
    </row>
    <row r="6" spans="1:19">
      <c r="A6" s="11" t="s">
        <v>1930</v>
      </c>
      <c r="B6" s="23">
        <v>2</v>
      </c>
      <c r="C6" s="18" t="s">
        <v>392</v>
      </c>
      <c r="D6" s="7" t="str">
        <f>_xlfn.IFS(C6="사업관리","01",C6="경영ㆍ회계ㆍ사무","02",C6="금융ㆍ보험","03",C6="교육ㆍ자연ㆍ사회과학","04",C6="법률ㆍ경찰ㆍ소방ㆍ교도ㆍ국방","05",C6="보건ㆍ의료","06",C6="사회복지ㆍ종교","07",C6="문화ㆍ예술ㆍ디자인ㆍ방송","08",C6="운전ㆍ운송","09",C6="영업판매","10",C6="경비ㆍ청소","11",C6="이용ㆍ숙박ㆍ여행ㆍ오락ㆍ스포츠","12", C6="음식서비스","13", C6="건설","14", C6="기계","15",C6="재료","16",C6="화학ㆍ바이오","17",C6="섬유ㆍ의복","18",C6="전기ㆍ전자","19",C6="정보통신","20",C6="식품가공","21",C6="인쇄ㆍ목재ㆍ가구ㆍ공예","22",C6="환경ㆍ에너지ㆍ안전","23",C6="농림어업","24")</f>
        <v>17</v>
      </c>
      <c r="E6" s="26" t="s">
        <v>34</v>
      </c>
      <c r="F6" s="26" t="s">
        <v>34</v>
      </c>
      <c r="G6" s="7" t="s">
        <v>19</v>
      </c>
      <c r="H6" s="332" t="s">
        <v>1920</v>
      </c>
      <c r="I6" s="7" t="s">
        <v>16</v>
      </c>
      <c r="J6" s="18">
        <v>12</v>
      </c>
      <c r="K6" s="6">
        <v>2</v>
      </c>
      <c r="L6" s="8" t="s">
        <v>65</v>
      </c>
      <c r="M6" s="8">
        <v>40</v>
      </c>
      <c r="N6" s="245">
        <v>400000</v>
      </c>
      <c r="O6" s="241">
        <f>M6*N6</f>
        <v>16000000</v>
      </c>
      <c r="P6" s="15" t="s">
        <v>26</v>
      </c>
      <c r="Q6" s="15" t="s">
        <v>1921</v>
      </c>
      <c r="R6" s="333" t="s">
        <v>1922</v>
      </c>
      <c r="S6" s="13" t="s">
        <v>1923</v>
      </c>
    </row>
    <row r="7" spans="1:19">
      <c r="A7" s="11" t="s">
        <v>1930</v>
      </c>
      <c r="B7" s="23">
        <v>3</v>
      </c>
      <c r="C7" s="18" t="s">
        <v>37</v>
      </c>
      <c r="D7" s="7" t="str">
        <f t="shared" ref="D7:D29" si="0">_xlfn.IFS(C7="사업관리","01",C7="경영ㆍ회계ㆍ사무","02",C7="금융ㆍ보험","03",C7="교육ㆍ자연ㆍ사회과학","04",C7="법률ㆍ경찰ㆍ소방ㆍ교도ㆍ국방","05",C7="보건ㆍ의료","06",C7="사회복지ㆍ종교","07",C7="문화ㆍ예술ㆍ디자인ㆍ방송","08",C7="운전ㆍ운송","09",C7="영업판매","10",C7="경비ㆍ청소","11",C7="이용ㆍ숙박ㆍ여행ㆍ오락ㆍ스포츠","12", C7="음식서비스","13", C7="건설","14", C7="기계","15",C7="재료","16",C7="화학ㆍ바이오","17",C7="섬유ㆍ의복","18",C7="전기ㆍ전자","19",C7="정보통신","20",C7="식품가공","21",C7="인쇄ㆍ목재ㆍ가구ㆍ공예","22",C7="환경ㆍ에너지ㆍ안전","23",C7="농림어업","24")</f>
        <v>02</v>
      </c>
      <c r="E7" s="26" t="s">
        <v>45</v>
      </c>
      <c r="F7" s="26" t="s">
        <v>45</v>
      </c>
      <c r="G7" s="18" t="s">
        <v>19</v>
      </c>
      <c r="H7" s="332" t="s">
        <v>1924</v>
      </c>
      <c r="I7" s="18" t="s">
        <v>16</v>
      </c>
      <c r="J7" s="18">
        <v>12</v>
      </c>
      <c r="K7" s="6">
        <v>2</v>
      </c>
      <c r="L7" s="8" t="s">
        <v>65</v>
      </c>
      <c r="M7" s="6">
        <v>40</v>
      </c>
      <c r="N7" s="245">
        <v>400000</v>
      </c>
      <c r="O7" s="241">
        <f t="shared" ref="O7:O11" si="1">M7*N7</f>
        <v>16000000</v>
      </c>
      <c r="P7" s="15" t="s">
        <v>26</v>
      </c>
      <c r="Q7" s="15" t="s">
        <v>1921</v>
      </c>
      <c r="R7" s="333" t="s">
        <v>1922</v>
      </c>
      <c r="S7" s="13" t="s">
        <v>1923</v>
      </c>
    </row>
    <row r="8" spans="1:19">
      <c r="A8" s="11" t="s">
        <v>1930</v>
      </c>
      <c r="B8" s="32">
        <v>4</v>
      </c>
      <c r="C8" s="18" t="s">
        <v>37</v>
      </c>
      <c r="D8" s="7" t="str">
        <f t="shared" si="0"/>
        <v>02</v>
      </c>
      <c r="E8" s="26" t="s">
        <v>34</v>
      </c>
      <c r="F8" s="26" t="s">
        <v>55</v>
      </c>
      <c r="G8" s="18" t="s">
        <v>20</v>
      </c>
      <c r="H8" s="332" t="s">
        <v>1925</v>
      </c>
      <c r="I8" s="18" t="s">
        <v>16</v>
      </c>
      <c r="J8" s="18">
        <v>14</v>
      </c>
      <c r="K8" s="6">
        <v>2</v>
      </c>
      <c r="L8" s="8" t="s">
        <v>65</v>
      </c>
      <c r="M8" s="6">
        <v>40</v>
      </c>
      <c r="N8" s="245">
        <v>500000</v>
      </c>
      <c r="O8" s="241">
        <f t="shared" si="1"/>
        <v>20000000</v>
      </c>
      <c r="P8" s="15" t="s">
        <v>26</v>
      </c>
      <c r="Q8" s="15" t="s">
        <v>1921</v>
      </c>
      <c r="R8" s="333" t="s">
        <v>1922</v>
      </c>
      <c r="S8" s="13" t="s">
        <v>1923</v>
      </c>
    </row>
    <row r="9" spans="1:19">
      <c r="A9" s="11" t="s">
        <v>1930</v>
      </c>
      <c r="B9" s="23">
        <v>5</v>
      </c>
      <c r="C9" s="18" t="s">
        <v>37</v>
      </c>
      <c r="D9" s="7" t="str">
        <f t="shared" si="0"/>
        <v>02</v>
      </c>
      <c r="E9" s="26" t="s">
        <v>45</v>
      </c>
      <c r="F9" s="26" t="s">
        <v>55</v>
      </c>
      <c r="G9" s="18" t="s">
        <v>20</v>
      </c>
      <c r="H9" s="332" t="s">
        <v>1926</v>
      </c>
      <c r="I9" s="18" t="s">
        <v>16</v>
      </c>
      <c r="J9" s="18">
        <v>14</v>
      </c>
      <c r="K9" s="6">
        <v>2</v>
      </c>
      <c r="L9" s="8" t="s">
        <v>65</v>
      </c>
      <c r="M9" s="6">
        <v>40</v>
      </c>
      <c r="N9" s="245">
        <v>600000</v>
      </c>
      <c r="O9" s="245">
        <f t="shared" si="1"/>
        <v>24000000</v>
      </c>
      <c r="P9" s="15" t="s">
        <v>26</v>
      </c>
      <c r="Q9" s="15" t="s">
        <v>1921</v>
      </c>
      <c r="R9" s="333" t="s">
        <v>1922</v>
      </c>
      <c r="S9" s="13" t="s">
        <v>1923</v>
      </c>
    </row>
    <row r="10" spans="1:19">
      <c r="A10" s="11" t="s">
        <v>1930</v>
      </c>
      <c r="B10" s="23">
        <v>6</v>
      </c>
      <c r="C10" s="18" t="s">
        <v>37</v>
      </c>
      <c r="D10" s="7" t="str">
        <f t="shared" si="0"/>
        <v>02</v>
      </c>
      <c r="E10" s="26" t="s">
        <v>45</v>
      </c>
      <c r="F10" s="26" t="s">
        <v>55</v>
      </c>
      <c r="G10" s="7" t="s">
        <v>20</v>
      </c>
      <c r="H10" s="332" t="s">
        <v>1927</v>
      </c>
      <c r="I10" s="7" t="s">
        <v>16</v>
      </c>
      <c r="J10" s="18">
        <v>14</v>
      </c>
      <c r="K10" s="6">
        <v>2</v>
      </c>
      <c r="L10" s="8" t="s">
        <v>65</v>
      </c>
      <c r="M10" s="6">
        <v>40</v>
      </c>
      <c r="N10" s="245">
        <v>600000</v>
      </c>
      <c r="O10" s="241">
        <f t="shared" si="1"/>
        <v>24000000</v>
      </c>
      <c r="P10" s="15" t="s">
        <v>26</v>
      </c>
      <c r="Q10" s="15" t="s">
        <v>1921</v>
      </c>
      <c r="R10" s="333" t="s">
        <v>1922</v>
      </c>
      <c r="S10" s="13" t="s">
        <v>1923</v>
      </c>
    </row>
    <row r="11" spans="1:19">
      <c r="A11" s="11" t="s">
        <v>1930</v>
      </c>
      <c r="B11" s="32">
        <v>7</v>
      </c>
      <c r="C11" s="18" t="s">
        <v>37</v>
      </c>
      <c r="D11" s="7" t="str">
        <f t="shared" si="0"/>
        <v>02</v>
      </c>
      <c r="E11" s="26" t="s">
        <v>45</v>
      </c>
      <c r="F11" s="26" t="s">
        <v>55</v>
      </c>
      <c r="G11" s="18" t="s">
        <v>20</v>
      </c>
      <c r="H11" s="332" t="s">
        <v>1928</v>
      </c>
      <c r="I11" s="18" t="s">
        <v>16</v>
      </c>
      <c r="J11" s="18">
        <v>24</v>
      </c>
      <c r="K11" s="6">
        <v>3</v>
      </c>
      <c r="L11" s="8" t="s">
        <v>65</v>
      </c>
      <c r="M11" s="6">
        <v>40</v>
      </c>
      <c r="N11" s="245">
        <v>750000</v>
      </c>
      <c r="O11" s="241">
        <f t="shared" si="1"/>
        <v>30000000</v>
      </c>
      <c r="P11" s="15" t="s">
        <v>26</v>
      </c>
      <c r="Q11" s="15" t="s">
        <v>1921</v>
      </c>
      <c r="R11" s="333" t="s">
        <v>1922</v>
      </c>
      <c r="S11" s="13" t="s">
        <v>1923</v>
      </c>
    </row>
    <row r="12" spans="1:19">
      <c r="A12" s="11" t="s">
        <v>1930</v>
      </c>
      <c r="B12" s="23">
        <v>8</v>
      </c>
      <c r="C12" s="18"/>
      <c r="D12" s="7" t="e">
        <f t="shared" si="0"/>
        <v>#N/A</v>
      </c>
      <c r="E12" s="26"/>
      <c r="F12" s="26"/>
      <c r="G12" s="18"/>
      <c r="H12" s="18"/>
      <c r="I12" s="18"/>
      <c r="J12" s="18"/>
      <c r="K12" s="6"/>
      <c r="L12" s="6"/>
      <c r="M12" s="6"/>
      <c r="N12" s="6"/>
      <c r="O12" s="6"/>
      <c r="P12" s="15"/>
      <c r="Q12" s="15"/>
      <c r="R12" s="15"/>
      <c r="S12" s="13"/>
    </row>
    <row r="13" spans="1:19">
      <c r="A13" s="11" t="s">
        <v>1930</v>
      </c>
      <c r="B13" s="23">
        <v>9</v>
      </c>
      <c r="C13" s="18"/>
      <c r="D13" s="7" t="e">
        <f t="shared" si="0"/>
        <v>#N/A</v>
      </c>
      <c r="E13" s="26"/>
      <c r="F13" s="26"/>
      <c r="G13" s="18"/>
      <c r="H13" s="18"/>
      <c r="I13" s="18"/>
      <c r="J13" s="18"/>
      <c r="K13" s="6"/>
      <c r="L13" s="6"/>
      <c r="M13" s="6"/>
      <c r="N13" s="6"/>
      <c r="O13" s="6"/>
      <c r="P13" s="15"/>
      <c r="Q13" s="15"/>
      <c r="R13" s="15"/>
      <c r="S13" s="13"/>
    </row>
    <row r="14" spans="1:19">
      <c r="A14" s="11" t="s">
        <v>1930</v>
      </c>
      <c r="B14" s="32">
        <v>10</v>
      </c>
      <c r="C14" s="18"/>
      <c r="D14" s="7" t="e">
        <f t="shared" si="0"/>
        <v>#N/A</v>
      </c>
      <c r="E14" s="26"/>
      <c r="F14" s="26"/>
      <c r="G14" s="18"/>
      <c r="H14" s="18"/>
      <c r="I14" s="18"/>
      <c r="J14" s="18"/>
      <c r="K14" s="18"/>
      <c r="L14" s="18"/>
      <c r="M14" s="18"/>
      <c r="N14" s="18"/>
      <c r="O14" s="18"/>
      <c r="P14" s="16"/>
      <c r="Q14" s="16"/>
      <c r="R14" s="16"/>
      <c r="S14" s="13"/>
    </row>
    <row r="15" spans="1:19">
      <c r="A15" s="11" t="s">
        <v>1930</v>
      </c>
      <c r="B15" s="23">
        <v>11</v>
      </c>
      <c r="C15" s="18"/>
      <c r="D15" s="7" t="e">
        <f t="shared" si="0"/>
        <v>#N/A</v>
      </c>
      <c r="E15" s="26"/>
      <c r="F15" s="26"/>
      <c r="G15" s="18"/>
      <c r="H15" s="18"/>
      <c r="I15" s="18"/>
      <c r="J15" s="18"/>
      <c r="K15" s="18"/>
      <c r="L15" s="18"/>
      <c r="M15" s="18"/>
      <c r="N15" s="18"/>
      <c r="O15" s="18"/>
      <c r="P15" s="16"/>
      <c r="Q15" s="16"/>
      <c r="R15" s="16"/>
      <c r="S15" s="13"/>
    </row>
    <row r="16" spans="1:19">
      <c r="A16" s="11" t="s">
        <v>1930</v>
      </c>
      <c r="B16" s="23">
        <v>12</v>
      </c>
      <c r="C16" s="18"/>
      <c r="D16" s="7" t="e">
        <f t="shared" si="0"/>
        <v>#N/A</v>
      </c>
      <c r="E16" s="26"/>
      <c r="F16" s="26"/>
      <c r="G16" s="18"/>
      <c r="H16" s="18"/>
      <c r="I16" s="18"/>
      <c r="J16" s="18"/>
      <c r="K16" s="18"/>
      <c r="L16" s="18"/>
      <c r="M16" s="18"/>
      <c r="N16" s="18"/>
      <c r="O16" s="18"/>
      <c r="P16" s="16"/>
      <c r="Q16" s="16"/>
      <c r="R16" s="16"/>
      <c r="S16" s="13"/>
    </row>
    <row r="17" spans="1:19">
      <c r="A17" s="11" t="s">
        <v>1930</v>
      </c>
      <c r="B17" s="32">
        <v>13</v>
      </c>
      <c r="C17" s="18"/>
      <c r="D17" s="7" t="e">
        <f t="shared" si="0"/>
        <v>#N/A</v>
      </c>
      <c r="E17" s="26"/>
      <c r="F17" s="26"/>
      <c r="G17" s="18"/>
      <c r="H17" s="18"/>
      <c r="I17" s="18"/>
      <c r="J17" s="18"/>
      <c r="K17" s="18"/>
      <c r="L17" s="18"/>
      <c r="M17" s="18"/>
      <c r="N17" s="18"/>
      <c r="O17" s="18"/>
      <c r="P17" s="16"/>
      <c r="Q17" s="16"/>
      <c r="R17" s="16"/>
      <c r="S17" s="13"/>
    </row>
    <row r="18" spans="1:19">
      <c r="A18" s="11" t="s">
        <v>1930</v>
      </c>
      <c r="B18" s="23">
        <v>14</v>
      </c>
      <c r="C18" s="18"/>
      <c r="D18" s="7" t="e">
        <f t="shared" si="0"/>
        <v>#N/A</v>
      </c>
      <c r="E18" s="26"/>
      <c r="F18" s="26"/>
      <c r="G18" s="18"/>
      <c r="H18" s="18"/>
      <c r="I18" s="18"/>
      <c r="J18" s="18"/>
      <c r="K18" s="18"/>
      <c r="L18" s="18"/>
      <c r="M18" s="18"/>
      <c r="N18" s="18"/>
      <c r="O18" s="18"/>
      <c r="P18" s="16"/>
      <c r="Q18" s="16"/>
      <c r="R18" s="16"/>
      <c r="S18" s="13"/>
    </row>
    <row r="19" spans="1:19">
      <c r="A19" s="11" t="s">
        <v>1930</v>
      </c>
      <c r="B19" s="23">
        <v>15</v>
      </c>
      <c r="C19" s="18"/>
      <c r="D19" s="7" t="e">
        <f t="shared" si="0"/>
        <v>#N/A</v>
      </c>
      <c r="E19" s="26"/>
      <c r="F19" s="26"/>
      <c r="G19" s="18"/>
      <c r="H19" s="18"/>
      <c r="I19" s="18"/>
      <c r="J19" s="18"/>
      <c r="K19" s="18"/>
      <c r="L19" s="18"/>
      <c r="M19" s="18"/>
      <c r="N19" s="18"/>
      <c r="O19" s="18"/>
      <c r="P19" s="16"/>
      <c r="Q19" s="16"/>
      <c r="R19" s="16"/>
      <c r="S19" s="13"/>
    </row>
    <row r="20" spans="1:19">
      <c r="A20" s="11" t="s">
        <v>1930</v>
      </c>
      <c r="B20" s="32">
        <v>16</v>
      </c>
      <c r="C20" s="18"/>
      <c r="D20" s="7" t="e">
        <f t="shared" si="0"/>
        <v>#N/A</v>
      </c>
      <c r="E20" s="26"/>
      <c r="F20" s="26"/>
      <c r="G20" s="18"/>
      <c r="H20" s="18"/>
      <c r="I20" s="18"/>
      <c r="J20" s="18"/>
      <c r="K20" s="18"/>
      <c r="L20" s="18"/>
      <c r="M20" s="18"/>
      <c r="N20" s="18"/>
      <c r="O20" s="18"/>
      <c r="P20" s="16"/>
      <c r="Q20" s="16"/>
      <c r="R20" s="16"/>
      <c r="S20" s="13"/>
    </row>
    <row r="21" spans="1:19">
      <c r="A21" s="11" t="s">
        <v>1930</v>
      </c>
      <c r="B21" s="23">
        <v>17</v>
      </c>
      <c r="C21" s="18"/>
      <c r="D21" s="7" t="e">
        <f t="shared" si="0"/>
        <v>#N/A</v>
      </c>
      <c r="E21" s="26"/>
      <c r="F21" s="26"/>
      <c r="G21" s="18"/>
      <c r="H21" s="18"/>
      <c r="I21" s="18"/>
      <c r="J21" s="18"/>
      <c r="K21" s="18"/>
      <c r="L21" s="18"/>
      <c r="M21" s="18"/>
      <c r="N21" s="18"/>
      <c r="O21" s="18"/>
      <c r="P21" s="16"/>
      <c r="Q21" s="16"/>
      <c r="R21" s="16"/>
      <c r="S21" s="13"/>
    </row>
    <row r="22" spans="1:19">
      <c r="A22" s="11" t="s">
        <v>1930</v>
      </c>
      <c r="B22" s="23">
        <v>18</v>
      </c>
      <c r="C22" s="18"/>
      <c r="D22" s="7" t="e">
        <f t="shared" si="0"/>
        <v>#N/A</v>
      </c>
      <c r="E22" s="26"/>
      <c r="F22" s="26"/>
      <c r="G22" s="18"/>
      <c r="H22" s="18"/>
      <c r="I22" s="18"/>
      <c r="J22" s="18"/>
      <c r="K22" s="18"/>
      <c r="L22" s="18"/>
      <c r="M22" s="18"/>
      <c r="N22" s="18"/>
      <c r="O22" s="18"/>
      <c r="P22" s="16"/>
      <c r="Q22" s="16"/>
      <c r="R22" s="16"/>
      <c r="S22" s="13"/>
    </row>
    <row r="23" spans="1:19">
      <c r="A23" s="11" t="s">
        <v>1930</v>
      </c>
      <c r="B23" s="32">
        <v>19</v>
      </c>
      <c r="C23" s="18"/>
      <c r="D23" s="7" t="e">
        <f t="shared" si="0"/>
        <v>#N/A</v>
      </c>
      <c r="E23" s="26"/>
      <c r="F23" s="26"/>
      <c r="G23" s="18"/>
      <c r="H23" s="18"/>
      <c r="I23" s="18"/>
      <c r="J23" s="18"/>
      <c r="K23" s="18"/>
      <c r="L23" s="18"/>
      <c r="M23" s="18"/>
      <c r="N23" s="18"/>
      <c r="O23" s="18"/>
      <c r="P23" s="16"/>
      <c r="Q23" s="16"/>
      <c r="R23" s="16"/>
      <c r="S23" s="13"/>
    </row>
    <row r="24" spans="1:19">
      <c r="A24" s="11" t="s">
        <v>1930</v>
      </c>
      <c r="B24" s="23">
        <v>20</v>
      </c>
      <c r="C24" s="18"/>
      <c r="D24" s="7" t="e">
        <f t="shared" si="0"/>
        <v>#N/A</v>
      </c>
      <c r="E24" s="26"/>
      <c r="F24" s="26"/>
      <c r="G24" s="18"/>
      <c r="H24" s="18"/>
      <c r="I24" s="18"/>
      <c r="J24" s="18"/>
      <c r="K24" s="18"/>
      <c r="L24" s="18"/>
      <c r="M24" s="18"/>
      <c r="N24" s="18"/>
      <c r="O24" s="18"/>
      <c r="P24" s="16"/>
      <c r="Q24" s="16"/>
      <c r="R24" s="16"/>
      <c r="S24" s="13"/>
    </row>
    <row r="25" spans="1:19">
      <c r="A25" s="11" t="s">
        <v>1930</v>
      </c>
      <c r="B25" s="23">
        <v>21</v>
      </c>
      <c r="C25" s="18"/>
      <c r="D25" s="7" t="e">
        <f t="shared" si="0"/>
        <v>#N/A</v>
      </c>
      <c r="E25" s="26"/>
      <c r="F25" s="26"/>
      <c r="G25" s="18"/>
      <c r="H25" s="18"/>
      <c r="I25" s="18"/>
      <c r="J25" s="18"/>
      <c r="K25" s="18"/>
      <c r="L25" s="18"/>
      <c r="M25" s="18"/>
      <c r="N25" s="18"/>
      <c r="O25" s="18"/>
      <c r="P25" s="16"/>
      <c r="Q25" s="16"/>
      <c r="R25" s="16"/>
      <c r="S25" s="13"/>
    </row>
    <row r="26" spans="1:19">
      <c r="A26" s="11" t="s">
        <v>1930</v>
      </c>
      <c r="B26" s="32">
        <v>22</v>
      </c>
      <c r="C26" s="18"/>
      <c r="D26" s="7" t="e">
        <f t="shared" si="0"/>
        <v>#N/A</v>
      </c>
      <c r="E26" s="26"/>
      <c r="F26" s="26"/>
      <c r="G26" s="18"/>
      <c r="H26" s="18"/>
      <c r="I26" s="18"/>
      <c r="J26" s="18"/>
      <c r="K26" s="18"/>
      <c r="L26" s="18"/>
      <c r="M26" s="18"/>
      <c r="N26" s="18"/>
      <c r="O26" s="18"/>
      <c r="P26" s="16"/>
      <c r="Q26" s="16"/>
      <c r="R26" s="16"/>
      <c r="S26" s="13"/>
    </row>
    <row r="27" spans="1:19">
      <c r="A27" s="11" t="s">
        <v>1930</v>
      </c>
      <c r="B27" s="23">
        <v>23</v>
      </c>
      <c r="C27" s="18"/>
      <c r="D27" s="7" t="e">
        <f t="shared" si="0"/>
        <v>#N/A</v>
      </c>
      <c r="E27" s="26"/>
      <c r="F27" s="26"/>
      <c r="G27" s="18"/>
      <c r="H27" s="18"/>
      <c r="I27" s="18"/>
      <c r="J27" s="18"/>
      <c r="K27" s="18"/>
      <c r="L27" s="18"/>
      <c r="M27" s="18"/>
      <c r="N27" s="18"/>
      <c r="O27" s="18"/>
      <c r="P27" s="16"/>
      <c r="Q27" s="16"/>
      <c r="R27" s="16"/>
      <c r="S27" s="13"/>
    </row>
    <row r="28" spans="1:19">
      <c r="A28" s="11" t="s">
        <v>1930</v>
      </c>
      <c r="B28" s="23">
        <v>24</v>
      </c>
      <c r="C28" s="18"/>
      <c r="D28" s="7" t="e">
        <f t="shared" si="0"/>
        <v>#N/A</v>
      </c>
      <c r="E28" s="26"/>
      <c r="F28" s="26"/>
      <c r="G28" s="18"/>
      <c r="H28" s="18"/>
      <c r="I28" s="18"/>
      <c r="J28" s="18"/>
      <c r="K28" s="18"/>
      <c r="L28" s="18"/>
      <c r="M28" s="18"/>
      <c r="N28" s="18"/>
      <c r="O28" s="18"/>
      <c r="P28" s="16"/>
      <c r="Q28" s="16"/>
      <c r="R28" s="16"/>
      <c r="S28" s="13"/>
    </row>
    <row r="29" spans="1:19" ht="17.25" thickBot="1">
      <c r="A29" s="3" t="s">
        <v>1930</v>
      </c>
      <c r="B29" s="28">
        <v>25</v>
      </c>
      <c r="C29" s="4"/>
      <c r="D29" s="4" t="e">
        <f t="shared" si="0"/>
        <v>#N/A</v>
      </c>
      <c r="E29" s="27"/>
      <c r="F29" s="27"/>
      <c r="G29" s="4"/>
      <c r="H29" s="4"/>
      <c r="I29" s="4"/>
      <c r="J29" s="4"/>
      <c r="K29" s="4"/>
      <c r="L29" s="4"/>
      <c r="M29" s="4"/>
      <c r="N29" s="4"/>
      <c r="O29" s="4"/>
      <c r="P29" s="17"/>
      <c r="Q29" s="17"/>
      <c r="R29" s="17"/>
      <c r="S29" s="5"/>
    </row>
    <row r="32" spans="1:19" ht="253.5" customHeight="1"/>
  </sheetData>
  <mergeCells count="15">
    <mergeCell ref="H3:H4"/>
    <mergeCell ref="A3:A4"/>
    <mergeCell ref="B3:B4"/>
    <mergeCell ref="C3:C4"/>
    <mergeCell ref="D3:F3"/>
    <mergeCell ref="G3:G4"/>
    <mergeCell ref="O3:O4"/>
    <mergeCell ref="P3:P4"/>
    <mergeCell ref="Q3:S3"/>
    <mergeCell ref="I3:I4"/>
    <mergeCell ref="J3:J4"/>
    <mergeCell ref="K3:K4"/>
    <mergeCell ref="L3:L4"/>
    <mergeCell ref="M3:M4"/>
    <mergeCell ref="N3:N4"/>
  </mergeCells>
  <phoneticPr fontId="1" type="noConversion"/>
  <dataValidations count="4">
    <dataValidation allowBlank="1" showInputMessage="1" showErrorMessage="1" promptTitle="목록" sqref="G3:G4" xr:uid="{9D5F06D9-A816-439D-B773-7D7F1771F78E}"/>
    <dataValidation type="list" allowBlank="1" showInputMessage="1" showErrorMessage="1" sqref="C5:C29" xr:uid="{FA159501-B877-4FCD-98B3-5EE8A1AEED5E}">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5:G29" xr:uid="{9380850D-CE48-41C1-B8CA-C2FA78F1825A}">
      <formula1>"일반형, AI융합형"</formula1>
    </dataValidation>
    <dataValidation type="list" allowBlank="1" showInputMessage="1" showErrorMessage="1" sqref="P5:P29 I5:I29" xr:uid="{3FBF7177-4C0B-46D3-BD20-2E93D78CA5CF}">
      <formula1>"O, X"</formula1>
    </dataValidation>
  </dataValidations>
  <pageMargins left="0.25" right="0.25" top="0.75" bottom="0.75" header="0.3" footer="0.3"/>
  <pageSetup paperSize="9" scale="41" fitToHeight="0" orientation="landscape"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48025-D83D-4CB2-8B57-61AA18476962}">
  <sheetPr>
    <tabColor rgb="FF00B050"/>
  </sheetPr>
  <dimension ref="A1:S35"/>
  <sheetViews>
    <sheetView topLeftCell="D3" zoomScale="85" zoomScaleNormal="85" workbookViewId="0">
      <selection activeCell="A8" sqref="A8:S20"/>
    </sheetView>
  </sheetViews>
  <sheetFormatPr defaultRowHeight="16.5"/>
  <cols>
    <col min="1" max="1" width="20.25" customWidth="1"/>
    <col min="2" max="2" width="6.875" customWidth="1"/>
    <col min="3" max="3" width="17" customWidth="1"/>
    <col min="4" max="6" width="4.875" style="2" customWidth="1"/>
    <col min="7" max="7" width="14.625" style="2" customWidth="1"/>
    <col min="8" max="8" width="46.75"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45.625" customWidth="1"/>
    <col min="19" max="19" width="16.25" customWidth="1"/>
  </cols>
  <sheetData>
    <row r="1" spans="1:19">
      <c r="A1" s="488" t="s">
        <v>42</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K5" s="2"/>
      <c r="L5" s="2"/>
      <c r="M5" s="2"/>
    </row>
    <row r="6" spans="1:19" ht="24.95" customHeight="1">
      <c r="A6" s="497" t="s">
        <v>30</v>
      </c>
      <c r="B6" s="499" t="s">
        <v>7</v>
      </c>
      <c r="C6" s="504" t="s">
        <v>3</v>
      </c>
      <c r="D6" s="514" t="s">
        <v>21</v>
      </c>
      <c r="E6" s="514"/>
      <c r="F6" s="514"/>
      <c r="G6" s="504" t="s">
        <v>18</v>
      </c>
      <c r="H6" s="514" t="s">
        <v>4</v>
      </c>
      <c r="I6" s="507" t="s">
        <v>15</v>
      </c>
      <c r="J6" s="1" t="s">
        <v>17</v>
      </c>
      <c r="K6" s="1" t="s">
        <v>8</v>
      </c>
      <c r="L6" s="1" t="s">
        <v>25</v>
      </c>
      <c r="M6" s="1" t="s">
        <v>24</v>
      </c>
      <c r="N6" s="510" t="s">
        <v>27</v>
      </c>
      <c r="O6" s="1" t="s">
        <v>14</v>
      </c>
      <c r="P6" s="507" t="s">
        <v>23</v>
      </c>
      <c r="Q6" s="1" t="s">
        <v>9</v>
      </c>
      <c r="R6" s="486"/>
      <c r="S6" s="487"/>
    </row>
    <row r="7" spans="1:19" ht="24.95" customHeight="1" thickBot="1">
      <c r="A7" s="498"/>
      <c r="B7" s="500"/>
      <c r="C7" s="513"/>
      <c r="D7" s="30" t="s">
        <v>0</v>
      </c>
      <c r="E7" s="30" t="s">
        <v>1</v>
      </c>
      <c r="F7" s="30" t="s">
        <v>2</v>
      </c>
      <c r="G7" s="505"/>
      <c r="H7" s="511"/>
      <c r="I7" s="505"/>
      <c r="J7" s="508"/>
      <c r="K7" s="509"/>
      <c r="L7" s="508"/>
      <c r="M7" s="509"/>
      <c r="N7" s="511"/>
      <c r="O7" s="509"/>
      <c r="P7" s="512"/>
      <c r="Q7" s="19" t="s">
        <v>10</v>
      </c>
      <c r="R7" s="19" t="s">
        <v>40</v>
      </c>
      <c r="S7" s="20" t="s">
        <v>41</v>
      </c>
    </row>
    <row r="8" spans="1:19" ht="17.25" thickTop="1">
      <c r="A8" s="11" t="s">
        <v>2220</v>
      </c>
      <c r="B8" s="32">
        <v>1</v>
      </c>
      <c r="C8" s="7" t="s">
        <v>112</v>
      </c>
      <c r="D8" s="7" t="str">
        <f>_xlfn.IFS(C8="사업관리","01",C8="경영ㆍ회계ㆍ사무","02",C8="금융ㆍ보험","03",C8="교육ㆍ자연ㆍ사회과학","04",C8="법률ㆍ경찰ㆍ소방ㆍ교도ㆍ국방","05",C8="보건ㆍ의료","06",C8="사회복지ㆍ종교","07",C8="문화ㆍ예술ㆍ디자인ㆍ방송","08",C8="운전ㆍ운송","09",C8="영업판매","10",C8="경비ㆍ청소","11",C8="이용ㆍ숙박ㆍ여행ㆍ오락ㆍ스포츠","12", C8="음식서비스","13", C8="건설","14", C8="기계","15",C8="재료","16",C8="화학ㆍ바이오","17",C8="섬유ㆍ의복","18",C8="전기ㆍ전자","19",C8="정보통신","20",C8="식품가공","21",C8="인쇄ㆍ목재ㆍ가구ㆍ공예","22",C8="환경ㆍ에너지ㆍ안전","23",C8="농림어업","24")</f>
        <v>15</v>
      </c>
      <c r="E8" s="25" t="s">
        <v>34</v>
      </c>
      <c r="F8" s="25" t="s">
        <v>45</v>
      </c>
      <c r="G8" s="7" t="s">
        <v>19</v>
      </c>
      <c r="H8" s="7" t="s">
        <v>2202</v>
      </c>
      <c r="I8" s="7" t="s">
        <v>26</v>
      </c>
      <c r="J8" s="7">
        <v>7</v>
      </c>
      <c r="K8" s="8">
        <v>1</v>
      </c>
      <c r="L8" s="8" t="s">
        <v>1827</v>
      </c>
      <c r="M8" s="8">
        <v>20</v>
      </c>
      <c r="N8" s="8">
        <v>350000</v>
      </c>
      <c r="O8" s="8">
        <f>M8*N8</f>
        <v>7000000</v>
      </c>
      <c r="P8" s="14" t="s">
        <v>16</v>
      </c>
      <c r="Q8" s="14" t="s">
        <v>2203</v>
      </c>
      <c r="R8" s="14" t="s">
        <v>2204</v>
      </c>
      <c r="S8" s="12" t="s">
        <v>2205</v>
      </c>
    </row>
    <row r="9" spans="1:19">
      <c r="A9" s="11" t="s">
        <v>2220</v>
      </c>
      <c r="B9" s="32">
        <v>2</v>
      </c>
      <c r="C9" s="7" t="s">
        <v>112</v>
      </c>
      <c r="D9" s="7" t="str">
        <f>_xlfn.IFS(C9="사업관리","01",C9="경영ㆍ회계ㆍ사무","02",C9="금융ㆍ보험","03",C9="교육ㆍ자연ㆍ사회과학","04",C9="법률ㆍ경찰ㆍ소방ㆍ교도ㆍ국방","05",C9="보건ㆍ의료","06",C9="사회복지ㆍ종교","07",C9="문화ㆍ예술ㆍ디자인ㆍ방송","08",C9="운전ㆍ운송","09",C9="영업판매","10",C9="경비ㆍ청소","11",C9="이용ㆍ숙박ㆍ여행ㆍ오락ㆍ스포츠","12", C9="음식서비스","13", C9="건설","14", C9="기계","15",C9="재료","16",C9="화학ㆍ바이오","17",C9="섬유ㆍ의복","18",C9="전기ㆍ전자","19",C9="정보통신","20",C9="식품가공","21",C9="인쇄ㆍ목재ㆍ가구ㆍ공예","22",C9="환경ㆍ에너지ㆍ안전","23",C9="농림어업","24")</f>
        <v>15</v>
      </c>
      <c r="E9" s="25" t="s">
        <v>34</v>
      </c>
      <c r="F9" s="25" t="s">
        <v>45</v>
      </c>
      <c r="G9" s="7" t="s">
        <v>19</v>
      </c>
      <c r="H9" s="7" t="s">
        <v>2206</v>
      </c>
      <c r="I9" s="7" t="s">
        <v>26</v>
      </c>
      <c r="J9" s="7">
        <v>7</v>
      </c>
      <c r="K9" s="8">
        <v>1</v>
      </c>
      <c r="L9" s="8" t="s">
        <v>1817</v>
      </c>
      <c r="M9" s="8">
        <v>20</v>
      </c>
      <c r="N9" s="8">
        <v>400000</v>
      </c>
      <c r="O9" s="8">
        <f>M9*N9</f>
        <v>8000000</v>
      </c>
      <c r="P9" s="14" t="s">
        <v>16</v>
      </c>
      <c r="Q9" s="14" t="s">
        <v>2203</v>
      </c>
      <c r="R9" s="14" t="s">
        <v>2204</v>
      </c>
      <c r="S9" s="12" t="s">
        <v>2205</v>
      </c>
    </row>
    <row r="10" spans="1:19">
      <c r="A10" s="11" t="s">
        <v>2220</v>
      </c>
      <c r="B10" s="32">
        <v>3</v>
      </c>
      <c r="C10" s="7" t="s">
        <v>112</v>
      </c>
      <c r="D10" s="7" t="str">
        <f t="shared" ref="D10:D32" si="0">_xlfn.IFS(C10="사업관리","01",C10="경영ㆍ회계ㆍ사무","02",C10="금융ㆍ보험","03",C10="교육ㆍ자연ㆍ사회과학","04",C10="법률ㆍ경찰ㆍ소방ㆍ교도ㆍ국방","05",C10="보건ㆍ의료","06",C10="사회복지ㆍ종교","07",C10="문화ㆍ예술ㆍ디자인ㆍ방송","08",C10="운전ㆍ운송","09",C10="영업판매","10",C10="경비ㆍ청소","11",C10="이용ㆍ숙박ㆍ여행ㆍ오락ㆍ스포츠","12", C10="음식서비스","13", C10="건설","14", C10="기계","15",C10="재료","16",C10="화학ㆍ바이오","17",C10="섬유ㆍ의복","18",C10="전기ㆍ전자","19",C10="정보통신","20",C10="식품가공","21",C10="인쇄ㆍ목재ㆍ가구ㆍ공예","22",C10="환경ㆍ에너지ㆍ안전","23",C10="농림어업","24")</f>
        <v>15</v>
      </c>
      <c r="E10" s="25" t="s">
        <v>34</v>
      </c>
      <c r="F10" s="25" t="s">
        <v>45</v>
      </c>
      <c r="G10" s="7" t="s">
        <v>19</v>
      </c>
      <c r="H10" s="7" t="s">
        <v>2207</v>
      </c>
      <c r="I10" s="7" t="s">
        <v>26</v>
      </c>
      <c r="J10" s="7">
        <v>7</v>
      </c>
      <c r="K10" s="8">
        <v>1</v>
      </c>
      <c r="L10" s="8" t="s">
        <v>192</v>
      </c>
      <c r="M10" s="8">
        <v>20</v>
      </c>
      <c r="N10" s="8">
        <v>450000</v>
      </c>
      <c r="O10" s="8">
        <f t="shared" ref="O10:O14" si="1">M10*N10</f>
        <v>9000000</v>
      </c>
      <c r="P10" s="14" t="s">
        <v>26</v>
      </c>
      <c r="Q10" s="14" t="s">
        <v>2203</v>
      </c>
      <c r="R10" s="14" t="s">
        <v>2204</v>
      </c>
      <c r="S10" s="12" t="s">
        <v>2205</v>
      </c>
    </row>
    <row r="11" spans="1:19">
      <c r="A11" s="11" t="s">
        <v>2220</v>
      </c>
      <c r="B11" s="32">
        <v>4</v>
      </c>
      <c r="C11" s="7" t="s">
        <v>112</v>
      </c>
      <c r="D11" s="7" t="str">
        <f t="shared" si="0"/>
        <v>15</v>
      </c>
      <c r="E11" s="25" t="s">
        <v>34</v>
      </c>
      <c r="F11" s="25" t="s">
        <v>45</v>
      </c>
      <c r="G11" s="7" t="s">
        <v>19</v>
      </c>
      <c r="H11" s="7" t="s">
        <v>2208</v>
      </c>
      <c r="I11" s="7" t="s">
        <v>26</v>
      </c>
      <c r="J11" s="7">
        <v>14</v>
      </c>
      <c r="K11" s="8">
        <v>2</v>
      </c>
      <c r="L11" s="8" t="s">
        <v>1817</v>
      </c>
      <c r="M11" s="8">
        <v>15</v>
      </c>
      <c r="N11" s="8">
        <v>700000</v>
      </c>
      <c r="O11" s="8">
        <f t="shared" si="1"/>
        <v>10500000</v>
      </c>
      <c r="P11" s="14" t="s">
        <v>26</v>
      </c>
      <c r="Q11" s="14" t="s">
        <v>2203</v>
      </c>
      <c r="R11" s="14" t="s">
        <v>2204</v>
      </c>
      <c r="S11" s="12" t="s">
        <v>2205</v>
      </c>
    </row>
    <row r="12" spans="1:19">
      <c r="A12" s="11" t="s">
        <v>2220</v>
      </c>
      <c r="B12" s="32">
        <v>5</v>
      </c>
      <c r="C12" s="7" t="s">
        <v>112</v>
      </c>
      <c r="D12" s="7" t="str">
        <f t="shared" si="0"/>
        <v>15</v>
      </c>
      <c r="E12" s="25" t="s">
        <v>34</v>
      </c>
      <c r="F12" s="25" t="s">
        <v>45</v>
      </c>
      <c r="G12" s="7" t="s">
        <v>19</v>
      </c>
      <c r="H12" s="7" t="s">
        <v>2209</v>
      </c>
      <c r="I12" s="7" t="s">
        <v>26</v>
      </c>
      <c r="J12" s="7">
        <v>14</v>
      </c>
      <c r="K12" s="8">
        <v>2</v>
      </c>
      <c r="L12" s="8" t="s">
        <v>192</v>
      </c>
      <c r="M12" s="8">
        <v>15</v>
      </c>
      <c r="N12" s="8">
        <v>700000</v>
      </c>
      <c r="O12" s="8">
        <f t="shared" si="1"/>
        <v>10500000</v>
      </c>
      <c r="P12" s="14" t="s">
        <v>26</v>
      </c>
      <c r="Q12" s="14" t="s">
        <v>2203</v>
      </c>
      <c r="R12" s="14" t="s">
        <v>2204</v>
      </c>
      <c r="S12" s="12" t="s">
        <v>2205</v>
      </c>
    </row>
    <row r="13" spans="1:19">
      <c r="A13" s="11" t="s">
        <v>2220</v>
      </c>
      <c r="B13" s="32">
        <v>6</v>
      </c>
      <c r="C13" s="7" t="s">
        <v>112</v>
      </c>
      <c r="D13" s="7" t="str">
        <f t="shared" si="0"/>
        <v>15</v>
      </c>
      <c r="E13" s="25" t="s">
        <v>34</v>
      </c>
      <c r="F13" s="25" t="s">
        <v>45</v>
      </c>
      <c r="G13" s="7" t="s">
        <v>19</v>
      </c>
      <c r="H13" s="7" t="s">
        <v>2210</v>
      </c>
      <c r="I13" s="7" t="s">
        <v>26</v>
      </c>
      <c r="J13" s="7">
        <v>7</v>
      </c>
      <c r="K13" s="8">
        <v>1</v>
      </c>
      <c r="L13" s="8" t="s">
        <v>22</v>
      </c>
      <c r="M13" s="8">
        <v>20</v>
      </c>
      <c r="N13" s="8">
        <v>350000</v>
      </c>
      <c r="O13" s="8">
        <f t="shared" si="1"/>
        <v>7000000</v>
      </c>
      <c r="P13" s="14" t="s">
        <v>16</v>
      </c>
      <c r="Q13" s="14" t="s">
        <v>2203</v>
      </c>
      <c r="R13" s="14" t="s">
        <v>2204</v>
      </c>
      <c r="S13" s="12" t="s">
        <v>2205</v>
      </c>
    </row>
    <row r="14" spans="1:19">
      <c r="A14" s="11" t="s">
        <v>2220</v>
      </c>
      <c r="B14" s="32">
        <v>7</v>
      </c>
      <c r="C14" s="7" t="s">
        <v>112</v>
      </c>
      <c r="D14" s="7" t="str">
        <f t="shared" si="0"/>
        <v>15</v>
      </c>
      <c r="E14" s="25" t="s">
        <v>34</v>
      </c>
      <c r="F14" s="25" t="s">
        <v>45</v>
      </c>
      <c r="G14" s="7" t="s">
        <v>19</v>
      </c>
      <c r="H14" s="7" t="s">
        <v>2211</v>
      </c>
      <c r="I14" s="7" t="s">
        <v>26</v>
      </c>
      <c r="J14" s="7">
        <v>6</v>
      </c>
      <c r="K14" s="8">
        <v>1</v>
      </c>
      <c r="L14" s="8" t="s">
        <v>2212</v>
      </c>
      <c r="M14" s="8">
        <v>20</v>
      </c>
      <c r="N14" s="8">
        <v>500000</v>
      </c>
      <c r="O14" s="8">
        <f t="shared" si="1"/>
        <v>10000000</v>
      </c>
      <c r="P14" s="14" t="s">
        <v>26</v>
      </c>
      <c r="Q14" s="14" t="s">
        <v>2203</v>
      </c>
      <c r="R14" s="14" t="s">
        <v>2204</v>
      </c>
      <c r="S14" s="12" t="s">
        <v>2205</v>
      </c>
    </row>
    <row r="15" spans="1:19">
      <c r="A15" s="11" t="s">
        <v>2220</v>
      </c>
      <c r="B15" s="32">
        <v>8</v>
      </c>
      <c r="C15" s="7" t="s">
        <v>112</v>
      </c>
      <c r="D15" s="7" t="str">
        <f t="shared" si="0"/>
        <v>15</v>
      </c>
      <c r="E15" s="25" t="s">
        <v>34</v>
      </c>
      <c r="F15" s="25" t="s">
        <v>45</v>
      </c>
      <c r="G15" s="7" t="s">
        <v>19</v>
      </c>
      <c r="H15" s="7" t="s">
        <v>2213</v>
      </c>
      <c r="I15" s="7" t="s">
        <v>26</v>
      </c>
      <c r="J15" s="7">
        <v>7</v>
      </c>
      <c r="K15" s="8">
        <v>1</v>
      </c>
      <c r="L15" s="8" t="s">
        <v>2005</v>
      </c>
      <c r="M15" s="8">
        <v>20</v>
      </c>
      <c r="N15" s="8">
        <v>500000</v>
      </c>
      <c r="O15" s="8">
        <f>M15*N15</f>
        <v>10000000</v>
      </c>
      <c r="P15" s="14" t="s">
        <v>26</v>
      </c>
      <c r="Q15" s="14" t="s">
        <v>2203</v>
      </c>
      <c r="R15" s="14" t="s">
        <v>2204</v>
      </c>
      <c r="S15" s="12" t="s">
        <v>2205</v>
      </c>
    </row>
    <row r="16" spans="1:19">
      <c r="A16" s="11" t="s">
        <v>2220</v>
      </c>
      <c r="B16" s="32">
        <v>9</v>
      </c>
      <c r="C16" s="7" t="s">
        <v>112</v>
      </c>
      <c r="D16" s="7" t="str">
        <f t="shared" si="0"/>
        <v>15</v>
      </c>
      <c r="E16" s="25" t="s">
        <v>34</v>
      </c>
      <c r="F16" s="25" t="s">
        <v>45</v>
      </c>
      <c r="G16" s="7" t="s">
        <v>436</v>
      </c>
      <c r="H16" s="7" t="s">
        <v>2214</v>
      </c>
      <c r="I16" s="7" t="s">
        <v>26</v>
      </c>
      <c r="J16" s="7">
        <v>6</v>
      </c>
      <c r="K16" s="8">
        <v>1</v>
      </c>
      <c r="L16" s="8" t="s">
        <v>1175</v>
      </c>
      <c r="M16" s="8">
        <v>20</v>
      </c>
      <c r="N16" s="8">
        <v>500000</v>
      </c>
      <c r="O16" s="8">
        <f>M16*N16</f>
        <v>10000000</v>
      </c>
      <c r="P16" s="14" t="s">
        <v>26</v>
      </c>
      <c r="Q16" s="14" t="s">
        <v>2203</v>
      </c>
      <c r="R16" s="14" t="s">
        <v>2204</v>
      </c>
      <c r="S16" s="12" t="s">
        <v>2205</v>
      </c>
    </row>
    <row r="17" spans="1:19">
      <c r="A17" s="11" t="s">
        <v>2220</v>
      </c>
      <c r="B17" s="32">
        <v>10</v>
      </c>
      <c r="C17" s="7" t="s">
        <v>112</v>
      </c>
      <c r="D17" s="7" t="str">
        <f t="shared" si="0"/>
        <v>15</v>
      </c>
      <c r="E17" s="25" t="s">
        <v>34</v>
      </c>
      <c r="F17" s="25" t="s">
        <v>45</v>
      </c>
      <c r="G17" s="7" t="s">
        <v>436</v>
      </c>
      <c r="H17" s="7" t="s">
        <v>2215</v>
      </c>
      <c r="I17" s="7" t="s">
        <v>26</v>
      </c>
      <c r="J17" s="7">
        <v>6</v>
      </c>
      <c r="K17" s="8">
        <v>1</v>
      </c>
      <c r="L17" s="8" t="s">
        <v>1175</v>
      </c>
      <c r="M17" s="8">
        <v>20</v>
      </c>
      <c r="N17" s="8">
        <v>500000</v>
      </c>
      <c r="O17" s="8">
        <f t="shared" ref="O17" si="2">M17*N17</f>
        <v>10000000</v>
      </c>
      <c r="P17" s="14" t="s">
        <v>26</v>
      </c>
      <c r="Q17" s="14" t="s">
        <v>2203</v>
      </c>
      <c r="R17" s="14" t="s">
        <v>2204</v>
      </c>
      <c r="S17" s="12" t="s">
        <v>2205</v>
      </c>
    </row>
    <row r="18" spans="1:19">
      <c r="A18" s="11" t="s">
        <v>2220</v>
      </c>
      <c r="B18" s="32">
        <v>11</v>
      </c>
      <c r="C18" s="7" t="s">
        <v>112</v>
      </c>
      <c r="D18" s="7" t="str">
        <f t="shared" si="0"/>
        <v>15</v>
      </c>
      <c r="E18" s="25" t="s">
        <v>34</v>
      </c>
      <c r="F18" s="25" t="s">
        <v>45</v>
      </c>
      <c r="G18" s="7" t="s">
        <v>20</v>
      </c>
      <c r="H18" s="7" t="s">
        <v>2216</v>
      </c>
      <c r="I18" s="7" t="s">
        <v>26</v>
      </c>
      <c r="J18" s="7">
        <v>6</v>
      </c>
      <c r="K18" s="8">
        <v>1</v>
      </c>
      <c r="L18" s="8" t="s">
        <v>1175</v>
      </c>
      <c r="M18" s="8">
        <v>20</v>
      </c>
      <c r="N18" s="8">
        <v>500000</v>
      </c>
      <c r="O18" s="8">
        <f>M18*N18</f>
        <v>10000000</v>
      </c>
      <c r="P18" s="14" t="s">
        <v>26</v>
      </c>
      <c r="Q18" s="14" t="s">
        <v>2203</v>
      </c>
      <c r="R18" s="14" t="s">
        <v>2204</v>
      </c>
      <c r="S18" s="12" t="s">
        <v>2205</v>
      </c>
    </row>
    <row r="19" spans="1:19">
      <c r="A19" s="11" t="s">
        <v>2220</v>
      </c>
      <c r="B19" s="32">
        <v>12</v>
      </c>
      <c r="C19" s="7" t="s">
        <v>112</v>
      </c>
      <c r="D19" s="7" t="str">
        <f t="shared" si="0"/>
        <v>15</v>
      </c>
      <c r="E19" s="25" t="s">
        <v>34</v>
      </c>
      <c r="F19" s="25" t="s">
        <v>45</v>
      </c>
      <c r="G19" s="7" t="s">
        <v>436</v>
      </c>
      <c r="H19" s="7" t="s">
        <v>2217</v>
      </c>
      <c r="I19" s="7" t="s">
        <v>433</v>
      </c>
      <c r="J19" s="7">
        <v>7</v>
      </c>
      <c r="K19" s="8">
        <v>1</v>
      </c>
      <c r="L19" s="8" t="s">
        <v>2218</v>
      </c>
      <c r="M19" s="8">
        <v>20</v>
      </c>
      <c r="N19" s="8">
        <v>500000</v>
      </c>
      <c r="O19" s="8">
        <f>M19*N19</f>
        <v>10000000</v>
      </c>
      <c r="P19" s="14" t="s">
        <v>26</v>
      </c>
      <c r="Q19" s="14" t="s">
        <v>2203</v>
      </c>
      <c r="R19" s="14" t="s">
        <v>2204</v>
      </c>
      <c r="S19" s="12" t="s">
        <v>2205</v>
      </c>
    </row>
    <row r="20" spans="1:19">
      <c r="A20" s="11" t="s">
        <v>2220</v>
      </c>
      <c r="B20" s="32">
        <v>13</v>
      </c>
      <c r="C20" s="7" t="s">
        <v>112</v>
      </c>
      <c r="D20" s="7" t="str">
        <f t="shared" si="0"/>
        <v>15</v>
      </c>
      <c r="E20" s="25" t="s">
        <v>34</v>
      </c>
      <c r="F20" s="25" t="s">
        <v>45</v>
      </c>
      <c r="G20" s="7" t="s">
        <v>436</v>
      </c>
      <c r="H20" s="37" t="s">
        <v>2219</v>
      </c>
      <c r="I20" s="7" t="s">
        <v>433</v>
      </c>
      <c r="J20" s="7">
        <v>7</v>
      </c>
      <c r="K20" s="8">
        <v>1</v>
      </c>
      <c r="L20" s="8" t="s">
        <v>1194</v>
      </c>
      <c r="M20" s="8">
        <v>20</v>
      </c>
      <c r="N20" s="8">
        <v>400000</v>
      </c>
      <c r="O20" s="8">
        <f>M20*N20</f>
        <v>8000000</v>
      </c>
      <c r="P20" s="14" t="s">
        <v>26</v>
      </c>
      <c r="Q20" s="14" t="s">
        <v>2203</v>
      </c>
      <c r="R20" s="14" t="s">
        <v>2204</v>
      </c>
      <c r="S20" s="12" t="s">
        <v>2205</v>
      </c>
    </row>
    <row r="21" spans="1:19">
      <c r="A21" s="11" t="s">
        <v>2220</v>
      </c>
      <c r="B21" s="32">
        <v>14</v>
      </c>
      <c r="C21" s="7"/>
      <c r="D21" s="7" t="e">
        <f t="shared" si="0"/>
        <v>#N/A</v>
      </c>
      <c r="E21" s="25"/>
      <c r="F21" s="25"/>
      <c r="G21" s="7"/>
      <c r="H21" s="345"/>
      <c r="I21" s="7"/>
      <c r="J21" s="7"/>
      <c r="K21" s="8"/>
      <c r="L21" s="8"/>
      <c r="M21" s="8"/>
      <c r="N21" s="8"/>
      <c r="O21" s="8"/>
      <c r="P21" s="14"/>
      <c r="Q21" s="14"/>
      <c r="R21" s="14"/>
      <c r="S21" s="12"/>
    </row>
    <row r="22" spans="1:19">
      <c r="A22" s="11"/>
      <c r="B22" s="32">
        <v>15</v>
      </c>
      <c r="C22" s="7"/>
      <c r="D22" s="7" t="e">
        <f t="shared" si="0"/>
        <v>#N/A</v>
      </c>
      <c r="E22" s="25"/>
      <c r="F22" s="25"/>
      <c r="G22" s="7"/>
      <c r="H22" s="7"/>
      <c r="I22" s="7"/>
      <c r="J22" s="7"/>
      <c r="K22" s="8"/>
      <c r="L22" s="8"/>
      <c r="M22" s="8"/>
      <c r="N22" s="8"/>
      <c r="O22" s="8"/>
      <c r="P22" s="14"/>
      <c r="Q22" s="14"/>
      <c r="R22" s="14"/>
      <c r="S22" s="12"/>
    </row>
    <row r="23" spans="1:19">
      <c r="A23" s="11"/>
      <c r="B23" s="32">
        <v>16</v>
      </c>
      <c r="C23" s="7"/>
      <c r="D23" s="7" t="e">
        <f t="shared" si="0"/>
        <v>#N/A</v>
      </c>
      <c r="E23" s="25"/>
      <c r="F23" s="25"/>
      <c r="G23" s="7"/>
      <c r="H23" s="7"/>
      <c r="I23" s="7"/>
      <c r="J23" s="7"/>
      <c r="K23" s="8"/>
      <c r="L23" s="8"/>
      <c r="M23" s="8"/>
      <c r="N23" s="8"/>
      <c r="O23" s="8"/>
      <c r="P23" s="14"/>
      <c r="Q23" s="14"/>
      <c r="R23" s="14"/>
      <c r="S23" s="12"/>
    </row>
    <row r="24" spans="1:19">
      <c r="A24" s="11"/>
      <c r="B24" s="32">
        <v>17</v>
      </c>
      <c r="C24" s="7"/>
      <c r="D24" s="7" t="e">
        <f t="shared" si="0"/>
        <v>#N/A</v>
      </c>
      <c r="E24" s="25"/>
      <c r="F24" s="25"/>
      <c r="G24" s="7"/>
      <c r="H24" s="7"/>
      <c r="I24" s="7"/>
      <c r="J24" s="7"/>
      <c r="K24" s="8"/>
      <c r="L24" s="8"/>
      <c r="M24" s="8"/>
      <c r="N24" s="8"/>
      <c r="O24" s="8"/>
      <c r="P24" s="14"/>
      <c r="Q24" s="14"/>
      <c r="R24" s="14"/>
      <c r="S24" s="12"/>
    </row>
    <row r="25" spans="1:19">
      <c r="A25" s="11"/>
      <c r="B25" s="32">
        <v>18</v>
      </c>
      <c r="C25" s="7"/>
      <c r="D25" s="7" t="e">
        <f t="shared" si="0"/>
        <v>#N/A</v>
      </c>
      <c r="E25" s="25"/>
      <c r="F25" s="25"/>
      <c r="G25" s="7"/>
      <c r="H25" s="7"/>
      <c r="I25" s="7"/>
      <c r="J25" s="7"/>
      <c r="K25" s="8"/>
      <c r="L25" s="8"/>
      <c r="M25" s="8"/>
      <c r="N25" s="8"/>
      <c r="O25" s="8"/>
      <c r="P25" s="14"/>
      <c r="Q25" s="14"/>
      <c r="R25" s="14"/>
      <c r="S25" s="12"/>
    </row>
    <row r="26" spans="1:19">
      <c r="A26" s="11"/>
      <c r="B26" s="32">
        <v>19</v>
      </c>
      <c r="C26" s="7"/>
      <c r="D26" s="7" t="e">
        <f t="shared" si="0"/>
        <v>#N/A</v>
      </c>
      <c r="E26" s="25"/>
      <c r="F26" s="25"/>
      <c r="G26" s="7"/>
      <c r="H26" s="7"/>
      <c r="I26" s="7"/>
      <c r="J26" s="7"/>
      <c r="K26" s="8"/>
      <c r="L26" s="8"/>
      <c r="M26" s="8"/>
      <c r="N26" s="8"/>
      <c r="O26" s="8"/>
      <c r="P26" s="14"/>
      <c r="Q26" s="14"/>
      <c r="R26" s="14"/>
      <c r="S26" s="12"/>
    </row>
    <row r="27" spans="1:19">
      <c r="A27" s="11"/>
      <c r="B27" s="32">
        <v>20</v>
      </c>
      <c r="C27" s="7"/>
      <c r="D27" s="7" t="e">
        <f t="shared" si="0"/>
        <v>#N/A</v>
      </c>
      <c r="E27" s="25"/>
      <c r="F27" s="25"/>
      <c r="G27" s="7"/>
      <c r="H27" s="7"/>
      <c r="I27" s="7"/>
      <c r="J27" s="7"/>
      <c r="K27" s="8"/>
      <c r="L27" s="8"/>
      <c r="M27" s="8"/>
      <c r="N27" s="8"/>
      <c r="O27" s="8"/>
      <c r="P27" s="14"/>
      <c r="Q27" s="14"/>
      <c r="R27" s="14"/>
      <c r="S27" s="12"/>
    </row>
    <row r="28" spans="1:19">
      <c r="A28" s="11"/>
      <c r="B28" s="32">
        <v>21</v>
      </c>
      <c r="C28" s="7"/>
      <c r="D28" s="7" t="e">
        <f t="shared" si="0"/>
        <v>#N/A</v>
      </c>
      <c r="E28" s="25"/>
      <c r="F28" s="25"/>
      <c r="G28" s="7"/>
      <c r="H28" s="7"/>
      <c r="I28" s="7"/>
      <c r="J28" s="7"/>
      <c r="K28" s="8"/>
      <c r="L28" s="8"/>
      <c r="M28" s="8"/>
      <c r="N28" s="8"/>
      <c r="O28" s="8"/>
      <c r="P28" s="14"/>
      <c r="Q28" s="14"/>
      <c r="R28" s="14"/>
      <c r="S28" s="12"/>
    </row>
    <row r="29" spans="1:19">
      <c r="A29" s="11"/>
      <c r="B29" s="32">
        <v>22</v>
      </c>
      <c r="C29" s="7"/>
      <c r="D29" s="7" t="e">
        <f t="shared" si="0"/>
        <v>#N/A</v>
      </c>
      <c r="E29" s="25"/>
      <c r="F29" s="25"/>
      <c r="G29" s="7"/>
      <c r="H29" s="7"/>
      <c r="I29" s="7"/>
      <c r="J29" s="7"/>
      <c r="K29" s="8"/>
      <c r="L29" s="8"/>
      <c r="M29" s="8"/>
      <c r="N29" s="8"/>
      <c r="O29" s="8"/>
      <c r="P29" s="14"/>
      <c r="Q29" s="14"/>
      <c r="R29" s="14"/>
      <c r="S29" s="12"/>
    </row>
    <row r="30" spans="1:19">
      <c r="A30" s="11"/>
      <c r="B30" s="23">
        <v>23</v>
      </c>
      <c r="C30" s="18"/>
      <c r="D30" s="7" t="e">
        <f t="shared" si="0"/>
        <v>#N/A</v>
      </c>
      <c r="E30" s="26"/>
      <c r="F30" s="26"/>
      <c r="G30" s="18"/>
      <c r="H30" s="18"/>
      <c r="I30" s="18"/>
      <c r="J30" s="18"/>
      <c r="K30" s="18"/>
      <c r="L30" s="18"/>
      <c r="M30" s="18"/>
      <c r="N30" s="18"/>
      <c r="O30" s="18"/>
      <c r="P30" s="16"/>
      <c r="Q30" s="16"/>
      <c r="R30" s="16"/>
      <c r="S30" s="13"/>
    </row>
    <row r="31" spans="1:19">
      <c r="A31" s="11"/>
      <c r="B31" s="23">
        <v>24</v>
      </c>
      <c r="C31" s="18"/>
      <c r="D31" s="7" t="e">
        <f t="shared" si="0"/>
        <v>#N/A</v>
      </c>
      <c r="E31" s="26"/>
      <c r="F31" s="26"/>
      <c r="G31" s="18"/>
      <c r="H31" s="18"/>
      <c r="I31" s="18"/>
      <c r="J31" s="18"/>
      <c r="K31" s="18"/>
      <c r="L31" s="18"/>
      <c r="M31" s="18"/>
      <c r="N31" s="18"/>
      <c r="O31" s="18"/>
      <c r="P31" s="16"/>
      <c r="Q31" s="16"/>
      <c r="R31" s="16"/>
      <c r="S31" s="13"/>
    </row>
    <row r="32" spans="1:19" ht="17.25" thickBot="1">
      <c r="A32" s="3"/>
      <c r="B32" s="28">
        <v>25</v>
      </c>
      <c r="C32" s="4"/>
      <c r="D32" s="4" t="e">
        <f t="shared" si="0"/>
        <v>#N/A</v>
      </c>
      <c r="E32" s="27"/>
      <c r="F32" s="27"/>
      <c r="G32" s="4"/>
      <c r="H32" s="4"/>
      <c r="I32" s="4"/>
      <c r="J32" s="4"/>
      <c r="K32" s="4"/>
      <c r="L32" s="4"/>
      <c r="M32" s="4"/>
      <c r="N32" s="4"/>
      <c r="O32" s="4"/>
      <c r="P32" s="17"/>
      <c r="Q32" s="17"/>
      <c r="R32" s="17"/>
      <c r="S32" s="5"/>
    </row>
    <row r="35" ht="253.5" customHeight="1"/>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type="list" allowBlank="1" showInputMessage="1" showErrorMessage="1" sqref="I8:I18 I22:I32 P8:P20 P22:P32" xr:uid="{1DF11E76-5A23-46E3-A659-E20B9C0AC4CB}">
      <formula1>"O, X"</formula1>
    </dataValidation>
    <dataValidation allowBlank="1" showInputMessage="1" showErrorMessage="1" promptTitle="목록" sqref="G6:G7" xr:uid="{3D8CC6C1-49E1-4241-B95A-BD443D8D5182}"/>
    <dataValidation type="list" allowBlank="1" showInputMessage="1" showErrorMessage="1" sqref="C8:C32" xr:uid="{14BA0D66-1E51-4AA5-A97B-882E5FDA2305}">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32" xr:uid="{48B73827-CF7F-4E36-8A5D-AB92E594FF27}">
      <formula1>"일반형, AI융합형"</formula1>
    </dataValidation>
  </dataValidations>
  <pageMargins left="0.7" right="0.7" top="0.75" bottom="0.75" header="0.3" footer="0.3"/>
  <pageSetup paperSize="9"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2E1487-24EA-4EED-B94B-C96164F3B30F}">
  <sheetPr>
    <tabColor rgb="FF00B050"/>
  </sheetPr>
  <dimension ref="A1:S229"/>
  <sheetViews>
    <sheetView topLeftCell="C8" zoomScale="70" zoomScaleNormal="70" workbookViewId="0">
      <selection activeCell="A196" sqref="A8:S196"/>
    </sheetView>
  </sheetViews>
  <sheetFormatPr defaultRowHeight="16.5"/>
  <cols>
    <col min="1" max="1" width="20.25" customWidth="1"/>
    <col min="2" max="2" width="6.875" customWidth="1"/>
    <col min="3" max="3" width="17" customWidth="1"/>
    <col min="4" max="6" width="4.875" style="2" customWidth="1"/>
    <col min="7" max="7" width="14.625" style="2" customWidth="1"/>
    <col min="8" max="8" width="84.125" bestFit="1" customWidth="1"/>
    <col min="9" max="9" width="12.875" customWidth="1"/>
    <col min="10" max="10" width="9.75" customWidth="1"/>
    <col min="11" max="11" width="8.75" customWidth="1"/>
    <col min="12" max="12" width="31.875" bestFit="1" customWidth="1"/>
    <col min="13" max="13" width="13.125" style="2" customWidth="1"/>
    <col min="14" max="14" width="15.625" customWidth="1"/>
    <col min="15" max="15" width="17.875" customWidth="1"/>
    <col min="16" max="16" width="17.375" customWidth="1"/>
    <col min="17" max="17" width="14.375" customWidth="1"/>
    <col min="18" max="18" width="45.625" customWidth="1"/>
    <col min="19" max="19" width="16.25" customWidth="1"/>
  </cols>
  <sheetData>
    <row r="1" spans="1:19">
      <c r="A1" s="488" t="s">
        <v>42</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K5" s="2"/>
      <c r="L5" s="2"/>
    </row>
    <row r="6" spans="1:19" ht="24.95" customHeight="1">
      <c r="A6" s="497" t="s">
        <v>30</v>
      </c>
      <c r="B6" s="499" t="s">
        <v>7</v>
      </c>
      <c r="C6" s="504" t="s">
        <v>3</v>
      </c>
      <c r="D6" s="514" t="s">
        <v>21</v>
      </c>
      <c r="E6" s="514"/>
      <c r="F6" s="514"/>
      <c r="G6" s="504" t="s">
        <v>18</v>
      </c>
      <c r="H6" s="514" t="s">
        <v>4</v>
      </c>
      <c r="I6" s="507" t="s">
        <v>15</v>
      </c>
      <c r="J6" s="1" t="s">
        <v>17</v>
      </c>
      <c r="K6" s="1" t="s">
        <v>8</v>
      </c>
      <c r="L6" s="1" t="s">
        <v>25</v>
      </c>
      <c r="M6" s="1" t="s">
        <v>24</v>
      </c>
      <c r="N6" s="510" t="s">
        <v>27</v>
      </c>
      <c r="O6" s="1" t="s">
        <v>14</v>
      </c>
      <c r="P6" s="507" t="s">
        <v>23</v>
      </c>
      <c r="Q6" s="1" t="s">
        <v>9</v>
      </c>
      <c r="R6" s="486"/>
      <c r="S6" s="487"/>
    </row>
    <row r="7" spans="1:19" ht="24.95" customHeight="1" thickBot="1">
      <c r="A7" s="498"/>
      <c r="B7" s="500"/>
      <c r="C7" s="513"/>
      <c r="D7" s="30" t="s">
        <v>0</v>
      </c>
      <c r="E7" s="30" t="s">
        <v>1</v>
      </c>
      <c r="F7" s="30" t="s">
        <v>2</v>
      </c>
      <c r="G7" s="505"/>
      <c r="H7" s="511"/>
      <c r="I7" s="505"/>
      <c r="J7" s="508"/>
      <c r="K7" s="509"/>
      <c r="L7" s="508"/>
      <c r="M7" s="509"/>
      <c r="N7" s="511"/>
      <c r="O7" s="509"/>
      <c r="P7" s="512"/>
      <c r="Q7" s="19" t="s">
        <v>10</v>
      </c>
      <c r="R7" s="19" t="s">
        <v>40</v>
      </c>
      <c r="S7" s="20" t="s">
        <v>41</v>
      </c>
    </row>
    <row r="8" spans="1:19" ht="17.25" thickTop="1">
      <c r="A8" s="11" t="s">
        <v>1931</v>
      </c>
      <c r="B8" s="32">
        <v>1</v>
      </c>
      <c r="C8" s="285" t="s">
        <v>37</v>
      </c>
      <c r="D8" s="7" t="str">
        <f>_xlfn.IFS(C8="사업관리","01",C8="경영ㆍ회계ㆍ사무","02",C8="금융ㆍ보험","03",C8="교육ㆍ자연ㆍ사회과학","04",C8="법률ㆍ경찰ㆍ소방ㆍ교도ㆍ국방","05",C8="보건ㆍ의료","06",C8="사회복지ㆍ종교","07",C8="문화ㆍ예술ㆍ디자인ㆍ방송","08",C8="운전ㆍ운송","09",C8="영업판매","10",C8="경비ㆍ청소","11",C8="이용ㆍ숙박ㆍ여행ㆍ오락ㆍ스포츠","12", C8="음식서비스","13", C8="건설","14", C8="기계","15",C8="재료","16",C8="화학ㆍ바이오","17",C8="섬유ㆍ의복","18",C8="전기ㆍ전자","19",C8="정보통신","20",C8="식품가공","21",C8="인쇄ㆍ목재ㆍ가구ㆍ공예","22",C8="환경ㆍ에너지ㆍ안전","23",C8="농림어업","24")</f>
        <v>02</v>
      </c>
      <c r="E8" s="26" t="s">
        <v>34</v>
      </c>
      <c r="F8" s="26" t="s">
        <v>35</v>
      </c>
      <c r="G8" s="7" t="s">
        <v>20</v>
      </c>
      <c r="H8" s="38" t="s">
        <v>1932</v>
      </c>
      <c r="I8" s="7" t="s">
        <v>16</v>
      </c>
      <c r="J8" s="7">
        <v>40</v>
      </c>
      <c r="K8" s="8">
        <v>5</v>
      </c>
      <c r="L8" s="8" t="s">
        <v>1933</v>
      </c>
      <c r="M8" s="334">
        <v>10</v>
      </c>
      <c r="N8" s="8">
        <v>1300000</v>
      </c>
      <c r="O8" s="8">
        <f>M8*N8</f>
        <v>13000000</v>
      </c>
      <c r="P8" s="14" t="s">
        <v>16</v>
      </c>
      <c r="Q8" s="14" t="s">
        <v>466</v>
      </c>
      <c r="R8" s="14" t="s">
        <v>1934</v>
      </c>
      <c r="S8" s="12" t="s">
        <v>1935</v>
      </c>
    </row>
    <row r="9" spans="1:19">
      <c r="A9" s="11" t="s">
        <v>1931</v>
      </c>
      <c r="B9" s="23">
        <v>2</v>
      </c>
      <c r="C9" s="285" t="s">
        <v>37</v>
      </c>
      <c r="D9" s="7" t="str">
        <f>_xlfn.IFS(C9="사업관리","01",C9="경영ㆍ회계ㆍ사무","02",C9="금융ㆍ보험","03",C9="교육ㆍ자연ㆍ사회과학","04",C9="법률ㆍ경찰ㆍ소방ㆍ교도ㆍ국방","05",C9="보건ㆍ의료","06",C9="사회복지ㆍ종교","07",C9="문화ㆍ예술ㆍ디자인ㆍ방송","08",C9="운전ㆍ운송","09",C9="영업판매","10",C9="경비ㆍ청소","11",C9="이용ㆍ숙박ㆍ여행ㆍ오락ㆍ스포츠","12", C9="음식서비스","13", C9="건설","14", C9="기계","15",C9="재료","16",C9="화학ㆍ바이오","17",C9="섬유ㆍ의복","18",C9="전기ㆍ전자","19",C9="정보통신","20",C9="식품가공","21",C9="인쇄ㆍ목재ㆍ가구ㆍ공예","22",C9="환경ㆍ에너지ㆍ안전","23",C9="농림어업","24")</f>
        <v>02</v>
      </c>
      <c r="E9" s="26" t="s">
        <v>34</v>
      </c>
      <c r="F9" s="26" t="s">
        <v>35</v>
      </c>
      <c r="G9" s="18" t="s">
        <v>20</v>
      </c>
      <c r="H9" s="38" t="s">
        <v>1936</v>
      </c>
      <c r="I9" s="7" t="s">
        <v>16</v>
      </c>
      <c r="J9" s="18">
        <v>24</v>
      </c>
      <c r="K9" s="6">
        <v>3</v>
      </c>
      <c r="L9" s="6" t="s">
        <v>1937</v>
      </c>
      <c r="M9" s="334">
        <v>10</v>
      </c>
      <c r="N9" s="6">
        <v>1000000</v>
      </c>
      <c r="O9" s="8">
        <f>M9*N9</f>
        <v>10000000</v>
      </c>
      <c r="P9" s="15" t="s">
        <v>16</v>
      </c>
      <c r="Q9" s="14" t="s">
        <v>466</v>
      </c>
      <c r="R9" s="14" t="s">
        <v>1934</v>
      </c>
      <c r="S9" s="12" t="s">
        <v>1935</v>
      </c>
    </row>
    <row r="10" spans="1:19">
      <c r="A10" s="11" t="s">
        <v>1931</v>
      </c>
      <c r="B10" s="23">
        <v>3</v>
      </c>
      <c r="C10" s="285" t="s">
        <v>37</v>
      </c>
      <c r="D10" s="7" t="str">
        <f t="shared" ref="D10:D73" si="0">_xlfn.IFS(C10="사업관리","01",C10="경영ㆍ회계ㆍ사무","02",C10="금융ㆍ보험","03",C10="교육ㆍ자연ㆍ사회과학","04",C10="법률ㆍ경찰ㆍ소방ㆍ교도ㆍ국방","05",C10="보건ㆍ의료","06",C10="사회복지ㆍ종교","07",C10="문화ㆍ예술ㆍ디자인ㆍ방송","08",C10="운전ㆍ운송","09",C10="영업판매","10",C10="경비ㆍ청소","11",C10="이용ㆍ숙박ㆍ여행ㆍ오락ㆍ스포츠","12", C10="음식서비스","13", C10="건설","14", C10="기계","15",C10="재료","16",C10="화학ㆍ바이오","17",C10="섬유ㆍ의복","18",C10="전기ㆍ전자","19",C10="정보통신","20",C10="식품가공","21",C10="인쇄ㆍ목재ㆍ가구ㆍ공예","22",C10="환경ㆍ에너지ㆍ안전","23",C10="농림어업","24")</f>
        <v>02</v>
      </c>
      <c r="E10" s="26" t="s">
        <v>180</v>
      </c>
      <c r="F10" s="26" t="s">
        <v>45</v>
      </c>
      <c r="G10" s="18" t="s">
        <v>436</v>
      </c>
      <c r="H10" s="38" t="s">
        <v>1938</v>
      </c>
      <c r="I10" s="7" t="s">
        <v>16</v>
      </c>
      <c r="J10" s="18">
        <v>40</v>
      </c>
      <c r="K10" s="6">
        <v>5</v>
      </c>
      <c r="L10" s="6" t="s">
        <v>1156</v>
      </c>
      <c r="M10" s="335">
        <v>10</v>
      </c>
      <c r="N10" s="6">
        <v>1600000</v>
      </c>
      <c r="O10" s="8">
        <f t="shared" ref="O10:O26" si="1">M10*N10</f>
        <v>16000000</v>
      </c>
      <c r="P10" s="15" t="s">
        <v>16</v>
      </c>
      <c r="Q10" s="14" t="s">
        <v>466</v>
      </c>
      <c r="R10" s="14" t="s">
        <v>1934</v>
      </c>
      <c r="S10" s="12" t="s">
        <v>1935</v>
      </c>
    </row>
    <row r="11" spans="1:19">
      <c r="A11" s="11" t="s">
        <v>1931</v>
      </c>
      <c r="B11" s="23">
        <v>4</v>
      </c>
      <c r="C11" s="285" t="s">
        <v>37</v>
      </c>
      <c r="D11" s="7" t="str">
        <f t="shared" si="0"/>
        <v>02</v>
      </c>
      <c r="E11" s="26" t="s">
        <v>180</v>
      </c>
      <c r="F11" s="26" t="s">
        <v>45</v>
      </c>
      <c r="G11" s="18" t="s">
        <v>436</v>
      </c>
      <c r="H11" s="38" t="s">
        <v>1939</v>
      </c>
      <c r="I11" s="7" t="s">
        <v>16</v>
      </c>
      <c r="J11" s="18">
        <v>24</v>
      </c>
      <c r="K11" s="6">
        <v>3</v>
      </c>
      <c r="L11" s="6" t="s">
        <v>1156</v>
      </c>
      <c r="M11" s="335">
        <v>10</v>
      </c>
      <c r="N11" s="6">
        <v>1600000</v>
      </c>
      <c r="O11" s="8">
        <f t="shared" si="1"/>
        <v>16000000</v>
      </c>
      <c r="P11" s="15" t="s">
        <v>16</v>
      </c>
      <c r="Q11" s="14" t="s">
        <v>466</v>
      </c>
      <c r="R11" s="14" t="s">
        <v>1934</v>
      </c>
      <c r="S11" s="12" t="s">
        <v>1935</v>
      </c>
    </row>
    <row r="12" spans="1:19">
      <c r="A12" s="11" t="s">
        <v>1931</v>
      </c>
      <c r="B12" s="23">
        <v>5</v>
      </c>
      <c r="C12" s="285" t="s">
        <v>37</v>
      </c>
      <c r="D12" s="7" t="str">
        <f t="shared" si="0"/>
        <v>02</v>
      </c>
      <c r="E12" s="26" t="s">
        <v>180</v>
      </c>
      <c r="F12" s="26" t="s">
        <v>45</v>
      </c>
      <c r="G12" s="18" t="s">
        <v>436</v>
      </c>
      <c r="H12" s="38" t="s">
        <v>1940</v>
      </c>
      <c r="I12" s="7" t="s">
        <v>16</v>
      </c>
      <c r="J12" s="18">
        <v>32</v>
      </c>
      <c r="K12" s="6">
        <v>4</v>
      </c>
      <c r="L12" s="6" t="s">
        <v>1941</v>
      </c>
      <c r="M12" s="335">
        <v>10</v>
      </c>
      <c r="N12" s="6">
        <v>1000000</v>
      </c>
      <c r="O12" s="8">
        <f t="shared" si="1"/>
        <v>10000000</v>
      </c>
      <c r="P12" s="15" t="s">
        <v>16</v>
      </c>
      <c r="Q12" s="14" t="s">
        <v>466</v>
      </c>
      <c r="R12" s="14" t="s">
        <v>1934</v>
      </c>
      <c r="S12" s="12" t="s">
        <v>1935</v>
      </c>
    </row>
    <row r="13" spans="1:19">
      <c r="A13" s="11" t="s">
        <v>1931</v>
      </c>
      <c r="B13" s="23">
        <v>6</v>
      </c>
      <c r="C13" s="285" t="s">
        <v>37</v>
      </c>
      <c r="D13" s="7" t="str">
        <f t="shared" si="0"/>
        <v>02</v>
      </c>
      <c r="E13" s="26" t="s">
        <v>180</v>
      </c>
      <c r="F13" s="26" t="s">
        <v>45</v>
      </c>
      <c r="G13" s="18" t="s">
        <v>436</v>
      </c>
      <c r="H13" s="38" t="s">
        <v>1942</v>
      </c>
      <c r="I13" s="7" t="s">
        <v>16</v>
      </c>
      <c r="J13" s="18">
        <v>16</v>
      </c>
      <c r="K13" s="6">
        <v>2</v>
      </c>
      <c r="L13" s="6" t="s">
        <v>1941</v>
      </c>
      <c r="M13" s="335">
        <v>10</v>
      </c>
      <c r="N13" s="6">
        <v>700000</v>
      </c>
      <c r="O13" s="8">
        <f t="shared" si="1"/>
        <v>7000000</v>
      </c>
      <c r="P13" s="15" t="s">
        <v>16</v>
      </c>
      <c r="Q13" s="14" t="s">
        <v>466</v>
      </c>
      <c r="R13" s="14" t="s">
        <v>1934</v>
      </c>
      <c r="S13" s="12" t="s">
        <v>1935</v>
      </c>
    </row>
    <row r="14" spans="1:19">
      <c r="A14" s="11" t="s">
        <v>1931</v>
      </c>
      <c r="B14" s="23">
        <v>7</v>
      </c>
      <c r="C14" s="285" t="s">
        <v>37</v>
      </c>
      <c r="D14" s="7" t="str">
        <f t="shared" si="0"/>
        <v>02</v>
      </c>
      <c r="E14" s="26" t="s">
        <v>180</v>
      </c>
      <c r="F14" s="26" t="s">
        <v>45</v>
      </c>
      <c r="G14" s="18" t="s">
        <v>436</v>
      </c>
      <c r="H14" s="38" t="s">
        <v>1943</v>
      </c>
      <c r="I14" s="7" t="s">
        <v>16</v>
      </c>
      <c r="J14" s="18">
        <v>32</v>
      </c>
      <c r="K14" s="6">
        <v>4</v>
      </c>
      <c r="L14" s="6" t="s">
        <v>1198</v>
      </c>
      <c r="M14" s="335">
        <v>10</v>
      </c>
      <c r="N14" s="6">
        <v>1000000</v>
      </c>
      <c r="O14" s="8">
        <f t="shared" si="1"/>
        <v>10000000</v>
      </c>
      <c r="P14" s="15" t="s">
        <v>16</v>
      </c>
      <c r="Q14" s="14" t="s">
        <v>466</v>
      </c>
      <c r="R14" s="14" t="s">
        <v>1934</v>
      </c>
      <c r="S14" s="12" t="s">
        <v>1935</v>
      </c>
    </row>
    <row r="15" spans="1:19">
      <c r="A15" s="11" t="s">
        <v>1931</v>
      </c>
      <c r="B15" s="23">
        <v>8</v>
      </c>
      <c r="C15" s="285" t="s">
        <v>37</v>
      </c>
      <c r="D15" s="7" t="str">
        <f t="shared" si="0"/>
        <v>02</v>
      </c>
      <c r="E15" s="26" t="s">
        <v>180</v>
      </c>
      <c r="F15" s="26" t="s">
        <v>45</v>
      </c>
      <c r="G15" s="18" t="s">
        <v>436</v>
      </c>
      <c r="H15" s="38" t="s">
        <v>1944</v>
      </c>
      <c r="I15" s="7" t="s">
        <v>16</v>
      </c>
      <c r="J15" s="18">
        <v>16</v>
      </c>
      <c r="K15" s="6">
        <v>2</v>
      </c>
      <c r="L15" s="6" t="s">
        <v>1198</v>
      </c>
      <c r="M15" s="335">
        <v>10</v>
      </c>
      <c r="N15" s="6">
        <v>700000</v>
      </c>
      <c r="O15" s="8">
        <f t="shared" si="1"/>
        <v>7000000</v>
      </c>
      <c r="P15" s="15" t="s">
        <v>16</v>
      </c>
      <c r="Q15" s="14" t="s">
        <v>466</v>
      </c>
      <c r="R15" s="14" t="s">
        <v>1934</v>
      </c>
      <c r="S15" s="12" t="s">
        <v>1935</v>
      </c>
    </row>
    <row r="16" spans="1:19">
      <c r="A16" s="11" t="s">
        <v>1931</v>
      </c>
      <c r="B16" s="23">
        <v>9</v>
      </c>
      <c r="C16" s="336" t="s">
        <v>381</v>
      </c>
      <c r="D16" s="7" t="str">
        <f t="shared" si="0"/>
        <v>05</v>
      </c>
      <c r="E16" s="26" t="s">
        <v>45</v>
      </c>
      <c r="F16" s="26" t="s">
        <v>45</v>
      </c>
      <c r="G16" s="18" t="s">
        <v>436</v>
      </c>
      <c r="H16" s="38" t="s">
        <v>1945</v>
      </c>
      <c r="I16" s="7" t="s">
        <v>16</v>
      </c>
      <c r="J16" s="18">
        <v>32</v>
      </c>
      <c r="K16" s="6">
        <v>4</v>
      </c>
      <c r="L16" s="6" t="s">
        <v>1156</v>
      </c>
      <c r="M16" s="335">
        <v>10</v>
      </c>
      <c r="N16" s="6">
        <v>950000</v>
      </c>
      <c r="O16" s="8">
        <f t="shared" si="1"/>
        <v>9500000</v>
      </c>
      <c r="P16" s="15" t="s">
        <v>16</v>
      </c>
      <c r="Q16" s="14" t="s">
        <v>466</v>
      </c>
      <c r="R16" s="14" t="s">
        <v>1934</v>
      </c>
      <c r="S16" s="12" t="s">
        <v>1935</v>
      </c>
    </row>
    <row r="17" spans="1:19">
      <c r="A17" s="11" t="s">
        <v>1931</v>
      </c>
      <c r="B17" s="23">
        <v>10</v>
      </c>
      <c r="C17" s="336" t="s">
        <v>381</v>
      </c>
      <c r="D17" s="7" t="str">
        <f t="shared" si="0"/>
        <v>05</v>
      </c>
      <c r="E17" s="26" t="s">
        <v>45</v>
      </c>
      <c r="F17" s="26" t="s">
        <v>45</v>
      </c>
      <c r="G17" s="18" t="s">
        <v>436</v>
      </c>
      <c r="H17" s="38" t="s">
        <v>1946</v>
      </c>
      <c r="I17" s="7" t="s">
        <v>16</v>
      </c>
      <c r="J17" s="18">
        <v>16</v>
      </c>
      <c r="K17" s="335">
        <v>2</v>
      </c>
      <c r="L17" s="6" t="s">
        <v>1156</v>
      </c>
      <c r="M17" s="335">
        <v>10</v>
      </c>
      <c r="N17" s="6">
        <v>650000</v>
      </c>
      <c r="O17" s="8">
        <f t="shared" si="1"/>
        <v>6500000</v>
      </c>
      <c r="P17" s="15" t="s">
        <v>16</v>
      </c>
      <c r="Q17" s="14" t="s">
        <v>466</v>
      </c>
      <c r="R17" s="14" t="s">
        <v>1934</v>
      </c>
      <c r="S17" s="12" t="s">
        <v>1935</v>
      </c>
    </row>
    <row r="18" spans="1:19">
      <c r="A18" s="11" t="s">
        <v>1931</v>
      </c>
      <c r="B18" s="23">
        <v>11</v>
      </c>
      <c r="C18" s="336" t="s">
        <v>107</v>
      </c>
      <c r="D18" s="7" t="str">
        <f>_xlfn.IFS(C18="사업관리","01",C18="경영ㆍ회계ㆍ사무","02",C18="금융ㆍ보험","03",C18="교육ㆍ자연ㆍ사회과학","04",C18="법률ㆍ경찰ㆍ소방ㆍ교도ㆍ국방","05",C18="보건ㆍ의료","06",C18="사회복지ㆍ종교","07",C18="문화ㆍ예술ㆍ디자인ㆍ방송","08",C18="운전ㆍ운송","09",C18="영업판매","10",C18="경비ㆍ청소","11",C18="이용ㆍ숙박ㆍ여행ㆍ오락ㆍ스포츠","12", C18="음식서비스","13", C18="건설","14", C18="기계","15",C18="재료","16",C18="화학ㆍ바이오","17",C18="섬유ㆍ의복","18",C18="전기ㆍ전자","19",C18="정보통신","20",C18="식품가공","21",C18="인쇄ㆍ목재ㆍ가구ㆍ공예","22",C18="환경ㆍ에너지ㆍ안전","23",C18="농림어업","24")</f>
        <v>23</v>
      </c>
      <c r="E18" s="26" t="s">
        <v>34</v>
      </c>
      <c r="F18" s="26" t="s">
        <v>45</v>
      </c>
      <c r="G18" s="18" t="s">
        <v>436</v>
      </c>
      <c r="H18" s="38" t="s">
        <v>1947</v>
      </c>
      <c r="I18" s="7" t="s">
        <v>16</v>
      </c>
      <c r="J18" s="18">
        <v>16</v>
      </c>
      <c r="K18" s="335">
        <v>2</v>
      </c>
      <c r="L18" s="18" t="s">
        <v>1948</v>
      </c>
      <c r="M18" s="335">
        <v>10</v>
      </c>
      <c r="N18" s="6">
        <v>650000</v>
      </c>
      <c r="O18" s="8">
        <f t="shared" si="1"/>
        <v>6500000</v>
      </c>
      <c r="P18" s="15" t="s">
        <v>16</v>
      </c>
      <c r="Q18" s="14" t="s">
        <v>466</v>
      </c>
      <c r="R18" s="14" t="s">
        <v>1934</v>
      </c>
      <c r="S18" s="12" t="s">
        <v>1935</v>
      </c>
    </row>
    <row r="19" spans="1:19">
      <c r="A19" s="11" t="s">
        <v>1931</v>
      </c>
      <c r="B19" s="23">
        <v>12</v>
      </c>
      <c r="C19" s="336" t="s">
        <v>453</v>
      </c>
      <c r="D19" s="7" t="str">
        <f t="shared" si="0"/>
        <v>20</v>
      </c>
      <c r="E19" s="26" t="s">
        <v>34</v>
      </c>
      <c r="F19" s="26" t="s">
        <v>243</v>
      </c>
      <c r="G19" s="18" t="s">
        <v>436</v>
      </c>
      <c r="H19" s="38" t="s">
        <v>1949</v>
      </c>
      <c r="I19" s="7" t="s">
        <v>16</v>
      </c>
      <c r="J19" s="18">
        <v>32</v>
      </c>
      <c r="K19" s="335">
        <v>4</v>
      </c>
      <c r="L19" s="6" t="s">
        <v>1198</v>
      </c>
      <c r="M19" s="335">
        <v>10</v>
      </c>
      <c r="N19" s="6">
        <v>1300000</v>
      </c>
      <c r="O19" s="8">
        <f t="shared" si="1"/>
        <v>13000000</v>
      </c>
      <c r="P19" s="15" t="s">
        <v>16</v>
      </c>
      <c r="Q19" s="14" t="s">
        <v>466</v>
      </c>
      <c r="R19" s="14" t="s">
        <v>1934</v>
      </c>
      <c r="S19" s="12" t="s">
        <v>1935</v>
      </c>
    </row>
    <row r="20" spans="1:19">
      <c r="A20" s="11" t="s">
        <v>1931</v>
      </c>
      <c r="B20" s="23">
        <v>13</v>
      </c>
      <c r="C20" s="336" t="s">
        <v>453</v>
      </c>
      <c r="D20" s="7" t="str">
        <f t="shared" si="0"/>
        <v>20</v>
      </c>
      <c r="E20" s="26" t="s">
        <v>34</v>
      </c>
      <c r="F20" s="26" t="s">
        <v>243</v>
      </c>
      <c r="G20" s="18" t="s">
        <v>436</v>
      </c>
      <c r="H20" s="38" t="s">
        <v>1950</v>
      </c>
      <c r="I20" s="7" t="s">
        <v>16</v>
      </c>
      <c r="J20" s="97">
        <v>16</v>
      </c>
      <c r="K20" s="335">
        <v>2</v>
      </c>
      <c r="L20" s="6" t="s">
        <v>1198</v>
      </c>
      <c r="M20" s="335">
        <v>10</v>
      </c>
      <c r="N20" s="6">
        <v>1000000</v>
      </c>
      <c r="O20" s="8">
        <f t="shared" si="1"/>
        <v>10000000</v>
      </c>
      <c r="P20" s="15" t="s">
        <v>16</v>
      </c>
      <c r="Q20" s="14" t="s">
        <v>466</v>
      </c>
      <c r="R20" s="14" t="s">
        <v>1934</v>
      </c>
      <c r="S20" s="12" t="s">
        <v>1935</v>
      </c>
    </row>
    <row r="21" spans="1:19">
      <c r="A21" s="11" t="s">
        <v>1931</v>
      </c>
      <c r="B21" s="23">
        <v>14</v>
      </c>
      <c r="C21" s="336" t="s">
        <v>453</v>
      </c>
      <c r="D21" s="7" t="str">
        <f t="shared" si="0"/>
        <v>20</v>
      </c>
      <c r="E21" s="26" t="s">
        <v>34</v>
      </c>
      <c r="F21" s="26" t="s">
        <v>1951</v>
      </c>
      <c r="G21" s="18" t="s">
        <v>436</v>
      </c>
      <c r="H21" s="38" t="s">
        <v>1952</v>
      </c>
      <c r="I21" s="7" t="s">
        <v>16</v>
      </c>
      <c r="J21" s="97">
        <v>16</v>
      </c>
      <c r="K21" s="335">
        <v>2</v>
      </c>
      <c r="L21" s="18" t="s">
        <v>1953</v>
      </c>
      <c r="M21" s="335">
        <v>10</v>
      </c>
      <c r="N21" s="6">
        <v>650000</v>
      </c>
      <c r="O21" s="8">
        <f t="shared" si="1"/>
        <v>6500000</v>
      </c>
      <c r="P21" s="15" t="s">
        <v>16</v>
      </c>
      <c r="Q21" s="14" t="s">
        <v>466</v>
      </c>
      <c r="R21" s="14" t="s">
        <v>1934</v>
      </c>
      <c r="S21" s="12" t="s">
        <v>1935</v>
      </c>
    </row>
    <row r="22" spans="1:19">
      <c r="A22" s="11" t="s">
        <v>1931</v>
      </c>
      <c r="B22" s="23">
        <v>15</v>
      </c>
      <c r="C22" s="337" t="s">
        <v>1954</v>
      </c>
      <c r="D22" s="7" t="str">
        <f t="shared" si="0"/>
        <v>21</v>
      </c>
      <c r="E22" s="26" t="s">
        <v>34</v>
      </c>
      <c r="F22" s="26" t="s">
        <v>55</v>
      </c>
      <c r="G22" s="18" t="s">
        <v>436</v>
      </c>
      <c r="H22" s="38" t="s">
        <v>1955</v>
      </c>
      <c r="I22" s="7" t="s">
        <v>16</v>
      </c>
      <c r="J22" s="97">
        <v>40</v>
      </c>
      <c r="K22" s="335">
        <v>5</v>
      </c>
      <c r="L22" s="18" t="s">
        <v>1956</v>
      </c>
      <c r="M22" s="335">
        <v>10</v>
      </c>
      <c r="N22" s="6">
        <v>1100000</v>
      </c>
      <c r="O22" s="8">
        <f t="shared" si="1"/>
        <v>11000000</v>
      </c>
      <c r="P22" s="15" t="s">
        <v>16</v>
      </c>
      <c r="Q22" s="14" t="s">
        <v>466</v>
      </c>
      <c r="R22" s="14" t="s">
        <v>1934</v>
      </c>
      <c r="S22" s="12" t="s">
        <v>1935</v>
      </c>
    </row>
    <row r="23" spans="1:19">
      <c r="A23" s="11" t="s">
        <v>1931</v>
      </c>
      <c r="B23" s="23">
        <v>16</v>
      </c>
      <c r="C23" s="337" t="s">
        <v>1954</v>
      </c>
      <c r="D23" s="7" t="str">
        <f t="shared" si="0"/>
        <v>21</v>
      </c>
      <c r="E23" s="26" t="s">
        <v>34</v>
      </c>
      <c r="F23" s="26" t="s">
        <v>55</v>
      </c>
      <c r="G23" s="18" t="s">
        <v>436</v>
      </c>
      <c r="H23" s="38" t="s">
        <v>1957</v>
      </c>
      <c r="I23" s="7" t="s">
        <v>16</v>
      </c>
      <c r="J23" s="97">
        <v>24</v>
      </c>
      <c r="K23" s="335">
        <v>3</v>
      </c>
      <c r="L23" s="18" t="s">
        <v>1956</v>
      </c>
      <c r="M23" s="335">
        <v>10</v>
      </c>
      <c r="N23" s="6">
        <v>800000</v>
      </c>
      <c r="O23" s="8">
        <f t="shared" si="1"/>
        <v>8000000</v>
      </c>
      <c r="P23" s="15" t="s">
        <v>16</v>
      </c>
      <c r="Q23" s="14" t="s">
        <v>466</v>
      </c>
      <c r="R23" s="14" t="s">
        <v>1934</v>
      </c>
      <c r="S23" s="12" t="s">
        <v>1935</v>
      </c>
    </row>
    <row r="24" spans="1:19">
      <c r="A24" s="11" t="s">
        <v>1931</v>
      </c>
      <c r="B24" s="23">
        <v>17</v>
      </c>
      <c r="C24" s="285" t="s">
        <v>37</v>
      </c>
      <c r="D24" s="7" t="str">
        <f t="shared" si="0"/>
        <v>02</v>
      </c>
      <c r="E24" s="26" t="s">
        <v>180</v>
      </c>
      <c r="F24" s="26" t="s">
        <v>45</v>
      </c>
      <c r="G24" s="18" t="s">
        <v>436</v>
      </c>
      <c r="H24" s="38" t="s">
        <v>1958</v>
      </c>
      <c r="I24" s="7" t="s">
        <v>16</v>
      </c>
      <c r="J24" s="97">
        <v>16</v>
      </c>
      <c r="K24" s="335">
        <v>2</v>
      </c>
      <c r="L24" s="18" t="s">
        <v>1211</v>
      </c>
      <c r="M24" s="335">
        <v>10</v>
      </c>
      <c r="N24" s="6">
        <v>650000</v>
      </c>
      <c r="O24" s="8">
        <f t="shared" si="1"/>
        <v>6500000</v>
      </c>
      <c r="P24" s="16" t="s">
        <v>26</v>
      </c>
      <c r="Q24" s="14" t="s">
        <v>466</v>
      </c>
      <c r="R24" s="14" t="s">
        <v>1934</v>
      </c>
      <c r="S24" s="12" t="s">
        <v>1935</v>
      </c>
    </row>
    <row r="25" spans="1:19">
      <c r="A25" s="11" t="s">
        <v>1931</v>
      </c>
      <c r="B25" s="23">
        <v>18</v>
      </c>
      <c r="C25" s="285" t="s">
        <v>37</v>
      </c>
      <c r="D25" s="7" t="str">
        <f t="shared" si="0"/>
        <v>02</v>
      </c>
      <c r="E25" s="26" t="s">
        <v>180</v>
      </c>
      <c r="F25" s="26" t="s">
        <v>45</v>
      </c>
      <c r="G25" s="18" t="s">
        <v>436</v>
      </c>
      <c r="H25" s="38" t="s">
        <v>1959</v>
      </c>
      <c r="I25" s="7" t="s">
        <v>16</v>
      </c>
      <c r="J25" s="97">
        <v>16</v>
      </c>
      <c r="K25" s="335">
        <v>2</v>
      </c>
      <c r="L25" s="18" t="s">
        <v>1188</v>
      </c>
      <c r="M25" s="335">
        <v>10</v>
      </c>
      <c r="N25" s="6">
        <v>650000</v>
      </c>
      <c r="O25" s="8">
        <f t="shared" si="1"/>
        <v>6500000</v>
      </c>
      <c r="P25" s="16" t="s">
        <v>26</v>
      </c>
      <c r="Q25" s="14" t="s">
        <v>466</v>
      </c>
      <c r="R25" s="14" t="s">
        <v>1934</v>
      </c>
      <c r="S25" s="12" t="s">
        <v>1935</v>
      </c>
    </row>
    <row r="26" spans="1:19">
      <c r="A26" s="11" t="s">
        <v>1931</v>
      </c>
      <c r="B26" s="23">
        <v>19</v>
      </c>
      <c r="C26" s="285" t="s">
        <v>37</v>
      </c>
      <c r="D26" s="7" t="str">
        <f t="shared" si="0"/>
        <v>02</v>
      </c>
      <c r="E26" s="26" t="s">
        <v>180</v>
      </c>
      <c r="F26" s="26" t="s">
        <v>45</v>
      </c>
      <c r="G26" s="18" t="s">
        <v>436</v>
      </c>
      <c r="H26" s="38" t="s">
        <v>1960</v>
      </c>
      <c r="I26" s="7" t="s">
        <v>16</v>
      </c>
      <c r="J26" s="97">
        <v>16</v>
      </c>
      <c r="K26" s="335">
        <v>2</v>
      </c>
      <c r="L26" s="18" t="s">
        <v>1824</v>
      </c>
      <c r="M26" s="335">
        <v>10</v>
      </c>
      <c r="N26" s="6">
        <v>650000</v>
      </c>
      <c r="O26" s="8">
        <f t="shared" si="1"/>
        <v>6500000</v>
      </c>
      <c r="P26" s="16" t="s">
        <v>16</v>
      </c>
      <c r="Q26" s="14" t="s">
        <v>466</v>
      </c>
      <c r="R26" s="14" t="s">
        <v>1934</v>
      </c>
      <c r="S26" s="12" t="s">
        <v>1935</v>
      </c>
    </row>
    <row r="27" spans="1:19">
      <c r="A27" s="11" t="s">
        <v>1931</v>
      </c>
      <c r="B27" s="23">
        <v>20</v>
      </c>
      <c r="C27" s="337" t="s">
        <v>1954</v>
      </c>
      <c r="D27" s="7" t="str">
        <f t="shared" si="0"/>
        <v>21</v>
      </c>
      <c r="E27" s="26" t="s">
        <v>34</v>
      </c>
      <c r="F27" s="26" t="s">
        <v>55</v>
      </c>
      <c r="G27" s="18" t="s">
        <v>436</v>
      </c>
      <c r="H27" s="38" t="s">
        <v>1961</v>
      </c>
      <c r="I27" s="7" t="s">
        <v>16</v>
      </c>
      <c r="J27" s="101">
        <v>14</v>
      </c>
      <c r="K27" s="8">
        <v>2</v>
      </c>
      <c r="L27" s="8" t="s">
        <v>1962</v>
      </c>
      <c r="M27" s="334">
        <v>10</v>
      </c>
      <c r="N27" s="8">
        <v>450000</v>
      </c>
      <c r="O27" s="8">
        <f>M27*N27</f>
        <v>4500000</v>
      </c>
      <c r="P27" s="14" t="s">
        <v>16</v>
      </c>
      <c r="Q27" s="14" t="s">
        <v>466</v>
      </c>
      <c r="R27" s="14" t="s">
        <v>1934</v>
      </c>
      <c r="S27" s="12" t="s">
        <v>1963</v>
      </c>
    </row>
    <row r="28" spans="1:19">
      <c r="A28" s="11" t="s">
        <v>1931</v>
      </c>
      <c r="B28" s="23">
        <v>21</v>
      </c>
      <c r="C28" s="337" t="s">
        <v>1954</v>
      </c>
      <c r="D28" s="7" t="str">
        <f t="shared" si="0"/>
        <v>21</v>
      </c>
      <c r="E28" s="26" t="s">
        <v>34</v>
      </c>
      <c r="F28" s="26" t="s">
        <v>55</v>
      </c>
      <c r="G28" s="18" t="s">
        <v>436</v>
      </c>
      <c r="H28" s="38" t="s">
        <v>1964</v>
      </c>
      <c r="I28" s="7" t="s">
        <v>16</v>
      </c>
      <c r="J28" s="101">
        <v>14</v>
      </c>
      <c r="K28" s="8">
        <v>2</v>
      </c>
      <c r="L28" s="8" t="s">
        <v>1965</v>
      </c>
      <c r="M28" s="334">
        <v>10</v>
      </c>
      <c r="N28" s="8">
        <v>450000</v>
      </c>
      <c r="O28" s="8">
        <f>M28*N28</f>
        <v>4500000</v>
      </c>
      <c r="P28" s="14" t="s">
        <v>16</v>
      </c>
      <c r="Q28" s="14" t="s">
        <v>466</v>
      </c>
      <c r="R28" s="14" t="s">
        <v>1934</v>
      </c>
      <c r="S28" s="12" t="s">
        <v>1963</v>
      </c>
    </row>
    <row r="29" spans="1:19">
      <c r="A29" s="11" t="s">
        <v>1931</v>
      </c>
      <c r="B29" s="23">
        <v>22</v>
      </c>
      <c r="C29" s="336" t="s">
        <v>107</v>
      </c>
      <c r="D29" s="7" t="str">
        <f t="shared" si="0"/>
        <v>23</v>
      </c>
      <c r="E29" s="26" t="s">
        <v>34</v>
      </c>
      <c r="F29" s="26" t="s">
        <v>45</v>
      </c>
      <c r="G29" s="18" t="s">
        <v>436</v>
      </c>
      <c r="H29" s="38" t="s">
        <v>1966</v>
      </c>
      <c r="I29" s="7" t="s">
        <v>16</v>
      </c>
      <c r="J29" s="101">
        <v>14</v>
      </c>
      <c r="K29" s="8">
        <v>2</v>
      </c>
      <c r="L29" s="8" t="s">
        <v>1967</v>
      </c>
      <c r="M29" s="334">
        <v>10</v>
      </c>
      <c r="N29" s="8">
        <v>450000</v>
      </c>
      <c r="O29" s="8">
        <f t="shared" ref="O29:O92" si="2">M29*N29</f>
        <v>4500000</v>
      </c>
      <c r="P29" s="14" t="s">
        <v>16</v>
      </c>
      <c r="Q29" s="14" t="s">
        <v>466</v>
      </c>
      <c r="R29" s="14" t="s">
        <v>1934</v>
      </c>
      <c r="S29" s="12" t="s">
        <v>1963</v>
      </c>
    </row>
    <row r="30" spans="1:19">
      <c r="A30" s="11" t="s">
        <v>1931</v>
      </c>
      <c r="B30" s="23">
        <v>23</v>
      </c>
      <c r="C30" s="336" t="s">
        <v>381</v>
      </c>
      <c r="D30" s="7" t="str">
        <f t="shared" si="0"/>
        <v>05</v>
      </c>
      <c r="E30" s="26" t="s">
        <v>45</v>
      </c>
      <c r="F30" s="26" t="s">
        <v>45</v>
      </c>
      <c r="G30" s="18" t="s">
        <v>436</v>
      </c>
      <c r="H30" s="38" t="s">
        <v>1968</v>
      </c>
      <c r="I30" s="7" t="s">
        <v>16</v>
      </c>
      <c r="J30" s="101">
        <v>14</v>
      </c>
      <c r="K30" s="8">
        <v>2</v>
      </c>
      <c r="L30" s="8" t="s">
        <v>1969</v>
      </c>
      <c r="M30" s="334">
        <v>10</v>
      </c>
      <c r="N30" s="8">
        <v>450000</v>
      </c>
      <c r="O30" s="8">
        <f t="shared" si="2"/>
        <v>4500000</v>
      </c>
      <c r="P30" s="14" t="s">
        <v>16</v>
      </c>
      <c r="Q30" s="14" t="s">
        <v>466</v>
      </c>
      <c r="R30" s="14" t="s">
        <v>1934</v>
      </c>
      <c r="S30" s="12" t="s">
        <v>1963</v>
      </c>
    </row>
    <row r="31" spans="1:19">
      <c r="A31" s="11" t="s">
        <v>1931</v>
      </c>
      <c r="B31" s="23">
        <v>24</v>
      </c>
      <c r="C31" s="285" t="s">
        <v>37</v>
      </c>
      <c r="D31" s="7" t="str">
        <f t="shared" si="0"/>
        <v>02</v>
      </c>
      <c r="E31" s="26" t="s">
        <v>180</v>
      </c>
      <c r="F31" s="26" t="s">
        <v>45</v>
      </c>
      <c r="G31" s="18" t="s">
        <v>436</v>
      </c>
      <c r="H31" s="38" t="s">
        <v>1970</v>
      </c>
      <c r="I31" s="7" t="s">
        <v>16</v>
      </c>
      <c r="J31" s="101">
        <v>12</v>
      </c>
      <c r="K31" s="8">
        <v>2</v>
      </c>
      <c r="L31" s="8" t="s">
        <v>1971</v>
      </c>
      <c r="M31" s="334">
        <v>10</v>
      </c>
      <c r="N31" s="8">
        <v>450000</v>
      </c>
      <c r="O31" s="8">
        <f t="shared" si="2"/>
        <v>4500000</v>
      </c>
      <c r="P31" s="14" t="s">
        <v>433</v>
      </c>
      <c r="Q31" s="14" t="s">
        <v>466</v>
      </c>
      <c r="R31" s="14" t="s">
        <v>1934</v>
      </c>
      <c r="S31" s="12" t="s">
        <v>1963</v>
      </c>
    </row>
    <row r="32" spans="1:19">
      <c r="A32" s="11" t="s">
        <v>1931</v>
      </c>
      <c r="B32" s="23">
        <v>25</v>
      </c>
      <c r="C32" s="285" t="s">
        <v>37</v>
      </c>
      <c r="D32" s="7" t="str">
        <f t="shared" si="0"/>
        <v>02</v>
      </c>
      <c r="E32" s="26" t="s">
        <v>180</v>
      </c>
      <c r="F32" s="26" t="s">
        <v>45</v>
      </c>
      <c r="G32" s="18" t="s">
        <v>436</v>
      </c>
      <c r="H32" s="38" t="s">
        <v>1972</v>
      </c>
      <c r="I32" s="7" t="s">
        <v>16</v>
      </c>
      <c r="J32" s="101">
        <v>14</v>
      </c>
      <c r="K32" s="8">
        <v>2</v>
      </c>
      <c r="L32" s="8" t="s">
        <v>1973</v>
      </c>
      <c r="M32" s="334">
        <v>10</v>
      </c>
      <c r="N32" s="8">
        <v>450000</v>
      </c>
      <c r="O32" s="8">
        <f t="shared" si="2"/>
        <v>4500000</v>
      </c>
      <c r="P32" s="14" t="s">
        <v>433</v>
      </c>
      <c r="Q32" s="14" t="s">
        <v>466</v>
      </c>
      <c r="R32" s="14" t="s">
        <v>1934</v>
      </c>
      <c r="S32" s="12" t="s">
        <v>1963</v>
      </c>
    </row>
    <row r="33" spans="1:19">
      <c r="A33" s="11" t="s">
        <v>1931</v>
      </c>
      <c r="B33" s="23">
        <v>26</v>
      </c>
      <c r="C33" s="336" t="s">
        <v>453</v>
      </c>
      <c r="D33" s="7" t="str">
        <f t="shared" si="0"/>
        <v>20</v>
      </c>
      <c r="E33" s="26" t="s">
        <v>34</v>
      </c>
      <c r="F33" s="26" t="s">
        <v>35</v>
      </c>
      <c r="G33" s="18" t="s">
        <v>454</v>
      </c>
      <c r="H33" s="38" t="s">
        <v>1974</v>
      </c>
      <c r="I33" s="7" t="s">
        <v>16</v>
      </c>
      <c r="J33" s="101">
        <v>14</v>
      </c>
      <c r="K33" s="8">
        <v>2</v>
      </c>
      <c r="L33" s="8" t="s">
        <v>1194</v>
      </c>
      <c r="M33" s="334">
        <v>10</v>
      </c>
      <c r="N33" s="8">
        <v>450000</v>
      </c>
      <c r="O33" s="8">
        <f t="shared" si="2"/>
        <v>4500000</v>
      </c>
      <c r="P33" s="14" t="s">
        <v>433</v>
      </c>
      <c r="Q33" s="14" t="s">
        <v>466</v>
      </c>
      <c r="R33" s="14" t="s">
        <v>1934</v>
      </c>
      <c r="S33" s="12" t="s">
        <v>1963</v>
      </c>
    </row>
    <row r="34" spans="1:19">
      <c r="A34" s="11" t="s">
        <v>1931</v>
      </c>
      <c r="B34" s="23">
        <v>27</v>
      </c>
      <c r="C34" s="285" t="s">
        <v>37</v>
      </c>
      <c r="D34" s="7" t="str">
        <f t="shared" si="0"/>
        <v>02</v>
      </c>
      <c r="E34" s="26" t="s">
        <v>180</v>
      </c>
      <c r="F34" s="26" t="s">
        <v>45</v>
      </c>
      <c r="G34" s="18" t="s">
        <v>436</v>
      </c>
      <c r="H34" s="38" t="s">
        <v>1975</v>
      </c>
      <c r="I34" s="7" t="s">
        <v>16</v>
      </c>
      <c r="J34" s="101">
        <v>14</v>
      </c>
      <c r="K34" s="8">
        <v>2</v>
      </c>
      <c r="L34" s="8" t="s">
        <v>1211</v>
      </c>
      <c r="M34" s="334">
        <v>10</v>
      </c>
      <c r="N34" s="8">
        <v>450000</v>
      </c>
      <c r="O34" s="8">
        <f t="shared" si="2"/>
        <v>4500000</v>
      </c>
      <c r="P34" s="14" t="s">
        <v>456</v>
      </c>
      <c r="Q34" s="14" t="s">
        <v>466</v>
      </c>
      <c r="R34" s="14" t="s">
        <v>1934</v>
      </c>
      <c r="S34" s="12" t="s">
        <v>1963</v>
      </c>
    </row>
    <row r="35" spans="1:19">
      <c r="A35" s="11" t="s">
        <v>1931</v>
      </c>
      <c r="B35" s="23">
        <v>28</v>
      </c>
      <c r="C35" s="336" t="s">
        <v>453</v>
      </c>
      <c r="D35" s="7" t="str">
        <f t="shared" si="0"/>
        <v>20</v>
      </c>
      <c r="E35" s="26" t="s">
        <v>34</v>
      </c>
      <c r="F35" s="26" t="s">
        <v>1951</v>
      </c>
      <c r="G35" s="18" t="s">
        <v>436</v>
      </c>
      <c r="H35" s="97" t="s">
        <v>1976</v>
      </c>
      <c r="I35" s="101" t="s">
        <v>16</v>
      </c>
      <c r="J35" s="101">
        <v>14</v>
      </c>
      <c r="K35" s="338">
        <v>2</v>
      </c>
      <c r="L35" s="338" t="s">
        <v>1841</v>
      </c>
      <c r="M35" s="339">
        <v>10</v>
      </c>
      <c r="N35" s="338">
        <v>450000</v>
      </c>
      <c r="O35" s="338">
        <f t="shared" si="2"/>
        <v>4500000</v>
      </c>
      <c r="P35" s="14" t="s">
        <v>456</v>
      </c>
      <c r="Q35" s="14" t="s">
        <v>466</v>
      </c>
      <c r="R35" s="14" t="s">
        <v>1934</v>
      </c>
      <c r="S35" s="12" t="s">
        <v>1963</v>
      </c>
    </row>
    <row r="36" spans="1:19">
      <c r="A36" s="11" t="s">
        <v>1931</v>
      </c>
      <c r="B36" s="23">
        <v>29</v>
      </c>
      <c r="C36" s="336" t="s">
        <v>453</v>
      </c>
      <c r="D36" s="7" t="str">
        <f t="shared" si="0"/>
        <v>20</v>
      </c>
      <c r="E36" s="26" t="s">
        <v>34</v>
      </c>
      <c r="F36" s="26" t="s">
        <v>243</v>
      </c>
      <c r="G36" s="18" t="s">
        <v>436</v>
      </c>
      <c r="H36" s="97" t="s">
        <v>1977</v>
      </c>
      <c r="I36" s="101" t="s">
        <v>16</v>
      </c>
      <c r="J36" s="101">
        <v>14</v>
      </c>
      <c r="K36" s="338">
        <v>2</v>
      </c>
      <c r="L36" s="338" t="s">
        <v>1978</v>
      </c>
      <c r="M36" s="339">
        <v>10</v>
      </c>
      <c r="N36" s="338">
        <v>450000</v>
      </c>
      <c r="O36" s="338">
        <f t="shared" si="2"/>
        <v>4500000</v>
      </c>
      <c r="P36" s="14" t="s">
        <v>456</v>
      </c>
      <c r="Q36" s="14" t="s">
        <v>466</v>
      </c>
      <c r="R36" s="14" t="s">
        <v>1934</v>
      </c>
      <c r="S36" s="12" t="s">
        <v>1963</v>
      </c>
    </row>
    <row r="37" spans="1:19">
      <c r="A37" s="11" t="s">
        <v>1931</v>
      </c>
      <c r="B37" s="23">
        <v>30</v>
      </c>
      <c r="C37" s="7" t="s">
        <v>37</v>
      </c>
      <c r="D37" s="7" t="str">
        <f t="shared" si="0"/>
        <v>02</v>
      </c>
      <c r="E37" s="26" t="s">
        <v>45</v>
      </c>
      <c r="F37" s="26" t="s">
        <v>45</v>
      </c>
      <c r="G37" s="18" t="s">
        <v>436</v>
      </c>
      <c r="H37" s="97" t="s">
        <v>1979</v>
      </c>
      <c r="I37" s="101" t="s">
        <v>16</v>
      </c>
      <c r="J37" s="101">
        <v>14</v>
      </c>
      <c r="K37" s="338">
        <v>2</v>
      </c>
      <c r="L37" s="338" t="s">
        <v>1973</v>
      </c>
      <c r="M37" s="339">
        <v>10</v>
      </c>
      <c r="N37" s="338">
        <v>550000</v>
      </c>
      <c r="O37" s="338">
        <f t="shared" si="2"/>
        <v>5500000</v>
      </c>
      <c r="P37" s="14" t="s">
        <v>456</v>
      </c>
      <c r="Q37" s="14" t="s">
        <v>466</v>
      </c>
      <c r="R37" s="14" t="s">
        <v>1934</v>
      </c>
      <c r="S37" s="12" t="s">
        <v>1963</v>
      </c>
    </row>
    <row r="38" spans="1:19">
      <c r="A38" s="11" t="s">
        <v>1931</v>
      </c>
      <c r="B38" s="23">
        <v>31</v>
      </c>
      <c r="C38" s="7" t="s">
        <v>37</v>
      </c>
      <c r="D38" s="7" t="str">
        <f t="shared" si="0"/>
        <v>02</v>
      </c>
      <c r="E38" s="26" t="s">
        <v>180</v>
      </c>
      <c r="F38" s="26" t="s">
        <v>45</v>
      </c>
      <c r="G38" s="18" t="s">
        <v>436</v>
      </c>
      <c r="H38" s="97" t="s">
        <v>1980</v>
      </c>
      <c r="I38" s="101" t="s">
        <v>16</v>
      </c>
      <c r="J38" s="101">
        <v>14</v>
      </c>
      <c r="K38" s="338">
        <v>1</v>
      </c>
      <c r="L38" s="338" t="s">
        <v>1981</v>
      </c>
      <c r="M38" s="339">
        <v>20</v>
      </c>
      <c r="N38" s="338">
        <v>450000</v>
      </c>
      <c r="O38" s="338">
        <f t="shared" si="2"/>
        <v>9000000</v>
      </c>
      <c r="P38" s="14" t="s">
        <v>456</v>
      </c>
      <c r="Q38" s="14" t="s">
        <v>466</v>
      </c>
      <c r="R38" s="14" t="s">
        <v>1934</v>
      </c>
      <c r="S38" s="12" t="s">
        <v>1963</v>
      </c>
    </row>
    <row r="39" spans="1:19">
      <c r="A39" s="11" t="s">
        <v>1931</v>
      </c>
      <c r="B39" s="23">
        <v>32</v>
      </c>
      <c r="C39" s="7" t="s">
        <v>37</v>
      </c>
      <c r="D39" s="7" t="str">
        <f t="shared" si="0"/>
        <v>02</v>
      </c>
      <c r="E39" s="26" t="s">
        <v>180</v>
      </c>
      <c r="F39" s="26" t="s">
        <v>45</v>
      </c>
      <c r="G39" s="18" t="s">
        <v>436</v>
      </c>
      <c r="H39" s="97" t="s">
        <v>1982</v>
      </c>
      <c r="I39" s="101" t="s">
        <v>16</v>
      </c>
      <c r="J39" s="101">
        <v>14</v>
      </c>
      <c r="K39" s="338">
        <v>2</v>
      </c>
      <c r="L39" s="338" t="s">
        <v>1318</v>
      </c>
      <c r="M39" s="339">
        <v>10</v>
      </c>
      <c r="N39" s="338">
        <v>450000</v>
      </c>
      <c r="O39" s="338">
        <f t="shared" si="2"/>
        <v>4500000</v>
      </c>
      <c r="P39" s="14" t="s">
        <v>433</v>
      </c>
      <c r="Q39" s="14" t="s">
        <v>466</v>
      </c>
      <c r="R39" s="14" t="s">
        <v>1934</v>
      </c>
      <c r="S39" s="12" t="s">
        <v>1963</v>
      </c>
    </row>
    <row r="40" spans="1:19">
      <c r="A40" s="11" t="s">
        <v>1931</v>
      </c>
      <c r="B40" s="23">
        <v>33</v>
      </c>
      <c r="C40" s="7" t="s">
        <v>37</v>
      </c>
      <c r="D40" s="7" t="str">
        <f t="shared" si="0"/>
        <v>02</v>
      </c>
      <c r="E40" s="26" t="s">
        <v>180</v>
      </c>
      <c r="F40" s="26" t="s">
        <v>45</v>
      </c>
      <c r="G40" s="18" t="s">
        <v>436</v>
      </c>
      <c r="H40" s="97" t="s">
        <v>1983</v>
      </c>
      <c r="I40" s="101" t="s">
        <v>16</v>
      </c>
      <c r="J40" s="101">
        <v>14</v>
      </c>
      <c r="K40" s="338">
        <v>2</v>
      </c>
      <c r="L40" s="338" t="s">
        <v>1356</v>
      </c>
      <c r="M40" s="339">
        <v>20</v>
      </c>
      <c r="N40" s="338">
        <v>600000</v>
      </c>
      <c r="O40" s="338">
        <f t="shared" si="2"/>
        <v>12000000</v>
      </c>
      <c r="P40" s="14" t="s">
        <v>456</v>
      </c>
      <c r="Q40" s="14" t="s">
        <v>466</v>
      </c>
      <c r="R40" s="14" t="s">
        <v>1934</v>
      </c>
      <c r="S40" s="12" t="s">
        <v>1963</v>
      </c>
    </row>
    <row r="41" spans="1:19">
      <c r="A41" s="11" t="s">
        <v>1931</v>
      </c>
      <c r="B41" s="23">
        <v>34</v>
      </c>
      <c r="C41" s="7" t="s">
        <v>37</v>
      </c>
      <c r="D41" s="7" t="str">
        <f t="shared" si="0"/>
        <v>02</v>
      </c>
      <c r="E41" s="26" t="s">
        <v>180</v>
      </c>
      <c r="F41" s="26" t="s">
        <v>45</v>
      </c>
      <c r="G41" s="18" t="s">
        <v>436</v>
      </c>
      <c r="H41" s="97" t="s">
        <v>1984</v>
      </c>
      <c r="I41" s="101" t="s">
        <v>16</v>
      </c>
      <c r="J41" s="101">
        <v>7</v>
      </c>
      <c r="K41" s="338">
        <v>1</v>
      </c>
      <c r="L41" s="338" t="s">
        <v>1198</v>
      </c>
      <c r="M41" s="339">
        <v>20</v>
      </c>
      <c r="N41" s="338">
        <v>200000</v>
      </c>
      <c r="O41" s="338">
        <f t="shared" si="2"/>
        <v>4000000</v>
      </c>
      <c r="P41" s="14" t="s">
        <v>456</v>
      </c>
      <c r="Q41" s="14" t="s">
        <v>466</v>
      </c>
      <c r="R41" s="14" t="s">
        <v>1934</v>
      </c>
      <c r="S41" s="12" t="s">
        <v>1963</v>
      </c>
    </row>
    <row r="42" spans="1:19">
      <c r="A42" s="11" t="s">
        <v>1931</v>
      </c>
      <c r="B42" s="23">
        <v>35</v>
      </c>
      <c r="C42" s="7" t="s">
        <v>37</v>
      </c>
      <c r="D42" s="7" t="str">
        <f t="shared" si="0"/>
        <v>02</v>
      </c>
      <c r="E42" s="26" t="s">
        <v>180</v>
      </c>
      <c r="F42" s="26" t="s">
        <v>45</v>
      </c>
      <c r="G42" s="18" t="s">
        <v>436</v>
      </c>
      <c r="H42" s="97" t="s">
        <v>1985</v>
      </c>
      <c r="I42" s="101" t="s">
        <v>16</v>
      </c>
      <c r="J42" s="101">
        <v>14</v>
      </c>
      <c r="K42" s="338">
        <v>2</v>
      </c>
      <c r="L42" s="338" t="s">
        <v>1986</v>
      </c>
      <c r="M42" s="339">
        <v>10</v>
      </c>
      <c r="N42" s="338">
        <v>600000</v>
      </c>
      <c r="O42" s="338">
        <f t="shared" si="2"/>
        <v>6000000</v>
      </c>
      <c r="P42" s="14" t="s">
        <v>456</v>
      </c>
      <c r="Q42" s="14" t="s">
        <v>466</v>
      </c>
      <c r="R42" s="14" t="s">
        <v>1934</v>
      </c>
      <c r="S42" s="12" t="s">
        <v>1963</v>
      </c>
    </row>
    <row r="43" spans="1:19">
      <c r="A43" s="11" t="s">
        <v>1931</v>
      </c>
      <c r="B43" s="23">
        <v>36</v>
      </c>
      <c r="C43" s="7" t="s">
        <v>37</v>
      </c>
      <c r="D43" s="7" t="str">
        <f t="shared" si="0"/>
        <v>02</v>
      </c>
      <c r="E43" s="26" t="s">
        <v>180</v>
      </c>
      <c r="F43" s="26" t="s">
        <v>45</v>
      </c>
      <c r="G43" s="18" t="s">
        <v>436</v>
      </c>
      <c r="H43" s="97" t="s">
        <v>1987</v>
      </c>
      <c r="I43" s="101" t="s">
        <v>16</v>
      </c>
      <c r="J43" s="101">
        <v>14</v>
      </c>
      <c r="K43" s="338">
        <v>1</v>
      </c>
      <c r="L43" s="338" t="s">
        <v>1988</v>
      </c>
      <c r="M43" s="339">
        <v>10</v>
      </c>
      <c r="N43" s="338">
        <v>450000</v>
      </c>
      <c r="O43" s="338">
        <f t="shared" si="2"/>
        <v>4500000</v>
      </c>
      <c r="P43" s="14" t="s">
        <v>456</v>
      </c>
      <c r="Q43" s="14" t="s">
        <v>466</v>
      </c>
      <c r="R43" s="14" t="s">
        <v>1934</v>
      </c>
      <c r="S43" s="12" t="s">
        <v>1963</v>
      </c>
    </row>
    <row r="44" spans="1:19">
      <c r="A44" s="11" t="s">
        <v>1931</v>
      </c>
      <c r="B44" s="23">
        <v>37</v>
      </c>
      <c r="C44" s="7" t="s">
        <v>37</v>
      </c>
      <c r="D44" s="7" t="str">
        <f t="shared" si="0"/>
        <v>02</v>
      </c>
      <c r="E44" s="26" t="s">
        <v>180</v>
      </c>
      <c r="F44" s="26" t="s">
        <v>45</v>
      </c>
      <c r="G44" s="18" t="s">
        <v>436</v>
      </c>
      <c r="H44" s="97" t="s">
        <v>1989</v>
      </c>
      <c r="I44" s="101" t="s">
        <v>16</v>
      </c>
      <c r="J44" s="101">
        <v>14</v>
      </c>
      <c r="K44" s="338">
        <v>2</v>
      </c>
      <c r="L44" s="338" t="s">
        <v>1990</v>
      </c>
      <c r="M44" s="339">
        <v>10</v>
      </c>
      <c r="N44" s="338">
        <v>450000</v>
      </c>
      <c r="O44" s="338">
        <f t="shared" si="2"/>
        <v>4500000</v>
      </c>
      <c r="P44" s="14" t="s">
        <v>456</v>
      </c>
      <c r="Q44" s="14" t="s">
        <v>466</v>
      </c>
      <c r="R44" s="14" t="s">
        <v>1934</v>
      </c>
      <c r="S44" s="12" t="s">
        <v>1963</v>
      </c>
    </row>
    <row r="45" spans="1:19">
      <c r="A45" s="11" t="s">
        <v>1931</v>
      </c>
      <c r="B45" s="23">
        <v>38</v>
      </c>
      <c r="C45" s="7" t="s">
        <v>37</v>
      </c>
      <c r="D45" s="7" t="str">
        <f t="shared" si="0"/>
        <v>02</v>
      </c>
      <c r="E45" s="26" t="s">
        <v>180</v>
      </c>
      <c r="F45" s="26" t="s">
        <v>45</v>
      </c>
      <c r="G45" s="18" t="s">
        <v>436</v>
      </c>
      <c r="H45" s="97" t="s">
        <v>1991</v>
      </c>
      <c r="I45" s="101" t="s">
        <v>16</v>
      </c>
      <c r="J45" s="101">
        <v>14</v>
      </c>
      <c r="K45" s="338">
        <v>2</v>
      </c>
      <c r="L45" s="338" t="s">
        <v>1318</v>
      </c>
      <c r="M45" s="339">
        <v>10</v>
      </c>
      <c r="N45" s="338">
        <v>500000</v>
      </c>
      <c r="O45" s="338">
        <f t="shared" si="2"/>
        <v>5000000</v>
      </c>
      <c r="P45" s="14" t="s">
        <v>456</v>
      </c>
      <c r="Q45" s="14" t="s">
        <v>466</v>
      </c>
      <c r="R45" s="14" t="s">
        <v>1934</v>
      </c>
      <c r="S45" s="12" t="s">
        <v>1963</v>
      </c>
    </row>
    <row r="46" spans="1:19">
      <c r="A46" s="11" t="s">
        <v>1931</v>
      </c>
      <c r="B46" s="23">
        <v>39</v>
      </c>
      <c r="C46" s="7" t="s">
        <v>37</v>
      </c>
      <c r="D46" s="7" t="str">
        <f t="shared" si="0"/>
        <v>02</v>
      </c>
      <c r="E46" s="26" t="s">
        <v>180</v>
      </c>
      <c r="F46" s="26" t="s">
        <v>45</v>
      </c>
      <c r="G46" s="18" t="s">
        <v>436</v>
      </c>
      <c r="H46" s="97" t="s">
        <v>1992</v>
      </c>
      <c r="I46" s="101" t="s">
        <v>16</v>
      </c>
      <c r="J46" s="101">
        <v>21</v>
      </c>
      <c r="K46" s="338">
        <v>3</v>
      </c>
      <c r="L46" s="338" t="s">
        <v>1993</v>
      </c>
      <c r="M46" s="339">
        <v>10</v>
      </c>
      <c r="N46" s="338">
        <v>650000</v>
      </c>
      <c r="O46" s="338">
        <f t="shared" si="2"/>
        <v>6500000</v>
      </c>
      <c r="P46" s="14" t="s">
        <v>456</v>
      </c>
      <c r="Q46" s="14" t="s">
        <v>466</v>
      </c>
      <c r="R46" s="14" t="s">
        <v>1934</v>
      </c>
      <c r="S46" s="12" t="s">
        <v>1963</v>
      </c>
    </row>
    <row r="47" spans="1:19">
      <c r="A47" s="11" t="s">
        <v>1931</v>
      </c>
      <c r="B47" s="23">
        <v>40</v>
      </c>
      <c r="C47" s="7" t="s">
        <v>37</v>
      </c>
      <c r="D47" s="7" t="str">
        <f t="shared" si="0"/>
        <v>02</v>
      </c>
      <c r="E47" s="26" t="s">
        <v>180</v>
      </c>
      <c r="F47" s="26" t="s">
        <v>45</v>
      </c>
      <c r="G47" s="18" t="s">
        <v>436</v>
      </c>
      <c r="H47" s="97" t="s">
        <v>1994</v>
      </c>
      <c r="I47" s="101" t="s">
        <v>16</v>
      </c>
      <c r="J47" s="101">
        <v>7</v>
      </c>
      <c r="K47" s="338">
        <v>1</v>
      </c>
      <c r="L47" s="338" t="s">
        <v>1318</v>
      </c>
      <c r="M47" s="339">
        <v>10</v>
      </c>
      <c r="N47" s="338">
        <v>350000</v>
      </c>
      <c r="O47" s="338">
        <f t="shared" si="2"/>
        <v>3500000</v>
      </c>
      <c r="P47" s="14" t="s">
        <v>456</v>
      </c>
      <c r="Q47" s="14" t="s">
        <v>466</v>
      </c>
      <c r="R47" s="14" t="s">
        <v>1934</v>
      </c>
      <c r="S47" s="12" t="s">
        <v>1963</v>
      </c>
    </row>
    <row r="48" spans="1:19">
      <c r="A48" s="11" t="s">
        <v>1931</v>
      </c>
      <c r="B48" s="23">
        <v>41</v>
      </c>
      <c r="C48" s="7" t="s">
        <v>37</v>
      </c>
      <c r="D48" s="7" t="str">
        <f t="shared" si="0"/>
        <v>02</v>
      </c>
      <c r="E48" s="26" t="s">
        <v>180</v>
      </c>
      <c r="F48" s="26" t="s">
        <v>45</v>
      </c>
      <c r="G48" s="18" t="s">
        <v>436</v>
      </c>
      <c r="H48" s="97" t="s">
        <v>1995</v>
      </c>
      <c r="I48" s="101" t="s">
        <v>16</v>
      </c>
      <c r="J48" s="101">
        <v>7</v>
      </c>
      <c r="K48" s="338">
        <v>1</v>
      </c>
      <c r="L48" s="338" t="s">
        <v>1996</v>
      </c>
      <c r="M48" s="339">
        <v>10</v>
      </c>
      <c r="N48" s="338">
        <v>350000</v>
      </c>
      <c r="O48" s="338">
        <f t="shared" si="2"/>
        <v>3500000</v>
      </c>
      <c r="P48" s="14" t="s">
        <v>456</v>
      </c>
      <c r="Q48" s="14" t="s">
        <v>466</v>
      </c>
      <c r="R48" s="14" t="s">
        <v>1934</v>
      </c>
      <c r="S48" s="12" t="s">
        <v>1963</v>
      </c>
    </row>
    <row r="49" spans="1:19">
      <c r="A49" s="11" t="s">
        <v>1931</v>
      </c>
      <c r="B49" s="23">
        <v>42</v>
      </c>
      <c r="C49" s="7" t="s">
        <v>37</v>
      </c>
      <c r="D49" s="7" t="str">
        <f t="shared" si="0"/>
        <v>02</v>
      </c>
      <c r="E49" s="26" t="s">
        <v>180</v>
      </c>
      <c r="F49" s="26" t="s">
        <v>45</v>
      </c>
      <c r="G49" s="18" t="s">
        <v>436</v>
      </c>
      <c r="H49" s="97" t="s">
        <v>1997</v>
      </c>
      <c r="I49" s="101" t="s">
        <v>16</v>
      </c>
      <c r="J49" s="101">
        <v>7</v>
      </c>
      <c r="K49" s="338">
        <v>1</v>
      </c>
      <c r="L49" s="338" t="s">
        <v>1198</v>
      </c>
      <c r="M49" s="339">
        <v>10</v>
      </c>
      <c r="N49" s="338">
        <v>350000</v>
      </c>
      <c r="O49" s="338">
        <f t="shared" si="2"/>
        <v>3500000</v>
      </c>
      <c r="P49" s="14" t="s">
        <v>456</v>
      </c>
      <c r="Q49" s="14" t="s">
        <v>466</v>
      </c>
      <c r="R49" s="14" t="s">
        <v>1934</v>
      </c>
      <c r="S49" s="12" t="s">
        <v>1963</v>
      </c>
    </row>
    <row r="50" spans="1:19">
      <c r="A50" s="11" t="s">
        <v>1931</v>
      </c>
      <c r="B50" s="23">
        <v>43</v>
      </c>
      <c r="C50" s="7" t="s">
        <v>37</v>
      </c>
      <c r="D50" s="7" t="str">
        <f t="shared" si="0"/>
        <v>02</v>
      </c>
      <c r="E50" s="26" t="s">
        <v>180</v>
      </c>
      <c r="F50" s="26" t="s">
        <v>45</v>
      </c>
      <c r="G50" s="18" t="s">
        <v>436</v>
      </c>
      <c r="H50" s="97" t="s">
        <v>1998</v>
      </c>
      <c r="I50" s="101" t="s">
        <v>16</v>
      </c>
      <c r="J50" s="101">
        <v>14</v>
      </c>
      <c r="K50" s="338">
        <v>2</v>
      </c>
      <c r="L50" s="338" t="s">
        <v>1988</v>
      </c>
      <c r="M50" s="339">
        <v>10</v>
      </c>
      <c r="N50" s="338">
        <v>450000</v>
      </c>
      <c r="O50" s="338">
        <f t="shared" si="2"/>
        <v>4500000</v>
      </c>
      <c r="P50" s="14" t="s">
        <v>456</v>
      </c>
      <c r="Q50" s="14" t="s">
        <v>466</v>
      </c>
      <c r="R50" s="14" t="s">
        <v>1934</v>
      </c>
      <c r="S50" s="12" t="s">
        <v>1963</v>
      </c>
    </row>
    <row r="51" spans="1:19">
      <c r="A51" s="11" t="s">
        <v>1931</v>
      </c>
      <c r="B51" s="23">
        <v>44</v>
      </c>
      <c r="C51" s="7" t="s">
        <v>37</v>
      </c>
      <c r="D51" s="7" t="str">
        <f t="shared" si="0"/>
        <v>02</v>
      </c>
      <c r="E51" s="26" t="s">
        <v>180</v>
      </c>
      <c r="F51" s="26" t="s">
        <v>45</v>
      </c>
      <c r="G51" s="18" t="s">
        <v>436</v>
      </c>
      <c r="H51" s="97" t="s">
        <v>1999</v>
      </c>
      <c r="I51" s="101" t="s">
        <v>16</v>
      </c>
      <c r="J51" s="101">
        <v>7</v>
      </c>
      <c r="K51" s="338">
        <v>1</v>
      </c>
      <c r="L51" s="338" t="s">
        <v>1185</v>
      </c>
      <c r="M51" s="339">
        <v>10</v>
      </c>
      <c r="N51" s="338">
        <v>350000</v>
      </c>
      <c r="O51" s="338">
        <f t="shared" si="2"/>
        <v>3500000</v>
      </c>
      <c r="P51" s="14" t="s">
        <v>456</v>
      </c>
      <c r="Q51" s="14" t="s">
        <v>466</v>
      </c>
      <c r="R51" s="14" t="s">
        <v>1934</v>
      </c>
      <c r="S51" s="12" t="s">
        <v>1963</v>
      </c>
    </row>
    <row r="52" spans="1:19">
      <c r="A52" s="11" t="s">
        <v>1931</v>
      </c>
      <c r="B52" s="23">
        <v>45</v>
      </c>
      <c r="C52" s="7" t="s">
        <v>37</v>
      </c>
      <c r="D52" s="7" t="str">
        <f t="shared" si="0"/>
        <v>02</v>
      </c>
      <c r="E52" s="26" t="s">
        <v>180</v>
      </c>
      <c r="F52" s="26" t="s">
        <v>45</v>
      </c>
      <c r="G52" s="18" t="s">
        <v>436</v>
      </c>
      <c r="H52" s="97" t="s">
        <v>2000</v>
      </c>
      <c r="I52" s="101" t="s">
        <v>16</v>
      </c>
      <c r="J52" s="101">
        <v>14</v>
      </c>
      <c r="K52" s="338">
        <v>2</v>
      </c>
      <c r="L52" s="338" t="s">
        <v>1965</v>
      </c>
      <c r="M52" s="339">
        <v>10</v>
      </c>
      <c r="N52" s="338">
        <v>450000</v>
      </c>
      <c r="O52" s="338">
        <f t="shared" si="2"/>
        <v>4500000</v>
      </c>
      <c r="P52" s="14" t="s">
        <v>433</v>
      </c>
      <c r="Q52" s="14" t="s">
        <v>466</v>
      </c>
      <c r="R52" s="14" t="s">
        <v>1934</v>
      </c>
      <c r="S52" s="12" t="s">
        <v>1963</v>
      </c>
    </row>
    <row r="53" spans="1:19">
      <c r="A53" s="11" t="s">
        <v>1931</v>
      </c>
      <c r="B53" s="23">
        <v>46</v>
      </c>
      <c r="C53" s="7" t="s">
        <v>37</v>
      </c>
      <c r="D53" s="7" t="str">
        <f t="shared" si="0"/>
        <v>02</v>
      </c>
      <c r="E53" s="26" t="s">
        <v>180</v>
      </c>
      <c r="F53" s="26" t="s">
        <v>45</v>
      </c>
      <c r="G53" s="18" t="s">
        <v>436</v>
      </c>
      <c r="H53" s="97" t="s">
        <v>2001</v>
      </c>
      <c r="I53" s="101" t="s">
        <v>16</v>
      </c>
      <c r="J53" s="101">
        <v>14</v>
      </c>
      <c r="K53" s="338">
        <v>2</v>
      </c>
      <c r="L53" s="338" t="s">
        <v>2002</v>
      </c>
      <c r="M53" s="339">
        <v>10</v>
      </c>
      <c r="N53" s="338">
        <v>450000</v>
      </c>
      <c r="O53" s="338">
        <f t="shared" si="2"/>
        <v>4500000</v>
      </c>
      <c r="P53" s="14" t="s">
        <v>456</v>
      </c>
      <c r="Q53" s="14" t="s">
        <v>466</v>
      </c>
      <c r="R53" s="14" t="s">
        <v>1934</v>
      </c>
      <c r="S53" s="12" t="s">
        <v>1963</v>
      </c>
    </row>
    <row r="54" spans="1:19">
      <c r="A54" s="11" t="s">
        <v>1931</v>
      </c>
      <c r="B54" s="23">
        <v>47</v>
      </c>
      <c r="C54" s="7" t="s">
        <v>37</v>
      </c>
      <c r="D54" s="7" t="str">
        <f t="shared" si="0"/>
        <v>02</v>
      </c>
      <c r="E54" s="26" t="s">
        <v>180</v>
      </c>
      <c r="F54" s="26" t="s">
        <v>45</v>
      </c>
      <c r="G54" s="18" t="s">
        <v>436</v>
      </c>
      <c r="H54" s="97" t="s">
        <v>2003</v>
      </c>
      <c r="I54" s="101" t="s">
        <v>16</v>
      </c>
      <c r="J54" s="101">
        <v>14</v>
      </c>
      <c r="K54" s="338">
        <v>2</v>
      </c>
      <c r="L54" s="338" t="s">
        <v>1163</v>
      </c>
      <c r="M54" s="339">
        <v>10</v>
      </c>
      <c r="N54" s="338">
        <v>450000</v>
      </c>
      <c r="O54" s="338">
        <f t="shared" si="2"/>
        <v>4500000</v>
      </c>
      <c r="P54" s="14" t="s">
        <v>433</v>
      </c>
      <c r="Q54" s="14" t="s">
        <v>466</v>
      </c>
      <c r="R54" s="14" t="s">
        <v>1934</v>
      </c>
      <c r="S54" s="12" t="s">
        <v>1963</v>
      </c>
    </row>
    <row r="55" spans="1:19">
      <c r="A55" s="11" t="s">
        <v>1931</v>
      </c>
      <c r="B55" s="23">
        <v>48</v>
      </c>
      <c r="C55" s="7" t="s">
        <v>37</v>
      </c>
      <c r="D55" s="7" t="str">
        <f t="shared" si="0"/>
        <v>02</v>
      </c>
      <c r="E55" s="26" t="s">
        <v>180</v>
      </c>
      <c r="F55" s="26" t="s">
        <v>45</v>
      </c>
      <c r="G55" s="18" t="s">
        <v>436</v>
      </c>
      <c r="H55" s="97" t="s">
        <v>2004</v>
      </c>
      <c r="I55" s="101" t="s">
        <v>16</v>
      </c>
      <c r="J55" s="101">
        <v>14</v>
      </c>
      <c r="K55" s="338">
        <v>2</v>
      </c>
      <c r="L55" s="338" t="s">
        <v>2005</v>
      </c>
      <c r="M55" s="339">
        <v>10</v>
      </c>
      <c r="N55" s="338">
        <v>450000</v>
      </c>
      <c r="O55" s="338">
        <f t="shared" si="2"/>
        <v>4500000</v>
      </c>
      <c r="P55" s="14" t="s">
        <v>433</v>
      </c>
      <c r="Q55" s="14" t="s">
        <v>466</v>
      </c>
      <c r="R55" s="14" t="s">
        <v>1934</v>
      </c>
      <c r="S55" s="12" t="s">
        <v>1963</v>
      </c>
    </row>
    <row r="56" spans="1:19">
      <c r="A56" s="11" t="s">
        <v>1931</v>
      </c>
      <c r="B56" s="23">
        <v>49</v>
      </c>
      <c r="C56" s="7" t="s">
        <v>37</v>
      </c>
      <c r="D56" s="7" t="str">
        <f t="shared" si="0"/>
        <v>02</v>
      </c>
      <c r="E56" s="26" t="s">
        <v>180</v>
      </c>
      <c r="F56" s="26" t="s">
        <v>45</v>
      </c>
      <c r="G56" s="18" t="s">
        <v>436</v>
      </c>
      <c r="H56" s="97" t="s">
        <v>2006</v>
      </c>
      <c r="I56" s="101" t="s">
        <v>16</v>
      </c>
      <c r="J56" s="101">
        <v>14</v>
      </c>
      <c r="K56" s="338">
        <v>2</v>
      </c>
      <c r="L56" s="338" t="s">
        <v>2007</v>
      </c>
      <c r="M56" s="339">
        <v>10</v>
      </c>
      <c r="N56" s="338">
        <v>450000</v>
      </c>
      <c r="O56" s="338">
        <f t="shared" si="2"/>
        <v>4500000</v>
      </c>
      <c r="P56" s="14" t="s">
        <v>433</v>
      </c>
      <c r="Q56" s="14" t="s">
        <v>466</v>
      </c>
      <c r="R56" s="14" t="s">
        <v>1934</v>
      </c>
      <c r="S56" s="12" t="s">
        <v>1963</v>
      </c>
    </row>
    <row r="57" spans="1:19">
      <c r="A57" s="11" t="s">
        <v>1931</v>
      </c>
      <c r="B57" s="23">
        <v>50</v>
      </c>
      <c r="C57" s="7" t="s">
        <v>37</v>
      </c>
      <c r="D57" s="7" t="str">
        <f t="shared" si="0"/>
        <v>02</v>
      </c>
      <c r="E57" s="26" t="s">
        <v>180</v>
      </c>
      <c r="F57" s="26" t="s">
        <v>45</v>
      </c>
      <c r="G57" s="18" t="s">
        <v>436</v>
      </c>
      <c r="H57" s="97" t="s">
        <v>2008</v>
      </c>
      <c r="I57" s="101" t="s">
        <v>16</v>
      </c>
      <c r="J57" s="101">
        <v>14</v>
      </c>
      <c r="K57" s="338">
        <v>2</v>
      </c>
      <c r="L57" s="338" t="s">
        <v>2009</v>
      </c>
      <c r="M57" s="339">
        <v>10</v>
      </c>
      <c r="N57" s="338">
        <v>450000</v>
      </c>
      <c r="O57" s="338">
        <f t="shared" si="2"/>
        <v>4500000</v>
      </c>
      <c r="P57" s="14" t="s">
        <v>433</v>
      </c>
      <c r="Q57" s="14" t="s">
        <v>466</v>
      </c>
      <c r="R57" s="14" t="s">
        <v>1934</v>
      </c>
      <c r="S57" s="12" t="s">
        <v>1963</v>
      </c>
    </row>
    <row r="58" spans="1:19">
      <c r="A58" s="11" t="s">
        <v>1931</v>
      </c>
      <c r="B58" s="23">
        <v>51</v>
      </c>
      <c r="C58" s="7" t="s">
        <v>37</v>
      </c>
      <c r="D58" s="7" t="str">
        <f t="shared" si="0"/>
        <v>02</v>
      </c>
      <c r="E58" s="26" t="s">
        <v>180</v>
      </c>
      <c r="F58" s="26" t="s">
        <v>45</v>
      </c>
      <c r="G58" s="18" t="s">
        <v>436</v>
      </c>
      <c r="H58" s="97" t="s">
        <v>2010</v>
      </c>
      <c r="I58" s="101" t="s">
        <v>16</v>
      </c>
      <c r="J58" s="101">
        <v>14</v>
      </c>
      <c r="K58" s="338">
        <v>2</v>
      </c>
      <c r="L58" s="338" t="s">
        <v>2011</v>
      </c>
      <c r="M58" s="339">
        <v>10</v>
      </c>
      <c r="N58" s="338">
        <v>450000</v>
      </c>
      <c r="O58" s="338">
        <f t="shared" si="2"/>
        <v>4500000</v>
      </c>
      <c r="P58" s="14" t="s">
        <v>456</v>
      </c>
      <c r="Q58" s="14" t="s">
        <v>466</v>
      </c>
      <c r="R58" s="14" t="s">
        <v>1934</v>
      </c>
      <c r="S58" s="12" t="s">
        <v>1963</v>
      </c>
    </row>
    <row r="59" spans="1:19">
      <c r="A59" s="11" t="s">
        <v>1931</v>
      </c>
      <c r="B59" s="23">
        <v>52</v>
      </c>
      <c r="C59" s="7" t="s">
        <v>37</v>
      </c>
      <c r="D59" s="7" t="str">
        <f t="shared" si="0"/>
        <v>02</v>
      </c>
      <c r="E59" s="26" t="s">
        <v>180</v>
      </c>
      <c r="F59" s="26" t="s">
        <v>45</v>
      </c>
      <c r="G59" s="18" t="s">
        <v>436</v>
      </c>
      <c r="H59" s="97" t="s">
        <v>2012</v>
      </c>
      <c r="I59" s="101" t="s">
        <v>16</v>
      </c>
      <c r="J59" s="101">
        <v>14</v>
      </c>
      <c r="K59" s="338">
        <v>2</v>
      </c>
      <c r="L59" s="338" t="s">
        <v>192</v>
      </c>
      <c r="M59" s="339">
        <v>10</v>
      </c>
      <c r="N59" s="338">
        <v>450000</v>
      </c>
      <c r="O59" s="338">
        <f t="shared" si="2"/>
        <v>4500000</v>
      </c>
      <c r="P59" s="14" t="s">
        <v>433</v>
      </c>
      <c r="Q59" s="14" t="s">
        <v>466</v>
      </c>
      <c r="R59" s="14" t="s">
        <v>1934</v>
      </c>
      <c r="S59" s="12" t="s">
        <v>1963</v>
      </c>
    </row>
    <row r="60" spans="1:19">
      <c r="A60" s="11" t="s">
        <v>1931</v>
      </c>
      <c r="B60" s="23">
        <v>53</v>
      </c>
      <c r="C60" s="7" t="s">
        <v>37</v>
      </c>
      <c r="D60" s="7" t="str">
        <f t="shared" si="0"/>
        <v>02</v>
      </c>
      <c r="E60" s="26" t="s">
        <v>180</v>
      </c>
      <c r="F60" s="26" t="s">
        <v>45</v>
      </c>
      <c r="G60" s="18" t="s">
        <v>436</v>
      </c>
      <c r="H60" s="97" t="s">
        <v>2013</v>
      </c>
      <c r="I60" s="101" t="s">
        <v>16</v>
      </c>
      <c r="J60" s="101">
        <v>14</v>
      </c>
      <c r="K60" s="338">
        <v>2</v>
      </c>
      <c r="L60" s="338" t="s">
        <v>1817</v>
      </c>
      <c r="M60" s="339">
        <v>10</v>
      </c>
      <c r="N60" s="338">
        <v>450000</v>
      </c>
      <c r="O60" s="338">
        <f t="shared" si="2"/>
        <v>4500000</v>
      </c>
      <c r="P60" s="14" t="s">
        <v>456</v>
      </c>
      <c r="Q60" s="14" t="s">
        <v>466</v>
      </c>
      <c r="R60" s="14" t="s">
        <v>1934</v>
      </c>
      <c r="S60" s="12" t="s">
        <v>1963</v>
      </c>
    </row>
    <row r="61" spans="1:19">
      <c r="A61" s="11" t="s">
        <v>1931</v>
      </c>
      <c r="B61" s="23">
        <v>54</v>
      </c>
      <c r="C61" s="7" t="s">
        <v>37</v>
      </c>
      <c r="D61" s="7" t="str">
        <f t="shared" si="0"/>
        <v>02</v>
      </c>
      <c r="E61" s="26" t="s">
        <v>180</v>
      </c>
      <c r="F61" s="26" t="s">
        <v>45</v>
      </c>
      <c r="G61" s="18" t="s">
        <v>436</v>
      </c>
      <c r="H61" s="97" t="s">
        <v>2014</v>
      </c>
      <c r="I61" s="101" t="s">
        <v>16</v>
      </c>
      <c r="J61" s="101">
        <v>14</v>
      </c>
      <c r="K61" s="338">
        <v>2</v>
      </c>
      <c r="L61" s="338" t="s">
        <v>1827</v>
      </c>
      <c r="M61" s="339">
        <v>10</v>
      </c>
      <c r="N61" s="338">
        <v>450000</v>
      </c>
      <c r="O61" s="338">
        <f t="shared" si="2"/>
        <v>4500000</v>
      </c>
      <c r="P61" s="14" t="s">
        <v>456</v>
      </c>
      <c r="Q61" s="14" t="s">
        <v>466</v>
      </c>
      <c r="R61" s="14" t="s">
        <v>1934</v>
      </c>
      <c r="S61" s="12" t="s">
        <v>1963</v>
      </c>
    </row>
    <row r="62" spans="1:19">
      <c r="A62" s="11" t="s">
        <v>1931</v>
      </c>
      <c r="B62" s="23">
        <v>55</v>
      </c>
      <c r="C62" s="7" t="s">
        <v>37</v>
      </c>
      <c r="D62" s="7" t="str">
        <f t="shared" si="0"/>
        <v>02</v>
      </c>
      <c r="E62" s="26" t="s">
        <v>180</v>
      </c>
      <c r="F62" s="26" t="s">
        <v>45</v>
      </c>
      <c r="G62" s="18" t="s">
        <v>436</v>
      </c>
      <c r="H62" s="97" t="s">
        <v>2015</v>
      </c>
      <c r="I62" s="101" t="s">
        <v>16</v>
      </c>
      <c r="J62" s="101">
        <v>7</v>
      </c>
      <c r="K62" s="338">
        <v>1</v>
      </c>
      <c r="L62" s="338" t="s">
        <v>1824</v>
      </c>
      <c r="M62" s="339">
        <v>10</v>
      </c>
      <c r="N62" s="338">
        <v>350000</v>
      </c>
      <c r="O62" s="338">
        <f t="shared" si="2"/>
        <v>3500000</v>
      </c>
      <c r="P62" s="14" t="s">
        <v>456</v>
      </c>
      <c r="Q62" s="14" t="s">
        <v>466</v>
      </c>
      <c r="R62" s="14" t="s">
        <v>1934</v>
      </c>
      <c r="S62" s="12" t="s">
        <v>1963</v>
      </c>
    </row>
    <row r="63" spans="1:19">
      <c r="A63" s="11" t="s">
        <v>1931</v>
      </c>
      <c r="B63" s="23">
        <v>56</v>
      </c>
      <c r="C63" s="7" t="s">
        <v>37</v>
      </c>
      <c r="D63" s="7" t="str">
        <f t="shared" si="0"/>
        <v>02</v>
      </c>
      <c r="E63" s="26" t="s">
        <v>180</v>
      </c>
      <c r="F63" s="26" t="s">
        <v>45</v>
      </c>
      <c r="G63" s="18" t="s">
        <v>436</v>
      </c>
      <c r="H63" s="97" t="s">
        <v>2016</v>
      </c>
      <c r="I63" s="101" t="s">
        <v>16</v>
      </c>
      <c r="J63" s="101">
        <v>7</v>
      </c>
      <c r="K63" s="338">
        <v>1</v>
      </c>
      <c r="L63" s="338" t="s">
        <v>1175</v>
      </c>
      <c r="M63" s="339">
        <v>10</v>
      </c>
      <c r="N63" s="338">
        <v>350000</v>
      </c>
      <c r="O63" s="338">
        <f t="shared" si="2"/>
        <v>3500000</v>
      </c>
      <c r="P63" s="14" t="s">
        <v>456</v>
      </c>
      <c r="Q63" s="14" t="s">
        <v>466</v>
      </c>
      <c r="R63" s="14" t="s">
        <v>1934</v>
      </c>
      <c r="S63" s="12" t="s">
        <v>1963</v>
      </c>
    </row>
    <row r="64" spans="1:19">
      <c r="A64" s="11" t="s">
        <v>1931</v>
      </c>
      <c r="B64" s="23">
        <v>57</v>
      </c>
      <c r="C64" s="7" t="s">
        <v>37</v>
      </c>
      <c r="D64" s="7" t="str">
        <f t="shared" si="0"/>
        <v>02</v>
      </c>
      <c r="E64" s="26" t="s">
        <v>180</v>
      </c>
      <c r="F64" s="26" t="s">
        <v>34</v>
      </c>
      <c r="G64" s="18" t="s">
        <v>436</v>
      </c>
      <c r="H64" s="97" t="s">
        <v>2017</v>
      </c>
      <c r="I64" s="101" t="s">
        <v>16</v>
      </c>
      <c r="J64" s="101">
        <v>14</v>
      </c>
      <c r="K64" s="338">
        <v>2</v>
      </c>
      <c r="L64" s="338" t="s">
        <v>2018</v>
      </c>
      <c r="M64" s="339">
        <v>10</v>
      </c>
      <c r="N64" s="338">
        <v>450000</v>
      </c>
      <c r="O64" s="338">
        <f t="shared" si="2"/>
        <v>4500000</v>
      </c>
      <c r="P64" s="14" t="s">
        <v>456</v>
      </c>
      <c r="Q64" s="14" t="s">
        <v>466</v>
      </c>
      <c r="R64" s="14" t="s">
        <v>1934</v>
      </c>
      <c r="S64" s="12" t="s">
        <v>1963</v>
      </c>
    </row>
    <row r="65" spans="1:19">
      <c r="A65" s="11" t="s">
        <v>1931</v>
      </c>
      <c r="B65" s="23">
        <v>58</v>
      </c>
      <c r="C65" s="7" t="s">
        <v>37</v>
      </c>
      <c r="D65" s="7" t="str">
        <f t="shared" si="0"/>
        <v>02</v>
      </c>
      <c r="E65" s="26" t="s">
        <v>180</v>
      </c>
      <c r="F65" s="26" t="s">
        <v>34</v>
      </c>
      <c r="G65" s="18" t="s">
        <v>436</v>
      </c>
      <c r="H65" s="97" t="s">
        <v>2019</v>
      </c>
      <c r="I65" s="101" t="s">
        <v>16</v>
      </c>
      <c r="J65" s="101">
        <v>14</v>
      </c>
      <c r="K65" s="338">
        <v>2</v>
      </c>
      <c r="L65" s="338" t="s">
        <v>1841</v>
      </c>
      <c r="M65" s="339">
        <v>10</v>
      </c>
      <c r="N65" s="338">
        <v>450000</v>
      </c>
      <c r="O65" s="338">
        <f t="shared" si="2"/>
        <v>4500000</v>
      </c>
      <c r="P65" s="14" t="s">
        <v>456</v>
      </c>
      <c r="Q65" s="14" t="s">
        <v>466</v>
      </c>
      <c r="R65" s="14" t="s">
        <v>1934</v>
      </c>
      <c r="S65" s="12" t="s">
        <v>1963</v>
      </c>
    </row>
    <row r="66" spans="1:19">
      <c r="A66" s="11" t="s">
        <v>1931</v>
      </c>
      <c r="B66" s="23">
        <v>59</v>
      </c>
      <c r="C66" s="7" t="s">
        <v>37</v>
      </c>
      <c r="D66" s="7" t="str">
        <f t="shared" si="0"/>
        <v>02</v>
      </c>
      <c r="E66" s="26" t="s">
        <v>180</v>
      </c>
      <c r="F66" s="26" t="s">
        <v>34</v>
      </c>
      <c r="G66" s="18" t="s">
        <v>436</v>
      </c>
      <c r="H66" s="97" t="s">
        <v>2020</v>
      </c>
      <c r="I66" s="101" t="s">
        <v>16</v>
      </c>
      <c r="J66" s="101">
        <v>14</v>
      </c>
      <c r="K66" s="338">
        <v>2</v>
      </c>
      <c r="L66" s="338" t="s">
        <v>1211</v>
      </c>
      <c r="M66" s="339">
        <v>10</v>
      </c>
      <c r="N66" s="338">
        <v>450000</v>
      </c>
      <c r="O66" s="338">
        <f t="shared" si="2"/>
        <v>4500000</v>
      </c>
      <c r="P66" s="14" t="s">
        <v>456</v>
      </c>
      <c r="Q66" s="14" t="s">
        <v>466</v>
      </c>
      <c r="R66" s="14" t="s">
        <v>1934</v>
      </c>
      <c r="S66" s="12" t="s">
        <v>1963</v>
      </c>
    </row>
    <row r="67" spans="1:19">
      <c r="A67" s="11" t="s">
        <v>1931</v>
      </c>
      <c r="B67" s="23">
        <v>60</v>
      </c>
      <c r="C67" s="7" t="s">
        <v>37</v>
      </c>
      <c r="D67" s="7" t="str">
        <f t="shared" si="0"/>
        <v>02</v>
      </c>
      <c r="E67" s="26" t="s">
        <v>180</v>
      </c>
      <c r="F67" s="26" t="s">
        <v>45</v>
      </c>
      <c r="G67" s="18" t="s">
        <v>436</v>
      </c>
      <c r="H67" s="97" t="s">
        <v>2021</v>
      </c>
      <c r="I67" s="101" t="s">
        <v>16</v>
      </c>
      <c r="J67" s="101">
        <v>14</v>
      </c>
      <c r="K67" s="338">
        <v>2</v>
      </c>
      <c r="L67" s="338" t="s">
        <v>1194</v>
      </c>
      <c r="M67" s="339">
        <v>10</v>
      </c>
      <c r="N67" s="338">
        <v>450000</v>
      </c>
      <c r="O67" s="338">
        <f t="shared" si="2"/>
        <v>4500000</v>
      </c>
      <c r="P67" s="14" t="s">
        <v>456</v>
      </c>
      <c r="Q67" s="14" t="s">
        <v>466</v>
      </c>
      <c r="R67" s="14" t="s">
        <v>1934</v>
      </c>
      <c r="S67" s="12" t="s">
        <v>1963</v>
      </c>
    </row>
    <row r="68" spans="1:19">
      <c r="A68" s="11" t="s">
        <v>1931</v>
      </c>
      <c r="B68" s="23">
        <v>61</v>
      </c>
      <c r="C68" s="18" t="s">
        <v>107</v>
      </c>
      <c r="D68" s="7" t="str">
        <f t="shared" si="0"/>
        <v>23</v>
      </c>
      <c r="E68" s="26" t="s">
        <v>34</v>
      </c>
      <c r="F68" s="26" t="s">
        <v>45</v>
      </c>
      <c r="G68" s="18" t="s">
        <v>436</v>
      </c>
      <c r="H68" s="97" t="s">
        <v>2022</v>
      </c>
      <c r="I68" s="101" t="s">
        <v>26</v>
      </c>
      <c r="J68" s="101">
        <v>14</v>
      </c>
      <c r="K68" s="338">
        <v>2</v>
      </c>
      <c r="L68" s="338" t="s">
        <v>2023</v>
      </c>
      <c r="M68" s="339">
        <v>20</v>
      </c>
      <c r="N68" s="338">
        <v>650000</v>
      </c>
      <c r="O68" s="338">
        <f t="shared" si="2"/>
        <v>13000000</v>
      </c>
      <c r="P68" s="14" t="s">
        <v>456</v>
      </c>
      <c r="Q68" s="14" t="s">
        <v>466</v>
      </c>
      <c r="R68" s="14" t="s">
        <v>1934</v>
      </c>
      <c r="S68" s="12" t="s">
        <v>1963</v>
      </c>
    </row>
    <row r="69" spans="1:19">
      <c r="A69" s="11" t="s">
        <v>1931</v>
      </c>
      <c r="B69" s="23">
        <v>62</v>
      </c>
      <c r="C69" s="18" t="s">
        <v>107</v>
      </c>
      <c r="D69" s="7" t="str">
        <f t="shared" si="0"/>
        <v>23</v>
      </c>
      <c r="E69" s="26" t="s">
        <v>34</v>
      </c>
      <c r="F69" s="26" t="s">
        <v>45</v>
      </c>
      <c r="G69" s="18" t="s">
        <v>436</v>
      </c>
      <c r="H69" s="97" t="s">
        <v>2024</v>
      </c>
      <c r="I69" s="101" t="s">
        <v>26</v>
      </c>
      <c r="J69" s="101">
        <v>14</v>
      </c>
      <c r="K69" s="338">
        <v>2</v>
      </c>
      <c r="L69" s="338" t="s">
        <v>2025</v>
      </c>
      <c r="M69" s="339">
        <v>20</v>
      </c>
      <c r="N69" s="338">
        <v>650000</v>
      </c>
      <c r="O69" s="338">
        <f t="shared" si="2"/>
        <v>13000000</v>
      </c>
      <c r="P69" s="14" t="s">
        <v>456</v>
      </c>
      <c r="Q69" s="14" t="s">
        <v>466</v>
      </c>
      <c r="R69" s="14" t="s">
        <v>1934</v>
      </c>
      <c r="S69" s="12" t="s">
        <v>1963</v>
      </c>
    </row>
    <row r="70" spans="1:19">
      <c r="A70" s="11" t="s">
        <v>1931</v>
      </c>
      <c r="B70" s="23">
        <v>63</v>
      </c>
      <c r="C70" s="18" t="s">
        <v>107</v>
      </c>
      <c r="D70" s="7" t="str">
        <f t="shared" si="0"/>
        <v>23</v>
      </c>
      <c r="E70" s="26" t="s">
        <v>34</v>
      </c>
      <c r="F70" s="26" t="s">
        <v>45</v>
      </c>
      <c r="G70" s="18" t="s">
        <v>436</v>
      </c>
      <c r="H70" s="97" t="s">
        <v>2026</v>
      </c>
      <c r="I70" s="101" t="s">
        <v>26</v>
      </c>
      <c r="J70" s="101">
        <v>7</v>
      </c>
      <c r="K70" s="338">
        <v>1</v>
      </c>
      <c r="L70" s="338" t="s">
        <v>2027</v>
      </c>
      <c r="M70" s="339">
        <v>20</v>
      </c>
      <c r="N70" s="338">
        <v>350000</v>
      </c>
      <c r="O70" s="338">
        <f t="shared" si="2"/>
        <v>7000000</v>
      </c>
      <c r="P70" s="14" t="s">
        <v>456</v>
      </c>
      <c r="Q70" s="14" t="s">
        <v>466</v>
      </c>
      <c r="R70" s="14" t="s">
        <v>1934</v>
      </c>
      <c r="S70" s="12" t="s">
        <v>1963</v>
      </c>
    </row>
    <row r="71" spans="1:19">
      <c r="A71" s="11" t="s">
        <v>1931</v>
      </c>
      <c r="B71" s="23">
        <v>64</v>
      </c>
      <c r="C71" s="18" t="s">
        <v>107</v>
      </c>
      <c r="D71" s="7" t="str">
        <f t="shared" si="0"/>
        <v>23</v>
      </c>
      <c r="E71" s="26" t="s">
        <v>34</v>
      </c>
      <c r="F71" s="26" t="s">
        <v>45</v>
      </c>
      <c r="G71" s="18" t="s">
        <v>436</v>
      </c>
      <c r="H71" s="97" t="s">
        <v>2028</v>
      </c>
      <c r="I71" s="101" t="s">
        <v>26</v>
      </c>
      <c r="J71" s="101">
        <v>14</v>
      </c>
      <c r="K71" s="338">
        <v>2</v>
      </c>
      <c r="L71" s="338" t="s">
        <v>2029</v>
      </c>
      <c r="M71" s="339">
        <v>20</v>
      </c>
      <c r="N71" s="338">
        <v>1100000</v>
      </c>
      <c r="O71" s="338">
        <f t="shared" si="2"/>
        <v>22000000</v>
      </c>
      <c r="P71" s="14" t="s">
        <v>456</v>
      </c>
      <c r="Q71" s="14" t="s">
        <v>466</v>
      </c>
      <c r="R71" s="14" t="s">
        <v>1934</v>
      </c>
      <c r="S71" s="12" t="s">
        <v>1963</v>
      </c>
    </row>
    <row r="72" spans="1:19">
      <c r="A72" s="11" t="s">
        <v>1931</v>
      </c>
      <c r="B72" s="23">
        <v>65</v>
      </c>
      <c r="C72" s="18" t="s">
        <v>107</v>
      </c>
      <c r="D72" s="7" t="str">
        <f t="shared" si="0"/>
        <v>23</v>
      </c>
      <c r="E72" s="26" t="s">
        <v>34</v>
      </c>
      <c r="F72" s="26" t="s">
        <v>45</v>
      </c>
      <c r="G72" s="18" t="s">
        <v>436</v>
      </c>
      <c r="H72" s="97" t="s">
        <v>2030</v>
      </c>
      <c r="I72" s="101" t="s">
        <v>26</v>
      </c>
      <c r="J72" s="101">
        <v>6</v>
      </c>
      <c r="K72" s="338">
        <v>1</v>
      </c>
      <c r="L72" s="338" t="s">
        <v>1948</v>
      </c>
      <c r="M72" s="339">
        <v>20</v>
      </c>
      <c r="N72" s="338">
        <v>400000</v>
      </c>
      <c r="O72" s="338">
        <f t="shared" si="2"/>
        <v>8000000</v>
      </c>
      <c r="P72" s="14" t="s">
        <v>456</v>
      </c>
      <c r="Q72" s="14" t="s">
        <v>466</v>
      </c>
      <c r="R72" s="14" t="s">
        <v>1934</v>
      </c>
      <c r="S72" s="12" t="s">
        <v>1963</v>
      </c>
    </row>
    <row r="73" spans="1:19">
      <c r="A73" s="11" t="s">
        <v>1931</v>
      </c>
      <c r="B73" s="23">
        <v>66</v>
      </c>
      <c r="C73" s="18" t="s">
        <v>107</v>
      </c>
      <c r="D73" s="7" t="str">
        <f t="shared" si="0"/>
        <v>23</v>
      </c>
      <c r="E73" s="26" t="s">
        <v>34</v>
      </c>
      <c r="F73" s="26" t="s">
        <v>45</v>
      </c>
      <c r="G73" s="18" t="s">
        <v>436</v>
      </c>
      <c r="H73" s="97" t="s">
        <v>2031</v>
      </c>
      <c r="I73" s="101" t="s">
        <v>26</v>
      </c>
      <c r="J73" s="101">
        <v>7</v>
      </c>
      <c r="K73" s="338">
        <v>1</v>
      </c>
      <c r="L73" s="338" t="s">
        <v>2032</v>
      </c>
      <c r="M73" s="339">
        <v>10</v>
      </c>
      <c r="N73" s="338">
        <v>350000</v>
      </c>
      <c r="O73" s="338">
        <f t="shared" si="2"/>
        <v>3500000</v>
      </c>
      <c r="P73" s="14" t="s">
        <v>456</v>
      </c>
      <c r="Q73" s="14" t="s">
        <v>466</v>
      </c>
      <c r="R73" s="14" t="s">
        <v>1934</v>
      </c>
      <c r="S73" s="12" t="s">
        <v>1963</v>
      </c>
    </row>
    <row r="74" spans="1:19">
      <c r="A74" s="11" t="s">
        <v>1931</v>
      </c>
      <c r="B74" s="23">
        <v>67</v>
      </c>
      <c r="C74" s="18" t="s">
        <v>107</v>
      </c>
      <c r="D74" s="7" t="str">
        <f t="shared" ref="D74:D137" si="3">_xlfn.IFS(C74="사업관리","01",C74="경영ㆍ회계ㆍ사무","02",C74="금융ㆍ보험","03",C74="교육ㆍ자연ㆍ사회과학","04",C74="법률ㆍ경찰ㆍ소방ㆍ교도ㆍ국방","05",C74="보건ㆍ의료","06",C74="사회복지ㆍ종교","07",C74="문화ㆍ예술ㆍ디자인ㆍ방송","08",C74="운전ㆍ운송","09",C74="영업판매","10",C74="경비ㆍ청소","11",C74="이용ㆍ숙박ㆍ여행ㆍ오락ㆍ스포츠","12", C74="음식서비스","13", C74="건설","14", C74="기계","15",C74="재료","16",C74="화학ㆍ바이오","17",C74="섬유ㆍ의복","18",C74="전기ㆍ전자","19",C74="정보통신","20",C74="식품가공","21",C74="인쇄ㆍ목재ㆍ가구ㆍ공예","22",C74="환경ㆍ에너지ㆍ안전","23",C74="농림어업","24")</f>
        <v>23</v>
      </c>
      <c r="E74" s="26" t="s">
        <v>243</v>
      </c>
      <c r="F74" s="26" t="s">
        <v>45</v>
      </c>
      <c r="G74" s="18" t="s">
        <v>436</v>
      </c>
      <c r="H74" s="97" t="s">
        <v>2033</v>
      </c>
      <c r="I74" s="101" t="s">
        <v>16</v>
      </c>
      <c r="J74" s="101">
        <v>7</v>
      </c>
      <c r="K74" s="338">
        <v>1</v>
      </c>
      <c r="L74" s="338" t="s">
        <v>1933</v>
      </c>
      <c r="M74" s="339">
        <v>10</v>
      </c>
      <c r="N74" s="338">
        <v>350000</v>
      </c>
      <c r="O74" s="338">
        <f t="shared" si="2"/>
        <v>3500000</v>
      </c>
      <c r="P74" s="14" t="s">
        <v>456</v>
      </c>
      <c r="Q74" s="14" t="s">
        <v>466</v>
      </c>
      <c r="R74" s="14" t="s">
        <v>1934</v>
      </c>
      <c r="S74" s="12" t="s">
        <v>1963</v>
      </c>
    </row>
    <row r="75" spans="1:19">
      <c r="A75" s="11" t="s">
        <v>1931</v>
      </c>
      <c r="B75" s="23">
        <v>68</v>
      </c>
      <c r="C75" s="18" t="s">
        <v>107</v>
      </c>
      <c r="D75" s="7" t="str">
        <f t="shared" si="3"/>
        <v>23</v>
      </c>
      <c r="E75" s="26" t="s">
        <v>243</v>
      </c>
      <c r="F75" s="26" t="s">
        <v>45</v>
      </c>
      <c r="G75" s="18" t="s">
        <v>436</v>
      </c>
      <c r="H75" s="97" t="s">
        <v>2034</v>
      </c>
      <c r="I75" s="101" t="s">
        <v>16</v>
      </c>
      <c r="J75" s="101">
        <v>14</v>
      </c>
      <c r="K75" s="338">
        <v>2</v>
      </c>
      <c r="L75" s="338" t="s">
        <v>1167</v>
      </c>
      <c r="M75" s="339">
        <v>10</v>
      </c>
      <c r="N75" s="338">
        <v>650000</v>
      </c>
      <c r="O75" s="338">
        <f t="shared" si="2"/>
        <v>6500000</v>
      </c>
      <c r="P75" s="14" t="s">
        <v>456</v>
      </c>
      <c r="Q75" s="14" t="s">
        <v>466</v>
      </c>
      <c r="R75" s="14" t="s">
        <v>1934</v>
      </c>
      <c r="S75" s="12" t="s">
        <v>1963</v>
      </c>
    </row>
    <row r="76" spans="1:19">
      <c r="A76" s="11" t="s">
        <v>1931</v>
      </c>
      <c r="B76" s="23">
        <v>69</v>
      </c>
      <c r="C76" s="18" t="s">
        <v>107</v>
      </c>
      <c r="D76" s="7" t="str">
        <f t="shared" si="3"/>
        <v>23</v>
      </c>
      <c r="E76" s="26" t="s">
        <v>243</v>
      </c>
      <c r="F76" s="26" t="s">
        <v>45</v>
      </c>
      <c r="G76" s="18" t="s">
        <v>436</v>
      </c>
      <c r="H76" s="97" t="s">
        <v>2035</v>
      </c>
      <c r="I76" s="101" t="s">
        <v>16</v>
      </c>
      <c r="J76" s="101">
        <v>14</v>
      </c>
      <c r="K76" s="338">
        <v>2</v>
      </c>
      <c r="L76" s="338" t="s">
        <v>1356</v>
      </c>
      <c r="M76" s="339">
        <v>10</v>
      </c>
      <c r="N76" s="338">
        <v>450000</v>
      </c>
      <c r="O76" s="338">
        <f t="shared" si="2"/>
        <v>4500000</v>
      </c>
      <c r="P76" s="14" t="s">
        <v>456</v>
      </c>
      <c r="Q76" s="14" t="s">
        <v>466</v>
      </c>
      <c r="R76" s="14" t="s">
        <v>1934</v>
      </c>
      <c r="S76" s="12" t="s">
        <v>1963</v>
      </c>
    </row>
    <row r="77" spans="1:19">
      <c r="A77" s="11" t="s">
        <v>1931</v>
      </c>
      <c r="B77" s="23">
        <v>70</v>
      </c>
      <c r="C77" s="18" t="s">
        <v>107</v>
      </c>
      <c r="D77" s="7" t="str">
        <f t="shared" si="3"/>
        <v>23</v>
      </c>
      <c r="E77" s="26" t="s">
        <v>243</v>
      </c>
      <c r="F77" s="26" t="s">
        <v>45</v>
      </c>
      <c r="G77" s="18" t="s">
        <v>436</v>
      </c>
      <c r="H77" s="97" t="s">
        <v>2036</v>
      </c>
      <c r="I77" s="101" t="s">
        <v>16</v>
      </c>
      <c r="J77" s="101">
        <v>14</v>
      </c>
      <c r="K77" s="338">
        <v>2</v>
      </c>
      <c r="L77" s="338" t="s">
        <v>1296</v>
      </c>
      <c r="M77" s="339">
        <v>10</v>
      </c>
      <c r="N77" s="338">
        <v>450000</v>
      </c>
      <c r="O77" s="338">
        <f t="shared" si="2"/>
        <v>4500000</v>
      </c>
      <c r="P77" s="14" t="s">
        <v>433</v>
      </c>
      <c r="Q77" s="14" t="s">
        <v>466</v>
      </c>
      <c r="R77" s="14" t="s">
        <v>1934</v>
      </c>
      <c r="S77" s="12" t="s">
        <v>1963</v>
      </c>
    </row>
    <row r="78" spans="1:19">
      <c r="A78" s="11" t="s">
        <v>1931</v>
      </c>
      <c r="B78" s="23">
        <v>71</v>
      </c>
      <c r="C78" s="18" t="s">
        <v>107</v>
      </c>
      <c r="D78" s="7" t="str">
        <f t="shared" si="3"/>
        <v>23</v>
      </c>
      <c r="E78" s="26" t="s">
        <v>243</v>
      </c>
      <c r="F78" s="26" t="s">
        <v>45</v>
      </c>
      <c r="G78" s="18" t="s">
        <v>436</v>
      </c>
      <c r="H78" s="97" t="s">
        <v>2037</v>
      </c>
      <c r="I78" s="101" t="s">
        <v>16</v>
      </c>
      <c r="J78" s="101">
        <v>14</v>
      </c>
      <c r="K78" s="338">
        <v>2</v>
      </c>
      <c r="L78" s="338" t="s">
        <v>2038</v>
      </c>
      <c r="M78" s="339">
        <v>10</v>
      </c>
      <c r="N78" s="338">
        <v>450000</v>
      </c>
      <c r="O78" s="338">
        <f t="shared" si="2"/>
        <v>4500000</v>
      </c>
      <c r="P78" s="14" t="s">
        <v>456</v>
      </c>
      <c r="Q78" s="14" t="s">
        <v>466</v>
      </c>
      <c r="R78" s="14" t="s">
        <v>1934</v>
      </c>
      <c r="S78" s="12" t="s">
        <v>1963</v>
      </c>
    </row>
    <row r="79" spans="1:19">
      <c r="A79" s="11" t="s">
        <v>1931</v>
      </c>
      <c r="B79" s="23">
        <v>72</v>
      </c>
      <c r="C79" s="18" t="s">
        <v>107</v>
      </c>
      <c r="D79" s="7" t="str">
        <f t="shared" si="3"/>
        <v>23</v>
      </c>
      <c r="E79" s="26" t="s">
        <v>243</v>
      </c>
      <c r="F79" s="26" t="s">
        <v>45</v>
      </c>
      <c r="G79" s="18" t="s">
        <v>436</v>
      </c>
      <c r="H79" s="97" t="s">
        <v>2039</v>
      </c>
      <c r="I79" s="101" t="s">
        <v>16</v>
      </c>
      <c r="J79" s="101">
        <v>14</v>
      </c>
      <c r="K79" s="338">
        <v>2</v>
      </c>
      <c r="L79" s="338" t="s">
        <v>2040</v>
      </c>
      <c r="M79" s="339">
        <v>10</v>
      </c>
      <c r="N79" s="338">
        <v>450000</v>
      </c>
      <c r="O79" s="338">
        <f t="shared" si="2"/>
        <v>4500000</v>
      </c>
      <c r="P79" s="14" t="s">
        <v>456</v>
      </c>
      <c r="Q79" s="14" t="s">
        <v>466</v>
      </c>
      <c r="R79" s="14" t="s">
        <v>1934</v>
      </c>
      <c r="S79" s="12" t="s">
        <v>1963</v>
      </c>
    </row>
    <row r="80" spans="1:19">
      <c r="A80" s="11" t="s">
        <v>1931</v>
      </c>
      <c r="B80" s="23">
        <v>73</v>
      </c>
      <c r="C80" s="18" t="s">
        <v>107</v>
      </c>
      <c r="D80" s="7" t="str">
        <f t="shared" si="3"/>
        <v>23</v>
      </c>
      <c r="E80" s="26" t="s">
        <v>243</v>
      </c>
      <c r="F80" s="26" t="s">
        <v>45</v>
      </c>
      <c r="G80" s="18" t="s">
        <v>436</v>
      </c>
      <c r="H80" s="97" t="s">
        <v>2041</v>
      </c>
      <c r="I80" s="101" t="s">
        <v>16</v>
      </c>
      <c r="J80" s="101">
        <v>14</v>
      </c>
      <c r="K80" s="338">
        <v>2</v>
      </c>
      <c r="L80" s="338" t="s">
        <v>1356</v>
      </c>
      <c r="M80" s="339">
        <v>10</v>
      </c>
      <c r="N80" s="338">
        <v>650000</v>
      </c>
      <c r="O80" s="338">
        <f t="shared" si="2"/>
        <v>6500000</v>
      </c>
      <c r="P80" s="14" t="s">
        <v>456</v>
      </c>
      <c r="Q80" s="14" t="s">
        <v>466</v>
      </c>
      <c r="R80" s="14" t="s">
        <v>1934</v>
      </c>
      <c r="S80" s="12" t="s">
        <v>1963</v>
      </c>
    </row>
    <row r="81" spans="1:19">
      <c r="A81" s="11" t="s">
        <v>1931</v>
      </c>
      <c r="B81" s="23">
        <v>74</v>
      </c>
      <c r="C81" s="18" t="s">
        <v>107</v>
      </c>
      <c r="D81" s="7" t="str">
        <f t="shared" si="3"/>
        <v>23</v>
      </c>
      <c r="E81" s="26" t="s">
        <v>243</v>
      </c>
      <c r="F81" s="26" t="s">
        <v>45</v>
      </c>
      <c r="G81" s="18" t="s">
        <v>436</v>
      </c>
      <c r="H81" s="97" t="s">
        <v>2042</v>
      </c>
      <c r="I81" s="101" t="s">
        <v>16</v>
      </c>
      <c r="J81" s="101">
        <v>14</v>
      </c>
      <c r="K81" s="338">
        <v>2</v>
      </c>
      <c r="L81" s="338" t="s">
        <v>2043</v>
      </c>
      <c r="M81" s="339">
        <v>10</v>
      </c>
      <c r="N81" s="338">
        <v>450000</v>
      </c>
      <c r="O81" s="338">
        <f t="shared" si="2"/>
        <v>4500000</v>
      </c>
      <c r="P81" s="14" t="s">
        <v>456</v>
      </c>
      <c r="Q81" s="14" t="s">
        <v>466</v>
      </c>
      <c r="R81" s="14" t="s">
        <v>1934</v>
      </c>
      <c r="S81" s="12" t="s">
        <v>1963</v>
      </c>
    </row>
    <row r="82" spans="1:19">
      <c r="A82" s="11" t="s">
        <v>1931</v>
      </c>
      <c r="B82" s="23">
        <v>75</v>
      </c>
      <c r="C82" s="18" t="s">
        <v>107</v>
      </c>
      <c r="D82" s="7" t="str">
        <f t="shared" si="3"/>
        <v>23</v>
      </c>
      <c r="E82" s="26" t="s">
        <v>243</v>
      </c>
      <c r="F82" s="26" t="s">
        <v>45</v>
      </c>
      <c r="G82" s="18" t="s">
        <v>436</v>
      </c>
      <c r="H82" s="97" t="s">
        <v>2044</v>
      </c>
      <c r="I82" s="101" t="s">
        <v>16</v>
      </c>
      <c r="J82" s="101">
        <v>14</v>
      </c>
      <c r="K82" s="338">
        <v>3</v>
      </c>
      <c r="L82" s="338" t="s">
        <v>2040</v>
      </c>
      <c r="M82" s="339">
        <v>10</v>
      </c>
      <c r="N82" s="338">
        <v>900000</v>
      </c>
      <c r="O82" s="338">
        <f t="shared" si="2"/>
        <v>9000000</v>
      </c>
      <c r="P82" s="14" t="s">
        <v>456</v>
      </c>
      <c r="Q82" s="14" t="s">
        <v>466</v>
      </c>
      <c r="R82" s="14" t="s">
        <v>1934</v>
      </c>
      <c r="S82" s="12" t="s">
        <v>1963</v>
      </c>
    </row>
    <row r="83" spans="1:19">
      <c r="A83" s="11" t="s">
        <v>1931</v>
      </c>
      <c r="B83" s="23">
        <v>76</v>
      </c>
      <c r="C83" s="7" t="s">
        <v>37</v>
      </c>
      <c r="D83" s="7" t="str">
        <f t="shared" si="3"/>
        <v>02</v>
      </c>
      <c r="E83" s="26" t="s">
        <v>34</v>
      </c>
      <c r="F83" s="26" t="s">
        <v>34</v>
      </c>
      <c r="G83" s="18" t="s">
        <v>436</v>
      </c>
      <c r="H83" s="97" t="s">
        <v>2045</v>
      </c>
      <c r="I83" s="101" t="s">
        <v>16</v>
      </c>
      <c r="J83" s="101">
        <v>14</v>
      </c>
      <c r="K83" s="338">
        <v>2</v>
      </c>
      <c r="L83" s="338" t="s">
        <v>2046</v>
      </c>
      <c r="M83" s="339">
        <v>10</v>
      </c>
      <c r="N83" s="338">
        <v>600000</v>
      </c>
      <c r="O83" s="338">
        <f t="shared" si="2"/>
        <v>6000000</v>
      </c>
      <c r="P83" s="14" t="s">
        <v>433</v>
      </c>
      <c r="Q83" s="14" t="s">
        <v>466</v>
      </c>
      <c r="R83" s="14" t="s">
        <v>1934</v>
      </c>
      <c r="S83" s="12" t="s">
        <v>1963</v>
      </c>
    </row>
    <row r="84" spans="1:19">
      <c r="A84" s="11" t="s">
        <v>1931</v>
      </c>
      <c r="B84" s="23">
        <v>77</v>
      </c>
      <c r="C84" s="7" t="s">
        <v>37</v>
      </c>
      <c r="D84" s="7" t="str">
        <f t="shared" si="3"/>
        <v>02</v>
      </c>
      <c r="E84" s="26" t="s">
        <v>34</v>
      </c>
      <c r="F84" s="26" t="s">
        <v>34</v>
      </c>
      <c r="G84" s="18" t="s">
        <v>436</v>
      </c>
      <c r="H84" s="97" t="s">
        <v>2047</v>
      </c>
      <c r="I84" s="101" t="s">
        <v>16</v>
      </c>
      <c r="J84" s="101">
        <v>7</v>
      </c>
      <c r="K84" s="338">
        <v>1</v>
      </c>
      <c r="L84" s="338" t="s">
        <v>2048</v>
      </c>
      <c r="M84" s="339">
        <v>10</v>
      </c>
      <c r="N84" s="338">
        <v>400000</v>
      </c>
      <c r="O84" s="338">
        <f t="shared" si="2"/>
        <v>4000000</v>
      </c>
      <c r="P84" s="14" t="s">
        <v>456</v>
      </c>
      <c r="Q84" s="14" t="s">
        <v>466</v>
      </c>
      <c r="R84" s="14" t="s">
        <v>1934</v>
      </c>
      <c r="S84" s="12" t="s">
        <v>1963</v>
      </c>
    </row>
    <row r="85" spans="1:19">
      <c r="A85" s="11" t="s">
        <v>1931</v>
      </c>
      <c r="B85" s="23">
        <v>78</v>
      </c>
      <c r="C85" s="7" t="s">
        <v>37</v>
      </c>
      <c r="D85" s="7" t="str">
        <f t="shared" si="3"/>
        <v>02</v>
      </c>
      <c r="E85" s="26" t="s">
        <v>34</v>
      </c>
      <c r="F85" s="26" t="s">
        <v>34</v>
      </c>
      <c r="G85" s="18" t="s">
        <v>436</v>
      </c>
      <c r="H85" s="97" t="s">
        <v>2049</v>
      </c>
      <c r="I85" s="101" t="s">
        <v>16</v>
      </c>
      <c r="J85" s="101">
        <v>7</v>
      </c>
      <c r="K85" s="338">
        <v>1</v>
      </c>
      <c r="L85" s="338" t="s">
        <v>2050</v>
      </c>
      <c r="M85" s="339">
        <v>10</v>
      </c>
      <c r="N85" s="338">
        <v>400000</v>
      </c>
      <c r="O85" s="338">
        <f t="shared" si="2"/>
        <v>4000000</v>
      </c>
      <c r="P85" s="14" t="s">
        <v>456</v>
      </c>
      <c r="Q85" s="14" t="s">
        <v>466</v>
      </c>
      <c r="R85" s="14" t="s">
        <v>1934</v>
      </c>
      <c r="S85" s="12" t="s">
        <v>1963</v>
      </c>
    </row>
    <row r="86" spans="1:19">
      <c r="A86" s="11" t="s">
        <v>1931</v>
      </c>
      <c r="B86" s="23">
        <v>79</v>
      </c>
      <c r="C86" s="7" t="s">
        <v>37</v>
      </c>
      <c r="D86" s="7" t="str">
        <f t="shared" si="3"/>
        <v>02</v>
      </c>
      <c r="E86" s="26" t="s">
        <v>34</v>
      </c>
      <c r="F86" s="26" t="s">
        <v>34</v>
      </c>
      <c r="G86" s="18" t="s">
        <v>436</v>
      </c>
      <c r="H86" s="97" t="s">
        <v>2051</v>
      </c>
      <c r="I86" s="101" t="s">
        <v>16</v>
      </c>
      <c r="J86" s="101">
        <v>7</v>
      </c>
      <c r="K86" s="338">
        <v>1</v>
      </c>
      <c r="L86" s="338" t="s">
        <v>2052</v>
      </c>
      <c r="M86" s="339">
        <v>10</v>
      </c>
      <c r="N86" s="338">
        <v>400000</v>
      </c>
      <c r="O86" s="338">
        <f t="shared" si="2"/>
        <v>4000000</v>
      </c>
      <c r="P86" s="14" t="s">
        <v>456</v>
      </c>
      <c r="Q86" s="14" t="s">
        <v>466</v>
      </c>
      <c r="R86" s="14" t="s">
        <v>1934</v>
      </c>
      <c r="S86" s="12" t="s">
        <v>1963</v>
      </c>
    </row>
    <row r="87" spans="1:19">
      <c r="A87" s="11" t="s">
        <v>1931</v>
      </c>
      <c r="B87" s="23">
        <v>80</v>
      </c>
      <c r="C87" s="7" t="s">
        <v>37</v>
      </c>
      <c r="D87" s="7" t="str">
        <f t="shared" si="3"/>
        <v>02</v>
      </c>
      <c r="E87" s="26" t="s">
        <v>34</v>
      </c>
      <c r="F87" s="26" t="s">
        <v>34</v>
      </c>
      <c r="G87" s="18" t="s">
        <v>436</v>
      </c>
      <c r="H87" s="97" t="s">
        <v>2053</v>
      </c>
      <c r="I87" s="101" t="s">
        <v>16</v>
      </c>
      <c r="J87" s="101">
        <v>6</v>
      </c>
      <c r="K87" s="338">
        <v>1</v>
      </c>
      <c r="L87" s="338" t="s">
        <v>1356</v>
      </c>
      <c r="M87" s="339">
        <v>10</v>
      </c>
      <c r="N87" s="338">
        <v>350000</v>
      </c>
      <c r="O87" s="338">
        <f t="shared" si="2"/>
        <v>3500000</v>
      </c>
      <c r="P87" s="14" t="s">
        <v>456</v>
      </c>
      <c r="Q87" s="14" t="s">
        <v>466</v>
      </c>
      <c r="R87" s="14" t="s">
        <v>1934</v>
      </c>
      <c r="S87" s="12" t="s">
        <v>1963</v>
      </c>
    </row>
    <row r="88" spans="1:19">
      <c r="A88" s="11" t="s">
        <v>1931</v>
      </c>
      <c r="B88" s="23">
        <v>81</v>
      </c>
      <c r="C88" s="7" t="s">
        <v>37</v>
      </c>
      <c r="D88" s="7" t="str">
        <f t="shared" si="3"/>
        <v>02</v>
      </c>
      <c r="E88" s="26" t="s">
        <v>45</v>
      </c>
      <c r="F88" s="26" t="s">
        <v>55</v>
      </c>
      <c r="G88" s="18" t="s">
        <v>454</v>
      </c>
      <c r="H88" s="97" t="s">
        <v>2054</v>
      </c>
      <c r="I88" s="101" t="s">
        <v>26</v>
      </c>
      <c r="J88" s="101">
        <v>6</v>
      </c>
      <c r="K88" s="338">
        <v>1</v>
      </c>
      <c r="L88" s="338" t="s">
        <v>2018</v>
      </c>
      <c r="M88" s="339">
        <v>10</v>
      </c>
      <c r="N88" s="338">
        <v>300000</v>
      </c>
      <c r="O88" s="338">
        <f t="shared" si="2"/>
        <v>3000000</v>
      </c>
      <c r="P88" s="14" t="s">
        <v>433</v>
      </c>
      <c r="Q88" s="14" t="s">
        <v>466</v>
      </c>
      <c r="R88" s="14" t="s">
        <v>1934</v>
      </c>
      <c r="S88" s="12" t="s">
        <v>1963</v>
      </c>
    </row>
    <row r="89" spans="1:19">
      <c r="A89" s="11" t="s">
        <v>1931</v>
      </c>
      <c r="B89" s="23">
        <v>82</v>
      </c>
      <c r="C89" s="7" t="s">
        <v>37</v>
      </c>
      <c r="D89" s="7" t="str">
        <f t="shared" si="3"/>
        <v>02</v>
      </c>
      <c r="E89" s="26" t="s">
        <v>55</v>
      </c>
      <c r="F89" s="26" t="s">
        <v>45</v>
      </c>
      <c r="G89" s="18" t="s">
        <v>436</v>
      </c>
      <c r="H89" s="97" t="s">
        <v>2055</v>
      </c>
      <c r="I89" s="101" t="s">
        <v>26</v>
      </c>
      <c r="J89" s="101">
        <v>7</v>
      </c>
      <c r="K89" s="338">
        <v>1</v>
      </c>
      <c r="L89" s="338" t="s">
        <v>1175</v>
      </c>
      <c r="M89" s="339">
        <v>10</v>
      </c>
      <c r="N89" s="338">
        <v>350000</v>
      </c>
      <c r="O89" s="338">
        <f t="shared" si="2"/>
        <v>3500000</v>
      </c>
      <c r="P89" s="14" t="s">
        <v>456</v>
      </c>
      <c r="Q89" s="14" t="s">
        <v>466</v>
      </c>
      <c r="R89" s="14" t="s">
        <v>1934</v>
      </c>
      <c r="S89" s="12" t="s">
        <v>1963</v>
      </c>
    </row>
    <row r="90" spans="1:19">
      <c r="A90" s="11" t="s">
        <v>1931</v>
      </c>
      <c r="B90" s="23">
        <v>83</v>
      </c>
      <c r="C90" s="7" t="s">
        <v>37</v>
      </c>
      <c r="D90" s="7" t="str">
        <f t="shared" si="3"/>
        <v>02</v>
      </c>
      <c r="E90" s="26" t="s">
        <v>45</v>
      </c>
      <c r="F90" s="26" t="s">
        <v>55</v>
      </c>
      <c r="G90" s="18" t="s">
        <v>436</v>
      </c>
      <c r="H90" s="97" t="s">
        <v>2056</v>
      </c>
      <c r="I90" s="101" t="s">
        <v>26</v>
      </c>
      <c r="J90" s="101">
        <v>14</v>
      </c>
      <c r="K90" s="338">
        <v>2</v>
      </c>
      <c r="L90" s="338" t="s">
        <v>1824</v>
      </c>
      <c r="M90" s="339">
        <v>10</v>
      </c>
      <c r="N90" s="338">
        <v>450000</v>
      </c>
      <c r="O90" s="338">
        <f t="shared" si="2"/>
        <v>4500000</v>
      </c>
      <c r="P90" s="14" t="s">
        <v>456</v>
      </c>
      <c r="Q90" s="14" t="s">
        <v>466</v>
      </c>
      <c r="R90" s="14" t="s">
        <v>1934</v>
      </c>
      <c r="S90" s="12" t="s">
        <v>1963</v>
      </c>
    </row>
    <row r="91" spans="1:19">
      <c r="A91" s="11" t="s">
        <v>1931</v>
      </c>
      <c r="B91" s="23">
        <v>84</v>
      </c>
      <c r="C91" s="7" t="s">
        <v>37</v>
      </c>
      <c r="D91" s="7" t="str">
        <f t="shared" si="3"/>
        <v>02</v>
      </c>
      <c r="E91" s="26" t="s">
        <v>45</v>
      </c>
      <c r="F91" s="26" t="s">
        <v>55</v>
      </c>
      <c r="G91" s="18" t="s">
        <v>436</v>
      </c>
      <c r="H91" s="97" t="s">
        <v>2057</v>
      </c>
      <c r="I91" s="101" t="s">
        <v>26</v>
      </c>
      <c r="J91" s="101">
        <v>7</v>
      </c>
      <c r="K91" s="338">
        <v>1</v>
      </c>
      <c r="L91" s="338" t="s">
        <v>1827</v>
      </c>
      <c r="M91" s="339">
        <v>10</v>
      </c>
      <c r="N91" s="338">
        <v>250000</v>
      </c>
      <c r="O91" s="338">
        <f t="shared" si="2"/>
        <v>2500000</v>
      </c>
      <c r="P91" s="14" t="s">
        <v>456</v>
      </c>
      <c r="Q91" s="14" t="s">
        <v>466</v>
      </c>
      <c r="R91" s="14" t="s">
        <v>1934</v>
      </c>
      <c r="S91" s="12" t="s">
        <v>1963</v>
      </c>
    </row>
    <row r="92" spans="1:19">
      <c r="A92" s="11" t="s">
        <v>1931</v>
      </c>
      <c r="B92" s="23">
        <v>85</v>
      </c>
      <c r="C92" s="7" t="s">
        <v>37</v>
      </c>
      <c r="D92" s="7" t="str">
        <f t="shared" si="3"/>
        <v>02</v>
      </c>
      <c r="E92" s="26" t="s">
        <v>45</v>
      </c>
      <c r="F92" s="26" t="s">
        <v>55</v>
      </c>
      <c r="G92" s="18" t="s">
        <v>436</v>
      </c>
      <c r="H92" s="97" t="s">
        <v>2058</v>
      </c>
      <c r="I92" s="101" t="s">
        <v>26</v>
      </c>
      <c r="J92" s="101">
        <v>4</v>
      </c>
      <c r="K92" s="338">
        <v>1</v>
      </c>
      <c r="L92" s="338" t="s">
        <v>1817</v>
      </c>
      <c r="M92" s="339">
        <v>10</v>
      </c>
      <c r="N92" s="338">
        <v>250000</v>
      </c>
      <c r="O92" s="338">
        <f t="shared" si="2"/>
        <v>2500000</v>
      </c>
      <c r="P92" s="14" t="s">
        <v>456</v>
      </c>
      <c r="Q92" s="14" t="s">
        <v>466</v>
      </c>
      <c r="R92" s="14" t="s">
        <v>1934</v>
      </c>
      <c r="S92" s="12" t="s">
        <v>1963</v>
      </c>
    </row>
    <row r="93" spans="1:19">
      <c r="A93" s="11" t="s">
        <v>1931</v>
      </c>
      <c r="B93" s="23">
        <v>86</v>
      </c>
      <c r="C93" s="7" t="s">
        <v>37</v>
      </c>
      <c r="D93" s="7" t="str">
        <f t="shared" si="3"/>
        <v>02</v>
      </c>
      <c r="E93" s="26" t="s">
        <v>45</v>
      </c>
      <c r="F93" s="26" t="s">
        <v>55</v>
      </c>
      <c r="G93" s="18" t="s">
        <v>436</v>
      </c>
      <c r="H93" s="97" t="s">
        <v>2059</v>
      </c>
      <c r="I93" s="101" t="s">
        <v>26</v>
      </c>
      <c r="J93" s="101">
        <v>6</v>
      </c>
      <c r="K93" s="338">
        <v>1</v>
      </c>
      <c r="L93" s="338" t="s">
        <v>192</v>
      </c>
      <c r="M93" s="339">
        <v>10</v>
      </c>
      <c r="N93" s="338">
        <v>300000</v>
      </c>
      <c r="O93" s="338">
        <f t="shared" ref="O93:O156" si="4">M93*N93</f>
        <v>3000000</v>
      </c>
      <c r="P93" s="14" t="s">
        <v>433</v>
      </c>
      <c r="Q93" s="14" t="s">
        <v>466</v>
      </c>
      <c r="R93" s="14" t="s">
        <v>1934</v>
      </c>
      <c r="S93" s="12" t="s">
        <v>1963</v>
      </c>
    </row>
    <row r="94" spans="1:19">
      <c r="A94" s="11" t="s">
        <v>1931</v>
      </c>
      <c r="B94" s="23">
        <v>87</v>
      </c>
      <c r="C94" s="97" t="s">
        <v>453</v>
      </c>
      <c r="D94" s="7" t="str">
        <f t="shared" si="3"/>
        <v>20</v>
      </c>
      <c r="E94" s="26" t="s">
        <v>34</v>
      </c>
      <c r="F94" s="26" t="s">
        <v>35</v>
      </c>
      <c r="G94" s="18" t="s">
        <v>20</v>
      </c>
      <c r="H94" s="97" t="s">
        <v>2060</v>
      </c>
      <c r="I94" s="101" t="s">
        <v>26</v>
      </c>
      <c r="J94" s="101">
        <v>8</v>
      </c>
      <c r="K94" s="338">
        <v>1</v>
      </c>
      <c r="L94" s="338" t="s">
        <v>2061</v>
      </c>
      <c r="M94" s="339">
        <v>10</v>
      </c>
      <c r="N94" s="338">
        <v>300000</v>
      </c>
      <c r="O94" s="338">
        <f t="shared" si="4"/>
        <v>3000000</v>
      </c>
      <c r="P94" s="14" t="s">
        <v>433</v>
      </c>
      <c r="Q94" s="14" t="s">
        <v>466</v>
      </c>
      <c r="R94" s="14" t="s">
        <v>1934</v>
      </c>
      <c r="S94" s="12" t="s">
        <v>1963</v>
      </c>
    </row>
    <row r="95" spans="1:19">
      <c r="A95" s="11" t="s">
        <v>1931</v>
      </c>
      <c r="B95" s="23">
        <v>88</v>
      </c>
      <c r="C95" s="7" t="s">
        <v>37</v>
      </c>
      <c r="D95" s="7" t="str">
        <f t="shared" si="3"/>
        <v>02</v>
      </c>
      <c r="E95" s="26" t="s">
        <v>45</v>
      </c>
      <c r="F95" s="26" t="s">
        <v>55</v>
      </c>
      <c r="G95" s="18" t="s">
        <v>436</v>
      </c>
      <c r="H95" s="97" t="s">
        <v>2062</v>
      </c>
      <c r="I95" s="101" t="s">
        <v>26</v>
      </c>
      <c r="J95" s="101">
        <v>4</v>
      </c>
      <c r="K95" s="338">
        <v>1</v>
      </c>
      <c r="L95" s="338" t="s">
        <v>2009</v>
      </c>
      <c r="M95" s="339">
        <v>10</v>
      </c>
      <c r="N95" s="338">
        <v>300000</v>
      </c>
      <c r="O95" s="338">
        <f t="shared" si="4"/>
        <v>3000000</v>
      </c>
      <c r="P95" s="14" t="s">
        <v>433</v>
      </c>
      <c r="Q95" s="14" t="s">
        <v>466</v>
      </c>
      <c r="R95" s="14" t="s">
        <v>1934</v>
      </c>
      <c r="S95" s="12" t="s">
        <v>1963</v>
      </c>
    </row>
    <row r="96" spans="1:19">
      <c r="A96" s="11" t="s">
        <v>1931</v>
      </c>
      <c r="B96" s="23">
        <v>89</v>
      </c>
      <c r="C96" s="7" t="s">
        <v>37</v>
      </c>
      <c r="D96" s="7" t="str">
        <f t="shared" si="3"/>
        <v>02</v>
      </c>
      <c r="E96" s="26" t="s">
        <v>45</v>
      </c>
      <c r="F96" s="26" t="s">
        <v>55</v>
      </c>
      <c r="G96" s="18" t="s">
        <v>436</v>
      </c>
      <c r="H96" s="97" t="s">
        <v>2063</v>
      </c>
      <c r="I96" s="101" t="s">
        <v>26</v>
      </c>
      <c r="J96" s="101">
        <v>14</v>
      </c>
      <c r="K96" s="338">
        <v>2</v>
      </c>
      <c r="L96" s="338" t="s">
        <v>2007</v>
      </c>
      <c r="M96" s="339">
        <v>10</v>
      </c>
      <c r="N96" s="338">
        <v>450000</v>
      </c>
      <c r="O96" s="338">
        <f t="shared" si="4"/>
        <v>4500000</v>
      </c>
      <c r="P96" s="14" t="s">
        <v>433</v>
      </c>
      <c r="Q96" s="14" t="s">
        <v>466</v>
      </c>
      <c r="R96" s="14" t="s">
        <v>1934</v>
      </c>
      <c r="S96" s="12" t="s">
        <v>1963</v>
      </c>
    </row>
    <row r="97" spans="1:19">
      <c r="A97" s="11" t="s">
        <v>1931</v>
      </c>
      <c r="B97" s="23">
        <v>90</v>
      </c>
      <c r="C97" s="7" t="s">
        <v>37</v>
      </c>
      <c r="D97" s="7" t="str">
        <f t="shared" si="3"/>
        <v>02</v>
      </c>
      <c r="E97" s="26" t="s">
        <v>45</v>
      </c>
      <c r="F97" s="26" t="s">
        <v>55</v>
      </c>
      <c r="G97" s="18" t="s">
        <v>436</v>
      </c>
      <c r="H97" s="97" t="s">
        <v>2064</v>
      </c>
      <c r="I97" s="101" t="s">
        <v>26</v>
      </c>
      <c r="J97" s="101">
        <v>14</v>
      </c>
      <c r="K97" s="338">
        <v>2</v>
      </c>
      <c r="L97" s="338" t="s">
        <v>2005</v>
      </c>
      <c r="M97" s="339">
        <v>10</v>
      </c>
      <c r="N97" s="338">
        <v>450000</v>
      </c>
      <c r="O97" s="338">
        <f t="shared" si="4"/>
        <v>4500000</v>
      </c>
      <c r="P97" s="14" t="s">
        <v>433</v>
      </c>
      <c r="Q97" s="14" t="s">
        <v>466</v>
      </c>
      <c r="R97" s="14" t="s">
        <v>1934</v>
      </c>
      <c r="S97" s="12" t="s">
        <v>1963</v>
      </c>
    </row>
    <row r="98" spans="1:19">
      <c r="A98" s="11" t="s">
        <v>1931</v>
      </c>
      <c r="B98" s="23">
        <v>91</v>
      </c>
      <c r="C98" s="7" t="s">
        <v>37</v>
      </c>
      <c r="D98" s="7" t="str">
        <f t="shared" si="3"/>
        <v>02</v>
      </c>
      <c r="E98" s="26" t="s">
        <v>45</v>
      </c>
      <c r="F98" s="26" t="s">
        <v>45</v>
      </c>
      <c r="G98" s="18" t="s">
        <v>436</v>
      </c>
      <c r="H98" s="97" t="s">
        <v>2065</v>
      </c>
      <c r="I98" s="101" t="s">
        <v>26</v>
      </c>
      <c r="J98" s="101">
        <v>7</v>
      </c>
      <c r="K98" s="338">
        <v>1</v>
      </c>
      <c r="L98" s="338" t="s">
        <v>1163</v>
      </c>
      <c r="M98" s="339">
        <v>10</v>
      </c>
      <c r="N98" s="338">
        <v>350000</v>
      </c>
      <c r="O98" s="338">
        <f t="shared" si="4"/>
        <v>3500000</v>
      </c>
      <c r="P98" s="14" t="s">
        <v>456</v>
      </c>
      <c r="Q98" s="14" t="s">
        <v>466</v>
      </c>
      <c r="R98" s="14" t="s">
        <v>1934</v>
      </c>
      <c r="S98" s="12" t="s">
        <v>1963</v>
      </c>
    </row>
    <row r="99" spans="1:19">
      <c r="A99" s="11" t="s">
        <v>1931</v>
      </c>
      <c r="B99" s="23">
        <v>92</v>
      </c>
      <c r="C99" s="7" t="s">
        <v>37</v>
      </c>
      <c r="D99" s="7" t="str">
        <f t="shared" si="3"/>
        <v>02</v>
      </c>
      <c r="E99" s="26" t="s">
        <v>45</v>
      </c>
      <c r="F99" s="26" t="s">
        <v>55</v>
      </c>
      <c r="G99" s="18" t="s">
        <v>436</v>
      </c>
      <c r="H99" s="97" t="s">
        <v>2066</v>
      </c>
      <c r="I99" s="101" t="s">
        <v>26</v>
      </c>
      <c r="J99" s="101">
        <v>7</v>
      </c>
      <c r="K99" s="338">
        <v>2</v>
      </c>
      <c r="L99" s="338" t="s">
        <v>2002</v>
      </c>
      <c r="M99" s="339">
        <v>10</v>
      </c>
      <c r="N99" s="338">
        <v>450000</v>
      </c>
      <c r="O99" s="338">
        <f t="shared" si="4"/>
        <v>4500000</v>
      </c>
      <c r="P99" s="14" t="s">
        <v>433</v>
      </c>
      <c r="Q99" s="14" t="s">
        <v>466</v>
      </c>
      <c r="R99" s="14" t="s">
        <v>1934</v>
      </c>
      <c r="S99" s="12" t="s">
        <v>1963</v>
      </c>
    </row>
    <row r="100" spans="1:19">
      <c r="A100" s="11" t="s">
        <v>1931</v>
      </c>
      <c r="B100" s="23">
        <v>93</v>
      </c>
      <c r="C100" s="7" t="s">
        <v>37</v>
      </c>
      <c r="D100" s="7" t="str">
        <f t="shared" si="3"/>
        <v>02</v>
      </c>
      <c r="E100" s="26" t="s">
        <v>45</v>
      </c>
      <c r="F100" s="26" t="s">
        <v>55</v>
      </c>
      <c r="G100" s="18" t="s">
        <v>436</v>
      </c>
      <c r="H100" s="97" t="s">
        <v>2067</v>
      </c>
      <c r="I100" s="101" t="s">
        <v>26</v>
      </c>
      <c r="J100" s="101">
        <v>14</v>
      </c>
      <c r="K100" s="338">
        <v>2</v>
      </c>
      <c r="L100" s="338" t="s">
        <v>1978</v>
      </c>
      <c r="M100" s="339">
        <v>10</v>
      </c>
      <c r="N100" s="338">
        <v>450000</v>
      </c>
      <c r="O100" s="338">
        <f t="shared" si="4"/>
        <v>4500000</v>
      </c>
      <c r="P100" s="14" t="s">
        <v>456</v>
      </c>
      <c r="Q100" s="14" t="s">
        <v>466</v>
      </c>
      <c r="R100" s="14" t="s">
        <v>1934</v>
      </c>
      <c r="S100" s="12" t="s">
        <v>1963</v>
      </c>
    </row>
    <row r="101" spans="1:19">
      <c r="A101" s="11" t="s">
        <v>1931</v>
      </c>
      <c r="B101" s="23">
        <v>94</v>
      </c>
      <c r="C101" s="7" t="s">
        <v>37</v>
      </c>
      <c r="D101" s="7" t="str">
        <f t="shared" si="3"/>
        <v>02</v>
      </c>
      <c r="E101" s="26" t="s">
        <v>180</v>
      </c>
      <c r="F101" s="26" t="s">
        <v>45</v>
      </c>
      <c r="G101" s="18" t="s">
        <v>436</v>
      </c>
      <c r="H101" s="97" t="s">
        <v>2068</v>
      </c>
      <c r="I101" s="101" t="s">
        <v>16</v>
      </c>
      <c r="J101" s="101">
        <v>12</v>
      </c>
      <c r="K101" s="338">
        <v>2</v>
      </c>
      <c r="L101" s="338" t="s">
        <v>1933</v>
      </c>
      <c r="M101" s="339">
        <v>20</v>
      </c>
      <c r="N101" s="338">
        <v>450000</v>
      </c>
      <c r="O101" s="338">
        <f t="shared" si="4"/>
        <v>9000000</v>
      </c>
      <c r="P101" s="14" t="s">
        <v>456</v>
      </c>
      <c r="Q101" s="14" t="s">
        <v>466</v>
      </c>
      <c r="R101" s="14" t="s">
        <v>1934</v>
      </c>
      <c r="S101" s="12" t="s">
        <v>1963</v>
      </c>
    </row>
    <row r="102" spans="1:19">
      <c r="A102" s="11" t="s">
        <v>1931</v>
      </c>
      <c r="B102" s="23">
        <v>95</v>
      </c>
      <c r="C102" s="7" t="s">
        <v>37</v>
      </c>
      <c r="D102" s="7" t="str">
        <f t="shared" si="3"/>
        <v>02</v>
      </c>
      <c r="E102" s="26" t="s">
        <v>180</v>
      </c>
      <c r="F102" s="26" t="s">
        <v>45</v>
      </c>
      <c r="G102" s="18" t="s">
        <v>436</v>
      </c>
      <c r="H102" s="97" t="s">
        <v>2069</v>
      </c>
      <c r="I102" s="101" t="s">
        <v>16</v>
      </c>
      <c r="J102" s="101">
        <v>12</v>
      </c>
      <c r="K102" s="338">
        <v>2</v>
      </c>
      <c r="L102" s="338" t="s">
        <v>1967</v>
      </c>
      <c r="M102" s="339">
        <v>20</v>
      </c>
      <c r="N102" s="338">
        <v>450000</v>
      </c>
      <c r="O102" s="338">
        <f t="shared" si="4"/>
        <v>9000000</v>
      </c>
      <c r="P102" s="14" t="s">
        <v>456</v>
      </c>
      <c r="Q102" s="14" t="s">
        <v>466</v>
      </c>
      <c r="R102" s="14" t="s">
        <v>1934</v>
      </c>
      <c r="S102" s="12" t="s">
        <v>1963</v>
      </c>
    </row>
    <row r="103" spans="1:19">
      <c r="A103" s="11" t="s">
        <v>1931</v>
      </c>
      <c r="B103" s="23">
        <v>96</v>
      </c>
      <c r="C103" s="7" t="s">
        <v>37</v>
      </c>
      <c r="D103" s="7" t="str">
        <f t="shared" si="3"/>
        <v>02</v>
      </c>
      <c r="E103" s="26" t="s">
        <v>180</v>
      </c>
      <c r="F103" s="26" t="s">
        <v>45</v>
      </c>
      <c r="G103" s="18" t="s">
        <v>436</v>
      </c>
      <c r="H103" s="97" t="s">
        <v>2070</v>
      </c>
      <c r="I103" s="101" t="s">
        <v>16</v>
      </c>
      <c r="J103" s="101">
        <v>12</v>
      </c>
      <c r="K103" s="338">
        <v>2</v>
      </c>
      <c r="L103" s="338" t="s">
        <v>1990</v>
      </c>
      <c r="M103" s="339">
        <v>10</v>
      </c>
      <c r="N103" s="338">
        <v>450000</v>
      </c>
      <c r="O103" s="338">
        <f t="shared" si="4"/>
        <v>4500000</v>
      </c>
      <c r="P103" s="14" t="s">
        <v>456</v>
      </c>
      <c r="Q103" s="14" t="s">
        <v>466</v>
      </c>
      <c r="R103" s="14" t="s">
        <v>1934</v>
      </c>
      <c r="S103" s="12" t="s">
        <v>1963</v>
      </c>
    </row>
    <row r="104" spans="1:19">
      <c r="A104" s="11" t="s">
        <v>1931</v>
      </c>
      <c r="B104" s="23">
        <v>97</v>
      </c>
      <c r="C104" s="18" t="s">
        <v>2071</v>
      </c>
      <c r="D104" s="7" t="str">
        <f t="shared" si="3"/>
        <v>15</v>
      </c>
      <c r="E104" s="26" t="s">
        <v>1849</v>
      </c>
      <c r="F104" s="26" t="s">
        <v>55</v>
      </c>
      <c r="G104" s="18" t="s">
        <v>436</v>
      </c>
      <c r="H104" s="97" t="s">
        <v>2072</v>
      </c>
      <c r="I104" s="101" t="s">
        <v>26</v>
      </c>
      <c r="J104" s="101">
        <v>14</v>
      </c>
      <c r="K104" s="338">
        <v>2</v>
      </c>
      <c r="L104" s="338" t="s">
        <v>2073</v>
      </c>
      <c r="M104" s="339">
        <v>10</v>
      </c>
      <c r="N104" s="338">
        <v>450000</v>
      </c>
      <c r="O104" s="338">
        <f t="shared" si="4"/>
        <v>4500000</v>
      </c>
      <c r="P104" s="14" t="s">
        <v>456</v>
      </c>
      <c r="Q104" s="14" t="s">
        <v>466</v>
      </c>
      <c r="R104" s="14" t="s">
        <v>1934</v>
      </c>
      <c r="S104" s="12" t="s">
        <v>1963</v>
      </c>
    </row>
    <row r="105" spans="1:19">
      <c r="A105" s="11" t="s">
        <v>1931</v>
      </c>
      <c r="B105" s="23">
        <v>98</v>
      </c>
      <c r="C105" s="18" t="s">
        <v>453</v>
      </c>
      <c r="D105" s="7" t="str">
        <f t="shared" si="3"/>
        <v>20</v>
      </c>
      <c r="E105" s="26" t="s">
        <v>1845</v>
      </c>
      <c r="F105" s="26" t="s">
        <v>45</v>
      </c>
      <c r="G105" s="18" t="s">
        <v>436</v>
      </c>
      <c r="H105" s="97" t="s">
        <v>2074</v>
      </c>
      <c r="I105" s="101" t="s">
        <v>26</v>
      </c>
      <c r="J105" s="101">
        <v>14</v>
      </c>
      <c r="K105" s="338">
        <v>2</v>
      </c>
      <c r="L105" s="338" t="s">
        <v>1827</v>
      </c>
      <c r="M105" s="339">
        <v>10</v>
      </c>
      <c r="N105" s="338">
        <v>450000</v>
      </c>
      <c r="O105" s="338">
        <f t="shared" si="4"/>
        <v>4500000</v>
      </c>
      <c r="P105" s="14" t="s">
        <v>433</v>
      </c>
      <c r="Q105" s="14" t="s">
        <v>466</v>
      </c>
      <c r="R105" s="14" t="s">
        <v>1934</v>
      </c>
      <c r="S105" s="12" t="s">
        <v>1963</v>
      </c>
    </row>
    <row r="106" spans="1:19">
      <c r="A106" s="11" t="s">
        <v>1931</v>
      </c>
      <c r="B106" s="23">
        <v>99</v>
      </c>
      <c r="C106" s="18" t="s">
        <v>453</v>
      </c>
      <c r="D106" s="7" t="str">
        <f t="shared" si="3"/>
        <v>20</v>
      </c>
      <c r="E106" s="26" t="s">
        <v>34</v>
      </c>
      <c r="F106" s="26" t="s">
        <v>34</v>
      </c>
      <c r="G106" s="18" t="s">
        <v>436</v>
      </c>
      <c r="H106" s="97" t="s">
        <v>2075</v>
      </c>
      <c r="I106" s="101" t="s">
        <v>26</v>
      </c>
      <c r="J106" s="101">
        <v>14</v>
      </c>
      <c r="K106" s="338">
        <v>2</v>
      </c>
      <c r="L106" s="338" t="s">
        <v>1817</v>
      </c>
      <c r="M106" s="339">
        <v>10</v>
      </c>
      <c r="N106" s="338">
        <v>450000</v>
      </c>
      <c r="O106" s="338">
        <f t="shared" si="4"/>
        <v>4500000</v>
      </c>
      <c r="P106" s="14" t="s">
        <v>433</v>
      </c>
      <c r="Q106" s="14" t="s">
        <v>466</v>
      </c>
      <c r="R106" s="14" t="s">
        <v>1934</v>
      </c>
      <c r="S106" s="12" t="s">
        <v>1963</v>
      </c>
    </row>
    <row r="107" spans="1:19">
      <c r="A107" s="11" t="s">
        <v>1931</v>
      </c>
      <c r="B107" s="23">
        <v>100</v>
      </c>
      <c r="C107" s="18" t="s">
        <v>453</v>
      </c>
      <c r="D107" s="7" t="str">
        <f t="shared" si="3"/>
        <v>20</v>
      </c>
      <c r="E107" s="26" t="s">
        <v>34</v>
      </c>
      <c r="F107" s="26" t="s">
        <v>571</v>
      </c>
      <c r="G107" s="18" t="s">
        <v>436</v>
      </c>
      <c r="H107" s="97" t="s">
        <v>2076</v>
      </c>
      <c r="I107" s="101" t="s">
        <v>26</v>
      </c>
      <c r="J107" s="101">
        <v>14</v>
      </c>
      <c r="K107" s="338">
        <v>2</v>
      </c>
      <c r="L107" s="338" t="s">
        <v>192</v>
      </c>
      <c r="M107" s="339">
        <v>10</v>
      </c>
      <c r="N107" s="338">
        <v>450000</v>
      </c>
      <c r="O107" s="338">
        <f t="shared" si="4"/>
        <v>4500000</v>
      </c>
      <c r="P107" s="14" t="s">
        <v>433</v>
      </c>
      <c r="Q107" s="14" t="s">
        <v>466</v>
      </c>
      <c r="R107" s="14" t="s">
        <v>1934</v>
      </c>
      <c r="S107" s="12" t="s">
        <v>1963</v>
      </c>
    </row>
    <row r="108" spans="1:19">
      <c r="A108" s="11" t="s">
        <v>1931</v>
      </c>
      <c r="B108" s="23">
        <v>101</v>
      </c>
      <c r="C108" s="18" t="s">
        <v>453</v>
      </c>
      <c r="D108" s="7" t="str">
        <f t="shared" si="3"/>
        <v>20</v>
      </c>
      <c r="E108" s="26" t="s">
        <v>34</v>
      </c>
      <c r="F108" s="26" t="s">
        <v>34</v>
      </c>
      <c r="G108" s="18" t="s">
        <v>436</v>
      </c>
      <c r="H108" s="97" t="s">
        <v>2077</v>
      </c>
      <c r="I108" s="101" t="s">
        <v>26</v>
      </c>
      <c r="J108" s="101">
        <v>14</v>
      </c>
      <c r="K108" s="338">
        <v>2</v>
      </c>
      <c r="L108" s="338" t="s">
        <v>2011</v>
      </c>
      <c r="M108" s="339">
        <v>10</v>
      </c>
      <c r="N108" s="338">
        <v>450000</v>
      </c>
      <c r="O108" s="338">
        <f t="shared" si="4"/>
        <v>4500000</v>
      </c>
      <c r="P108" s="14" t="s">
        <v>433</v>
      </c>
      <c r="Q108" s="14" t="s">
        <v>466</v>
      </c>
      <c r="R108" s="14" t="s">
        <v>1934</v>
      </c>
      <c r="S108" s="12" t="s">
        <v>1963</v>
      </c>
    </row>
    <row r="109" spans="1:19">
      <c r="A109" s="11" t="s">
        <v>1931</v>
      </c>
      <c r="B109" s="23">
        <v>102</v>
      </c>
      <c r="C109" s="18" t="s">
        <v>2071</v>
      </c>
      <c r="D109" s="7" t="str">
        <f t="shared" si="3"/>
        <v>15</v>
      </c>
      <c r="E109" s="26" t="s">
        <v>1849</v>
      </c>
      <c r="F109" s="26" t="s">
        <v>55</v>
      </c>
      <c r="G109" s="18" t="s">
        <v>436</v>
      </c>
      <c r="H109" s="97" t="s">
        <v>2078</v>
      </c>
      <c r="I109" s="101" t="s">
        <v>26</v>
      </c>
      <c r="J109" s="101">
        <v>14</v>
      </c>
      <c r="K109" s="338">
        <v>2</v>
      </c>
      <c r="L109" s="338" t="s">
        <v>1824</v>
      </c>
      <c r="M109" s="339">
        <v>10</v>
      </c>
      <c r="N109" s="338">
        <v>450000</v>
      </c>
      <c r="O109" s="338">
        <f t="shared" si="4"/>
        <v>4500000</v>
      </c>
      <c r="P109" s="14" t="s">
        <v>433</v>
      </c>
      <c r="Q109" s="14" t="s">
        <v>466</v>
      </c>
      <c r="R109" s="14" t="s">
        <v>1934</v>
      </c>
      <c r="S109" s="12" t="s">
        <v>1963</v>
      </c>
    </row>
    <row r="110" spans="1:19">
      <c r="A110" s="11" t="s">
        <v>1931</v>
      </c>
      <c r="B110" s="23">
        <v>103</v>
      </c>
      <c r="C110" s="18" t="s">
        <v>453</v>
      </c>
      <c r="D110" s="7" t="str">
        <f t="shared" si="3"/>
        <v>20</v>
      </c>
      <c r="E110" s="26" t="s">
        <v>34</v>
      </c>
      <c r="F110" s="26" t="s">
        <v>243</v>
      </c>
      <c r="G110" s="18" t="s">
        <v>436</v>
      </c>
      <c r="H110" s="97" t="s">
        <v>2079</v>
      </c>
      <c r="I110" s="101" t="s">
        <v>16</v>
      </c>
      <c r="J110" s="97">
        <v>32</v>
      </c>
      <c r="K110" s="340">
        <v>4</v>
      </c>
      <c r="L110" s="97" t="s">
        <v>2080</v>
      </c>
      <c r="M110" s="340">
        <v>10</v>
      </c>
      <c r="N110" s="250">
        <v>1300000</v>
      </c>
      <c r="O110" s="338">
        <f t="shared" si="4"/>
        <v>13000000</v>
      </c>
      <c r="P110" s="16" t="s">
        <v>26</v>
      </c>
      <c r="Q110" s="14" t="s">
        <v>466</v>
      </c>
      <c r="R110" s="14" t="s">
        <v>1934</v>
      </c>
      <c r="S110" s="12" t="s">
        <v>1935</v>
      </c>
    </row>
    <row r="111" spans="1:19">
      <c r="A111" s="11" t="s">
        <v>1931</v>
      </c>
      <c r="B111" s="23">
        <v>104</v>
      </c>
      <c r="C111" s="18" t="s">
        <v>453</v>
      </c>
      <c r="D111" s="7" t="str">
        <f t="shared" si="3"/>
        <v>20</v>
      </c>
      <c r="E111" s="26" t="s">
        <v>34</v>
      </c>
      <c r="F111" s="26" t="s">
        <v>243</v>
      </c>
      <c r="G111" s="18" t="s">
        <v>436</v>
      </c>
      <c r="H111" s="97" t="s">
        <v>2081</v>
      </c>
      <c r="I111" s="101" t="s">
        <v>16</v>
      </c>
      <c r="J111" s="97">
        <v>16</v>
      </c>
      <c r="K111" s="340">
        <v>2</v>
      </c>
      <c r="L111" s="97" t="s">
        <v>2080</v>
      </c>
      <c r="M111" s="340">
        <v>10</v>
      </c>
      <c r="N111" s="250">
        <v>1000000</v>
      </c>
      <c r="O111" s="338">
        <f t="shared" si="4"/>
        <v>10000000</v>
      </c>
      <c r="P111" s="16" t="s">
        <v>26</v>
      </c>
      <c r="Q111" s="14" t="s">
        <v>466</v>
      </c>
      <c r="R111" s="14" t="s">
        <v>1934</v>
      </c>
      <c r="S111" s="12" t="s">
        <v>1935</v>
      </c>
    </row>
    <row r="112" spans="1:19">
      <c r="A112" s="11" t="s">
        <v>1931</v>
      </c>
      <c r="B112" s="23">
        <v>105</v>
      </c>
      <c r="C112" s="18" t="s">
        <v>453</v>
      </c>
      <c r="D112" s="7" t="str">
        <f t="shared" si="3"/>
        <v>20</v>
      </c>
      <c r="E112" s="26" t="s">
        <v>34</v>
      </c>
      <c r="F112" s="26" t="s">
        <v>243</v>
      </c>
      <c r="G112" s="18" t="s">
        <v>436</v>
      </c>
      <c r="H112" s="97" t="s">
        <v>2082</v>
      </c>
      <c r="I112" s="101" t="s">
        <v>16</v>
      </c>
      <c r="J112" s="97">
        <v>40</v>
      </c>
      <c r="K112" s="340">
        <v>5</v>
      </c>
      <c r="L112" s="97" t="s">
        <v>2083</v>
      </c>
      <c r="M112" s="340">
        <v>10</v>
      </c>
      <c r="N112" s="250">
        <v>1600000</v>
      </c>
      <c r="O112" s="338">
        <f t="shared" si="4"/>
        <v>16000000</v>
      </c>
      <c r="P112" s="16" t="s">
        <v>16</v>
      </c>
      <c r="Q112" s="14" t="s">
        <v>466</v>
      </c>
      <c r="R112" s="14" t="s">
        <v>1934</v>
      </c>
      <c r="S112" s="12" t="s">
        <v>1935</v>
      </c>
    </row>
    <row r="113" spans="1:19">
      <c r="A113" s="11" t="s">
        <v>1931</v>
      </c>
      <c r="B113" s="23">
        <v>106</v>
      </c>
      <c r="C113" s="18" t="s">
        <v>453</v>
      </c>
      <c r="D113" s="7" t="str">
        <f t="shared" si="3"/>
        <v>20</v>
      </c>
      <c r="E113" s="26" t="s">
        <v>34</v>
      </c>
      <c r="F113" s="26" t="s">
        <v>243</v>
      </c>
      <c r="G113" s="18" t="s">
        <v>436</v>
      </c>
      <c r="H113" s="97" t="s">
        <v>2084</v>
      </c>
      <c r="I113" s="101" t="s">
        <v>16</v>
      </c>
      <c r="J113" s="97">
        <v>24</v>
      </c>
      <c r="K113" s="340">
        <v>3</v>
      </c>
      <c r="L113" s="97" t="s">
        <v>2083</v>
      </c>
      <c r="M113" s="340">
        <v>10</v>
      </c>
      <c r="N113" s="250">
        <v>1300000</v>
      </c>
      <c r="O113" s="338">
        <f t="shared" si="4"/>
        <v>13000000</v>
      </c>
      <c r="P113" s="16" t="s">
        <v>16</v>
      </c>
      <c r="Q113" s="14" t="s">
        <v>466</v>
      </c>
      <c r="R113" s="14" t="s">
        <v>1934</v>
      </c>
      <c r="S113" s="12" t="s">
        <v>1935</v>
      </c>
    </row>
    <row r="114" spans="1:19">
      <c r="A114" s="11" t="s">
        <v>1931</v>
      </c>
      <c r="B114" s="23">
        <v>107</v>
      </c>
      <c r="C114" s="7" t="s">
        <v>37</v>
      </c>
      <c r="D114" s="7" t="str">
        <f t="shared" si="3"/>
        <v>02</v>
      </c>
      <c r="E114" s="26" t="s">
        <v>180</v>
      </c>
      <c r="F114" s="26" t="s">
        <v>45</v>
      </c>
      <c r="G114" s="18" t="s">
        <v>20</v>
      </c>
      <c r="H114" s="97" t="s">
        <v>2085</v>
      </c>
      <c r="I114" s="101" t="s">
        <v>16</v>
      </c>
      <c r="J114" s="101">
        <v>7</v>
      </c>
      <c r="K114" s="338">
        <v>1</v>
      </c>
      <c r="L114" s="338" t="s">
        <v>2086</v>
      </c>
      <c r="M114" s="339">
        <v>10</v>
      </c>
      <c r="N114" s="338">
        <v>350000</v>
      </c>
      <c r="O114" s="338">
        <f t="shared" si="4"/>
        <v>3500000</v>
      </c>
      <c r="P114" s="16" t="s">
        <v>16</v>
      </c>
      <c r="Q114" s="14" t="s">
        <v>466</v>
      </c>
      <c r="R114" s="14" t="s">
        <v>1934</v>
      </c>
      <c r="S114" s="12" t="s">
        <v>1963</v>
      </c>
    </row>
    <row r="115" spans="1:19">
      <c r="A115" s="11" t="s">
        <v>1931</v>
      </c>
      <c r="B115" s="23">
        <v>108</v>
      </c>
      <c r="C115" s="18" t="s">
        <v>107</v>
      </c>
      <c r="D115" s="7" t="str">
        <f t="shared" si="3"/>
        <v>23</v>
      </c>
      <c r="E115" s="26" t="s">
        <v>34</v>
      </c>
      <c r="F115" s="26" t="s">
        <v>45</v>
      </c>
      <c r="G115" s="18" t="s">
        <v>436</v>
      </c>
      <c r="H115" s="97" t="s">
        <v>2087</v>
      </c>
      <c r="I115" s="101" t="s">
        <v>16</v>
      </c>
      <c r="J115" s="101">
        <v>14</v>
      </c>
      <c r="K115" s="338">
        <v>2</v>
      </c>
      <c r="L115" s="338" t="s">
        <v>2088</v>
      </c>
      <c r="M115" s="339">
        <v>30</v>
      </c>
      <c r="N115" s="338">
        <v>450000</v>
      </c>
      <c r="O115" s="338">
        <f t="shared" si="4"/>
        <v>13500000</v>
      </c>
      <c r="P115" s="16" t="s">
        <v>16</v>
      </c>
      <c r="Q115" s="14" t="s">
        <v>466</v>
      </c>
      <c r="R115" s="14" t="s">
        <v>1934</v>
      </c>
      <c r="S115" s="12" t="s">
        <v>1963</v>
      </c>
    </row>
    <row r="116" spans="1:19">
      <c r="A116" s="11" t="s">
        <v>1931</v>
      </c>
      <c r="B116" s="23">
        <v>109</v>
      </c>
      <c r="C116" s="7" t="s">
        <v>37</v>
      </c>
      <c r="D116" s="7" t="str">
        <f t="shared" si="3"/>
        <v>02</v>
      </c>
      <c r="E116" s="26" t="s">
        <v>180</v>
      </c>
      <c r="F116" s="26" t="s">
        <v>45</v>
      </c>
      <c r="G116" s="18" t="s">
        <v>436</v>
      </c>
      <c r="H116" s="97" t="s">
        <v>2089</v>
      </c>
      <c r="I116" s="101" t="s">
        <v>26</v>
      </c>
      <c r="J116" s="97">
        <v>40</v>
      </c>
      <c r="K116" s="340">
        <v>5</v>
      </c>
      <c r="L116" s="250" t="s">
        <v>1156</v>
      </c>
      <c r="M116" s="340">
        <v>10</v>
      </c>
      <c r="N116" s="250">
        <v>6000000</v>
      </c>
      <c r="O116" s="338">
        <f t="shared" si="4"/>
        <v>60000000</v>
      </c>
      <c r="P116" s="16" t="s">
        <v>16</v>
      </c>
      <c r="Q116" s="14" t="s">
        <v>466</v>
      </c>
      <c r="R116" s="14" t="s">
        <v>1934</v>
      </c>
      <c r="S116" s="12" t="s">
        <v>1935</v>
      </c>
    </row>
    <row r="117" spans="1:19">
      <c r="A117" s="11" t="s">
        <v>1931</v>
      </c>
      <c r="B117" s="23">
        <v>110</v>
      </c>
      <c r="C117" s="7" t="s">
        <v>37</v>
      </c>
      <c r="D117" s="7" t="str">
        <f t="shared" si="3"/>
        <v>02</v>
      </c>
      <c r="E117" s="26" t="s">
        <v>180</v>
      </c>
      <c r="F117" s="26" t="s">
        <v>45</v>
      </c>
      <c r="G117" s="18" t="s">
        <v>436</v>
      </c>
      <c r="H117" s="97" t="s">
        <v>2090</v>
      </c>
      <c r="I117" s="101" t="s">
        <v>26</v>
      </c>
      <c r="J117" s="97">
        <v>32</v>
      </c>
      <c r="K117" s="340">
        <v>4</v>
      </c>
      <c r="L117" s="250" t="s">
        <v>1156</v>
      </c>
      <c r="M117" s="340">
        <v>10</v>
      </c>
      <c r="N117" s="250">
        <v>4000000</v>
      </c>
      <c r="O117" s="338">
        <f t="shared" si="4"/>
        <v>40000000</v>
      </c>
      <c r="P117" s="16" t="s">
        <v>16</v>
      </c>
      <c r="Q117" s="14" t="s">
        <v>466</v>
      </c>
      <c r="R117" s="14" t="s">
        <v>1934</v>
      </c>
      <c r="S117" s="12" t="s">
        <v>1935</v>
      </c>
    </row>
    <row r="118" spans="1:19">
      <c r="A118" s="11" t="s">
        <v>1931</v>
      </c>
      <c r="B118" s="23">
        <v>111</v>
      </c>
      <c r="C118" s="7" t="s">
        <v>37</v>
      </c>
      <c r="D118" s="7" t="str">
        <f t="shared" si="3"/>
        <v>02</v>
      </c>
      <c r="E118" s="26" t="s">
        <v>180</v>
      </c>
      <c r="F118" s="26" t="s">
        <v>45</v>
      </c>
      <c r="G118" s="18" t="s">
        <v>436</v>
      </c>
      <c r="H118" s="97" t="s">
        <v>2091</v>
      </c>
      <c r="I118" s="101" t="s">
        <v>26</v>
      </c>
      <c r="J118" s="97">
        <v>24</v>
      </c>
      <c r="K118" s="340">
        <v>3</v>
      </c>
      <c r="L118" s="250" t="s">
        <v>1156</v>
      </c>
      <c r="M118" s="340">
        <v>10</v>
      </c>
      <c r="N118" s="250">
        <v>2000000</v>
      </c>
      <c r="O118" s="338">
        <f t="shared" si="4"/>
        <v>20000000</v>
      </c>
      <c r="P118" s="16" t="s">
        <v>16</v>
      </c>
      <c r="Q118" s="14" t="s">
        <v>466</v>
      </c>
      <c r="R118" s="14" t="s">
        <v>1934</v>
      </c>
      <c r="S118" s="12" t="s">
        <v>1935</v>
      </c>
    </row>
    <row r="119" spans="1:19">
      <c r="A119" s="11" t="s">
        <v>1931</v>
      </c>
      <c r="B119" s="23">
        <v>112</v>
      </c>
      <c r="C119" s="7" t="s">
        <v>37</v>
      </c>
      <c r="D119" s="7" t="str">
        <f t="shared" si="3"/>
        <v>02</v>
      </c>
      <c r="E119" s="26" t="s">
        <v>34</v>
      </c>
      <c r="F119" s="26" t="s">
        <v>45</v>
      </c>
      <c r="G119" s="18" t="s">
        <v>436</v>
      </c>
      <c r="H119" s="97" t="s">
        <v>2092</v>
      </c>
      <c r="I119" s="101" t="s">
        <v>26</v>
      </c>
      <c r="J119" s="97">
        <v>24</v>
      </c>
      <c r="K119" s="340">
        <v>3</v>
      </c>
      <c r="L119" s="250" t="s">
        <v>1156</v>
      </c>
      <c r="M119" s="340">
        <v>10</v>
      </c>
      <c r="N119" s="250">
        <v>2000000</v>
      </c>
      <c r="O119" s="338">
        <f t="shared" si="4"/>
        <v>20000000</v>
      </c>
      <c r="P119" s="16" t="s">
        <v>16</v>
      </c>
      <c r="Q119" s="14" t="s">
        <v>466</v>
      </c>
      <c r="R119" s="14" t="s">
        <v>1934</v>
      </c>
      <c r="S119" s="12" t="s">
        <v>1935</v>
      </c>
    </row>
    <row r="120" spans="1:19">
      <c r="A120" s="11" t="s">
        <v>1931</v>
      </c>
      <c r="B120" s="23">
        <v>113</v>
      </c>
      <c r="C120" s="7" t="s">
        <v>37</v>
      </c>
      <c r="D120" s="7" t="str">
        <f t="shared" si="3"/>
        <v>02</v>
      </c>
      <c r="E120" s="26" t="s">
        <v>180</v>
      </c>
      <c r="F120" s="26" t="s">
        <v>45</v>
      </c>
      <c r="G120" s="18" t="s">
        <v>436</v>
      </c>
      <c r="H120" s="97" t="s">
        <v>2093</v>
      </c>
      <c r="I120" s="101" t="s">
        <v>26</v>
      </c>
      <c r="J120" s="97">
        <v>24</v>
      </c>
      <c r="K120" s="340">
        <v>3</v>
      </c>
      <c r="L120" s="250" t="s">
        <v>2094</v>
      </c>
      <c r="M120" s="340">
        <v>10</v>
      </c>
      <c r="N120" s="250">
        <v>2000000</v>
      </c>
      <c r="O120" s="338">
        <f t="shared" si="4"/>
        <v>20000000</v>
      </c>
      <c r="P120" s="16" t="s">
        <v>16</v>
      </c>
      <c r="Q120" s="14" t="s">
        <v>466</v>
      </c>
      <c r="R120" s="14" t="s">
        <v>1934</v>
      </c>
      <c r="S120" s="12" t="s">
        <v>1935</v>
      </c>
    </row>
    <row r="121" spans="1:19">
      <c r="A121" s="11" t="s">
        <v>1931</v>
      </c>
      <c r="B121" s="23">
        <v>114</v>
      </c>
      <c r="C121" s="7" t="s">
        <v>37</v>
      </c>
      <c r="D121" s="7" t="str">
        <f t="shared" si="3"/>
        <v>02</v>
      </c>
      <c r="E121" s="26" t="s">
        <v>180</v>
      </c>
      <c r="F121" s="26" t="s">
        <v>45</v>
      </c>
      <c r="G121" s="18" t="s">
        <v>436</v>
      </c>
      <c r="H121" s="97" t="s">
        <v>2095</v>
      </c>
      <c r="I121" s="101" t="s">
        <v>26</v>
      </c>
      <c r="J121" s="97">
        <v>24</v>
      </c>
      <c r="K121" s="340">
        <v>3</v>
      </c>
      <c r="L121" s="97" t="s">
        <v>175</v>
      </c>
      <c r="M121" s="340">
        <v>10</v>
      </c>
      <c r="N121" s="250">
        <v>4000000</v>
      </c>
      <c r="O121" s="338">
        <f t="shared" si="4"/>
        <v>40000000</v>
      </c>
      <c r="P121" s="16" t="s">
        <v>16</v>
      </c>
      <c r="Q121" s="14" t="s">
        <v>466</v>
      </c>
      <c r="R121" s="14" t="s">
        <v>1934</v>
      </c>
      <c r="S121" s="12" t="s">
        <v>1935</v>
      </c>
    </row>
    <row r="122" spans="1:19">
      <c r="A122" s="11" t="s">
        <v>1931</v>
      </c>
      <c r="B122" s="23">
        <v>115</v>
      </c>
      <c r="C122" s="7" t="s">
        <v>37</v>
      </c>
      <c r="D122" s="7" t="str">
        <f t="shared" si="3"/>
        <v>02</v>
      </c>
      <c r="E122" s="26" t="s">
        <v>180</v>
      </c>
      <c r="F122" s="26" t="s">
        <v>45</v>
      </c>
      <c r="G122" s="18" t="s">
        <v>436</v>
      </c>
      <c r="H122" s="97" t="s">
        <v>2096</v>
      </c>
      <c r="I122" s="101" t="s">
        <v>26</v>
      </c>
      <c r="J122" s="97">
        <v>24</v>
      </c>
      <c r="K122" s="340">
        <v>3</v>
      </c>
      <c r="L122" s="97" t="s">
        <v>175</v>
      </c>
      <c r="M122" s="340">
        <v>10</v>
      </c>
      <c r="N122" s="250">
        <v>2000000</v>
      </c>
      <c r="O122" s="338">
        <f t="shared" si="4"/>
        <v>20000000</v>
      </c>
      <c r="P122" s="16" t="s">
        <v>16</v>
      </c>
      <c r="Q122" s="14" t="s">
        <v>466</v>
      </c>
      <c r="R122" s="14" t="s">
        <v>1934</v>
      </c>
      <c r="S122" s="12" t="s">
        <v>1935</v>
      </c>
    </row>
    <row r="123" spans="1:19">
      <c r="A123" s="11" t="s">
        <v>1931</v>
      </c>
      <c r="B123" s="23">
        <v>116</v>
      </c>
      <c r="C123" s="7" t="s">
        <v>37</v>
      </c>
      <c r="D123" s="7" t="str">
        <f t="shared" si="3"/>
        <v>02</v>
      </c>
      <c r="E123" s="26" t="s">
        <v>180</v>
      </c>
      <c r="F123" s="26" t="s">
        <v>45</v>
      </c>
      <c r="G123" s="18" t="s">
        <v>436</v>
      </c>
      <c r="H123" s="97" t="s">
        <v>2097</v>
      </c>
      <c r="I123" s="101" t="s">
        <v>26</v>
      </c>
      <c r="J123" s="97">
        <v>24</v>
      </c>
      <c r="K123" s="340">
        <v>3</v>
      </c>
      <c r="L123" s="97" t="s">
        <v>175</v>
      </c>
      <c r="M123" s="340">
        <v>10</v>
      </c>
      <c r="N123" s="250">
        <v>2000000</v>
      </c>
      <c r="O123" s="338">
        <f t="shared" si="4"/>
        <v>20000000</v>
      </c>
      <c r="P123" s="16" t="s">
        <v>16</v>
      </c>
      <c r="Q123" s="14" t="s">
        <v>466</v>
      </c>
      <c r="R123" s="14" t="s">
        <v>1934</v>
      </c>
      <c r="S123" s="12" t="s">
        <v>1935</v>
      </c>
    </row>
    <row r="124" spans="1:19">
      <c r="A124" s="11" t="s">
        <v>1931</v>
      </c>
      <c r="B124" s="23">
        <v>117</v>
      </c>
      <c r="C124" s="7" t="s">
        <v>37</v>
      </c>
      <c r="D124" s="7" t="str">
        <f t="shared" si="3"/>
        <v>02</v>
      </c>
      <c r="E124" s="26" t="s">
        <v>180</v>
      </c>
      <c r="F124" s="26" t="s">
        <v>45</v>
      </c>
      <c r="G124" s="18" t="s">
        <v>20</v>
      </c>
      <c r="H124" s="97" t="s">
        <v>2098</v>
      </c>
      <c r="I124" s="101" t="s">
        <v>16</v>
      </c>
      <c r="J124" s="101">
        <v>7</v>
      </c>
      <c r="K124" s="338">
        <v>1</v>
      </c>
      <c r="L124" s="338" t="s">
        <v>2099</v>
      </c>
      <c r="M124" s="339">
        <v>20</v>
      </c>
      <c r="N124" s="338">
        <v>350000</v>
      </c>
      <c r="O124" s="338">
        <f t="shared" si="4"/>
        <v>7000000</v>
      </c>
      <c r="P124" s="16" t="s">
        <v>26</v>
      </c>
      <c r="Q124" s="14" t="s">
        <v>466</v>
      </c>
      <c r="R124" s="14" t="s">
        <v>1934</v>
      </c>
      <c r="S124" s="12" t="s">
        <v>1963</v>
      </c>
    </row>
    <row r="125" spans="1:19">
      <c r="A125" s="11" t="s">
        <v>1931</v>
      </c>
      <c r="B125" s="23">
        <v>118</v>
      </c>
      <c r="C125" s="18" t="s">
        <v>107</v>
      </c>
      <c r="D125" s="7" t="str">
        <f t="shared" si="3"/>
        <v>23</v>
      </c>
      <c r="E125" s="26" t="s">
        <v>34</v>
      </c>
      <c r="F125" s="26" t="s">
        <v>45</v>
      </c>
      <c r="G125" s="18" t="s">
        <v>20</v>
      </c>
      <c r="H125" s="97" t="s">
        <v>2100</v>
      </c>
      <c r="I125" s="101" t="s">
        <v>16</v>
      </c>
      <c r="J125" s="101">
        <v>7</v>
      </c>
      <c r="K125" s="338">
        <v>1</v>
      </c>
      <c r="L125" s="338" t="s">
        <v>1192</v>
      </c>
      <c r="M125" s="339">
        <v>10</v>
      </c>
      <c r="N125" s="338">
        <v>350000</v>
      </c>
      <c r="O125" s="338">
        <f t="shared" si="4"/>
        <v>3500000</v>
      </c>
      <c r="P125" s="16" t="s">
        <v>26</v>
      </c>
      <c r="Q125" s="14" t="s">
        <v>466</v>
      </c>
      <c r="R125" s="14" t="s">
        <v>1934</v>
      </c>
      <c r="S125" s="12" t="s">
        <v>1963</v>
      </c>
    </row>
    <row r="126" spans="1:19">
      <c r="A126" s="11" t="s">
        <v>1931</v>
      </c>
      <c r="B126" s="23">
        <v>119</v>
      </c>
      <c r="C126" s="18" t="s">
        <v>107</v>
      </c>
      <c r="D126" s="7" t="str">
        <f t="shared" si="3"/>
        <v>23</v>
      </c>
      <c r="E126" s="26" t="s">
        <v>243</v>
      </c>
      <c r="F126" s="26" t="s">
        <v>45</v>
      </c>
      <c r="G126" s="18" t="s">
        <v>20</v>
      </c>
      <c r="H126" s="97" t="s">
        <v>2101</v>
      </c>
      <c r="I126" s="101" t="s">
        <v>16</v>
      </c>
      <c r="J126" s="101">
        <v>7</v>
      </c>
      <c r="K126" s="338">
        <v>1</v>
      </c>
      <c r="L126" s="338" t="s">
        <v>2102</v>
      </c>
      <c r="M126" s="339">
        <v>10</v>
      </c>
      <c r="N126" s="338">
        <v>350000</v>
      </c>
      <c r="O126" s="338">
        <f t="shared" si="4"/>
        <v>3500000</v>
      </c>
      <c r="P126" s="16" t="s">
        <v>26</v>
      </c>
      <c r="Q126" s="14" t="s">
        <v>466</v>
      </c>
      <c r="R126" s="14" t="s">
        <v>1934</v>
      </c>
      <c r="S126" s="12" t="s">
        <v>1963</v>
      </c>
    </row>
    <row r="127" spans="1:19">
      <c r="A127" s="11" t="s">
        <v>1931</v>
      </c>
      <c r="B127" s="23">
        <v>120</v>
      </c>
      <c r="C127" s="18" t="s">
        <v>107</v>
      </c>
      <c r="D127" s="7" t="str">
        <f t="shared" si="3"/>
        <v>23</v>
      </c>
      <c r="E127" s="26" t="s">
        <v>34</v>
      </c>
      <c r="F127" s="26" t="s">
        <v>45</v>
      </c>
      <c r="G127" s="18" t="s">
        <v>20</v>
      </c>
      <c r="H127" s="97" t="s">
        <v>2103</v>
      </c>
      <c r="I127" s="101" t="s">
        <v>16</v>
      </c>
      <c r="J127" s="101">
        <v>7</v>
      </c>
      <c r="K127" s="338">
        <v>1</v>
      </c>
      <c r="L127" s="338" t="s">
        <v>2104</v>
      </c>
      <c r="M127" s="339">
        <v>10</v>
      </c>
      <c r="N127" s="338">
        <v>350000</v>
      </c>
      <c r="O127" s="338">
        <f t="shared" si="4"/>
        <v>3500000</v>
      </c>
      <c r="P127" s="16" t="s">
        <v>26</v>
      </c>
      <c r="Q127" s="14" t="s">
        <v>466</v>
      </c>
      <c r="R127" s="14" t="s">
        <v>1934</v>
      </c>
      <c r="S127" s="12" t="s">
        <v>1963</v>
      </c>
    </row>
    <row r="128" spans="1:19">
      <c r="A128" s="11" t="s">
        <v>1931</v>
      </c>
      <c r="B128" s="23">
        <v>121</v>
      </c>
      <c r="C128" s="7" t="s">
        <v>37</v>
      </c>
      <c r="D128" s="7" t="str">
        <f t="shared" si="3"/>
        <v>02</v>
      </c>
      <c r="E128" s="26" t="s">
        <v>180</v>
      </c>
      <c r="F128" s="26" t="s">
        <v>45</v>
      </c>
      <c r="G128" s="18" t="s">
        <v>20</v>
      </c>
      <c r="H128" s="97" t="s">
        <v>2105</v>
      </c>
      <c r="I128" s="101" t="s">
        <v>16</v>
      </c>
      <c r="J128" s="101">
        <v>7</v>
      </c>
      <c r="K128" s="338">
        <v>1</v>
      </c>
      <c r="L128" s="338" t="s">
        <v>2106</v>
      </c>
      <c r="M128" s="339">
        <v>10</v>
      </c>
      <c r="N128" s="338">
        <v>350000</v>
      </c>
      <c r="O128" s="338">
        <f t="shared" si="4"/>
        <v>3500000</v>
      </c>
      <c r="P128" s="16" t="s">
        <v>26</v>
      </c>
      <c r="Q128" s="14" t="s">
        <v>466</v>
      </c>
      <c r="R128" s="14" t="s">
        <v>1934</v>
      </c>
      <c r="S128" s="12" t="s">
        <v>1963</v>
      </c>
    </row>
    <row r="129" spans="1:19">
      <c r="A129" s="11" t="s">
        <v>1931</v>
      </c>
      <c r="B129" s="23">
        <v>122</v>
      </c>
      <c r="C129" s="18" t="s">
        <v>107</v>
      </c>
      <c r="D129" s="7" t="str">
        <f t="shared" si="3"/>
        <v>23</v>
      </c>
      <c r="E129" s="26" t="s">
        <v>34</v>
      </c>
      <c r="F129" s="26" t="s">
        <v>45</v>
      </c>
      <c r="G129" s="18" t="s">
        <v>20</v>
      </c>
      <c r="H129" s="97" t="s">
        <v>2107</v>
      </c>
      <c r="I129" s="101" t="s">
        <v>16</v>
      </c>
      <c r="J129" s="101">
        <v>7</v>
      </c>
      <c r="K129" s="338">
        <v>1</v>
      </c>
      <c r="L129" s="338" t="s">
        <v>1981</v>
      </c>
      <c r="M129" s="339">
        <v>10</v>
      </c>
      <c r="N129" s="338">
        <v>350000</v>
      </c>
      <c r="O129" s="338">
        <f t="shared" si="4"/>
        <v>3500000</v>
      </c>
      <c r="P129" s="16" t="s">
        <v>26</v>
      </c>
      <c r="Q129" s="14" t="s">
        <v>466</v>
      </c>
      <c r="R129" s="14" t="s">
        <v>1934</v>
      </c>
      <c r="S129" s="12" t="s">
        <v>1963</v>
      </c>
    </row>
    <row r="130" spans="1:19">
      <c r="A130" s="11" t="s">
        <v>1931</v>
      </c>
      <c r="B130" s="23">
        <v>123</v>
      </c>
      <c r="C130" s="18" t="s">
        <v>107</v>
      </c>
      <c r="D130" s="7" t="str">
        <f t="shared" si="3"/>
        <v>23</v>
      </c>
      <c r="E130" s="26" t="s">
        <v>108</v>
      </c>
      <c r="F130" s="26" t="s">
        <v>94</v>
      </c>
      <c r="G130" s="18" t="s">
        <v>436</v>
      </c>
      <c r="H130" s="97" t="s">
        <v>2108</v>
      </c>
      <c r="I130" s="101" t="s">
        <v>26</v>
      </c>
      <c r="J130" s="97">
        <v>32</v>
      </c>
      <c r="K130" s="340">
        <v>4</v>
      </c>
      <c r="L130" s="250" t="s">
        <v>1156</v>
      </c>
      <c r="M130" s="340">
        <v>10</v>
      </c>
      <c r="N130" s="250">
        <v>4000000</v>
      </c>
      <c r="O130" s="338">
        <f t="shared" si="4"/>
        <v>40000000</v>
      </c>
      <c r="P130" s="16" t="s">
        <v>16</v>
      </c>
      <c r="Q130" s="14" t="s">
        <v>466</v>
      </c>
      <c r="R130" s="14" t="s">
        <v>1934</v>
      </c>
      <c r="S130" s="12" t="s">
        <v>1935</v>
      </c>
    </row>
    <row r="131" spans="1:19" s="256" customFormat="1">
      <c r="A131" s="11" t="s">
        <v>1931</v>
      </c>
      <c r="B131" s="23">
        <v>124</v>
      </c>
      <c r="C131" s="97" t="s">
        <v>453</v>
      </c>
      <c r="D131" s="7" t="str">
        <f t="shared" si="3"/>
        <v>20</v>
      </c>
      <c r="E131" s="26" t="s">
        <v>34</v>
      </c>
      <c r="F131" s="26" t="s">
        <v>35</v>
      </c>
      <c r="G131" s="18" t="s">
        <v>20</v>
      </c>
      <c r="H131" s="97" t="s">
        <v>2109</v>
      </c>
      <c r="I131" s="101" t="s">
        <v>16</v>
      </c>
      <c r="J131" s="97">
        <v>6</v>
      </c>
      <c r="K131" s="97">
        <v>1</v>
      </c>
      <c r="L131" s="97" t="s">
        <v>1296</v>
      </c>
      <c r="M131" s="340">
        <v>10</v>
      </c>
      <c r="N131" s="338">
        <v>300000</v>
      </c>
      <c r="O131" s="338">
        <f t="shared" si="4"/>
        <v>3000000</v>
      </c>
      <c r="P131" s="16" t="s">
        <v>26</v>
      </c>
      <c r="Q131" s="14" t="s">
        <v>466</v>
      </c>
      <c r="R131" s="14" t="s">
        <v>1934</v>
      </c>
      <c r="S131" s="341" t="s">
        <v>2110</v>
      </c>
    </row>
    <row r="132" spans="1:19" s="256" customFormat="1">
      <c r="A132" s="11" t="s">
        <v>1931</v>
      </c>
      <c r="B132" s="23">
        <v>125</v>
      </c>
      <c r="C132" s="97" t="s">
        <v>453</v>
      </c>
      <c r="D132" s="7" t="str">
        <f t="shared" si="3"/>
        <v>20</v>
      </c>
      <c r="E132" s="26" t="s">
        <v>34</v>
      </c>
      <c r="F132" s="26" t="s">
        <v>35</v>
      </c>
      <c r="G132" s="18" t="s">
        <v>20</v>
      </c>
      <c r="H132" s="97" t="s">
        <v>2111</v>
      </c>
      <c r="I132" s="101" t="s">
        <v>16</v>
      </c>
      <c r="J132" s="97">
        <v>8</v>
      </c>
      <c r="K132" s="97">
        <v>1</v>
      </c>
      <c r="L132" s="97" t="s">
        <v>1207</v>
      </c>
      <c r="M132" s="340">
        <v>10</v>
      </c>
      <c r="N132" s="338">
        <v>300000</v>
      </c>
      <c r="O132" s="338">
        <f t="shared" si="4"/>
        <v>3000000</v>
      </c>
      <c r="P132" s="16" t="s">
        <v>26</v>
      </c>
      <c r="Q132" s="14" t="s">
        <v>466</v>
      </c>
      <c r="R132" s="14" t="s">
        <v>1934</v>
      </c>
      <c r="S132" s="341" t="s">
        <v>2110</v>
      </c>
    </row>
    <row r="133" spans="1:19" s="256" customFormat="1">
      <c r="A133" s="11" t="s">
        <v>1931</v>
      </c>
      <c r="B133" s="23">
        <v>126</v>
      </c>
      <c r="C133" s="97" t="s">
        <v>453</v>
      </c>
      <c r="D133" s="7" t="str">
        <f t="shared" si="3"/>
        <v>20</v>
      </c>
      <c r="E133" s="26" t="s">
        <v>34</v>
      </c>
      <c r="F133" s="26" t="s">
        <v>35</v>
      </c>
      <c r="G133" s="18" t="s">
        <v>20</v>
      </c>
      <c r="H133" s="97" t="s">
        <v>2112</v>
      </c>
      <c r="I133" s="101" t="s">
        <v>16</v>
      </c>
      <c r="J133" s="97">
        <v>8</v>
      </c>
      <c r="K133" s="97">
        <v>1</v>
      </c>
      <c r="L133" s="97" t="s">
        <v>1296</v>
      </c>
      <c r="M133" s="340">
        <v>10</v>
      </c>
      <c r="N133" s="338">
        <v>300000</v>
      </c>
      <c r="O133" s="338">
        <f t="shared" si="4"/>
        <v>3000000</v>
      </c>
      <c r="P133" s="16" t="s">
        <v>26</v>
      </c>
      <c r="Q133" s="14" t="s">
        <v>466</v>
      </c>
      <c r="R133" s="14" t="s">
        <v>1934</v>
      </c>
      <c r="S133" s="341" t="s">
        <v>2110</v>
      </c>
    </row>
    <row r="134" spans="1:19" s="256" customFormat="1">
      <c r="A134" s="11" t="s">
        <v>1931</v>
      </c>
      <c r="B134" s="23">
        <v>127</v>
      </c>
      <c r="C134" s="97" t="s">
        <v>453</v>
      </c>
      <c r="D134" s="7" t="str">
        <f t="shared" si="3"/>
        <v>20</v>
      </c>
      <c r="E134" s="26" t="s">
        <v>34</v>
      </c>
      <c r="F134" s="26" t="s">
        <v>35</v>
      </c>
      <c r="G134" s="18" t="s">
        <v>20</v>
      </c>
      <c r="H134" s="97" t="s">
        <v>2113</v>
      </c>
      <c r="I134" s="101" t="s">
        <v>16</v>
      </c>
      <c r="J134" s="97">
        <v>6</v>
      </c>
      <c r="K134" s="97">
        <v>1</v>
      </c>
      <c r="L134" s="97" t="s">
        <v>1981</v>
      </c>
      <c r="M134" s="340">
        <v>10</v>
      </c>
      <c r="N134" s="338">
        <v>300000</v>
      </c>
      <c r="O134" s="338">
        <f t="shared" si="4"/>
        <v>3000000</v>
      </c>
      <c r="P134" s="16" t="s">
        <v>26</v>
      </c>
      <c r="Q134" s="14" t="s">
        <v>466</v>
      </c>
      <c r="R134" s="14" t="s">
        <v>1934</v>
      </c>
      <c r="S134" s="341" t="s">
        <v>2110</v>
      </c>
    </row>
    <row r="135" spans="1:19" s="256" customFormat="1">
      <c r="A135" s="11" t="s">
        <v>1931</v>
      </c>
      <c r="B135" s="23">
        <v>128</v>
      </c>
      <c r="C135" s="97" t="s">
        <v>453</v>
      </c>
      <c r="D135" s="7" t="str">
        <f t="shared" si="3"/>
        <v>20</v>
      </c>
      <c r="E135" s="26" t="s">
        <v>34</v>
      </c>
      <c r="F135" s="26" t="s">
        <v>35</v>
      </c>
      <c r="G135" s="18" t="s">
        <v>20</v>
      </c>
      <c r="H135" s="97" t="s">
        <v>2114</v>
      </c>
      <c r="I135" s="101" t="s">
        <v>16</v>
      </c>
      <c r="J135" s="97">
        <v>8</v>
      </c>
      <c r="K135" s="97">
        <v>1</v>
      </c>
      <c r="L135" s="97" t="s">
        <v>1817</v>
      </c>
      <c r="M135" s="340">
        <v>10</v>
      </c>
      <c r="N135" s="338">
        <v>300000</v>
      </c>
      <c r="O135" s="338">
        <f t="shared" si="4"/>
        <v>3000000</v>
      </c>
      <c r="P135" s="16" t="s">
        <v>26</v>
      </c>
      <c r="Q135" s="14" t="s">
        <v>466</v>
      </c>
      <c r="R135" s="14" t="s">
        <v>1934</v>
      </c>
      <c r="S135" s="341" t="s">
        <v>2110</v>
      </c>
    </row>
    <row r="136" spans="1:19" s="256" customFormat="1">
      <c r="A136" s="11" t="s">
        <v>1931</v>
      </c>
      <c r="B136" s="23">
        <v>129</v>
      </c>
      <c r="C136" s="97" t="s">
        <v>453</v>
      </c>
      <c r="D136" s="7" t="str">
        <f t="shared" si="3"/>
        <v>20</v>
      </c>
      <c r="E136" s="26" t="s">
        <v>34</v>
      </c>
      <c r="F136" s="26" t="s">
        <v>35</v>
      </c>
      <c r="G136" s="18" t="s">
        <v>20</v>
      </c>
      <c r="H136" s="97" t="s">
        <v>2115</v>
      </c>
      <c r="I136" s="101" t="s">
        <v>16</v>
      </c>
      <c r="J136" s="97">
        <v>6</v>
      </c>
      <c r="K136" s="97">
        <v>1</v>
      </c>
      <c r="L136" s="97" t="s">
        <v>1296</v>
      </c>
      <c r="M136" s="340">
        <v>10</v>
      </c>
      <c r="N136" s="338">
        <v>300000</v>
      </c>
      <c r="O136" s="338">
        <f t="shared" si="4"/>
        <v>3000000</v>
      </c>
      <c r="P136" s="16" t="s">
        <v>26</v>
      </c>
      <c r="Q136" s="14" t="s">
        <v>466</v>
      </c>
      <c r="R136" s="14" t="s">
        <v>1934</v>
      </c>
      <c r="S136" s="341" t="s">
        <v>2110</v>
      </c>
    </row>
    <row r="137" spans="1:19" s="256" customFormat="1">
      <c r="A137" s="11" t="s">
        <v>1931</v>
      </c>
      <c r="B137" s="23">
        <v>130</v>
      </c>
      <c r="C137" s="7" t="s">
        <v>37</v>
      </c>
      <c r="D137" s="7" t="str">
        <f t="shared" si="3"/>
        <v>02</v>
      </c>
      <c r="E137" s="26" t="s">
        <v>180</v>
      </c>
      <c r="F137" s="26" t="s">
        <v>45</v>
      </c>
      <c r="G137" s="18" t="s">
        <v>20</v>
      </c>
      <c r="H137" s="97" t="s">
        <v>2116</v>
      </c>
      <c r="I137" s="101" t="s">
        <v>16</v>
      </c>
      <c r="J137" s="97">
        <v>6</v>
      </c>
      <c r="K137" s="97">
        <v>1</v>
      </c>
      <c r="L137" s="97" t="s">
        <v>2117</v>
      </c>
      <c r="M137" s="340">
        <v>10</v>
      </c>
      <c r="N137" s="338">
        <v>300000</v>
      </c>
      <c r="O137" s="338">
        <f t="shared" si="4"/>
        <v>3000000</v>
      </c>
      <c r="P137" s="16" t="s">
        <v>26</v>
      </c>
      <c r="Q137" s="14" t="s">
        <v>466</v>
      </c>
      <c r="R137" s="14" t="s">
        <v>1934</v>
      </c>
      <c r="S137" s="341" t="s">
        <v>2110</v>
      </c>
    </row>
    <row r="138" spans="1:19" s="256" customFormat="1">
      <c r="A138" s="11" t="s">
        <v>1931</v>
      </c>
      <c r="B138" s="23">
        <v>131</v>
      </c>
      <c r="C138" s="97" t="s">
        <v>179</v>
      </c>
      <c r="D138" s="101" t="str">
        <f t="shared" ref="D138:D196" si="5">_xlfn.IFS(C138="사업관리","01",C138="경영ㆍ회계ㆍ사무","02",C138="금융ㆍ보험","03",C138="교육ㆍ자연ㆍ사회과학","04",C138="법률ㆍ경찰ㆍ소방ㆍ교도ㆍ국방","05",C138="보건ㆍ의료","06",C138="사회복지ㆍ종교","07",C138="문화ㆍ예술ㆍ디자인ㆍ방송","08",C138="운전ㆍ운송","09",C138="영업판매","10",C138="경비ㆍ청소","11",C138="이용ㆍ숙박ㆍ여행ㆍ오락ㆍ스포츠","12", C138="음식서비스","13", C138="건설","14", C138="기계","15",C138="재료","16",C138="화학ㆍ바이오","17",C138="섬유ㆍ의복","18",C138="전기ㆍ전자","19",C138="정보통신","20",C138="식품가공","21",C138="인쇄ㆍ목재ㆍ가구ㆍ공예","22",C138="환경ㆍ에너지ㆍ안전","23",C138="농림어업","24")</f>
        <v>04</v>
      </c>
      <c r="E138" s="248" t="s">
        <v>34</v>
      </c>
      <c r="F138" s="248" t="s">
        <v>34</v>
      </c>
      <c r="G138" s="97" t="s">
        <v>436</v>
      </c>
      <c r="H138" s="97" t="s">
        <v>2118</v>
      </c>
      <c r="I138" s="101" t="s">
        <v>456</v>
      </c>
      <c r="J138" s="97">
        <v>14</v>
      </c>
      <c r="K138" s="97">
        <v>2</v>
      </c>
      <c r="L138" s="97" t="s">
        <v>2119</v>
      </c>
      <c r="M138" s="340">
        <v>10</v>
      </c>
      <c r="N138" s="338">
        <v>500000</v>
      </c>
      <c r="O138" s="338">
        <f t="shared" si="4"/>
        <v>5000000</v>
      </c>
      <c r="P138" s="342" t="s">
        <v>456</v>
      </c>
      <c r="Q138" s="14" t="s">
        <v>466</v>
      </c>
      <c r="R138" s="14" t="s">
        <v>1934</v>
      </c>
      <c r="S138" s="341" t="s">
        <v>2110</v>
      </c>
    </row>
    <row r="139" spans="1:19" s="256" customFormat="1">
      <c r="A139" s="11" t="s">
        <v>1931</v>
      </c>
      <c r="B139" s="23">
        <v>132</v>
      </c>
      <c r="C139" s="97" t="s">
        <v>179</v>
      </c>
      <c r="D139" s="101" t="str">
        <f t="shared" si="5"/>
        <v>04</v>
      </c>
      <c r="E139" s="248" t="s">
        <v>34</v>
      </c>
      <c r="F139" s="248" t="s">
        <v>34</v>
      </c>
      <c r="G139" s="97" t="s">
        <v>436</v>
      </c>
      <c r="H139" s="97" t="s">
        <v>2120</v>
      </c>
      <c r="I139" s="101" t="s">
        <v>456</v>
      </c>
      <c r="J139" s="97">
        <v>14</v>
      </c>
      <c r="K139" s="97">
        <v>2</v>
      </c>
      <c r="L139" s="97" t="s">
        <v>2119</v>
      </c>
      <c r="M139" s="340">
        <v>10</v>
      </c>
      <c r="N139" s="338">
        <v>500000</v>
      </c>
      <c r="O139" s="338">
        <f t="shared" si="4"/>
        <v>5000000</v>
      </c>
      <c r="P139" s="342" t="s">
        <v>433</v>
      </c>
      <c r="Q139" s="14" t="s">
        <v>466</v>
      </c>
      <c r="R139" s="14" t="s">
        <v>1934</v>
      </c>
      <c r="S139" s="341" t="s">
        <v>2110</v>
      </c>
    </row>
    <row r="140" spans="1:19" s="256" customFormat="1">
      <c r="A140" s="11" t="s">
        <v>1931</v>
      </c>
      <c r="B140" s="23">
        <v>133</v>
      </c>
      <c r="C140" s="97" t="s">
        <v>179</v>
      </c>
      <c r="D140" s="101" t="str">
        <f t="shared" si="5"/>
        <v>04</v>
      </c>
      <c r="E140" s="248" t="s">
        <v>34</v>
      </c>
      <c r="F140" s="248" t="s">
        <v>34</v>
      </c>
      <c r="G140" s="97" t="s">
        <v>436</v>
      </c>
      <c r="H140" s="97" t="s">
        <v>2121</v>
      </c>
      <c r="I140" s="101" t="s">
        <v>456</v>
      </c>
      <c r="J140" s="97">
        <v>14</v>
      </c>
      <c r="K140" s="97">
        <v>2</v>
      </c>
      <c r="L140" s="97" t="s">
        <v>1194</v>
      </c>
      <c r="M140" s="340">
        <v>10</v>
      </c>
      <c r="N140" s="338">
        <v>500000</v>
      </c>
      <c r="O140" s="338">
        <f t="shared" si="4"/>
        <v>5000000</v>
      </c>
      <c r="P140" s="342" t="s">
        <v>433</v>
      </c>
      <c r="Q140" s="14" t="s">
        <v>466</v>
      </c>
      <c r="R140" s="14" t="s">
        <v>1934</v>
      </c>
      <c r="S140" s="341" t="s">
        <v>2110</v>
      </c>
    </row>
    <row r="141" spans="1:19" s="256" customFormat="1">
      <c r="A141" s="11" t="s">
        <v>1931</v>
      </c>
      <c r="B141" s="23">
        <v>134</v>
      </c>
      <c r="C141" s="97" t="s">
        <v>179</v>
      </c>
      <c r="D141" s="101" t="str">
        <f t="shared" si="5"/>
        <v>04</v>
      </c>
      <c r="E141" s="248" t="s">
        <v>34</v>
      </c>
      <c r="F141" s="248" t="s">
        <v>34</v>
      </c>
      <c r="G141" s="97" t="s">
        <v>436</v>
      </c>
      <c r="H141" s="97" t="s">
        <v>2122</v>
      </c>
      <c r="I141" s="101" t="s">
        <v>456</v>
      </c>
      <c r="J141" s="97">
        <v>14</v>
      </c>
      <c r="K141" s="97">
        <v>2</v>
      </c>
      <c r="L141" s="97" t="s">
        <v>2123</v>
      </c>
      <c r="M141" s="340">
        <v>10</v>
      </c>
      <c r="N141" s="338">
        <v>500000</v>
      </c>
      <c r="O141" s="338">
        <f t="shared" si="4"/>
        <v>5000000</v>
      </c>
      <c r="P141" s="342" t="s">
        <v>433</v>
      </c>
      <c r="Q141" s="14" t="s">
        <v>466</v>
      </c>
      <c r="R141" s="14" t="s">
        <v>1934</v>
      </c>
      <c r="S141" s="341" t="s">
        <v>2110</v>
      </c>
    </row>
    <row r="142" spans="1:19" s="256" customFormat="1">
      <c r="A142" s="11" t="s">
        <v>1931</v>
      </c>
      <c r="B142" s="23">
        <v>135</v>
      </c>
      <c r="C142" s="97" t="s">
        <v>179</v>
      </c>
      <c r="D142" s="101" t="str">
        <f t="shared" si="5"/>
        <v>04</v>
      </c>
      <c r="E142" s="248" t="s">
        <v>34</v>
      </c>
      <c r="F142" s="248" t="s">
        <v>34</v>
      </c>
      <c r="G142" s="97" t="s">
        <v>436</v>
      </c>
      <c r="H142" s="97" t="s">
        <v>2124</v>
      </c>
      <c r="I142" s="101" t="s">
        <v>456</v>
      </c>
      <c r="J142" s="97">
        <v>14</v>
      </c>
      <c r="K142" s="97">
        <v>2</v>
      </c>
      <c r="L142" s="97" t="s">
        <v>2123</v>
      </c>
      <c r="M142" s="340">
        <v>10</v>
      </c>
      <c r="N142" s="338">
        <v>500000</v>
      </c>
      <c r="O142" s="338">
        <f t="shared" si="4"/>
        <v>5000000</v>
      </c>
      <c r="P142" s="342" t="s">
        <v>433</v>
      </c>
      <c r="Q142" s="14" t="s">
        <v>466</v>
      </c>
      <c r="R142" s="14" t="s">
        <v>1934</v>
      </c>
      <c r="S142" s="341" t="s">
        <v>2110</v>
      </c>
    </row>
    <row r="143" spans="1:19" s="256" customFormat="1">
      <c r="A143" s="11" t="s">
        <v>1931</v>
      </c>
      <c r="B143" s="23">
        <v>136</v>
      </c>
      <c r="C143" s="97" t="s">
        <v>179</v>
      </c>
      <c r="D143" s="101" t="str">
        <f t="shared" si="5"/>
        <v>04</v>
      </c>
      <c r="E143" s="248" t="s">
        <v>34</v>
      </c>
      <c r="F143" s="248" t="s">
        <v>34</v>
      </c>
      <c r="G143" s="97" t="s">
        <v>436</v>
      </c>
      <c r="H143" s="97" t="s">
        <v>2125</v>
      </c>
      <c r="I143" s="101" t="s">
        <v>456</v>
      </c>
      <c r="J143" s="97">
        <v>14</v>
      </c>
      <c r="K143" s="97">
        <v>2</v>
      </c>
      <c r="L143" s="97" t="s">
        <v>2126</v>
      </c>
      <c r="M143" s="340">
        <v>10</v>
      </c>
      <c r="N143" s="338">
        <v>500000</v>
      </c>
      <c r="O143" s="338">
        <f t="shared" si="4"/>
        <v>5000000</v>
      </c>
      <c r="P143" s="342" t="s">
        <v>433</v>
      </c>
      <c r="Q143" s="14" t="s">
        <v>466</v>
      </c>
      <c r="R143" s="14" t="s">
        <v>1934</v>
      </c>
      <c r="S143" s="341" t="s">
        <v>2110</v>
      </c>
    </row>
    <row r="144" spans="1:19" s="256" customFormat="1">
      <c r="A144" s="11" t="s">
        <v>1931</v>
      </c>
      <c r="B144" s="23">
        <v>137</v>
      </c>
      <c r="C144" s="97" t="s">
        <v>179</v>
      </c>
      <c r="D144" s="101" t="str">
        <f t="shared" si="5"/>
        <v>04</v>
      </c>
      <c r="E144" s="248" t="s">
        <v>34</v>
      </c>
      <c r="F144" s="248" t="s">
        <v>34</v>
      </c>
      <c r="G144" s="97" t="s">
        <v>436</v>
      </c>
      <c r="H144" s="97" t="s">
        <v>2127</v>
      </c>
      <c r="I144" s="101" t="s">
        <v>456</v>
      </c>
      <c r="J144" s="97">
        <v>14</v>
      </c>
      <c r="K144" s="97">
        <v>2</v>
      </c>
      <c r="L144" s="97" t="s">
        <v>2126</v>
      </c>
      <c r="M144" s="340">
        <v>10</v>
      </c>
      <c r="N144" s="338">
        <v>500000</v>
      </c>
      <c r="O144" s="338">
        <f t="shared" si="4"/>
        <v>5000000</v>
      </c>
      <c r="P144" s="342" t="s">
        <v>433</v>
      </c>
      <c r="Q144" s="14" t="s">
        <v>466</v>
      </c>
      <c r="R144" s="14" t="s">
        <v>1934</v>
      </c>
      <c r="S144" s="341" t="s">
        <v>2110</v>
      </c>
    </row>
    <row r="145" spans="1:19" s="256" customFormat="1">
      <c r="A145" s="11" t="s">
        <v>1931</v>
      </c>
      <c r="B145" s="23">
        <v>138</v>
      </c>
      <c r="C145" s="97" t="s">
        <v>179</v>
      </c>
      <c r="D145" s="101" t="str">
        <f t="shared" si="5"/>
        <v>04</v>
      </c>
      <c r="E145" s="248" t="s">
        <v>34</v>
      </c>
      <c r="F145" s="248" t="s">
        <v>34</v>
      </c>
      <c r="G145" s="97" t="s">
        <v>436</v>
      </c>
      <c r="H145" s="97" t="s">
        <v>2128</v>
      </c>
      <c r="I145" s="101" t="s">
        <v>456</v>
      </c>
      <c r="J145" s="97">
        <v>14</v>
      </c>
      <c r="K145" s="97">
        <v>2</v>
      </c>
      <c r="L145" s="97" t="s">
        <v>2126</v>
      </c>
      <c r="M145" s="340">
        <v>10</v>
      </c>
      <c r="N145" s="338">
        <v>500000</v>
      </c>
      <c r="O145" s="338">
        <f t="shared" si="4"/>
        <v>5000000</v>
      </c>
      <c r="P145" s="342" t="s">
        <v>433</v>
      </c>
      <c r="Q145" s="14" t="s">
        <v>466</v>
      </c>
      <c r="R145" s="14" t="s">
        <v>1934</v>
      </c>
      <c r="S145" s="341" t="s">
        <v>2110</v>
      </c>
    </row>
    <row r="146" spans="1:19" s="256" customFormat="1">
      <c r="A146" s="11" t="s">
        <v>1931</v>
      </c>
      <c r="B146" s="23">
        <v>139</v>
      </c>
      <c r="C146" s="97" t="s">
        <v>179</v>
      </c>
      <c r="D146" s="101" t="str">
        <f t="shared" si="5"/>
        <v>04</v>
      </c>
      <c r="E146" s="248" t="s">
        <v>34</v>
      </c>
      <c r="F146" s="248" t="s">
        <v>34</v>
      </c>
      <c r="G146" s="97" t="s">
        <v>436</v>
      </c>
      <c r="H146" s="97" t="s">
        <v>2129</v>
      </c>
      <c r="I146" s="101" t="s">
        <v>456</v>
      </c>
      <c r="J146" s="97">
        <v>14</v>
      </c>
      <c r="K146" s="97">
        <v>2</v>
      </c>
      <c r="L146" s="97" t="s">
        <v>2011</v>
      </c>
      <c r="M146" s="340">
        <v>10</v>
      </c>
      <c r="N146" s="338">
        <v>500000</v>
      </c>
      <c r="O146" s="338">
        <f t="shared" si="4"/>
        <v>5000000</v>
      </c>
      <c r="P146" s="342" t="s">
        <v>433</v>
      </c>
      <c r="Q146" s="14" t="s">
        <v>466</v>
      </c>
      <c r="R146" s="14" t="s">
        <v>1934</v>
      </c>
      <c r="S146" s="341" t="s">
        <v>2110</v>
      </c>
    </row>
    <row r="147" spans="1:19" s="256" customFormat="1">
      <c r="A147" s="11" t="s">
        <v>1931</v>
      </c>
      <c r="B147" s="23">
        <v>140</v>
      </c>
      <c r="C147" s="97" t="s">
        <v>179</v>
      </c>
      <c r="D147" s="101" t="str">
        <f t="shared" si="5"/>
        <v>04</v>
      </c>
      <c r="E147" s="248" t="s">
        <v>34</v>
      </c>
      <c r="F147" s="248" t="s">
        <v>34</v>
      </c>
      <c r="G147" s="97" t="s">
        <v>436</v>
      </c>
      <c r="H147" s="97" t="s">
        <v>2130</v>
      </c>
      <c r="I147" s="101" t="s">
        <v>456</v>
      </c>
      <c r="J147" s="97">
        <v>14</v>
      </c>
      <c r="K147" s="97">
        <v>2</v>
      </c>
      <c r="L147" s="97" t="s">
        <v>2011</v>
      </c>
      <c r="M147" s="340">
        <v>10</v>
      </c>
      <c r="N147" s="338">
        <v>500000</v>
      </c>
      <c r="O147" s="338">
        <f t="shared" si="4"/>
        <v>5000000</v>
      </c>
      <c r="P147" s="342" t="s">
        <v>433</v>
      </c>
      <c r="Q147" s="14" t="s">
        <v>466</v>
      </c>
      <c r="R147" s="14" t="s">
        <v>1934</v>
      </c>
      <c r="S147" s="341" t="s">
        <v>2110</v>
      </c>
    </row>
    <row r="148" spans="1:19" s="256" customFormat="1">
      <c r="A148" s="11" t="s">
        <v>1931</v>
      </c>
      <c r="B148" s="23">
        <v>141</v>
      </c>
      <c r="C148" s="97" t="s">
        <v>179</v>
      </c>
      <c r="D148" s="101" t="str">
        <f t="shared" si="5"/>
        <v>04</v>
      </c>
      <c r="E148" s="248" t="s">
        <v>34</v>
      </c>
      <c r="F148" s="248" t="s">
        <v>34</v>
      </c>
      <c r="G148" s="97" t="s">
        <v>436</v>
      </c>
      <c r="H148" s="97" t="s">
        <v>874</v>
      </c>
      <c r="I148" s="101" t="s">
        <v>456</v>
      </c>
      <c r="J148" s="97">
        <v>14</v>
      </c>
      <c r="K148" s="97">
        <v>2</v>
      </c>
      <c r="L148" s="97" t="s">
        <v>1981</v>
      </c>
      <c r="M148" s="340">
        <v>10</v>
      </c>
      <c r="N148" s="338">
        <v>500000</v>
      </c>
      <c r="O148" s="338">
        <f t="shared" si="4"/>
        <v>5000000</v>
      </c>
      <c r="P148" s="342" t="s">
        <v>433</v>
      </c>
      <c r="Q148" s="14" t="s">
        <v>466</v>
      </c>
      <c r="R148" s="14" t="s">
        <v>1934</v>
      </c>
      <c r="S148" s="341" t="s">
        <v>2110</v>
      </c>
    </row>
    <row r="149" spans="1:19" s="256" customFormat="1">
      <c r="A149" s="11" t="s">
        <v>1931</v>
      </c>
      <c r="B149" s="23">
        <v>142</v>
      </c>
      <c r="C149" s="97" t="s">
        <v>179</v>
      </c>
      <c r="D149" s="101" t="str">
        <f t="shared" si="5"/>
        <v>04</v>
      </c>
      <c r="E149" s="248" t="s">
        <v>34</v>
      </c>
      <c r="F149" s="248" t="s">
        <v>34</v>
      </c>
      <c r="G149" s="97" t="s">
        <v>436</v>
      </c>
      <c r="H149" s="97" t="s">
        <v>2131</v>
      </c>
      <c r="I149" s="101" t="s">
        <v>456</v>
      </c>
      <c r="J149" s="97">
        <v>14</v>
      </c>
      <c r="K149" s="97">
        <v>2</v>
      </c>
      <c r="L149" s="97" t="s">
        <v>1194</v>
      </c>
      <c r="M149" s="340">
        <v>10</v>
      </c>
      <c r="N149" s="338">
        <v>500000</v>
      </c>
      <c r="O149" s="338">
        <f t="shared" si="4"/>
        <v>5000000</v>
      </c>
      <c r="P149" s="342" t="s">
        <v>433</v>
      </c>
      <c r="Q149" s="14" t="s">
        <v>466</v>
      </c>
      <c r="R149" s="14" t="s">
        <v>1934</v>
      </c>
      <c r="S149" s="341" t="s">
        <v>2110</v>
      </c>
    </row>
    <row r="150" spans="1:19" s="256" customFormat="1">
      <c r="A150" s="11" t="s">
        <v>1931</v>
      </c>
      <c r="B150" s="23">
        <v>143</v>
      </c>
      <c r="C150" s="97" t="s">
        <v>179</v>
      </c>
      <c r="D150" s="101" t="str">
        <f t="shared" si="5"/>
        <v>04</v>
      </c>
      <c r="E150" s="248" t="s">
        <v>34</v>
      </c>
      <c r="F150" s="248" t="s">
        <v>34</v>
      </c>
      <c r="G150" s="97" t="s">
        <v>436</v>
      </c>
      <c r="H150" s="97" t="s">
        <v>2132</v>
      </c>
      <c r="I150" s="101" t="s">
        <v>456</v>
      </c>
      <c r="J150" s="97">
        <v>14</v>
      </c>
      <c r="K150" s="97">
        <v>2</v>
      </c>
      <c r="L150" s="97" t="s">
        <v>1194</v>
      </c>
      <c r="M150" s="340">
        <v>10</v>
      </c>
      <c r="N150" s="338">
        <v>500000</v>
      </c>
      <c r="O150" s="338">
        <f t="shared" si="4"/>
        <v>5000000</v>
      </c>
      <c r="P150" s="342" t="s">
        <v>433</v>
      </c>
      <c r="Q150" s="14" t="s">
        <v>466</v>
      </c>
      <c r="R150" s="14" t="s">
        <v>1934</v>
      </c>
      <c r="S150" s="341" t="s">
        <v>2110</v>
      </c>
    </row>
    <row r="151" spans="1:19" s="256" customFormat="1">
      <c r="A151" s="11" t="s">
        <v>1931</v>
      </c>
      <c r="B151" s="23">
        <v>144</v>
      </c>
      <c r="C151" s="97" t="s">
        <v>179</v>
      </c>
      <c r="D151" s="101" t="str">
        <f t="shared" si="5"/>
        <v>04</v>
      </c>
      <c r="E151" s="248" t="s">
        <v>34</v>
      </c>
      <c r="F151" s="248" t="s">
        <v>34</v>
      </c>
      <c r="G151" s="97" t="s">
        <v>436</v>
      </c>
      <c r="H151" s="97" t="s">
        <v>2133</v>
      </c>
      <c r="I151" s="101" t="s">
        <v>456</v>
      </c>
      <c r="J151" s="97">
        <v>14</v>
      </c>
      <c r="K151" s="97">
        <v>2</v>
      </c>
      <c r="L151" s="97" t="s">
        <v>1194</v>
      </c>
      <c r="M151" s="340">
        <v>10</v>
      </c>
      <c r="N151" s="338">
        <v>500000</v>
      </c>
      <c r="O151" s="338">
        <f t="shared" si="4"/>
        <v>5000000</v>
      </c>
      <c r="P151" s="342" t="s">
        <v>433</v>
      </c>
      <c r="Q151" s="14" t="s">
        <v>466</v>
      </c>
      <c r="R151" s="14" t="s">
        <v>1934</v>
      </c>
      <c r="S151" s="341" t="s">
        <v>2110</v>
      </c>
    </row>
    <row r="152" spans="1:19" s="256" customFormat="1">
      <c r="A152" s="11" t="s">
        <v>1931</v>
      </c>
      <c r="B152" s="23">
        <v>145</v>
      </c>
      <c r="C152" s="97" t="s">
        <v>179</v>
      </c>
      <c r="D152" s="101" t="str">
        <f t="shared" si="5"/>
        <v>04</v>
      </c>
      <c r="E152" s="248" t="s">
        <v>34</v>
      </c>
      <c r="F152" s="248" t="s">
        <v>34</v>
      </c>
      <c r="G152" s="97" t="s">
        <v>436</v>
      </c>
      <c r="H152" s="97" t="s">
        <v>2134</v>
      </c>
      <c r="I152" s="101" t="s">
        <v>456</v>
      </c>
      <c r="J152" s="97">
        <v>14</v>
      </c>
      <c r="K152" s="97">
        <v>2</v>
      </c>
      <c r="L152" s="97" t="s">
        <v>1154</v>
      </c>
      <c r="M152" s="340">
        <v>10</v>
      </c>
      <c r="N152" s="338">
        <v>500000</v>
      </c>
      <c r="O152" s="338">
        <f t="shared" si="4"/>
        <v>5000000</v>
      </c>
      <c r="P152" s="342" t="s">
        <v>433</v>
      </c>
      <c r="Q152" s="14" t="s">
        <v>466</v>
      </c>
      <c r="R152" s="14" t="s">
        <v>1934</v>
      </c>
      <c r="S152" s="341" t="s">
        <v>2110</v>
      </c>
    </row>
    <row r="153" spans="1:19" s="256" customFormat="1">
      <c r="A153" s="11" t="s">
        <v>1931</v>
      </c>
      <c r="B153" s="23">
        <v>146</v>
      </c>
      <c r="C153" s="97" t="s">
        <v>179</v>
      </c>
      <c r="D153" s="101" t="str">
        <f t="shared" si="5"/>
        <v>04</v>
      </c>
      <c r="E153" s="248" t="s">
        <v>34</v>
      </c>
      <c r="F153" s="248" t="s">
        <v>34</v>
      </c>
      <c r="G153" s="97" t="s">
        <v>436</v>
      </c>
      <c r="H153" s="97" t="s">
        <v>2135</v>
      </c>
      <c r="I153" s="101" t="s">
        <v>456</v>
      </c>
      <c r="J153" s="97">
        <v>14</v>
      </c>
      <c r="K153" s="97">
        <v>2</v>
      </c>
      <c r="L153" s="97" t="s">
        <v>1154</v>
      </c>
      <c r="M153" s="340">
        <v>10</v>
      </c>
      <c r="N153" s="338">
        <v>500000</v>
      </c>
      <c r="O153" s="338">
        <f t="shared" si="4"/>
        <v>5000000</v>
      </c>
      <c r="P153" s="342" t="s">
        <v>433</v>
      </c>
      <c r="Q153" s="14" t="s">
        <v>466</v>
      </c>
      <c r="R153" s="14" t="s">
        <v>1934</v>
      </c>
      <c r="S153" s="341" t="s">
        <v>2110</v>
      </c>
    </row>
    <row r="154" spans="1:19" s="256" customFormat="1">
      <c r="A154" s="11" t="s">
        <v>1931</v>
      </c>
      <c r="B154" s="23">
        <v>147</v>
      </c>
      <c r="C154" s="97" t="s">
        <v>179</v>
      </c>
      <c r="D154" s="101" t="str">
        <f t="shared" si="5"/>
        <v>04</v>
      </c>
      <c r="E154" s="248" t="s">
        <v>34</v>
      </c>
      <c r="F154" s="248" t="s">
        <v>34</v>
      </c>
      <c r="G154" s="97" t="s">
        <v>436</v>
      </c>
      <c r="H154" s="97" t="s">
        <v>2136</v>
      </c>
      <c r="I154" s="101" t="s">
        <v>456</v>
      </c>
      <c r="J154" s="97">
        <v>14</v>
      </c>
      <c r="K154" s="97">
        <v>2</v>
      </c>
      <c r="L154" s="97" t="s">
        <v>1154</v>
      </c>
      <c r="M154" s="340">
        <v>10</v>
      </c>
      <c r="N154" s="338">
        <v>500000</v>
      </c>
      <c r="O154" s="338">
        <f t="shared" si="4"/>
        <v>5000000</v>
      </c>
      <c r="P154" s="342" t="s">
        <v>433</v>
      </c>
      <c r="Q154" s="14" t="s">
        <v>466</v>
      </c>
      <c r="R154" s="14" t="s">
        <v>1934</v>
      </c>
      <c r="S154" s="341" t="s">
        <v>2110</v>
      </c>
    </row>
    <row r="155" spans="1:19" s="256" customFormat="1">
      <c r="A155" s="11" t="s">
        <v>1931</v>
      </c>
      <c r="B155" s="23">
        <v>148</v>
      </c>
      <c r="C155" s="97" t="s">
        <v>179</v>
      </c>
      <c r="D155" s="101" t="str">
        <f t="shared" si="5"/>
        <v>04</v>
      </c>
      <c r="E155" s="248" t="s">
        <v>34</v>
      </c>
      <c r="F155" s="248" t="s">
        <v>34</v>
      </c>
      <c r="G155" s="97" t="s">
        <v>436</v>
      </c>
      <c r="H155" s="97" t="s">
        <v>2137</v>
      </c>
      <c r="I155" s="101" t="s">
        <v>456</v>
      </c>
      <c r="J155" s="97">
        <v>14</v>
      </c>
      <c r="K155" s="97">
        <v>2</v>
      </c>
      <c r="L155" s="97" t="s">
        <v>1981</v>
      </c>
      <c r="M155" s="340">
        <v>10</v>
      </c>
      <c r="N155" s="338">
        <v>500000</v>
      </c>
      <c r="O155" s="338">
        <f t="shared" si="4"/>
        <v>5000000</v>
      </c>
      <c r="P155" s="342" t="s">
        <v>433</v>
      </c>
      <c r="Q155" s="14" t="s">
        <v>466</v>
      </c>
      <c r="R155" s="14" t="s">
        <v>1934</v>
      </c>
      <c r="S155" s="341" t="s">
        <v>2110</v>
      </c>
    </row>
    <row r="156" spans="1:19" s="256" customFormat="1">
      <c r="A156" s="11" t="s">
        <v>1931</v>
      </c>
      <c r="B156" s="23">
        <v>149</v>
      </c>
      <c r="C156" s="97" t="s">
        <v>37</v>
      </c>
      <c r="D156" s="101" t="str">
        <f t="shared" si="5"/>
        <v>02</v>
      </c>
      <c r="E156" s="248" t="s">
        <v>34</v>
      </c>
      <c r="F156" s="248" t="s">
        <v>34</v>
      </c>
      <c r="G156" s="97" t="s">
        <v>436</v>
      </c>
      <c r="H156" s="97" t="s">
        <v>875</v>
      </c>
      <c r="I156" s="101" t="s">
        <v>456</v>
      </c>
      <c r="J156" s="97">
        <v>14</v>
      </c>
      <c r="K156" s="97">
        <v>2</v>
      </c>
      <c r="L156" s="97" t="s">
        <v>1981</v>
      </c>
      <c r="M156" s="340">
        <v>10</v>
      </c>
      <c r="N156" s="338">
        <v>500000</v>
      </c>
      <c r="O156" s="338">
        <f t="shared" si="4"/>
        <v>5000000</v>
      </c>
      <c r="P156" s="342" t="s">
        <v>433</v>
      </c>
      <c r="Q156" s="14" t="s">
        <v>466</v>
      </c>
      <c r="R156" s="14" t="s">
        <v>1934</v>
      </c>
      <c r="S156" s="341" t="s">
        <v>2110</v>
      </c>
    </row>
    <row r="157" spans="1:19" s="256" customFormat="1">
      <c r="A157" s="11" t="s">
        <v>1931</v>
      </c>
      <c r="B157" s="23">
        <v>150</v>
      </c>
      <c r="C157" s="7" t="s">
        <v>37</v>
      </c>
      <c r="D157" s="7" t="str">
        <f t="shared" si="5"/>
        <v>02</v>
      </c>
      <c r="E157" s="248" t="s">
        <v>45</v>
      </c>
      <c r="F157" s="248" t="s">
        <v>55</v>
      </c>
      <c r="G157" s="97" t="s">
        <v>436</v>
      </c>
      <c r="H157" s="97" t="s">
        <v>2138</v>
      </c>
      <c r="I157" s="101" t="s">
        <v>456</v>
      </c>
      <c r="J157" s="97">
        <v>14</v>
      </c>
      <c r="K157" s="97">
        <v>2</v>
      </c>
      <c r="L157" s="97" t="s">
        <v>1211</v>
      </c>
      <c r="M157" s="340">
        <v>10</v>
      </c>
      <c r="N157" s="338">
        <v>500000</v>
      </c>
      <c r="O157" s="338">
        <f t="shared" ref="O157:O194" si="6">M157*N157</f>
        <v>5000000</v>
      </c>
      <c r="P157" s="342" t="s">
        <v>433</v>
      </c>
      <c r="Q157" s="14" t="s">
        <v>466</v>
      </c>
      <c r="R157" s="14" t="s">
        <v>1934</v>
      </c>
      <c r="S157" s="341" t="s">
        <v>2110</v>
      </c>
    </row>
    <row r="158" spans="1:19" s="256" customFormat="1">
      <c r="A158" s="11" t="s">
        <v>1931</v>
      </c>
      <c r="B158" s="23">
        <v>151</v>
      </c>
      <c r="C158" s="97" t="s">
        <v>37</v>
      </c>
      <c r="D158" s="101" t="str">
        <f t="shared" si="5"/>
        <v>02</v>
      </c>
      <c r="E158" s="248" t="s">
        <v>34</v>
      </c>
      <c r="F158" s="248" t="s">
        <v>34</v>
      </c>
      <c r="G158" s="97" t="s">
        <v>436</v>
      </c>
      <c r="H158" s="97" t="s">
        <v>2139</v>
      </c>
      <c r="I158" s="101" t="s">
        <v>456</v>
      </c>
      <c r="J158" s="97">
        <v>14</v>
      </c>
      <c r="K158" s="97">
        <v>2</v>
      </c>
      <c r="L158" s="97" t="s">
        <v>2018</v>
      </c>
      <c r="M158" s="340">
        <v>10</v>
      </c>
      <c r="N158" s="338">
        <v>500000</v>
      </c>
      <c r="O158" s="338">
        <f t="shared" si="6"/>
        <v>5000000</v>
      </c>
      <c r="P158" s="342" t="s">
        <v>433</v>
      </c>
      <c r="Q158" s="14" t="s">
        <v>466</v>
      </c>
      <c r="R158" s="14" t="s">
        <v>1934</v>
      </c>
      <c r="S158" s="341" t="s">
        <v>2110</v>
      </c>
    </row>
    <row r="159" spans="1:19" s="256" customFormat="1">
      <c r="A159" s="11" t="s">
        <v>1931</v>
      </c>
      <c r="B159" s="23">
        <v>152</v>
      </c>
      <c r="C159" s="97" t="s">
        <v>179</v>
      </c>
      <c r="D159" s="101" t="str">
        <f t="shared" si="5"/>
        <v>04</v>
      </c>
      <c r="E159" s="248" t="s">
        <v>34</v>
      </c>
      <c r="F159" s="248" t="s">
        <v>34</v>
      </c>
      <c r="G159" s="97" t="s">
        <v>436</v>
      </c>
      <c r="H159" s="97" t="s">
        <v>2140</v>
      </c>
      <c r="I159" s="101" t="s">
        <v>456</v>
      </c>
      <c r="J159" s="97">
        <v>14</v>
      </c>
      <c r="K159" s="97">
        <v>2</v>
      </c>
      <c r="L159" s="97" t="s">
        <v>1152</v>
      </c>
      <c r="M159" s="340">
        <v>10</v>
      </c>
      <c r="N159" s="338">
        <v>500000</v>
      </c>
      <c r="O159" s="338">
        <f t="shared" si="6"/>
        <v>5000000</v>
      </c>
      <c r="P159" s="342" t="s">
        <v>433</v>
      </c>
      <c r="Q159" s="14" t="s">
        <v>466</v>
      </c>
      <c r="R159" s="14" t="s">
        <v>1934</v>
      </c>
      <c r="S159" s="341" t="s">
        <v>2110</v>
      </c>
    </row>
    <row r="160" spans="1:19" s="256" customFormat="1">
      <c r="A160" s="11" t="s">
        <v>1931</v>
      </c>
      <c r="B160" s="23">
        <v>153</v>
      </c>
      <c r="C160" s="97" t="s">
        <v>179</v>
      </c>
      <c r="D160" s="7" t="str">
        <f t="shared" si="5"/>
        <v>04</v>
      </c>
      <c r="E160" s="248" t="s">
        <v>55</v>
      </c>
      <c r="F160" s="248" t="s">
        <v>34</v>
      </c>
      <c r="G160" s="97" t="s">
        <v>436</v>
      </c>
      <c r="H160" s="97" t="s">
        <v>2141</v>
      </c>
      <c r="I160" s="101" t="s">
        <v>456</v>
      </c>
      <c r="J160" s="97">
        <v>14</v>
      </c>
      <c r="K160" s="97">
        <v>2</v>
      </c>
      <c r="L160" s="97" t="s">
        <v>1152</v>
      </c>
      <c r="M160" s="340">
        <v>10</v>
      </c>
      <c r="N160" s="338">
        <v>500000</v>
      </c>
      <c r="O160" s="338">
        <f t="shared" si="6"/>
        <v>5000000</v>
      </c>
      <c r="P160" s="342" t="s">
        <v>433</v>
      </c>
      <c r="Q160" s="14" t="s">
        <v>466</v>
      </c>
      <c r="R160" s="14" t="s">
        <v>1934</v>
      </c>
      <c r="S160" s="341" t="s">
        <v>2110</v>
      </c>
    </row>
    <row r="161" spans="1:19" s="256" customFormat="1">
      <c r="A161" s="11" t="s">
        <v>1931</v>
      </c>
      <c r="B161" s="23">
        <v>154</v>
      </c>
      <c r="C161" s="97" t="s">
        <v>179</v>
      </c>
      <c r="D161" s="7" t="str">
        <f t="shared" si="5"/>
        <v>04</v>
      </c>
      <c r="E161" s="248" t="s">
        <v>55</v>
      </c>
      <c r="F161" s="248" t="s">
        <v>34</v>
      </c>
      <c r="G161" s="97" t="s">
        <v>436</v>
      </c>
      <c r="H161" s="97" t="s">
        <v>2142</v>
      </c>
      <c r="I161" s="101" t="s">
        <v>433</v>
      </c>
      <c r="J161" s="97">
        <v>14</v>
      </c>
      <c r="K161" s="97">
        <v>2</v>
      </c>
      <c r="L161" s="97" t="s">
        <v>1152</v>
      </c>
      <c r="M161" s="340">
        <v>10</v>
      </c>
      <c r="N161" s="338">
        <v>500000</v>
      </c>
      <c r="O161" s="338">
        <f t="shared" si="6"/>
        <v>5000000</v>
      </c>
      <c r="P161" s="342" t="s">
        <v>433</v>
      </c>
      <c r="Q161" s="14" t="s">
        <v>466</v>
      </c>
      <c r="R161" s="14" t="s">
        <v>1934</v>
      </c>
      <c r="S161" s="341" t="s">
        <v>2110</v>
      </c>
    </row>
    <row r="162" spans="1:19" s="256" customFormat="1">
      <c r="A162" s="11" t="s">
        <v>1931</v>
      </c>
      <c r="B162" s="23">
        <v>155</v>
      </c>
      <c r="C162" s="18" t="s">
        <v>107</v>
      </c>
      <c r="D162" s="7" t="str">
        <f t="shared" si="5"/>
        <v>23</v>
      </c>
      <c r="E162" s="26" t="s">
        <v>108</v>
      </c>
      <c r="F162" s="26" t="s">
        <v>94</v>
      </c>
      <c r="G162" s="97" t="s">
        <v>436</v>
      </c>
      <c r="H162" s="97" t="s">
        <v>2143</v>
      </c>
      <c r="I162" s="101" t="s">
        <v>433</v>
      </c>
      <c r="J162" s="97">
        <v>32</v>
      </c>
      <c r="K162" s="97">
        <v>4</v>
      </c>
      <c r="L162" s="250" t="s">
        <v>1156</v>
      </c>
      <c r="M162" s="340">
        <v>10</v>
      </c>
      <c r="N162" s="338">
        <v>4000000</v>
      </c>
      <c r="O162" s="338">
        <f t="shared" si="6"/>
        <v>40000000</v>
      </c>
      <c r="P162" s="342" t="s">
        <v>456</v>
      </c>
      <c r="Q162" s="14" t="s">
        <v>466</v>
      </c>
      <c r="R162" s="14" t="s">
        <v>1934</v>
      </c>
      <c r="S162" s="341" t="s">
        <v>1935</v>
      </c>
    </row>
    <row r="163" spans="1:19" s="256" customFormat="1">
      <c r="A163" s="11" t="s">
        <v>1931</v>
      </c>
      <c r="B163" s="23">
        <v>156</v>
      </c>
      <c r="C163" s="7" t="s">
        <v>37</v>
      </c>
      <c r="D163" s="7" t="str">
        <f t="shared" si="5"/>
        <v>02</v>
      </c>
      <c r="E163" s="26" t="s">
        <v>180</v>
      </c>
      <c r="F163" s="26" t="s">
        <v>45</v>
      </c>
      <c r="G163" s="97" t="s">
        <v>436</v>
      </c>
      <c r="H163" s="97" t="s">
        <v>2144</v>
      </c>
      <c r="I163" s="101" t="s">
        <v>456</v>
      </c>
      <c r="J163" s="97">
        <v>64</v>
      </c>
      <c r="K163" s="97">
        <v>8</v>
      </c>
      <c r="L163" s="250" t="s">
        <v>1156</v>
      </c>
      <c r="M163" s="340">
        <v>10</v>
      </c>
      <c r="N163" s="338">
        <v>2450000</v>
      </c>
      <c r="O163" s="338">
        <f t="shared" si="6"/>
        <v>24500000</v>
      </c>
      <c r="P163" s="342" t="s">
        <v>456</v>
      </c>
      <c r="Q163" s="14" t="s">
        <v>466</v>
      </c>
      <c r="R163" s="14" t="s">
        <v>1934</v>
      </c>
      <c r="S163" s="341" t="s">
        <v>1935</v>
      </c>
    </row>
    <row r="164" spans="1:19" s="256" customFormat="1">
      <c r="A164" s="11" t="s">
        <v>1931</v>
      </c>
      <c r="B164" s="23">
        <v>157</v>
      </c>
      <c r="C164" s="7" t="s">
        <v>37</v>
      </c>
      <c r="D164" s="7" t="str">
        <f t="shared" si="5"/>
        <v>02</v>
      </c>
      <c r="E164" s="26" t="s">
        <v>180</v>
      </c>
      <c r="F164" s="26" t="s">
        <v>45</v>
      </c>
      <c r="G164" s="97" t="s">
        <v>436</v>
      </c>
      <c r="H164" s="97" t="s">
        <v>2145</v>
      </c>
      <c r="I164" s="101" t="s">
        <v>456</v>
      </c>
      <c r="J164" s="97">
        <v>48</v>
      </c>
      <c r="K164" s="97">
        <v>6</v>
      </c>
      <c r="L164" s="250" t="s">
        <v>1156</v>
      </c>
      <c r="M164" s="340">
        <v>10</v>
      </c>
      <c r="N164" s="338">
        <v>1600000</v>
      </c>
      <c r="O164" s="338">
        <f t="shared" si="6"/>
        <v>16000000</v>
      </c>
      <c r="P164" s="342" t="s">
        <v>456</v>
      </c>
      <c r="Q164" s="14" t="s">
        <v>466</v>
      </c>
      <c r="R164" s="14" t="s">
        <v>1934</v>
      </c>
      <c r="S164" s="341" t="s">
        <v>1935</v>
      </c>
    </row>
    <row r="165" spans="1:19" s="256" customFormat="1">
      <c r="A165" s="11" t="s">
        <v>1931</v>
      </c>
      <c r="B165" s="23">
        <v>158</v>
      </c>
      <c r="C165" s="7" t="s">
        <v>37</v>
      </c>
      <c r="D165" s="7" t="str">
        <f t="shared" si="5"/>
        <v>02</v>
      </c>
      <c r="E165" s="26" t="s">
        <v>180</v>
      </c>
      <c r="F165" s="26" t="s">
        <v>45</v>
      </c>
      <c r="G165" s="97" t="s">
        <v>436</v>
      </c>
      <c r="H165" s="343" t="s">
        <v>2146</v>
      </c>
      <c r="I165" s="101" t="s">
        <v>456</v>
      </c>
      <c r="J165" s="97">
        <v>16</v>
      </c>
      <c r="K165" s="97">
        <v>2</v>
      </c>
      <c r="L165" s="250" t="s">
        <v>1156</v>
      </c>
      <c r="M165" s="340">
        <v>10</v>
      </c>
      <c r="N165" s="338">
        <v>650000</v>
      </c>
      <c r="O165" s="338">
        <f t="shared" si="6"/>
        <v>6500000</v>
      </c>
      <c r="P165" s="342" t="s">
        <v>456</v>
      </c>
      <c r="Q165" s="14" t="s">
        <v>466</v>
      </c>
      <c r="R165" s="14" t="s">
        <v>1934</v>
      </c>
      <c r="S165" s="341" t="s">
        <v>1935</v>
      </c>
    </row>
    <row r="166" spans="1:19" s="256" customFormat="1">
      <c r="A166" s="11" t="s">
        <v>1931</v>
      </c>
      <c r="B166" s="23">
        <v>159</v>
      </c>
      <c r="C166" s="18" t="s">
        <v>107</v>
      </c>
      <c r="D166" s="7" t="str">
        <f t="shared" si="5"/>
        <v>23</v>
      </c>
      <c r="E166" s="26" t="s">
        <v>34</v>
      </c>
      <c r="F166" s="26" t="s">
        <v>45</v>
      </c>
      <c r="G166" s="97" t="s">
        <v>436</v>
      </c>
      <c r="H166" s="343" t="s">
        <v>2147</v>
      </c>
      <c r="I166" s="101" t="s">
        <v>456</v>
      </c>
      <c r="J166" s="97">
        <v>16</v>
      </c>
      <c r="K166" s="97">
        <v>2</v>
      </c>
      <c r="L166" s="250" t="s">
        <v>1156</v>
      </c>
      <c r="M166" s="340">
        <v>10</v>
      </c>
      <c r="N166" s="338">
        <v>650000</v>
      </c>
      <c r="O166" s="338">
        <f t="shared" si="6"/>
        <v>6500000</v>
      </c>
      <c r="P166" s="342" t="s">
        <v>456</v>
      </c>
      <c r="Q166" s="14" t="s">
        <v>466</v>
      </c>
      <c r="R166" s="14" t="s">
        <v>1934</v>
      </c>
      <c r="S166" s="341" t="s">
        <v>1935</v>
      </c>
    </row>
    <row r="167" spans="1:19" s="256" customFormat="1">
      <c r="A167" s="11" t="s">
        <v>1931</v>
      </c>
      <c r="B167" s="23">
        <v>160</v>
      </c>
      <c r="C167" s="18" t="s">
        <v>107</v>
      </c>
      <c r="D167" s="7" t="str">
        <f t="shared" si="5"/>
        <v>23</v>
      </c>
      <c r="E167" s="26" t="s">
        <v>243</v>
      </c>
      <c r="F167" s="26" t="s">
        <v>45</v>
      </c>
      <c r="G167" s="97" t="s">
        <v>436</v>
      </c>
      <c r="H167" s="343" t="s">
        <v>2148</v>
      </c>
      <c r="I167" s="101" t="s">
        <v>456</v>
      </c>
      <c r="J167" s="97">
        <v>16</v>
      </c>
      <c r="K167" s="97">
        <v>2</v>
      </c>
      <c r="L167" s="250" t="s">
        <v>1156</v>
      </c>
      <c r="M167" s="340">
        <v>10</v>
      </c>
      <c r="N167" s="338">
        <v>850000</v>
      </c>
      <c r="O167" s="338">
        <f t="shared" si="6"/>
        <v>8500000</v>
      </c>
      <c r="P167" s="342" t="s">
        <v>456</v>
      </c>
      <c r="Q167" s="14" t="s">
        <v>466</v>
      </c>
      <c r="R167" s="14" t="s">
        <v>1934</v>
      </c>
      <c r="S167" s="341" t="s">
        <v>1935</v>
      </c>
    </row>
    <row r="168" spans="1:19" s="256" customFormat="1">
      <c r="A168" s="11" t="s">
        <v>1931</v>
      </c>
      <c r="B168" s="23">
        <v>161</v>
      </c>
      <c r="C168" s="7" t="s">
        <v>37</v>
      </c>
      <c r="D168" s="7" t="str">
        <f t="shared" si="5"/>
        <v>02</v>
      </c>
      <c r="E168" s="26" t="s">
        <v>180</v>
      </c>
      <c r="F168" s="26" t="s">
        <v>45</v>
      </c>
      <c r="G168" s="97" t="s">
        <v>436</v>
      </c>
      <c r="H168" s="343" t="s">
        <v>2149</v>
      </c>
      <c r="I168" s="101" t="s">
        <v>456</v>
      </c>
      <c r="J168" s="97">
        <v>16</v>
      </c>
      <c r="K168" s="97">
        <v>2</v>
      </c>
      <c r="L168" s="250" t="s">
        <v>1156</v>
      </c>
      <c r="M168" s="340">
        <v>10</v>
      </c>
      <c r="N168" s="338">
        <v>300000</v>
      </c>
      <c r="O168" s="338">
        <f t="shared" si="6"/>
        <v>3000000</v>
      </c>
      <c r="P168" s="342" t="s">
        <v>456</v>
      </c>
      <c r="Q168" s="14" t="s">
        <v>466</v>
      </c>
      <c r="R168" s="14" t="s">
        <v>1934</v>
      </c>
      <c r="S168" s="341" t="s">
        <v>1935</v>
      </c>
    </row>
    <row r="169" spans="1:19" s="256" customFormat="1">
      <c r="A169" s="11" t="s">
        <v>1931</v>
      </c>
      <c r="B169" s="23">
        <v>162</v>
      </c>
      <c r="C169" s="7" t="s">
        <v>37</v>
      </c>
      <c r="D169" s="7" t="str">
        <f t="shared" si="5"/>
        <v>02</v>
      </c>
      <c r="E169" s="26" t="s">
        <v>180</v>
      </c>
      <c r="F169" s="26" t="s">
        <v>45</v>
      </c>
      <c r="G169" s="97" t="s">
        <v>436</v>
      </c>
      <c r="H169" s="97" t="s">
        <v>2150</v>
      </c>
      <c r="I169" s="101" t="s">
        <v>456</v>
      </c>
      <c r="J169" s="97">
        <v>16</v>
      </c>
      <c r="K169" s="97">
        <v>2</v>
      </c>
      <c r="L169" s="97" t="s">
        <v>2151</v>
      </c>
      <c r="M169" s="340">
        <v>10</v>
      </c>
      <c r="N169" s="338">
        <v>750000</v>
      </c>
      <c r="O169" s="338">
        <f t="shared" si="6"/>
        <v>7500000</v>
      </c>
      <c r="P169" s="342" t="s">
        <v>433</v>
      </c>
      <c r="Q169" s="14" t="s">
        <v>466</v>
      </c>
      <c r="R169" s="14" t="s">
        <v>1934</v>
      </c>
      <c r="S169" s="341" t="s">
        <v>1935</v>
      </c>
    </row>
    <row r="170" spans="1:19" s="256" customFormat="1">
      <c r="A170" s="11" t="s">
        <v>1931</v>
      </c>
      <c r="B170" s="23">
        <v>163</v>
      </c>
      <c r="C170" s="7" t="s">
        <v>37</v>
      </c>
      <c r="D170" s="7" t="str">
        <f t="shared" si="5"/>
        <v>02</v>
      </c>
      <c r="E170" s="26" t="s">
        <v>180</v>
      </c>
      <c r="F170" s="26" t="s">
        <v>45</v>
      </c>
      <c r="G170" s="97" t="s">
        <v>436</v>
      </c>
      <c r="H170" s="97" t="s">
        <v>2152</v>
      </c>
      <c r="I170" s="101" t="s">
        <v>456</v>
      </c>
      <c r="J170" s="97">
        <v>16</v>
      </c>
      <c r="K170" s="97">
        <v>2</v>
      </c>
      <c r="L170" s="97" t="s">
        <v>2151</v>
      </c>
      <c r="M170" s="340">
        <v>10</v>
      </c>
      <c r="N170" s="338">
        <v>750000</v>
      </c>
      <c r="O170" s="338">
        <f t="shared" si="6"/>
        <v>7500000</v>
      </c>
      <c r="P170" s="342" t="s">
        <v>433</v>
      </c>
      <c r="Q170" s="14" t="s">
        <v>466</v>
      </c>
      <c r="R170" s="14" t="s">
        <v>1934</v>
      </c>
      <c r="S170" s="341" t="s">
        <v>1935</v>
      </c>
    </row>
    <row r="171" spans="1:19" s="256" customFormat="1">
      <c r="A171" s="11" t="s">
        <v>1931</v>
      </c>
      <c r="B171" s="23">
        <v>164</v>
      </c>
      <c r="C171" s="7" t="s">
        <v>37</v>
      </c>
      <c r="D171" s="7" t="str">
        <f t="shared" si="5"/>
        <v>02</v>
      </c>
      <c r="E171" s="26" t="s">
        <v>180</v>
      </c>
      <c r="F171" s="26" t="s">
        <v>45</v>
      </c>
      <c r="G171" s="97" t="s">
        <v>436</v>
      </c>
      <c r="H171" s="97" t="s">
        <v>2153</v>
      </c>
      <c r="I171" s="101" t="s">
        <v>456</v>
      </c>
      <c r="J171" s="97">
        <v>21</v>
      </c>
      <c r="K171" s="97">
        <v>3</v>
      </c>
      <c r="L171" s="97" t="s">
        <v>2038</v>
      </c>
      <c r="M171" s="340">
        <v>10</v>
      </c>
      <c r="N171" s="338">
        <v>550000</v>
      </c>
      <c r="O171" s="338">
        <f t="shared" si="6"/>
        <v>5500000</v>
      </c>
      <c r="P171" s="342" t="s">
        <v>456</v>
      </c>
      <c r="Q171" s="14" t="s">
        <v>466</v>
      </c>
      <c r="R171" s="14" t="s">
        <v>1934</v>
      </c>
      <c r="S171" s="341" t="s">
        <v>1963</v>
      </c>
    </row>
    <row r="172" spans="1:19" s="256" customFormat="1">
      <c r="A172" s="11" t="s">
        <v>1931</v>
      </c>
      <c r="B172" s="23">
        <v>165</v>
      </c>
      <c r="C172" s="336" t="s">
        <v>453</v>
      </c>
      <c r="D172" s="7" t="str">
        <f t="shared" si="5"/>
        <v>20</v>
      </c>
      <c r="E172" s="26" t="s">
        <v>34</v>
      </c>
      <c r="F172" s="26" t="s">
        <v>243</v>
      </c>
      <c r="G172" s="97" t="s">
        <v>436</v>
      </c>
      <c r="H172" s="97" t="s">
        <v>2154</v>
      </c>
      <c r="I172" s="101" t="s">
        <v>456</v>
      </c>
      <c r="J172" s="97">
        <v>14</v>
      </c>
      <c r="K172" s="97">
        <v>2</v>
      </c>
      <c r="L172" s="97" t="s">
        <v>1967</v>
      </c>
      <c r="M172" s="340">
        <v>10</v>
      </c>
      <c r="N172" s="338">
        <v>450000</v>
      </c>
      <c r="O172" s="338">
        <f t="shared" si="6"/>
        <v>4500000</v>
      </c>
      <c r="P172" s="342" t="s">
        <v>433</v>
      </c>
      <c r="Q172" s="14" t="s">
        <v>466</v>
      </c>
      <c r="R172" s="14" t="s">
        <v>1934</v>
      </c>
      <c r="S172" s="341" t="s">
        <v>1963</v>
      </c>
    </row>
    <row r="173" spans="1:19" s="256" customFormat="1">
      <c r="A173" s="11" t="s">
        <v>1931</v>
      </c>
      <c r="B173" s="23">
        <v>166</v>
      </c>
      <c r="C173" s="7" t="s">
        <v>37</v>
      </c>
      <c r="D173" s="7" t="str">
        <f t="shared" si="5"/>
        <v>02</v>
      </c>
      <c r="E173" s="26" t="s">
        <v>180</v>
      </c>
      <c r="F173" s="26" t="s">
        <v>45</v>
      </c>
      <c r="G173" s="97" t="s">
        <v>436</v>
      </c>
      <c r="H173" s="97" t="s">
        <v>2155</v>
      </c>
      <c r="I173" s="101" t="s">
        <v>456</v>
      </c>
      <c r="J173" s="97">
        <v>14</v>
      </c>
      <c r="K173" s="97">
        <v>2</v>
      </c>
      <c r="L173" s="97" t="s">
        <v>2156</v>
      </c>
      <c r="M173" s="340">
        <v>20</v>
      </c>
      <c r="N173" s="338">
        <v>450000</v>
      </c>
      <c r="O173" s="338">
        <f t="shared" si="6"/>
        <v>9000000</v>
      </c>
      <c r="P173" s="342" t="s">
        <v>456</v>
      </c>
      <c r="Q173" s="14" t="s">
        <v>466</v>
      </c>
      <c r="R173" s="14" t="s">
        <v>1934</v>
      </c>
      <c r="S173" s="341" t="s">
        <v>1963</v>
      </c>
    </row>
    <row r="174" spans="1:19" s="256" customFormat="1">
      <c r="A174" s="11" t="s">
        <v>1931</v>
      </c>
      <c r="B174" s="23">
        <v>167</v>
      </c>
      <c r="C174" s="18" t="s">
        <v>107</v>
      </c>
      <c r="D174" s="7" t="str">
        <f t="shared" si="5"/>
        <v>23</v>
      </c>
      <c r="E174" s="26" t="s">
        <v>34</v>
      </c>
      <c r="F174" s="26" t="s">
        <v>45</v>
      </c>
      <c r="G174" s="97" t="s">
        <v>436</v>
      </c>
      <c r="H174" s="97" t="s">
        <v>2157</v>
      </c>
      <c r="I174" s="101" t="s">
        <v>456</v>
      </c>
      <c r="J174" s="97">
        <v>14</v>
      </c>
      <c r="K174" s="97">
        <v>2</v>
      </c>
      <c r="L174" s="97" t="s">
        <v>2156</v>
      </c>
      <c r="M174" s="340">
        <v>20</v>
      </c>
      <c r="N174" s="338">
        <v>450000</v>
      </c>
      <c r="O174" s="338">
        <f t="shared" si="6"/>
        <v>9000000</v>
      </c>
      <c r="P174" s="342" t="s">
        <v>456</v>
      </c>
      <c r="Q174" s="14" t="s">
        <v>466</v>
      </c>
      <c r="R174" s="14" t="s">
        <v>1934</v>
      </c>
      <c r="S174" s="341" t="s">
        <v>1963</v>
      </c>
    </row>
    <row r="175" spans="1:19" s="256" customFormat="1">
      <c r="A175" s="11" t="s">
        <v>1931</v>
      </c>
      <c r="B175" s="23">
        <v>168</v>
      </c>
      <c r="C175" s="18" t="s">
        <v>107</v>
      </c>
      <c r="D175" s="7" t="str">
        <f t="shared" si="5"/>
        <v>23</v>
      </c>
      <c r="E175" s="26" t="s">
        <v>243</v>
      </c>
      <c r="F175" s="26" t="s">
        <v>45</v>
      </c>
      <c r="G175" s="97" t="s">
        <v>436</v>
      </c>
      <c r="H175" s="97" t="s">
        <v>2158</v>
      </c>
      <c r="I175" s="101" t="s">
        <v>456</v>
      </c>
      <c r="J175" s="97">
        <v>14</v>
      </c>
      <c r="K175" s="97">
        <v>2</v>
      </c>
      <c r="L175" s="97" t="s">
        <v>2159</v>
      </c>
      <c r="M175" s="340">
        <v>10</v>
      </c>
      <c r="N175" s="338">
        <v>450000</v>
      </c>
      <c r="O175" s="338">
        <f t="shared" si="6"/>
        <v>4500000</v>
      </c>
      <c r="P175" s="342" t="s">
        <v>433</v>
      </c>
      <c r="Q175" s="14" t="s">
        <v>466</v>
      </c>
      <c r="R175" s="14" t="s">
        <v>1934</v>
      </c>
      <c r="S175" s="341" t="s">
        <v>1963</v>
      </c>
    </row>
    <row r="176" spans="1:19" s="256" customFormat="1">
      <c r="A176" s="11" t="s">
        <v>1931</v>
      </c>
      <c r="B176" s="23">
        <v>169</v>
      </c>
      <c r="C176" s="7" t="s">
        <v>37</v>
      </c>
      <c r="D176" s="7" t="str">
        <f t="shared" si="5"/>
        <v>02</v>
      </c>
      <c r="E176" s="26" t="s">
        <v>180</v>
      </c>
      <c r="F176" s="26" t="s">
        <v>45</v>
      </c>
      <c r="G176" s="97" t="s">
        <v>436</v>
      </c>
      <c r="H176" s="343" t="s">
        <v>2160</v>
      </c>
      <c r="I176" s="101" t="s">
        <v>456</v>
      </c>
      <c r="J176" s="97">
        <v>14</v>
      </c>
      <c r="K176" s="97">
        <v>2</v>
      </c>
      <c r="L176" s="97" t="s">
        <v>2161</v>
      </c>
      <c r="M176" s="340">
        <v>20</v>
      </c>
      <c r="N176" s="338">
        <v>450000</v>
      </c>
      <c r="O176" s="338">
        <f t="shared" si="6"/>
        <v>9000000</v>
      </c>
      <c r="P176" s="342" t="s">
        <v>456</v>
      </c>
      <c r="Q176" s="14" t="s">
        <v>466</v>
      </c>
      <c r="R176" s="14" t="s">
        <v>1934</v>
      </c>
      <c r="S176" s="341" t="s">
        <v>1963</v>
      </c>
    </row>
    <row r="177" spans="1:19" s="256" customFormat="1">
      <c r="A177" s="11" t="s">
        <v>1931</v>
      </c>
      <c r="B177" s="23">
        <v>170</v>
      </c>
      <c r="C177" s="18" t="s">
        <v>107</v>
      </c>
      <c r="D177" s="7" t="str">
        <f t="shared" si="5"/>
        <v>23</v>
      </c>
      <c r="E177" s="26" t="s">
        <v>243</v>
      </c>
      <c r="F177" s="26" t="s">
        <v>45</v>
      </c>
      <c r="G177" s="97" t="s">
        <v>436</v>
      </c>
      <c r="H177" s="343" t="s">
        <v>2162</v>
      </c>
      <c r="I177" s="101" t="s">
        <v>456</v>
      </c>
      <c r="J177" s="97">
        <v>14</v>
      </c>
      <c r="K177" s="97">
        <v>2</v>
      </c>
      <c r="L177" s="97" t="s">
        <v>2161</v>
      </c>
      <c r="M177" s="340">
        <v>20</v>
      </c>
      <c r="N177" s="338">
        <v>450000</v>
      </c>
      <c r="O177" s="338">
        <f t="shared" si="6"/>
        <v>9000000</v>
      </c>
      <c r="P177" s="342" t="s">
        <v>456</v>
      </c>
      <c r="Q177" s="14" t="s">
        <v>466</v>
      </c>
      <c r="R177" s="14" t="s">
        <v>1934</v>
      </c>
      <c r="S177" s="341" t="s">
        <v>1963</v>
      </c>
    </row>
    <row r="178" spans="1:19" s="256" customFormat="1">
      <c r="A178" s="11" t="s">
        <v>1931</v>
      </c>
      <c r="B178" s="23">
        <v>171</v>
      </c>
      <c r="C178" s="337" t="s">
        <v>1954</v>
      </c>
      <c r="D178" s="7" t="str">
        <f t="shared" si="5"/>
        <v>21</v>
      </c>
      <c r="E178" s="26" t="s">
        <v>34</v>
      </c>
      <c r="F178" s="26" t="s">
        <v>55</v>
      </c>
      <c r="G178" s="97" t="s">
        <v>436</v>
      </c>
      <c r="H178" s="97" t="s">
        <v>2163</v>
      </c>
      <c r="I178" s="101" t="s">
        <v>456</v>
      </c>
      <c r="J178" s="97">
        <v>14</v>
      </c>
      <c r="K178" s="97">
        <v>2</v>
      </c>
      <c r="L178" s="97" t="s">
        <v>2159</v>
      </c>
      <c r="M178" s="340">
        <v>10</v>
      </c>
      <c r="N178" s="338">
        <v>450000</v>
      </c>
      <c r="O178" s="338">
        <f t="shared" si="6"/>
        <v>4500000</v>
      </c>
      <c r="P178" s="342" t="s">
        <v>456</v>
      </c>
      <c r="Q178" s="14" t="s">
        <v>466</v>
      </c>
      <c r="R178" s="14" t="s">
        <v>1934</v>
      </c>
      <c r="S178" s="341" t="s">
        <v>1963</v>
      </c>
    </row>
    <row r="179" spans="1:19" s="256" customFormat="1">
      <c r="A179" s="11" t="s">
        <v>1931</v>
      </c>
      <c r="B179" s="23">
        <v>172</v>
      </c>
      <c r="C179" s="336" t="s">
        <v>381</v>
      </c>
      <c r="D179" s="7" t="str">
        <f t="shared" si="5"/>
        <v>05</v>
      </c>
      <c r="E179" s="26" t="s">
        <v>45</v>
      </c>
      <c r="F179" s="26" t="s">
        <v>45</v>
      </c>
      <c r="G179" s="97" t="s">
        <v>436</v>
      </c>
      <c r="H179" s="97" t="s">
        <v>2164</v>
      </c>
      <c r="I179" s="101" t="s">
        <v>456</v>
      </c>
      <c r="J179" s="97">
        <v>14</v>
      </c>
      <c r="K179" s="97">
        <v>2</v>
      </c>
      <c r="L179" s="97" t="s">
        <v>2159</v>
      </c>
      <c r="M179" s="340">
        <v>10</v>
      </c>
      <c r="N179" s="338">
        <v>450000</v>
      </c>
      <c r="O179" s="338">
        <f t="shared" si="6"/>
        <v>4500000</v>
      </c>
      <c r="P179" s="342" t="s">
        <v>456</v>
      </c>
      <c r="Q179" s="14" t="s">
        <v>466</v>
      </c>
      <c r="R179" s="14" t="s">
        <v>1934</v>
      </c>
      <c r="S179" s="341" t="s">
        <v>1963</v>
      </c>
    </row>
    <row r="180" spans="1:19" s="256" customFormat="1">
      <c r="A180" s="11" t="s">
        <v>1931</v>
      </c>
      <c r="B180" s="23">
        <v>173</v>
      </c>
      <c r="C180" s="7" t="s">
        <v>37</v>
      </c>
      <c r="D180" s="7" t="str">
        <f t="shared" si="5"/>
        <v>02</v>
      </c>
      <c r="E180" s="26" t="s">
        <v>180</v>
      </c>
      <c r="F180" s="26" t="s">
        <v>45</v>
      </c>
      <c r="G180" s="97" t="s">
        <v>436</v>
      </c>
      <c r="H180" s="97" t="s">
        <v>2165</v>
      </c>
      <c r="I180" s="101" t="s">
        <v>456</v>
      </c>
      <c r="J180" s="97">
        <v>14</v>
      </c>
      <c r="K180" s="97">
        <v>2</v>
      </c>
      <c r="L180" s="97" t="s">
        <v>2166</v>
      </c>
      <c r="M180" s="340">
        <v>10</v>
      </c>
      <c r="N180" s="338">
        <v>450000</v>
      </c>
      <c r="O180" s="338">
        <f t="shared" si="6"/>
        <v>4500000</v>
      </c>
      <c r="P180" s="342" t="s">
        <v>433</v>
      </c>
      <c r="Q180" s="14" t="s">
        <v>466</v>
      </c>
      <c r="R180" s="14" t="s">
        <v>1934</v>
      </c>
      <c r="S180" s="341" t="s">
        <v>1963</v>
      </c>
    </row>
    <row r="181" spans="1:19" s="256" customFormat="1">
      <c r="A181" s="11" t="s">
        <v>1931</v>
      </c>
      <c r="B181" s="23">
        <v>174</v>
      </c>
      <c r="C181" s="7" t="s">
        <v>37</v>
      </c>
      <c r="D181" s="7" t="str">
        <f t="shared" si="5"/>
        <v>02</v>
      </c>
      <c r="E181" s="26" t="s">
        <v>180</v>
      </c>
      <c r="F181" s="26" t="s">
        <v>45</v>
      </c>
      <c r="G181" s="97" t="s">
        <v>436</v>
      </c>
      <c r="H181" s="97" t="s">
        <v>2167</v>
      </c>
      <c r="I181" s="101" t="s">
        <v>456</v>
      </c>
      <c r="J181" s="97">
        <v>7</v>
      </c>
      <c r="K181" s="97">
        <v>1</v>
      </c>
      <c r="L181" s="97" t="s">
        <v>2159</v>
      </c>
      <c r="M181" s="340">
        <v>10</v>
      </c>
      <c r="N181" s="338">
        <v>250000</v>
      </c>
      <c r="O181" s="338">
        <f t="shared" si="6"/>
        <v>2500000</v>
      </c>
      <c r="P181" s="342" t="s">
        <v>433</v>
      </c>
      <c r="Q181" s="14" t="s">
        <v>466</v>
      </c>
      <c r="R181" s="14" t="s">
        <v>1934</v>
      </c>
      <c r="S181" s="341" t="s">
        <v>1963</v>
      </c>
    </row>
    <row r="182" spans="1:19" s="256" customFormat="1">
      <c r="A182" s="11" t="s">
        <v>1931</v>
      </c>
      <c r="B182" s="23">
        <v>175</v>
      </c>
      <c r="C182" s="7" t="s">
        <v>37</v>
      </c>
      <c r="D182" s="7" t="str">
        <f t="shared" si="5"/>
        <v>02</v>
      </c>
      <c r="E182" s="26" t="s">
        <v>180</v>
      </c>
      <c r="F182" s="26" t="s">
        <v>45</v>
      </c>
      <c r="G182" s="97" t="s">
        <v>436</v>
      </c>
      <c r="H182" s="97" t="s">
        <v>2168</v>
      </c>
      <c r="I182" s="101" t="s">
        <v>456</v>
      </c>
      <c r="J182" s="97">
        <v>14</v>
      </c>
      <c r="K182" s="97">
        <v>2</v>
      </c>
      <c r="L182" s="97" t="s">
        <v>2156</v>
      </c>
      <c r="M182" s="340">
        <v>20</v>
      </c>
      <c r="N182" s="338">
        <v>600000</v>
      </c>
      <c r="O182" s="338">
        <f t="shared" si="6"/>
        <v>12000000</v>
      </c>
      <c r="P182" s="342" t="s">
        <v>456</v>
      </c>
      <c r="Q182" s="14" t="s">
        <v>466</v>
      </c>
      <c r="R182" s="14" t="s">
        <v>1934</v>
      </c>
      <c r="S182" s="341" t="s">
        <v>1963</v>
      </c>
    </row>
    <row r="183" spans="1:19" s="256" customFormat="1">
      <c r="A183" s="11" t="s">
        <v>1931</v>
      </c>
      <c r="B183" s="23">
        <v>176</v>
      </c>
      <c r="C183" s="7" t="s">
        <v>37</v>
      </c>
      <c r="D183" s="7" t="str">
        <f t="shared" si="5"/>
        <v>02</v>
      </c>
      <c r="E183" s="26" t="s">
        <v>180</v>
      </c>
      <c r="F183" s="26" t="s">
        <v>45</v>
      </c>
      <c r="G183" s="97" t="s">
        <v>436</v>
      </c>
      <c r="H183" s="343" t="s">
        <v>2169</v>
      </c>
      <c r="I183" s="101" t="s">
        <v>456</v>
      </c>
      <c r="J183" s="97">
        <v>14</v>
      </c>
      <c r="K183" s="97">
        <v>2</v>
      </c>
      <c r="L183" s="97" t="s">
        <v>2161</v>
      </c>
      <c r="M183" s="340">
        <v>20</v>
      </c>
      <c r="N183" s="338">
        <v>450000</v>
      </c>
      <c r="O183" s="338">
        <f t="shared" si="6"/>
        <v>9000000</v>
      </c>
      <c r="P183" s="342" t="s">
        <v>456</v>
      </c>
      <c r="Q183" s="14" t="s">
        <v>466</v>
      </c>
      <c r="R183" s="14" t="s">
        <v>1934</v>
      </c>
      <c r="S183" s="341" t="s">
        <v>1963</v>
      </c>
    </row>
    <row r="184" spans="1:19" s="256" customFormat="1">
      <c r="A184" s="11" t="s">
        <v>1931</v>
      </c>
      <c r="B184" s="23">
        <v>177</v>
      </c>
      <c r="C184" s="7" t="s">
        <v>37</v>
      </c>
      <c r="D184" s="7" t="str">
        <f t="shared" si="5"/>
        <v>02</v>
      </c>
      <c r="E184" s="26" t="s">
        <v>180</v>
      </c>
      <c r="F184" s="26" t="s">
        <v>45</v>
      </c>
      <c r="G184" s="97" t="s">
        <v>436</v>
      </c>
      <c r="H184" s="97" t="s">
        <v>2170</v>
      </c>
      <c r="I184" s="101" t="s">
        <v>456</v>
      </c>
      <c r="J184" s="97">
        <v>14</v>
      </c>
      <c r="K184" s="97">
        <v>2</v>
      </c>
      <c r="L184" s="338" t="s">
        <v>1296</v>
      </c>
      <c r="M184" s="340">
        <v>20</v>
      </c>
      <c r="N184" s="338">
        <v>450000</v>
      </c>
      <c r="O184" s="338">
        <f t="shared" si="6"/>
        <v>9000000</v>
      </c>
      <c r="P184" s="342" t="s">
        <v>456</v>
      </c>
      <c r="Q184" s="14" t="s">
        <v>466</v>
      </c>
      <c r="R184" s="14" t="s">
        <v>1934</v>
      </c>
      <c r="S184" s="341" t="s">
        <v>1963</v>
      </c>
    </row>
    <row r="185" spans="1:19" s="256" customFormat="1">
      <c r="A185" s="11" t="s">
        <v>1931</v>
      </c>
      <c r="B185" s="23">
        <v>178</v>
      </c>
      <c r="C185" s="7" t="s">
        <v>37</v>
      </c>
      <c r="D185" s="7" t="str">
        <f t="shared" si="5"/>
        <v>02</v>
      </c>
      <c r="E185" s="26" t="s">
        <v>180</v>
      </c>
      <c r="F185" s="26" t="s">
        <v>45</v>
      </c>
      <c r="G185" s="97" t="s">
        <v>436</v>
      </c>
      <c r="H185" s="97" t="s">
        <v>2171</v>
      </c>
      <c r="I185" s="101" t="s">
        <v>456</v>
      </c>
      <c r="J185" s="97">
        <v>7</v>
      </c>
      <c r="K185" s="97">
        <v>1</v>
      </c>
      <c r="L185" s="97" t="s">
        <v>2005</v>
      </c>
      <c r="M185" s="340">
        <v>10</v>
      </c>
      <c r="N185" s="338">
        <v>250000</v>
      </c>
      <c r="O185" s="338">
        <f t="shared" si="6"/>
        <v>2500000</v>
      </c>
      <c r="P185" s="342" t="s">
        <v>433</v>
      </c>
      <c r="Q185" s="14" t="s">
        <v>466</v>
      </c>
      <c r="R185" s="14" t="s">
        <v>1934</v>
      </c>
      <c r="S185" s="341" t="s">
        <v>1963</v>
      </c>
    </row>
    <row r="186" spans="1:19" s="256" customFormat="1">
      <c r="A186" s="11" t="s">
        <v>1931</v>
      </c>
      <c r="B186" s="23">
        <v>179</v>
      </c>
      <c r="C186" s="7" t="s">
        <v>37</v>
      </c>
      <c r="D186" s="7" t="str">
        <f t="shared" si="5"/>
        <v>02</v>
      </c>
      <c r="E186" s="26" t="s">
        <v>180</v>
      </c>
      <c r="F186" s="26" t="s">
        <v>45</v>
      </c>
      <c r="G186" s="97" t="s">
        <v>436</v>
      </c>
      <c r="H186" s="97" t="s">
        <v>2172</v>
      </c>
      <c r="I186" s="101" t="s">
        <v>456</v>
      </c>
      <c r="J186" s="97">
        <v>7</v>
      </c>
      <c r="K186" s="97">
        <v>1</v>
      </c>
      <c r="L186" s="97" t="s">
        <v>2159</v>
      </c>
      <c r="M186" s="340">
        <v>10</v>
      </c>
      <c r="N186" s="338">
        <v>250000</v>
      </c>
      <c r="O186" s="338">
        <f t="shared" si="6"/>
        <v>2500000</v>
      </c>
      <c r="P186" s="342" t="s">
        <v>433</v>
      </c>
      <c r="Q186" s="14" t="s">
        <v>466</v>
      </c>
      <c r="R186" s="14" t="s">
        <v>1934</v>
      </c>
      <c r="S186" s="341" t="s">
        <v>1963</v>
      </c>
    </row>
    <row r="187" spans="1:19" s="256" customFormat="1">
      <c r="A187" s="11" t="s">
        <v>1931</v>
      </c>
      <c r="B187" s="23">
        <v>180</v>
      </c>
      <c r="C187" s="7" t="s">
        <v>37</v>
      </c>
      <c r="D187" s="7" t="str">
        <f t="shared" si="5"/>
        <v>02</v>
      </c>
      <c r="E187" s="26" t="s">
        <v>180</v>
      </c>
      <c r="F187" s="26" t="s">
        <v>45</v>
      </c>
      <c r="G187" s="97" t="s">
        <v>436</v>
      </c>
      <c r="H187" s="97" t="s">
        <v>2173</v>
      </c>
      <c r="I187" s="101" t="s">
        <v>456</v>
      </c>
      <c r="J187" s="97">
        <v>7</v>
      </c>
      <c r="K187" s="97">
        <v>1</v>
      </c>
      <c r="L187" s="97" t="s">
        <v>2174</v>
      </c>
      <c r="M187" s="340">
        <v>10</v>
      </c>
      <c r="N187" s="338">
        <v>250000</v>
      </c>
      <c r="O187" s="338">
        <f t="shared" si="6"/>
        <v>2500000</v>
      </c>
      <c r="P187" s="342" t="s">
        <v>433</v>
      </c>
      <c r="Q187" s="14" t="s">
        <v>466</v>
      </c>
      <c r="R187" s="14" t="s">
        <v>1934</v>
      </c>
      <c r="S187" s="341" t="s">
        <v>1963</v>
      </c>
    </row>
    <row r="188" spans="1:19" s="256" customFormat="1">
      <c r="A188" s="11" t="s">
        <v>1931</v>
      </c>
      <c r="B188" s="23">
        <v>181</v>
      </c>
      <c r="C188" s="18" t="s">
        <v>107</v>
      </c>
      <c r="D188" s="7" t="str">
        <f t="shared" si="5"/>
        <v>23</v>
      </c>
      <c r="E188" s="26" t="s">
        <v>243</v>
      </c>
      <c r="F188" s="26" t="s">
        <v>45</v>
      </c>
      <c r="G188" s="18" t="s">
        <v>20</v>
      </c>
      <c r="H188" s="97" t="s">
        <v>2175</v>
      </c>
      <c r="I188" s="101" t="s">
        <v>456</v>
      </c>
      <c r="J188" s="97">
        <v>7</v>
      </c>
      <c r="K188" s="97">
        <v>1</v>
      </c>
      <c r="L188" s="338" t="s">
        <v>2176</v>
      </c>
      <c r="M188" s="340">
        <v>20</v>
      </c>
      <c r="N188" s="338">
        <v>350000</v>
      </c>
      <c r="O188" s="338">
        <f t="shared" si="6"/>
        <v>7000000</v>
      </c>
      <c r="P188" s="342" t="s">
        <v>433</v>
      </c>
      <c r="Q188" s="14" t="s">
        <v>466</v>
      </c>
      <c r="R188" s="14" t="s">
        <v>1934</v>
      </c>
      <c r="S188" s="341" t="s">
        <v>1963</v>
      </c>
    </row>
    <row r="189" spans="1:19" s="256" customFormat="1">
      <c r="A189" s="11" t="s">
        <v>1931</v>
      </c>
      <c r="B189" s="23">
        <v>182</v>
      </c>
      <c r="C189" s="18" t="s">
        <v>107</v>
      </c>
      <c r="D189" s="7" t="str">
        <f t="shared" si="5"/>
        <v>23</v>
      </c>
      <c r="E189" s="26" t="s">
        <v>34</v>
      </c>
      <c r="F189" s="26" t="s">
        <v>45</v>
      </c>
      <c r="G189" s="97" t="s">
        <v>436</v>
      </c>
      <c r="H189" s="97" t="s">
        <v>2177</v>
      </c>
      <c r="I189" s="101" t="s">
        <v>433</v>
      </c>
      <c r="J189" s="97">
        <v>7</v>
      </c>
      <c r="K189" s="97">
        <v>1</v>
      </c>
      <c r="L189" s="97" t="s">
        <v>1194</v>
      </c>
      <c r="M189" s="340">
        <v>10</v>
      </c>
      <c r="N189" s="338">
        <v>350000</v>
      </c>
      <c r="O189" s="338">
        <f t="shared" si="6"/>
        <v>3500000</v>
      </c>
      <c r="P189" s="342" t="s">
        <v>456</v>
      </c>
      <c r="Q189" s="14" t="s">
        <v>466</v>
      </c>
      <c r="R189" s="14" t="s">
        <v>1934</v>
      </c>
      <c r="S189" s="341" t="s">
        <v>1963</v>
      </c>
    </row>
    <row r="190" spans="1:19" s="256" customFormat="1">
      <c r="A190" s="11" t="s">
        <v>1931</v>
      </c>
      <c r="B190" s="23">
        <v>183</v>
      </c>
      <c r="C190" s="7" t="s">
        <v>37</v>
      </c>
      <c r="D190" s="7" t="str">
        <f t="shared" si="5"/>
        <v>02</v>
      </c>
      <c r="E190" s="26" t="s">
        <v>34</v>
      </c>
      <c r="F190" s="26" t="s">
        <v>34</v>
      </c>
      <c r="G190" s="97" t="s">
        <v>436</v>
      </c>
      <c r="H190" s="97" t="s">
        <v>2178</v>
      </c>
      <c r="I190" s="101" t="s">
        <v>433</v>
      </c>
      <c r="J190" s="97">
        <v>7</v>
      </c>
      <c r="K190" s="97">
        <v>1</v>
      </c>
      <c r="L190" s="97" t="s">
        <v>1194</v>
      </c>
      <c r="M190" s="340">
        <v>10</v>
      </c>
      <c r="N190" s="338">
        <v>350000</v>
      </c>
      <c r="O190" s="338">
        <f t="shared" si="6"/>
        <v>3500000</v>
      </c>
      <c r="P190" s="342" t="s">
        <v>456</v>
      </c>
      <c r="Q190" s="14" t="s">
        <v>466</v>
      </c>
      <c r="R190" s="14" t="s">
        <v>1934</v>
      </c>
      <c r="S190" s="341" t="s">
        <v>1963</v>
      </c>
    </row>
    <row r="191" spans="1:19" s="256" customFormat="1">
      <c r="A191" s="11" t="s">
        <v>1931</v>
      </c>
      <c r="B191" s="23">
        <v>184</v>
      </c>
      <c r="C191" s="7" t="s">
        <v>37</v>
      </c>
      <c r="D191" s="7" t="str">
        <f t="shared" si="5"/>
        <v>02</v>
      </c>
      <c r="E191" s="26" t="s">
        <v>180</v>
      </c>
      <c r="F191" s="26" t="s">
        <v>45</v>
      </c>
      <c r="G191" s="97" t="s">
        <v>436</v>
      </c>
      <c r="H191" s="97" t="s">
        <v>2179</v>
      </c>
      <c r="I191" s="101" t="s">
        <v>456</v>
      </c>
      <c r="J191" s="97">
        <v>12</v>
      </c>
      <c r="K191" s="97">
        <v>2</v>
      </c>
      <c r="L191" s="97" t="s">
        <v>1981</v>
      </c>
      <c r="M191" s="340">
        <v>10</v>
      </c>
      <c r="N191" s="338">
        <v>450000</v>
      </c>
      <c r="O191" s="338">
        <f t="shared" si="6"/>
        <v>4500000</v>
      </c>
      <c r="P191" s="342" t="s">
        <v>433</v>
      </c>
      <c r="Q191" s="14" t="s">
        <v>466</v>
      </c>
      <c r="R191" s="14" t="s">
        <v>1934</v>
      </c>
      <c r="S191" s="341" t="s">
        <v>1963</v>
      </c>
    </row>
    <row r="192" spans="1:19" s="256" customFormat="1">
      <c r="A192" s="11" t="s">
        <v>1931</v>
      </c>
      <c r="B192" s="23">
        <v>185</v>
      </c>
      <c r="C192" s="7" t="s">
        <v>37</v>
      </c>
      <c r="D192" s="7" t="str">
        <f t="shared" si="5"/>
        <v>02</v>
      </c>
      <c r="E192" s="26" t="s">
        <v>180</v>
      </c>
      <c r="F192" s="26" t="s">
        <v>45</v>
      </c>
      <c r="G192" s="97" t="s">
        <v>436</v>
      </c>
      <c r="H192" s="97" t="s">
        <v>2180</v>
      </c>
      <c r="I192" s="101" t="s">
        <v>456</v>
      </c>
      <c r="J192" s="97">
        <v>12</v>
      </c>
      <c r="K192" s="97">
        <v>2</v>
      </c>
      <c r="L192" s="97" t="s">
        <v>1965</v>
      </c>
      <c r="M192" s="340">
        <v>10</v>
      </c>
      <c r="N192" s="338">
        <v>450000</v>
      </c>
      <c r="O192" s="338">
        <f t="shared" si="6"/>
        <v>4500000</v>
      </c>
      <c r="P192" s="342" t="s">
        <v>433</v>
      </c>
      <c r="Q192" s="14" t="s">
        <v>466</v>
      </c>
      <c r="R192" s="14" t="s">
        <v>1934</v>
      </c>
      <c r="S192" s="341" t="s">
        <v>1963</v>
      </c>
    </row>
    <row r="193" spans="1:19" s="256" customFormat="1">
      <c r="A193" s="11" t="s">
        <v>1931</v>
      </c>
      <c r="B193" s="23">
        <v>186</v>
      </c>
      <c r="C193" s="7" t="s">
        <v>37</v>
      </c>
      <c r="D193" s="7" t="str">
        <f t="shared" si="5"/>
        <v>02</v>
      </c>
      <c r="E193" s="26" t="s">
        <v>180</v>
      </c>
      <c r="F193" s="26" t="s">
        <v>45</v>
      </c>
      <c r="G193" s="97" t="s">
        <v>436</v>
      </c>
      <c r="H193" s="97" t="s">
        <v>2181</v>
      </c>
      <c r="I193" s="101" t="s">
        <v>456</v>
      </c>
      <c r="J193" s="97">
        <v>12</v>
      </c>
      <c r="K193" s="97">
        <v>2</v>
      </c>
      <c r="L193" s="97" t="s">
        <v>206</v>
      </c>
      <c r="M193" s="340">
        <v>20</v>
      </c>
      <c r="N193" s="338">
        <v>450000</v>
      </c>
      <c r="O193" s="338">
        <f t="shared" si="6"/>
        <v>9000000</v>
      </c>
      <c r="P193" s="342" t="s">
        <v>456</v>
      </c>
      <c r="Q193" s="14" t="s">
        <v>466</v>
      </c>
      <c r="R193" s="14" t="s">
        <v>1934</v>
      </c>
      <c r="S193" s="341" t="s">
        <v>1963</v>
      </c>
    </row>
    <row r="194" spans="1:19" s="256" customFormat="1">
      <c r="A194" s="11" t="s">
        <v>1931</v>
      </c>
      <c r="B194" s="23">
        <v>187</v>
      </c>
      <c r="C194" s="7" t="s">
        <v>37</v>
      </c>
      <c r="D194" s="7" t="str">
        <f t="shared" si="5"/>
        <v>02</v>
      </c>
      <c r="E194" s="26" t="s">
        <v>180</v>
      </c>
      <c r="F194" s="26" t="s">
        <v>45</v>
      </c>
      <c r="G194" s="97" t="s">
        <v>436</v>
      </c>
      <c r="H194" s="97" t="s">
        <v>2182</v>
      </c>
      <c r="I194" s="101" t="s">
        <v>456</v>
      </c>
      <c r="J194" s="97">
        <v>12</v>
      </c>
      <c r="K194" s="97">
        <v>2</v>
      </c>
      <c r="L194" s="97" t="s">
        <v>175</v>
      </c>
      <c r="M194" s="340">
        <v>20</v>
      </c>
      <c r="N194" s="338">
        <v>450000</v>
      </c>
      <c r="O194" s="338">
        <f t="shared" si="6"/>
        <v>9000000</v>
      </c>
      <c r="P194" s="342" t="s">
        <v>456</v>
      </c>
      <c r="Q194" s="14" t="s">
        <v>466</v>
      </c>
      <c r="R194" s="14" t="s">
        <v>1934</v>
      </c>
      <c r="S194" s="341" t="s">
        <v>1963</v>
      </c>
    </row>
    <row r="195" spans="1:19">
      <c r="A195" s="11" t="s">
        <v>1931</v>
      </c>
      <c r="B195" s="23">
        <v>188</v>
      </c>
      <c r="C195" s="37" t="s">
        <v>37</v>
      </c>
      <c r="D195" s="7" t="str">
        <f t="shared" si="5"/>
        <v>02</v>
      </c>
      <c r="E195" s="26" t="s">
        <v>180</v>
      </c>
      <c r="F195" s="26" t="s">
        <v>45</v>
      </c>
      <c r="G195" s="18" t="s">
        <v>436</v>
      </c>
      <c r="H195" s="97" t="s">
        <v>2183</v>
      </c>
      <c r="I195" s="101" t="s">
        <v>16</v>
      </c>
      <c r="J195" s="101">
        <v>14</v>
      </c>
      <c r="K195" s="338">
        <v>2</v>
      </c>
      <c r="L195" s="338" t="s">
        <v>1967</v>
      </c>
      <c r="M195" s="339">
        <v>10</v>
      </c>
      <c r="N195" s="338">
        <v>450000</v>
      </c>
      <c r="O195" s="338">
        <f>M195*N195</f>
        <v>4500000</v>
      </c>
      <c r="P195" s="14" t="s">
        <v>16</v>
      </c>
      <c r="Q195" s="14" t="s">
        <v>466</v>
      </c>
      <c r="R195" s="14" t="s">
        <v>1934</v>
      </c>
      <c r="S195" s="12" t="s">
        <v>1963</v>
      </c>
    </row>
    <row r="196" spans="1:19" s="256" customFormat="1">
      <c r="A196" s="11" t="s">
        <v>1931</v>
      </c>
      <c r="B196" s="23">
        <v>189</v>
      </c>
      <c r="C196" s="37" t="s">
        <v>37</v>
      </c>
      <c r="D196" s="7" t="str">
        <f t="shared" si="5"/>
        <v>02</v>
      </c>
      <c r="E196" s="26" t="s">
        <v>180</v>
      </c>
      <c r="F196" s="26" t="s">
        <v>45</v>
      </c>
      <c r="G196" s="18" t="s">
        <v>436</v>
      </c>
      <c r="H196" s="97" t="s">
        <v>2184</v>
      </c>
      <c r="I196" s="101" t="s">
        <v>16</v>
      </c>
      <c r="J196" s="101">
        <v>14</v>
      </c>
      <c r="K196" s="338">
        <v>2</v>
      </c>
      <c r="L196" s="338" t="s">
        <v>2176</v>
      </c>
      <c r="M196" s="340">
        <v>10</v>
      </c>
      <c r="N196" s="338">
        <v>450000</v>
      </c>
      <c r="O196" s="338">
        <f>M196*N196</f>
        <v>4500000</v>
      </c>
      <c r="P196" s="14" t="s">
        <v>16</v>
      </c>
      <c r="Q196" s="14" t="s">
        <v>466</v>
      </c>
      <c r="R196" s="14" t="s">
        <v>1934</v>
      </c>
      <c r="S196" s="12" t="s">
        <v>1963</v>
      </c>
    </row>
    <row r="197" spans="1:19" s="256" customFormat="1">
      <c r="A197" s="11"/>
      <c r="B197" s="23"/>
      <c r="C197" s="97"/>
      <c r="D197" s="101"/>
      <c r="E197" s="248"/>
      <c r="F197" s="248"/>
      <c r="G197" s="97"/>
      <c r="H197" s="97"/>
      <c r="I197" s="101"/>
      <c r="J197" s="97"/>
      <c r="K197" s="97"/>
      <c r="L197" s="97"/>
      <c r="M197" s="97"/>
      <c r="N197" s="97"/>
      <c r="O197" s="338"/>
      <c r="P197" s="342"/>
      <c r="Q197" s="342"/>
      <c r="R197" s="342"/>
      <c r="S197" s="341"/>
    </row>
    <row r="198" spans="1:19" s="256" customFormat="1">
      <c r="A198" s="344"/>
      <c r="B198" s="257"/>
      <c r="C198" s="97"/>
      <c r="D198" s="101"/>
      <c r="E198" s="248"/>
      <c r="F198" s="248"/>
      <c r="G198" s="97"/>
      <c r="H198" s="97"/>
      <c r="I198" s="101"/>
      <c r="J198" s="97"/>
      <c r="K198" s="97"/>
      <c r="L198" s="97"/>
      <c r="M198" s="97"/>
      <c r="N198" s="97"/>
      <c r="O198" s="338"/>
      <c r="P198" s="342"/>
      <c r="Q198" s="342"/>
      <c r="R198" s="342"/>
      <c r="S198" s="341"/>
    </row>
    <row r="199" spans="1:19" s="256" customFormat="1">
      <c r="A199" s="344"/>
      <c r="B199" s="257"/>
      <c r="C199" s="97"/>
      <c r="D199" s="101"/>
      <c r="E199" s="248"/>
      <c r="F199" s="248"/>
      <c r="G199" s="97"/>
      <c r="H199" s="97"/>
      <c r="I199" s="101"/>
      <c r="J199" s="97"/>
      <c r="K199" s="97"/>
      <c r="L199" s="97"/>
      <c r="M199" s="97"/>
      <c r="N199" s="97"/>
      <c r="O199" s="338"/>
      <c r="P199" s="342"/>
      <c r="Q199" s="342"/>
      <c r="R199" s="342"/>
      <c r="S199" s="341"/>
    </row>
    <row r="200" spans="1:19" s="256" customFormat="1">
      <c r="A200" s="344"/>
      <c r="B200" s="257"/>
      <c r="C200" s="97"/>
      <c r="D200" s="101"/>
      <c r="E200" s="248"/>
      <c r="F200" s="248"/>
      <c r="G200" s="97"/>
      <c r="H200" s="97"/>
      <c r="I200" s="101"/>
      <c r="J200" s="97"/>
      <c r="K200" s="97"/>
      <c r="L200" s="97"/>
      <c r="M200" s="97"/>
      <c r="N200" s="97"/>
      <c r="O200" s="338"/>
      <c r="P200" s="342"/>
      <c r="Q200" s="342"/>
      <c r="R200" s="342"/>
      <c r="S200" s="341"/>
    </row>
    <row r="201" spans="1:19" s="256" customFormat="1">
      <c r="A201" s="344"/>
      <c r="B201" s="257"/>
      <c r="C201" s="97"/>
      <c r="D201" s="101"/>
      <c r="E201" s="248"/>
      <c r="F201" s="248"/>
      <c r="G201" s="97"/>
      <c r="H201" s="97"/>
      <c r="I201" s="101"/>
      <c r="J201" s="97"/>
      <c r="K201" s="97"/>
      <c r="L201" s="97"/>
      <c r="M201" s="97"/>
      <c r="N201" s="97"/>
      <c r="O201" s="338"/>
      <c r="P201" s="342"/>
      <c r="Q201" s="342"/>
      <c r="R201" s="342"/>
      <c r="S201" s="341"/>
    </row>
    <row r="202" spans="1:19" s="256" customFormat="1">
      <c r="A202" s="344"/>
      <c r="B202" s="257"/>
      <c r="C202" s="97"/>
      <c r="D202" s="101"/>
      <c r="E202" s="248"/>
      <c r="F202" s="248"/>
      <c r="G202" s="97"/>
      <c r="H202" s="97"/>
      <c r="I202" s="101"/>
      <c r="J202" s="97"/>
      <c r="K202" s="97"/>
      <c r="L202" s="97"/>
      <c r="M202" s="97"/>
      <c r="N202" s="97"/>
      <c r="O202" s="338"/>
      <c r="P202" s="342"/>
      <c r="Q202" s="342"/>
      <c r="R202" s="342"/>
      <c r="S202" s="341"/>
    </row>
    <row r="203" spans="1:19" s="256" customFormat="1">
      <c r="A203" s="344"/>
      <c r="B203" s="257"/>
      <c r="C203" s="97"/>
      <c r="D203" s="101"/>
      <c r="E203" s="248"/>
      <c r="F203" s="248"/>
      <c r="G203" s="97"/>
      <c r="H203" s="97"/>
      <c r="I203" s="101"/>
      <c r="J203" s="97"/>
      <c r="K203" s="97"/>
      <c r="L203" s="97"/>
      <c r="M203" s="97"/>
      <c r="N203" s="97"/>
      <c r="O203" s="338"/>
      <c r="P203" s="342"/>
      <c r="Q203" s="342"/>
      <c r="R203" s="342"/>
      <c r="S203" s="341"/>
    </row>
    <row r="204" spans="1:19" s="256" customFormat="1">
      <c r="A204" s="344"/>
      <c r="B204" s="257"/>
      <c r="C204" s="97"/>
      <c r="D204" s="101"/>
      <c r="E204" s="248"/>
      <c r="F204" s="248"/>
      <c r="G204" s="97"/>
      <c r="H204" s="97"/>
      <c r="I204" s="101"/>
      <c r="J204" s="97"/>
      <c r="K204" s="97"/>
      <c r="L204" s="97"/>
      <c r="M204" s="97"/>
      <c r="N204" s="97"/>
      <c r="O204" s="338"/>
      <c r="P204" s="342"/>
      <c r="Q204" s="342"/>
      <c r="R204" s="342"/>
      <c r="S204" s="341"/>
    </row>
    <row r="205" spans="1:19" s="256" customFormat="1">
      <c r="A205" s="344"/>
      <c r="B205" s="257"/>
      <c r="C205" s="97"/>
      <c r="D205" s="101"/>
      <c r="E205" s="248"/>
      <c r="F205" s="248"/>
      <c r="G205" s="97"/>
      <c r="H205" s="97"/>
      <c r="I205" s="101"/>
      <c r="J205" s="97"/>
      <c r="K205" s="97"/>
      <c r="L205" s="97"/>
      <c r="M205" s="97"/>
      <c r="N205" s="97"/>
      <c r="O205" s="338"/>
      <c r="P205" s="342"/>
      <c r="Q205" s="342"/>
      <c r="R205" s="342"/>
      <c r="S205" s="341"/>
    </row>
    <row r="206" spans="1:19" s="256" customFormat="1">
      <c r="A206" s="344"/>
      <c r="B206" s="257"/>
      <c r="C206" s="97"/>
      <c r="D206" s="101"/>
      <c r="E206" s="248"/>
      <c r="F206" s="248"/>
      <c r="G206" s="97"/>
      <c r="H206" s="97"/>
      <c r="I206" s="101"/>
      <c r="J206" s="97"/>
      <c r="K206" s="97"/>
      <c r="L206" s="97"/>
      <c r="M206" s="97"/>
      <c r="N206" s="97"/>
      <c r="O206" s="338"/>
      <c r="P206" s="342"/>
      <c r="Q206" s="342"/>
      <c r="R206" s="342"/>
      <c r="S206" s="341"/>
    </row>
    <row r="207" spans="1:19" s="256" customFormat="1">
      <c r="A207" s="344"/>
      <c r="B207" s="257"/>
      <c r="C207" s="97"/>
      <c r="D207" s="101"/>
      <c r="E207" s="248"/>
      <c r="F207" s="248"/>
      <c r="G207" s="97"/>
      <c r="H207" s="97"/>
      <c r="I207" s="101"/>
      <c r="J207" s="97"/>
      <c r="K207" s="97"/>
      <c r="L207" s="97"/>
      <c r="M207" s="97"/>
      <c r="N207" s="97"/>
      <c r="O207" s="338"/>
      <c r="P207" s="342"/>
      <c r="Q207" s="342"/>
      <c r="R207" s="342"/>
      <c r="S207" s="341"/>
    </row>
    <row r="208" spans="1:19" s="256" customFormat="1">
      <c r="A208" s="344"/>
      <c r="B208" s="257"/>
      <c r="C208" s="97"/>
      <c r="D208" s="101"/>
      <c r="E208" s="248"/>
      <c r="F208" s="248"/>
      <c r="G208" s="97"/>
      <c r="H208" s="97"/>
      <c r="I208" s="101"/>
      <c r="J208" s="97"/>
      <c r="K208" s="97"/>
      <c r="L208" s="97"/>
      <c r="M208" s="97"/>
      <c r="N208" s="97"/>
      <c r="O208" s="338"/>
      <c r="P208" s="342"/>
      <c r="Q208" s="342"/>
      <c r="R208" s="342"/>
      <c r="S208" s="341"/>
    </row>
    <row r="209" spans="1:19" s="256" customFormat="1">
      <c r="A209" s="344"/>
      <c r="B209" s="257"/>
      <c r="C209" s="97"/>
      <c r="D209" s="101"/>
      <c r="E209" s="248"/>
      <c r="F209" s="248"/>
      <c r="G209" s="97"/>
      <c r="H209" s="97"/>
      <c r="I209" s="101"/>
      <c r="J209" s="97"/>
      <c r="K209" s="97"/>
      <c r="L209" s="97"/>
      <c r="M209" s="97"/>
      <c r="N209" s="97"/>
      <c r="O209" s="338"/>
      <c r="P209" s="342"/>
      <c r="Q209" s="342"/>
      <c r="R209" s="342"/>
      <c r="S209" s="341"/>
    </row>
    <row r="210" spans="1:19" s="256" customFormat="1">
      <c r="A210" s="344"/>
      <c r="B210" s="257"/>
      <c r="C210" s="97"/>
      <c r="D210" s="101"/>
      <c r="E210" s="248"/>
      <c r="F210" s="248"/>
      <c r="G210" s="97"/>
      <c r="H210" s="97"/>
      <c r="I210" s="101"/>
      <c r="J210" s="97"/>
      <c r="K210" s="97"/>
      <c r="L210" s="97"/>
      <c r="M210" s="97"/>
      <c r="N210" s="97"/>
      <c r="O210" s="338"/>
      <c r="P210" s="342"/>
      <c r="Q210" s="342"/>
      <c r="R210" s="342"/>
      <c r="S210" s="341"/>
    </row>
    <row r="211" spans="1:19" s="256" customFormat="1">
      <c r="A211" s="344"/>
      <c r="B211" s="257"/>
      <c r="C211" s="97"/>
      <c r="D211" s="101"/>
      <c r="E211" s="248"/>
      <c r="F211" s="248"/>
      <c r="G211" s="97"/>
      <c r="H211" s="97"/>
      <c r="I211" s="101"/>
      <c r="J211" s="97"/>
      <c r="K211" s="97"/>
      <c r="L211" s="97"/>
      <c r="M211" s="97"/>
      <c r="N211" s="97"/>
      <c r="O211" s="338"/>
      <c r="P211" s="342"/>
      <c r="Q211" s="342"/>
      <c r="R211" s="342"/>
      <c r="S211" s="341"/>
    </row>
    <row r="212" spans="1:19" s="256" customFormat="1">
      <c r="A212" s="344"/>
      <c r="B212" s="257"/>
      <c r="C212" s="97"/>
      <c r="D212" s="101"/>
      <c r="E212" s="248"/>
      <c r="F212" s="248"/>
      <c r="G212" s="97"/>
      <c r="H212" s="97"/>
      <c r="I212" s="101"/>
      <c r="J212" s="97"/>
      <c r="K212" s="97"/>
      <c r="L212" s="97"/>
      <c r="M212" s="97"/>
      <c r="N212" s="97"/>
      <c r="O212" s="338"/>
      <c r="P212" s="342"/>
      <c r="Q212" s="342"/>
      <c r="R212" s="342"/>
      <c r="S212" s="341"/>
    </row>
    <row r="213" spans="1:19" s="256" customFormat="1">
      <c r="A213" s="344"/>
      <c r="B213" s="257"/>
      <c r="C213" s="97"/>
      <c r="D213" s="101"/>
      <c r="E213" s="248"/>
      <c r="F213" s="248"/>
      <c r="G213" s="97"/>
      <c r="H213" s="97"/>
      <c r="I213" s="101"/>
      <c r="J213" s="97"/>
      <c r="K213" s="97"/>
      <c r="L213" s="97"/>
      <c r="M213" s="97"/>
      <c r="N213" s="97"/>
      <c r="O213" s="338"/>
      <c r="P213" s="342"/>
      <c r="Q213" s="342"/>
      <c r="R213" s="342"/>
      <c r="S213" s="341"/>
    </row>
    <row r="214" spans="1:19" s="256" customFormat="1">
      <c r="A214" s="344"/>
      <c r="B214" s="257"/>
      <c r="C214" s="97"/>
      <c r="D214" s="101"/>
      <c r="E214" s="248"/>
      <c r="F214" s="248"/>
      <c r="G214" s="97"/>
      <c r="H214" s="97"/>
      <c r="I214" s="101"/>
      <c r="J214" s="97"/>
      <c r="K214" s="97"/>
      <c r="L214" s="97"/>
      <c r="M214" s="97"/>
      <c r="N214" s="97"/>
      <c r="O214" s="338"/>
      <c r="P214" s="342"/>
      <c r="Q214" s="342"/>
      <c r="R214" s="342"/>
      <c r="S214" s="341"/>
    </row>
    <row r="215" spans="1:19" s="256" customFormat="1">
      <c r="A215" s="344"/>
      <c r="B215" s="257"/>
      <c r="C215" s="97"/>
      <c r="D215" s="101"/>
      <c r="E215" s="248"/>
      <c r="F215" s="248"/>
      <c r="G215" s="97"/>
      <c r="H215" s="97"/>
      <c r="I215" s="101"/>
      <c r="J215" s="97"/>
      <c r="K215" s="97"/>
      <c r="L215" s="97"/>
      <c r="M215" s="97"/>
      <c r="N215" s="97"/>
      <c r="O215" s="338"/>
      <c r="P215" s="342"/>
      <c r="Q215" s="342"/>
      <c r="R215" s="342"/>
      <c r="S215" s="341"/>
    </row>
    <row r="216" spans="1:19" s="256" customFormat="1">
      <c r="A216" s="344"/>
      <c r="B216" s="257"/>
      <c r="C216" s="97"/>
      <c r="D216" s="101"/>
      <c r="E216" s="248"/>
      <c r="F216" s="248"/>
      <c r="G216" s="97"/>
      <c r="H216" s="97"/>
      <c r="I216" s="101"/>
      <c r="J216" s="97"/>
      <c r="K216" s="97"/>
      <c r="L216" s="97"/>
      <c r="M216" s="97"/>
      <c r="N216" s="97"/>
      <c r="O216" s="338"/>
      <c r="P216" s="342"/>
      <c r="Q216" s="342"/>
      <c r="R216" s="342"/>
      <c r="S216" s="341"/>
    </row>
    <row r="217" spans="1:19" s="256" customFormat="1">
      <c r="A217" s="344"/>
      <c r="B217" s="257"/>
      <c r="C217" s="97"/>
      <c r="D217" s="101"/>
      <c r="E217" s="248"/>
      <c r="F217" s="248"/>
      <c r="G217" s="97"/>
      <c r="H217" s="97"/>
      <c r="I217" s="101"/>
      <c r="J217" s="97"/>
      <c r="K217" s="97"/>
      <c r="L217" s="97"/>
      <c r="M217" s="97"/>
      <c r="N217" s="97"/>
      <c r="O217" s="338"/>
      <c r="P217" s="342"/>
      <c r="Q217" s="342"/>
      <c r="R217" s="342"/>
      <c r="S217" s="341"/>
    </row>
    <row r="218" spans="1:19" s="256" customFormat="1">
      <c r="A218" s="344"/>
      <c r="B218" s="257"/>
      <c r="C218" s="97"/>
      <c r="D218" s="101"/>
      <c r="E218" s="248"/>
      <c r="F218" s="248"/>
      <c r="G218" s="97"/>
      <c r="H218" s="97"/>
      <c r="I218" s="101"/>
      <c r="J218" s="97"/>
      <c r="K218" s="97"/>
      <c r="L218" s="97"/>
      <c r="M218" s="97"/>
      <c r="N218" s="97"/>
      <c r="O218" s="338"/>
      <c r="P218" s="342"/>
      <c r="Q218" s="342"/>
      <c r="R218" s="342"/>
      <c r="S218" s="341"/>
    </row>
    <row r="219" spans="1:19" s="256" customFormat="1">
      <c r="A219" s="344"/>
      <c r="B219" s="257"/>
      <c r="C219" s="97"/>
      <c r="D219" s="101"/>
      <c r="E219" s="248"/>
      <c r="F219" s="248"/>
      <c r="G219" s="97"/>
      <c r="H219" s="97"/>
      <c r="I219" s="101"/>
      <c r="J219" s="97"/>
      <c r="K219" s="97"/>
      <c r="L219" s="97"/>
      <c r="M219" s="97"/>
      <c r="N219" s="97"/>
      <c r="O219" s="338"/>
      <c r="P219" s="342"/>
      <c r="Q219" s="342"/>
      <c r="R219" s="342"/>
      <c r="S219" s="341"/>
    </row>
    <row r="220" spans="1:19" s="256" customFormat="1">
      <c r="A220" s="344"/>
      <c r="B220" s="257"/>
      <c r="C220" s="97"/>
      <c r="D220" s="101"/>
      <c r="E220" s="248"/>
      <c r="F220" s="248"/>
      <c r="G220" s="97"/>
      <c r="H220" s="97"/>
      <c r="I220" s="101"/>
      <c r="J220" s="97"/>
      <c r="K220" s="97"/>
      <c r="L220" s="97"/>
      <c r="M220" s="97"/>
      <c r="N220" s="97"/>
      <c r="O220" s="338"/>
      <c r="P220" s="342"/>
      <c r="Q220" s="342"/>
      <c r="R220" s="342"/>
      <c r="S220" s="341"/>
    </row>
    <row r="221" spans="1:19" s="256" customFormat="1">
      <c r="A221" s="344"/>
      <c r="B221" s="257"/>
      <c r="C221" s="97"/>
      <c r="D221" s="101"/>
      <c r="E221" s="248"/>
      <c r="F221" s="248"/>
      <c r="G221" s="97"/>
      <c r="H221" s="97"/>
      <c r="I221" s="101"/>
      <c r="J221" s="97"/>
      <c r="K221" s="97"/>
      <c r="L221" s="97"/>
      <c r="M221" s="97"/>
      <c r="N221" s="97"/>
      <c r="O221" s="338"/>
      <c r="P221" s="342"/>
      <c r="Q221" s="342"/>
      <c r="R221" s="342"/>
      <c r="S221" s="341"/>
    </row>
    <row r="222" spans="1:19" s="256" customFormat="1">
      <c r="A222" s="344"/>
      <c r="B222" s="257"/>
      <c r="C222" s="97"/>
      <c r="D222" s="101"/>
      <c r="E222" s="248"/>
      <c r="F222" s="248"/>
      <c r="G222" s="97"/>
      <c r="H222" s="97"/>
      <c r="I222" s="101"/>
      <c r="J222" s="97"/>
      <c r="K222" s="97"/>
      <c r="L222" s="97"/>
      <c r="M222" s="97"/>
      <c r="N222" s="97"/>
      <c r="O222" s="338"/>
      <c r="P222" s="342"/>
      <c r="Q222" s="342"/>
      <c r="R222" s="342"/>
      <c r="S222" s="341"/>
    </row>
    <row r="223" spans="1:19" s="256" customFormat="1">
      <c r="A223" s="344"/>
      <c r="B223" s="257"/>
      <c r="C223" s="97"/>
      <c r="D223" s="101"/>
      <c r="E223" s="248"/>
      <c r="F223" s="248"/>
      <c r="G223" s="97"/>
      <c r="H223" s="97"/>
      <c r="I223" s="101"/>
      <c r="J223" s="97"/>
      <c r="K223" s="97"/>
      <c r="L223" s="97"/>
      <c r="M223" s="97"/>
      <c r="N223" s="97"/>
      <c r="O223" s="338"/>
      <c r="P223" s="342"/>
      <c r="Q223" s="342"/>
      <c r="R223" s="342"/>
      <c r="S223" s="341"/>
    </row>
    <row r="224" spans="1:19" s="256" customFormat="1">
      <c r="A224" s="344"/>
      <c r="B224" s="257"/>
      <c r="C224" s="97"/>
      <c r="D224" s="101"/>
      <c r="E224" s="248"/>
      <c r="F224" s="248"/>
      <c r="G224" s="97"/>
      <c r="H224" s="97"/>
      <c r="I224" s="101"/>
      <c r="J224" s="97"/>
      <c r="K224" s="97"/>
      <c r="L224" s="97"/>
      <c r="M224" s="97"/>
      <c r="N224" s="97"/>
      <c r="O224" s="338"/>
      <c r="P224" s="342"/>
      <c r="Q224" s="342"/>
      <c r="R224" s="342"/>
      <c r="S224" s="341"/>
    </row>
    <row r="225" spans="1:19" s="256" customFormat="1">
      <c r="A225" s="344"/>
      <c r="B225" s="257"/>
      <c r="C225" s="97"/>
      <c r="D225" s="101"/>
      <c r="E225" s="248"/>
      <c r="F225" s="248"/>
      <c r="G225" s="97"/>
      <c r="H225" s="97"/>
      <c r="I225" s="101"/>
      <c r="J225" s="97"/>
      <c r="K225" s="97"/>
      <c r="L225" s="97"/>
      <c r="M225" s="97"/>
      <c r="N225" s="97"/>
      <c r="O225" s="338"/>
      <c r="P225" s="342"/>
      <c r="Q225" s="342"/>
      <c r="R225" s="342"/>
      <c r="S225" s="341"/>
    </row>
    <row r="226" spans="1:19" s="256" customFormat="1">
      <c r="A226" s="344"/>
      <c r="B226" s="257"/>
      <c r="C226" s="97"/>
      <c r="D226" s="101"/>
      <c r="E226" s="248"/>
      <c r="F226" s="248"/>
      <c r="G226" s="97"/>
      <c r="H226" s="97"/>
      <c r="I226" s="101"/>
      <c r="J226" s="97"/>
      <c r="K226" s="97"/>
      <c r="L226" s="97"/>
      <c r="M226" s="97"/>
      <c r="N226" s="97"/>
      <c r="O226" s="338"/>
      <c r="P226" s="342"/>
      <c r="Q226" s="342"/>
      <c r="R226" s="342"/>
      <c r="S226" s="341"/>
    </row>
    <row r="227" spans="1:19" s="256" customFormat="1">
      <c r="A227" s="344"/>
      <c r="B227" s="257"/>
      <c r="C227" s="97"/>
      <c r="D227" s="101"/>
      <c r="E227" s="248"/>
      <c r="F227" s="248"/>
      <c r="G227" s="97"/>
      <c r="H227" s="97"/>
      <c r="I227" s="101"/>
      <c r="J227" s="97"/>
      <c r="K227" s="97"/>
      <c r="L227" s="97"/>
      <c r="M227" s="97"/>
      <c r="N227" s="97"/>
      <c r="O227" s="338"/>
      <c r="P227" s="342"/>
      <c r="Q227" s="342"/>
      <c r="R227" s="342"/>
      <c r="S227" s="341"/>
    </row>
    <row r="228" spans="1:19" s="256" customFormat="1">
      <c r="A228" s="344"/>
      <c r="B228" s="257"/>
      <c r="C228" s="97"/>
      <c r="D228" s="101"/>
      <c r="E228" s="248"/>
      <c r="F228" s="248"/>
      <c r="G228" s="97"/>
      <c r="H228" s="97"/>
      <c r="I228" s="101"/>
      <c r="J228" s="97"/>
      <c r="K228" s="97"/>
      <c r="L228" s="97"/>
      <c r="M228" s="97"/>
      <c r="N228" s="97"/>
      <c r="O228" s="338"/>
      <c r="P228" s="342"/>
      <c r="Q228" s="342"/>
      <c r="R228" s="342"/>
      <c r="S228" s="341"/>
    </row>
    <row r="229" spans="1:19" s="256" customFormat="1">
      <c r="A229" s="344"/>
      <c r="B229" s="257"/>
      <c r="C229" s="97"/>
      <c r="D229" s="101"/>
      <c r="E229" s="248"/>
      <c r="F229" s="248"/>
      <c r="G229" s="97"/>
      <c r="H229" s="97"/>
      <c r="I229" s="101"/>
      <c r="J229" s="97"/>
      <c r="K229" s="97"/>
      <c r="L229" s="97"/>
      <c r="M229" s="97"/>
      <c r="N229" s="97"/>
      <c r="O229" s="338"/>
      <c r="P229" s="342"/>
      <c r="Q229" s="342"/>
      <c r="R229" s="342"/>
      <c r="S229" s="341"/>
    </row>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type="list" allowBlank="1" showInputMessage="1" showErrorMessage="1" sqref="C8:C229" xr:uid="{F2CBB5D6-812D-4A43-BD23-E464245D0C9F}">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229" xr:uid="{D01865FC-4E97-4D89-A653-7A3C7112E47F}">
      <formula1>"일반형, AI융합형"</formula1>
    </dataValidation>
    <dataValidation allowBlank="1" showInputMessage="1" showErrorMessage="1" promptTitle="목록" sqref="G6:G7" xr:uid="{7CABF76E-0C5B-444C-B958-136C787753A8}"/>
    <dataValidation type="list" allowBlank="1" showInputMessage="1" showErrorMessage="1" sqref="P195:P196 P110:P137 I8:I229 P8:P31" xr:uid="{EBEEE9C8-8838-4142-A894-85B4CA7C6E44}">
      <formula1>"O, X"</formula1>
    </dataValidation>
  </dataValidations>
  <pageMargins left="0.7" right="0.7" top="0.75" bottom="0.75" header="0.3" footer="0.3"/>
  <pageSetup paperSize="9"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FD99D8-04BE-407A-830E-C7A1F67D00F8}">
  <sheetPr>
    <tabColor rgb="FF00B050"/>
  </sheetPr>
  <dimension ref="A1:S23"/>
  <sheetViews>
    <sheetView topLeftCell="F1" zoomScale="85" zoomScaleNormal="85" workbookViewId="0">
      <selection activeCell="A8" sqref="A8:S20"/>
    </sheetView>
  </sheetViews>
  <sheetFormatPr defaultRowHeight="16.5"/>
  <cols>
    <col min="1" max="1" width="20.25" customWidth="1"/>
    <col min="2" max="2" width="6.875" customWidth="1"/>
    <col min="3" max="3" width="17" customWidth="1"/>
    <col min="4" max="6" width="4.875" style="2" customWidth="1"/>
    <col min="7" max="7" width="14.625" style="2" customWidth="1"/>
    <col min="8" max="8" width="57.125" customWidth="1"/>
    <col min="9" max="9" width="12.875" customWidth="1"/>
    <col min="10" max="10" width="9.75" customWidth="1"/>
    <col min="11" max="11" width="8.75" style="2" customWidth="1"/>
    <col min="12" max="12" width="24.5" customWidth="1"/>
    <col min="13" max="13" width="13.125" customWidth="1"/>
    <col min="14" max="14" width="15.625" customWidth="1"/>
    <col min="15" max="15" width="17.875" customWidth="1"/>
    <col min="16" max="16" width="17.375" customWidth="1"/>
    <col min="17" max="17" width="14.375" customWidth="1"/>
    <col min="18" max="18" width="45.625" customWidth="1"/>
    <col min="19" max="19" width="16.25" customWidth="1"/>
  </cols>
  <sheetData>
    <row r="1" spans="1:19">
      <c r="A1" s="488" t="s">
        <v>42</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L5" s="2"/>
      <c r="M5" s="2"/>
    </row>
    <row r="6" spans="1:19" ht="24.95" customHeight="1">
      <c r="A6" s="497" t="s">
        <v>30</v>
      </c>
      <c r="B6" s="499" t="s">
        <v>7</v>
      </c>
      <c r="C6" s="504" t="s">
        <v>3</v>
      </c>
      <c r="D6" s="514" t="s">
        <v>21</v>
      </c>
      <c r="E6" s="514"/>
      <c r="F6" s="514"/>
      <c r="G6" s="504" t="s">
        <v>18</v>
      </c>
      <c r="H6" s="514" t="s">
        <v>4</v>
      </c>
      <c r="I6" s="507" t="s">
        <v>15</v>
      </c>
      <c r="J6" s="1" t="s">
        <v>17</v>
      </c>
      <c r="K6" s="1" t="s">
        <v>8</v>
      </c>
      <c r="L6" s="1" t="s">
        <v>25</v>
      </c>
      <c r="M6" s="1" t="s">
        <v>24</v>
      </c>
      <c r="N6" s="510" t="s">
        <v>27</v>
      </c>
      <c r="O6" s="1" t="s">
        <v>14</v>
      </c>
      <c r="P6" s="507" t="s">
        <v>23</v>
      </c>
      <c r="Q6" s="1" t="s">
        <v>9</v>
      </c>
      <c r="R6" s="486"/>
      <c r="S6" s="487"/>
    </row>
    <row r="7" spans="1:19" ht="24.95" customHeight="1" thickBot="1">
      <c r="A7" s="498"/>
      <c r="B7" s="500"/>
      <c r="C7" s="513"/>
      <c r="D7" s="30" t="s">
        <v>0</v>
      </c>
      <c r="E7" s="30" t="s">
        <v>1</v>
      </c>
      <c r="F7" s="30" t="s">
        <v>2</v>
      </c>
      <c r="G7" s="505"/>
      <c r="H7" s="511"/>
      <c r="I7" s="505"/>
      <c r="J7" s="508"/>
      <c r="K7" s="509"/>
      <c r="L7" s="508"/>
      <c r="M7" s="509"/>
      <c r="N7" s="511"/>
      <c r="O7" s="509"/>
      <c r="P7" s="512"/>
      <c r="Q7" s="19" t="s">
        <v>10</v>
      </c>
      <c r="R7" s="19" t="s">
        <v>40</v>
      </c>
      <c r="S7" s="20" t="s">
        <v>41</v>
      </c>
    </row>
    <row r="8" spans="1:19" s="228" customFormat="1" ht="17.25" thickTop="1">
      <c r="A8" s="346" t="s">
        <v>2222</v>
      </c>
      <c r="B8" s="347">
        <v>1</v>
      </c>
      <c r="C8" s="168" t="s">
        <v>37</v>
      </c>
      <c r="D8" s="348" t="s">
        <v>45</v>
      </c>
      <c r="E8" s="349" t="s">
        <v>180</v>
      </c>
      <c r="F8" s="349" t="s">
        <v>45</v>
      </c>
      <c r="G8" s="168" t="s">
        <v>20</v>
      </c>
      <c r="H8" s="168" t="s">
        <v>2223</v>
      </c>
      <c r="I8" s="168" t="s">
        <v>26</v>
      </c>
      <c r="J8" s="168">
        <v>32</v>
      </c>
      <c r="K8" s="289">
        <v>4</v>
      </c>
      <c r="L8" s="289" t="s">
        <v>2224</v>
      </c>
      <c r="M8" s="289">
        <v>60</v>
      </c>
      <c r="N8" s="350">
        <v>1100000</v>
      </c>
      <c r="O8" s="275">
        <f t="shared" ref="O8:O20" si="0">M8*N8</f>
        <v>66000000</v>
      </c>
      <c r="P8" s="351" t="s">
        <v>16</v>
      </c>
      <c r="Q8" s="351" t="s">
        <v>466</v>
      </c>
      <c r="R8" s="351" t="s">
        <v>2225</v>
      </c>
      <c r="S8" s="352" t="s">
        <v>2226</v>
      </c>
    </row>
    <row r="9" spans="1:19" s="228" customFormat="1">
      <c r="A9" s="346" t="s">
        <v>2222</v>
      </c>
      <c r="B9" s="347">
        <v>2</v>
      </c>
      <c r="C9" s="168" t="s">
        <v>394</v>
      </c>
      <c r="D9" s="348" t="s">
        <v>2227</v>
      </c>
      <c r="E9" s="349" t="s">
        <v>45</v>
      </c>
      <c r="F9" s="349" t="s">
        <v>45</v>
      </c>
      <c r="G9" s="168" t="s">
        <v>19</v>
      </c>
      <c r="H9" s="168" t="s">
        <v>2228</v>
      </c>
      <c r="I9" s="168" t="s">
        <v>26</v>
      </c>
      <c r="J9" s="168">
        <v>28</v>
      </c>
      <c r="K9" s="289">
        <v>4</v>
      </c>
      <c r="L9" s="289" t="s">
        <v>1391</v>
      </c>
      <c r="M9" s="289">
        <v>80</v>
      </c>
      <c r="N9" s="350">
        <v>1100000</v>
      </c>
      <c r="O9" s="275">
        <f t="shared" si="0"/>
        <v>88000000</v>
      </c>
      <c r="P9" s="351" t="s">
        <v>16</v>
      </c>
      <c r="Q9" s="351" t="s">
        <v>466</v>
      </c>
      <c r="R9" s="351" t="s">
        <v>2225</v>
      </c>
      <c r="S9" s="352" t="s">
        <v>2226</v>
      </c>
    </row>
    <row r="10" spans="1:19" s="228" customFormat="1">
      <c r="A10" s="346" t="s">
        <v>2222</v>
      </c>
      <c r="B10" s="347">
        <v>3</v>
      </c>
      <c r="C10" s="168" t="s">
        <v>36</v>
      </c>
      <c r="D10" s="348" t="s">
        <v>821</v>
      </c>
      <c r="E10" s="349" t="s">
        <v>34</v>
      </c>
      <c r="F10" s="349" t="s">
        <v>35</v>
      </c>
      <c r="G10" s="168" t="s">
        <v>19</v>
      </c>
      <c r="H10" s="168" t="s">
        <v>2229</v>
      </c>
      <c r="I10" s="168" t="s">
        <v>26</v>
      </c>
      <c r="J10" s="168">
        <v>21</v>
      </c>
      <c r="K10" s="289">
        <v>3</v>
      </c>
      <c r="L10" s="289" t="s">
        <v>2230</v>
      </c>
      <c r="M10" s="289">
        <v>60</v>
      </c>
      <c r="N10" s="350">
        <v>660000</v>
      </c>
      <c r="O10" s="275">
        <f t="shared" si="0"/>
        <v>39600000</v>
      </c>
      <c r="P10" s="351" t="s">
        <v>16</v>
      </c>
      <c r="Q10" s="351" t="s">
        <v>466</v>
      </c>
      <c r="R10" s="351" t="s">
        <v>2225</v>
      </c>
      <c r="S10" s="352" t="s">
        <v>2226</v>
      </c>
    </row>
    <row r="11" spans="1:19" s="228" customFormat="1">
      <c r="A11" s="346" t="s">
        <v>2222</v>
      </c>
      <c r="B11" s="347">
        <v>4</v>
      </c>
      <c r="C11" s="168" t="s">
        <v>394</v>
      </c>
      <c r="D11" s="348" t="s">
        <v>2227</v>
      </c>
      <c r="E11" s="349" t="s">
        <v>55</v>
      </c>
      <c r="F11" s="349" t="s">
        <v>445</v>
      </c>
      <c r="G11" s="168" t="s">
        <v>19</v>
      </c>
      <c r="H11" s="168" t="s">
        <v>2231</v>
      </c>
      <c r="I11" s="168" t="s">
        <v>26</v>
      </c>
      <c r="J11" s="168">
        <v>29</v>
      </c>
      <c r="K11" s="289">
        <v>4</v>
      </c>
      <c r="L11" s="289" t="s">
        <v>1121</v>
      </c>
      <c r="M11" s="289">
        <v>60</v>
      </c>
      <c r="N11" s="350">
        <v>1300000</v>
      </c>
      <c r="O11" s="275">
        <f t="shared" si="0"/>
        <v>78000000</v>
      </c>
      <c r="P11" s="351" t="s">
        <v>16</v>
      </c>
      <c r="Q11" s="351" t="s">
        <v>466</v>
      </c>
      <c r="R11" s="351" t="s">
        <v>2225</v>
      </c>
      <c r="S11" s="352" t="s">
        <v>2226</v>
      </c>
    </row>
    <row r="12" spans="1:19" s="228" customFormat="1">
      <c r="A12" s="346" t="s">
        <v>2222</v>
      </c>
      <c r="B12" s="347">
        <v>5</v>
      </c>
      <c r="C12" s="168" t="s">
        <v>394</v>
      </c>
      <c r="D12" s="348" t="s">
        <v>2227</v>
      </c>
      <c r="E12" s="349" t="s">
        <v>55</v>
      </c>
      <c r="F12" s="349" t="s">
        <v>445</v>
      </c>
      <c r="G12" s="168" t="s">
        <v>19</v>
      </c>
      <c r="H12" s="168" t="s">
        <v>2232</v>
      </c>
      <c r="I12" s="168" t="s">
        <v>26</v>
      </c>
      <c r="J12" s="168">
        <v>24</v>
      </c>
      <c r="K12" s="289">
        <v>3</v>
      </c>
      <c r="L12" s="289" t="s">
        <v>2233</v>
      </c>
      <c r="M12" s="289">
        <v>60</v>
      </c>
      <c r="N12" s="350">
        <v>1100000</v>
      </c>
      <c r="O12" s="275">
        <f t="shared" si="0"/>
        <v>66000000</v>
      </c>
      <c r="P12" s="351" t="s">
        <v>26</v>
      </c>
      <c r="Q12" s="351" t="s">
        <v>466</v>
      </c>
      <c r="R12" s="351" t="s">
        <v>2225</v>
      </c>
      <c r="S12" s="352" t="s">
        <v>2226</v>
      </c>
    </row>
    <row r="13" spans="1:19" s="228" customFormat="1">
      <c r="A13" s="346" t="s">
        <v>2222</v>
      </c>
      <c r="B13" s="347">
        <v>6</v>
      </c>
      <c r="C13" s="168" t="s">
        <v>394</v>
      </c>
      <c r="D13" s="348" t="s">
        <v>2227</v>
      </c>
      <c r="E13" s="349" t="s">
        <v>55</v>
      </c>
      <c r="F13" s="349" t="s">
        <v>445</v>
      </c>
      <c r="G13" s="168" t="s">
        <v>19</v>
      </c>
      <c r="H13" s="168" t="s">
        <v>2234</v>
      </c>
      <c r="I13" s="168" t="s">
        <v>26</v>
      </c>
      <c r="J13" s="168">
        <v>29</v>
      </c>
      <c r="K13" s="289">
        <v>4</v>
      </c>
      <c r="L13" s="289" t="s">
        <v>2235</v>
      </c>
      <c r="M13" s="289">
        <v>60</v>
      </c>
      <c r="N13" s="350">
        <v>1300000</v>
      </c>
      <c r="O13" s="275">
        <f t="shared" si="0"/>
        <v>78000000</v>
      </c>
      <c r="P13" s="351" t="s">
        <v>26</v>
      </c>
      <c r="Q13" s="351" t="s">
        <v>466</v>
      </c>
      <c r="R13" s="351" t="s">
        <v>2225</v>
      </c>
      <c r="S13" s="352" t="s">
        <v>2226</v>
      </c>
    </row>
    <row r="14" spans="1:19" s="228" customFormat="1">
      <c r="A14" s="346" t="s">
        <v>2222</v>
      </c>
      <c r="B14" s="347">
        <v>7</v>
      </c>
      <c r="C14" s="168" t="s">
        <v>36</v>
      </c>
      <c r="D14" s="348" t="s">
        <v>821</v>
      </c>
      <c r="E14" s="349" t="s">
        <v>34</v>
      </c>
      <c r="F14" s="349" t="s">
        <v>35</v>
      </c>
      <c r="G14" s="168" t="s">
        <v>20</v>
      </c>
      <c r="H14" s="168" t="s">
        <v>2236</v>
      </c>
      <c r="I14" s="168" t="s">
        <v>16</v>
      </c>
      <c r="J14" s="168">
        <v>14</v>
      </c>
      <c r="K14" s="168">
        <v>2</v>
      </c>
      <c r="L14" s="168" t="s">
        <v>1242</v>
      </c>
      <c r="M14" s="168">
        <v>40</v>
      </c>
      <c r="N14" s="350">
        <v>440000</v>
      </c>
      <c r="O14" s="275">
        <f t="shared" si="0"/>
        <v>17600000</v>
      </c>
      <c r="P14" s="351" t="s">
        <v>26</v>
      </c>
      <c r="Q14" s="351" t="s">
        <v>466</v>
      </c>
      <c r="R14" s="351" t="s">
        <v>2225</v>
      </c>
      <c r="S14" s="352" t="s">
        <v>2226</v>
      </c>
    </row>
    <row r="15" spans="1:19" s="228" customFormat="1">
      <c r="A15" s="346" t="s">
        <v>2222</v>
      </c>
      <c r="B15" s="347">
        <v>8</v>
      </c>
      <c r="C15" s="168" t="s">
        <v>36</v>
      </c>
      <c r="D15" s="348" t="s">
        <v>821</v>
      </c>
      <c r="E15" s="349" t="s">
        <v>34</v>
      </c>
      <c r="F15" s="349" t="s">
        <v>243</v>
      </c>
      <c r="G15" s="168" t="s">
        <v>19</v>
      </c>
      <c r="H15" s="168" t="s">
        <v>2237</v>
      </c>
      <c r="I15" s="168" t="s">
        <v>26</v>
      </c>
      <c r="J15" s="168">
        <v>14</v>
      </c>
      <c r="K15" s="168">
        <v>2</v>
      </c>
      <c r="L15" s="168" t="s">
        <v>1240</v>
      </c>
      <c r="M15" s="168">
        <v>40</v>
      </c>
      <c r="N15" s="350">
        <v>440000</v>
      </c>
      <c r="O15" s="275">
        <f t="shared" si="0"/>
        <v>17600000</v>
      </c>
      <c r="P15" s="351" t="s">
        <v>26</v>
      </c>
      <c r="Q15" s="351" t="s">
        <v>466</v>
      </c>
      <c r="R15" s="351" t="s">
        <v>2225</v>
      </c>
      <c r="S15" s="352" t="s">
        <v>2226</v>
      </c>
    </row>
    <row r="16" spans="1:19" s="228" customFormat="1">
      <c r="A16" s="346" t="s">
        <v>2222</v>
      </c>
      <c r="B16" s="347">
        <v>9</v>
      </c>
      <c r="C16" s="168" t="s">
        <v>37</v>
      </c>
      <c r="D16" s="348" t="s">
        <v>45</v>
      </c>
      <c r="E16" s="349" t="s">
        <v>180</v>
      </c>
      <c r="F16" s="349" t="s">
        <v>45</v>
      </c>
      <c r="G16" s="168" t="s">
        <v>19</v>
      </c>
      <c r="H16" s="168" t="s">
        <v>2238</v>
      </c>
      <c r="I16" s="168" t="s">
        <v>26</v>
      </c>
      <c r="J16" s="168">
        <v>14</v>
      </c>
      <c r="K16" s="168">
        <v>2</v>
      </c>
      <c r="L16" s="168" t="s">
        <v>1857</v>
      </c>
      <c r="M16" s="168">
        <v>40</v>
      </c>
      <c r="N16" s="350">
        <v>440000</v>
      </c>
      <c r="O16" s="275">
        <f t="shared" si="0"/>
        <v>17600000</v>
      </c>
      <c r="P16" s="351" t="s">
        <v>26</v>
      </c>
      <c r="Q16" s="351" t="s">
        <v>466</v>
      </c>
      <c r="R16" s="351" t="s">
        <v>2225</v>
      </c>
      <c r="S16" s="352" t="s">
        <v>2226</v>
      </c>
    </row>
    <row r="17" spans="1:19" s="228" customFormat="1">
      <c r="A17" s="346" t="s">
        <v>2222</v>
      </c>
      <c r="B17" s="347">
        <v>10</v>
      </c>
      <c r="C17" s="168" t="s">
        <v>37</v>
      </c>
      <c r="D17" s="348" t="s">
        <v>45</v>
      </c>
      <c r="E17" s="349" t="s">
        <v>180</v>
      </c>
      <c r="F17" s="349" t="s">
        <v>45</v>
      </c>
      <c r="G17" s="168" t="s">
        <v>19</v>
      </c>
      <c r="H17" s="168" t="s">
        <v>2239</v>
      </c>
      <c r="I17" s="168" t="s">
        <v>16</v>
      </c>
      <c r="J17" s="168">
        <v>7</v>
      </c>
      <c r="K17" s="168">
        <v>1</v>
      </c>
      <c r="L17" s="168" t="s">
        <v>2240</v>
      </c>
      <c r="M17" s="168">
        <v>40</v>
      </c>
      <c r="N17" s="350">
        <v>220000</v>
      </c>
      <c r="O17" s="275">
        <f t="shared" si="0"/>
        <v>8800000</v>
      </c>
      <c r="P17" s="351" t="s">
        <v>26</v>
      </c>
      <c r="Q17" s="351" t="s">
        <v>466</v>
      </c>
      <c r="R17" s="351" t="s">
        <v>2225</v>
      </c>
      <c r="S17" s="352" t="s">
        <v>2226</v>
      </c>
    </row>
    <row r="18" spans="1:19" s="228" customFormat="1">
      <c r="A18" s="346" t="s">
        <v>2222</v>
      </c>
      <c r="B18" s="347">
        <v>11</v>
      </c>
      <c r="C18" s="168" t="s">
        <v>37</v>
      </c>
      <c r="D18" s="348" t="s">
        <v>45</v>
      </c>
      <c r="E18" s="349" t="s">
        <v>34</v>
      </c>
      <c r="F18" s="349" t="s">
        <v>34</v>
      </c>
      <c r="G18" s="168" t="s">
        <v>19</v>
      </c>
      <c r="H18" s="168" t="s">
        <v>2241</v>
      </c>
      <c r="I18" s="168" t="s">
        <v>26</v>
      </c>
      <c r="J18" s="168">
        <v>14</v>
      </c>
      <c r="K18" s="168">
        <v>2</v>
      </c>
      <c r="L18" s="168" t="s">
        <v>1034</v>
      </c>
      <c r="M18" s="168">
        <v>40</v>
      </c>
      <c r="N18" s="350">
        <v>440000</v>
      </c>
      <c r="O18" s="275">
        <f t="shared" si="0"/>
        <v>17600000</v>
      </c>
      <c r="P18" s="351" t="s">
        <v>26</v>
      </c>
      <c r="Q18" s="351" t="s">
        <v>466</v>
      </c>
      <c r="R18" s="351" t="s">
        <v>2225</v>
      </c>
      <c r="S18" s="352" t="s">
        <v>2226</v>
      </c>
    </row>
    <row r="19" spans="1:19" s="228" customFormat="1">
      <c r="A19" s="346" t="s">
        <v>2222</v>
      </c>
      <c r="B19" s="347">
        <v>12</v>
      </c>
      <c r="C19" s="168" t="s">
        <v>37</v>
      </c>
      <c r="D19" s="348" t="s">
        <v>45</v>
      </c>
      <c r="E19" s="349" t="s">
        <v>45</v>
      </c>
      <c r="F19" s="349" t="s">
        <v>34</v>
      </c>
      <c r="G19" s="168" t="s">
        <v>19</v>
      </c>
      <c r="H19" s="168" t="s">
        <v>2242</v>
      </c>
      <c r="I19" s="168" t="s">
        <v>26</v>
      </c>
      <c r="J19" s="168">
        <v>4</v>
      </c>
      <c r="K19" s="168">
        <v>1</v>
      </c>
      <c r="L19" s="168" t="s">
        <v>1239</v>
      </c>
      <c r="M19" s="168">
        <v>40</v>
      </c>
      <c r="N19" s="350">
        <v>220000</v>
      </c>
      <c r="O19" s="275">
        <f t="shared" si="0"/>
        <v>8800000</v>
      </c>
      <c r="P19" s="351" t="s">
        <v>26</v>
      </c>
      <c r="Q19" s="351" t="s">
        <v>466</v>
      </c>
      <c r="R19" s="351" t="s">
        <v>2225</v>
      </c>
      <c r="S19" s="352" t="s">
        <v>2226</v>
      </c>
    </row>
    <row r="20" spans="1:19" s="228" customFormat="1">
      <c r="A20" s="346" t="s">
        <v>2222</v>
      </c>
      <c r="B20" s="347">
        <v>13</v>
      </c>
      <c r="C20" s="168" t="s">
        <v>37</v>
      </c>
      <c r="D20" s="348" t="s">
        <v>45</v>
      </c>
      <c r="E20" s="349" t="s">
        <v>180</v>
      </c>
      <c r="F20" s="349" t="s">
        <v>45</v>
      </c>
      <c r="G20" s="168" t="s">
        <v>19</v>
      </c>
      <c r="H20" s="168" t="s">
        <v>2243</v>
      </c>
      <c r="I20" s="168" t="s">
        <v>26</v>
      </c>
      <c r="J20" s="168">
        <v>14</v>
      </c>
      <c r="K20" s="168">
        <v>2</v>
      </c>
      <c r="L20" s="168" t="s">
        <v>1242</v>
      </c>
      <c r="M20" s="168">
        <v>40</v>
      </c>
      <c r="N20" s="350">
        <v>440000</v>
      </c>
      <c r="O20" s="275">
        <f t="shared" si="0"/>
        <v>17600000</v>
      </c>
      <c r="P20" s="351" t="s">
        <v>26</v>
      </c>
      <c r="Q20" s="351" t="s">
        <v>466</v>
      </c>
      <c r="R20" s="351" t="s">
        <v>2225</v>
      </c>
      <c r="S20" s="352" t="s">
        <v>2226</v>
      </c>
    </row>
    <row r="21" spans="1:19" s="228" customFormat="1">
      <c r="D21" s="353"/>
      <c r="E21" s="353"/>
      <c r="F21" s="353"/>
      <c r="G21" s="353"/>
      <c r="K21" s="353"/>
    </row>
    <row r="23" spans="1:19" ht="253.5" customHeight="1"/>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type="list" allowBlank="1" showInputMessage="1" showErrorMessage="1" sqref="C8:C20" xr:uid="{798343B5-EE4B-477C-A4C7-FA7F6D5FFF3D}">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20" xr:uid="{350DB7A7-9988-4B53-9835-E47700346168}">
      <formula1>"일반형, AI융합형"</formula1>
    </dataValidation>
    <dataValidation type="list" allowBlank="1" showInputMessage="1" showErrorMessage="1" sqref="P8:P20 I8:I20" xr:uid="{27D9DD39-6CF1-463A-9783-1860C2D9DEC5}">
      <formula1>"O, X"</formula1>
    </dataValidation>
    <dataValidation allowBlank="1" showInputMessage="1" showErrorMessage="1" promptTitle="목록" sqref="G6:G7" xr:uid="{2BB6E5CE-F86B-4067-A485-E0E23792F563}"/>
  </dataValidations>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9E91B7-2326-46DF-8ACF-FE96BC2A7955}">
  <sheetPr>
    <tabColor rgb="FF00B050"/>
  </sheetPr>
  <dimension ref="A1:S732"/>
  <sheetViews>
    <sheetView topLeftCell="H691" zoomScale="85" zoomScaleNormal="85" workbookViewId="0">
      <selection activeCell="A8" sqref="A8:S731"/>
    </sheetView>
  </sheetViews>
  <sheetFormatPr defaultRowHeight="16.5"/>
  <cols>
    <col min="1" max="1" width="20.25" customWidth="1"/>
    <col min="2" max="2" width="6.875" customWidth="1"/>
    <col min="3" max="3" width="17" customWidth="1"/>
    <col min="4" max="4" width="7.375" style="2" customWidth="1"/>
    <col min="5" max="6" width="4.875" style="2" customWidth="1"/>
    <col min="7" max="7" width="14.625" style="2" customWidth="1"/>
    <col min="8" max="8" width="46.75"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63.5" customWidth="1"/>
    <col min="19" max="19" width="16.25" customWidth="1"/>
  </cols>
  <sheetData>
    <row r="1" spans="1:19">
      <c r="A1" s="488" t="s">
        <v>42</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K5" s="2"/>
      <c r="L5" s="2"/>
      <c r="M5" s="2"/>
    </row>
    <row r="6" spans="1:19" ht="24.95" customHeight="1">
      <c r="A6" s="592" t="s">
        <v>30</v>
      </c>
      <c r="B6" s="594" t="s">
        <v>7</v>
      </c>
      <c r="C6" s="596" t="s">
        <v>3</v>
      </c>
      <c r="D6" s="598" t="s">
        <v>21</v>
      </c>
      <c r="E6" s="598"/>
      <c r="F6" s="598"/>
      <c r="G6" s="596" t="s">
        <v>18</v>
      </c>
      <c r="H6" s="598" t="s">
        <v>4</v>
      </c>
      <c r="I6" s="600" t="s">
        <v>15</v>
      </c>
      <c r="J6" s="601" t="s">
        <v>17</v>
      </c>
      <c r="K6" s="601" t="s">
        <v>8</v>
      </c>
      <c r="L6" s="601" t="s">
        <v>25</v>
      </c>
      <c r="M6" s="601" t="s">
        <v>24</v>
      </c>
      <c r="N6" s="602" t="s">
        <v>27</v>
      </c>
      <c r="O6" s="601" t="s">
        <v>14</v>
      </c>
      <c r="P6" s="600" t="s">
        <v>23</v>
      </c>
      <c r="Q6" s="590" t="s">
        <v>9</v>
      </c>
      <c r="R6" s="591"/>
      <c r="S6" s="487"/>
    </row>
    <row r="7" spans="1:19" ht="24.95" customHeight="1" thickBot="1">
      <c r="A7" s="593"/>
      <c r="B7" s="595"/>
      <c r="C7" s="597"/>
      <c r="D7" s="354" t="s">
        <v>0</v>
      </c>
      <c r="E7" s="354" t="s">
        <v>1</v>
      </c>
      <c r="F7" s="354" t="s">
        <v>2</v>
      </c>
      <c r="G7" s="505"/>
      <c r="H7" s="599"/>
      <c r="I7" s="505"/>
      <c r="J7" s="508"/>
      <c r="K7" s="509"/>
      <c r="L7" s="508"/>
      <c r="M7" s="509"/>
      <c r="N7" s="599"/>
      <c r="O7" s="509"/>
      <c r="P7" s="512"/>
      <c r="Q7" s="355" t="s">
        <v>10</v>
      </c>
      <c r="R7" s="355" t="s">
        <v>40</v>
      </c>
      <c r="S7" s="356" t="s">
        <v>41</v>
      </c>
    </row>
    <row r="8" spans="1:19" ht="17.25" thickTop="1">
      <c r="A8" s="357" t="s">
        <v>10227</v>
      </c>
      <c r="B8" s="358">
        <v>1</v>
      </c>
      <c r="C8" s="359" t="s">
        <v>37</v>
      </c>
      <c r="D8" s="360" t="str">
        <f t="shared" ref="D8:D12" si="0">_xlfn.IFS(C8="사업관리","01",C8="경영ㆍ회계ㆍ사무","02",C8="금융ㆍ보험","03",C8="교육ㆍ자연ㆍ사회과학","04",C8="법률ㆍ경찰ㆍ소방ㆍ교도ㆍ국방","05",C8="보건ㆍ의료","06",C8="사회복지ㆍ종교","07",C8="문화ㆍ예술ㆍ디자인ㆍ방송","08",C8="운전ㆍ운송","09",C8="영업판매","10",C8="경비ㆍ청소","11",C8="이용ㆍ숙박ㆍ여행ㆍ오락ㆍ스포츠","12", C8="음식서비스","13", C8="건설","14", C8="기계","15",C8="재료","16",C8="화학ㆍ바이오","17",C8="섬유ㆍ의복","18",C8="전기ㆍ전자","19",C8="정보통신","20",C8="식품가공","21",C8="인쇄ㆍ목재ㆍ가구ㆍ공예","22",C8="환경ㆍ에너지ㆍ안전","23",C8="농림어업","24")</f>
        <v>02</v>
      </c>
      <c r="E8" s="361" t="s">
        <v>398</v>
      </c>
      <c r="F8" s="361" t="s">
        <v>94</v>
      </c>
      <c r="G8" s="360" t="s">
        <v>19</v>
      </c>
      <c r="H8" s="359" t="s">
        <v>2244</v>
      </c>
      <c r="I8" s="359" t="s">
        <v>16</v>
      </c>
      <c r="J8" s="359">
        <v>7</v>
      </c>
      <c r="K8" s="359">
        <v>1</v>
      </c>
      <c r="L8" s="359" t="s">
        <v>22</v>
      </c>
      <c r="M8" s="359">
        <v>10</v>
      </c>
      <c r="N8" s="362">
        <v>270000</v>
      </c>
      <c r="O8" s="363">
        <f t="shared" ref="O8:O12" si="1">M8*N8</f>
        <v>2700000</v>
      </c>
      <c r="P8" s="364" t="s">
        <v>26</v>
      </c>
      <c r="Q8" s="364" t="s">
        <v>471</v>
      </c>
      <c r="R8" s="364" t="s">
        <v>2245</v>
      </c>
      <c r="S8" s="295" t="s">
        <v>2246</v>
      </c>
    </row>
    <row r="9" spans="1:19">
      <c r="A9" s="357" t="s">
        <v>10227</v>
      </c>
      <c r="B9" s="358">
        <v>2</v>
      </c>
      <c r="C9" s="360" t="s">
        <v>37</v>
      </c>
      <c r="D9" s="360" t="str">
        <f t="shared" si="0"/>
        <v>02</v>
      </c>
      <c r="E9" s="361" t="s">
        <v>398</v>
      </c>
      <c r="F9" s="361" t="s">
        <v>94</v>
      </c>
      <c r="G9" s="359" t="s">
        <v>19</v>
      </c>
      <c r="H9" s="359" t="s">
        <v>2247</v>
      </c>
      <c r="I9" s="359" t="s">
        <v>16</v>
      </c>
      <c r="J9" s="359">
        <v>7</v>
      </c>
      <c r="K9" s="359">
        <v>1</v>
      </c>
      <c r="L9" s="359" t="s">
        <v>22</v>
      </c>
      <c r="M9" s="359">
        <v>10</v>
      </c>
      <c r="N9" s="362">
        <v>300000</v>
      </c>
      <c r="O9" s="365">
        <f t="shared" si="1"/>
        <v>3000000</v>
      </c>
      <c r="P9" s="364" t="s">
        <v>26</v>
      </c>
      <c r="Q9" s="364" t="s">
        <v>471</v>
      </c>
      <c r="R9" s="364" t="s">
        <v>2245</v>
      </c>
      <c r="S9" s="295" t="s">
        <v>2246</v>
      </c>
    </row>
    <row r="10" spans="1:19">
      <c r="A10" s="357" t="s">
        <v>10227</v>
      </c>
      <c r="B10" s="358">
        <v>3</v>
      </c>
      <c r="C10" s="360" t="s">
        <v>37</v>
      </c>
      <c r="D10" s="360" t="str">
        <f t="shared" si="0"/>
        <v>02</v>
      </c>
      <c r="E10" s="361" t="s">
        <v>398</v>
      </c>
      <c r="F10" s="361" t="s">
        <v>94</v>
      </c>
      <c r="G10" s="359" t="s">
        <v>19</v>
      </c>
      <c r="H10" s="359" t="s">
        <v>2248</v>
      </c>
      <c r="I10" s="359" t="s">
        <v>16</v>
      </c>
      <c r="J10" s="359">
        <v>7</v>
      </c>
      <c r="K10" s="359">
        <v>1</v>
      </c>
      <c r="L10" s="359" t="s">
        <v>22</v>
      </c>
      <c r="M10" s="359">
        <v>10</v>
      </c>
      <c r="N10" s="362">
        <v>300000</v>
      </c>
      <c r="O10" s="365">
        <f t="shared" si="1"/>
        <v>3000000</v>
      </c>
      <c r="P10" s="364" t="s">
        <v>26</v>
      </c>
      <c r="Q10" s="364" t="s">
        <v>471</v>
      </c>
      <c r="R10" s="364" t="s">
        <v>2245</v>
      </c>
      <c r="S10" s="295" t="s">
        <v>2246</v>
      </c>
    </row>
    <row r="11" spans="1:19">
      <c r="A11" s="357" t="s">
        <v>10227</v>
      </c>
      <c r="B11" s="358">
        <v>4</v>
      </c>
      <c r="C11" s="360" t="s">
        <v>37</v>
      </c>
      <c r="D11" s="360" t="str">
        <f t="shared" si="0"/>
        <v>02</v>
      </c>
      <c r="E11" s="361" t="s">
        <v>398</v>
      </c>
      <c r="F11" s="361" t="s">
        <v>94</v>
      </c>
      <c r="G11" s="359" t="s">
        <v>19</v>
      </c>
      <c r="H11" s="359" t="s">
        <v>2249</v>
      </c>
      <c r="I11" s="359" t="s">
        <v>26</v>
      </c>
      <c r="J11" s="359">
        <v>7</v>
      </c>
      <c r="K11" s="359">
        <v>1</v>
      </c>
      <c r="L11" s="359" t="s">
        <v>22</v>
      </c>
      <c r="M11" s="359">
        <v>10</v>
      </c>
      <c r="N11" s="362">
        <v>300000</v>
      </c>
      <c r="O11" s="365">
        <f t="shared" si="1"/>
        <v>3000000</v>
      </c>
      <c r="P11" s="364" t="s">
        <v>26</v>
      </c>
      <c r="Q11" s="364" t="s">
        <v>471</v>
      </c>
      <c r="R11" s="364" t="s">
        <v>2245</v>
      </c>
      <c r="S11" s="295" t="s">
        <v>2246</v>
      </c>
    </row>
    <row r="12" spans="1:19">
      <c r="A12" s="357" t="s">
        <v>10227</v>
      </c>
      <c r="B12" s="358">
        <v>5</v>
      </c>
      <c r="C12" s="360" t="s">
        <v>380</v>
      </c>
      <c r="D12" s="360" t="str">
        <f t="shared" si="0"/>
        <v>03</v>
      </c>
      <c r="E12" s="361" t="s">
        <v>108</v>
      </c>
      <c r="F12" s="361" t="s">
        <v>348</v>
      </c>
      <c r="G12" s="359" t="s">
        <v>19</v>
      </c>
      <c r="H12" s="359" t="s">
        <v>2250</v>
      </c>
      <c r="I12" s="359" t="s">
        <v>26</v>
      </c>
      <c r="J12" s="359">
        <v>62</v>
      </c>
      <c r="K12" s="359">
        <v>10</v>
      </c>
      <c r="L12" s="359" t="s">
        <v>22</v>
      </c>
      <c r="M12" s="359">
        <v>10</v>
      </c>
      <c r="N12" s="362">
        <v>1500000</v>
      </c>
      <c r="O12" s="365">
        <f t="shared" si="1"/>
        <v>15000000</v>
      </c>
      <c r="P12" s="364" t="s">
        <v>26</v>
      </c>
      <c r="Q12" s="364" t="s">
        <v>471</v>
      </c>
      <c r="R12" s="364" t="s">
        <v>2245</v>
      </c>
      <c r="S12" s="295" t="s">
        <v>2246</v>
      </c>
    </row>
    <row r="13" spans="1:19">
      <c r="A13" s="11" t="s">
        <v>10227</v>
      </c>
      <c r="B13" s="32">
        <v>6</v>
      </c>
      <c r="C13" s="7" t="s">
        <v>37</v>
      </c>
      <c r="D13" s="7" t="str">
        <f>_xlfn.IFS(C13="사업관리","01",C13="경영ㆍ회계ㆍ사무","02",C13="금융ㆍ보험","03",C13="교육ㆍ자연ㆍ사회과학","04",C13="법률ㆍ경찰ㆍ소방ㆍ교도ㆍ국방","05",C13="보건ㆍ의료","06",C13="사회복지ㆍ종교","07",C13="문화ㆍ예술ㆍ디자인ㆍ방송","08",C13="운전ㆍ운송","09",C13="영업판매","10",C13="경비ㆍ청소","11",C13="이용ㆍ숙박ㆍ여행ㆍ오락ㆍ스포츠","12", C13="음식서비스","13", C13="건설","14", C13="기계","15",C13="재료","16",C13="화학ㆍ바이오","17",C13="섬유ㆍ의복","18",C13="전기ㆍ전자","19",C13="정보통신","20",C13="식품가공","21",C13="인쇄ㆍ목재ㆍ가구ㆍ공예","22",C13="환경ㆍ에너지ㆍ안전","23",C13="농림어업","24")</f>
        <v>02</v>
      </c>
      <c r="E13" s="25" t="s">
        <v>55</v>
      </c>
      <c r="F13" s="25" t="s">
        <v>45</v>
      </c>
      <c r="G13" s="7" t="s">
        <v>19</v>
      </c>
      <c r="H13" s="7" t="s">
        <v>2251</v>
      </c>
      <c r="I13" s="7" t="s">
        <v>16</v>
      </c>
      <c r="J13" s="7">
        <v>28</v>
      </c>
      <c r="K13" s="8">
        <v>4</v>
      </c>
      <c r="L13" s="8" t="s">
        <v>419</v>
      </c>
      <c r="M13" s="8">
        <v>10</v>
      </c>
      <c r="N13" s="8">
        <v>760000</v>
      </c>
      <c r="O13" s="8">
        <f>M13*N13</f>
        <v>7600000</v>
      </c>
      <c r="P13" s="14" t="s">
        <v>26</v>
      </c>
      <c r="Q13" s="14" t="s">
        <v>471</v>
      </c>
      <c r="R13" s="14" t="s">
        <v>2245</v>
      </c>
      <c r="S13" s="12" t="s">
        <v>2246</v>
      </c>
    </row>
    <row r="14" spans="1:19">
      <c r="A14" s="11" t="s">
        <v>10227</v>
      </c>
      <c r="B14" s="23">
        <v>7</v>
      </c>
      <c r="C14" s="18" t="s">
        <v>37</v>
      </c>
      <c r="D14" s="7" t="str">
        <f t="shared" ref="D14:D95" si="2">_xlfn.IFS(C14="사업관리","01",C14="경영ㆍ회계ㆍ사무","02",C14="금융ㆍ보험","03",C14="교육ㆍ자연ㆍ사회과학","04",C14="법률ㆍ경찰ㆍ소방ㆍ교도ㆍ국방","05",C14="보건ㆍ의료","06",C14="사회복지ㆍ종교","07",C14="문화ㆍ예술ㆍ디자인ㆍ방송","08",C14="운전ㆍ운송","09",C14="영업판매","10",C14="경비ㆍ청소","11",C14="이용ㆍ숙박ㆍ여행ㆍ오락ㆍ스포츠","12", C14="음식서비스","13", C14="건설","14", C14="기계","15",C14="재료","16",C14="화학ㆍ바이오","17",C14="섬유ㆍ의복","18",C14="전기ㆍ전자","19",C14="정보통신","20",C14="식품가공","21",C14="인쇄ㆍ목재ㆍ가구ㆍ공예","22",C14="환경ㆍ에너지ㆍ안전","23",C14="농림어업","24")</f>
        <v>02</v>
      </c>
      <c r="E14" s="26" t="s">
        <v>398</v>
      </c>
      <c r="F14" s="26" t="s">
        <v>94</v>
      </c>
      <c r="G14" s="7" t="s">
        <v>19</v>
      </c>
      <c r="H14" s="18" t="s">
        <v>2252</v>
      </c>
      <c r="I14" s="18" t="s">
        <v>16</v>
      </c>
      <c r="J14" s="18">
        <v>28</v>
      </c>
      <c r="K14" s="6">
        <v>4</v>
      </c>
      <c r="L14" s="6" t="s">
        <v>419</v>
      </c>
      <c r="M14" s="8">
        <v>10</v>
      </c>
      <c r="N14" s="6">
        <v>760000</v>
      </c>
      <c r="O14" s="8">
        <f t="shared" ref="O14:O77" si="3">M14*N14</f>
        <v>7600000</v>
      </c>
      <c r="P14" s="15" t="s">
        <v>26</v>
      </c>
      <c r="Q14" s="15" t="s">
        <v>471</v>
      </c>
      <c r="R14" s="15" t="s">
        <v>2245</v>
      </c>
      <c r="S14" s="13" t="s">
        <v>2246</v>
      </c>
    </row>
    <row r="15" spans="1:19">
      <c r="A15" s="11" t="s">
        <v>10227</v>
      </c>
      <c r="B15" s="23">
        <v>8</v>
      </c>
      <c r="C15" s="18" t="s">
        <v>37</v>
      </c>
      <c r="D15" s="7" t="str">
        <f t="shared" si="2"/>
        <v>02</v>
      </c>
      <c r="E15" s="26" t="s">
        <v>398</v>
      </c>
      <c r="F15" s="26" t="s">
        <v>94</v>
      </c>
      <c r="G15" s="7" t="s">
        <v>19</v>
      </c>
      <c r="H15" s="18" t="s">
        <v>2253</v>
      </c>
      <c r="I15" s="18" t="s">
        <v>16</v>
      </c>
      <c r="J15" s="18">
        <v>18</v>
      </c>
      <c r="K15" s="6">
        <v>3</v>
      </c>
      <c r="L15" s="8" t="s">
        <v>461</v>
      </c>
      <c r="M15" s="6">
        <v>10</v>
      </c>
      <c r="N15" s="6">
        <v>620000</v>
      </c>
      <c r="O15" s="6">
        <f t="shared" si="3"/>
        <v>6200000</v>
      </c>
      <c r="P15" s="15" t="s">
        <v>26</v>
      </c>
      <c r="Q15" s="15" t="s">
        <v>471</v>
      </c>
      <c r="R15" s="15" t="s">
        <v>2245</v>
      </c>
      <c r="S15" s="13" t="s">
        <v>2246</v>
      </c>
    </row>
    <row r="16" spans="1:19">
      <c r="A16" s="11" t="s">
        <v>10227</v>
      </c>
      <c r="B16" s="23">
        <v>9</v>
      </c>
      <c r="C16" s="18" t="s">
        <v>37</v>
      </c>
      <c r="D16" s="7" t="str">
        <f t="shared" si="2"/>
        <v>02</v>
      </c>
      <c r="E16" s="26" t="s">
        <v>398</v>
      </c>
      <c r="F16" s="26" t="s">
        <v>94</v>
      </c>
      <c r="G16" s="7" t="s">
        <v>19</v>
      </c>
      <c r="H16" s="18" t="s">
        <v>2254</v>
      </c>
      <c r="I16" s="18" t="s">
        <v>16</v>
      </c>
      <c r="J16" s="18">
        <v>18</v>
      </c>
      <c r="K16" s="6">
        <v>3</v>
      </c>
      <c r="L16" s="6" t="s">
        <v>461</v>
      </c>
      <c r="M16" s="6">
        <v>10</v>
      </c>
      <c r="N16" s="6">
        <v>620000</v>
      </c>
      <c r="O16" s="6">
        <f t="shared" si="3"/>
        <v>6200000</v>
      </c>
      <c r="P16" s="15" t="s">
        <v>26</v>
      </c>
      <c r="Q16" s="15" t="s">
        <v>471</v>
      </c>
      <c r="R16" s="15" t="s">
        <v>2245</v>
      </c>
      <c r="S16" s="13" t="s">
        <v>2246</v>
      </c>
    </row>
    <row r="17" spans="1:19">
      <c r="A17" s="11" t="s">
        <v>10227</v>
      </c>
      <c r="B17" s="23">
        <v>10</v>
      </c>
      <c r="C17" s="18" t="s">
        <v>37</v>
      </c>
      <c r="D17" s="7" t="str">
        <f t="shared" si="2"/>
        <v>02</v>
      </c>
      <c r="E17" s="26" t="s">
        <v>398</v>
      </c>
      <c r="F17" s="26" t="s">
        <v>94</v>
      </c>
      <c r="G17" s="7" t="s">
        <v>19</v>
      </c>
      <c r="H17" s="18" t="s">
        <v>2255</v>
      </c>
      <c r="I17" s="18" t="s">
        <v>16</v>
      </c>
      <c r="J17" s="18">
        <v>18</v>
      </c>
      <c r="K17" s="6">
        <v>3</v>
      </c>
      <c r="L17" s="8" t="s">
        <v>461</v>
      </c>
      <c r="M17" s="6">
        <v>10</v>
      </c>
      <c r="N17" s="6">
        <v>620000</v>
      </c>
      <c r="O17" s="6">
        <f t="shared" si="3"/>
        <v>6200000</v>
      </c>
      <c r="P17" s="15" t="s">
        <v>26</v>
      </c>
      <c r="Q17" s="15" t="s">
        <v>471</v>
      </c>
      <c r="R17" s="15" t="s">
        <v>2245</v>
      </c>
      <c r="S17" s="13" t="s">
        <v>2246</v>
      </c>
    </row>
    <row r="18" spans="1:19">
      <c r="A18" s="11" t="s">
        <v>10227</v>
      </c>
      <c r="B18" s="23">
        <v>11</v>
      </c>
      <c r="C18" s="18" t="s">
        <v>37</v>
      </c>
      <c r="D18" s="7" t="str">
        <f t="shared" si="2"/>
        <v>02</v>
      </c>
      <c r="E18" s="26" t="s">
        <v>398</v>
      </c>
      <c r="F18" s="26" t="s">
        <v>94</v>
      </c>
      <c r="G18" s="7" t="s">
        <v>19</v>
      </c>
      <c r="H18" s="18" t="s">
        <v>2256</v>
      </c>
      <c r="I18" s="18" t="s">
        <v>16</v>
      </c>
      <c r="J18" s="18">
        <v>18</v>
      </c>
      <c r="K18" s="6">
        <v>3</v>
      </c>
      <c r="L18" s="6" t="s">
        <v>461</v>
      </c>
      <c r="M18" s="6">
        <v>10</v>
      </c>
      <c r="N18" s="6">
        <v>620000</v>
      </c>
      <c r="O18" s="6">
        <f t="shared" si="3"/>
        <v>6200000</v>
      </c>
      <c r="P18" s="15" t="s">
        <v>26</v>
      </c>
      <c r="Q18" s="15" t="s">
        <v>471</v>
      </c>
      <c r="R18" s="15" t="s">
        <v>2245</v>
      </c>
      <c r="S18" s="13" t="s">
        <v>2246</v>
      </c>
    </row>
    <row r="19" spans="1:19">
      <c r="A19" s="11" t="s">
        <v>10227</v>
      </c>
      <c r="B19" s="23">
        <v>12</v>
      </c>
      <c r="C19" s="18" t="s">
        <v>37</v>
      </c>
      <c r="D19" s="7" t="str">
        <f t="shared" si="2"/>
        <v>02</v>
      </c>
      <c r="E19" s="26" t="s">
        <v>398</v>
      </c>
      <c r="F19" s="26" t="s">
        <v>94</v>
      </c>
      <c r="G19" s="7" t="s">
        <v>19</v>
      </c>
      <c r="H19" s="18" t="s">
        <v>2257</v>
      </c>
      <c r="I19" s="18" t="s">
        <v>16</v>
      </c>
      <c r="J19" s="18">
        <v>18</v>
      </c>
      <c r="K19" s="6">
        <v>3</v>
      </c>
      <c r="L19" s="8" t="s">
        <v>461</v>
      </c>
      <c r="M19" s="6">
        <v>10</v>
      </c>
      <c r="N19" s="6">
        <v>620000</v>
      </c>
      <c r="O19" s="6">
        <f t="shared" si="3"/>
        <v>6200000</v>
      </c>
      <c r="P19" s="15" t="s">
        <v>26</v>
      </c>
      <c r="Q19" s="15" t="s">
        <v>471</v>
      </c>
      <c r="R19" s="15" t="s">
        <v>2245</v>
      </c>
      <c r="S19" s="13" t="s">
        <v>2246</v>
      </c>
    </row>
    <row r="20" spans="1:19">
      <c r="A20" s="11" t="s">
        <v>10227</v>
      </c>
      <c r="B20" s="23">
        <v>13</v>
      </c>
      <c r="C20" s="18" t="s">
        <v>37</v>
      </c>
      <c r="D20" s="7" t="str">
        <f t="shared" si="2"/>
        <v>02</v>
      </c>
      <c r="E20" s="26" t="s">
        <v>398</v>
      </c>
      <c r="F20" s="26" t="s">
        <v>94</v>
      </c>
      <c r="G20" s="7" t="s">
        <v>19</v>
      </c>
      <c r="H20" s="18" t="s">
        <v>2258</v>
      </c>
      <c r="I20" s="18" t="s">
        <v>16</v>
      </c>
      <c r="J20" s="18">
        <v>18</v>
      </c>
      <c r="K20" s="6">
        <v>3</v>
      </c>
      <c r="L20" s="6" t="s">
        <v>461</v>
      </c>
      <c r="M20" s="6">
        <v>10</v>
      </c>
      <c r="N20" s="6">
        <v>620000</v>
      </c>
      <c r="O20" s="6">
        <f t="shared" si="3"/>
        <v>6200000</v>
      </c>
      <c r="P20" s="15" t="s">
        <v>26</v>
      </c>
      <c r="Q20" s="15" t="s">
        <v>471</v>
      </c>
      <c r="R20" s="15" t="s">
        <v>2245</v>
      </c>
      <c r="S20" s="13" t="s">
        <v>2246</v>
      </c>
    </row>
    <row r="21" spans="1:19">
      <c r="A21" s="11" t="s">
        <v>10227</v>
      </c>
      <c r="B21" s="23">
        <v>14</v>
      </c>
      <c r="C21" s="18" t="s">
        <v>37</v>
      </c>
      <c r="D21" s="7" t="str">
        <f t="shared" si="2"/>
        <v>02</v>
      </c>
      <c r="E21" s="26" t="s">
        <v>398</v>
      </c>
      <c r="F21" s="26" t="s">
        <v>94</v>
      </c>
      <c r="G21" s="7" t="s">
        <v>19</v>
      </c>
      <c r="H21" s="18" t="s">
        <v>2259</v>
      </c>
      <c r="I21" s="18" t="s">
        <v>16</v>
      </c>
      <c r="J21" s="18">
        <v>18</v>
      </c>
      <c r="K21" s="6">
        <v>3</v>
      </c>
      <c r="L21" s="8" t="s">
        <v>461</v>
      </c>
      <c r="M21" s="6">
        <v>10</v>
      </c>
      <c r="N21" s="6">
        <v>620000</v>
      </c>
      <c r="O21" s="6">
        <f t="shared" si="3"/>
        <v>6200000</v>
      </c>
      <c r="P21" s="15" t="s">
        <v>26</v>
      </c>
      <c r="Q21" s="15" t="s">
        <v>471</v>
      </c>
      <c r="R21" s="15" t="s">
        <v>2245</v>
      </c>
      <c r="S21" s="13" t="s">
        <v>2246</v>
      </c>
    </row>
    <row r="22" spans="1:19">
      <c r="A22" s="11" t="s">
        <v>10227</v>
      </c>
      <c r="B22" s="23">
        <v>15</v>
      </c>
      <c r="C22" s="18" t="s">
        <v>37</v>
      </c>
      <c r="D22" s="7" t="str">
        <f t="shared" si="2"/>
        <v>02</v>
      </c>
      <c r="E22" s="26" t="s">
        <v>398</v>
      </c>
      <c r="F22" s="26" t="s">
        <v>94</v>
      </c>
      <c r="G22" s="7" t="s">
        <v>19</v>
      </c>
      <c r="H22" s="18" t="s">
        <v>2260</v>
      </c>
      <c r="I22" s="18" t="s">
        <v>16</v>
      </c>
      <c r="J22" s="18">
        <v>18</v>
      </c>
      <c r="K22" s="18">
        <v>3</v>
      </c>
      <c r="L22" s="6" t="s">
        <v>461</v>
      </c>
      <c r="M22" s="18">
        <v>10</v>
      </c>
      <c r="N22" s="6">
        <v>620000</v>
      </c>
      <c r="O22" s="6">
        <f t="shared" si="3"/>
        <v>6200000</v>
      </c>
      <c r="P22" s="16" t="s">
        <v>26</v>
      </c>
      <c r="Q22" s="16" t="s">
        <v>471</v>
      </c>
      <c r="R22" s="16" t="s">
        <v>2245</v>
      </c>
      <c r="S22" s="13" t="s">
        <v>2246</v>
      </c>
    </row>
    <row r="23" spans="1:19">
      <c r="A23" s="11" t="s">
        <v>10227</v>
      </c>
      <c r="B23" s="23">
        <v>16</v>
      </c>
      <c r="C23" s="18" t="s">
        <v>37</v>
      </c>
      <c r="D23" s="7" t="str">
        <f t="shared" si="2"/>
        <v>02</v>
      </c>
      <c r="E23" s="26" t="s">
        <v>398</v>
      </c>
      <c r="F23" s="26" t="s">
        <v>94</v>
      </c>
      <c r="G23" s="7" t="s">
        <v>19</v>
      </c>
      <c r="H23" s="18" t="s">
        <v>2261</v>
      </c>
      <c r="I23" s="18" t="s">
        <v>16</v>
      </c>
      <c r="J23" s="18">
        <v>18</v>
      </c>
      <c r="K23" s="18">
        <v>3</v>
      </c>
      <c r="L23" s="8" t="s">
        <v>461</v>
      </c>
      <c r="M23" s="18">
        <v>10</v>
      </c>
      <c r="N23" s="6">
        <v>620000</v>
      </c>
      <c r="O23" s="6">
        <f t="shared" si="3"/>
        <v>6200000</v>
      </c>
      <c r="P23" s="16" t="s">
        <v>26</v>
      </c>
      <c r="Q23" s="16" t="s">
        <v>471</v>
      </c>
      <c r="R23" s="16" t="s">
        <v>2245</v>
      </c>
      <c r="S23" s="13" t="s">
        <v>2246</v>
      </c>
    </row>
    <row r="24" spans="1:19">
      <c r="A24" s="11" t="s">
        <v>10227</v>
      </c>
      <c r="B24" s="23">
        <v>17</v>
      </c>
      <c r="C24" s="18" t="s">
        <v>37</v>
      </c>
      <c r="D24" s="7" t="str">
        <f t="shared" si="2"/>
        <v>02</v>
      </c>
      <c r="E24" s="26" t="s">
        <v>398</v>
      </c>
      <c r="F24" s="26" t="s">
        <v>94</v>
      </c>
      <c r="G24" s="7" t="s">
        <v>19</v>
      </c>
      <c r="H24" s="18" t="s">
        <v>2262</v>
      </c>
      <c r="I24" s="18" t="s">
        <v>16</v>
      </c>
      <c r="J24" s="18">
        <v>18</v>
      </c>
      <c r="K24" s="18">
        <v>3</v>
      </c>
      <c r="L24" s="6" t="s">
        <v>461</v>
      </c>
      <c r="M24" s="18">
        <v>10</v>
      </c>
      <c r="N24" s="6">
        <v>620000</v>
      </c>
      <c r="O24" s="6">
        <f t="shared" si="3"/>
        <v>6200000</v>
      </c>
      <c r="P24" s="16" t="s">
        <v>26</v>
      </c>
      <c r="Q24" s="16" t="s">
        <v>471</v>
      </c>
      <c r="R24" s="16" t="s">
        <v>2245</v>
      </c>
      <c r="S24" s="13" t="s">
        <v>2246</v>
      </c>
    </row>
    <row r="25" spans="1:19">
      <c r="A25" s="11" t="s">
        <v>10227</v>
      </c>
      <c r="B25" s="23">
        <v>18</v>
      </c>
      <c r="C25" s="18" t="s">
        <v>37</v>
      </c>
      <c r="D25" s="7" t="str">
        <f t="shared" si="2"/>
        <v>02</v>
      </c>
      <c r="E25" s="26" t="s">
        <v>398</v>
      </c>
      <c r="F25" s="26" t="s">
        <v>94</v>
      </c>
      <c r="G25" s="7" t="s">
        <v>19</v>
      </c>
      <c r="H25" s="18" t="s">
        <v>2263</v>
      </c>
      <c r="I25" s="18" t="s">
        <v>16</v>
      </c>
      <c r="J25" s="18">
        <v>14</v>
      </c>
      <c r="K25" s="18">
        <v>2</v>
      </c>
      <c r="L25" s="8" t="s">
        <v>461</v>
      </c>
      <c r="M25" s="18">
        <v>10</v>
      </c>
      <c r="N25" s="6">
        <v>490000</v>
      </c>
      <c r="O25" s="6">
        <f t="shared" si="3"/>
        <v>4900000</v>
      </c>
      <c r="P25" s="16" t="s">
        <v>26</v>
      </c>
      <c r="Q25" s="16" t="s">
        <v>471</v>
      </c>
      <c r="R25" s="16" t="s">
        <v>2245</v>
      </c>
      <c r="S25" s="13" t="s">
        <v>2246</v>
      </c>
    </row>
    <row r="26" spans="1:19">
      <c r="A26" s="11" t="s">
        <v>10227</v>
      </c>
      <c r="B26" s="23">
        <v>19</v>
      </c>
      <c r="C26" s="18" t="s">
        <v>37</v>
      </c>
      <c r="D26" s="7" t="str">
        <f t="shared" si="2"/>
        <v>02</v>
      </c>
      <c r="E26" s="26" t="s">
        <v>398</v>
      </c>
      <c r="F26" s="26" t="s">
        <v>94</v>
      </c>
      <c r="G26" s="7" t="s">
        <v>20</v>
      </c>
      <c r="H26" s="18" t="s">
        <v>2264</v>
      </c>
      <c r="I26" s="18" t="s">
        <v>16</v>
      </c>
      <c r="J26" s="18">
        <v>7</v>
      </c>
      <c r="K26" s="18">
        <v>1</v>
      </c>
      <c r="L26" s="6" t="s">
        <v>461</v>
      </c>
      <c r="M26" s="18">
        <v>10</v>
      </c>
      <c r="N26" s="6">
        <v>270000</v>
      </c>
      <c r="O26" s="6">
        <f t="shared" si="3"/>
        <v>2700000</v>
      </c>
      <c r="P26" s="16" t="s">
        <v>26</v>
      </c>
      <c r="Q26" s="16" t="s">
        <v>471</v>
      </c>
      <c r="R26" s="16" t="s">
        <v>2245</v>
      </c>
      <c r="S26" s="13" t="s">
        <v>2246</v>
      </c>
    </row>
    <row r="27" spans="1:19">
      <c r="A27" s="11" t="s">
        <v>10227</v>
      </c>
      <c r="B27" s="23">
        <v>20</v>
      </c>
      <c r="C27" s="18" t="s">
        <v>37</v>
      </c>
      <c r="D27" s="7" t="str">
        <f t="shared" si="2"/>
        <v>02</v>
      </c>
      <c r="E27" s="26" t="s">
        <v>398</v>
      </c>
      <c r="F27" s="26" t="s">
        <v>94</v>
      </c>
      <c r="G27" s="7" t="s">
        <v>20</v>
      </c>
      <c r="H27" s="18" t="s">
        <v>2265</v>
      </c>
      <c r="I27" s="18" t="s">
        <v>16</v>
      </c>
      <c r="J27" s="18">
        <v>14</v>
      </c>
      <c r="K27" s="18">
        <v>2</v>
      </c>
      <c r="L27" s="8" t="s">
        <v>461</v>
      </c>
      <c r="M27" s="18">
        <v>10</v>
      </c>
      <c r="N27" s="6">
        <v>490000</v>
      </c>
      <c r="O27" s="6">
        <f t="shared" si="3"/>
        <v>4900000</v>
      </c>
      <c r="P27" s="16" t="s">
        <v>26</v>
      </c>
      <c r="Q27" s="16" t="s">
        <v>471</v>
      </c>
      <c r="R27" s="16" t="s">
        <v>2245</v>
      </c>
      <c r="S27" s="13" t="s">
        <v>2246</v>
      </c>
    </row>
    <row r="28" spans="1:19">
      <c r="A28" s="11" t="s">
        <v>10227</v>
      </c>
      <c r="B28" s="23">
        <v>21</v>
      </c>
      <c r="C28" s="18" t="s">
        <v>37</v>
      </c>
      <c r="D28" s="7" t="str">
        <f t="shared" si="2"/>
        <v>02</v>
      </c>
      <c r="E28" s="26" t="s">
        <v>398</v>
      </c>
      <c r="F28" s="26" t="s">
        <v>94</v>
      </c>
      <c r="G28" s="7" t="s">
        <v>20</v>
      </c>
      <c r="H28" s="18" t="s">
        <v>2266</v>
      </c>
      <c r="I28" s="18" t="s">
        <v>16</v>
      </c>
      <c r="J28" s="18">
        <v>14</v>
      </c>
      <c r="K28" s="18">
        <v>2</v>
      </c>
      <c r="L28" s="6" t="s">
        <v>461</v>
      </c>
      <c r="M28" s="18">
        <v>10</v>
      </c>
      <c r="N28" s="6">
        <v>490000</v>
      </c>
      <c r="O28" s="6">
        <f t="shared" si="3"/>
        <v>4900000</v>
      </c>
      <c r="P28" s="16" t="s">
        <v>26</v>
      </c>
      <c r="Q28" s="16" t="s">
        <v>471</v>
      </c>
      <c r="R28" s="16" t="s">
        <v>2245</v>
      </c>
      <c r="S28" s="13" t="s">
        <v>2246</v>
      </c>
    </row>
    <row r="29" spans="1:19">
      <c r="A29" s="11" t="s">
        <v>10227</v>
      </c>
      <c r="B29" s="23">
        <v>22</v>
      </c>
      <c r="C29" s="18" t="s">
        <v>37</v>
      </c>
      <c r="D29" s="7" t="str">
        <f t="shared" si="2"/>
        <v>02</v>
      </c>
      <c r="E29" s="26" t="s">
        <v>398</v>
      </c>
      <c r="F29" s="26" t="s">
        <v>94</v>
      </c>
      <c r="G29" s="7" t="s">
        <v>19</v>
      </c>
      <c r="H29" s="18" t="s">
        <v>2267</v>
      </c>
      <c r="I29" s="18" t="s">
        <v>16</v>
      </c>
      <c r="J29" s="18">
        <v>14</v>
      </c>
      <c r="K29" s="18">
        <v>2</v>
      </c>
      <c r="L29" s="8" t="s">
        <v>461</v>
      </c>
      <c r="M29" s="18">
        <v>10</v>
      </c>
      <c r="N29" s="6">
        <v>490000</v>
      </c>
      <c r="O29" s="6">
        <f t="shared" si="3"/>
        <v>4900000</v>
      </c>
      <c r="P29" s="16" t="s">
        <v>26</v>
      </c>
      <c r="Q29" s="16" t="s">
        <v>471</v>
      </c>
      <c r="R29" s="16" t="s">
        <v>2245</v>
      </c>
      <c r="S29" s="13" t="s">
        <v>2246</v>
      </c>
    </row>
    <row r="30" spans="1:19">
      <c r="A30" s="11" t="s">
        <v>10227</v>
      </c>
      <c r="B30" s="23">
        <v>23</v>
      </c>
      <c r="C30" s="18" t="s">
        <v>37</v>
      </c>
      <c r="D30" s="7" t="str">
        <f t="shared" si="2"/>
        <v>02</v>
      </c>
      <c r="E30" s="26" t="s">
        <v>398</v>
      </c>
      <c r="F30" s="26" t="s">
        <v>94</v>
      </c>
      <c r="G30" s="7" t="s">
        <v>19</v>
      </c>
      <c r="H30" s="18" t="s">
        <v>2268</v>
      </c>
      <c r="I30" s="18" t="s">
        <v>16</v>
      </c>
      <c r="J30" s="18">
        <v>14</v>
      </c>
      <c r="K30" s="18">
        <v>2</v>
      </c>
      <c r="L30" s="6" t="s">
        <v>461</v>
      </c>
      <c r="M30" s="18">
        <v>10</v>
      </c>
      <c r="N30" s="6">
        <v>490000</v>
      </c>
      <c r="O30" s="6">
        <f t="shared" si="3"/>
        <v>4900000</v>
      </c>
      <c r="P30" s="16" t="s">
        <v>26</v>
      </c>
      <c r="Q30" s="16" t="s">
        <v>471</v>
      </c>
      <c r="R30" s="16" t="s">
        <v>2245</v>
      </c>
      <c r="S30" s="13" t="s">
        <v>2246</v>
      </c>
    </row>
    <row r="31" spans="1:19">
      <c r="A31" s="11" t="s">
        <v>10227</v>
      </c>
      <c r="B31" s="23">
        <v>24</v>
      </c>
      <c r="C31" s="18" t="s">
        <v>37</v>
      </c>
      <c r="D31" s="7" t="str">
        <f t="shared" si="2"/>
        <v>02</v>
      </c>
      <c r="E31" s="26" t="s">
        <v>398</v>
      </c>
      <c r="F31" s="26" t="s">
        <v>94</v>
      </c>
      <c r="G31" s="7" t="s">
        <v>19</v>
      </c>
      <c r="H31" s="18" t="s">
        <v>2269</v>
      </c>
      <c r="I31" s="18" t="s">
        <v>16</v>
      </c>
      <c r="J31" s="18">
        <v>28</v>
      </c>
      <c r="K31" s="18">
        <v>4</v>
      </c>
      <c r="L31" s="8" t="s">
        <v>461</v>
      </c>
      <c r="M31" s="18">
        <v>10</v>
      </c>
      <c r="N31" s="6">
        <v>760000</v>
      </c>
      <c r="O31" s="6">
        <f t="shared" si="3"/>
        <v>7600000</v>
      </c>
      <c r="P31" s="16" t="s">
        <v>26</v>
      </c>
      <c r="Q31" s="16" t="s">
        <v>471</v>
      </c>
      <c r="R31" s="16" t="s">
        <v>2245</v>
      </c>
      <c r="S31" s="13" t="s">
        <v>2246</v>
      </c>
    </row>
    <row r="32" spans="1:19">
      <c r="A32" s="11" t="s">
        <v>10227</v>
      </c>
      <c r="B32" s="23">
        <v>25</v>
      </c>
      <c r="C32" s="18" t="s">
        <v>37</v>
      </c>
      <c r="D32" s="7" t="str">
        <f t="shared" si="2"/>
        <v>02</v>
      </c>
      <c r="E32" s="26" t="s">
        <v>398</v>
      </c>
      <c r="F32" s="26" t="s">
        <v>94</v>
      </c>
      <c r="G32" s="7" t="s">
        <v>19</v>
      </c>
      <c r="H32" s="18" t="s">
        <v>2270</v>
      </c>
      <c r="I32" s="18" t="s">
        <v>16</v>
      </c>
      <c r="J32" s="18">
        <v>18</v>
      </c>
      <c r="K32" s="18">
        <v>3</v>
      </c>
      <c r="L32" s="6" t="s">
        <v>461</v>
      </c>
      <c r="M32" s="18">
        <v>10</v>
      </c>
      <c r="N32" s="6">
        <v>620000</v>
      </c>
      <c r="O32" s="6">
        <f t="shared" si="3"/>
        <v>6200000</v>
      </c>
      <c r="P32" s="16" t="s">
        <v>26</v>
      </c>
      <c r="Q32" s="16" t="s">
        <v>471</v>
      </c>
      <c r="R32" s="16" t="s">
        <v>2245</v>
      </c>
      <c r="S32" s="13" t="s">
        <v>2246</v>
      </c>
    </row>
    <row r="33" spans="1:19">
      <c r="A33" s="11" t="s">
        <v>10227</v>
      </c>
      <c r="B33" s="23">
        <v>26</v>
      </c>
      <c r="C33" s="18" t="s">
        <v>37</v>
      </c>
      <c r="D33" s="7" t="str">
        <f t="shared" si="2"/>
        <v>02</v>
      </c>
      <c r="E33" s="26" t="s">
        <v>398</v>
      </c>
      <c r="F33" s="26" t="s">
        <v>94</v>
      </c>
      <c r="G33" s="7" t="s">
        <v>19</v>
      </c>
      <c r="H33" s="18" t="s">
        <v>2271</v>
      </c>
      <c r="I33" s="18" t="s">
        <v>16</v>
      </c>
      <c r="J33" s="18">
        <v>21</v>
      </c>
      <c r="K33" s="18">
        <v>3</v>
      </c>
      <c r="L33" s="8" t="s">
        <v>461</v>
      </c>
      <c r="M33" s="18">
        <v>10</v>
      </c>
      <c r="N33" s="6">
        <v>670000</v>
      </c>
      <c r="O33" s="6">
        <f t="shared" si="3"/>
        <v>6700000</v>
      </c>
      <c r="P33" s="16" t="s">
        <v>26</v>
      </c>
      <c r="Q33" s="16" t="s">
        <v>471</v>
      </c>
      <c r="R33" s="16" t="s">
        <v>2245</v>
      </c>
      <c r="S33" s="13" t="s">
        <v>2246</v>
      </c>
    </row>
    <row r="34" spans="1:19">
      <c r="A34" s="11" t="s">
        <v>10227</v>
      </c>
      <c r="B34" s="23">
        <v>27</v>
      </c>
      <c r="C34" s="18" t="s">
        <v>37</v>
      </c>
      <c r="D34" s="7" t="str">
        <f t="shared" si="2"/>
        <v>02</v>
      </c>
      <c r="E34" s="26" t="s">
        <v>398</v>
      </c>
      <c r="F34" s="26" t="s">
        <v>94</v>
      </c>
      <c r="G34" s="7" t="s">
        <v>19</v>
      </c>
      <c r="H34" s="18" t="s">
        <v>2272</v>
      </c>
      <c r="I34" s="18" t="s">
        <v>16</v>
      </c>
      <c r="J34" s="18">
        <v>18</v>
      </c>
      <c r="K34" s="18">
        <v>3</v>
      </c>
      <c r="L34" s="6" t="s">
        <v>461</v>
      </c>
      <c r="M34" s="18">
        <v>10</v>
      </c>
      <c r="N34" s="6">
        <v>620000</v>
      </c>
      <c r="O34" s="6">
        <f t="shared" si="3"/>
        <v>6200000</v>
      </c>
      <c r="P34" s="16" t="s">
        <v>26</v>
      </c>
      <c r="Q34" s="16" t="s">
        <v>471</v>
      </c>
      <c r="R34" s="16" t="s">
        <v>2245</v>
      </c>
      <c r="S34" s="13" t="s">
        <v>2246</v>
      </c>
    </row>
    <row r="35" spans="1:19">
      <c r="A35" s="11" t="s">
        <v>10227</v>
      </c>
      <c r="B35" s="23">
        <v>28</v>
      </c>
      <c r="C35" s="18" t="s">
        <v>37</v>
      </c>
      <c r="D35" s="7" t="str">
        <f t="shared" si="2"/>
        <v>02</v>
      </c>
      <c r="E35" s="26" t="s">
        <v>398</v>
      </c>
      <c r="F35" s="26" t="s">
        <v>94</v>
      </c>
      <c r="G35" s="7" t="s">
        <v>19</v>
      </c>
      <c r="H35" s="18" t="s">
        <v>2273</v>
      </c>
      <c r="I35" s="18" t="s">
        <v>16</v>
      </c>
      <c r="J35" s="18">
        <v>14</v>
      </c>
      <c r="K35" s="18">
        <v>2</v>
      </c>
      <c r="L35" s="8" t="s">
        <v>461</v>
      </c>
      <c r="M35" s="18">
        <v>10</v>
      </c>
      <c r="N35" s="6">
        <v>490000</v>
      </c>
      <c r="O35" s="6">
        <f t="shared" si="3"/>
        <v>4900000</v>
      </c>
      <c r="P35" s="16" t="s">
        <v>26</v>
      </c>
      <c r="Q35" s="16" t="s">
        <v>471</v>
      </c>
      <c r="R35" s="16" t="s">
        <v>2245</v>
      </c>
      <c r="S35" s="13" t="s">
        <v>2246</v>
      </c>
    </row>
    <row r="36" spans="1:19">
      <c r="A36" s="11" t="s">
        <v>10227</v>
      </c>
      <c r="B36" s="23">
        <v>29</v>
      </c>
      <c r="C36" s="18" t="s">
        <v>37</v>
      </c>
      <c r="D36" s="7" t="str">
        <f t="shared" si="2"/>
        <v>02</v>
      </c>
      <c r="E36" s="26" t="s">
        <v>398</v>
      </c>
      <c r="F36" s="26" t="s">
        <v>94</v>
      </c>
      <c r="G36" s="7" t="s">
        <v>19</v>
      </c>
      <c r="H36" s="18" t="s">
        <v>2274</v>
      </c>
      <c r="I36" s="18" t="s">
        <v>16</v>
      </c>
      <c r="J36" s="18">
        <v>7</v>
      </c>
      <c r="K36" s="18">
        <v>1</v>
      </c>
      <c r="L36" s="6" t="s">
        <v>461</v>
      </c>
      <c r="M36" s="18">
        <v>10</v>
      </c>
      <c r="N36" s="6">
        <v>270000</v>
      </c>
      <c r="O36" s="6">
        <f t="shared" si="3"/>
        <v>2700000</v>
      </c>
      <c r="P36" s="16" t="s">
        <v>26</v>
      </c>
      <c r="Q36" s="16" t="s">
        <v>471</v>
      </c>
      <c r="R36" s="16" t="s">
        <v>2245</v>
      </c>
      <c r="S36" s="13" t="s">
        <v>2246</v>
      </c>
    </row>
    <row r="37" spans="1:19">
      <c r="A37" s="11" t="s">
        <v>10227</v>
      </c>
      <c r="B37" s="23">
        <v>30</v>
      </c>
      <c r="C37" s="18" t="s">
        <v>37</v>
      </c>
      <c r="D37" s="7" t="str">
        <f t="shared" si="2"/>
        <v>02</v>
      </c>
      <c r="E37" s="26" t="s">
        <v>398</v>
      </c>
      <c r="F37" s="26" t="s">
        <v>94</v>
      </c>
      <c r="G37" s="7" t="s">
        <v>19</v>
      </c>
      <c r="H37" s="18" t="s">
        <v>2275</v>
      </c>
      <c r="I37" s="18" t="s">
        <v>16</v>
      </c>
      <c r="J37" s="18">
        <v>14</v>
      </c>
      <c r="K37" s="18">
        <v>2</v>
      </c>
      <c r="L37" s="6" t="s">
        <v>461</v>
      </c>
      <c r="M37" s="18">
        <v>10</v>
      </c>
      <c r="N37" s="6">
        <v>490000</v>
      </c>
      <c r="O37" s="6">
        <f t="shared" si="3"/>
        <v>4900000</v>
      </c>
      <c r="P37" s="16" t="s">
        <v>26</v>
      </c>
      <c r="Q37" s="16" t="s">
        <v>471</v>
      </c>
      <c r="R37" s="16" t="s">
        <v>2245</v>
      </c>
      <c r="S37" s="13" t="s">
        <v>2246</v>
      </c>
    </row>
    <row r="38" spans="1:19">
      <c r="A38" s="11" t="s">
        <v>10227</v>
      </c>
      <c r="B38" s="23">
        <v>31</v>
      </c>
      <c r="C38" s="18" t="s">
        <v>37</v>
      </c>
      <c r="D38" s="7" t="str">
        <f t="shared" si="2"/>
        <v>02</v>
      </c>
      <c r="E38" s="26" t="s">
        <v>398</v>
      </c>
      <c r="F38" s="26" t="s">
        <v>94</v>
      </c>
      <c r="G38" s="7" t="s">
        <v>19</v>
      </c>
      <c r="H38" s="18" t="s">
        <v>2276</v>
      </c>
      <c r="I38" s="18" t="s">
        <v>16</v>
      </c>
      <c r="J38" s="18">
        <v>7</v>
      </c>
      <c r="K38" s="18">
        <v>1</v>
      </c>
      <c r="L38" s="8" t="s">
        <v>461</v>
      </c>
      <c r="M38" s="18">
        <v>10</v>
      </c>
      <c r="N38" s="6">
        <v>270000</v>
      </c>
      <c r="O38" s="6">
        <f t="shared" si="3"/>
        <v>2700000</v>
      </c>
      <c r="P38" s="16" t="s">
        <v>26</v>
      </c>
      <c r="Q38" s="16" t="s">
        <v>471</v>
      </c>
      <c r="R38" s="16" t="s">
        <v>2245</v>
      </c>
      <c r="S38" s="13" t="s">
        <v>2246</v>
      </c>
    </row>
    <row r="39" spans="1:19">
      <c r="A39" s="11" t="s">
        <v>10227</v>
      </c>
      <c r="B39" s="23">
        <v>32</v>
      </c>
      <c r="C39" s="18" t="s">
        <v>37</v>
      </c>
      <c r="D39" s="7" t="str">
        <f t="shared" si="2"/>
        <v>02</v>
      </c>
      <c r="E39" s="26" t="s">
        <v>398</v>
      </c>
      <c r="F39" s="26" t="s">
        <v>94</v>
      </c>
      <c r="G39" s="7" t="s">
        <v>19</v>
      </c>
      <c r="H39" s="18" t="s">
        <v>2277</v>
      </c>
      <c r="I39" s="18" t="s">
        <v>16</v>
      </c>
      <c r="J39" s="18">
        <v>18</v>
      </c>
      <c r="K39" s="18">
        <v>3</v>
      </c>
      <c r="L39" s="6" t="s">
        <v>461</v>
      </c>
      <c r="M39" s="18">
        <v>10</v>
      </c>
      <c r="N39" s="6">
        <v>620000</v>
      </c>
      <c r="O39" s="6">
        <f t="shared" si="3"/>
        <v>6200000</v>
      </c>
      <c r="P39" s="16" t="s">
        <v>26</v>
      </c>
      <c r="Q39" s="16" t="s">
        <v>471</v>
      </c>
      <c r="R39" s="16" t="s">
        <v>2245</v>
      </c>
      <c r="S39" s="13" t="s">
        <v>2246</v>
      </c>
    </row>
    <row r="40" spans="1:19">
      <c r="A40" s="11" t="s">
        <v>10227</v>
      </c>
      <c r="B40" s="23">
        <v>33</v>
      </c>
      <c r="C40" s="18" t="s">
        <v>37</v>
      </c>
      <c r="D40" s="7" t="str">
        <f t="shared" si="2"/>
        <v>02</v>
      </c>
      <c r="E40" s="26" t="s">
        <v>398</v>
      </c>
      <c r="F40" s="26" t="s">
        <v>94</v>
      </c>
      <c r="G40" s="7" t="s">
        <v>19</v>
      </c>
      <c r="H40" s="18" t="s">
        <v>2278</v>
      </c>
      <c r="I40" s="18" t="s">
        <v>16</v>
      </c>
      <c r="J40" s="18">
        <v>14</v>
      </c>
      <c r="K40" s="18">
        <v>2</v>
      </c>
      <c r="L40" s="8" t="s">
        <v>461</v>
      </c>
      <c r="M40" s="18">
        <v>10</v>
      </c>
      <c r="N40" s="6">
        <v>490000</v>
      </c>
      <c r="O40" s="6">
        <f t="shared" si="3"/>
        <v>4900000</v>
      </c>
      <c r="P40" s="16" t="s">
        <v>26</v>
      </c>
      <c r="Q40" s="16" t="s">
        <v>471</v>
      </c>
      <c r="R40" s="16" t="s">
        <v>2245</v>
      </c>
      <c r="S40" s="13" t="s">
        <v>2246</v>
      </c>
    </row>
    <row r="41" spans="1:19">
      <c r="A41" s="11" t="s">
        <v>10227</v>
      </c>
      <c r="B41" s="23">
        <v>34</v>
      </c>
      <c r="C41" s="18" t="s">
        <v>37</v>
      </c>
      <c r="D41" s="7" t="str">
        <f t="shared" si="2"/>
        <v>02</v>
      </c>
      <c r="E41" s="26" t="s">
        <v>398</v>
      </c>
      <c r="F41" s="26" t="s">
        <v>94</v>
      </c>
      <c r="G41" s="7" t="s">
        <v>19</v>
      </c>
      <c r="H41" s="18" t="s">
        <v>2279</v>
      </c>
      <c r="I41" s="18" t="s">
        <v>16</v>
      </c>
      <c r="J41" s="18">
        <v>18</v>
      </c>
      <c r="K41" s="18">
        <v>3</v>
      </c>
      <c r="L41" s="6" t="s">
        <v>461</v>
      </c>
      <c r="M41" s="18">
        <v>10</v>
      </c>
      <c r="N41" s="6">
        <v>620000</v>
      </c>
      <c r="O41" s="6">
        <f t="shared" si="3"/>
        <v>6200000</v>
      </c>
      <c r="P41" s="16" t="s">
        <v>26</v>
      </c>
      <c r="Q41" s="16" t="s">
        <v>471</v>
      </c>
      <c r="R41" s="16" t="s">
        <v>2245</v>
      </c>
      <c r="S41" s="13" t="s">
        <v>2246</v>
      </c>
    </row>
    <row r="42" spans="1:19">
      <c r="A42" s="11" t="s">
        <v>10227</v>
      </c>
      <c r="B42" s="23">
        <v>35</v>
      </c>
      <c r="C42" s="18" t="s">
        <v>37</v>
      </c>
      <c r="D42" s="7" t="str">
        <f t="shared" si="2"/>
        <v>02</v>
      </c>
      <c r="E42" s="26" t="s">
        <v>398</v>
      </c>
      <c r="F42" s="26" t="s">
        <v>94</v>
      </c>
      <c r="G42" s="7" t="s">
        <v>19</v>
      </c>
      <c r="H42" s="18" t="s">
        <v>2280</v>
      </c>
      <c r="I42" s="18" t="s">
        <v>16</v>
      </c>
      <c r="J42" s="18">
        <v>18</v>
      </c>
      <c r="K42" s="18">
        <v>3</v>
      </c>
      <c r="L42" s="8" t="s">
        <v>461</v>
      </c>
      <c r="M42" s="18">
        <v>10</v>
      </c>
      <c r="N42" s="6">
        <v>620000</v>
      </c>
      <c r="O42" s="6">
        <f t="shared" si="3"/>
        <v>6200000</v>
      </c>
      <c r="P42" s="16" t="s">
        <v>26</v>
      </c>
      <c r="Q42" s="16" t="s">
        <v>471</v>
      </c>
      <c r="R42" s="16" t="s">
        <v>2245</v>
      </c>
      <c r="S42" s="13" t="s">
        <v>2246</v>
      </c>
    </row>
    <row r="43" spans="1:19">
      <c r="A43" s="11" t="s">
        <v>10227</v>
      </c>
      <c r="B43" s="23">
        <v>36</v>
      </c>
      <c r="C43" s="18" t="s">
        <v>37</v>
      </c>
      <c r="D43" s="7" t="str">
        <f t="shared" si="2"/>
        <v>02</v>
      </c>
      <c r="E43" s="26" t="s">
        <v>398</v>
      </c>
      <c r="F43" s="26" t="s">
        <v>94</v>
      </c>
      <c r="G43" s="7" t="s">
        <v>19</v>
      </c>
      <c r="H43" s="18" t="s">
        <v>2281</v>
      </c>
      <c r="I43" s="18" t="s">
        <v>16</v>
      </c>
      <c r="J43" s="18">
        <v>18</v>
      </c>
      <c r="K43" s="18">
        <v>3</v>
      </c>
      <c r="L43" s="6" t="s">
        <v>461</v>
      </c>
      <c r="M43" s="18">
        <v>10</v>
      </c>
      <c r="N43" s="6">
        <v>620000</v>
      </c>
      <c r="O43" s="6">
        <f t="shared" si="3"/>
        <v>6200000</v>
      </c>
      <c r="P43" s="16" t="s">
        <v>26</v>
      </c>
      <c r="Q43" s="16" t="s">
        <v>471</v>
      </c>
      <c r="R43" s="16" t="s">
        <v>2245</v>
      </c>
      <c r="S43" s="13" t="s">
        <v>2246</v>
      </c>
    </row>
    <row r="44" spans="1:19">
      <c r="A44" s="11" t="s">
        <v>10227</v>
      </c>
      <c r="B44" s="23">
        <v>37</v>
      </c>
      <c r="C44" s="18" t="s">
        <v>37</v>
      </c>
      <c r="D44" s="7" t="str">
        <f t="shared" si="2"/>
        <v>02</v>
      </c>
      <c r="E44" s="26" t="s">
        <v>398</v>
      </c>
      <c r="F44" s="26" t="s">
        <v>94</v>
      </c>
      <c r="G44" s="7" t="s">
        <v>19</v>
      </c>
      <c r="H44" s="18" t="s">
        <v>2282</v>
      </c>
      <c r="I44" s="18" t="s">
        <v>16</v>
      </c>
      <c r="J44" s="18">
        <v>18</v>
      </c>
      <c r="K44" s="18">
        <v>3</v>
      </c>
      <c r="L44" s="8" t="s">
        <v>461</v>
      </c>
      <c r="M44" s="18">
        <v>10</v>
      </c>
      <c r="N44" s="6">
        <v>620000</v>
      </c>
      <c r="O44" s="6">
        <f t="shared" si="3"/>
        <v>6200000</v>
      </c>
      <c r="P44" s="16" t="s">
        <v>26</v>
      </c>
      <c r="Q44" s="16" t="s">
        <v>471</v>
      </c>
      <c r="R44" s="16" t="s">
        <v>2245</v>
      </c>
      <c r="S44" s="13" t="s">
        <v>2246</v>
      </c>
    </row>
    <row r="45" spans="1:19">
      <c r="A45" s="11" t="s">
        <v>10227</v>
      </c>
      <c r="B45" s="23">
        <v>38</v>
      </c>
      <c r="C45" s="18" t="s">
        <v>37</v>
      </c>
      <c r="D45" s="7" t="str">
        <f t="shared" si="2"/>
        <v>02</v>
      </c>
      <c r="E45" s="26" t="s">
        <v>398</v>
      </c>
      <c r="F45" s="26" t="s">
        <v>94</v>
      </c>
      <c r="G45" s="7" t="s">
        <v>19</v>
      </c>
      <c r="H45" s="18" t="s">
        <v>2283</v>
      </c>
      <c r="I45" s="18" t="s">
        <v>16</v>
      </c>
      <c r="J45" s="18">
        <v>18</v>
      </c>
      <c r="K45" s="18">
        <v>3</v>
      </c>
      <c r="L45" s="6" t="s">
        <v>461</v>
      </c>
      <c r="M45" s="18">
        <v>10</v>
      </c>
      <c r="N45" s="6">
        <v>620000</v>
      </c>
      <c r="O45" s="6">
        <f t="shared" si="3"/>
        <v>6200000</v>
      </c>
      <c r="P45" s="16" t="s">
        <v>26</v>
      </c>
      <c r="Q45" s="16" t="s">
        <v>471</v>
      </c>
      <c r="R45" s="16" t="s">
        <v>2245</v>
      </c>
      <c r="S45" s="13" t="s">
        <v>2246</v>
      </c>
    </row>
    <row r="46" spans="1:19">
      <c r="A46" s="11" t="s">
        <v>10227</v>
      </c>
      <c r="B46" s="23">
        <v>39</v>
      </c>
      <c r="C46" s="18" t="s">
        <v>37</v>
      </c>
      <c r="D46" s="7" t="str">
        <f t="shared" si="2"/>
        <v>02</v>
      </c>
      <c r="E46" s="26" t="s">
        <v>398</v>
      </c>
      <c r="F46" s="26" t="s">
        <v>94</v>
      </c>
      <c r="G46" s="7" t="s">
        <v>19</v>
      </c>
      <c r="H46" s="18" t="s">
        <v>2284</v>
      </c>
      <c r="I46" s="18" t="s">
        <v>16</v>
      </c>
      <c r="J46" s="18">
        <v>7</v>
      </c>
      <c r="K46" s="18">
        <v>1</v>
      </c>
      <c r="L46" s="8" t="s">
        <v>461</v>
      </c>
      <c r="M46" s="18">
        <v>10</v>
      </c>
      <c r="N46" s="6">
        <v>270000</v>
      </c>
      <c r="O46" s="6">
        <f t="shared" si="3"/>
        <v>2700000</v>
      </c>
      <c r="P46" s="16" t="s">
        <v>26</v>
      </c>
      <c r="Q46" s="16" t="s">
        <v>471</v>
      </c>
      <c r="R46" s="16" t="s">
        <v>2245</v>
      </c>
      <c r="S46" s="13" t="s">
        <v>2246</v>
      </c>
    </row>
    <row r="47" spans="1:19">
      <c r="A47" s="11" t="s">
        <v>10227</v>
      </c>
      <c r="B47" s="23">
        <v>40</v>
      </c>
      <c r="C47" s="18" t="s">
        <v>37</v>
      </c>
      <c r="D47" s="7" t="str">
        <f t="shared" si="2"/>
        <v>02</v>
      </c>
      <c r="E47" s="26" t="s">
        <v>398</v>
      </c>
      <c r="F47" s="26" t="s">
        <v>94</v>
      </c>
      <c r="G47" s="7" t="s">
        <v>19</v>
      </c>
      <c r="H47" s="18" t="s">
        <v>2285</v>
      </c>
      <c r="I47" s="18" t="s">
        <v>16</v>
      </c>
      <c r="J47" s="18">
        <v>7</v>
      </c>
      <c r="K47" s="18">
        <v>1</v>
      </c>
      <c r="L47" s="6" t="s">
        <v>461</v>
      </c>
      <c r="M47" s="18">
        <v>10</v>
      </c>
      <c r="N47" s="6">
        <v>270000</v>
      </c>
      <c r="O47" s="6">
        <f t="shared" si="3"/>
        <v>2700000</v>
      </c>
      <c r="P47" s="16" t="s">
        <v>26</v>
      </c>
      <c r="Q47" s="16" t="s">
        <v>471</v>
      </c>
      <c r="R47" s="16" t="s">
        <v>2245</v>
      </c>
      <c r="S47" s="13" t="s">
        <v>2246</v>
      </c>
    </row>
    <row r="48" spans="1:19">
      <c r="A48" s="11" t="s">
        <v>10227</v>
      </c>
      <c r="B48" s="23">
        <v>41</v>
      </c>
      <c r="C48" s="18" t="s">
        <v>37</v>
      </c>
      <c r="D48" s="7" t="str">
        <f t="shared" si="2"/>
        <v>02</v>
      </c>
      <c r="E48" s="26" t="s">
        <v>398</v>
      </c>
      <c r="F48" s="26" t="s">
        <v>94</v>
      </c>
      <c r="G48" s="7" t="s">
        <v>19</v>
      </c>
      <c r="H48" s="18" t="s">
        <v>2286</v>
      </c>
      <c r="I48" s="18" t="s">
        <v>16</v>
      </c>
      <c r="J48" s="18">
        <v>18</v>
      </c>
      <c r="K48" s="18">
        <v>3</v>
      </c>
      <c r="L48" s="8" t="s">
        <v>461</v>
      </c>
      <c r="M48" s="18">
        <v>10</v>
      </c>
      <c r="N48" s="6">
        <v>620000</v>
      </c>
      <c r="O48" s="6">
        <f t="shared" si="3"/>
        <v>6200000</v>
      </c>
      <c r="P48" s="16" t="s">
        <v>26</v>
      </c>
      <c r="Q48" s="16" t="s">
        <v>471</v>
      </c>
      <c r="R48" s="16" t="s">
        <v>2245</v>
      </c>
      <c r="S48" s="13" t="s">
        <v>2246</v>
      </c>
    </row>
    <row r="49" spans="1:19">
      <c r="A49" s="11" t="s">
        <v>10227</v>
      </c>
      <c r="B49" s="23">
        <v>42</v>
      </c>
      <c r="C49" s="18" t="s">
        <v>37</v>
      </c>
      <c r="D49" s="7" t="str">
        <f t="shared" si="2"/>
        <v>02</v>
      </c>
      <c r="E49" s="26" t="s">
        <v>398</v>
      </c>
      <c r="F49" s="26" t="s">
        <v>94</v>
      </c>
      <c r="G49" s="7" t="s">
        <v>19</v>
      </c>
      <c r="H49" s="18" t="s">
        <v>2287</v>
      </c>
      <c r="I49" s="18" t="s">
        <v>16</v>
      </c>
      <c r="J49" s="18">
        <v>7</v>
      </c>
      <c r="K49" s="18">
        <v>1</v>
      </c>
      <c r="L49" s="6" t="s">
        <v>461</v>
      </c>
      <c r="M49" s="18">
        <v>10</v>
      </c>
      <c r="N49" s="6">
        <v>270000</v>
      </c>
      <c r="O49" s="6">
        <f t="shared" si="3"/>
        <v>2700000</v>
      </c>
      <c r="P49" s="16" t="s">
        <v>26</v>
      </c>
      <c r="Q49" s="16" t="s">
        <v>471</v>
      </c>
      <c r="R49" s="16" t="s">
        <v>2245</v>
      </c>
      <c r="S49" s="13" t="s">
        <v>2246</v>
      </c>
    </row>
    <row r="50" spans="1:19">
      <c r="A50" s="11" t="s">
        <v>10227</v>
      </c>
      <c r="B50" s="23">
        <v>43</v>
      </c>
      <c r="C50" s="18" t="s">
        <v>37</v>
      </c>
      <c r="D50" s="7" t="str">
        <f t="shared" si="2"/>
        <v>02</v>
      </c>
      <c r="E50" s="26" t="s">
        <v>398</v>
      </c>
      <c r="F50" s="26" t="s">
        <v>94</v>
      </c>
      <c r="G50" s="7" t="s">
        <v>19</v>
      </c>
      <c r="H50" s="18" t="s">
        <v>2288</v>
      </c>
      <c r="I50" s="18" t="s">
        <v>16</v>
      </c>
      <c r="J50" s="18">
        <v>7</v>
      </c>
      <c r="K50" s="18">
        <v>1</v>
      </c>
      <c r="L50" s="8" t="s">
        <v>461</v>
      </c>
      <c r="M50" s="18">
        <v>10</v>
      </c>
      <c r="N50" s="6">
        <v>270000</v>
      </c>
      <c r="O50" s="6">
        <f t="shared" si="3"/>
        <v>2700000</v>
      </c>
      <c r="P50" s="16" t="s">
        <v>26</v>
      </c>
      <c r="Q50" s="16" t="s">
        <v>471</v>
      </c>
      <c r="R50" s="16" t="s">
        <v>2245</v>
      </c>
      <c r="S50" s="13" t="s">
        <v>2246</v>
      </c>
    </row>
    <row r="51" spans="1:19">
      <c r="A51" s="11" t="s">
        <v>10227</v>
      </c>
      <c r="B51" s="23">
        <v>44</v>
      </c>
      <c r="C51" s="18" t="s">
        <v>37</v>
      </c>
      <c r="D51" s="7" t="str">
        <f t="shared" si="2"/>
        <v>02</v>
      </c>
      <c r="E51" s="26" t="s">
        <v>398</v>
      </c>
      <c r="F51" s="26" t="s">
        <v>94</v>
      </c>
      <c r="G51" s="7" t="s">
        <v>20</v>
      </c>
      <c r="H51" s="36" t="s">
        <v>2289</v>
      </c>
      <c r="I51" s="18" t="s">
        <v>16</v>
      </c>
      <c r="J51" s="18">
        <v>18</v>
      </c>
      <c r="K51" s="18">
        <v>3</v>
      </c>
      <c r="L51" s="6" t="s">
        <v>461</v>
      </c>
      <c r="M51" s="18">
        <v>10</v>
      </c>
      <c r="N51" s="6">
        <v>620000</v>
      </c>
      <c r="O51" s="35">
        <f t="shared" si="3"/>
        <v>6200000</v>
      </c>
      <c r="P51" s="16" t="s">
        <v>26</v>
      </c>
      <c r="Q51" s="16" t="s">
        <v>471</v>
      </c>
      <c r="R51" s="16" t="s">
        <v>2245</v>
      </c>
      <c r="S51" s="13" t="s">
        <v>2246</v>
      </c>
    </row>
    <row r="52" spans="1:19">
      <c r="A52" s="11" t="s">
        <v>10227</v>
      </c>
      <c r="B52" s="23">
        <v>45</v>
      </c>
      <c r="C52" s="18" t="s">
        <v>37</v>
      </c>
      <c r="D52" s="7" t="str">
        <f t="shared" si="2"/>
        <v>02</v>
      </c>
      <c r="E52" s="26" t="s">
        <v>398</v>
      </c>
      <c r="F52" s="26" t="s">
        <v>94</v>
      </c>
      <c r="G52" s="7" t="s">
        <v>19</v>
      </c>
      <c r="H52" s="36" t="s">
        <v>2290</v>
      </c>
      <c r="I52" s="18" t="s">
        <v>16</v>
      </c>
      <c r="J52" s="18">
        <v>7</v>
      </c>
      <c r="K52" s="18">
        <v>1</v>
      </c>
      <c r="L52" s="8" t="s">
        <v>461</v>
      </c>
      <c r="M52" s="18">
        <v>10</v>
      </c>
      <c r="N52" s="6">
        <v>350000</v>
      </c>
      <c r="O52" s="35">
        <f t="shared" si="3"/>
        <v>3500000</v>
      </c>
      <c r="P52" s="16" t="s">
        <v>26</v>
      </c>
      <c r="Q52" s="16" t="s">
        <v>471</v>
      </c>
      <c r="R52" s="16" t="s">
        <v>2245</v>
      </c>
      <c r="S52" s="13" t="s">
        <v>2246</v>
      </c>
    </row>
    <row r="53" spans="1:19">
      <c r="A53" s="11" t="s">
        <v>10227</v>
      </c>
      <c r="B53" s="23">
        <v>46</v>
      </c>
      <c r="C53" s="7" t="s">
        <v>37</v>
      </c>
      <c r="D53" s="7" t="str">
        <f t="shared" si="2"/>
        <v>02</v>
      </c>
      <c r="E53" s="26" t="s">
        <v>108</v>
      </c>
      <c r="F53" s="26" t="s">
        <v>108</v>
      </c>
      <c r="G53" s="18" t="s">
        <v>19</v>
      </c>
      <c r="H53" s="18" t="s">
        <v>2291</v>
      </c>
      <c r="I53" s="18" t="s">
        <v>26</v>
      </c>
      <c r="J53" s="18">
        <v>18</v>
      </c>
      <c r="K53" s="18">
        <v>3</v>
      </c>
      <c r="L53" s="6" t="s">
        <v>461</v>
      </c>
      <c r="M53" s="18">
        <v>10</v>
      </c>
      <c r="N53" s="6">
        <v>700000</v>
      </c>
      <c r="O53" s="35">
        <f t="shared" si="3"/>
        <v>7000000</v>
      </c>
      <c r="P53" s="16" t="s">
        <v>26</v>
      </c>
      <c r="Q53" s="16" t="s">
        <v>471</v>
      </c>
      <c r="R53" s="16" t="s">
        <v>2245</v>
      </c>
      <c r="S53" s="13" t="s">
        <v>2246</v>
      </c>
    </row>
    <row r="54" spans="1:19">
      <c r="A54" s="11" t="s">
        <v>10227</v>
      </c>
      <c r="B54" s="23">
        <v>47</v>
      </c>
      <c r="C54" s="7" t="s">
        <v>37</v>
      </c>
      <c r="D54" s="7" t="str">
        <f t="shared" si="2"/>
        <v>02</v>
      </c>
      <c r="E54" s="26" t="s">
        <v>108</v>
      </c>
      <c r="F54" s="26" t="s">
        <v>108</v>
      </c>
      <c r="G54" s="18" t="s">
        <v>19</v>
      </c>
      <c r="H54" s="18" t="s">
        <v>2292</v>
      </c>
      <c r="I54" s="18" t="s">
        <v>16</v>
      </c>
      <c r="J54" s="18">
        <v>18</v>
      </c>
      <c r="K54" s="18">
        <v>3</v>
      </c>
      <c r="L54" s="8" t="s">
        <v>461</v>
      </c>
      <c r="M54" s="18">
        <v>10</v>
      </c>
      <c r="N54" s="6">
        <v>650000</v>
      </c>
      <c r="O54" s="35">
        <f t="shared" si="3"/>
        <v>6500000</v>
      </c>
      <c r="P54" s="16" t="s">
        <v>26</v>
      </c>
      <c r="Q54" s="16" t="s">
        <v>471</v>
      </c>
      <c r="R54" s="16" t="s">
        <v>2245</v>
      </c>
      <c r="S54" s="13" t="s">
        <v>2246</v>
      </c>
    </row>
    <row r="55" spans="1:19">
      <c r="A55" s="11" t="s">
        <v>10227</v>
      </c>
      <c r="B55" s="23">
        <v>48</v>
      </c>
      <c r="C55" s="7" t="s">
        <v>37</v>
      </c>
      <c r="D55" s="7" t="str">
        <f t="shared" si="2"/>
        <v>02</v>
      </c>
      <c r="E55" s="26" t="s">
        <v>108</v>
      </c>
      <c r="F55" s="26" t="s">
        <v>108</v>
      </c>
      <c r="G55" s="18" t="s">
        <v>19</v>
      </c>
      <c r="H55" s="18" t="s">
        <v>2293</v>
      </c>
      <c r="I55" s="18" t="s">
        <v>16</v>
      </c>
      <c r="J55" s="18">
        <v>18</v>
      </c>
      <c r="K55" s="18">
        <v>3</v>
      </c>
      <c r="L55" s="6" t="s">
        <v>461</v>
      </c>
      <c r="M55" s="18">
        <v>10</v>
      </c>
      <c r="N55" s="6">
        <v>650000</v>
      </c>
      <c r="O55" s="35">
        <f t="shared" si="3"/>
        <v>6500000</v>
      </c>
      <c r="P55" s="16" t="s">
        <v>26</v>
      </c>
      <c r="Q55" s="16" t="s">
        <v>471</v>
      </c>
      <c r="R55" s="16" t="s">
        <v>2245</v>
      </c>
      <c r="S55" s="13" t="s">
        <v>2246</v>
      </c>
    </row>
    <row r="56" spans="1:19">
      <c r="A56" s="11" t="s">
        <v>10227</v>
      </c>
      <c r="B56" s="23">
        <v>49</v>
      </c>
      <c r="C56" s="7" t="s">
        <v>37</v>
      </c>
      <c r="D56" s="7" t="str">
        <f t="shared" si="2"/>
        <v>02</v>
      </c>
      <c r="E56" s="26" t="s">
        <v>108</v>
      </c>
      <c r="F56" s="26" t="s">
        <v>108</v>
      </c>
      <c r="G56" s="18" t="s">
        <v>19</v>
      </c>
      <c r="H56" s="18" t="s">
        <v>2294</v>
      </c>
      <c r="I56" s="18" t="s">
        <v>26</v>
      </c>
      <c r="J56" s="18">
        <v>14</v>
      </c>
      <c r="K56" s="18">
        <v>2</v>
      </c>
      <c r="L56" s="8" t="s">
        <v>461</v>
      </c>
      <c r="M56" s="18">
        <v>10</v>
      </c>
      <c r="N56" s="6">
        <v>510000</v>
      </c>
      <c r="O56" s="35">
        <f t="shared" si="3"/>
        <v>5100000</v>
      </c>
      <c r="P56" s="16" t="s">
        <v>26</v>
      </c>
      <c r="Q56" s="16" t="s">
        <v>471</v>
      </c>
      <c r="R56" s="16" t="s">
        <v>2245</v>
      </c>
      <c r="S56" s="13" t="s">
        <v>2246</v>
      </c>
    </row>
    <row r="57" spans="1:19">
      <c r="A57" s="11" t="s">
        <v>10227</v>
      </c>
      <c r="B57" s="23">
        <v>50</v>
      </c>
      <c r="C57" s="7" t="s">
        <v>380</v>
      </c>
      <c r="D57" s="7" t="str">
        <f t="shared" si="2"/>
        <v>03</v>
      </c>
      <c r="E57" s="26" t="s">
        <v>108</v>
      </c>
      <c r="F57" s="26" t="s">
        <v>398</v>
      </c>
      <c r="G57" s="18" t="s">
        <v>19</v>
      </c>
      <c r="H57" s="18" t="s">
        <v>2295</v>
      </c>
      <c r="I57" s="18" t="s">
        <v>16</v>
      </c>
      <c r="J57" s="18">
        <v>28</v>
      </c>
      <c r="K57" s="18">
        <v>4</v>
      </c>
      <c r="L57" s="6" t="s">
        <v>461</v>
      </c>
      <c r="M57" s="18">
        <v>10</v>
      </c>
      <c r="N57" s="6">
        <v>870000</v>
      </c>
      <c r="O57" s="35">
        <f t="shared" si="3"/>
        <v>8700000</v>
      </c>
      <c r="P57" s="16" t="s">
        <v>26</v>
      </c>
      <c r="Q57" s="16" t="s">
        <v>471</v>
      </c>
      <c r="R57" s="16" t="s">
        <v>2245</v>
      </c>
      <c r="S57" s="13" t="s">
        <v>2246</v>
      </c>
    </row>
    <row r="58" spans="1:19">
      <c r="A58" s="11" t="s">
        <v>10227</v>
      </c>
      <c r="B58" s="23">
        <v>51</v>
      </c>
      <c r="C58" s="7" t="s">
        <v>380</v>
      </c>
      <c r="D58" s="7" t="str">
        <f t="shared" si="2"/>
        <v>03</v>
      </c>
      <c r="E58" s="26" t="s">
        <v>108</v>
      </c>
      <c r="F58" s="26" t="s">
        <v>398</v>
      </c>
      <c r="G58" s="18" t="s">
        <v>19</v>
      </c>
      <c r="H58" s="18" t="s">
        <v>2296</v>
      </c>
      <c r="I58" s="18" t="s">
        <v>16</v>
      </c>
      <c r="J58" s="18">
        <v>18</v>
      </c>
      <c r="K58" s="18">
        <v>3</v>
      </c>
      <c r="L58" s="8" t="s">
        <v>461</v>
      </c>
      <c r="M58" s="18">
        <v>10</v>
      </c>
      <c r="N58" s="6">
        <v>650000</v>
      </c>
      <c r="O58" s="35">
        <f t="shared" si="3"/>
        <v>6500000</v>
      </c>
      <c r="P58" s="16" t="s">
        <v>26</v>
      </c>
      <c r="Q58" s="16" t="s">
        <v>471</v>
      </c>
      <c r="R58" s="16" t="s">
        <v>2245</v>
      </c>
      <c r="S58" s="13" t="s">
        <v>2246</v>
      </c>
    </row>
    <row r="59" spans="1:19">
      <c r="A59" s="11" t="s">
        <v>10227</v>
      </c>
      <c r="B59" s="23">
        <v>52</v>
      </c>
      <c r="C59" s="7" t="s">
        <v>37</v>
      </c>
      <c r="D59" s="7" t="str">
        <f t="shared" si="2"/>
        <v>02</v>
      </c>
      <c r="E59" s="26" t="s">
        <v>398</v>
      </c>
      <c r="F59" s="26" t="s">
        <v>108</v>
      </c>
      <c r="G59" s="18" t="s">
        <v>19</v>
      </c>
      <c r="H59" s="18" t="s">
        <v>2297</v>
      </c>
      <c r="I59" s="18" t="s">
        <v>26</v>
      </c>
      <c r="J59" s="18">
        <v>18</v>
      </c>
      <c r="K59" s="18">
        <v>3</v>
      </c>
      <c r="L59" s="6" t="s">
        <v>461</v>
      </c>
      <c r="M59" s="18">
        <v>10</v>
      </c>
      <c r="N59" s="6">
        <v>700000</v>
      </c>
      <c r="O59" s="35">
        <f t="shared" si="3"/>
        <v>7000000</v>
      </c>
      <c r="P59" s="16" t="s">
        <v>26</v>
      </c>
      <c r="Q59" s="16" t="s">
        <v>471</v>
      </c>
      <c r="R59" s="16" t="s">
        <v>2245</v>
      </c>
      <c r="S59" s="13" t="s">
        <v>2246</v>
      </c>
    </row>
    <row r="60" spans="1:19">
      <c r="A60" s="11" t="s">
        <v>10227</v>
      </c>
      <c r="B60" s="23">
        <v>53</v>
      </c>
      <c r="C60" s="7" t="s">
        <v>37</v>
      </c>
      <c r="D60" s="7" t="str">
        <f t="shared" si="2"/>
        <v>02</v>
      </c>
      <c r="E60" s="26" t="s">
        <v>398</v>
      </c>
      <c r="F60" s="26" t="s">
        <v>108</v>
      </c>
      <c r="G60" s="18" t="s">
        <v>19</v>
      </c>
      <c r="H60" s="18" t="s">
        <v>2298</v>
      </c>
      <c r="I60" s="18" t="s">
        <v>26</v>
      </c>
      <c r="J60" s="18">
        <v>18</v>
      </c>
      <c r="K60" s="18">
        <v>3</v>
      </c>
      <c r="L60" s="8" t="s">
        <v>461</v>
      </c>
      <c r="M60" s="18">
        <v>10</v>
      </c>
      <c r="N60" s="6">
        <v>650000</v>
      </c>
      <c r="O60" s="35">
        <f t="shared" si="3"/>
        <v>6500000</v>
      </c>
      <c r="P60" s="16" t="s">
        <v>26</v>
      </c>
      <c r="Q60" s="16" t="s">
        <v>471</v>
      </c>
      <c r="R60" s="16" t="s">
        <v>2245</v>
      </c>
      <c r="S60" s="13" t="s">
        <v>2246</v>
      </c>
    </row>
    <row r="61" spans="1:19">
      <c r="A61" s="11" t="s">
        <v>10227</v>
      </c>
      <c r="B61" s="23">
        <v>54</v>
      </c>
      <c r="C61" s="7" t="s">
        <v>380</v>
      </c>
      <c r="D61" s="7" t="str">
        <f t="shared" si="2"/>
        <v>03</v>
      </c>
      <c r="E61" s="26" t="s">
        <v>108</v>
      </c>
      <c r="F61" s="26" t="s">
        <v>398</v>
      </c>
      <c r="G61" s="18" t="s">
        <v>19</v>
      </c>
      <c r="H61" s="18" t="s">
        <v>2299</v>
      </c>
      <c r="I61" s="18" t="s">
        <v>26</v>
      </c>
      <c r="J61" s="18">
        <v>18</v>
      </c>
      <c r="K61" s="18">
        <v>3</v>
      </c>
      <c r="L61" s="6" t="s">
        <v>461</v>
      </c>
      <c r="M61" s="18">
        <v>10</v>
      </c>
      <c r="N61" s="6">
        <v>700000</v>
      </c>
      <c r="O61" s="35">
        <f t="shared" si="3"/>
        <v>7000000</v>
      </c>
      <c r="P61" s="16" t="s">
        <v>26</v>
      </c>
      <c r="Q61" s="16" t="s">
        <v>471</v>
      </c>
      <c r="R61" s="16" t="s">
        <v>2245</v>
      </c>
      <c r="S61" s="13" t="s">
        <v>2246</v>
      </c>
    </row>
    <row r="62" spans="1:19">
      <c r="A62" s="11" t="s">
        <v>10227</v>
      </c>
      <c r="B62" s="23">
        <v>55</v>
      </c>
      <c r="C62" s="7" t="s">
        <v>380</v>
      </c>
      <c r="D62" s="7" t="str">
        <f t="shared" si="2"/>
        <v>03</v>
      </c>
      <c r="E62" s="26" t="s">
        <v>108</v>
      </c>
      <c r="F62" s="26" t="s">
        <v>398</v>
      </c>
      <c r="G62" s="18" t="s">
        <v>19</v>
      </c>
      <c r="H62" s="18" t="s">
        <v>2300</v>
      </c>
      <c r="I62" s="18" t="s">
        <v>16</v>
      </c>
      <c r="J62" s="18">
        <v>18</v>
      </c>
      <c r="K62" s="18">
        <v>3</v>
      </c>
      <c r="L62" s="8" t="s">
        <v>461</v>
      </c>
      <c r="M62" s="18">
        <v>10</v>
      </c>
      <c r="N62" s="6">
        <v>650000</v>
      </c>
      <c r="O62" s="35">
        <f t="shared" si="3"/>
        <v>6500000</v>
      </c>
      <c r="P62" s="16" t="s">
        <v>26</v>
      </c>
      <c r="Q62" s="16" t="s">
        <v>471</v>
      </c>
      <c r="R62" s="16" t="s">
        <v>2245</v>
      </c>
      <c r="S62" s="13" t="s">
        <v>2246</v>
      </c>
    </row>
    <row r="63" spans="1:19">
      <c r="A63" s="11" t="s">
        <v>10227</v>
      </c>
      <c r="B63" s="23">
        <v>56</v>
      </c>
      <c r="C63" s="7" t="s">
        <v>380</v>
      </c>
      <c r="D63" s="7" t="str">
        <f t="shared" si="2"/>
        <v>03</v>
      </c>
      <c r="E63" s="26" t="s">
        <v>108</v>
      </c>
      <c r="F63" s="26" t="s">
        <v>398</v>
      </c>
      <c r="G63" s="18" t="s">
        <v>19</v>
      </c>
      <c r="H63" s="18" t="s">
        <v>2301</v>
      </c>
      <c r="I63" s="18" t="s">
        <v>26</v>
      </c>
      <c r="J63" s="18">
        <v>18</v>
      </c>
      <c r="K63" s="18">
        <v>3</v>
      </c>
      <c r="L63" s="6" t="s">
        <v>461</v>
      </c>
      <c r="M63" s="18">
        <v>10</v>
      </c>
      <c r="N63" s="6">
        <v>700000</v>
      </c>
      <c r="O63" s="35">
        <f t="shared" si="3"/>
        <v>7000000</v>
      </c>
      <c r="P63" s="16" t="s">
        <v>26</v>
      </c>
      <c r="Q63" s="16" t="s">
        <v>471</v>
      </c>
      <c r="R63" s="16" t="s">
        <v>2245</v>
      </c>
      <c r="S63" s="13" t="s">
        <v>2246</v>
      </c>
    </row>
    <row r="64" spans="1:19">
      <c r="A64" s="11" t="s">
        <v>10227</v>
      </c>
      <c r="B64" s="23">
        <v>57</v>
      </c>
      <c r="C64" s="7" t="s">
        <v>37</v>
      </c>
      <c r="D64" s="7" t="str">
        <f t="shared" si="2"/>
        <v>02</v>
      </c>
      <c r="E64" s="26" t="s">
        <v>398</v>
      </c>
      <c r="F64" s="26" t="s">
        <v>94</v>
      </c>
      <c r="G64" s="18" t="s">
        <v>19</v>
      </c>
      <c r="H64" s="18" t="s">
        <v>2302</v>
      </c>
      <c r="I64" s="18" t="s">
        <v>16</v>
      </c>
      <c r="J64" s="18">
        <v>18</v>
      </c>
      <c r="K64" s="18">
        <v>3</v>
      </c>
      <c r="L64" s="8" t="s">
        <v>461</v>
      </c>
      <c r="M64" s="18">
        <v>10</v>
      </c>
      <c r="N64" s="6">
        <v>650000</v>
      </c>
      <c r="O64" s="35">
        <f t="shared" si="3"/>
        <v>6500000</v>
      </c>
      <c r="P64" s="16" t="s">
        <v>26</v>
      </c>
      <c r="Q64" s="16" t="s">
        <v>471</v>
      </c>
      <c r="R64" s="16" t="s">
        <v>2245</v>
      </c>
      <c r="S64" s="13" t="s">
        <v>2246</v>
      </c>
    </row>
    <row r="65" spans="1:19">
      <c r="A65" s="11" t="s">
        <v>10227</v>
      </c>
      <c r="B65" s="23">
        <v>58</v>
      </c>
      <c r="C65" s="7" t="s">
        <v>37</v>
      </c>
      <c r="D65" s="7" t="str">
        <f t="shared" si="2"/>
        <v>02</v>
      </c>
      <c r="E65" s="26" t="s">
        <v>398</v>
      </c>
      <c r="F65" s="26" t="s">
        <v>94</v>
      </c>
      <c r="G65" s="18" t="s">
        <v>19</v>
      </c>
      <c r="H65" s="18" t="s">
        <v>2303</v>
      </c>
      <c r="I65" s="18" t="s">
        <v>16</v>
      </c>
      <c r="J65" s="18">
        <v>18</v>
      </c>
      <c r="K65" s="18">
        <v>3</v>
      </c>
      <c r="L65" s="6" t="s">
        <v>461</v>
      </c>
      <c r="M65" s="18">
        <v>10</v>
      </c>
      <c r="N65" s="6">
        <v>650000</v>
      </c>
      <c r="O65" s="35">
        <f t="shared" si="3"/>
        <v>6500000</v>
      </c>
      <c r="P65" s="16" t="s">
        <v>26</v>
      </c>
      <c r="Q65" s="16" t="s">
        <v>471</v>
      </c>
      <c r="R65" s="16" t="s">
        <v>2245</v>
      </c>
      <c r="S65" s="13" t="s">
        <v>2246</v>
      </c>
    </row>
    <row r="66" spans="1:19">
      <c r="A66" s="11" t="s">
        <v>10227</v>
      </c>
      <c r="B66" s="23">
        <v>59</v>
      </c>
      <c r="C66" s="7" t="s">
        <v>380</v>
      </c>
      <c r="D66" s="7" t="str">
        <f t="shared" si="2"/>
        <v>03</v>
      </c>
      <c r="E66" s="26" t="s">
        <v>108</v>
      </c>
      <c r="F66" s="26" t="s">
        <v>398</v>
      </c>
      <c r="G66" s="18" t="s">
        <v>19</v>
      </c>
      <c r="H66" s="18" t="s">
        <v>2304</v>
      </c>
      <c r="I66" s="18" t="s">
        <v>16</v>
      </c>
      <c r="J66" s="18">
        <v>18</v>
      </c>
      <c r="K66" s="18">
        <v>3</v>
      </c>
      <c r="L66" s="8" t="s">
        <v>461</v>
      </c>
      <c r="M66" s="18">
        <v>10</v>
      </c>
      <c r="N66" s="6">
        <v>650000</v>
      </c>
      <c r="O66" s="35">
        <f t="shared" si="3"/>
        <v>6500000</v>
      </c>
      <c r="P66" s="16" t="s">
        <v>26</v>
      </c>
      <c r="Q66" s="16" t="s">
        <v>471</v>
      </c>
      <c r="R66" s="16" t="s">
        <v>2245</v>
      </c>
      <c r="S66" s="13" t="s">
        <v>2246</v>
      </c>
    </row>
    <row r="67" spans="1:19">
      <c r="A67" s="11" t="s">
        <v>10227</v>
      </c>
      <c r="B67" s="23">
        <v>60</v>
      </c>
      <c r="C67" s="7" t="s">
        <v>380</v>
      </c>
      <c r="D67" s="7" t="str">
        <f t="shared" si="2"/>
        <v>03</v>
      </c>
      <c r="E67" s="26" t="s">
        <v>108</v>
      </c>
      <c r="F67" s="26" t="s">
        <v>93</v>
      </c>
      <c r="G67" s="18" t="s">
        <v>19</v>
      </c>
      <c r="H67" s="18" t="s">
        <v>2305</v>
      </c>
      <c r="I67" s="18" t="s">
        <v>16</v>
      </c>
      <c r="J67" s="18">
        <v>18</v>
      </c>
      <c r="K67" s="18">
        <v>3</v>
      </c>
      <c r="L67" s="6" t="s">
        <v>461</v>
      </c>
      <c r="M67" s="18">
        <v>10</v>
      </c>
      <c r="N67" s="6">
        <v>650000</v>
      </c>
      <c r="O67" s="35">
        <f t="shared" si="3"/>
        <v>6500000</v>
      </c>
      <c r="P67" s="16" t="s">
        <v>26</v>
      </c>
      <c r="Q67" s="16" t="s">
        <v>471</v>
      </c>
      <c r="R67" s="16" t="s">
        <v>2245</v>
      </c>
      <c r="S67" s="13" t="s">
        <v>2246</v>
      </c>
    </row>
    <row r="68" spans="1:19">
      <c r="A68" s="11" t="s">
        <v>10227</v>
      </c>
      <c r="B68" s="23">
        <v>61</v>
      </c>
      <c r="C68" s="7" t="s">
        <v>380</v>
      </c>
      <c r="D68" s="7" t="str">
        <f t="shared" si="2"/>
        <v>03</v>
      </c>
      <c r="E68" s="26" t="s">
        <v>108</v>
      </c>
      <c r="F68" s="26" t="s">
        <v>398</v>
      </c>
      <c r="G68" s="18" t="s">
        <v>19</v>
      </c>
      <c r="H68" s="18" t="s">
        <v>2306</v>
      </c>
      <c r="I68" s="18" t="s">
        <v>16</v>
      </c>
      <c r="J68" s="18">
        <v>21</v>
      </c>
      <c r="K68" s="18">
        <v>3</v>
      </c>
      <c r="L68" s="8" t="s">
        <v>461</v>
      </c>
      <c r="M68" s="18">
        <v>10</v>
      </c>
      <c r="N68" s="6">
        <v>700000</v>
      </c>
      <c r="O68" s="35">
        <f t="shared" si="3"/>
        <v>7000000</v>
      </c>
      <c r="P68" s="16" t="s">
        <v>26</v>
      </c>
      <c r="Q68" s="16" t="s">
        <v>471</v>
      </c>
      <c r="R68" s="16" t="s">
        <v>2245</v>
      </c>
      <c r="S68" s="13" t="s">
        <v>2246</v>
      </c>
    </row>
    <row r="69" spans="1:19">
      <c r="A69" s="11" t="s">
        <v>10227</v>
      </c>
      <c r="B69" s="23">
        <v>62</v>
      </c>
      <c r="C69" s="7" t="s">
        <v>380</v>
      </c>
      <c r="D69" s="7" t="str">
        <f t="shared" si="2"/>
        <v>03</v>
      </c>
      <c r="E69" s="26" t="s">
        <v>108</v>
      </c>
      <c r="F69" s="26" t="s">
        <v>398</v>
      </c>
      <c r="G69" s="18" t="s">
        <v>19</v>
      </c>
      <c r="H69" s="18" t="s">
        <v>2307</v>
      </c>
      <c r="I69" s="18" t="s">
        <v>16</v>
      </c>
      <c r="J69" s="18">
        <v>14</v>
      </c>
      <c r="K69" s="18">
        <v>2</v>
      </c>
      <c r="L69" s="6" t="s">
        <v>461</v>
      </c>
      <c r="M69" s="18">
        <v>10</v>
      </c>
      <c r="N69" s="6">
        <v>510000</v>
      </c>
      <c r="O69" s="35">
        <f t="shared" si="3"/>
        <v>5100000</v>
      </c>
      <c r="P69" s="16" t="s">
        <v>26</v>
      </c>
      <c r="Q69" s="16" t="s">
        <v>471</v>
      </c>
      <c r="R69" s="16" t="s">
        <v>2245</v>
      </c>
      <c r="S69" s="13" t="s">
        <v>2246</v>
      </c>
    </row>
    <row r="70" spans="1:19">
      <c r="A70" s="11" t="s">
        <v>10227</v>
      </c>
      <c r="B70" s="23">
        <v>63</v>
      </c>
      <c r="C70" s="7" t="s">
        <v>380</v>
      </c>
      <c r="D70" s="7" t="str">
        <f t="shared" si="2"/>
        <v>03</v>
      </c>
      <c r="E70" s="26" t="s">
        <v>108</v>
      </c>
      <c r="F70" s="26" t="s">
        <v>398</v>
      </c>
      <c r="G70" s="18" t="s">
        <v>19</v>
      </c>
      <c r="H70" s="18" t="s">
        <v>2308</v>
      </c>
      <c r="I70" s="18" t="s">
        <v>16</v>
      </c>
      <c r="J70" s="18">
        <v>7</v>
      </c>
      <c r="K70" s="18">
        <v>1</v>
      </c>
      <c r="L70" s="8" t="s">
        <v>461</v>
      </c>
      <c r="M70" s="18">
        <v>10</v>
      </c>
      <c r="N70" s="6">
        <v>300000</v>
      </c>
      <c r="O70" s="35">
        <f t="shared" si="3"/>
        <v>3000000</v>
      </c>
      <c r="P70" s="16" t="s">
        <v>26</v>
      </c>
      <c r="Q70" s="16" t="s">
        <v>471</v>
      </c>
      <c r="R70" s="16" t="s">
        <v>2245</v>
      </c>
      <c r="S70" s="13" t="s">
        <v>2246</v>
      </c>
    </row>
    <row r="71" spans="1:19">
      <c r="A71" s="11" t="s">
        <v>10227</v>
      </c>
      <c r="B71" s="23">
        <v>64</v>
      </c>
      <c r="C71" s="7" t="s">
        <v>37</v>
      </c>
      <c r="D71" s="7" t="str">
        <f t="shared" si="2"/>
        <v>02</v>
      </c>
      <c r="E71" s="26" t="s">
        <v>398</v>
      </c>
      <c r="F71" s="26" t="s">
        <v>94</v>
      </c>
      <c r="G71" s="18" t="s">
        <v>19</v>
      </c>
      <c r="H71" s="18" t="s">
        <v>2309</v>
      </c>
      <c r="I71" s="18" t="s">
        <v>26</v>
      </c>
      <c r="J71" s="18">
        <v>7</v>
      </c>
      <c r="K71" s="18">
        <v>1</v>
      </c>
      <c r="L71" s="6" t="s">
        <v>461</v>
      </c>
      <c r="M71" s="18">
        <v>10</v>
      </c>
      <c r="N71" s="6">
        <v>300000</v>
      </c>
      <c r="O71" s="35">
        <f t="shared" si="3"/>
        <v>3000000</v>
      </c>
      <c r="P71" s="16" t="s">
        <v>26</v>
      </c>
      <c r="Q71" s="16" t="s">
        <v>471</v>
      </c>
      <c r="R71" s="16" t="s">
        <v>2245</v>
      </c>
      <c r="S71" s="13" t="s">
        <v>2246</v>
      </c>
    </row>
    <row r="72" spans="1:19">
      <c r="A72" s="11" t="s">
        <v>10227</v>
      </c>
      <c r="B72" s="23">
        <v>65</v>
      </c>
      <c r="C72" s="7" t="s">
        <v>37</v>
      </c>
      <c r="D72" s="7" t="str">
        <f t="shared" si="2"/>
        <v>02</v>
      </c>
      <c r="E72" s="26" t="s">
        <v>398</v>
      </c>
      <c r="F72" s="26" t="s">
        <v>94</v>
      </c>
      <c r="G72" s="18" t="s">
        <v>20</v>
      </c>
      <c r="H72" s="18" t="s">
        <v>2310</v>
      </c>
      <c r="I72" s="18" t="s">
        <v>26</v>
      </c>
      <c r="J72" s="18">
        <v>7</v>
      </c>
      <c r="K72" s="18">
        <v>1</v>
      </c>
      <c r="L72" s="8" t="s">
        <v>461</v>
      </c>
      <c r="M72" s="18">
        <v>10</v>
      </c>
      <c r="N72" s="6">
        <v>300000</v>
      </c>
      <c r="O72" s="35">
        <f t="shared" si="3"/>
        <v>3000000</v>
      </c>
      <c r="P72" s="16" t="s">
        <v>26</v>
      </c>
      <c r="Q72" s="16" t="s">
        <v>471</v>
      </c>
      <c r="R72" s="16" t="s">
        <v>2245</v>
      </c>
      <c r="S72" s="13" t="s">
        <v>2246</v>
      </c>
    </row>
    <row r="73" spans="1:19">
      <c r="A73" s="11" t="s">
        <v>10227</v>
      </c>
      <c r="B73" s="23">
        <v>66</v>
      </c>
      <c r="C73" s="7" t="s">
        <v>380</v>
      </c>
      <c r="D73" s="7" t="str">
        <f t="shared" si="2"/>
        <v>03</v>
      </c>
      <c r="E73" s="26" t="s">
        <v>108</v>
      </c>
      <c r="F73" s="26" t="s">
        <v>93</v>
      </c>
      <c r="G73" s="18" t="s">
        <v>19</v>
      </c>
      <c r="H73" s="18" t="s">
        <v>2311</v>
      </c>
      <c r="I73" s="18" t="s">
        <v>26</v>
      </c>
      <c r="J73" s="18">
        <v>60</v>
      </c>
      <c r="K73" s="18">
        <v>10</v>
      </c>
      <c r="L73" s="6" t="s">
        <v>461</v>
      </c>
      <c r="M73" s="18">
        <v>10</v>
      </c>
      <c r="N73" s="6">
        <v>1400000</v>
      </c>
      <c r="O73" s="35">
        <f t="shared" si="3"/>
        <v>14000000</v>
      </c>
      <c r="P73" s="16" t="s">
        <v>26</v>
      </c>
      <c r="Q73" s="16" t="s">
        <v>471</v>
      </c>
      <c r="R73" s="16" t="s">
        <v>2245</v>
      </c>
      <c r="S73" s="13" t="s">
        <v>2246</v>
      </c>
    </row>
    <row r="74" spans="1:19">
      <c r="A74" s="11" t="s">
        <v>10227</v>
      </c>
      <c r="B74" s="23">
        <v>67</v>
      </c>
      <c r="C74" s="7" t="s">
        <v>380</v>
      </c>
      <c r="D74" s="7" t="str">
        <f t="shared" si="2"/>
        <v>03</v>
      </c>
      <c r="E74" s="26" t="s">
        <v>108</v>
      </c>
      <c r="F74" s="26" t="s">
        <v>348</v>
      </c>
      <c r="G74" s="18" t="s">
        <v>19</v>
      </c>
      <c r="H74" s="18" t="s">
        <v>2312</v>
      </c>
      <c r="I74" s="18" t="s">
        <v>26</v>
      </c>
      <c r="J74" s="18">
        <v>21</v>
      </c>
      <c r="K74" s="18">
        <v>3</v>
      </c>
      <c r="L74" s="8" t="s">
        <v>461</v>
      </c>
      <c r="M74" s="18">
        <v>10</v>
      </c>
      <c r="N74" s="6">
        <v>700000</v>
      </c>
      <c r="O74" s="35">
        <f t="shared" si="3"/>
        <v>7000000</v>
      </c>
      <c r="P74" s="16" t="s">
        <v>26</v>
      </c>
      <c r="Q74" s="16" t="s">
        <v>471</v>
      </c>
      <c r="R74" s="16" t="s">
        <v>2245</v>
      </c>
      <c r="S74" s="13" t="s">
        <v>2246</v>
      </c>
    </row>
    <row r="75" spans="1:19">
      <c r="A75" s="11" t="s">
        <v>10227</v>
      </c>
      <c r="B75" s="23">
        <v>68</v>
      </c>
      <c r="C75" s="7" t="s">
        <v>380</v>
      </c>
      <c r="D75" s="7" t="str">
        <f t="shared" si="2"/>
        <v>03</v>
      </c>
      <c r="E75" s="26" t="s">
        <v>108</v>
      </c>
      <c r="F75" s="26" t="s">
        <v>93</v>
      </c>
      <c r="G75" s="18" t="s">
        <v>19</v>
      </c>
      <c r="H75" s="18" t="s">
        <v>1663</v>
      </c>
      <c r="I75" s="18" t="s">
        <v>16</v>
      </c>
      <c r="J75" s="18">
        <v>18</v>
      </c>
      <c r="K75" s="18">
        <v>3</v>
      </c>
      <c r="L75" s="6" t="s">
        <v>461</v>
      </c>
      <c r="M75" s="18">
        <v>10</v>
      </c>
      <c r="N75" s="6">
        <v>650000</v>
      </c>
      <c r="O75" s="35">
        <f t="shared" si="3"/>
        <v>6500000</v>
      </c>
      <c r="P75" s="16" t="s">
        <v>26</v>
      </c>
      <c r="Q75" s="16" t="s">
        <v>471</v>
      </c>
      <c r="R75" s="16" t="s">
        <v>2245</v>
      </c>
      <c r="S75" s="13" t="s">
        <v>2246</v>
      </c>
    </row>
    <row r="76" spans="1:19">
      <c r="A76" s="11" t="s">
        <v>10227</v>
      </c>
      <c r="B76" s="23">
        <v>69</v>
      </c>
      <c r="C76" s="7" t="s">
        <v>380</v>
      </c>
      <c r="D76" s="7" t="str">
        <f t="shared" si="2"/>
        <v>03</v>
      </c>
      <c r="E76" s="26" t="s">
        <v>108</v>
      </c>
      <c r="F76" s="26" t="s">
        <v>398</v>
      </c>
      <c r="G76" s="18" t="s">
        <v>19</v>
      </c>
      <c r="H76" s="18" t="s">
        <v>2313</v>
      </c>
      <c r="I76" s="18" t="s">
        <v>16</v>
      </c>
      <c r="J76" s="18">
        <v>18</v>
      </c>
      <c r="K76" s="18">
        <v>3</v>
      </c>
      <c r="L76" s="8" t="s">
        <v>461</v>
      </c>
      <c r="M76" s="18">
        <v>10</v>
      </c>
      <c r="N76" s="6">
        <v>650000</v>
      </c>
      <c r="O76" s="35">
        <f t="shared" si="3"/>
        <v>6500000</v>
      </c>
      <c r="P76" s="16" t="s">
        <v>26</v>
      </c>
      <c r="Q76" s="16" t="s">
        <v>471</v>
      </c>
      <c r="R76" s="16" t="s">
        <v>2245</v>
      </c>
      <c r="S76" s="13" t="s">
        <v>2246</v>
      </c>
    </row>
    <row r="77" spans="1:19">
      <c r="A77" s="11" t="s">
        <v>10227</v>
      </c>
      <c r="B77" s="23">
        <v>70</v>
      </c>
      <c r="C77" s="7" t="s">
        <v>380</v>
      </c>
      <c r="D77" s="7" t="str">
        <f t="shared" si="2"/>
        <v>03</v>
      </c>
      <c r="E77" s="26" t="s">
        <v>108</v>
      </c>
      <c r="F77" s="26" t="s">
        <v>93</v>
      </c>
      <c r="G77" s="18" t="s">
        <v>19</v>
      </c>
      <c r="H77" s="18" t="s">
        <v>2314</v>
      </c>
      <c r="I77" s="18" t="s">
        <v>16</v>
      </c>
      <c r="J77" s="18">
        <v>7</v>
      </c>
      <c r="K77" s="18">
        <v>1</v>
      </c>
      <c r="L77" s="6" t="s">
        <v>461</v>
      </c>
      <c r="M77" s="18">
        <v>10</v>
      </c>
      <c r="N77" s="6">
        <v>300000</v>
      </c>
      <c r="O77" s="35">
        <f t="shared" si="3"/>
        <v>3000000</v>
      </c>
      <c r="P77" s="16" t="s">
        <v>26</v>
      </c>
      <c r="Q77" s="16" t="s">
        <v>471</v>
      </c>
      <c r="R77" s="16" t="s">
        <v>2245</v>
      </c>
      <c r="S77" s="13" t="s">
        <v>2246</v>
      </c>
    </row>
    <row r="78" spans="1:19">
      <c r="A78" s="11" t="s">
        <v>10227</v>
      </c>
      <c r="B78" s="23">
        <v>71</v>
      </c>
      <c r="C78" s="7" t="s">
        <v>380</v>
      </c>
      <c r="D78" s="7" t="str">
        <f t="shared" si="2"/>
        <v>03</v>
      </c>
      <c r="E78" s="26" t="s">
        <v>108</v>
      </c>
      <c r="F78" s="26" t="s">
        <v>93</v>
      </c>
      <c r="G78" s="18" t="s">
        <v>19</v>
      </c>
      <c r="H78" s="18" t="s">
        <v>2315</v>
      </c>
      <c r="I78" s="18" t="s">
        <v>26</v>
      </c>
      <c r="J78" s="18">
        <v>14</v>
      </c>
      <c r="K78" s="18">
        <v>2</v>
      </c>
      <c r="L78" s="8" t="s">
        <v>461</v>
      </c>
      <c r="M78" s="18">
        <v>10</v>
      </c>
      <c r="N78" s="6">
        <v>510000</v>
      </c>
      <c r="O78" s="35">
        <f t="shared" ref="O78:O95" si="4">M78*N78</f>
        <v>5100000</v>
      </c>
      <c r="P78" s="16" t="s">
        <v>26</v>
      </c>
      <c r="Q78" s="16" t="s">
        <v>471</v>
      </c>
      <c r="R78" s="16" t="s">
        <v>2245</v>
      </c>
      <c r="S78" s="13" t="s">
        <v>2246</v>
      </c>
    </row>
    <row r="79" spans="1:19">
      <c r="A79" s="11" t="s">
        <v>10227</v>
      </c>
      <c r="B79" s="23">
        <v>72</v>
      </c>
      <c r="C79" s="7" t="s">
        <v>37</v>
      </c>
      <c r="D79" s="7" t="str">
        <f t="shared" si="2"/>
        <v>02</v>
      </c>
      <c r="E79" s="26" t="s">
        <v>398</v>
      </c>
      <c r="F79" s="26" t="s">
        <v>108</v>
      </c>
      <c r="G79" s="18" t="s">
        <v>19</v>
      </c>
      <c r="H79" s="18" t="s">
        <v>2316</v>
      </c>
      <c r="I79" s="18" t="s">
        <v>16</v>
      </c>
      <c r="J79" s="18">
        <v>18</v>
      </c>
      <c r="K79" s="18">
        <v>3</v>
      </c>
      <c r="L79" s="6" t="s">
        <v>461</v>
      </c>
      <c r="M79" s="18">
        <v>10</v>
      </c>
      <c r="N79" s="6">
        <v>650000</v>
      </c>
      <c r="O79" s="35">
        <f t="shared" si="4"/>
        <v>6500000</v>
      </c>
      <c r="P79" s="16" t="s">
        <v>26</v>
      </c>
      <c r="Q79" s="16" t="s">
        <v>471</v>
      </c>
      <c r="R79" s="16" t="s">
        <v>2245</v>
      </c>
      <c r="S79" s="13" t="s">
        <v>2246</v>
      </c>
    </row>
    <row r="80" spans="1:19">
      <c r="A80" s="11" t="s">
        <v>10227</v>
      </c>
      <c r="B80" s="23">
        <v>73</v>
      </c>
      <c r="C80" s="7" t="s">
        <v>37</v>
      </c>
      <c r="D80" s="7" t="str">
        <f t="shared" si="2"/>
        <v>02</v>
      </c>
      <c r="E80" s="26" t="s">
        <v>398</v>
      </c>
      <c r="F80" s="26" t="s">
        <v>108</v>
      </c>
      <c r="G80" s="18" t="s">
        <v>19</v>
      </c>
      <c r="H80" s="18" t="s">
        <v>2317</v>
      </c>
      <c r="I80" s="18" t="s">
        <v>26</v>
      </c>
      <c r="J80" s="18">
        <v>18</v>
      </c>
      <c r="K80" s="18">
        <v>3</v>
      </c>
      <c r="L80" s="8" t="s">
        <v>461</v>
      </c>
      <c r="M80" s="18">
        <v>10</v>
      </c>
      <c r="N80" s="6">
        <v>650000</v>
      </c>
      <c r="O80" s="35">
        <f t="shared" si="4"/>
        <v>6500000</v>
      </c>
      <c r="P80" s="16" t="s">
        <v>26</v>
      </c>
      <c r="Q80" s="16" t="s">
        <v>471</v>
      </c>
      <c r="R80" s="16" t="s">
        <v>2245</v>
      </c>
      <c r="S80" s="13" t="s">
        <v>2246</v>
      </c>
    </row>
    <row r="81" spans="1:19">
      <c r="A81" s="11" t="s">
        <v>10227</v>
      </c>
      <c r="B81" s="23">
        <v>74</v>
      </c>
      <c r="C81" s="7" t="s">
        <v>37</v>
      </c>
      <c r="D81" s="7" t="str">
        <f t="shared" si="2"/>
        <v>02</v>
      </c>
      <c r="E81" s="26" t="s">
        <v>398</v>
      </c>
      <c r="F81" s="26" t="s">
        <v>108</v>
      </c>
      <c r="G81" s="18" t="s">
        <v>19</v>
      </c>
      <c r="H81" s="18" t="s">
        <v>2318</v>
      </c>
      <c r="I81" s="18" t="s">
        <v>26</v>
      </c>
      <c r="J81" s="18">
        <v>18</v>
      </c>
      <c r="K81" s="18">
        <v>3</v>
      </c>
      <c r="L81" s="6" t="s">
        <v>461</v>
      </c>
      <c r="M81" s="18">
        <v>10</v>
      </c>
      <c r="N81" s="6">
        <v>700000</v>
      </c>
      <c r="O81" s="35">
        <f t="shared" si="4"/>
        <v>7000000</v>
      </c>
      <c r="P81" s="16" t="s">
        <v>26</v>
      </c>
      <c r="Q81" s="16" t="s">
        <v>471</v>
      </c>
      <c r="R81" s="16" t="s">
        <v>2245</v>
      </c>
      <c r="S81" s="13" t="s">
        <v>2246</v>
      </c>
    </row>
    <row r="82" spans="1:19">
      <c r="A82" s="11" t="s">
        <v>10227</v>
      </c>
      <c r="B82" s="23">
        <v>75</v>
      </c>
      <c r="C82" s="7" t="s">
        <v>37</v>
      </c>
      <c r="D82" s="7" t="str">
        <f t="shared" si="2"/>
        <v>02</v>
      </c>
      <c r="E82" s="26" t="s">
        <v>398</v>
      </c>
      <c r="F82" s="26" t="s">
        <v>108</v>
      </c>
      <c r="G82" s="18" t="s">
        <v>19</v>
      </c>
      <c r="H82" s="18" t="s">
        <v>2319</v>
      </c>
      <c r="I82" s="18" t="s">
        <v>26</v>
      </c>
      <c r="J82" s="18">
        <v>14</v>
      </c>
      <c r="K82" s="18">
        <v>2</v>
      </c>
      <c r="L82" s="8" t="s">
        <v>461</v>
      </c>
      <c r="M82" s="18">
        <v>10</v>
      </c>
      <c r="N82" s="6">
        <v>510000</v>
      </c>
      <c r="O82" s="35">
        <f t="shared" si="4"/>
        <v>5100000</v>
      </c>
      <c r="P82" s="16" t="s">
        <v>26</v>
      </c>
      <c r="Q82" s="16" t="s">
        <v>471</v>
      </c>
      <c r="R82" s="16" t="s">
        <v>2245</v>
      </c>
      <c r="S82" s="13" t="s">
        <v>2246</v>
      </c>
    </row>
    <row r="83" spans="1:19">
      <c r="A83" s="11" t="s">
        <v>10227</v>
      </c>
      <c r="B83" s="23">
        <v>76</v>
      </c>
      <c r="C83" s="7" t="s">
        <v>37</v>
      </c>
      <c r="D83" s="7" t="str">
        <f t="shared" si="2"/>
        <v>02</v>
      </c>
      <c r="E83" s="26" t="s">
        <v>398</v>
      </c>
      <c r="F83" s="26" t="s">
        <v>108</v>
      </c>
      <c r="G83" s="18" t="s">
        <v>19</v>
      </c>
      <c r="H83" s="18" t="s">
        <v>2320</v>
      </c>
      <c r="I83" s="18" t="s">
        <v>26</v>
      </c>
      <c r="J83" s="18">
        <v>14</v>
      </c>
      <c r="K83" s="18">
        <v>2</v>
      </c>
      <c r="L83" s="6" t="s">
        <v>461</v>
      </c>
      <c r="M83" s="18">
        <v>10</v>
      </c>
      <c r="N83" s="6">
        <v>510000</v>
      </c>
      <c r="O83" s="35">
        <f t="shared" si="4"/>
        <v>5100000</v>
      </c>
      <c r="P83" s="16" t="s">
        <v>26</v>
      </c>
      <c r="Q83" s="16" t="s">
        <v>471</v>
      </c>
      <c r="R83" s="16" t="s">
        <v>2245</v>
      </c>
      <c r="S83" s="13" t="s">
        <v>2246</v>
      </c>
    </row>
    <row r="84" spans="1:19">
      <c r="A84" s="11" t="s">
        <v>10227</v>
      </c>
      <c r="B84" s="23">
        <v>77</v>
      </c>
      <c r="C84" s="7" t="s">
        <v>37</v>
      </c>
      <c r="D84" s="7" t="str">
        <f t="shared" si="2"/>
        <v>02</v>
      </c>
      <c r="E84" s="26" t="s">
        <v>398</v>
      </c>
      <c r="F84" s="26" t="s">
        <v>108</v>
      </c>
      <c r="G84" s="18" t="s">
        <v>19</v>
      </c>
      <c r="H84" s="18" t="s">
        <v>2321</v>
      </c>
      <c r="I84" s="18" t="s">
        <v>26</v>
      </c>
      <c r="J84" s="18">
        <v>14</v>
      </c>
      <c r="K84" s="18">
        <v>2</v>
      </c>
      <c r="L84" s="8" t="s">
        <v>461</v>
      </c>
      <c r="M84" s="18">
        <v>10</v>
      </c>
      <c r="N84" s="6">
        <v>510000</v>
      </c>
      <c r="O84" s="35">
        <f t="shared" si="4"/>
        <v>5100000</v>
      </c>
      <c r="P84" s="16" t="s">
        <v>26</v>
      </c>
      <c r="Q84" s="16" t="s">
        <v>471</v>
      </c>
      <c r="R84" s="16" t="s">
        <v>2245</v>
      </c>
      <c r="S84" s="13" t="s">
        <v>2246</v>
      </c>
    </row>
    <row r="85" spans="1:19">
      <c r="A85" s="11" t="s">
        <v>10227</v>
      </c>
      <c r="B85" s="23">
        <v>78</v>
      </c>
      <c r="C85" s="7" t="s">
        <v>37</v>
      </c>
      <c r="D85" s="7" t="str">
        <f t="shared" si="2"/>
        <v>02</v>
      </c>
      <c r="E85" s="26" t="s">
        <v>398</v>
      </c>
      <c r="F85" s="26" t="s">
        <v>108</v>
      </c>
      <c r="G85" s="18" t="s">
        <v>19</v>
      </c>
      <c r="H85" s="18" t="s">
        <v>2322</v>
      </c>
      <c r="I85" s="18" t="s">
        <v>26</v>
      </c>
      <c r="J85" s="18">
        <v>18</v>
      </c>
      <c r="K85" s="18">
        <v>3</v>
      </c>
      <c r="L85" s="6" t="s">
        <v>461</v>
      </c>
      <c r="M85" s="18">
        <v>10</v>
      </c>
      <c r="N85" s="6">
        <v>650000</v>
      </c>
      <c r="O85" s="35">
        <f t="shared" si="4"/>
        <v>6500000</v>
      </c>
      <c r="P85" s="16" t="s">
        <v>26</v>
      </c>
      <c r="Q85" s="16" t="s">
        <v>471</v>
      </c>
      <c r="R85" s="16" t="s">
        <v>2245</v>
      </c>
      <c r="S85" s="13" t="s">
        <v>2246</v>
      </c>
    </row>
    <row r="86" spans="1:19">
      <c r="A86" s="11" t="s">
        <v>10227</v>
      </c>
      <c r="B86" s="23">
        <v>79</v>
      </c>
      <c r="C86" s="7" t="s">
        <v>37</v>
      </c>
      <c r="D86" s="7" t="str">
        <f t="shared" si="2"/>
        <v>02</v>
      </c>
      <c r="E86" s="26" t="s">
        <v>398</v>
      </c>
      <c r="F86" s="26" t="s">
        <v>108</v>
      </c>
      <c r="G86" s="18" t="s">
        <v>19</v>
      </c>
      <c r="H86" s="18" t="s">
        <v>2323</v>
      </c>
      <c r="I86" s="18" t="s">
        <v>26</v>
      </c>
      <c r="J86" s="18">
        <v>7</v>
      </c>
      <c r="K86" s="18">
        <v>1</v>
      </c>
      <c r="L86" s="8" t="s">
        <v>461</v>
      </c>
      <c r="M86" s="18">
        <v>10</v>
      </c>
      <c r="N86" s="6">
        <v>300000</v>
      </c>
      <c r="O86" s="35">
        <f t="shared" si="4"/>
        <v>3000000</v>
      </c>
      <c r="P86" s="16" t="s">
        <v>26</v>
      </c>
      <c r="Q86" s="16" t="s">
        <v>471</v>
      </c>
      <c r="R86" s="16" t="s">
        <v>2245</v>
      </c>
      <c r="S86" s="13" t="s">
        <v>2246</v>
      </c>
    </row>
    <row r="87" spans="1:19">
      <c r="A87" s="11" t="s">
        <v>10227</v>
      </c>
      <c r="B87" s="23">
        <v>80</v>
      </c>
      <c r="C87" s="7" t="s">
        <v>37</v>
      </c>
      <c r="D87" s="7" t="str">
        <f t="shared" si="2"/>
        <v>02</v>
      </c>
      <c r="E87" s="26" t="s">
        <v>398</v>
      </c>
      <c r="F87" s="26" t="s">
        <v>108</v>
      </c>
      <c r="G87" s="18" t="s">
        <v>19</v>
      </c>
      <c r="H87" s="18" t="s">
        <v>2324</v>
      </c>
      <c r="I87" s="18" t="s">
        <v>26</v>
      </c>
      <c r="J87" s="18">
        <v>18</v>
      </c>
      <c r="K87" s="18">
        <v>3</v>
      </c>
      <c r="L87" s="6" t="s">
        <v>461</v>
      </c>
      <c r="M87" s="18">
        <v>10</v>
      </c>
      <c r="N87" s="6">
        <v>650000</v>
      </c>
      <c r="O87" s="35">
        <f t="shared" si="4"/>
        <v>6500000</v>
      </c>
      <c r="P87" s="16" t="s">
        <v>26</v>
      </c>
      <c r="Q87" s="16" t="s">
        <v>471</v>
      </c>
      <c r="R87" s="16" t="s">
        <v>2245</v>
      </c>
      <c r="S87" s="13" t="s">
        <v>2246</v>
      </c>
    </row>
    <row r="88" spans="1:19">
      <c r="A88" s="11" t="s">
        <v>10227</v>
      </c>
      <c r="B88" s="23">
        <v>81</v>
      </c>
      <c r="C88" s="7" t="s">
        <v>37</v>
      </c>
      <c r="D88" s="7" t="str">
        <f t="shared" si="2"/>
        <v>02</v>
      </c>
      <c r="E88" s="26" t="s">
        <v>398</v>
      </c>
      <c r="F88" s="26" t="s">
        <v>108</v>
      </c>
      <c r="G88" s="18" t="s">
        <v>19</v>
      </c>
      <c r="H88" s="18" t="s">
        <v>2325</v>
      </c>
      <c r="I88" s="18" t="s">
        <v>26</v>
      </c>
      <c r="J88" s="18">
        <v>18</v>
      </c>
      <c r="K88" s="18">
        <v>3</v>
      </c>
      <c r="L88" s="8" t="s">
        <v>461</v>
      </c>
      <c r="M88" s="18">
        <v>10</v>
      </c>
      <c r="N88" s="6">
        <v>650000</v>
      </c>
      <c r="O88" s="35">
        <f t="shared" si="4"/>
        <v>6500000</v>
      </c>
      <c r="P88" s="16" t="s">
        <v>26</v>
      </c>
      <c r="Q88" s="16" t="s">
        <v>471</v>
      </c>
      <c r="R88" s="16" t="s">
        <v>2245</v>
      </c>
      <c r="S88" s="13" t="s">
        <v>2246</v>
      </c>
    </row>
    <row r="89" spans="1:19">
      <c r="A89" s="11" t="s">
        <v>10227</v>
      </c>
      <c r="B89" s="23">
        <v>82</v>
      </c>
      <c r="C89" s="7" t="s">
        <v>37</v>
      </c>
      <c r="D89" s="7" t="str">
        <f t="shared" si="2"/>
        <v>02</v>
      </c>
      <c r="E89" s="26" t="s">
        <v>398</v>
      </c>
      <c r="F89" s="26" t="s">
        <v>108</v>
      </c>
      <c r="G89" s="18" t="s">
        <v>19</v>
      </c>
      <c r="H89" s="18" t="s">
        <v>2326</v>
      </c>
      <c r="I89" s="18" t="s">
        <v>26</v>
      </c>
      <c r="J89" s="18">
        <v>18</v>
      </c>
      <c r="K89" s="18">
        <v>3</v>
      </c>
      <c r="L89" s="6" t="s">
        <v>461</v>
      </c>
      <c r="M89" s="18">
        <v>10</v>
      </c>
      <c r="N89" s="6">
        <v>650000</v>
      </c>
      <c r="O89" s="35">
        <f t="shared" si="4"/>
        <v>6500000</v>
      </c>
      <c r="P89" s="16" t="s">
        <v>26</v>
      </c>
      <c r="Q89" s="16" t="s">
        <v>471</v>
      </c>
      <c r="R89" s="16" t="s">
        <v>2245</v>
      </c>
      <c r="S89" s="13" t="s">
        <v>2246</v>
      </c>
    </row>
    <row r="90" spans="1:19">
      <c r="A90" s="11" t="s">
        <v>10227</v>
      </c>
      <c r="B90" s="23">
        <v>83</v>
      </c>
      <c r="C90" s="7" t="s">
        <v>37</v>
      </c>
      <c r="D90" s="7" t="str">
        <f t="shared" si="2"/>
        <v>02</v>
      </c>
      <c r="E90" s="26" t="s">
        <v>398</v>
      </c>
      <c r="F90" s="26" t="s">
        <v>108</v>
      </c>
      <c r="G90" s="18" t="s">
        <v>19</v>
      </c>
      <c r="H90" s="18" t="s">
        <v>2327</v>
      </c>
      <c r="I90" s="18" t="s">
        <v>26</v>
      </c>
      <c r="J90" s="18">
        <v>14</v>
      </c>
      <c r="K90" s="18">
        <v>2</v>
      </c>
      <c r="L90" s="8" t="s">
        <v>461</v>
      </c>
      <c r="M90" s="18">
        <v>10</v>
      </c>
      <c r="N90" s="6">
        <v>510000</v>
      </c>
      <c r="O90" s="35">
        <f t="shared" si="4"/>
        <v>5100000</v>
      </c>
      <c r="P90" s="16" t="s">
        <v>26</v>
      </c>
      <c r="Q90" s="16" t="s">
        <v>471</v>
      </c>
      <c r="R90" s="16" t="s">
        <v>2245</v>
      </c>
      <c r="S90" s="13" t="s">
        <v>2246</v>
      </c>
    </row>
    <row r="91" spans="1:19">
      <c r="A91" s="11" t="s">
        <v>10227</v>
      </c>
      <c r="B91" s="23">
        <v>84</v>
      </c>
      <c r="C91" s="7" t="s">
        <v>37</v>
      </c>
      <c r="D91" s="7" t="str">
        <f t="shared" si="2"/>
        <v>02</v>
      </c>
      <c r="E91" s="26" t="s">
        <v>398</v>
      </c>
      <c r="F91" s="26" t="s">
        <v>108</v>
      </c>
      <c r="G91" s="18" t="s">
        <v>19</v>
      </c>
      <c r="H91" s="18" t="s">
        <v>2328</v>
      </c>
      <c r="I91" s="18" t="s">
        <v>26</v>
      </c>
      <c r="J91" s="18">
        <v>18</v>
      </c>
      <c r="K91" s="18">
        <v>3</v>
      </c>
      <c r="L91" s="6" t="s">
        <v>461</v>
      </c>
      <c r="M91" s="18">
        <v>10</v>
      </c>
      <c r="N91" s="6">
        <v>650000</v>
      </c>
      <c r="O91" s="35">
        <f t="shared" si="4"/>
        <v>6500000</v>
      </c>
      <c r="P91" s="16" t="s">
        <v>26</v>
      </c>
      <c r="Q91" s="16" t="s">
        <v>471</v>
      </c>
      <c r="R91" s="16" t="s">
        <v>2245</v>
      </c>
      <c r="S91" s="13" t="s">
        <v>2246</v>
      </c>
    </row>
    <row r="92" spans="1:19">
      <c r="A92" s="11" t="s">
        <v>10227</v>
      </c>
      <c r="B92" s="23">
        <v>85</v>
      </c>
      <c r="C92" s="7" t="s">
        <v>37</v>
      </c>
      <c r="D92" s="7" t="str">
        <f t="shared" si="2"/>
        <v>02</v>
      </c>
      <c r="E92" s="26" t="s">
        <v>398</v>
      </c>
      <c r="F92" s="26" t="s">
        <v>108</v>
      </c>
      <c r="G92" s="18" t="s">
        <v>19</v>
      </c>
      <c r="H92" s="18" t="s">
        <v>2329</v>
      </c>
      <c r="I92" s="18" t="s">
        <v>26</v>
      </c>
      <c r="J92" s="18">
        <v>18</v>
      </c>
      <c r="K92" s="18">
        <v>3</v>
      </c>
      <c r="L92" s="8" t="s">
        <v>461</v>
      </c>
      <c r="M92" s="18">
        <v>10</v>
      </c>
      <c r="N92" s="6">
        <v>650000</v>
      </c>
      <c r="O92" s="35">
        <f t="shared" si="4"/>
        <v>6500000</v>
      </c>
      <c r="P92" s="16" t="s">
        <v>26</v>
      </c>
      <c r="Q92" s="16" t="s">
        <v>471</v>
      </c>
      <c r="R92" s="16" t="s">
        <v>2245</v>
      </c>
      <c r="S92" s="13" t="s">
        <v>2246</v>
      </c>
    </row>
    <row r="93" spans="1:19">
      <c r="A93" s="11" t="s">
        <v>10227</v>
      </c>
      <c r="B93" s="23">
        <v>86</v>
      </c>
      <c r="C93" s="7" t="s">
        <v>37</v>
      </c>
      <c r="D93" s="7" t="str">
        <f t="shared" si="2"/>
        <v>02</v>
      </c>
      <c r="E93" s="26" t="s">
        <v>398</v>
      </c>
      <c r="F93" s="26" t="s">
        <v>94</v>
      </c>
      <c r="G93" s="18" t="s">
        <v>19</v>
      </c>
      <c r="H93" s="18" t="s">
        <v>2330</v>
      </c>
      <c r="I93" s="18" t="s">
        <v>26</v>
      </c>
      <c r="J93" s="18">
        <v>12</v>
      </c>
      <c r="K93" s="18">
        <v>2</v>
      </c>
      <c r="L93" s="6" t="s">
        <v>461</v>
      </c>
      <c r="M93" s="18">
        <v>10</v>
      </c>
      <c r="N93" s="6">
        <v>450000</v>
      </c>
      <c r="O93" s="35">
        <f t="shared" si="4"/>
        <v>4500000</v>
      </c>
      <c r="P93" s="16" t="s">
        <v>26</v>
      </c>
      <c r="Q93" s="16" t="s">
        <v>471</v>
      </c>
      <c r="R93" s="16" t="s">
        <v>2245</v>
      </c>
      <c r="S93" s="13" t="s">
        <v>2246</v>
      </c>
    </row>
    <row r="94" spans="1:19">
      <c r="A94" s="11" t="s">
        <v>10227</v>
      </c>
      <c r="B94" s="23">
        <v>87</v>
      </c>
      <c r="C94" s="7" t="s">
        <v>37</v>
      </c>
      <c r="D94" s="7" t="str">
        <f t="shared" si="2"/>
        <v>02</v>
      </c>
      <c r="E94" s="26" t="s">
        <v>398</v>
      </c>
      <c r="F94" s="26" t="s">
        <v>94</v>
      </c>
      <c r="G94" s="18" t="s">
        <v>20</v>
      </c>
      <c r="H94" s="18" t="s">
        <v>2331</v>
      </c>
      <c r="I94" s="18" t="s">
        <v>26</v>
      </c>
      <c r="J94" s="18">
        <v>14</v>
      </c>
      <c r="K94" s="18">
        <v>2</v>
      </c>
      <c r="L94" s="8" t="s">
        <v>461</v>
      </c>
      <c r="M94" s="18">
        <v>10</v>
      </c>
      <c r="N94" s="6">
        <v>650000</v>
      </c>
      <c r="O94" s="35">
        <f t="shared" si="4"/>
        <v>6500000</v>
      </c>
      <c r="P94" s="16" t="s">
        <v>26</v>
      </c>
      <c r="Q94" s="16" t="s">
        <v>471</v>
      </c>
      <c r="R94" s="16" t="s">
        <v>2245</v>
      </c>
      <c r="S94" s="13" t="s">
        <v>2246</v>
      </c>
    </row>
    <row r="95" spans="1:19">
      <c r="A95" s="11" t="s">
        <v>10227</v>
      </c>
      <c r="B95" s="23">
        <v>88</v>
      </c>
      <c r="C95" s="7" t="s">
        <v>37</v>
      </c>
      <c r="D95" s="7" t="str">
        <f t="shared" si="2"/>
        <v>02</v>
      </c>
      <c r="E95" s="26" t="s">
        <v>398</v>
      </c>
      <c r="F95" s="26" t="s">
        <v>94</v>
      </c>
      <c r="G95" s="18" t="s">
        <v>20</v>
      </c>
      <c r="H95" s="18" t="s">
        <v>2332</v>
      </c>
      <c r="I95" s="18" t="s">
        <v>26</v>
      </c>
      <c r="J95" s="18">
        <v>14</v>
      </c>
      <c r="K95" s="18">
        <v>2</v>
      </c>
      <c r="L95" s="6" t="s">
        <v>461</v>
      </c>
      <c r="M95" s="18">
        <v>10</v>
      </c>
      <c r="N95" s="6">
        <v>650000</v>
      </c>
      <c r="O95" s="35">
        <f t="shared" si="4"/>
        <v>6500000</v>
      </c>
      <c r="P95" s="16" t="s">
        <v>26</v>
      </c>
      <c r="Q95" s="16" t="s">
        <v>471</v>
      </c>
      <c r="R95" s="16" t="s">
        <v>2245</v>
      </c>
      <c r="S95" s="13" t="s">
        <v>2246</v>
      </c>
    </row>
    <row r="96" spans="1:19">
      <c r="A96" s="357" t="s">
        <v>10227</v>
      </c>
      <c r="B96" s="23">
        <v>89</v>
      </c>
      <c r="C96" s="360" t="s">
        <v>38</v>
      </c>
      <c r="D96" s="360" t="str">
        <f>_xlfn.IFS(C96="사업관리","01",C96="경영ㆍ회계ㆍ사무","02",C96="금융ㆍ보험","03",C96="교육ㆍ자연ㆍ사회과학","04",C96="법률ㆍ경찰ㆍ소방ㆍ교도ㆍ국방","05",C96="보건ㆍ의료","06",C96="사회복지ㆍ종교","07",C96="문화ㆍ예술ㆍ디자인ㆍ방송","08",C96="운전ㆍ운송","09",C96="영업판매","10",C96="경비ㆍ청소","11",C96="이용ㆍ숙박ㆍ여행ㆍ오락ㆍ스포츠","12", C96="음식서비스","13", C96="건설","14", C96="기계","15",C96="재료","16",C96="화학ㆍ바이오","17",C96="섬유ㆍ의복","18",C96="전기ㆍ전자","19",C96="정보통신","20",C96="식품가공","21",C96="인쇄ㆍ목재ㆍ가구ㆍ공예","22",C96="환경ㆍ에너지ㆍ안전","23",C96="농림어업","24")</f>
        <v>01</v>
      </c>
      <c r="E96" s="366" t="s">
        <v>34</v>
      </c>
      <c r="F96" s="366" t="s">
        <v>34</v>
      </c>
      <c r="G96" s="360" t="s">
        <v>19</v>
      </c>
      <c r="H96" s="367" t="s">
        <v>2333</v>
      </c>
      <c r="I96" s="360" t="s">
        <v>16</v>
      </c>
      <c r="J96" s="360">
        <v>14</v>
      </c>
      <c r="K96" s="362">
        <v>2</v>
      </c>
      <c r="L96" s="362" t="s">
        <v>22</v>
      </c>
      <c r="M96" s="362">
        <v>30</v>
      </c>
      <c r="N96" s="362">
        <v>570000</v>
      </c>
      <c r="O96" s="362">
        <f>M96*N96</f>
        <v>17100000</v>
      </c>
      <c r="P96" s="368" t="s">
        <v>26</v>
      </c>
      <c r="Q96" s="368" t="s">
        <v>2334</v>
      </c>
      <c r="R96" s="368" t="s">
        <v>2335</v>
      </c>
      <c r="S96" s="369" t="s">
        <v>2336</v>
      </c>
    </row>
    <row r="97" spans="1:19">
      <c r="A97" s="357" t="s">
        <v>10227</v>
      </c>
      <c r="B97" s="23">
        <v>90</v>
      </c>
      <c r="C97" s="359" t="s">
        <v>38</v>
      </c>
      <c r="D97" s="360" t="str">
        <f>_xlfn.IFS(C97="사업관리","01",C97="경영ㆍ회계ㆍ사무","02",C97="금융ㆍ보험","03",C97="교육ㆍ자연ㆍ사회과학","04",C97="법률ㆍ경찰ㆍ소방ㆍ교도ㆍ국방","05",C97="보건ㆍ의료","06",C97="사회복지ㆍ종교","07",C97="문화ㆍ예술ㆍ디자인ㆍ방송","08",C97="운전ㆍ운송","09",C97="영업판매","10",C97="경비ㆍ청소","11",C97="이용ㆍ숙박ㆍ여행ㆍ오락ㆍ스포츠","12", C97="음식서비스","13", C97="건설","14", C97="기계","15",C97="재료","16",C97="화학ㆍ바이오","17",C97="섬유ㆍ의복","18",C97="전기ㆍ전자","19",C97="정보통신","20",C97="식품가공","21",C97="인쇄ㆍ목재ㆍ가구ㆍ공예","22",C97="환경ㆍ에너지ㆍ안전","23",C97="농림어업","24")</f>
        <v>01</v>
      </c>
      <c r="E97" s="361" t="s">
        <v>34</v>
      </c>
      <c r="F97" s="361" t="s">
        <v>34</v>
      </c>
      <c r="G97" s="360" t="s">
        <v>19</v>
      </c>
      <c r="H97" s="370" t="s">
        <v>2337</v>
      </c>
      <c r="I97" s="359" t="s">
        <v>16</v>
      </c>
      <c r="J97" s="359">
        <v>18</v>
      </c>
      <c r="K97" s="363">
        <v>3</v>
      </c>
      <c r="L97" s="363" t="s">
        <v>22</v>
      </c>
      <c r="M97" s="362">
        <v>20</v>
      </c>
      <c r="N97" s="363">
        <v>750000</v>
      </c>
      <c r="O97" s="362">
        <f>M97*N97</f>
        <v>15000000</v>
      </c>
      <c r="P97" s="371" t="s">
        <v>26</v>
      </c>
      <c r="Q97" s="368" t="s">
        <v>2334</v>
      </c>
      <c r="R97" s="368" t="s">
        <v>2335</v>
      </c>
      <c r="S97" s="369" t="s">
        <v>2336</v>
      </c>
    </row>
    <row r="98" spans="1:19">
      <c r="A98" s="357" t="s">
        <v>10227</v>
      </c>
      <c r="B98" s="23">
        <v>91</v>
      </c>
      <c r="C98" s="359" t="s">
        <v>179</v>
      </c>
      <c r="D98" s="360" t="str">
        <f t="shared" ref="D98:D102" si="5">_xlfn.IFS(C98="사업관리","01",C98="경영ㆍ회계ㆍ사무","02",C98="금융ㆍ보험","03",C98="교육ㆍ자연ㆍ사회과학","04",C98="법률ㆍ경찰ㆍ소방ㆍ교도ㆍ국방","05",C98="보건ㆍ의료","06",C98="사회복지ㆍ종교","07",C98="문화ㆍ예술ㆍ디자인ㆍ방송","08",C98="운전ㆍ운송","09",C98="영업판매","10",C98="경비ㆍ청소","11",C98="이용ㆍ숙박ㆍ여행ㆍ오락ㆍ스포츠","12", C98="음식서비스","13", C98="건설","14", C98="기계","15",C98="재료","16",C98="화학ㆍ바이오","17",C98="섬유ㆍ의복","18",C98="전기ㆍ전자","19",C98="정보통신","20",C98="식품가공","21",C98="인쇄ㆍ목재ㆍ가구ㆍ공예","22",C98="환경ㆍ에너지ㆍ안전","23",C98="농림어업","24")</f>
        <v>04</v>
      </c>
      <c r="E98" s="361" t="s">
        <v>55</v>
      </c>
      <c r="F98" s="361" t="s">
        <v>34</v>
      </c>
      <c r="G98" s="360" t="s">
        <v>19</v>
      </c>
      <c r="H98" s="370" t="s">
        <v>2338</v>
      </c>
      <c r="I98" s="360" t="s">
        <v>16</v>
      </c>
      <c r="J98" s="359">
        <v>14</v>
      </c>
      <c r="K98" s="363">
        <v>2</v>
      </c>
      <c r="L98" s="362" t="s">
        <v>522</v>
      </c>
      <c r="M98" s="363">
        <v>30</v>
      </c>
      <c r="N98" s="362">
        <v>570000</v>
      </c>
      <c r="O98" s="362">
        <f t="shared" ref="O98:O102" si="6">M98*N98</f>
        <v>17100000</v>
      </c>
      <c r="P98" s="368" t="s">
        <v>26</v>
      </c>
      <c r="Q98" s="368" t="s">
        <v>2334</v>
      </c>
      <c r="R98" s="368" t="s">
        <v>2339</v>
      </c>
      <c r="S98" s="369" t="s">
        <v>2340</v>
      </c>
    </row>
    <row r="99" spans="1:19">
      <c r="A99" s="357" t="s">
        <v>10227</v>
      </c>
      <c r="B99" s="23">
        <v>92</v>
      </c>
      <c r="C99" s="359" t="s">
        <v>38</v>
      </c>
      <c r="D99" s="360" t="str">
        <f t="shared" si="5"/>
        <v>01</v>
      </c>
      <c r="E99" s="361" t="s">
        <v>34</v>
      </c>
      <c r="F99" s="361" t="s">
        <v>34</v>
      </c>
      <c r="G99" s="360" t="s">
        <v>19</v>
      </c>
      <c r="H99" s="370" t="s">
        <v>2341</v>
      </c>
      <c r="I99" s="359" t="s">
        <v>16</v>
      </c>
      <c r="J99" s="359">
        <v>14</v>
      </c>
      <c r="K99" s="363">
        <v>2</v>
      </c>
      <c r="L99" s="363" t="s">
        <v>522</v>
      </c>
      <c r="M99" s="363">
        <v>50</v>
      </c>
      <c r="N99" s="362">
        <v>570000</v>
      </c>
      <c r="O99" s="362">
        <f t="shared" si="6"/>
        <v>28500000</v>
      </c>
      <c r="P99" s="371" t="s">
        <v>26</v>
      </c>
      <c r="Q99" s="368" t="s">
        <v>2334</v>
      </c>
      <c r="R99" s="368" t="s">
        <v>2339</v>
      </c>
      <c r="S99" s="369" t="s">
        <v>2340</v>
      </c>
    </row>
    <row r="100" spans="1:19">
      <c r="A100" s="357" t="s">
        <v>10227</v>
      </c>
      <c r="B100" s="23">
        <v>93</v>
      </c>
      <c r="C100" s="359" t="s">
        <v>38</v>
      </c>
      <c r="D100" s="360" t="str">
        <f t="shared" si="5"/>
        <v>01</v>
      </c>
      <c r="E100" s="361" t="s">
        <v>34</v>
      </c>
      <c r="F100" s="361" t="s">
        <v>34</v>
      </c>
      <c r="G100" s="360" t="s">
        <v>19</v>
      </c>
      <c r="H100" s="370" t="s">
        <v>2342</v>
      </c>
      <c r="I100" s="360" t="s">
        <v>16</v>
      </c>
      <c r="J100" s="359">
        <v>14</v>
      </c>
      <c r="K100" s="363">
        <v>2</v>
      </c>
      <c r="L100" s="362" t="s">
        <v>522</v>
      </c>
      <c r="M100" s="363">
        <v>30</v>
      </c>
      <c r="N100" s="362">
        <v>570000</v>
      </c>
      <c r="O100" s="362">
        <f t="shared" si="6"/>
        <v>17100000</v>
      </c>
      <c r="P100" s="368" t="s">
        <v>26</v>
      </c>
      <c r="Q100" s="368" t="s">
        <v>2334</v>
      </c>
      <c r="R100" s="368" t="s">
        <v>2339</v>
      </c>
      <c r="S100" s="369" t="s">
        <v>2340</v>
      </c>
    </row>
    <row r="101" spans="1:19">
      <c r="A101" s="357" t="s">
        <v>10227</v>
      </c>
      <c r="B101" s="23">
        <v>94</v>
      </c>
      <c r="C101" s="359" t="s">
        <v>38</v>
      </c>
      <c r="D101" s="360" t="str">
        <f t="shared" si="5"/>
        <v>01</v>
      </c>
      <c r="E101" s="361" t="s">
        <v>34</v>
      </c>
      <c r="F101" s="361" t="s">
        <v>34</v>
      </c>
      <c r="G101" s="360" t="s">
        <v>19</v>
      </c>
      <c r="H101" s="370" t="s">
        <v>2343</v>
      </c>
      <c r="I101" s="359" t="s">
        <v>16</v>
      </c>
      <c r="J101" s="359">
        <v>14</v>
      </c>
      <c r="K101" s="363">
        <v>2</v>
      </c>
      <c r="L101" s="363" t="s">
        <v>522</v>
      </c>
      <c r="M101" s="363">
        <v>90</v>
      </c>
      <c r="N101" s="362">
        <v>570000</v>
      </c>
      <c r="O101" s="362">
        <f t="shared" si="6"/>
        <v>51300000</v>
      </c>
      <c r="P101" s="371" t="s">
        <v>26</v>
      </c>
      <c r="Q101" s="368" t="s">
        <v>2334</v>
      </c>
      <c r="R101" s="368" t="s">
        <v>2339</v>
      </c>
      <c r="S101" s="369" t="s">
        <v>2340</v>
      </c>
    </row>
    <row r="102" spans="1:19">
      <c r="A102" s="357" t="s">
        <v>10227</v>
      </c>
      <c r="B102" s="23">
        <v>95</v>
      </c>
      <c r="C102" s="359" t="s">
        <v>179</v>
      </c>
      <c r="D102" s="360" t="str">
        <f t="shared" si="5"/>
        <v>04</v>
      </c>
      <c r="E102" s="361" t="s">
        <v>55</v>
      </c>
      <c r="F102" s="361" t="s">
        <v>34</v>
      </c>
      <c r="G102" s="360" t="s">
        <v>19</v>
      </c>
      <c r="H102" s="370" t="s">
        <v>2344</v>
      </c>
      <c r="I102" s="360" t="s">
        <v>16</v>
      </c>
      <c r="J102" s="359">
        <v>15</v>
      </c>
      <c r="K102" s="363">
        <v>2</v>
      </c>
      <c r="L102" s="362" t="s">
        <v>522</v>
      </c>
      <c r="M102" s="363">
        <v>20</v>
      </c>
      <c r="N102" s="362">
        <v>570000</v>
      </c>
      <c r="O102" s="362">
        <f t="shared" si="6"/>
        <v>11400000</v>
      </c>
      <c r="P102" s="368" t="s">
        <v>26</v>
      </c>
      <c r="Q102" s="368" t="s">
        <v>2334</v>
      </c>
      <c r="R102" s="368" t="s">
        <v>2339</v>
      </c>
      <c r="S102" s="369" t="s">
        <v>2340</v>
      </c>
    </row>
    <row r="103" spans="1:19">
      <c r="A103" s="357" t="s">
        <v>10227</v>
      </c>
      <c r="B103" s="23">
        <v>96</v>
      </c>
      <c r="C103" s="360" t="s">
        <v>38</v>
      </c>
      <c r="D103" s="360" t="str">
        <f>_xlfn.IFS(C103="사업관리","01",C103="경영ㆍ회계ㆍ사무","02",C103="금융ㆍ보험","03",C103="교육ㆍ자연ㆍ사회과학","04",C103="법률ㆍ경찰ㆍ소방ㆍ교도ㆍ국방","05",C103="보건ㆍ의료","06",C103="사회복지ㆍ종교","07",C103="문화ㆍ예술ㆍ디자인ㆍ방송","08",C103="운전ㆍ운송","09",C103="영업판매","10",C103="경비ㆍ청소","11",C103="이용ㆍ숙박ㆍ여행ㆍ오락ㆍ스포츠","12", C103="음식서비스","13", C103="건설","14", C103="기계","15",C103="재료","16",C103="화학ㆍ바이오","17",C103="섬유ㆍ의복","18",C103="전기ㆍ전자","19",C103="정보통신","20",C103="식품가공","21",C103="인쇄ㆍ목재ㆍ가구ㆍ공예","22",C103="환경ㆍ에너지ㆍ안전","23",C103="농림어업","24")</f>
        <v>01</v>
      </c>
      <c r="E103" s="366" t="s">
        <v>108</v>
      </c>
      <c r="F103" s="366" t="s">
        <v>108</v>
      </c>
      <c r="G103" s="360" t="s">
        <v>19</v>
      </c>
      <c r="H103" s="360" t="s">
        <v>2345</v>
      </c>
      <c r="I103" s="360" t="s">
        <v>16</v>
      </c>
      <c r="J103" s="360" t="s">
        <v>2346</v>
      </c>
      <c r="K103" s="362">
        <v>1</v>
      </c>
      <c r="L103" s="363" t="s">
        <v>22</v>
      </c>
      <c r="M103" s="362">
        <v>44</v>
      </c>
      <c r="N103" s="363">
        <v>420000</v>
      </c>
      <c r="O103" s="362">
        <f>M103*N103</f>
        <v>18480000</v>
      </c>
      <c r="P103" s="368" t="s">
        <v>26</v>
      </c>
      <c r="Q103" s="368" t="s">
        <v>466</v>
      </c>
      <c r="R103" s="371" t="s">
        <v>2347</v>
      </c>
      <c r="S103" s="369" t="s">
        <v>2348</v>
      </c>
    </row>
    <row r="104" spans="1:19">
      <c r="A104" s="357" t="s">
        <v>10227</v>
      </c>
      <c r="B104" s="23">
        <v>97</v>
      </c>
      <c r="C104" s="359" t="s">
        <v>38</v>
      </c>
      <c r="D104" s="360" t="str">
        <f>_xlfn.IFS(C104="사업관리","01",C104="경영ㆍ회계ㆍ사무","02",C104="금융ㆍ보험","03",C104="교육ㆍ자연ㆍ사회과학","04",C104="법률ㆍ경찰ㆍ소방ㆍ교도ㆍ국방","05",C104="보건ㆍ의료","06",C104="사회복지ㆍ종교","07",C104="문화ㆍ예술ㆍ디자인ㆍ방송","08",C104="운전ㆍ운송","09",C104="영업판매","10",C104="경비ㆍ청소","11",C104="이용ㆍ숙박ㆍ여행ㆍ오락ㆍ스포츠","12", C104="음식서비스","13", C104="건설","14", C104="기계","15",C104="재료","16",C104="화학ㆍ바이오","17",C104="섬유ㆍ의복","18",C104="전기ㆍ전자","19",C104="정보통신","20",C104="식품가공","21",C104="인쇄ㆍ목재ㆍ가구ㆍ공예","22",C104="환경ㆍ에너지ㆍ안전","23",C104="농림어업","24")</f>
        <v>01</v>
      </c>
      <c r="E104" s="361" t="s">
        <v>108</v>
      </c>
      <c r="F104" s="361" t="s">
        <v>108</v>
      </c>
      <c r="G104" s="359" t="s">
        <v>19</v>
      </c>
      <c r="H104" s="359" t="s">
        <v>2349</v>
      </c>
      <c r="I104" s="359" t="s">
        <v>16</v>
      </c>
      <c r="J104" s="359" t="s">
        <v>881</v>
      </c>
      <c r="K104" s="363">
        <v>2</v>
      </c>
      <c r="L104" s="363" t="s">
        <v>522</v>
      </c>
      <c r="M104" s="362">
        <v>133</v>
      </c>
      <c r="N104" s="363">
        <v>580000</v>
      </c>
      <c r="O104" s="362">
        <f t="shared" ref="O104:O147" si="7">M104*N104</f>
        <v>77140000</v>
      </c>
      <c r="P104" s="371" t="s">
        <v>26</v>
      </c>
      <c r="Q104" s="371" t="s">
        <v>2350</v>
      </c>
      <c r="R104" s="371" t="s">
        <v>2351</v>
      </c>
      <c r="S104" s="369" t="s">
        <v>2348</v>
      </c>
    </row>
    <row r="105" spans="1:19">
      <c r="A105" s="357" t="s">
        <v>10227</v>
      </c>
      <c r="B105" s="23">
        <v>98</v>
      </c>
      <c r="C105" s="359" t="s">
        <v>37</v>
      </c>
      <c r="D105" s="360" t="str">
        <f t="shared" ref="D105:D144" si="8">_xlfn.IFS(C105="사업관리","01",C105="경영ㆍ회계ㆍ사무","02",C105="금융ㆍ보험","03",C105="교육ㆍ자연ㆍ사회과학","04",C105="법률ㆍ경찰ㆍ소방ㆍ교도ㆍ국방","05",C105="보건ㆍ의료","06",C105="사회복지ㆍ종교","07",C105="문화ㆍ예술ㆍ디자인ㆍ방송","08",C105="운전ㆍ운송","09",C105="영업판매","10",C105="경비ㆍ청소","11",C105="이용ㆍ숙박ㆍ여행ㆍ오락ㆍ스포츠","12", C105="음식서비스","13", C105="건설","14", C105="기계","15",C105="재료","16",C105="화학ㆍ바이오","17",C105="섬유ㆍ의복","18",C105="전기ㆍ전자","19",C105="정보통신","20",C105="식품가공","21",C105="인쇄ㆍ목재ㆍ가구ㆍ공예","22",C105="환경ㆍ에너지ㆍ안전","23",C105="농림어업","24")</f>
        <v>02</v>
      </c>
      <c r="E105" s="361" t="s">
        <v>94</v>
      </c>
      <c r="F105" s="361" t="s">
        <v>398</v>
      </c>
      <c r="G105" s="359" t="s">
        <v>19</v>
      </c>
      <c r="H105" s="359" t="s">
        <v>2352</v>
      </c>
      <c r="I105" s="359" t="s">
        <v>16</v>
      </c>
      <c r="J105" s="359" t="s">
        <v>2346</v>
      </c>
      <c r="K105" s="363">
        <v>1</v>
      </c>
      <c r="L105" s="363" t="s">
        <v>522</v>
      </c>
      <c r="M105" s="363">
        <v>196</v>
      </c>
      <c r="N105" s="363">
        <v>420000</v>
      </c>
      <c r="O105" s="362">
        <f t="shared" si="7"/>
        <v>82320000</v>
      </c>
      <c r="P105" s="371" t="s">
        <v>26</v>
      </c>
      <c r="Q105" s="371" t="s">
        <v>2353</v>
      </c>
      <c r="R105" s="371" t="s">
        <v>2354</v>
      </c>
      <c r="S105" s="369" t="s">
        <v>2348</v>
      </c>
    </row>
    <row r="106" spans="1:19">
      <c r="A106" s="357" t="s">
        <v>10227</v>
      </c>
      <c r="B106" s="23">
        <v>99</v>
      </c>
      <c r="C106" s="359" t="s">
        <v>37</v>
      </c>
      <c r="D106" s="360" t="str">
        <f t="shared" si="8"/>
        <v>02</v>
      </c>
      <c r="E106" s="361" t="s">
        <v>94</v>
      </c>
      <c r="F106" s="361" t="s">
        <v>398</v>
      </c>
      <c r="G106" s="359" t="s">
        <v>19</v>
      </c>
      <c r="H106" s="359" t="s">
        <v>2355</v>
      </c>
      <c r="I106" s="359" t="s">
        <v>16</v>
      </c>
      <c r="J106" s="359" t="s">
        <v>2346</v>
      </c>
      <c r="K106" s="363">
        <v>1</v>
      </c>
      <c r="L106" s="363" t="s">
        <v>522</v>
      </c>
      <c r="M106" s="363">
        <v>22</v>
      </c>
      <c r="N106" s="363">
        <v>420000</v>
      </c>
      <c r="O106" s="362">
        <f t="shared" si="7"/>
        <v>9240000</v>
      </c>
      <c r="P106" s="371" t="s">
        <v>26</v>
      </c>
      <c r="Q106" s="371" t="s">
        <v>2356</v>
      </c>
      <c r="R106" s="371" t="s">
        <v>2357</v>
      </c>
      <c r="S106" s="369" t="s">
        <v>2348</v>
      </c>
    </row>
    <row r="107" spans="1:19">
      <c r="A107" s="357" t="s">
        <v>10227</v>
      </c>
      <c r="B107" s="23">
        <v>100</v>
      </c>
      <c r="C107" s="359" t="s">
        <v>37</v>
      </c>
      <c r="D107" s="360" t="str">
        <f t="shared" si="8"/>
        <v>02</v>
      </c>
      <c r="E107" s="361" t="s">
        <v>94</v>
      </c>
      <c r="F107" s="361" t="s">
        <v>398</v>
      </c>
      <c r="G107" s="359" t="s">
        <v>19</v>
      </c>
      <c r="H107" s="359" t="s">
        <v>2358</v>
      </c>
      <c r="I107" s="359" t="s">
        <v>16</v>
      </c>
      <c r="J107" s="359" t="s">
        <v>881</v>
      </c>
      <c r="K107" s="363">
        <v>2</v>
      </c>
      <c r="L107" s="363" t="s">
        <v>522</v>
      </c>
      <c r="M107" s="363">
        <v>62</v>
      </c>
      <c r="N107" s="363">
        <v>580000</v>
      </c>
      <c r="O107" s="362">
        <f t="shared" si="7"/>
        <v>35960000</v>
      </c>
      <c r="P107" s="371" t="s">
        <v>26</v>
      </c>
      <c r="Q107" s="371" t="s">
        <v>2359</v>
      </c>
      <c r="R107" s="371" t="s">
        <v>2360</v>
      </c>
      <c r="S107" s="369" t="s">
        <v>2348</v>
      </c>
    </row>
    <row r="108" spans="1:19">
      <c r="A108" s="357" t="s">
        <v>10227</v>
      </c>
      <c r="B108" s="23">
        <v>101</v>
      </c>
      <c r="C108" s="359" t="s">
        <v>37</v>
      </c>
      <c r="D108" s="360" t="str">
        <f t="shared" si="8"/>
        <v>02</v>
      </c>
      <c r="E108" s="361" t="s">
        <v>108</v>
      </c>
      <c r="F108" s="361" t="s">
        <v>108</v>
      </c>
      <c r="G108" s="359" t="s">
        <v>19</v>
      </c>
      <c r="H108" s="359" t="s">
        <v>2361</v>
      </c>
      <c r="I108" s="359" t="s">
        <v>16</v>
      </c>
      <c r="J108" s="359" t="s">
        <v>2346</v>
      </c>
      <c r="K108" s="363">
        <v>1</v>
      </c>
      <c r="L108" s="363" t="s">
        <v>522</v>
      </c>
      <c r="M108" s="363">
        <v>25</v>
      </c>
      <c r="N108" s="363">
        <v>420000</v>
      </c>
      <c r="O108" s="362">
        <f t="shared" si="7"/>
        <v>10500000</v>
      </c>
      <c r="P108" s="371" t="s">
        <v>26</v>
      </c>
      <c r="Q108" s="371" t="s">
        <v>2362</v>
      </c>
      <c r="R108" s="371" t="s">
        <v>2363</v>
      </c>
      <c r="S108" s="369" t="s">
        <v>2348</v>
      </c>
    </row>
    <row r="109" spans="1:19">
      <c r="A109" s="357" t="s">
        <v>10227</v>
      </c>
      <c r="B109" s="23">
        <v>102</v>
      </c>
      <c r="C109" s="359" t="s">
        <v>38</v>
      </c>
      <c r="D109" s="360" t="str">
        <f t="shared" si="8"/>
        <v>01</v>
      </c>
      <c r="E109" s="361" t="s">
        <v>108</v>
      </c>
      <c r="F109" s="361" t="s">
        <v>108</v>
      </c>
      <c r="G109" s="359" t="s">
        <v>19</v>
      </c>
      <c r="H109" s="359" t="s">
        <v>2364</v>
      </c>
      <c r="I109" s="359" t="s">
        <v>16</v>
      </c>
      <c r="J109" s="359" t="s">
        <v>2346</v>
      </c>
      <c r="K109" s="359">
        <v>1</v>
      </c>
      <c r="L109" s="359" t="s">
        <v>522</v>
      </c>
      <c r="M109" s="359">
        <v>22</v>
      </c>
      <c r="N109" s="363">
        <v>420000</v>
      </c>
      <c r="O109" s="362">
        <f t="shared" si="7"/>
        <v>9240000</v>
      </c>
      <c r="P109" s="364" t="s">
        <v>26</v>
      </c>
      <c r="Q109" s="364" t="s">
        <v>466</v>
      </c>
      <c r="R109" s="371" t="s">
        <v>2347</v>
      </c>
      <c r="S109" s="369" t="s">
        <v>2348</v>
      </c>
    </row>
    <row r="110" spans="1:19">
      <c r="A110" s="357" t="s">
        <v>10227</v>
      </c>
      <c r="B110" s="23">
        <v>103</v>
      </c>
      <c r="C110" s="359" t="s">
        <v>38</v>
      </c>
      <c r="D110" s="360" t="str">
        <f t="shared" si="8"/>
        <v>01</v>
      </c>
      <c r="E110" s="361" t="s">
        <v>108</v>
      </c>
      <c r="F110" s="361" t="s">
        <v>108</v>
      </c>
      <c r="G110" s="359" t="s">
        <v>19</v>
      </c>
      <c r="H110" s="359" t="s">
        <v>2365</v>
      </c>
      <c r="I110" s="359" t="s">
        <v>16</v>
      </c>
      <c r="J110" s="359" t="s">
        <v>881</v>
      </c>
      <c r="K110" s="359">
        <v>2</v>
      </c>
      <c r="L110" s="359" t="s">
        <v>522</v>
      </c>
      <c r="M110" s="359">
        <v>65</v>
      </c>
      <c r="N110" s="363">
        <v>580000</v>
      </c>
      <c r="O110" s="362">
        <f t="shared" si="7"/>
        <v>37700000</v>
      </c>
      <c r="P110" s="364" t="s">
        <v>26</v>
      </c>
      <c r="Q110" s="364" t="s">
        <v>2366</v>
      </c>
      <c r="R110" s="371" t="s">
        <v>2367</v>
      </c>
      <c r="S110" s="369" t="s">
        <v>2348</v>
      </c>
    </row>
    <row r="111" spans="1:19">
      <c r="A111" s="357" t="s">
        <v>10227</v>
      </c>
      <c r="B111" s="23">
        <v>104</v>
      </c>
      <c r="C111" s="359" t="s">
        <v>38</v>
      </c>
      <c r="D111" s="360" t="str">
        <f t="shared" si="8"/>
        <v>01</v>
      </c>
      <c r="E111" s="361" t="s">
        <v>108</v>
      </c>
      <c r="F111" s="361" t="s">
        <v>108</v>
      </c>
      <c r="G111" s="359" t="s">
        <v>19</v>
      </c>
      <c r="H111" s="359" t="s">
        <v>2368</v>
      </c>
      <c r="I111" s="359" t="s">
        <v>16</v>
      </c>
      <c r="J111" s="359" t="s">
        <v>881</v>
      </c>
      <c r="K111" s="359">
        <v>2</v>
      </c>
      <c r="L111" s="359" t="s">
        <v>522</v>
      </c>
      <c r="M111" s="359">
        <v>39</v>
      </c>
      <c r="N111" s="363">
        <v>580000</v>
      </c>
      <c r="O111" s="362">
        <f t="shared" si="7"/>
        <v>22620000</v>
      </c>
      <c r="P111" s="364" t="s">
        <v>26</v>
      </c>
      <c r="Q111" s="364" t="s">
        <v>2359</v>
      </c>
      <c r="R111" s="371" t="s">
        <v>2360</v>
      </c>
      <c r="S111" s="369" t="s">
        <v>2348</v>
      </c>
    </row>
    <row r="112" spans="1:19">
      <c r="A112" s="357" t="s">
        <v>10227</v>
      </c>
      <c r="B112" s="23">
        <v>105</v>
      </c>
      <c r="C112" s="359" t="s">
        <v>38</v>
      </c>
      <c r="D112" s="360" t="str">
        <f t="shared" si="8"/>
        <v>01</v>
      </c>
      <c r="E112" s="361" t="s">
        <v>108</v>
      </c>
      <c r="F112" s="361" t="s">
        <v>108</v>
      </c>
      <c r="G112" s="359" t="s">
        <v>19</v>
      </c>
      <c r="H112" s="359" t="s">
        <v>2369</v>
      </c>
      <c r="I112" s="359" t="s">
        <v>16</v>
      </c>
      <c r="J112" s="359" t="s">
        <v>2370</v>
      </c>
      <c r="K112" s="359">
        <v>1</v>
      </c>
      <c r="L112" s="359" t="s">
        <v>522</v>
      </c>
      <c r="M112" s="359">
        <v>32</v>
      </c>
      <c r="N112" s="363">
        <v>400000</v>
      </c>
      <c r="O112" s="362">
        <f t="shared" si="7"/>
        <v>12800000</v>
      </c>
      <c r="P112" s="364" t="s">
        <v>26</v>
      </c>
      <c r="Q112" s="364" t="s">
        <v>2356</v>
      </c>
      <c r="R112" s="371" t="s">
        <v>2371</v>
      </c>
      <c r="S112" s="369" t="s">
        <v>2348</v>
      </c>
    </row>
    <row r="113" spans="1:19">
      <c r="A113" s="357" t="s">
        <v>10227</v>
      </c>
      <c r="B113" s="23">
        <v>106</v>
      </c>
      <c r="C113" s="359" t="s">
        <v>38</v>
      </c>
      <c r="D113" s="360" t="str">
        <f t="shared" si="8"/>
        <v>01</v>
      </c>
      <c r="E113" s="361" t="s">
        <v>108</v>
      </c>
      <c r="F113" s="361" t="s">
        <v>108</v>
      </c>
      <c r="G113" s="359" t="s">
        <v>19</v>
      </c>
      <c r="H113" s="359" t="s">
        <v>2372</v>
      </c>
      <c r="I113" s="359" t="s">
        <v>16</v>
      </c>
      <c r="J113" s="359" t="s">
        <v>2373</v>
      </c>
      <c r="K113" s="359">
        <v>3</v>
      </c>
      <c r="L113" s="359" t="s">
        <v>522</v>
      </c>
      <c r="M113" s="359">
        <v>60</v>
      </c>
      <c r="N113" s="363">
        <v>680000</v>
      </c>
      <c r="O113" s="362">
        <f t="shared" si="7"/>
        <v>40800000</v>
      </c>
      <c r="P113" s="364" t="s">
        <v>26</v>
      </c>
      <c r="Q113" s="364" t="s">
        <v>2374</v>
      </c>
      <c r="R113" s="371" t="s">
        <v>2375</v>
      </c>
      <c r="S113" s="369" t="s">
        <v>2348</v>
      </c>
    </row>
    <row r="114" spans="1:19">
      <c r="A114" s="357" t="s">
        <v>10227</v>
      </c>
      <c r="B114" s="23">
        <v>107</v>
      </c>
      <c r="C114" s="359" t="s">
        <v>38</v>
      </c>
      <c r="D114" s="360" t="str">
        <f t="shared" si="8"/>
        <v>01</v>
      </c>
      <c r="E114" s="361" t="s">
        <v>108</v>
      </c>
      <c r="F114" s="361" t="s">
        <v>108</v>
      </c>
      <c r="G114" s="359" t="s">
        <v>19</v>
      </c>
      <c r="H114" s="359" t="s">
        <v>2376</v>
      </c>
      <c r="I114" s="359" t="s">
        <v>16</v>
      </c>
      <c r="J114" s="359" t="s">
        <v>881</v>
      </c>
      <c r="K114" s="359">
        <v>2</v>
      </c>
      <c r="L114" s="359" t="s">
        <v>522</v>
      </c>
      <c r="M114" s="359">
        <v>35</v>
      </c>
      <c r="N114" s="363">
        <v>580000</v>
      </c>
      <c r="O114" s="362">
        <f t="shared" si="7"/>
        <v>20300000</v>
      </c>
      <c r="P114" s="364" t="s">
        <v>26</v>
      </c>
      <c r="Q114" s="364" t="s">
        <v>2356</v>
      </c>
      <c r="R114" s="371" t="s">
        <v>2357</v>
      </c>
      <c r="S114" s="369" t="s">
        <v>2348</v>
      </c>
    </row>
    <row r="115" spans="1:19">
      <c r="A115" s="357" t="s">
        <v>10227</v>
      </c>
      <c r="B115" s="23">
        <v>108</v>
      </c>
      <c r="C115" s="359" t="s">
        <v>37</v>
      </c>
      <c r="D115" s="360" t="str">
        <f t="shared" si="8"/>
        <v>02</v>
      </c>
      <c r="E115" s="361" t="s">
        <v>108</v>
      </c>
      <c r="F115" s="361" t="s">
        <v>108</v>
      </c>
      <c r="G115" s="359" t="s">
        <v>19</v>
      </c>
      <c r="H115" s="359" t="s">
        <v>2377</v>
      </c>
      <c r="I115" s="359" t="s">
        <v>16</v>
      </c>
      <c r="J115" s="359" t="s">
        <v>2346</v>
      </c>
      <c r="K115" s="359">
        <v>1</v>
      </c>
      <c r="L115" s="359" t="s">
        <v>522</v>
      </c>
      <c r="M115" s="359">
        <v>21</v>
      </c>
      <c r="N115" s="363">
        <v>400000</v>
      </c>
      <c r="O115" s="362">
        <f t="shared" si="7"/>
        <v>8400000</v>
      </c>
      <c r="P115" s="364" t="s">
        <v>26</v>
      </c>
      <c r="Q115" s="364" t="s">
        <v>2378</v>
      </c>
      <c r="R115" s="364" t="s">
        <v>2379</v>
      </c>
      <c r="S115" s="295" t="s">
        <v>2348</v>
      </c>
    </row>
    <row r="116" spans="1:19">
      <c r="A116" s="357" t="s">
        <v>10227</v>
      </c>
      <c r="B116" s="23">
        <v>109</v>
      </c>
      <c r="C116" s="359" t="s">
        <v>37</v>
      </c>
      <c r="D116" s="360" t="str">
        <f t="shared" si="8"/>
        <v>02</v>
      </c>
      <c r="E116" s="361" t="s">
        <v>108</v>
      </c>
      <c r="F116" s="361" t="s">
        <v>108</v>
      </c>
      <c r="G116" s="359" t="s">
        <v>19</v>
      </c>
      <c r="H116" s="359" t="s">
        <v>2380</v>
      </c>
      <c r="I116" s="359" t="s">
        <v>16</v>
      </c>
      <c r="J116" s="359" t="s">
        <v>2346</v>
      </c>
      <c r="K116" s="359">
        <v>1</v>
      </c>
      <c r="L116" s="359" t="s">
        <v>522</v>
      </c>
      <c r="M116" s="359">
        <v>34</v>
      </c>
      <c r="N116" s="363">
        <v>400000</v>
      </c>
      <c r="O116" s="362">
        <f t="shared" si="7"/>
        <v>13600000</v>
      </c>
      <c r="P116" s="364" t="s">
        <v>26</v>
      </c>
      <c r="Q116" s="364" t="s">
        <v>2381</v>
      </c>
      <c r="R116" s="364" t="s">
        <v>2382</v>
      </c>
      <c r="S116" s="295" t="s">
        <v>2348</v>
      </c>
    </row>
    <row r="117" spans="1:19">
      <c r="A117" s="357" t="s">
        <v>10227</v>
      </c>
      <c r="B117" s="23">
        <v>110</v>
      </c>
      <c r="C117" s="359" t="s">
        <v>37</v>
      </c>
      <c r="D117" s="360" t="str">
        <f t="shared" si="8"/>
        <v>02</v>
      </c>
      <c r="E117" s="361" t="s">
        <v>108</v>
      </c>
      <c r="F117" s="361" t="s">
        <v>108</v>
      </c>
      <c r="G117" s="359" t="s">
        <v>19</v>
      </c>
      <c r="H117" s="359" t="s">
        <v>2383</v>
      </c>
      <c r="I117" s="359" t="s">
        <v>16</v>
      </c>
      <c r="J117" s="359" t="s">
        <v>881</v>
      </c>
      <c r="K117" s="359">
        <v>2</v>
      </c>
      <c r="L117" s="359" t="s">
        <v>522</v>
      </c>
      <c r="M117" s="359">
        <v>37</v>
      </c>
      <c r="N117" s="363">
        <v>590000</v>
      </c>
      <c r="O117" s="362">
        <f t="shared" si="7"/>
        <v>21830000</v>
      </c>
      <c r="P117" s="364" t="s">
        <v>26</v>
      </c>
      <c r="Q117" s="364" t="s">
        <v>466</v>
      </c>
      <c r="R117" s="364" t="s">
        <v>2384</v>
      </c>
      <c r="S117" s="295" t="s">
        <v>2348</v>
      </c>
    </row>
    <row r="118" spans="1:19">
      <c r="A118" s="357" t="s">
        <v>10227</v>
      </c>
      <c r="B118" s="23">
        <v>111</v>
      </c>
      <c r="C118" s="359" t="s">
        <v>37</v>
      </c>
      <c r="D118" s="360" t="str">
        <f t="shared" si="8"/>
        <v>02</v>
      </c>
      <c r="E118" s="361" t="s">
        <v>108</v>
      </c>
      <c r="F118" s="361" t="s">
        <v>108</v>
      </c>
      <c r="G118" s="359" t="s">
        <v>19</v>
      </c>
      <c r="H118" s="359" t="s">
        <v>2385</v>
      </c>
      <c r="I118" s="359" t="s">
        <v>16</v>
      </c>
      <c r="J118" s="359" t="s">
        <v>2373</v>
      </c>
      <c r="K118" s="359">
        <v>3</v>
      </c>
      <c r="L118" s="359" t="s">
        <v>522</v>
      </c>
      <c r="M118" s="359">
        <v>42</v>
      </c>
      <c r="N118" s="363">
        <v>680000</v>
      </c>
      <c r="O118" s="362">
        <f t="shared" si="7"/>
        <v>28560000</v>
      </c>
      <c r="P118" s="364" t="s">
        <v>26</v>
      </c>
      <c r="Q118" s="364" t="s">
        <v>2386</v>
      </c>
      <c r="R118" s="364" t="s">
        <v>2387</v>
      </c>
      <c r="S118" s="295" t="s">
        <v>2348</v>
      </c>
    </row>
    <row r="119" spans="1:19">
      <c r="A119" s="357" t="s">
        <v>10227</v>
      </c>
      <c r="B119" s="23">
        <v>112</v>
      </c>
      <c r="C119" s="359" t="s">
        <v>37</v>
      </c>
      <c r="D119" s="360" t="str">
        <f t="shared" si="8"/>
        <v>02</v>
      </c>
      <c r="E119" s="361" t="s">
        <v>94</v>
      </c>
      <c r="F119" s="361" t="s">
        <v>94</v>
      </c>
      <c r="G119" s="359" t="s">
        <v>19</v>
      </c>
      <c r="H119" s="359" t="s">
        <v>2388</v>
      </c>
      <c r="I119" s="359" t="s">
        <v>16</v>
      </c>
      <c r="J119" s="359" t="s">
        <v>2346</v>
      </c>
      <c r="K119" s="359">
        <v>1</v>
      </c>
      <c r="L119" s="359" t="s">
        <v>522</v>
      </c>
      <c r="M119" s="359">
        <v>19</v>
      </c>
      <c r="N119" s="363">
        <v>400000</v>
      </c>
      <c r="O119" s="362">
        <f t="shared" si="7"/>
        <v>7600000</v>
      </c>
      <c r="P119" s="364" t="s">
        <v>26</v>
      </c>
      <c r="Q119" s="364" t="s">
        <v>466</v>
      </c>
      <c r="R119" s="364" t="s">
        <v>2384</v>
      </c>
      <c r="S119" s="295" t="s">
        <v>2348</v>
      </c>
    </row>
    <row r="120" spans="1:19">
      <c r="A120" s="357" t="s">
        <v>10227</v>
      </c>
      <c r="B120" s="23">
        <v>113</v>
      </c>
      <c r="C120" s="359" t="s">
        <v>37</v>
      </c>
      <c r="D120" s="360" t="str">
        <f t="shared" si="8"/>
        <v>02</v>
      </c>
      <c r="E120" s="361" t="s">
        <v>108</v>
      </c>
      <c r="F120" s="361" t="s">
        <v>108</v>
      </c>
      <c r="G120" s="359" t="s">
        <v>19</v>
      </c>
      <c r="H120" s="359" t="s">
        <v>2389</v>
      </c>
      <c r="I120" s="359" t="s">
        <v>16</v>
      </c>
      <c r="J120" s="359" t="s">
        <v>2346</v>
      </c>
      <c r="K120" s="359">
        <v>1</v>
      </c>
      <c r="L120" s="359" t="s">
        <v>522</v>
      </c>
      <c r="M120" s="359">
        <v>39</v>
      </c>
      <c r="N120" s="363">
        <v>360000</v>
      </c>
      <c r="O120" s="362">
        <f t="shared" si="7"/>
        <v>14040000</v>
      </c>
      <c r="P120" s="364" t="s">
        <v>26</v>
      </c>
      <c r="Q120" s="364" t="s">
        <v>466</v>
      </c>
      <c r="R120" s="364" t="s">
        <v>2384</v>
      </c>
      <c r="S120" s="295" t="s">
        <v>2390</v>
      </c>
    </row>
    <row r="121" spans="1:19">
      <c r="A121" s="357" t="s">
        <v>10227</v>
      </c>
      <c r="B121" s="23">
        <v>114</v>
      </c>
      <c r="C121" s="359" t="s">
        <v>37</v>
      </c>
      <c r="D121" s="360" t="str">
        <f t="shared" si="8"/>
        <v>02</v>
      </c>
      <c r="E121" s="361" t="s">
        <v>108</v>
      </c>
      <c r="F121" s="361" t="s">
        <v>55</v>
      </c>
      <c r="G121" s="359" t="s">
        <v>19</v>
      </c>
      <c r="H121" s="359" t="s">
        <v>2391</v>
      </c>
      <c r="I121" s="359" t="s">
        <v>16</v>
      </c>
      <c r="J121" s="359" t="s">
        <v>881</v>
      </c>
      <c r="K121" s="359">
        <v>2</v>
      </c>
      <c r="L121" s="359" t="s">
        <v>522</v>
      </c>
      <c r="M121" s="359">
        <v>23</v>
      </c>
      <c r="N121" s="363">
        <v>570000</v>
      </c>
      <c r="O121" s="362">
        <f t="shared" si="7"/>
        <v>13110000</v>
      </c>
      <c r="P121" s="364" t="s">
        <v>26</v>
      </c>
      <c r="Q121" s="364" t="s">
        <v>466</v>
      </c>
      <c r="R121" s="364" t="s">
        <v>2384</v>
      </c>
      <c r="S121" s="295" t="s">
        <v>2392</v>
      </c>
    </row>
    <row r="122" spans="1:19">
      <c r="A122" s="357" t="s">
        <v>10227</v>
      </c>
      <c r="B122" s="23">
        <v>115</v>
      </c>
      <c r="C122" s="359" t="s">
        <v>386</v>
      </c>
      <c r="D122" s="360" t="str">
        <f t="shared" si="8"/>
        <v>10</v>
      </c>
      <c r="E122" s="361" t="s">
        <v>108</v>
      </c>
      <c r="F122" s="361" t="s">
        <v>108</v>
      </c>
      <c r="G122" s="359" t="s">
        <v>19</v>
      </c>
      <c r="H122" s="359" t="s">
        <v>2393</v>
      </c>
      <c r="I122" s="359" t="s">
        <v>16</v>
      </c>
      <c r="J122" s="359" t="s">
        <v>881</v>
      </c>
      <c r="K122" s="359">
        <v>2</v>
      </c>
      <c r="L122" s="359" t="s">
        <v>522</v>
      </c>
      <c r="M122" s="359">
        <v>15</v>
      </c>
      <c r="N122" s="363">
        <v>550000</v>
      </c>
      <c r="O122" s="362">
        <f t="shared" si="7"/>
        <v>8250000</v>
      </c>
      <c r="P122" s="364" t="s">
        <v>26</v>
      </c>
      <c r="Q122" s="364" t="s">
        <v>2394</v>
      </c>
      <c r="R122" s="364" t="s">
        <v>2395</v>
      </c>
      <c r="S122" s="295" t="s">
        <v>2392</v>
      </c>
    </row>
    <row r="123" spans="1:19">
      <c r="A123" s="357" t="s">
        <v>10227</v>
      </c>
      <c r="B123" s="23">
        <v>116</v>
      </c>
      <c r="C123" s="359" t="s">
        <v>386</v>
      </c>
      <c r="D123" s="360" t="str">
        <f t="shared" si="8"/>
        <v>10</v>
      </c>
      <c r="E123" s="361" t="s">
        <v>108</v>
      </c>
      <c r="F123" s="361" t="s">
        <v>108</v>
      </c>
      <c r="G123" s="359" t="s">
        <v>19</v>
      </c>
      <c r="H123" s="359" t="s">
        <v>2396</v>
      </c>
      <c r="I123" s="359" t="s">
        <v>16</v>
      </c>
      <c r="J123" s="359" t="s">
        <v>881</v>
      </c>
      <c r="K123" s="359">
        <v>2</v>
      </c>
      <c r="L123" s="359" t="s">
        <v>522</v>
      </c>
      <c r="M123" s="359">
        <v>20</v>
      </c>
      <c r="N123" s="363">
        <v>550000</v>
      </c>
      <c r="O123" s="362">
        <f t="shared" si="7"/>
        <v>11000000</v>
      </c>
      <c r="P123" s="364" t="s">
        <v>26</v>
      </c>
      <c r="Q123" s="364" t="s">
        <v>2378</v>
      </c>
      <c r="R123" s="364" t="s">
        <v>2397</v>
      </c>
      <c r="S123" s="295" t="s">
        <v>2392</v>
      </c>
    </row>
    <row r="124" spans="1:19">
      <c r="A124" s="357" t="s">
        <v>10227</v>
      </c>
      <c r="B124" s="23">
        <v>117</v>
      </c>
      <c r="C124" s="359" t="s">
        <v>386</v>
      </c>
      <c r="D124" s="360" t="str">
        <f t="shared" si="8"/>
        <v>10</v>
      </c>
      <c r="E124" s="361" t="s">
        <v>108</v>
      </c>
      <c r="F124" s="361" t="s">
        <v>108</v>
      </c>
      <c r="G124" s="359" t="s">
        <v>19</v>
      </c>
      <c r="H124" s="359" t="s">
        <v>2398</v>
      </c>
      <c r="I124" s="359" t="s">
        <v>16</v>
      </c>
      <c r="J124" s="359" t="s">
        <v>2346</v>
      </c>
      <c r="K124" s="359">
        <v>1</v>
      </c>
      <c r="L124" s="359" t="s">
        <v>522</v>
      </c>
      <c r="M124" s="359">
        <v>41</v>
      </c>
      <c r="N124" s="363">
        <v>360000</v>
      </c>
      <c r="O124" s="362">
        <f t="shared" si="7"/>
        <v>14760000</v>
      </c>
      <c r="P124" s="364" t="s">
        <v>26</v>
      </c>
      <c r="Q124" s="364" t="s">
        <v>2378</v>
      </c>
      <c r="R124" s="364" t="s">
        <v>2397</v>
      </c>
      <c r="S124" s="295" t="s">
        <v>2392</v>
      </c>
    </row>
    <row r="125" spans="1:19">
      <c r="A125" s="357" t="s">
        <v>10227</v>
      </c>
      <c r="B125" s="23">
        <v>118</v>
      </c>
      <c r="C125" s="359" t="s">
        <v>386</v>
      </c>
      <c r="D125" s="360" t="str">
        <f t="shared" si="8"/>
        <v>10</v>
      </c>
      <c r="E125" s="361" t="s">
        <v>108</v>
      </c>
      <c r="F125" s="361" t="s">
        <v>108</v>
      </c>
      <c r="G125" s="359" t="s">
        <v>19</v>
      </c>
      <c r="H125" s="359" t="s">
        <v>2399</v>
      </c>
      <c r="I125" s="359" t="s">
        <v>16</v>
      </c>
      <c r="J125" s="359">
        <v>6</v>
      </c>
      <c r="K125" s="359">
        <v>1</v>
      </c>
      <c r="L125" s="359" t="s">
        <v>522</v>
      </c>
      <c r="M125" s="359">
        <v>26</v>
      </c>
      <c r="N125" s="363">
        <v>360000</v>
      </c>
      <c r="O125" s="362">
        <f t="shared" si="7"/>
        <v>9360000</v>
      </c>
      <c r="P125" s="364" t="s">
        <v>26</v>
      </c>
      <c r="Q125" s="364" t="s">
        <v>466</v>
      </c>
      <c r="R125" s="364" t="s">
        <v>2384</v>
      </c>
      <c r="S125" s="295" t="s">
        <v>2392</v>
      </c>
    </row>
    <row r="126" spans="1:19">
      <c r="A126" s="357" t="s">
        <v>10227</v>
      </c>
      <c r="B126" s="23">
        <v>119</v>
      </c>
      <c r="C126" s="359" t="s">
        <v>386</v>
      </c>
      <c r="D126" s="360" t="str">
        <f t="shared" si="8"/>
        <v>10</v>
      </c>
      <c r="E126" s="361" t="s">
        <v>108</v>
      </c>
      <c r="F126" s="361" t="s">
        <v>108</v>
      </c>
      <c r="G126" s="359" t="s">
        <v>19</v>
      </c>
      <c r="H126" s="359" t="s">
        <v>2400</v>
      </c>
      <c r="I126" s="359" t="s">
        <v>16</v>
      </c>
      <c r="J126" s="359" t="s">
        <v>881</v>
      </c>
      <c r="K126" s="359">
        <v>2</v>
      </c>
      <c r="L126" s="359" t="s">
        <v>522</v>
      </c>
      <c r="M126" s="359">
        <v>85</v>
      </c>
      <c r="N126" s="363">
        <v>550000</v>
      </c>
      <c r="O126" s="362">
        <f t="shared" si="7"/>
        <v>46750000</v>
      </c>
      <c r="P126" s="364" t="s">
        <v>26</v>
      </c>
      <c r="Q126" s="364" t="s">
        <v>2401</v>
      </c>
      <c r="R126" s="364" t="s">
        <v>2402</v>
      </c>
      <c r="S126" s="295" t="s">
        <v>2392</v>
      </c>
    </row>
    <row r="127" spans="1:19">
      <c r="A127" s="357" t="s">
        <v>10227</v>
      </c>
      <c r="B127" s="23">
        <v>120</v>
      </c>
      <c r="C127" s="359" t="s">
        <v>386</v>
      </c>
      <c r="D127" s="360" t="str">
        <f t="shared" si="8"/>
        <v>10</v>
      </c>
      <c r="E127" s="361" t="s">
        <v>108</v>
      </c>
      <c r="F127" s="361" t="s">
        <v>108</v>
      </c>
      <c r="G127" s="359" t="s">
        <v>19</v>
      </c>
      <c r="H127" s="359" t="s">
        <v>2403</v>
      </c>
      <c r="I127" s="359" t="s">
        <v>16</v>
      </c>
      <c r="J127" s="359" t="s">
        <v>881</v>
      </c>
      <c r="K127" s="359">
        <v>2</v>
      </c>
      <c r="L127" s="359" t="s">
        <v>522</v>
      </c>
      <c r="M127" s="359">
        <v>18</v>
      </c>
      <c r="N127" s="363">
        <v>550000</v>
      </c>
      <c r="O127" s="362">
        <f t="shared" si="7"/>
        <v>9900000</v>
      </c>
      <c r="P127" s="364" t="s">
        <v>26</v>
      </c>
      <c r="Q127" s="364" t="s">
        <v>466</v>
      </c>
      <c r="R127" s="364" t="s">
        <v>2384</v>
      </c>
      <c r="S127" s="295" t="s">
        <v>2392</v>
      </c>
    </row>
    <row r="128" spans="1:19">
      <c r="A128" s="357" t="s">
        <v>10227</v>
      </c>
      <c r="B128" s="23">
        <v>121</v>
      </c>
      <c r="C128" s="359" t="s">
        <v>386</v>
      </c>
      <c r="D128" s="360" t="str">
        <f t="shared" si="8"/>
        <v>10</v>
      </c>
      <c r="E128" s="361" t="s">
        <v>108</v>
      </c>
      <c r="F128" s="361" t="s">
        <v>108</v>
      </c>
      <c r="G128" s="359" t="s">
        <v>19</v>
      </c>
      <c r="H128" s="359" t="s">
        <v>2404</v>
      </c>
      <c r="I128" s="359" t="s">
        <v>16</v>
      </c>
      <c r="J128" s="359" t="s">
        <v>881</v>
      </c>
      <c r="K128" s="359">
        <v>2</v>
      </c>
      <c r="L128" s="359" t="s">
        <v>522</v>
      </c>
      <c r="M128" s="359">
        <v>34</v>
      </c>
      <c r="N128" s="363">
        <v>550000</v>
      </c>
      <c r="O128" s="362">
        <f t="shared" si="7"/>
        <v>18700000</v>
      </c>
      <c r="P128" s="364" t="s">
        <v>26</v>
      </c>
      <c r="Q128" s="364" t="s">
        <v>466</v>
      </c>
      <c r="R128" s="364" t="s">
        <v>2384</v>
      </c>
      <c r="S128" s="295" t="s">
        <v>2392</v>
      </c>
    </row>
    <row r="129" spans="1:19">
      <c r="A129" s="357" t="s">
        <v>10227</v>
      </c>
      <c r="B129" s="23">
        <v>122</v>
      </c>
      <c r="C129" s="359" t="s">
        <v>386</v>
      </c>
      <c r="D129" s="360" t="str">
        <f t="shared" si="8"/>
        <v>10</v>
      </c>
      <c r="E129" s="361" t="s">
        <v>108</v>
      </c>
      <c r="F129" s="361" t="s">
        <v>108</v>
      </c>
      <c r="G129" s="359" t="s">
        <v>19</v>
      </c>
      <c r="H129" s="359" t="s">
        <v>2405</v>
      </c>
      <c r="I129" s="359" t="s">
        <v>16</v>
      </c>
      <c r="J129" s="359" t="s">
        <v>2346</v>
      </c>
      <c r="K129" s="359">
        <v>1</v>
      </c>
      <c r="L129" s="359" t="s">
        <v>522</v>
      </c>
      <c r="M129" s="359">
        <v>29</v>
      </c>
      <c r="N129" s="363">
        <v>360000</v>
      </c>
      <c r="O129" s="362">
        <f t="shared" si="7"/>
        <v>10440000</v>
      </c>
      <c r="P129" s="364" t="s">
        <v>26</v>
      </c>
      <c r="Q129" s="364" t="s">
        <v>2378</v>
      </c>
      <c r="R129" s="364" t="s">
        <v>2397</v>
      </c>
      <c r="S129" s="295" t="s">
        <v>2392</v>
      </c>
    </row>
    <row r="130" spans="1:19">
      <c r="A130" s="357" t="s">
        <v>10227</v>
      </c>
      <c r="B130" s="23">
        <v>123</v>
      </c>
      <c r="C130" s="359" t="s">
        <v>386</v>
      </c>
      <c r="D130" s="360" t="str">
        <f t="shared" si="8"/>
        <v>10</v>
      </c>
      <c r="E130" s="361" t="s">
        <v>108</v>
      </c>
      <c r="F130" s="361" t="s">
        <v>108</v>
      </c>
      <c r="G130" s="359" t="s">
        <v>19</v>
      </c>
      <c r="H130" s="359" t="s">
        <v>2406</v>
      </c>
      <c r="I130" s="359" t="s">
        <v>16</v>
      </c>
      <c r="J130" s="359" t="s">
        <v>881</v>
      </c>
      <c r="K130" s="359">
        <v>2</v>
      </c>
      <c r="L130" s="359" t="s">
        <v>522</v>
      </c>
      <c r="M130" s="359">
        <v>57</v>
      </c>
      <c r="N130" s="363">
        <v>550000</v>
      </c>
      <c r="O130" s="362">
        <f t="shared" si="7"/>
        <v>31350000</v>
      </c>
      <c r="P130" s="364" t="s">
        <v>26</v>
      </c>
      <c r="Q130" s="364" t="s">
        <v>466</v>
      </c>
      <c r="R130" s="364" t="s">
        <v>2384</v>
      </c>
      <c r="S130" s="295" t="s">
        <v>2392</v>
      </c>
    </row>
    <row r="131" spans="1:19">
      <c r="A131" s="357" t="s">
        <v>10227</v>
      </c>
      <c r="B131" s="23">
        <v>124</v>
      </c>
      <c r="C131" s="359" t="s">
        <v>386</v>
      </c>
      <c r="D131" s="360" t="str">
        <f t="shared" si="8"/>
        <v>10</v>
      </c>
      <c r="E131" s="361" t="s">
        <v>108</v>
      </c>
      <c r="F131" s="361" t="s">
        <v>108</v>
      </c>
      <c r="G131" s="359" t="s">
        <v>19</v>
      </c>
      <c r="H131" s="359" t="s">
        <v>2407</v>
      </c>
      <c r="I131" s="359" t="s">
        <v>16</v>
      </c>
      <c r="J131" s="359" t="s">
        <v>2346</v>
      </c>
      <c r="K131" s="359">
        <v>1</v>
      </c>
      <c r="L131" s="359" t="s">
        <v>522</v>
      </c>
      <c r="M131" s="359">
        <v>50</v>
      </c>
      <c r="N131" s="363">
        <v>360000</v>
      </c>
      <c r="O131" s="362">
        <f t="shared" si="7"/>
        <v>18000000</v>
      </c>
      <c r="P131" s="364" t="s">
        <v>26</v>
      </c>
      <c r="Q131" s="364" t="s">
        <v>2408</v>
      </c>
      <c r="R131" s="364" t="s">
        <v>2409</v>
      </c>
      <c r="S131" s="295" t="s">
        <v>2392</v>
      </c>
    </row>
    <row r="132" spans="1:19">
      <c r="A132" s="357" t="s">
        <v>10227</v>
      </c>
      <c r="B132" s="23">
        <v>125</v>
      </c>
      <c r="C132" s="359" t="s">
        <v>386</v>
      </c>
      <c r="D132" s="360" t="str">
        <f t="shared" si="8"/>
        <v>10</v>
      </c>
      <c r="E132" s="361" t="s">
        <v>108</v>
      </c>
      <c r="F132" s="361" t="s">
        <v>108</v>
      </c>
      <c r="G132" s="359" t="s">
        <v>19</v>
      </c>
      <c r="H132" s="359" t="s">
        <v>2410</v>
      </c>
      <c r="I132" s="359" t="s">
        <v>16</v>
      </c>
      <c r="J132" s="359" t="s">
        <v>881</v>
      </c>
      <c r="K132" s="359">
        <v>2</v>
      </c>
      <c r="L132" s="359" t="s">
        <v>522</v>
      </c>
      <c r="M132" s="359">
        <v>33</v>
      </c>
      <c r="N132" s="363">
        <v>550000</v>
      </c>
      <c r="O132" s="362">
        <f t="shared" si="7"/>
        <v>18150000</v>
      </c>
      <c r="P132" s="364" t="s">
        <v>26</v>
      </c>
      <c r="Q132" s="364" t="s">
        <v>2378</v>
      </c>
      <c r="R132" s="364" t="s">
        <v>2397</v>
      </c>
      <c r="S132" s="295" t="s">
        <v>2392</v>
      </c>
    </row>
    <row r="133" spans="1:19">
      <c r="A133" s="357" t="s">
        <v>10227</v>
      </c>
      <c r="B133" s="23">
        <v>126</v>
      </c>
      <c r="C133" s="359" t="s">
        <v>386</v>
      </c>
      <c r="D133" s="360" t="str">
        <f t="shared" si="8"/>
        <v>10</v>
      </c>
      <c r="E133" s="361" t="s">
        <v>108</v>
      </c>
      <c r="F133" s="361" t="s">
        <v>108</v>
      </c>
      <c r="G133" s="359" t="s">
        <v>19</v>
      </c>
      <c r="H133" s="359" t="s">
        <v>2411</v>
      </c>
      <c r="I133" s="359" t="s">
        <v>16</v>
      </c>
      <c r="J133" s="359" t="s">
        <v>2346</v>
      </c>
      <c r="K133" s="359">
        <v>1</v>
      </c>
      <c r="L133" s="359" t="s">
        <v>522</v>
      </c>
      <c r="M133" s="359">
        <v>92</v>
      </c>
      <c r="N133" s="363">
        <v>380000</v>
      </c>
      <c r="O133" s="362">
        <f t="shared" si="7"/>
        <v>34960000</v>
      </c>
      <c r="P133" s="364" t="s">
        <v>26</v>
      </c>
      <c r="Q133" s="364" t="s">
        <v>2408</v>
      </c>
      <c r="R133" s="364" t="s">
        <v>2409</v>
      </c>
      <c r="S133" s="295" t="s">
        <v>2392</v>
      </c>
    </row>
    <row r="134" spans="1:19">
      <c r="A134" s="11" t="s">
        <v>10227</v>
      </c>
      <c r="B134" s="23">
        <v>127</v>
      </c>
      <c r="C134" s="18" t="s">
        <v>386</v>
      </c>
      <c r="D134" s="7" t="str">
        <f t="shared" si="8"/>
        <v>10</v>
      </c>
      <c r="E134" s="26" t="s">
        <v>108</v>
      </c>
      <c r="F134" s="26" t="s">
        <v>108</v>
      </c>
      <c r="G134" s="18" t="s">
        <v>19</v>
      </c>
      <c r="H134" s="18" t="s">
        <v>2412</v>
      </c>
      <c r="I134" s="18" t="s">
        <v>16</v>
      </c>
      <c r="J134" s="18" t="s">
        <v>2346</v>
      </c>
      <c r="K134" s="18">
        <v>1</v>
      </c>
      <c r="L134" s="18" t="s">
        <v>522</v>
      </c>
      <c r="M134" s="18">
        <v>37</v>
      </c>
      <c r="N134" s="6">
        <v>360000</v>
      </c>
      <c r="O134" s="8">
        <f t="shared" si="7"/>
        <v>13320000</v>
      </c>
      <c r="P134" s="16" t="s">
        <v>26</v>
      </c>
      <c r="Q134" s="16" t="s">
        <v>466</v>
      </c>
      <c r="R134" s="16" t="s">
        <v>2384</v>
      </c>
      <c r="S134" s="13" t="s">
        <v>2392</v>
      </c>
    </row>
    <row r="135" spans="1:19">
      <c r="A135" s="11" t="s">
        <v>10227</v>
      </c>
      <c r="B135" s="23">
        <v>128</v>
      </c>
      <c r="C135" s="18" t="s">
        <v>37</v>
      </c>
      <c r="D135" s="7" t="str">
        <f t="shared" si="8"/>
        <v>02</v>
      </c>
      <c r="E135" s="26" t="s">
        <v>94</v>
      </c>
      <c r="F135" s="26" t="s">
        <v>398</v>
      </c>
      <c r="G135" s="18" t="s">
        <v>20</v>
      </c>
      <c r="H135" s="18" t="s">
        <v>2413</v>
      </c>
      <c r="I135" s="18" t="s">
        <v>16</v>
      </c>
      <c r="J135" s="18" t="s">
        <v>2346</v>
      </c>
      <c r="K135" s="6">
        <v>1</v>
      </c>
      <c r="L135" s="6" t="s">
        <v>522</v>
      </c>
      <c r="M135" s="6">
        <v>51</v>
      </c>
      <c r="N135" s="6">
        <v>420000</v>
      </c>
      <c r="O135" s="8">
        <f t="shared" si="7"/>
        <v>21420000</v>
      </c>
      <c r="P135" s="15" t="s">
        <v>26</v>
      </c>
      <c r="Q135" s="15" t="s">
        <v>2414</v>
      </c>
      <c r="R135" s="15" t="s">
        <v>2415</v>
      </c>
      <c r="S135" s="12" t="s">
        <v>2348</v>
      </c>
    </row>
    <row r="136" spans="1:19">
      <c r="A136" s="11" t="s">
        <v>10227</v>
      </c>
      <c r="B136" s="23">
        <v>129</v>
      </c>
      <c r="C136" s="18" t="s">
        <v>38</v>
      </c>
      <c r="D136" s="7" t="str">
        <f t="shared" si="8"/>
        <v>01</v>
      </c>
      <c r="E136" s="26" t="s">
        <v>108</v>
      </c>
      <c r="F136" s="26" t="s">
        <v>108</v>
      </c>
      <c r="G136" s="18" t="s">
        <v>19</v>
      </c>
      <c r="H136" s="18" t="s">
        <v>2416</v>
      </c>
      <c r="I136" s="18" t="s">
        <v>16</v>
      </c>
      <c r="J136" s="18">
        <v>14</v>
      </c>
      <c r="K136" s="18">
        <v>2</v>
      </c>
      <c r="L136" s="18" t="s">
        <v>522</v>
      </c>
      <c r="M136" s="18">
        <v>20</v>
      </c>
      <c r="N136" s="6">
        <v>580000</v>
      </c>
      <c r="O136" s="8">
        <f t="shared" si="7"/>
        <v>11600000</v>
      </c>
      <c r="P136" s="16" t="s">
        <v>26</v>
      </c>
      <c r="Q136" s="16" t="s">
        <v>466</v>
      </c>
      <c r="R136" s="15" t="s">
        <v>2347</v>
      </c>
      <c r="S136" s="12" t="s">
        <v>2348</v>
      </c>
    </row>
    <row r="137" spans="1:19">
      <c r="A137" s="11" t="s">
        <v>10227</v>
      </c>
      <c r="B137" s="23">
        <v>130</v>
      </c>
      <c r="C137" s="18" t="s">
        <v>38</v>
      </c>
      <c r="D137" s="7" t="str">
        <f t="shared" si="8"/>
        <v>01</v>
      </c>
      <c r="E137" s="26" t="s">
        <v>108</v>
      </c>
      <c r="F137" s="26" t="s">
        <v>108</v>
      </c>
      <c r="G137" s="18" t="s">
        <v>20</v>
      </c>
      <c r="H137" s="18" t="s">
        <v>2417</v>
      </c>
      <c r="I137" s="18" t="s">
        <v>16</v>
      </c>
      <c r="J137" s="18" t="s">
        <v>2373</v>
      </c>
      <c r="K137" s="18">
        <v>3</v>
      </c>
      <c r="L137" s="18" t="s">
        <v>522</v>
      </c>
      <c r="M137" s="18">
        <v>38</v>
      </c>
      <c r="N137" s="6">
        <v>680000</v>
      </c>
      <c r="O137" s="8">
        <f t="shared" si="7"/>
        <v>25840000</v>
      </c>
      <c r="P137" s="16" t="s">
        <v>26</v>
      </c>
      <c r="Q137" s="16" t="s">
        <v>466</v>
      </c>
      <c r="R137" s="16" t="s">
        <v>2384</v>
      </c>
      <c r="S137" s="13" t="s">
        <v>2348</v>
      </c>
    </row>
    <row r="138" spans="1:19">
      <c r="A138" s="11" t="s">
        <v>10227</v>
      </c>
      <c r="B138" s="23">
        <v>131</v>
      </c>
      <c r="C138" s="18" t="s">
        <v>38</v>
      </c>
      <c r="D138" s="7" t="str">
        <f t="shared" si="8"/>
        <v>01</v>
      </c>
      <c r="E138" s="26" t="s">
        <v>108</v>
      </c>
      <c r="F138" s="26" t="s">
        <v>108</v>
      </c>
      <c r="G138" s="18" t="s">
        <v>19</v>
      </c>
      <c r="H138" s="18" t="s">
        <v>2418</v>
      </c>
      <c r="I138" s="18" t="s">
        <v>16</v>
      </c>
      <c r="J138" s="18">
        <v>14</v>
      </c>
      <c r="K138" s="18">
        <v>2</v>
      </c>
      <c r="L138" s="18" t="s">
        <v>522</v>
      </c>
      <c r="M138" s="18">
        <v>20</v>
      </c>
      <c r="N138" s="6">
        <v>590000</v>
      </c>
      <c r="O138" s="8">
        <f t="shared" si="7"/>
        <v>11800000</v>
      </c>
      <c r="P138" s="16" t="s">
        <v>26</v>
      </c>
      <c r="Q138" s="16" t="s">
        <v>466</v>
      </c>
      <c r="R138" s="16" t="s">
        <v>2384</v>
      </c>
      <c r="S138" s="13" t="s">
        <v>2348</v>
      </c>
    </row>
    <row r="139" spans="1:19">
      <c r="A139" s="11" t="s">
        <v>10227</v>
      </c>
      <c r="B139" s="23">
        <v>132</v>
      </c>
      <c r="C139" s="18" t="s">
        <v>37</v>
      </c>
      <c r="D139" s="7" t="str">
        <f t="shared" si="8"/>
        <v>02</v>
      </c>
      <c r="E139" s="26" t="s">
        <v>94</v>
      </c>
      <c r="F139" s="26" t="s">
        <v>94</v>
      </c>
      <c r="G139" s="18" t="s">
        <v>19</v>
      </c>
      <c r="H139" s="18" t="s">
        <v>2419</v>
      </c>
      <c r="I139" s="18" t="s">
        <v>16</v>
      </c>
      <c r="J139" s="18">
        <v>7</v>
      </c>
      <c r="K139" s="18">
        <v>1</v>
      </c>
      <c r="L139" s="18" t="s">
        <v>522</v>
      </c>
      <c r="M139" s="18">
        <v>20</v>
      </c>
      <c r="N139" s="6">
        <v>400000</v>
      </c>
      <c r="O139" s="8">
        <f t="shared" si="7"/>
        <v>8000000</v>
      </c>
      <c r="P139" s="16" t="s">
        <v>26</v>
      </c>
      <c r="Q139" s="16" t="s">
        <v>466</v>
      </c>
      <c r="R139" s="16" t="s">
        <v>2384</v>
      </c>
      <c r="S139" s="13" t="s">
        <v>2348</v>
      </c>
    </row>
    <row r="140" spans="1:19">
      <c r="A140" s="11" t="s">
        <v>10227</v>
      </c>
      <c r="B140" s="23">
        <v>133</v>
      </c>
      <c r="C140" s="18" t="s">
        <v>38</v>
      </c>
      <c r="D140" s="7" t="str">
        <f t="shared" si="8"/>
        <v>01</v>
      </c>
      <c r="E140" s="26" t="s">
        <v>108</v>
      </c>
      <c r="F140" s="26" t="s">
        <v>108</v>
      </c>
      <c r="G140" s="18" t="s">
        <v>20</v>
      </c>
      <c r="H140" s="18" t="s">
        <v>2420</v>
      </c>
      <c r="I140" s="18" t="s">
        <v>16</v>
      </c>
      <c r="J140" s="18">
        <v>7</v>
      </c>
      <c r="K140" s="18">
        <v>1</v>
      </c>
      <c r="L140" s="18" t="s">
        <v>522</v>
      </c>
      <c r="M140" s="18">
        <v>2</v>
      </c>
      <c r="N140" s="6">
        <v>360000</v>
      </c>
      <c r="O140" s="8">
        <f t="shared" si="7"/>
        <v>720000</v>
      </c>
      <c r="P140" s="16" t="s">
        <v>26</v>
      </c>
      <c r="Q140" s="16" t="s">
        <v>466</v>
      </c>
      <c r="R140" s="16" t="s">
        <v>2384</v>
      </c>
      <c r="S140" s="13" t="s">
        <v>2348</v>
      </c>
    </row>
    <row r="141" spans="1:19">
      <c r="A141" s="11" t="s">
        <v>10227</v>
      </c>
      <c r="B141" s="23">
        <v>134</v>
      </c>
      <c r="C141" s="18" t="s">
        <v>37</v>
      </c>
      <c r="D141" s="7" t="str">
        <f t="shared" si="8"/>
        <v>02</v>
      </c>
      <c r="E141" s="26" t="s">
        <v>108</v>
      </c>
      <c r="F141" s="26" t="s">
        <v>55</v>
      </c>
      <c r="G141" s="18" t="s">
        <v>19</v>
      </c>
      <c r="H141" s="18" t="s">
        <v>2421</v>
      </c>
      <c r="I141" s="18" t="s">
        <v>16</v>
      </c>
      <c r="J141" s="18">
        <v>7</v>
      </c>
      <c r="K141" s="18">
        <v>1</v>
      </c>
      <c r="L141" s="18" t="s">
        <v>522</v>
      </c>
      <c r="M141" s="18">
        <v>20</v>
      </c>
      <c r="N141" s="6">
        <v>360000</v>
      </c>
      <c r="O141" s="8">
        <f t="shared" si="7"/>
        <v>7200000</v>
      </c>
      <c r="P141" s="16" t="s">
        <v>26</v>
      </c>
      <c r="Q141" s="16" t="s">
        <v>466</v>
      </c>
      <c r="R141" s="16" t="s">
        <v>2384</v>
      </c>
      <c r="S141" s="13" t="s">
        <v>2392</v>
      </c>
    </row>
    <row r="142" spans="1:19">
      <c r="A142" s="11" t="s">
        <v>10227</v>
      </c>
      <c r="B142" s="23">
        <v>135</v>
      </c>
      <c r="C142" s="18" t="s">
        <v>37</v>
      </c>
      <c r="D142" s="7" t="str">
        <f t="shared" si="8"/>
        <v>02</v>
      </c>
      <c r="E142" s="26" t="s">
        <v>108</v>
      </c>
      <c r="F142" s="26" t="s">
        <v>55</v>
      </c>
      <c r="G142" s="18" t="s">
        <v>19</v>
      </c>
      <c r="H142" s="18" t="s">
        <v>2422</v>
      </c>
      <c r="I142" s="18" t="s">
        <v>16</v>
      </c>
      <c r="J142" s="18">
        <v>12</v>
      </c>
      <c r="K142" s="18">
        <v>2</v>
      </c>
      <c r="L142" s="18" t="s">
        <v>522</v>
      </c>
      <c r="M142" s="18">
        <v>20</v>
      </c>
      <c r="N142" s="6">
        <v>570000</v>
      </c>
      <c r="O142" s="8">
        <f t="shared" si="7"/>
        <v>11400000</v>
      </c>
      <c r="P142" s="16" t="s">
        <v>26</v>
      </c>
      <c r="Q142" s="16" t="s">
        <v>466</v>
      </c>
      <c r="R142" s="16" t="s">
        <v>2384</v>
      </c>
      <c r="S142" s="13" t="s">
        <v>2392</v>
      </c>
    </row>
    <row r="143" spans="1:19">
      <c r="A143" s="11" t="s">
        <v>10227</v>
      </c>
      <c r="B143" s="23">
        <v>136</v>
      </c>
      <c r="C143" s="18" t="s">
        <v>37</v>
      </c>
      <c r="D143" s="7" t="str">
        <f t="shared" si="8"/>
        <v>02</v>
      </c>
      <c r="E143" s="26" t="s">
        <v>108</v>
      </c>
      <c r="F143" s="26" t="s">
        <v>55</v>
      </c>
      <c r="G143" s="18" t="s">
        <v>20</v>
      </c>
      <c r="H143" s="18" t="s">
        <v>2423</v>
      </c>
      <c r="I143" s="18" t="s">
        <v>16</v>
      </c>
      <c r="J143" s="18">
        <v>7</v>
      </c>
      <c r="K143" s="18">
        <v>1</v>
      </c>
      <c r="L143" s="18" t="s">
        <v>522</v>
      </c>
      <c r="M143" s="18">
        <v>20</v>
      </c>
      <c r="N143" s="6">
        <v>380000</v>
      </c>
      <c r="O143" s="8">
        <f t="shared" si="7"/>
        <v>7600000</v>
      </c>
      <c r="P143" s="16" t="s">
        <v>26</v>
      </c>
      <c r="Q143" s="16" t="s">
        <v>466</v>
      </c>
      <c r="R143" s="16" t="s">
        <v>2384</v>
      </c>
      <c r="S143" s="13" t="s">
        <v>2392</v>
      </c>
    </row>
    <row r="144" spans="1:19">
      <c r="A144" s="11" t="s">
        <v>10227</v>
      </c>
      <c r="B144" s="23">
        <v>137</v>
      </c>
      <c r="C144" s="18" t="s">
        <v>37</v>
      </c>
      <c r="D144" s="7" t="str">
        <f t="shared" si="8"/>
        <v>02</v>
      </c>
      <c r="E144" s="26" t="s">
        <v>94</v>
      </c>
      <c r="F144" s="26" t="s">
        <v>94</v>
      </c>
      <c r="G144" s="18" t="s">
        <v>19</v>
      </c>
      <c r="H144" s="18" t="s">
        <v>2424</v>
      </c>
      <c r="I144" s="18" t="s">
        <v>16</v>
      </c>
      <c r="J144" s="18">
        <v>18</v>
      </c>
      <c r="K144" s="18">
        <v>3</v>
      </c>
      <c r="L144" s="18" t="s">
        <v>522</v>
      </c>
      <c r="M144" s="18">
        <v>29</v>
      </c>
      <c r="N144" s="6">
        <v>660000</v>
      </c>
      <c r="O144" s="8">
        <f t="shared" si="7"/>
        <v>19140000</v>
      </c>
      <c r="P144" s="16" t="s">
        <v>26</v>
      </c>
      <c r="Q144" s="16" t="s">
        <v>2394</v>
      </c>
      <c r="R144" s="16" t="s">
        <v>2395</v>
      </c>
      <c r="S144" s="13" t="s">
        <v>2392</v>
      </c>
    </row>
    <row r="145" spans="1:19">
      <c r="A145" s="11" t="s">
        <v>10227</v>
      </c>
      <c r="B145" s="23">
        <v>138</v>
      </c>
      <c r="C145" s="18" t="s">
        <v>386</v>
      </c>
      <c r="D145" s="7" t="str">
        <f>_xlfn.IFS(C145="사업관리","01",C145="경영ㆍ회계ㆍ사무","02",C145="금융ㆍ보험","03",C145="교육ㆍ자연ㆍ사회과학","04",C145="법률ㆍ경찰ㆍ소방ㆍ교도ㆍ국방","05",C145="보건ㆍ의료","06",C145="사회복지ㆍ종교","07",C145="문화ㆍ예술ㆍ디자인ㆍ방송","08",C145="운전ㆍ운송","09",C145="영업판매","10",C145="경비ㆍ청소","11",C145="이용ㆍ숙박ㆍ여행ㆍ오락ㆍ스포츠","12", C145="음식서비스","13", C145="건설","14", C145="기계","15",C145="재료","16",C145="화학ㆍ바이오","17",C145="섬유ㆍ의복","18",C145="전기ㆍ전자","19",C145="정보통신","20",C145="식품가공","21",C145="인쇄ㆍ목재ㆍ가구ㆍ공예","22",C145="환경ㆍ에너지ㆍ안전","23",C145="농림어업","24")</f>
        <v>10</v>
      </c>
      <c r="E145" s="26" t="s">
        <v>108</v>
      </c>
      <c r="F145" s="26" t="s">
        <v>108</v>
      </c>
      <c r="G145" s="18" t="s">
        <v>19</v>
      </c>
      <c r="H145" s="18" t="s">
        <v>2425</v>
      </c>
      <c r="I145" s="18" t="s">
        <v>16</v>
      </c>
      <c r="J145" s="18" t="s">
        <v>881</v>
      </c>
      <c r="K145" s="18">
        <v>2</v>
      </c>
      <c r="L145" s="18" t="s">
        <v>522</v>
      </c>
      <c r="M145" s="18">
        <v>36</v>
      </c>
      <c r="N145" s="6">
        <v>550000</v>
      </c>
      <c r="O145" s="8">
        <f t="shared" si="7"/>
        <v>19800000</v>
      </c>
      <c r="P145" s="16" t="s">
        <v>26</v>
      </c>
      <c r="Q145" s="16" t="s">
        <v>2401</v>
      </c>
      <c r="R145" s="16" t="s">
        <v>2402</v>
      </c>
      <c r="S145" s="13" t="s">
        <v>2392</v>
      </c>
    </row>
    <row r="146" spans="1:19">
      <c r="A146" s="11" t="s">
        <v>10227</v>
      </c>
      <c r="B146" s="23">
        <v>139</v>
      </c>
      <c r="C146" s="18" t="s">
        <v>386</v>
      </c>
      <c r="D146" s="7" t="str">
        <f>_xlfn.IFS(C146="사업관리","01",C146="경영ㆍ회계ㆍ사무","02",C146="금융ㆍ보험","03",C146="교육ㆍ자연ㆍ사회과학","04",C146="법률ㆍ경찰ㆍ소방ㆍ교도ㆍ국방","05",C146="보건ㆍ의료","06",C146="사회복지ㆍ종교","07",C146="문화ㆍ예술ㆍ디자인ㆍ방송","08",C146="운전ㆍ운송","09",C146="영업판매","10",C146="경비ㆍ청소","11",C146="이용ㆍ숙박ㆍ여행ㆍ오락ㆍ스포츠","12", C146="음식서비스","13", C146="건설","14", C146="기계","15",C146="재료","16",C146="화학ㆍ바이오","17",C146="섬유ㆍ의복","18",C146="전기ㆍ전자","19",C146="정보통신","20",C146="식품가공","21",C146="인쇄ㆍ목재ㆍ가구ㆍ공예","22",C146="환경ㆍ에너지ㆍ안전","23",C146="농림어업","24")</f>
        <v>10</v>
      </c>
      <c r="E146" s="26" t="s">
        <v>108</v>
      </c>
      <c r="F146" s="26" t="s">
        <v>108</v>
      </c>
      <c r="G146" s="18" t="s">
        <v>19</v>
      </c>
      <c r="H146" s="18" t="s">
        <v>2426</v>
      </c>
      <c r="I146" s="18" t="s">
        <v>16</v>
      </c>
      <c r="J146" s="18" t="s">
        <v>2346</v>
      </c>
      <c r="K146" s="18">
        <v>1</v>
      </c>
      <c r="L146" s="18" t="s">
        <v>522</v>
      </c>
      <c r="M146" s="18">
        <v>37</v>
      </c>
      <c r="N146" s="6">
        <v>380000</v>
      </c>
      <c r="O146" s="8">
        <f t="shared" si="7"/>
        <v>14060000</v>
      </c>
      <c r="P146" s="16" t="s">
        <v>26</v>
      </c>
      <c r="Q146" s="16" t="s">
        <v>2381</v>
      </c>
      <c r="R146" s="16" t="s">
        <v>2382</v>
      </c>
      <c r="S146" s="13" t="s">
        <v>2392</v>
      </c>
    </row>
    <row r="147" spans="1:19">
      <c r="A147" s="11" t="s">
        <v>10227</v>
      </c>
      <c r="B147" s="23">
        <v>140</v>
      </c>
      <c r="C147" s="18" t="s">
        <v>386</v>
      </c>
      <c r="D147" s="7" t="str">
        <f>_xlfn.IFS(C147="사업관리","01",C147="경영ㆍ회계ㆍ사무","02",C147="금융ㆍ보험","03",C147="교육ㆍ자연ㆍ사회과학","04",C147="법률ㆍ경찰ㆍ소방ㆍ교도ㆍ국방","05",C147="보건ㆍ의료","06",C147="사회복지ㆍ종교","07",C147="문화ㆍ예술ㆍ디자인ㆍ방송","08",C147="운전ㆍ운송","09",C147="영업판매","10",C147="경비ㆍ청소","11",C147="이용ㆍ숙박ㆍ여행ㆍ오락ㆍ스포츠","12", C147="음식서비스","13", C147="건설","14", C147="기계","15",C147="재료","16",C147="화학ㆍ바이오","17",C147="섬유ㆍ의복","18",C147="전기ㆍ전자","19",C147="정보통신","20",C147="식품가공","21",C147="인쇄ㆍ목재ㆍ가구ㆍ공예","22",C147="환경ㆍ에너지ㆍ안전","23",C147="농림어업","24")</f>
        <v>10</v>
      </c>
      <c r="E147" s="26" t="s">
        <v>108</v>
      </c>
      <c r="F147" s="26" t="s">
        <v>108</v>
      </c>
      <c r="G147" s="18" t="s">
        <v>19</v>
      </c>
      <c r="H147" s="18" t="s">
        <v>2427</v>
      </c>
      <c r="I147" s="18" t="s">
        <v>16</v>
      </c>
      <c r="J147" s="18" t="s">
        <v>2346</v>
      </c>
      <c r="K147" s="18">
        <v>1</v>
      </c>
      <c r="L147" s="18" t="s">
        <v>522</v>
      </c>
      <c r="M147" s="18">
        <v>26</v>
      </c>
      <c r="N147" s="6">
        <v>380000</v>
      </c>
      <c r="O147" s="8">
        <f t="shared" si="7"/>
        <v>9880000</v>
      </c>
      <c r="P147" s="16" t="s">
        <v>26</v>
      </c>
      <c r="Q147" s="16" t="s">
        <v>466</v>
      </c>
      <c r="R147" s="16" t="s">
        <v>2384</v>
      </c>
      <c r="S147" s="13" t="s">
        <v>2392</v>
      </c>
    </row>
    <row r="148" spans="1:19">
      <c r="A148" s="11" t="s">
        <v>10227</v>
      </c>
      <c r="B148" s="23">
        <v>141</v>
      </c>
      <c r="C148" s="18" t="s">
        <v>38</v>
      </c>
      <c r="D148" s="7" t="s">
        <v>108</v>
      </c>
      <c r="E148" s="26" t="s">
        <v>108</v>
      </c>
      <c r="F148" s="26" t="s">
        <v>108</v>
      </c>
      <c r="G148" s="18" t="s">
        <v>19</v>
      </c>
      <c r="H148" s="18" t="s">
        <v>2428</v>
      </c>
      <c r="I148" s="18" t="s">
        <v>16</v>
      </c>
      <c r="J148" s="18">
        <v>7</v>
      </c>
      <c r="K148" s="6">
        <v>1</v>
      </c>
      <c r="L148" s="6" t="s">
        <v>522</v>
      </c>
      <c r="M148" s="6">
        <v>17</v>
      </c>
      <c r="N148" s="6">
        <v>400000</v>
      </c>
      <c r="O148" s="8">
        <v>6800000</v>
      </c>
      <c r="P148" s="15" t="s">
        <v>26</v>
      </c>
      <c r="Q148" s="15" t="s">
        <v>466</v>
      </c>
      <c r="R148" s="15" t="s">
        <v>2347</v>
      </c>
      <c r="S148" s="12" t="s">
        <v>2348</v>
      </c>
    </row>
    <row r="149" spans="1:19">
      <c r="A149" s="11" t="s">
        <v>10227</v>
      </c>
      <c r="B149" s="23">
        <v>142</v>
      </c>
      <c r="C149" s="18" t="s">
        <v>38</v>
      </c>
      <c r="D149" s="7" t="s">
        <v>108</v>
      </c>
      <c r="E149" s="26" t="s">
        <v>108</v>
      </c>
      <c r="F149" s="26" t="s">
        <v>108</v>
      </c>
      <c r="G149" s="18" t="s">
        <v>20</v>
      </c>
      <c r="H149" s="18" t="s">
        <v>2429</v>
      </c>
      <c r="I149" s="18" t="s">
        <v>16</v>
      </c>
      <c r="J149" s="18" t="s">
        <v>2346</v>
      </c>
      <c r="K149" s="18">
        <v>1</v>
      </c>
      <c r="L149" s="18" t="s">
        <v>522</v>
      </c>
      <c r="M149" s="18">
        <v>44</v>
      </c>
      <c r="N149" s="6">
        <v>420000</v>
      </c>
      <c r="O149" s="8">
        <v>18480000</v>
      </c>
      <c r="P149" s="16" t="s">
        <v>26</v>
      </c>
      <c r="Q149" s="16" t="s">
        <v>2430</v>
      </c>
      <c r="R149" s="15" t="s">
        <v>2431</v>
      </c>
      <c r="S149" s="12" t="s">
        <v>2348</v>
      </c>
    </row>
    <row r="150" spans="1:19">
      <c r="A150" s="11" t="s">
        <v>10227</v>
      </c>
      <c r="B150" s="23">
        <v>143</v>
      </c>
      <c r="C150" s="18" t="s">
        <v>38</v>
      </c>
      <c r="D150" s="7" t="s">
        <v>108</v>
      </c>
      <c r="E150" s="26" t="s">
        <v>108</v>
      </c>
      <c r="F150" s="26" t="s">
        <v>108</v>
      </c>
      <c r="G150" s="18" t="s">
        <v>19</v>
      </c>
      <c r="H150" s="18" t="s">
        <v>2432</v>
      </c>
      <c r="I150" s="18" t="s">
        <v>16</v>
      </c>
      <c r="J150" s="18" t="s">
        <v>2346</v>
      </c>
      <c r="K150" s="18">
        <v>1</v>
      </c>
      <c r="L150" s="18" t="s">
        <v>522</v>
      </c>
      <c r="M150" s="18">
        <v>49</v>
      </c>
      <c r="N150" s="6">
        <v>400000</v>
      </c>
      <c r="O150" s="8">
        <v>19600000</v>
      </c>
      <c r="P150" s="16" t="s">
        <v>26</v>
      </c>
      <c r="Q150" s="16" t="s">
        <v>466</v>
      </c>
      <c r="R150" s="15" t="s">
        <v>2347</v>
      </c>
      <c r="S150" s="12" t="s">
        <v>2348</v>
      </c>
    </row>
    <row r="151" spans="1:19">
      <c r="A151" s="11" t="s">
        <v>10227</v>
      </c>
      <c r="B151" s="23">
        <v>144</v>
      </c>
      <c r="C151" s="18" t="s">
        <v>38</v>
      </c>
      <c r="D151" s="7" t="s">
        <v>108</v>
      </c>
      <c r="E151" s="26" t="s">
        <v>108</v>
      </c>
      <c r="F151" s="26" t="s">
        <v>108</v>
      </c>
      <c r="G151" s="18" t="s">
        <v>19</v>
      </c>
      <c r="H151" s="18" t="s">
        <v>2433</v>
      </c>
      <c r="I151" s="18" t="s">
        <v>16</v>
      </c>
      <c r="J151" s="18">
        <v>14</v>
      </c>
      <c r="K151" s="18">
        <v>2</v>
      </c>
      <c r="L151" s="18" t="s">
        <v>522</v>
      </c>
      <c r="M151" s="18">
        <v>30</v>
      </c>
      <c r="N151" s="6">
        <v>580000</v>
      </c>
      <c r="O151" s="8">
        <v>17400000</v>
      </c>
      <c r="P151" s="16" t="s">
        <v>26</v>
      </c>
      <c r="Q151" s="16" t="s">
        <v>2434</v>
      </c>
      <c r="R151" s="15" t="s">
        <v>2435</v>
      </c>
      <c r="S151" s="12" t="s">
        <v>2348</v>
      </c>
    </row>
    <row r="152" spans="1:19">
      <c r="A152" s="11" t="s">
        <v>10227</v>
      </c>
      <c r="B152" s="23">
        <v>145</v>
      </c>
      <c r="C152" s="18" t="s">
        <v>38</v>
      </c>
      <c r="D152" s="7" t="s">
        <v>108</v>
      </c>
      <c r="E152" s="26" t="s">
        <v>108</v>
      </c>
      <c r="F152" s="26" t="s">
        <v>108</v>
      </c>
      <c r="G152" s="18" t="s">
        <v>20</v>
      </c>
      <c r="H152" s="18" t="s">
        <v>2436</v>
      </c>
      <c r="I152" s="18" t="s">
        <v>16</v>
      </c>
      <c r="J152" s="18" t="s">
        <v>2346</v>
      </c>
      <c r="K152" s="18">
        <v>1</v>
      </c>
      <c r="L152" s="18" t="s">
        <v>522</v>
      </c>
      <c r="M152" s="18">
        <v>9</v>
      </c>
      <c r="N152" s="6">
        <v>420000</v>
      </c>
      <c r="O152" s="8">
        <v>3780000</v>
      </c>
      <c r="P152" s="16" t="s">
        <v>26</v>
      </c>
      <c r="Q152" s="16" t="s">
        <v>466</v>
      </c>
      <c r="R152" s="16" t="s">
        <v>2384</v>
      </c>
      <c r="S152" s="13" t="s">
        <v>2348</v>
      </c>
    </row>
    <row r="153" spans="1:19">
      <c r="A153" s="11" t="s">
        <v>10227</v>
      </c>
      <c r="B153" s="23">
        <v>146</v>
      </c>
      <c r="C153" s="18" t="s">
        <v>37</v>
      </c>
      <c r="D153" s="7" t="s">
        <v>94</v>
      </c>
      <c r="E153" s="26" t="s">
        <v>108</v>
      </c>
      <c r="F153" s="26" t="s">
        <v>108</v>
      </c>
      <c r="G153" s="18" t="s">
        <v>20</v>
      </c>
      <c r="H153" s="18" t="s">
        <v>2437</v>
      </c>
      <c r="I153" s="18" t="s">
        <v>16</v>
      </c>
      <c r="J153" s="18">
        <v>14</v>
      </c>
      <c r="K153" s="18">
        <v>2</v>
      </c>
      <c r="L153" s="18" t="s">
        <v>522</v>
      </c>
      <c r="M153" s="18">
        <v>24</v>
      </c>
      <c r="N153" s="6">
        <v>590000</v>
      </c>
      <c r="O153" s="8">
        <v>14160000</v>
      </c>
      <c r="P153" s="16" t="s">
        <v>26</v>
      </c>
      <c r="Q153" s="16" t="s">
        <v>466</v>
      </c>
      <c r="R153" s="16" t="s">
        <v>2384</v>
      </c>
      <c r="S153" s="13" t="s">
        <v>2348</v>
      </c>
    </row>
    <row r="154" spans="1:19">
      <c r="A154" s="11" t="s">
        <v>10227</v>
      </c>
      <c r="B154" s="23">
        <v>147</v>
      </c>
      <c r="C154" s="18" t="s">
        <v>37</v>
      </c>
      <c r="D154" s="7" t="s">
        <v>94</v>
      </c>
      <c r="E154" s="26" t="s">
        <v>108</v>
      </c>
      <c r="F154" s="26" t="s">
        <v>108</v>
      </c>
      <c r="G154" s="18" t="s">
        <v>20</v>
      </c>
      <c r="H154" s="18" t="s">
        <v>2438</v>
      </c>
      <c r="I154" s="18" t="s">
        <v>16</v>
      </c>
      <c r="J154" s="18">
        <v>7</v>
      </c>
      <c r="K154" s="18">
        <v>1</v>
      </c>
      <c r="L154" s="18" t="s">
        <v>522</v>
      </c>
      <c r="M154" s="18">
        <v>10</v>
      </c>
      <c r="N154" s="6">
        <v>420000</v>
      </c>
      <c r="O154" s="8">
        <v>4200000</v>
      </c>
      <c r="P154" s="16" t="s">
        <v>26</v>
      </c>
      <c r="Q154" s="16" t="s">
        <v>466</v>
      </c>
      <c r="R154" s="16" t="s">
        <v>2384</v>
      </c>
      <c r="S154" s="13" t="s">
        <v>2348</v>
      </c>
    </row>
    <row r="155" spans="1:19">
      <c r="A155" s="11" t="s">
        <v>10227</v>
      </c>
      <c r="B155" s="23">
        <v>148</v>
      </c>
      <c r="C155" s="18" t="s">
        <v>37</v>
      </c>
      <c r="D155" s="7" t="s">
        <v>94</v>
      </c>
      <c r="E155" s="26" t="s">
        <v>108</v>
      </c>
      <c r="F155" s="26" t="s">
        <v>108</v>
      </c>
      <c r="G155" s="18" t="s">
        <v>20</v>
      </c>
      <c r="H155" s="18" t="s">
        <v>2439</v>
      </c>
      <c r="I155" s="18" t="s">
        <v>16</v>
      </c>
      <c r="J155" s="18" t="s">
        <v>2440</v>
      </c>
      <c r="K155" s="18">
        <v>2</v>
      </c>
      <c r="L155" s="18" t="s">
        <v>522</v>
      </c>
      <c r="M155" s="18">
        <v>22</v>
      </c>
      <c r="N155" s="6">
        <v>590000</v>
      </c>
      <c r="O155" s="8">
        <v>12980000</v>
      </c>
      <c r="P155" s="16" t="s">
        <v>26</v>
      </c>
      <c r="Q155" s="16" t="s">
        <v>466</v>
      </c>
      <c r="R155" s="16" t="s">
        <v>2384</v>
      </c>
      <c r="S155" s="13" t="s">
        <v>2348</v>
      </c>
    </row>
    <row r="156" spans="1:19">
      <c r="A156" s="11" t="s">
        <v>10227</v>
      </c>
      <c r="B156" s="23">
        <v>149</v>
      </c>
      <c r="C156" s="18" t="s">
        <v>37</v>
      </c>
      <c r="D156" s="7" t="s">
        <v>94</v>
      </c>
      <c r="E156" s="26" t="s">
        <v>108</v>
      </c>
      <c r="F156" s="26" t="s">
        <v>108</v>
      </c>
      <c r="G156" s="18" t="s">
        <v>20</v>
      </c>
      <c r="H156" s="18" t="s">
        <v>2441</v>
      </c>
      <c r="I156" s="18" t="s">
        <v>16</v>
      </c>
      <c r="J156" s="18" t="s">
        <v>2346</v>
      </c>
      <c r="K156" s="18">
        <v>1</v>
      </c>
      <c r="L156" s="18" t="s">
        <v>522</v>
      </c>
      <c r="M156" s="18">
        <v>22</v>
      </c>
      <c r="N156" s="6">
        <v>420000</v>
      </c>
      <c r="O156" s="8">
        <v>9240000</v>
      </c>
      <c r="P156" s="16" t="s">
        <v>26</v>
      </c>
      <c r="Q156" s="16" t="s">
        <v>466</v>
      </c>
      <c r="R156" s="16" t="s">
        <v>2384</v>
      </c>
      <c r="S156" s="13" t="s">
        <v>2348</v>
      </c>
    </row>
    <row r="157" spans="1:19">
      <c r="A157" s="11" t="s">
        <v>10227</v>
      </c>
      <c r="B157" s="23">
        <v>150</v>
      </c>
      <c r="C157" s="18" t="s">
        <v>37</v>
      </c>
      <c r="D157" s="7" t="s">
        <v>94</v>
      </c>
      <c r="E157" s="26" t="s">
        <v>94</v>
      </c>
      <c r="F157" s="26" t="s">
        <v>94</v>
      </c>
      <c r="G157" s="18" t="s">
        <v>19</v>
      </c>
      <c r="H157" s="18" t="s">
        <v>2442</v>
      </c>
      <c r="I157" s="18" t="s">
        <v>16</v>
      </c>
      <c r="J157" s="18">
        <v>12</v>
      </c>
      <c r="K157" s="18">
        <v>2</v>
      </c>
      <c r="L157" s="18" t="s">
        <v>522</v>
      </c>
      <c r="M157" s="18">
        <v>23</v>
      </c>
      <c r="N157" s="6">
        <v>590000</v>
      </c>
      <c r="O157" s="8">
        <v>13570000</v>
      </c>
      <c r="P157" s="16" t="s">
        <v>26</v>
      </c>
      <c r="Q157" s="16" t="s">
        <v>2378</v>
      </c>
      <c r="R157" s="16" t="s">
        <v>2379</v>
      </c>
      <c r="S157" s="13" t="s">
        <v>2348</v>
      </c>
    </row>
    <row r="158" spans="1:19">
      <c r="A158" s="11" t="s">
        <v>10227</v>
      </c>
      <c r="B158" s="23">
        <v>151</v>
      </c>
      <c r="C158" s="18" t="s">
        <v>37</v>
      </c>
      <c r="D158" s="7" t="s">
        <v>94</v>
      </c>
      <c r="E158" s="26" t="s">
        <v>94</v>
      </c>
      <c r="F158" s="26" t="s">
        <v>94</v>
      </c>
      <c r="G158" s="18" t="s">
        <v>20</v>
      </c>
      <c r="H158" s="18" t="s">
        <v>2443</v>
      </c>
      <c r="I158" s="18" t="s">
        <v>16</v>
      </c>
      <c r="J158" s="18">
        <v>14</v>
      </c>
      <c r="K158" s="18">
        <v>2</v>
      </c>
      <c r="L158" s="18" t="s">
        <v>522</v>
      </c>
      <c r="M158" s="18">
        <v>56</v>
      </c>
      <c r="N158" s="6">
        <v>590000</v>
      </c>
      <c r="O158" s="8">
        <v>33040000</v>
      </c>
      <c r="P158" s="16" t="s">
        <v>26</v>
      </c>
      <c r="Q158" s="16" t="s">
        <v>2378</v>
      </c>
      <c r="R158" s="16" t="s">
        <v>2379</v>
      </c>
      <c r="S158" s="13" t="s">
        <v>2348</v>
      </c>
    </row>
    <row r="159" spans="1:19">
      <c r="A159" s="11" t="s">
        <v>10227</v>
      </c>
      <c r="B159" s="23">
        <v>152</v>
      </c>
      <c r="C159" s="18" t="s">
        <v>37</v>
      </c>
      <c r="D159" s="7" t="s">
        <v>94</v>
      </c>
      <c r="E159" s="26" t="s">
        <v>108</v>
      </c>
      <c r="F159" s="26" t="s">
        <v>108</v>
      </c>
      <c r="G159" s="18" t="s">
        <v>19</v>
      </c>
      <c r="H159" s="18" t="s">
        <v>2444</v>
      </c>
      <c r="I159" s="18" t="s">
        <v>16</v>
      </c>
      <c r="J159" s="18" t="s">
        <v>2346</v>
      </c>
      <c r="K159" s="18">
        <v>1</v>
      </c>
      <c r="L159" s="18" t="s">
        <v>522</v>
      </c>
      <c r="M159" s="18">
        <v>5</v>
      </c>
      <c r="N159" s="6">
        <v>400000</v>
      </c>
      <c r="O159" s="8">
        <v>2000000</v>
      </c>
      <c r="P159" s="16" t="s">
        <v>26</v>
      </c>
      <c r="Q159" s="16" t="s">
        <v>2378</v>
      </c>
      <c r="R159" s="16" t="s">
        <v>2397</v>
      </c>
      <c r="S159" s="13" t="s">
        <v>2348</v>
      </c>
    </row>
    <row r="160" spans="1:19">
      <c r="A160" s="11" t="s">
        <v>10227</v>
      </c>
      <c r="B160" s="23">
        <v>153</v>
      </c>
      <c r="C160" s="18" t="s">
        <v>37</v>
      </c>
      <c r="D160" s="7" t="s">
        <v>94</v>
      </c>
      <c r="E160" s="26" t="s">
        <v>108</v>
      </c>
      <c r="F160" s="26" t="s">
        <v>55</v>
      </c>
      <c r="G160" s="18" t="s">
        <v>20</v>
      </c>
      <c r="H160" s="18" t="s">
        <v>2445</v>
      </c>
      <c r="I160" s="18" t="s">
        <v>16</v>
      </c>
      <c r="J160" s="18" t="s">
        <v>881</v>
      </c>
      <c r="K160" s="18">
        <v>2</v>
      </c>
      <c r="L160" s="18" t="s">
        <v>522</v>
      </c>
      <c r="M160" s="18">
        <v>52</v>
      </c>
      <c r="N160" s="6">
        <v>570000</v>
      </c>
      <c r="O160" s="8">
        <v>29640000</v>
      </c>
      <c r="P160" s="16" t="s">
        <v>26</v>
      </c>
      <c r="Q160" s="16" t="s">
        <v>466</v>
      </c>
      <c r="R160" s="16" t="s">
        <v>2384</v>
      </c>
      <c r="S160" s="13" t="s">
        <v>2392</v>
      </c>
    </row>
    <row r="161" spans="1:19">
      <c r="A161" s="11" t="s">
        <v>10227</v>
      </c>
      <c r="B161" s="23">
        <v>154</v>
      </c>
      <c r="C161" s="18" t="s">
        <v>37</v>
      </c>
      <c r="D161" s="7" t="s">
        <v>94</v>
      </c>
      <c r="E161" s="26" t="s">
        <v>108</v>
      </c>
      <c r="F161" s="26" t="s">
        <v>55</v>
      </c>
      <c r="G161" s="18" t="s">
        <v>19</v>
      </c>
      <c r="H161" s="18" t="s">
        <v>2446</v>
      </c>
      <c r="I161" s="18" t="s">
        <v>16</v>
      </c>
      <c r="J161" s="18">
        <v>14</v>
      </c>
      <c r="K161" s="18">
        <v>2</v>
      </c>
      <c r="L161" s="18" t="s">
        <v>522</v>
      </c>
      <c r="M161" s="18">
        <v>11</v>
      </c>
      <c r="N161" s="6">
        <v>570000</v>
      </c>
      <c r="O161" s="8">
        <v>6270000</v>
      </c>
      <c r="P161" s="16" t="s">
        <v>26</v>
      </c>
      <c r="Q161" s="16" t="s">
        <v>466</v>
      </c>
      <c r="R161" s="16" t="s">
        <v>2384</v>
      </c>
      <c r="S161" s="13" t="s">
        <v>2392</v>
      </c>
    </row>
    <row r="162" spans="1:19">
      <c r="A162" s="11" t="s">
        <v>10227</v>
      </c>
      <c r="B162" s="23">
        <v>155</v>
      </c>
      <c r="C162" s="18" t="s">
        <v>37</v>
      </c>
      <c r="D162" s="7" t="s">
        <v>94</v>
      </c>
      <c r="E162" s="26" t="s">
        <v>94</v>
      </c>
      <c r="F162" s="26" t="s">
        <v>94</v>
      </c>
      <c r="G162" s="18" t="s">
        <v>19</v>
      </c>
      <c r="H162" s="18" t="s">
        <v>2447</v>
      </c>
      <c r="I162" s="18" t="s">
        <v>26</v>
      </c>
      <c r="J162" s="18" t="s">
        <v>881</v>
      </c>
      <c r="K162" s="18">
        <v>2</v>
      </c>
      <c r="L162" s="18" t="s">
        <v>522</v>
      </c>
      <c r="M162" s="18">
        <v>25</v>
      </c>
      <c r="N162" s="6">
        <v>550000</v>
      </c>
      <c r="O162" s="8">
        <v>13750000</v>
      </c>
      <c r="P162" s="16" t="s">
        <v>26</v>
      </c>
      <c r="Q162" s="16" t="s">
        <v>466</v>
      </c>
      <c r="R162" s="16" t="s">
        <v>2384</v>
      </c>
      <c r="S162" s="13" t="s">
        <v>2392</v>
      </c>
    </row>
    <row r="163" spans="1:19" ht="15.75" customHeight="1">
      <c r="A163" s="357" t="s">
        <v>10227</v>
      </c>
      <c r="B163" s="23">
        <v>156</v>
      </c>
      <c r="C163" s="360" t="s">
        <v>37</v>
      </c>
      <c r="D163" s="360" t="s">
        <v>94</v>
      </c>
      <c r="E163" s="366" t="s">
        <v>94</v>
      </c>
      <c r="F163" s="366" t="s">
        <v>398</v>
      </c>
      <c r="G163" s="360" t="s">
        <v>19</v>
      </c>
      <c r="H163" s="360" t="s">
        <v>2448</v>
      </c>
      <c r="I163" s="360" t="s">
        <v>16</v>
      </c>
      <c r="J163" s="360">
        <v>6</v>
      </c>
      <c r="K163" s="362">
        <v>1</v>
      </c>
      <c r="L163" s="362" t="s">
        <v>522</v>
      </c>
      <c r="M163" s="362">
        <v>240</v>
      </c>
      <c r="N163" s="362">
        <v>370000</v>
      </c>
      <c r="O163" s="362">
        <v>88800000</v>
      </c>
      <c r="P163" s="368" t="s">
        <v>26</v>
      </c>
      <c r="Q163" s="372" t="s">
        <v>2449</v>
      </c>
      <c r="R163" s="368" t="s">
        <v>2450</v>
      </c>
      <c r="S163" s="373" t="s">
        <v>2451</v>
      </c>
    </row>
    <row r="164" spans="1:19" ht="15.75" customHeight="1">
      <c r="A164" s="357" t="s">
        <v>10227</v>
      </c>
      <c r="B164" s="23">
        <v>157</v>
      </c>
      <c r="C164" s="359" t="s">
        <v>37</v>
      </c>
      <c r="D164" s="360" t="s">
        <v>94</v>
      </c>
      <c r="E164" s="361" t="s">
        <v>94</v>
      </c>
      <c r="F164" s="361" t="s">
        <v>398</v>
      </c>
      <c r="G164" s="359" t="s">
        <v>19</v>
      </c>
      <c r="H164" s="359" t="s">
        <v>2452</v>
      </c>
      <c r="I164" s="359" t="s">
        <v>16</v>
      </c>
      <c r="J164" s="359">
        <v>7</v>
      </c>
      <c r="K164" s="363">
        <v>1</v>
      </c>
      <c r="L164" s="363" t="s">
        <v>522</v>
      </c>
      <c r="M164" s="362">
        <v>70</v>
      </c>
      <c r="N164" s="363">
        <v>370000</v>
      </c>
      <c r="O164" s="362">
        <v>25900000</v>
      </c>
      <c r="P164" s="371" t="s">
        <v>26</v>
      </c>
      <c r="Q164" s="371" t="s">
        <v>471</v>
      </c>
      <c r="R164" s="364" t="s">
        <v>2453</v>
      </c>
      <c r="S164" s="295" t="s">
        <v>2454</v>
      </c>
    </row>
    <row r="165" spans="1:19" ht="15.75" customHeight="1">
      <c r="A165" s="357" t="s">
        <v>10227</v>
      </c>
      <c r="B165" s="23">
        <v>158</v>
      </c>
      <c r="C165" s="359" t="s">
        <v>36</v>
      </c>
      <c r="D165" s="360" t="s">
        <v>402</v>
      </c>
      <c r="E165" s="361" t="s">
        <v>398</v>
      </c>
      <c r="F165" s="361" t="s">
        <v>94</v>
      </c>
      <c r="G165" s="359" t="s">
        <v>19</v>
      </c>
      <c r="H165" s="359" t="s">
        <v>2455</v>
      </c>
      <c r="I165" s="359" t="s">
        <v>16</v>
      </c>
      <c r="J165" s="359">
        <v>21</v>
      </c>
      <c r="K165" s="363">
        <v>3</v>
      </c>
      <c r="L165" s="363" t="s">
        <v>1383</v>
      </c>
      <c r="M165" s="363">
        <v>32</v>
      </c>
      <c r="N165" s="363">
        <v>780000</v>
      </c>
      <c r="O165" s="363">
        <v>24960000</v>
      </c>
      <c r="P165" s="371" t="s">
        <v>26</v>
      </c>
      <c r="Q165" s="371" t="s">
        <v>471</v>
      </c>
      <c r="R165" s="364" t="s">
        <v>2453</v>
      </c>
      <c r="S165" s="295" t="s">
        <v>2456</v>
      </c>
    </row>
    <row r="166" spans="1:19" ht="15.75" customHeight="1">
      <c r="A166" s="357" t="s">
        <v>10227</v>
      </c>
      <c r="B166" s="23">
        <v>159</v>
      </c>
      <c r="C166" s="359" t="s">
        <v>36</v>
      </c>
      <c r="D166" s="360" t="s">
        <v>402</v>
      </c>
      <c r="E166" s="361" t="s">
        <v>94</v>
      </c>
      <c r="F166" s="361" t="s">
        <v>94</v>
      </c>
      <c r="G166" s="359" t="s">
        <v>19</v>
      </c>
      <c r="H166" s="359" t="s">
        <v>2457</v>
      </c>
      <c r="I166" s="359" t="s">
        <v>16</v>
      </c>
      <c r="J166" s="359">
        <v>35</v>
      </c>
      <c r="K166" s="363">
        <v>5</v>
      </c>
      <c r="L166" s="363" t="s">
        <v>1855</v>
      </c>
      <c r="M166" s="363">
        <v>16</v>
      </c>
      <c r="N166" s="363">
        <v>1050000</v>
      </c>
      <c r="O166" s="363">
        <v>16800000</v>
      </c>
      <c r="P166" s="371" t="s">
        <v>26</v>
      </c>
      <c r="Q166" s="371" t="s">
        <v>471</v>
      </c>
      <c r="R166" s="364" t="s">
        <v>2458</v>
      </c>
      <c r="S166" s="295" t="s">
        <v>2456</v>
      </c>
    </row>
    <row r="167" spans="1:19" ht="15.75" customHeight="1">
      <c r="A167" s="357" t="s">
        <v>10227</v>
      </c>
      <c r="B167" s="23">
        <v>160</v>
      </c>
      <c r="C167" s="359" t="s">
        <v>36</v>
      </c>
      <c r="D167" s="360" t="s">
        <v>402</v>
      </c>
      <c r="E167" s="361" t="s">
        <v>94</v>
      </c>
      <c r="F167" s="361" t="s">
        <v>94</v>
      </c>
      <c r="G167" s="359" t="s">
        <v>19</v>
      </c>
      <c r="H167" s="359" t="s">
        <v>2459</v>
      </c>
      <c r="I167" s="359" t="s">
        <v>16</v>
      </c>
      <c r="J167" s="359">
        <v>35</v>
      </c>
      <c r="K167" s="363">
        <v>5</v>
      </c>
      <c r="L167" s="363" t="s">
        <v>1388</v>
      </c>
      <c r="M167" s="363">
        <v>16</v>
      </c>
      <c r="N167" s="363">
        <v>1050000</v>
      </c>
      <c r="O167" s="363">
        <v>16800000</v>
      </c>
      <c r="P167" s="371" t="s">
        <v>26</v>
      </c>
      <c r="Q167" s="371" t="s">
        <v>471</v>
      </c>
      <c r="R167" s="364" t="s">
        <v>2453</v>
      </c>
      <c r="S167" s="295" t="s">
        <v>2456</v>
      </c>
    </row>
    <row r="168" spans="1:19" ht="15.75" customHeight="1">
      <c r="A168" s="357" t="s">
        <v>10227</v>
      </c>
      <c r="B168" s="23">
        <v>161</v>
      </c>
      <c r="C168" s="359" t="s">
        <v>36</v>
      </c>
      <c r="D168" s="360" t="s">
        <v>402</v>
      </c>
      <c r="E168" s="361" t="s">
        <v>94</v>
      </c>
      <c r="F168" s="361" t="s">
        <v>94</v>
      </c>
      <c r="G168" s="359" t="s">
        <v>19</v>
      </c>
      <c r="H168" s="359" t="s">
        <v>2460</v>
      </c>
      <c r="I168" s="359" t="s">
        <v>16</v>
      </c>
      <c r="J168" s="359">
        <v>35</v>
      </c>
      <c r="K168" s="363">
        <v>5</v>
      </c>
      <c r="L168" s="363" t="s">
        <v>1388</v>
      </c>
      <c r="M168" s="363">
        <v>16</v>
      </c>
      <c r="N168" s="363">
        <v>1050000</v>
      </c>
      <c r="O168" s="363">
        <v>16800000</v>
      </c>
      <c r="P168" s="371" t="s">
        <v>26</v>
      </c>
      <c r="Q168" s="371" t="s">
        <v>471</v>
      </c>
      <c r="R168" s="364" t="s">
        <v>2453</v>
      </c>
      <c r="S168" s="295" t="s">
        <v>2456</v>
      </c>
    </row>
    <row r="169" spans="1:19" ht="15.75" customHeight="1">
      <c r="A169" s="357" t="s">
        <v>10227</v>
      </c>
      <c r="B169" s="23">
        <v>162</v>
      </c>
      <c r="C169" s="359" t="s">
        <v>36</v>
      </c>
      <c r="D169" s="360" t="s">
        <v>402</v>
      </c>
      <c r="E169" s="361" t="s">
        <v>398</v>
      </c>
      <c r="F169" s="361" t="s">
        <v>108</v>
      </c>
      <c r="G169" s="359" t="s">
        <v>19</v>
      </c>
      <c r="H169" s="359" t="s">
        <v>2461</v>
      </c>
      <c r="I169" s="359" t="s">
        <v>16</v>
      </c>
      <c r="J169" s="359">
        <v>35</v>
      </c>
      <c r="K169" s="363">
        <v>5</v>
      </c>
      <c r="L169" s="363" t="s">
        <v>2462</v>
      </c>
      <c r="M169" s="363">
        <v>16</v>
      </c>
      <c r="N169" s="363">
        <v>1050000</v>
      </c>
      <c r="O169" s="363">
        <v>16800000</v>
      </c>
      <c r="P169" s="371" t="s">
        <v>26</v>
      </c>
      <c r="Q169" s="371" t="s">
        <v>471</v>
      </c>
      <c r="R169" s="364" t="s">
        <v>2453</v>
      </c>
      <c r="S169" s="295" t="s">
        <v>2456</v>
      </c>
    </row>
    <row r="170" spans="1:19" ht="15.75" customHeight="1">
      <c r="A170" s="357" t="s">
        <v>10227</v>
      </c>
      <c r="B170" s="23">
        <v>163</v>
      </c>
      <c r="C170" s="359" t="s">
        <v>36</v>
      </c>
      <c r="D170" s="360" t="s">
        <v>402</v>
      </c>
      <c r="E170" s="361" t="s">
        <v>398</v>
      </c>
      <c r="F170" s="361" t="s">
        <v>108</v>
      </c>
      <c r="G170" s="359" t="s">
        <v>19</v>
      </c>
      <c r="H170" s="359" t="s">
        <v>2463</v>
      </c>
      <c r="I170" s="359" t="s">
        <v>16</v>
      </c>
      <c r="J170" s="359">
        <v>35</v>
      </c>
      <c r="K170" s="363">
        <v>5</v>
      </c>
      <c r="L170" s="363" t="s">
        <v>2190</v>
      </c>
      <c r="M170" s="363">
        <v>24</v>
      </c>
      <c r="N170" s="363">
        <v>1050000</v>
      </c>
      <c r="O170" s="363">
        <v>25200000</v>
      </c>
      <c r="P170" s="371" t="s">
        <v>26</v>
      </c>
      <c r="Q170" s="371" t="s">
        <v>471</v>
      </c>
      <c r="R170" s="364" t="s">
        <v>2453</v>
      </c>
      <c r="S170" s="295" t="s">
        <v>2456</v>
      </c>
    </row>
    <row r="171" spans="1:19" ht="15.75" customHeight="1">
      <c r="A171" s="357" t="s">
        <v>10227</v>
      </c>
      <c r="B171" s="23">
        <v>164</v>
      </c>
      <c r="C171" s="359" t="s">
        <v>36</v>
      </c>
      <c r="D171" s="360" t="s">
        <v>402</v>
      </c>
      <c r="E171" s="361" t="s">
        <v>348</v>
      </c>
      <c r="F171" s="361" t="s">
        <v>108</v>
      </c>
      <c r="G171" s="359" t="s">
        <v>19</v>
      </c>
      <c r="H171" s="359" t="s">
        <v>2464</v>
      </c>
      <c r="I171" s="359" t="s">
        <v>16</v>
      </c>
      <c r="J171" s="359">
        <v>35</v>
      </c>
      <c r="K171" s="363">
        <v>5</v>
      </c>
      <c r="L171" s="363" t="s">
        <v>2465</v>
      </c>
      <c r="M171" s="363">
        <v>24</v>
      </c>
      <c r="N171" s="363">
        <v>1050000</v>
      </c>
      <c r="O171" s="363">
        <v>25200000</v>
      </c>
      <c r="P171" s="371" t="s">
        <v>26</v>
      </c>
      <c r="Q171" s="371" t="s">
        <v>471</v>
      </c>
      <c r="R171" s="364" t="s">
        <v>2453</v>
      </c>
      <c r="S171" s="295" t="s">
        <v>2456</v>
      </c>
    </row>
    <row r="172" spans="1:19" ht="15.75" customHeight="1">
      <c r="A172" s="357" t="s">
        <v>10227</v>
      </c>
      <c r="B172" s="23">
        <v>165</v>
      </c>
      <c r="C172" s="359" t="s">
        <v>36</v>
      </c>
      <c r="D172" s="360" t="s">
        <v>402</v>
      </c>
      <c r="E172" s="361" t="s">
        <v>348</v>
      </c>
      <c r="F172" s="361" t="s">
        <v>108</v>
      </c>
      <c r="G172" s="359" t="s">
        <v>19</v>
      </c>
      <c r="H172" s="359" t="s">
        <v>2466</v>
      </c>
      <c r="I172" s="359" t="s">
        <v>16</v>
      </c>
      <c r="J172" s="359">
        <v>14</v>
      </c>
      <c r="K172" s="359">
        <v>2</v>
      </c>
      <c r="L172" s="359" t="s">
        <v>2467</v>
      </c>
      <c r="M172" s="359">
        <v>24</v>
      </c>
      <c r="N172" s="359">
        <v>670000</v>
      </c>
      <c r="O172" s="359">
        <v>16080000</v>
      </c>
      <c r="P172" s="364" t="s">
        <v>26</v>
      </c>
      <c r="Q172" s="364" t="s">
        <v>471</v>
      </c>
      <c r="R172" s="364" t="s">
        <v>2453</v>
      </c>
      <c r="S172" s="295" t="s">
        <v>2456</v>
      </c>
    </row>
    <row r="173" spans="1:19" ht="15.75" customHeight="1">
      <c r="A173" s="357" t="s">
        <v>10227</v>
      </c>
      <c r="B173" s="23">
        <v>166</v>
      </c>
      <c r="C173" s="359" t="s">
        <v>36</v>
      </c>
      <c r="D173" s="360" t="s">
        <v>402</v>
      </c>
      <c r="E173" s="361" t="s">
        <v>108</v>
      </c>
      <c r="F173" s="361" t="s">
        <v>108</v>
      </c>
      <c r="G173" s="359" t="s">
        <v>19</v>
      </c>
      <c r="H173" s="359" t="s">
        <v>2468</v>
      </c>
      <c r="I173" s="359" t="s">
        <v>16</v>
      </c>
      <c r="J173" s="359">
        <v>7</v>
      </c>
      <c r="K173" s="359">
        <v>1</v>
      </c>
      <c r="L173" s="359" t="s">
        <v>2469</v>
      </c>
      <c r="M173" s="359">
        <v>30</v>
      </c>
      <c r="N173" s="359">
        <v>320000</v>
      </c>
      <c r="O173" s="359">
        <v>9600000</v>
      </c>
      <c r="P173" s="364" t="s">
        <v>26</v>
      </c>
      <c r="Q173" s="364" t="s">
        <v>471</v>
      </c>
      <c r="R173" s="364" t="s">
        <v>2453</v>
      </c>
      <c r="S173" s="295" t="s">
        <v>2470</v>
      </c>
    </row>
    <row r="174" spans="1:19" ht="15.75" customHeight="1">
      <c r="A174" s="357" t="s">
        <v>10227</v>
      </c>
      <c r="B174" s="23">
        <v>167</v>
      </c>
      <c r="C174" s="359" t="s">
        <v>36</v>
      </c>
      <c r="D174" s="360" t="s">
        <v>402</v>
      </c>
      <c r="E174" s="361" t="s">
        <v>108</v>
      </c>
      <c r="F174" s="361" t="s">
        <v>108</v>
      </c>
      <c r="G174" s="359" t="s">
        <v>19</v>
      </c>
      <c r="H174" s="359" t="s">
        <v>2471</v>
      </c>
      <c r="I174" s="359" t="s">
        <v>16</v>
      </c>
      <c r="J174" s="359">
        <v>12</v>
      </c>
      <c r="K174" s="359">
        <v>2</v>
      </c>
      <c r="L174" s="359" t="s">
        <v>1055</v>
      </c>
      <c r="M174" s="359">
        <v>150</v>
      </c>
      <c r="N174" s="359">
        <v>620000</v>
      </c>
      <c r="O174" s="359">
        <v>93000000</v>
      </c>
      <c r="P174" s="364" t="s">
        <v>26</v>
      </c>
      <c r="Q174" s="364" t="s">
        <v>471</v>
      </c>
      <c r="R174" s="364" t="s">
        <v>2453</v>
      </c>
      <c r="S174" s="295" t="s">
        <v>2470</v>
      </c>
    </row>
    <row r="175" spans="1:19" ht="15.75" customHeight="1">
      <c r="A175" s="357" t="s">
        <v>10227</v>
      </c>
      <c r="B175" s="23">
        <v>168</v>
      </c>
      <c r="C175" s="359" t="s">
        <v>36</v>
      </c>
      <c r="D175" s="360" t="s">
        <v>402</v>
      </c>
      <c r="E175" s="361" t="s">
        <v>108</v>
      </c>
      <c r="F175" s="361" t="s">
        <v>108</v>
      </c>
      <c r="G175" s="359" t="s">
        <v>19</v>
      </c>
      <c r="H175" s="359" t="s">
        <v>2472</v>
      </c>
      <c r="I175" s="359" t="s">
        <v>16</v>
      </c>
      <c r="J175" s="359">
        <v>12</v>
      </c>
      <c r="K175" s="359">
        <v>2</v>
      </c>
      <c r="L175" s="359" t="s">
        <v>522</v>
      </c>
      <c r="M175" s="359">
        <v>70</v>
      </c>
      <c r="N175" s="359">
        <v>620000</v>
      </c>
      <c r="O175" s="359">
        <v>43400000</v>
      </c>
      <c r="P175" s="364" t="s">
        <v>26</v>
      </c>
      <c r="Q175" s="364" t="s">
        <v>2473</v>
      </c>
      <c r="R175" s="374" t="s">
        <v>2474</v>
      </c>
      <c r="S175" s="295" t="s">
        <v>2470</v>
      </c>
    </row>
    <row r="176" spans="1:19" ht="15.75" customHeight="1">
      <c r="A176" s="357" t="s">
        <v>10227</v>
      </c>
      <c r="B176" s="23">
        <v>169</v>
      </c>
      <c r="C176" s="359" t="s">
        <v>36</v>
      </c>
      <c r="D176" s="360" t="s">
        <v>402</v>
      </c>
      <c r="E176" s="361" t="s">
        <v>108</v>
      </c>
      <c r="F176" s="361" t="s">
        <v>94</v>
      </c>
      <c r="G176" s="359" t="s">
        <v>19</v>
      </c>
      <c r="H176" s="359" t="s">
        <v>2475</v>
      </c>
      <c r="I176" s="359" t="s">
        <v>16</v>
      </c>
      <c r="J176" s="359">
        <v>14</v>
      </c>
      <c r="K176" s="359">
        <v>2</v>
      </c>
      <c r="L176" s="359" t="s">
        <v>1860</v>
      </c>
      <c r="M176" s="359">
        <v>20</v>
      </c>
      <c r="N176" s="359">
        <v>620000</v>
      </c>
      <c r="O176" s="359">
        <v>12400000</v>
      </c>
      <c r="P176" s="364" t="s">
        <v>26</v>
      </c>
      <c r="Q176" s="364" t="s">
        <v>471</v>
      </c>
      <c r="R176" s="364" t="s">
        <v>2453</v>
      </c>
      <c r="S176" s="295" t="s">
        <v>2470</v>
      </c>
    </row>
    <row r="177" spans="1:19" ht="15.75" customHeight="1">
      <c r="A177" s="357" t="s">
        <v>10227</v>
      </c>
      <c r="B177" s="23">
        <v>170</v>
      </c>
      <c r="C177" s="359" t="s">
        <v>36</v>
      </c>
      <c r="D177" s="360" t="s">
        <v>402</v>
      </c>
      <c r="E177" s="361" t="s">
        <v>108</v>
      </c>
      <c r="F177" s="361" t="s">
        <v>108</v>
      </c>
      <c r="G177" s="359" t="s">
        <v>19</v>
      </c>
      <c r="H177" s="359" t="s">
        <v>2476</v>
      </c>
      <c r="I177" s="359" t="s">
        <v>16</v>
      </c>
      <c r="J177" s="359">
        <v>16</v>
      </c>
      <c r="K177" s="359">
        <v>2</v>
      </c>
      <c r="L177" s="359" t="s">
        <v>2477</v>
      </c>
      <c r="M177" s="359">
        <v>30</v>
      </c>
      <c r="N177" s="359">
        <v>620000</v>
      </c>
      <c r="O177" s="359">
        <v>18600000</v>
      </c>
      <c r="P177" s="364" t="s">
        <v>26</v>
      </c>
      <c r="Q177" s="364" t="s">
        <v>471</v>
      </c>
      <c r="R177" s="364" t="s">
        <v>2453</v>
      </c>
      <c r="S177" s="295" t="s">
        <v>2470</v>
      </c>
    </row>
    <row r="178" spans="1:19" ht="15.75" customHeight="1">
      <c r="A178" s="357" t="s">
        <v>10227</v>
      </c>
      <c r="B178" s="23">
        <v>171</v>
      </c>
      <c r="C178" s="359" t="s">
        <v>36</v>
      </c>
      <c r="D178" s="360" t="s">
        <v>402</v>
      </c>
      <c r="E178" s="361" t="s">
        <v>108</v>
      </c>
      <c r="F178" s="361" t="s">
        <v>108</v>
      </c>
      <c r="G178" s="359" t="s">
        <v>19</v>
      </c>
      <c r="H178" s="359" t="s">
        <v>2478</v>
      </c>
      <c r="I178" s="359" t="s">
        <v>16</v>
      </c>
      <c r="J178" s="359">
        <v>21</v>
      </c>
      <c r="K178" s="359">
        <v>3</v>
      </c>
      <c r="L178" s="359" t="s">
        <v>1119</v>
      </c>
      <c r="M178" s="359">
        <v>40</v>
      </c>
      <c r="N178" s="359">
        <v>770000</v>
      </c>
      <c r="O178" s="359">
        <v>30800000</v>
      </c>
      <c r="P178" s="364" t="s">
        <v>26</v>
      </c>
      <c r="Q178" s="364" t="s">
        <v>471</v>
      </c>
      <c r="R178" s="364" t="s">
        <v>2453</v>
      </c>
      <c r="S178" s="295" t="s">
        <v>2470</v>
      </c>
    </row>
    <row r="179" spans="1:19" ht="15.75" customHeight="1">
      <c r="A179" s="357" t="s">
        <v>10227</v>
      </c>
      <c r="B179" s="23">
        <v>172</v>
      </c>
      <c r="C179" s="359" t="s">
        <v>38</v>
      </c>
      <c r="D179" s="360" t="s">
        <v>108</v>
      </c>
      <c r="E179" s="361" t="s">
        <v>108</v>
      </c>
      <c r="F179" s="361" t="s">
        <v>108</v>
      </c>
      <c r="G179" s="359" t="s">
        <v>19</v>
      </c>
      <c r="H179" s="359" t="s">
        <v>2479</v>
      </c>
      <c r="I179" s="359" t="s">
        <v>16</v>
      </c>
      <c r="J179" s="359">
        <v>40</v>
      </c>
      <c r="K179" s="359">
        <v>5</v>
      </c>
      <c r="L179" s="359" t="s">
        <v>522</v>
      </c>
      <c r="M179" s="359">
        <v>250</v>
      </c>
      <c r="N179" s="359">
        <v>1200000</v>
      </c>
      <c r="O179" s="359">
        <v>300000000</v>
      </c>
      <c r="P179" s="364" t="s">
        <v>26</v>
      </c>
      <c r="Q179" s="364" t="s">
        <v>471</v>
      </c>
      <c r="R179" s="364" t="s">
        <v>2453</v>
      </c>
      <c r="S179" s="295" t="s">
        <v>2480</v>
      </c>
    </row>
    <row r="180" spans="1:19" ht="15.75" customHeight="1">
      <c r="A180" s="357" t="s">
        <v>10227</v>
      </c>
      <c r="B180" s="23">
        <v>173</v>
      </c>
      <c r="C180" s="359" t="s">
        <v>38</v>
      </c>
      <c r="D180" s="360" t="s">
        <v>108</v>
      </c>
      <c r="E180" s="361" t="s">
        <v>108</v>
      </c>
      <c r="F180" s="361" t="s">
        <v>108</v>
      </c>
      <c r="G180" s="359" t="s">
        <v>19</v>
      </c>
      <c r="H180" s="359" t="s">
        <v>2481</v>
      </c>
      <c r="I180" s="359" t="s">
        <v>16</v>
      </c>
      <c r="J180" s="359">
        <v>21</v>
      </c>
      <c r="K180" s="359">
        <v>3</v>
      </c>
      <c r="L180" s="359" t="s">
        <v>2189</v>
      </c>
      <c r="M180" s="359">
        <v>12</v>
      </c>
      <c r="N180" s="359">
        <v>900000</v>
      </c>
      <c r="O180" s="359">
        <v>10800000</v>
      </c>
      <c r="P180" s="364" t="s">
        <v>26</v>
      </c>
      <c r="Q180" s="364" t="s">
        <v>471</v>
      </c>
      <c r="R180" s="364" t="s">
        <v>2453</v>
      </c>
      <c r="S180" s="295" t="s">
        <v>2480</v>
      </c>
    </row>
    <row r="181" spans="1:19" ht="15.75" customHeight="1">
      <c r="A181" s="357" t="s">
        <v>10227</v>
      </c>
      <c r="B181" s="23">
        <v>174</v>
      </c>
      <c r="C181" s="359" t="s">
        <v>36</v>
      </c>
      <c r="D181" s="360">
        <v>20</v>
      </c>
      <c r="E181" s="361" t="s">
        <v>108</v>
      </c>
      <c r="F181" s="361" t="s">
        <v>398</v>
      </c>
      <c r="G181" s="359" t="s">
        <v>19</v>
      </c>
      <c r="H181" s="359" t="s">
        <v>2482</v>
      </c>
      <c r="I181" s="359" t="s">
        <v>16</v>
      </c>
      <c r="J181" s="359">
        <v>21</v>
      </c>
      <c r="K181" s="359">
        <v>3</v>
      </c>
      <c r="L181" s="359" t="s">
        <v>522</v>
      </c>
      <c r="M181" s="359">
        <v>70</v>
      </c>
      <c r="N181" s="363">
        <v>770000</v>
      </c>
      <c r="O181" s="362">
        <v>53900000</v>
      </c>
      <c r="P181" s="371" t="s">
        <v>26</v>
      </c>
      <c r="Q181" s="371" t="s">
        <v>471</v>
      </c>
      <c r="R181" s="364" t="s">
        <v>2483</v>
      </c>
      <c r="S181" s="295" t="s">
        <v>2454</v>
      </c>
    </row>
    <row r="182" spans="1:19" ht="15.75" customHeight="1">
      <c r="A182" s="357" t="s">
        <v>10227</v>
      </c>
      <c r="B182" s="23">
        <v>175</v>
      </c>
      <c r="C182" s="359" t="s">
        <v>36</v>
      </c>
      <c r="D182" s="360">
        <v>20</v>
      </c>
      <c r="E182" s="361" t="s">
        <v>108</v>
      </c>
      <c r="F182" s="361" t="s">
        <v>398</v>
      </c>
      <c r="G182" s="359" t="s">
        <v>19</v>
      </c>
      <c r="H182" s="359" t="s">
        <v>2484</v>
      </c>
      <c r="I182" s="359" t="s">
        <v>16</v>
      </c>
      <c r="J182" s="359">
        <v>21</v>
      </c>
      <c r="K182" s="359">
        <v>3</v>
      </c>
      <c r="L182" s="359" t="s">
        <v>522</v>
      </c>
      <c r="M182" s="359">
        <v>70</v>
      </c>
      <c r="N182" s="363">
        <v>770000</v>
      </c>
      <c r="O182" s="362">
        <v>53900000</v>
      </c>
      <c r="P182" s="371" t="s">
        <v>26</v>
      </c>
      <c r="Q182" s="371" t="s">
        <v>471</v>
      </c>
      <c r="R182" s="364" t="s">
        <v>2483</v>
      </c>
      <c r="S182" s="295" t="s">
        <v>2454</v>
      </c>
    </row>
    <row r="183" spans="1:19" ht="15.75" customHeight="1">
      <c r="A183" s="357" t="s">
        <v>10227</v>
      </c>
      <c r="B183" s="23">
        <v>176</v>
      </c>
      <c r="C183" s="359" t="s">
        <v>36</v>
      </c>
      <c r="D183" s="360">
        <v>20</v>
      </c>
      <c r="E183" s="361" t="s">
        <v>108</v>
      </c>
      <c r="F183" s="361" t="s">
        <v>144</v>
      </c>
      <c r="G183" s="359" t="s">
        <v>19</v>
      </c>
      <c r="H183" s="359" t="s">
        <v>2485</v>
      </c>
      <c r="I183" s="359" t="s">
        <v>16</v>
      </c>
      <c r="J183" s="359">
        <v>8</v>
      </c>
      <c r="K183" s="359">
        <v>1</v>
      </c>
      <c r="L183" s="359" t="s">
        <v>2486</v>
      </c>
      <c r="M183" s="359">
        <v>60</v>
      </c>
      <c r="N183" s="363">
        <v>360000</v>
      </c>
      <c r="O183" s="362">
        <v>21600000</v>
      </c>
      <c r="P183" s="371" t="s">
        <v>26</v>
      </c>
      <c r="Q183" s="371" t="s">
        <v>2487</v>
      </c>
      <c r="R183" s="374" t="s">
        <v>2488</v>
      </c>
      <c r="S183" s="375" t="s">
        <v>2489</v>
      </c>
    </row>
    <row r="184" spans="1:19" ht="15.75" customHeight="1">
      <c r="A184" s="357" t="s">
        <v>10227</v>
      </c>
      <c r="B184" s="23">
        <v>177</v>
      </c>
      <c r="C184" s="359" t="s">
        <v>36</v>
      </c>
      <c r="D184" s="360">
        <v>20</v>
      </c>
      <c r="E184" s="361" t="s">
        <v>108</v>
      </c>
      <c r="F184" s="361" t="s">
        <v>398</v>
      </c>
      <c r="G184" s="359" t="s">
        <v>19</v>
      </c>
      <c r="H184" s="359" t="s">
        <v>2490</v>
      </c>
      <c r="I184" s="359" t="s">
        <v>16</v>
      </c>
      <c r="J184" s="359">
        <v>24</v>
      </c>
      <c r="K184" s="359">
        <v>3</v>
      </c>
      <c r="L184" s="359" t="s">
        <v>2491</v>
      </c>
      <c r="M184" s="359">
        <v>50</v>
      </c>
      <c r="N184" s="363">
        <v>770000</v>
      </c>
      <c r="O184" s="362">
        <v>38500000</v>
      </c>
      <c r="P184" s="371" t="s">
        <v>26</v>
      </c>
      <c r="Q184" s="371" t="s">
        <v>2492</v>
      </c>
      <c r="R184" s="374" t="s">
        <v>2493</v>
      </c>
      <c r="S184" s="375" t="s">
        <v>2494</v>
      </c>
    </row>
    <row r="185" spans="1:19" ht="15.75" customHeight="1">
      <c r="A185" s="357" t="s">
        <v>10227</v>
      </c>
      <c r="B185" s="23">
        <v>178</v>
      </c>
      <c r="C185" s="359" t="s">
        <v>36</v>
      </c>
      <c r="D185" s="360">
        <v>20</v>
      </c>
      <c r="E185" s="361" t="s">
        <v>108</v>
      </c>
      <c r="F185" s="361" t="s">
        <v>144</v>
      </c>
      <c r="G185" s="359" t="s">
        <v>19</v>
      </c>
      <c r="H185" s="359" t="s">
        <v>2495</v>
      </c>
      <c r="I185" s="359" t="s">
        <v>16</v>
      </c>
      <c r="J185" s="359">
        <v>21</v>
      </c>
      <c r="K185" s="359">
        <v>3</v>
      </c>
      <c r="L185" s="359" t="s">
        <v>1388</v>
      </c>
      <c r="M185" s="359">
        <v>20</v>
      </c>
      <c r="N185" s="363">
        <v>820000</v>
      </c>
      <c r="O185" s="362">
        <v>16400000</v>
      </c>
      <c r="P185" s="371" t="s">
        <v>26</v>
      </c>
      <c r="Q185" s="371" t="s">
        <v>471</v>
      </c>
      <c r="R185" s="364" t="s">
        <v>2483</v>
      </c>
      <c r="S185" s="295" t="s">
        <v>2454</v>
      </c>
    </row>
    <row r="186" spans="1:19" ht="15.75" customHeight="1">
      <c r="A186" s="357" t="s">
        <v>10227</v>
      </c>
      <c r="B186" s="23">
        <v>179</v>
      </c>
      <c r="C186" s="359" t="s">
        <v>36</v>
      </c>
      <c r="D186" s="360">
        <v>20</v>
      </c>
      <c r="E186" s="361" t="s">
        <v>108</v>
      </c>
      <c r="F186" s="361" t="s">
        <v>398</v>
      </c>
      <c r="G186" s="359" t="s">
        <v>19</v>
      </c>
      <c r="H186" s="359" t="s">
        <v>2496</v>
      </c>
      <c r="I186" s="359" t="s">
        <v>16</v>
      </c>
      <c r="J186" s="359">
        <v>21</v>
      </c>
      <c r="K186" s="359">
        <v>3</v>
      </c>
      <c r="L186" s="359" t="s">
        <v>1855</v>
      </c>
      <c r="M186" s="359">
        <v>20</v>
      </c>
      <c r="N186" s="363">
        <v>770000</v>
      </c>
      <c r="O186" s="362">
        <v>15400000</v>
      </c>
      <c r="P186" s="371" t="s">
        <v>26</v>
      </c>
      <c r="Q186" s="371" t="s">
        <v>471</v>
      </c>
      <c r="R186" s="364" t="s">
        <v>2483</v>
      </c>
      <c r="S186" s="295" t="s">
        <v>2454</v>
      </c>
    </row>
    <row r="187" spans="1:19" ht="15.75" customHeight="1">
      <c r="A187" s="357" t="s">
        <v>10227</v>
      </c>
      <c r="B187" s="23">
        <v>180</v>
      </c>
      <c r="C187" s="359" t="s">
        <v>36</v>
      </c>
      <c r="D187" s="359">
        <v>20</v>
      </c>
      <c r="E187" s="361" t="s">
        <v>108</v>
      </c>
      <c r="F187" s="361" t="s">
        <v>108</v>
      </c>
      <c r="G187" s="359" t="s">
        <v>19</v>
      </c>
      <c r="H187" s="359" t="s">
        <v>2497</v>
      </c>
      <c r="I187" s="359" t="s">
        <v>16</v>
      </c>
      <c r="J187" s="359">
        <v>20</v>
      </c>
      <c r="K187" s="359">
        <v>3</v>
      </c>
      <c r="L187" s="359" t="s">
        <v>2498</v>
      </c>
      <c r="M187" s="359">
        <v>50</v>
      </c>
      <c r="N187" s="363">
        <v>770000</v>
      </c>
      <c r="O187" s="362">
        <v>38500000</v>
      </c>
      <c r="P187" s="371" t="s">
        <v>26</v>
      </c>
      <c r="Q187" s="371" t="s">
        <v>471</v>
      </c>
      <c r="R187" s="364" t="s">
        <v>2483</v>
      </c>
      <c r="S187" s="295" t="s">
        <v>2454</v>
      </c>
    </row>
    <row r="188" spans="1:19" ht="15.75" customHeight="1">
      <c r="A188" s="357" t="s">
        <v>10227</v>
      </c>
      <c r="B188" s="23">
        <v>181</v>
      </c>
      <c r="C188" s="359" t="s">
        <v>36</v>
      </c>
      <c r="D188" s="361">
        <v>20</v>
      </c>
      <c r="E188" s="361" t="s">
        <v>108</v>
      </c>
      <c r="F188" s="361" t="s">
        <v>398</v>
      </c>
      <c r="G188" s="359" t="s">
        <v>19</v>
      </c>
      <c r="H188" s="359" t="s">
        <v>2499</v>
      </c>
      <c r="I188" s="359" t="s">
        <v>16</v>
      </c>
      <c r="J188" s="359">
        <v>21</v>
      </c>
      <c r="K188" s="359">
        <v>3</v>
      </c>
      <c r="L188" s="359" t="s">
        <v>2500</v>
      </c>
      <c r="M188" s="359">
        <v>30</v>
      </c>
      <c r="N188" s="363">
        <v>770000</v>
      </c>
      <c r="O188" s="362">
        <v>23100000</v>
      </c>
      <c r="P188" s="371" t="s">
        <v>26</v>
      </c>
      <c r="Q188" s="371" t="s">
        <v>471</v>
      </c>
      <c r="R188" s="364" t="s">
        <v>2453</v>
      </c>
      <c r="S188" s="295" t="s">
        <v>2454</v>
      </c>
    </row>
    <row r="189" spans="1:19" ht="15.75" customHeight="1">
      <c r="A189" s="357" t="s">
        <v>10227</v>
      </c>
      <c r="B189" s="23">
        <v>182</v>
      </c>
      <c r="C189" s="359" t="s">
        <v>36</v>
      </c>
      <c r="D189" s="361" t="s">
        <v>402</v>
      </c>
      <c r="E189" s="361" t="s">
        <v>94</v>
      </c>
      <c r="F189" s="361" t="s">
        <v>94</v>
      </c>
      <c r="G189" s="359" t="s">
        <v>19</v>
      </c>
      <c r="H189" s="359" t="s">
        <v>2501</v>
      </c>
      <c r="I189" s="359" t="s">
        <v>16</v>
      </c>
      <c r="J189" s="359">
        <v>7</v>
      </c>
      <c r="K189" s="359">
        <v>1</v>
      </c>
      <c r="L189" s="359" t="s">
        <v>2469</v>
      </c>
      <c r="M189" s="363">
        <v>32</v>
      </c>
      <c r="N189" s="363">
        <v>320000</v>
      </c>
      <c r="O189" s="363">
        <v>10240000</v>
      </c>
      <c r="P189" s="364" t="s">
        <v>26</v>
      </c>
      <c r="Q189" s="371" t="s">
        <v>471</v>
      </c>
      <c r="R189" s="364" t="s">
        <v>2453</v>
      </c>
      <c r="S189" s="295" t="s">
        <v>2456</v>
      </c>
    </row>
    <row r="190" spans="1:19" ht="15.75" customHeight="1">
      <c r="A190" s="357" t="s">
        <v>10227</v>
      </c>
      <c r="B190" s="23">
        <v>183</v>
      </c>
      <c r="C190" s="359" t="s">
        <v>36</v>
      </c>
      <c r="D190" s="361" t="s">
        <v>402</v>
      </c>
      <c r="E190" s="361" t="s">
        <v>94</v>
      </c>
      <c r="F190" s="361" t="s">
        <v>94</v>
      </c>
      <c r="G190" s="359" t="s">
        <v>19</v>
      </c>
      <c r="H190" s="359" t="s">
        <v>2502</v>
      </c>
      <c r="I190" s="359" t="s">
        <v>16</v>
      </c>
      <c r="J190" s="359">
        <v>21</v>
      </c>
      <c r="K190" s="359">
        <v>3</v>
      </c>
      <c r="L190" s="359" t="s">
        <v>2503</v>
      </c>
      <c r="M190" s="363">
        <v>24</v>
      </c>
      <c r="N190" s="363">
        <v>770000</v>
      </c>
      <c r="O190" s="363">
        <v>18480000</v>
      </c>
      <c r="P190" s="364" t="s">
        <v>26</v>
      </c>
      <c r="Q190" s="371" t="s">
        <v>471</v>
      </c>
      <c r="R190" s="364" t="s">
        <v>2453</v>
      </c>
      <c r="S190" s="295" t="s">
        <v>2456</v>
      </c>
    </row>
    <row r="191" spans="1:19" ht="15.75" customHeight="1">
      <c r="A191" s="357" t="s">
        <v>10227</v>
      </c>
      <c r="B191" s="23">
        <v>184</v>
      </c>
      <c r="C191" s="359" t="s">
        <v>36</v>
      </c>
      <c r="D191" s="361" t="s">
        <v>402</v>
      </c>
      <c r="E191" s="361" t="s">
        <v>94</v>
      </c>
      <c r="F191" s="361" t="s">
        <v>94</v>
      </c>
      <c r="G191" s="359" t="s">
        <v>19</v>
      </c>
      <c r="H191" s="359" t="s">
        <v>2504</v>
      </c>
      <c r="I191" s="359" t="s">
        <v>16</v>
      </c>
      <c r="J191" s="359">
        <v>21</v>
      </c>
      <c r="K191" s="359">
        <v>3</v>
      </c>
      <c r="L191" s="359" t="s">
        <v>2193</v>
      </c>
      <c r="M191" s="363">
        <v>16</v>
      </c>
      <c r="N191" s="363">
        <v>770000</v>
      </c>
      <c r="O191" s="363">
        <v>12320000</v>
      </c>
      <c r="P191" s="364" t="s">
        <v>26</v>
      </c>
      <c r="Q191" s="371" t="s">
        <v>471</v>
      </c>
      <c r="R191" s="364" t="s">
        <v>2453</v>
      </c>
      <c r="S191" s="295" t="s">
        <v>2456</v>
      </c>
    </row>
    <row r="192" spans="1:19" ht="15.75" customHeight="1">
      <c r="A192" s="357" t="s">
        <v>10227</v>
      </c>
      <c r="B192" s="23">
        <v>185</v>
      </c>
      <c r="C192" s="359" t="s">
        <v>36</v>
      </c>
      <c r="D192" s="361" t="s">
        <v>402</v>
      </c>
      <c r="E192" s="361" t="s">
        <v>398</v>
      </c>
      <c r="F192" s="361" t="s">
        <v>108</v>
      </c>
      <c r="G192" s="359" t="s">
        <v>19</v>
      </c>
      <c r="H192" s="359" t="s">
        <v>2505</v>
      </c>
      <c r="I192" s="359" t="s">
        <v>16</v>
      </c>
      <c r="J192" s="359">
        <v>24</v>
      </c>
      <c r="K192" s="359">
        <v>3</v>
      </c>
      <c r="L192" s="359" t="s">
        <v>1133</v>
      </c>
      <c r="M192" s="363">
        <v>24</v>
      </c>
      <c r="N192" s="363">
        <v>770000</v>
      </c>
      <c r="O192" s="363">
        <v>18480000</v>
      </c>
      <c r="P192" s="364" t="s">
        <v>26</v>
      </c>
      <c r="Q192" s="371" t="s">
        <v>471</v>
      </c>
      <c r="R192" s="364" t="s">
        <v>2453</v>
      </c>
      <c r="S192" s="295" t="s">
        <v>2456</v>
      </c>
    </row>
    <row r="193" spans="1:19" ht="15.75" customHeight="1">
      <c r="A193" s="357" t="s">
        <v>10227</v>
      </c>
      <c r="B193" s="23">
        <v>186</v>
      </c>
      <c r="C193" s="359" t="s">
        <v>36</v>
      </c>
      <c r="D193" s="361" t="s">
        <v>402</v>
      </c>
      <c r="E193" s="361" t="s">
        <v>348</v>
      </c>
      <c r="F193" s="361" t="s">
        <v>108</v>
      </c>
      <c r="G193" s="359" t="s">
        <v>19</v>
      </c>
      <c r="H193" s="359" t="s">
        <v>2506</v>
      </c>
      <c r="I193" s="359" t="s">
        <v>16</v>
      </c>
      <c r="J193" s="359">
        <v>28</v>
      </c>
      <c r="K193" s="359">
        <v>4</v>
      </c>
      <c r="L193" s="359" t="s">
        <v>2507</v>
      </c>
      <c r="M193" s="363">
        <v>24</v>
      </c>
      <c r="N193" s="363">
        <v>920000</v>
      </c>
      <c r="O193" s="363">
        <v>22080000</v>
      </c>
      <c r="P193" s="364" t="s">
        <v>26</v>
      </c>
      <c r="Q193" s="371" t="s">
        <v>471</v>
      </c>
      <c r="R193" s="364" t="s">
        <v>2453</v>
      </c>
      <c r="S193" s="295" t="s">
        <v>2456</v>
      </c>
    </row>
    <row r="194" spans="1:19" ht="15.75" customHeight="1">
      <c r="A194" s="357" t="s">
        <v>10227</v>
      </c>
      <c r="B194" s="23">
        <v>187</v>
      </c>
      <c r="C194" s="359" t="s">
        <v>36</v>
      </c>
      <c r="D194" s="361" t="s">
        <v>402</v>
      </c>
      <c r="E194" s="361" t="s">
        <v>108</v>
      </c>
      <c r="F194" s="361" t="s">
        <v>398</v>
      </c>
      <c r="G194" s="359" t="s">
        <v>19</v>
      </c>
      <c r="H194" s="359" t="s">
        <v>2508</v>
      </c>
      <c r="I194" s="359" t="s">
        <v>16</v>
      </c>
      <c r="J194" s="359">
        <v>28</v>
      </c>
      <c r="K194" s="359">
        <v>4</v>
      </c>
      <c r="L194" s="359" t="s">
        <v>1103</v>
      </c>
      <c r="M194" s="363">
        <v>40</v>
      </c>
      <c r="N194" s="363">
        <v>920000</v>
      </c>
      <c r="O194" s="363">
        <v>36800000</v>
      </c>
      <c r="P194" s="364" t="s">
        <v>26</v>
      </c>
      <c r="Q194" s="371" t="s">
        <v>471</v>
      </c>
      <c r="R194" s="364" t="s">
        <v>2453</v>
      </c>
      <c r="S194" s="295" t="s">
        <v>2470</v>
      </c>
    </row>
    <row r="195" spans="1:19" ht="15.75" customHeight="1">
      <c r="A195" s="357" t="s">
        <v>10227</v>
      </c>
      <c r="B195" s="23">
        <v>188</v>
      </c>
      <c r="C195" s="359" t="s">
        <v>36</v>
      </c>
      <c r="D195" s="361" t="s">
        <v>402</v>
      </c>
      <c r="E195" s="361" t="s">
        <v>108</v>
      </c>
      <c r="F195" s="361" t="s">
        <v>398</v>
      </c>
      <c r="G195" s="359" t="s">
        <v>19</v>
      </c>
      <c r="H195" s="359" t="s">
        <v>2509</v>
      </c>
      <c r="I195" s="359" t="s">
        <v>16</v>
      </c>
      <c r="J195" s="359">
        <v>20</v>
      </c>
      <c r="K195" s="359">
        <v>3</v>
      </c>
      <c r="L195" s="359" t="s">
        <v>1055</v>
      </c>
      <c r="M195" s="363">
        <v>50</v>
      </c>
      <c r="N195" s="363">
        <v>770000</v>
      </c>
      <c r="O195" s="363">
        <v>38500000</v>
      </c>
      <c r="P195" s="364" t="s">
        <v>26</v>
      </c>
      <c r="Q195" s="371" t="s">
        <v>471</v>
      </c>
      <c r="R195" s="364" t="s">
        <v>2453</v>
      </c>
      <c r="S195" s="295" t="s">
        <v>2470</v>
      </c>
    </row>
    <row r="196" spans="1:19" ht="15.75" customHeight="1">
      <c r="A196" s="357" t="s">
        <v>10227</v>
      </c>
      <c r="B196" s="23">
        <v>189</v>
      </c>
      <c r="C196" s="359" t="s">
        <v>36</v>
      </c>
      <c r="D196" s="361" t="s">
        <v>402</v>
      </c>
      <c r="E196" s="361" t="s">
        <v>108</v>
      </c>
      <c r="F196" s="361" t="s">
        <v>108</v>
      </c>
      <c r="G196" s="359" t="s">
        <v>19</v>
      </c>
      <c r="H196" s="359" t="s">
        <v>2510</v>
      </c>
      <c r="I196" s="359" t="s">
        <v>16</v>
      </c>
      <c r="J196" s="359">
        <v>14</v>
      </c>
      <c r="K196" s="359">
        <v>2</v>
      </c>
      <c r="L196" s="359" t="s">
        <v>1055</v>
      </c>
      <c r="M196" s="363">
        <v>50</v>
      </c>
      <c r="N196" s="363">
        <v>620000</v>
      </c>
      <c r="O196" s="363">
        <v>31000000</v>
      </c>
      <c r="P196" s="364" t="s">
        <v>26</v>
      </c>
      <c r="Q196" s="371" t="s">
        <v>471</v>
      </c>
      <c r="R196" s="364" t="s">
        <v>2453</v>
      </c>
      <c r="S196" s="295" t="s">
        <v>2470</v>
      </c>
    </row>
    <row r="197" spans="1:19" ht="15.75" customHeight="1">
      <c r="A197" s="357" t="s">
        <v>10227</v>
      </c>
      <c r="B197" s="23">
        <v>190</v>
      </c>
      <c r="C197" s="359" t="s">
        <v>36</v>
      </c>
      <c r="D197" s="361" t="s">
        <v>402</v>
      </c>
      <c r="E197" s="361" t="s">
        <v>108</v>
      </c>
      <c r="F197" s="361" t="s">
        <v>108</v>
      </c>
      <c r="G197" s="359" t="s">
        <v>19</v>
      </c>
      <c r="H197" s="359" t="s">
        <v>2511</v>
      </c>
      <c r="I197" s="359" t="s">
        <v>16</v>
      </c>
      <c r="J197" s="359">
        <v>14</v>
      </c>
      <c r="K197" s="359">
        <v>2</v>
      </c>
      <c r="L197" s="359" t="s">
        <v>2469</v>
      </c>
      <c r="M197" s="363">
        <v>30</v>
      </c>
      <c r="N197" s="363">
        <v>620000</v>
      </c>
      <c r="O197" s="363">
        <v>18600000</v>
      </c>
      <c r="P197" s="364" t="s">
        <v>26</v>
      </c>
      <c r="Q197" s="371" t="s">
        <v>471</v>
      </c>
      <c r="R197" s="364" t="s">
        <v>2453</v>
      </c>
      <c r="S197" s="295" t="s">
        <v>2470</v>
      </c>
    </row>
    <row r="198" spans="1:19" ht="15.75" customHeight="1">
      <c r="A198" s="357" t="s">
        <v>10227</v>
      </c>
      <c r="B198" s="23">
        <v>191</v>
      </c>
      <c r="C198" s="359" t="s">
        <v>36</v>
      </c>
      <c r="D198" s="361" t="s">
        <v>402</v>
      </c>
      <c r="E198" s="361" t="s">
        <v>108</v>
      </c>
      <c r="F198" s="361" t="s">
        <v>108</v>
      </c>
      <c r="G198" s="359" t="s">
        <v>19</v>
      </c>
      <c r="H198" s="359" t="s">
        <v>2512</v>
      </c>
      <c r="I198" s="359" t="s">
        <v>16</v>
      </c>
      <c r="J198" s="359">
        <v>14</v>
      </c>
      <c r="K198" s="359">
        <v>2</v>
      </c>
      <c r="L198" s="359" t="s">
        <v>2513</v>
      </c>
      <c r="M198" s="363">
        <v>30</v>
      </c>
      <c r="N198" s="363">
        <v>620000</v>
      </c>
      <c r="O198" s="363">
        <v>18600000</v>
      </c>
      <c r="P198" s="364" t="s">
        <v>26</v>
      </c>
      <c r="Q198" s="371" t="s">
        <v>471</v>
      </c>
      <c r="R198" s="364" t="s">
        <v>2453</v>
      </c>
      <c r="S198" s="295" t="s">
        <v>2470</v>
      </c>
    </row>
    <row r="199" spans="1:19" ht="15.75" customHeight="1">
      <c r="A199" s="357" t="s">
        <v>10227</v>
      </c>
      <c r="B199" s="23">
        <v>192</v>
      </c>
      <c r="C199" s="359" t="s">
        <v>36</v>
      </c>
      <c r="D199" s="361" t="s">
        <v>402</v>
      </c>
      <c r="E199" s="361" t="s">
        <v>108</v>
      </c>
      <c r="F199" s="361" t="s">
        <v>108</v>
      </c>
      <c r="G199" s="359" t="s">
        <v>19</v>
      </c>
      <c r="H199" s="359" t="s">
        <v>2514</v>
      </c>
      <c r="I199" s="359" t="s">
        <v>16</v>
      </c>
      <c r="J199" s="359">
        <v>14</v>
      </c>
      <c r="K199" s="359">
        <v>2</v>
      </c>
      <c r="L199" s="359" t="s">
        <v>2515</v>
      </c>
      <c r="M199" s="363">
        <v>50</v>
      </c>
      <c r="N199" s="363">
        <v>620000</v>
      </c>
      <c r="O199" s="363">
        <v>31000000</v>
      </c>
      <c r="P199" s="364" t="s">
        <v>26</v>
      </c>
      <c r="Q199" s="371" t="s">
        <v>471</v>
      </c>
      <c r="R199" s="364" t="s">
        <v>2453</v>
      </c>
      <c r="S199" s="295" t="s">
        <v>2470</v>
      </c>
    </row>
    <row r="200" spans="1:19" ht="15.75" customHeight="1">
      <c r="A200" s="357" t="s">
        <v>10227</v>
      </c>
      <c r="B200" s="23">
        <v>193</v>
      </c>
      <c r="C200" s="359" t="s">
        <v>36</v>
      </c>
      <c r="D200" s="361" t="s">
        <v>402</v>
      </c>
      <c r="E200" s="361" t="s">
        <v>108</v>
      </c>
      <c r="F200" s="361" t="s">
        <v>398</v>
      </c>
      <c r="G200" s="359" t="s">
        <v>19</v>
      </c>
      <c r="H200" s="359" t="s">
        <v>1235</v>
      </c>
      <c r="I200" s="359" t="s">
        <v>16</v>
      </c>
      <c r="J200" s="359">
        <v>20</v>
      </c>
      <c r="K200" s="359">
        <v>3</v>
      </c>
      <c r="L200" s="359" t="s">
        <v>1390</v>
      </c>
      <c r="M200" s="363">
        <v>50</v>
      </c>
      <c r="N200" s="363">
        <v>770000</v>
      </c>
      <c r="O200" s="363">
        <v>38500000</v>
      </c>
      <c r="P200" s="364" t="s">
        <v>26</v>
      </c>
      <c r="Q200" s="371" t="s">
        <v>471</v>
      </c>
      <c r="R200" s="364" t="s">
        <v>2453</v>
      </c>
      <c r="S200" s="295" t="s">
        <v>2470</v>
      </c>
    </row>
    <row r="201" spans="1:19" ht="15.75" customHeight="1">
      <c r="A201" s="357" t="s">
        <v>10227</v>
      </c>
      <c r="B201" s="23">
        <v>194</v>
      </c>
      <c r="C201" s="359" t="s">
        <v>36</v>
      </c>
      <c r="D201" s="361" t="s">
        <v>402</v>
      </c>
      <c r="E201" s="361" t="s">
        <v>108</v>
      </c>
      <c r="F201" s="361" t="s">
        <v>398</v>
      </c>
      <c r="G201" s="359" t="s">
        <v>19</v>
      </c>
      <c r="H201" s="359" t="s">
        <v>2516</v>
      </c>
      <c r="I201" s="359" t="s">
        <v>16</v>
      </c>
      <c r="J201" s="359">
        <v>20</v>
      </c>
      <c r="K201" s="359">
        <v>3</v>
      </c>
      <c r="L201" s="359" t="s">
        <v>2517</v>
      </c>
      <c r="M201" s="363">
        <v>40</v>
      </c>
      <c r="N201" s="363">
        <v>770000</v>
      </c>
      <c r="O201" s="363">
        <v>30800000</v>
      </c>
      <c r="P201" s="364" t="s">
        <v>26</v>
      </c>
      <c r="Q201" s="371" t="s">
        <v>471</v>
      </c>
      <c r="R201" s="364" t="s">
        <v>2453</v>
      </c>
      <c r="S201" s="295" t="s">
        <v>2470</v>
      </c>
    </row>
    <row r="202" spans="1:19" ht="15.75" customHeight="1">
      <c r="A202" s="357" t="s">
        <v>10227</v>
      </c>
      <c r="B202" s="23">
        <v>195</v>
      </c>
      <c r="C202" s="359" t="s">
        <v>36</v>
      </c>
      <c r="D202" s="361" t="s">
        <v>402</v>
      </c>
      <c r="E202" s="361" t="s">
        <v>108</v>
      </c>
      <c r="F202" s="361" t="s">
        <v>108</v>
      </c>
      <c r="G202" s="359" t="s">
        <v>19</v>
      </c>
      <c r="H202" s="359" t="s">
        <v>2518</v>
      </c>
      <c r="I202" s="359" t="s">
        <v>16</v>
      </c>
      <c r="J202" s="359">
        <v>14</v>
      </c>
      <c r="K202" s="359">
        <v>2</v>
      </c>
      <c r="L202" s="359" t="s">
        <v>1383</v>
      </c>
      <c r="M202" s="363">
        <v>40</v>
      </c>
      <c r="N202" s="363">
        <v>620000</v>
      </c>
      <c r="O202" s="363">
        <v>24800000</v>
      </c>
      <c r="P202" s="364" t="s">
        <v>26</v>
      </c>
      <c r="Q202" s="371" t="s">
        <v>471</v>
      </c>
      <c r="R202" s="364" t="s">
        <v>2453</v>
      </c>
      <c r="S202" s="295" t="s">
        <v>2470</v>
      </c>
    </row>
    <row r="203" spans="1:19" ht="15.75" customHeight="1">
      <c r="A203" s="357" t="s">
        <v>10227</v>
      </c>
      <c r="B203" s="23">
        <v>196</v>
      </c>
      <c r="C203" s="359" t="s">
        <v>36</v>
      </c>
      <c r="D203" s="361" t="s">
        <v>402</v>
      </c>
      <c r="E203" s="361" t="s">
        <v>108</v>
      </c>
      <c r="F203" s="361" t="s">
        <v>398</v>
      </c>
      <c r="G203" s="359" t="s">
        <v>19</v>
      </c>
      <c r="H203" s="359" t="s">
        <v>2519</v>
      </c>
      <c r="I203" s="359" t="s">
        <v>16</v>
      </c>
      <c r="J203" s="359">
        <v>21</v>
      </c>
      <c r="K203" s="359">
        <v>3</v>
      </c>
      <c r="L203" s="359" t="s">
        <v>2520</v>
      </c>
      <c r="M203" s="363">
        <v>40</v>
      </c>
      <c r="N203" s="363">
        <v>770000</v>
      </c>
      <c r="O203" s="363">
        <v>30800000</v>
      </c>
      <c r="P203" s="364" t="s">
        <v>26</v>
      </c>
      <c r="Q203" s="371" t="s">
        <v>471</v>
      </c>
      <c r="R203" s="364" t="s">
        <v>2453</v>
      </c>
      <c r="S203" s="295" t="s">
        <v>2470</v>
      </c>
    </row>
    <row r="204" spans="1:19" ht="15.75" customHeight="1">
      <c r="A204" s="357" t="s">
        <v>10227</v>
      </c>
      <c r="B204" s="23">
        <v>197</v>
      </c>
      <c r="C204" s="359" t="s">
        <v>36</v>
      </c>
      <c r="D204" s="361" t="s">
        <v>402</v>
      </c>
      <c r="E204" s="361" t="s">
        <v>108</v>
      </c>
      <c r="F204" s="361" t="s">
        <v>108</v>
      </c>
      <c r="G204" s="359" t="s">
        <v>19</v>
      </c>
      <c r="H204" s="359" t="s">
        <v>2521</v>
      </c>
      <c r="I204" s="359" t="s">
        <v>16</v>
      </c>
      <c r="J204" s="359">
        <v>21</v>
      </c>
      <c r="K204" s="359">
        <v>3</v>
      </c>
      <c r="L204" s="359" t="s">
        <v>1391</v>
      </c>
      <c r="M204" s="363">
        <v>40</v>
      </c>
      <c r="N204" s="363">
        <v>770000</v>
      </c>
      <c r="O204" s="363">
        <v>30800000</v>
      </c>
      <c r="P204" s="364" t="s">
        <v>26</v>
      </c>
      <c r="Q204" s="371" t="s">
        <v>471</v>
      </c>
      <c r="R204" s="364" t="s">
        <v>2453</v>
      </c>
      <c r="S204" s="295" t="s">
        <v>2470</v>
      </c>
    </row>
    <row r="205" spans="1:19" ht="15.75" customHeight="1">
      <c r="A205" s="357" t="s">
        <v>10227</v>
      </c>
      <c r="B205" s="23">
        <v>198</v>
      </c>
      <c r="C205" s="359" t="s">
        <v>38</v>
      </c>
      <c r="D205" s="361" t="s">
        <v>108</v>
      </c>
      <c r="E205" s="361" t="s">
        <v>108</v>
      </c>
      <c r="F205" s="361" t="s">
        <v>108</v>
      </c>
      <c r="G205" s="359" t="s">
        <v>19</v>
      </c>
      <c r="H205" s="359" t="s">
        <v>2522</v>
      </c>
      <c r="I205" s="359" t="s">
        <v>16</v>
      </c>
      <c r="J205" s="359">
        <v>21</v>
      </c>
      <c r="K205" s="359">
        <v>3</v>
      </c>
      <c r="L205" s="359" t="s">
        <v>522</v>
      </c>
      <c r="M205" s="363">
        <v>50</v>
      </c>
      <c r="N205" s="363">
        <v>850000</v>
      </c>
      <c r="O205" s="363">
        <v>42500000</v>
      </c>
      <c r="P205" s="364" t="s">
        <v>26</v>
      </c>
      <c r="Q205" s="371" t="s">
        <v>471</v>
      </c>
      <c r="R205" s="364" t="s">
        <v>2453</v>
      </c>
      <c r="S205" s="295" t="s">
        <v>2480</v>
      </c>
    </row>
    <row r="206" spans="1:19" ht="15.75" customHeight="1">
      <c r="A206" s="357" t="s">
        <v>10227</v>
      </c>
      <c r="B206" s="23">
        <v>199</v>
      </c>
      <c r="C206" s="359" t="s">
        <v>38</v>
      </c>
      <c r="D206" s="361" t="s">
        <v>108</v>
      </c>
      <c r="E206" s="361" t="s">
        <v>108</v>
      </c>
      <c r="F206" s="361" t="s">
        <v>108</v>
      </c>
      <c r="G206" s="359" t="s">
        <v>19</v>
      </c>
      <c r="H206" s="359" t="s">
        <v>2523</v>
      </c>
      <c r="I206" s="359" t="s">
        <v>16</v>
      </c>
      <c r="J206" s="359">
        <v>21</v>
      </c>
      <c r="K206" s="359">
        <v>3</v>
      </c>
      <c r="L206" s="359" t="s">
        <v>2524</v>
      </c>
      <c r="M206" s="363">
        <v>35</v>
      </c>
      <c r="N206" s="363">
        <v>850000</v>
      </c>
      <c r="O206" s="363">
        <v>29750000</v>
      </c>
      <c r="P206" s="364" t="s">
        <v>26</v>
      </c>
      <c r="Q206" s="371" t="s">
        <v>471</v>
      </c>
      <c r="R206" s="364" t="s">
        <v>2453</v>
      </c>
      <c r="S206" s="295" t="s">
        <v>2480</v>
      </c>
    </row>
    <row r="207" spans="1:19" ht="15.75" customHeight="1">
      <c r="A207" s="357" t="s">
        <v>10227</v>
      </c>
      <c r="B207" s="23">
        <v>200</v>
      </c>
      <c r="C207" s="359" t="s">
        <v>38</v>
      </c>
      <c r="D207" s="361" t="s">
        <v>108</v>
      </c>
      <c r="E207" s="361" t="s">
        <v>108</v>
      </c>
      <c r="F207" s="361" t="s">
        <v>108</v>
      </c>
      <c r="G207" s="359" t="s">
        <v>19</v>
      </c>
      <c r="H207" s="359" t="s">
        <v>2525</v>
      </c>
      <c r="I207" s="359" t="s">
        <v>16</v>
      </c>
      <c r="J207" s="359">
        <v>21</v>
      </c>
      <c r="K207" s="359">
        <v>3</v>
      </c>
      <c r="L207" s="359" t="s">
        <v>1388</v>
      </c>
      <c r="M207" s="363">
        <v>10</v>
      </c>
      <c r="N207" s="363">
        <v>850000</v>
      </c>
      <c r="O207" s="363">
        <v>8500000</v>
      </c>
      <c r="P207" s="364" t="s">
        <v>26</v>
      </c>
      <c r="Q207" s="371" t="s">
        <v>471</v>
      </c>
      <c r="R207" s="364" t="s">
        <v>2453</v>
      </c>
      <c r="S207" s="295" t="s">
        <v>2480</v>
      </c>
    </row>
    <row r="208" spans="1:19" ht="15.75" customHeight="1">
      <c r="A208" s="357" t="s">
        <v>10227</v>
      </c>
      <c r="B208" s="23">
        <v>201</v>
      </c>
      <c r="C208" s="359" t="s">
        <v>38</v>
      </c>
      <c r="D208" s="361" t="s">
        <v>108</v>
      </c>
      <c r="E208" s="361" t="s">
        <v>108</v>
      </c>
      <c r="F208" s="361" t="s">
        <v>108</v>
      </c>
      <c r="G208" s="359" t="s">
        <v>19</v>
      </c>
      <c r="H208" s="359" t="s">
        <v>2526</v>
      </c>
      <c r="I208" s="359" t="s">
        <v>16</v>
      </c>
      <c r="J208" s="359">
        <v>14</v>
      </c>
      <c r="K208" s="359">
        <v>2</v>
      </c>
      <c r="L208" s="359" t="s">
        <v>2527</v>
      </c>
      <c r="M208" s="363">
        <v>30</v>
      </c>
      <c r="N208" s="363">
        <v>650000</v>
      </c>
      <c r="O208" s="363">
        <v>19500000</v>
      </c>
      <c r="P208" s="364" t="s">
        <v>26</v>
      </c>
      <c r="Q208" s="371" t="s">
        <v>471</v>
      </c>
      <c r="R208" s="364" t="s">
        <v>2453</v>
      </c>
      <c r="S208" s="295" t="s">
        <v>2480</v>
      </c>
    </row>
    <row r="209" spans="1:19" ht="15.75" customHeight="1">
      <c r="A209" s="357" t="s">
        <v>10227</v>
      </c>
      <c r="B209" s="23">
        <v>202</v>
      </c>
      <c r="C209" s="359" t="s">
        <v>38</v>
      </c>
      <c r="D209" s="361" t="s">
        <v>108</v>
      </c>
      <c r="E209" s="361" t="s">
        <v>108</v>
      </c>
      <c r="F209" s="361" t="s">
        <v>108</v>
      </c>
      <c r="G209" s="359" t="s">
        <v>19</v>
      </c>
      <c r="H209" s="359" t="s">
        <v>2528</v>
      </c>
      <c r="I209" s="359" t="s">
        <v>16</v>
      </c>
      <c r="J209" s="359">
        <v>14</v>
      </c>
      <c r="K209" s="359">
        <v>2</v>
      </c>
      <c r="L209" s="359" t="s">
        <v>2500</v>
      </c>
      <c r="M209" s="363">
        <v>15</v>
      </c>
      <c r="N209" s="363">
        <v>650000</v>
      </c>
      <c r="O209" s="363">
        <v>9750000</v>
      </c>
      <c r="P209" s="364" t="s">
        <v>26</v>
      </c>
      <c r="Q209" s="371" t="s">
        <v>471</v>
      </c>
      <c r="R209" s="364" t="s">
        <v>2453</v>
      </c>
      <c r="S209" s="295" t="s">
        <v>2480</v>
      </c>
    </row>
    <row r="210" spans="1:19" ht="15.75" customHeight="1">
      <c r="A210" s="357" t="s">
        <v>10227</v>
      </c>
      <c r="B210" s="23">
        <v>203</v>
      </c>
      <c r="C210" s="359" t="s">
        <v>38</v>
      </c>
      <c r="D210" s="361" t="s">
        <v>108</v>
      </c>
      <c r="E210" s="361" t="s">
        <v>108</v>
      </c>
      <c r="F210" s="361" t="s">
        <v>108</v>
      </c>
      <c r="G210" s="359" t="s">
        <v>19</v>
      </c>
      <c r="H210" s="359" t="s">
        <v>2529</v>
      </c>
      <c r="I210" s="359" t="s">
        <v>16</v>
      </c>
      <c r="J210" s="359">
        <v>14</v>
      </c>
      <c r="K210" s="359">
        <v>2</v>
      </c>
      <c r="L210" s="359" t="s">
        <v>2190</v>
      </c>
      <c r="M210" s="363">
        <v>10</v>
      </c>
      <c r="N210" s="363">
        <v>650000</v>
      </c>
      <c r="O210" s="363">
        <v>6500000</v>
      </c>
      <c r="P210" s="364" t="s">
        <v>26</v>
      </c>
      <c r="Q210" s="371" t="s">
        <v>471</v>
      </c>
      <c r="R210" s="364" t="s">
        <v>2453</v>
      </c>
      <c r="S210" s="295" t="s">
        <v>2480</v>
      </c>
    </row>
    <row r="211" spans="1:19" ht="15.75" customHeight="1">
      <c r="A211" s="357" t="s">
        <v>10227</v>
      </c>
      <c r="B211" s="23">
        <v>204</v>
      </c>
      <c r="C211" s="359" t="s">
        <v>38</v>
      </c>
      <c r="D211" s="361" t="s">
        <v>108</v>
      </c>
      <c r="E211" s="361" t="s">
        <v>108</v>
      </c>
      <c r="F211" s="361" t="s">
        <v>108</v>
      </c>
      <c r="G211" s="359" t="s">
        <v>19</v>
      </c>
      <c r="H211" s="359" t="s">
        <v>2530</v>
      </c>
      <c r="I211" s="359" t="s">
        <v>16</v>
      </c>
      <c r="J211" s="359">
        <v>14</v>
      </c>
      <c r="K211" s="359">
        <v>2</v>
      </c>
      <c r="L211" s="359" t="s">
        <v>2531</v>
      </c>
      <c r="M211" s="363">
        <v>15</v>
      </c>
      <c r="N211" s="363">
        <v>650000</v>
      </c>
      <c r="O211" s="363">
        <v>9750000</v>
      </c>
      <c r="P211" s="364" t="s">
        <v>26</v>
      </c>
      <c r="Q211" s="371" t="s">
        <v>471</v>
      </c>
      <c r="R211" s="364" t="s">
        <v>2453</v>
      </c>
      <c r="S211" s="295" t="s">
        <v>2480</v>
      </c>
    </row>
    <row r="212" spans="1:19" ht="15.75" customHeight="1">
      <c r="A212" s="357" t="s">
        <v>10227</v>
      </c>
      <c r="B212" s="23">
        <v>205</v>
      </c>
      <c r="C212" s="359" t="s">
        <v>38</v>
      </c>
      <c r="D212" s="361" t="s">
        <v>108</v>
      </c>
      <c r="E212" s="361" t="s">
        <v>108</v>
      </c>
      <c r="F212" s="361" t="s">
        <v>108</v>
      </c>
      <c r="G212" s="359" t="s">
        <v>19</v>
      </c>
      <c r="H212" s="359" t="s">
        <v>2532</v>
      </c>
      <c r="I212" s="359" t="s">
        <v>16</v>
      </c>
      <c r="J212" s="359">
        <v>14</v>
      </c>
      <c r="K212" s="359">
        <v>2</v>
      </c>
      <c r="L212" s="359" t="s">
        <v>1855</v>
      </c>
      <c r="M212" s="363">
        <v>10</v>
      </c>
      <c r="N212" s="363">
        <v>650000</v>
      </c>
      <c r="O212" s="363">
        <v>6500000</v>
      </c>
      <c r="P212" s="364" t="s">
        <v>26</v>
      </c>
      <c r="Q212" s="371" t="s">
        <v>471</v>
      </c>
      <c r="R212" s="364" t="s">
        <v>2453</v>
      </c>
      <c r="S212" s="295" t="s">
        <v>2480</v>
      </c>
    </row>
    <row r="213" spans="1:19" ht="15.75" customHeight="1">
      <c r="A213" s="357" t="s">
        <v>10227</v>
      </c>
      <c r="B213" s="23">
        <v>206</v>
      </c>
      <c r="C213" s="359" t="s">
        <v>36</v>
      </c>
      <c r="D213" s="361" t="s">
        <v>402</v>
      </c>
      <c r="E213" s="361" t="s">
        <v>108</v>
      </c>
      <c r="F213" s="361" t="s">
        <v>144</v>
      </c>
      <c r="G213" s="359" t="s">
        <v>19</v>
      </c>
      <c r="H213" s="359" t="s">
        <v>2533</v>
      </c>
      <c r="I213" s="359" t="s">
        <v>16</v>
      </c>
      <c r="J213" s="359">
        <v>14</v>
      </c>
      <c r="K213" s="359">
        <v>2</v>
      </c>
      <c r="L213" s="359" t="s">
        <v>1242</v>
      </c>
      <c r="M213" s="363">
        <v>20</v>
      </c>
      <c r="N213" s="363">
        <v>800000</v>
      </c>
      <c r="O213" s="363">
        <v>16000000</v>
      </c>
      <c r="P213" s="364" t="s">
        <v>26</v>
      </c>
      <c r="Q213" s="371" t="s">
        <v>471</v>
      </c>
      <c r="R213" s="364" t="s">
        <v>2453</v>
      </c>
      <c r="S213" s="295" t="s">
        <v>2534</v>
      </c>
    </row>
    <row r="214" spans="1:19" ht="15.75" customHeight="1">
      <c r="A214" s="357" t="s">
        <v>10227</v>
      </c>
      <c r="B214" s="23">
        <v>207</v>
      </c>
      <c r="C214" s="359" t="s">
        <v>36</v>
      </c>
      <c r="D214" s="361" t="s">
        <v>402</v>
      </c>
      <c r="E214" s="361" t="s">
        <v>108</v>
      </c>
      <c r="F214" s="361" t="s">
        <v>144</v>
      </c>
      <c r="G214" s="359" t="s">
        <v>19</v>
      </c>
      <c r="H214" s="359" t="s">
        <v>2535</v>
      </c>
      <c r="I214" s="359" t="s">
        <v>16</v>
      </c>
      <c r="J214" s="359">
        <v>14</v>
      </c>
      <c r="K214" s="359">
        <v>2</v>
      </c>
      <c r="L214" s="359" t="s">
        <v>1244</v>
      </c>
      <c r="M214" s="363">
        <v>30</v>
      </c>
      <c r="N214" s="363">
        <v>800000</v>
      </c>
      <c r="O214" s="363">
        <v>24000000</v>
      </c>
      <c r="P214" s="364" t="s">
        <v>26</v>
      </c>
      <c r="Q214" s="371" t="s">
        <v>471</v>
      </c>
      <c r="R214" s="364" t="s">
        <v>2453</v>
      </c>
      <c r="S214" s="295" t="s">
        <v>2534</v>
      </c>
    </row>
    <row r="215" spans="1:19" ht="15.75" customHeight="1">
      <c r="A215" s="357" t="s">
        <v>10227</v>
      </c>
      <c r="B215" s="23">
        <v>208</v>
      </c>
      <c r="C215" s="359" t="s">
        <v>36</v>
      </c>
      <c r="D215" s="361" t="s">
        <v>402</v>
      </c>
      <c r="E215" s="361" t="s">
        <v>108</v>
      </c>
      <c r="F215" s="361" t="s">
        <v>144</v>
      </c>
      <c r="G215" s="359" t="s">
        <v>19</v>
      </c>
      <c r="H215" s="359" t="s">
        <v>2536</v>
      </c>
      <c r="I215" s="359" t="s">
        <v>16</v>
      </c>
      <c r="J215" s="359">
        <v>77</v>
      </c>
      <c r="K215" s="359">
        <v>11</v>
      </c>
      <c r="L215" s="359" t="s">
        <v>2537</v>
      </c>
      <c r="M215" s="363">
        <v>10</v>
      </c>
      <c r="N215" s="363">
        <v>2500000</v>
      </c>
      <c r="O215" s="363">
        <v>25000000</v>
      </c>
      <c r="P215" s="364" t="s">
        <v>26</v>
      </c>
      <c r="Q215" s="371" t="s">
        <v>471</v>
      </c>
      <c r="R215" s="364" t="s">
        <v>2453</v>
      </c>
      <c r="S215" s="295" t="s">
        <v>2534</v>
      </c>
    </row>
    <row r="216" spans="1:19" ht="15.75" customHeight="1">
      <c r="A216" s="357" t="s">
        <v>10227</v>
      </c>
      <c r="B216" s="23">
        <v>209</v>
      </c>
      <c r="C216" s="359" t="s">
        <v>37</v>
      </c>
      <c r="D216" s="361" t="s">
        <v>94</v>
      </c>
      <c r="E216" s="361" t="s">
        <v>94</v>
      </c>
      <c r="F216" s="361" t="s">
        <v>398</v>
      </c>
      <c r="G216" s="359" t="s">
        <v>19</v>
      </c>
      <c r="H216" s="359" t="s">
        <v>2538</v>
      </c>
      <c r="I216" s="359" t="s">
        <v>16</v>
      </c>
      <c r="J216" s="359">
        <v>21</v>
      </c>
      <c r="K216" s="359">
        <v>3</v>
      </c>
      <c r="L216" s="359" t="s">
        <v>522</v>
      </c>
      <c r="M216" s="363">
        <v>120</v>
      </c>
      <c r="N216" s="363">
        <v>720000</v>
      </c>
      <c r="O216" s="363">
        <v>86400000</v>
      </c>
      <c r="P216" s="364" t="s">
        <v>26</v>
      </c>
      <c r="Q216" s="371" t="s">
        <v>471</v>
      </c>
      <c r="R216" s="364" t="s">
        <v>2453</v>
      </c>
      <c r="S216" s="295" t="s">
        <v>2246</v>
      </c>
    </row>
    <row r="217" spans="1:19" ht="15.75" customHeight="1">
      <c r="A217" s="357" t="s">
        <v>10227</v>
      </c>
      <c r="B217" s="23">
        <v>210</v>
      </c>
      <c r="C217" s="359" t="s">
        <v>37</v>
      </c>
      <c r="D217" s="361" t="s">
        <v>94</v>
      </c>
      <c r="E217" s="361" t="s">
        <v>94</v>
      </c>
      <c r="F217" s="361" t="s">
        <v>398</v>
      </c>
      <c r="G217" s="359" t="s">
        <v>19</v>
      </c>
      <c r="H217" s="359" t="s">
        <v>2539</v>
      </c>
      <c r="I217" s="359" t="s">
        <v>16</v>
      </c>
      <c r="J217" s="359">
        <v>14</v>
      </c>
      <c r="K217" s="359">
        <v>2</v>
      </c>
      <c r="L217" s="359" t="s">
        <v>522</v>
      </c>
      <c r="M217" s="363">
        <v>120</v>
      </c>
      <c r="N217" s="363">
        <v>570000</v>
      </c>
      <c r="O217" s="363">
        <v>68400000</v>
      </c>
      <c r="P217" s="364" t="s">
        <v>26</v>
      </c>
      <c r="Q217" s="371" t="s">
        <v>471</v>
      </c>
      <c r="R217" s="364" t="s">
        <v>2453</v>
      </c>
      <c r="S217" s="295" t="s">
        <v>2246</v>
      </c>
    </row>
    <row r="218" spans="1:19" ht="15.75" customHeight="1">
      <c r="A218" s="357" t="s">
        <v>10227</v>
      </c>
      <c r="B218" s="23">
        <v>211</v>
      </c>
      <c r="C218" s="359" t="s">
        <v>37</v>
      </c>
      <c r="D218" s="361" t="s">
        <v>94</v>
      </c>
      <c r="E218" s="361" t="s">
        <v>94</v>
      </c>
      <c r="F218" s="361" t="s">
        <v>398</v>
      </c>
      <c r="G218" s="359" t="s">
        <v>19</v>
      </c>
      <c r="H218" s="359" t="s">
        <v>2540</v>
      </c>
      <c r="I218" s="359" t="s">
        <v>16</v>
      </c>
      <c r="J218" s="359">
        <v>7</v>
      </c>
      <c r="K218" s="359">
        <v>1</v>
      </c>
      <c r="L218" s="359" t="s">
        <v>2541</v>
      </c>
      <c r="M218" s="363">
        <v>40</v>
      </c>
      <c r="N218" s="363">
        <v>320000</v>
      </c>
      <c r="O218" s="363">
        <v>12800000</v>
      </c>
      <c r="P218" s="364" t="s">
        <v>26</v>
      </c>
      <c r="Q218" s="371" t="s">
        <v>471</v>
      </c>
      <c r="R218" s="364" t="s">
        <v>2453</v>
      </c>
      <c r="S218" s="295" t="s">
        <v>2246</v>
      </c>
    </row>
    <row r="219" spans="1:19" ht="15.75" customHeight="1">
      <c r="A219" s="357" t="s">
        <v>10227</v>
      </c>
      <c r="B219" s="23">
        <v>212</v>
      </c>
      <c r="C219" s="359" t="s">
        <v>37</v>
      </c>
      <c r="D219" s="361" t="s">
        <v>94</v>
      </c>
      <c r="E219" s="361" t="s">
        <v>94</v>
      </c>
      <c r="F219" s="361" t="s">
        <v>398</v>
      </c>
      <c r="G219" s="359" t="s">
        <v>19</v>
      </c>
      <c r="H219" s="359" t="s">
        <v>2542</v>
      </c>
      <c r="I219" s="359" t="s">
        <v>16</v>
      </c>
      <c r="J219" s="359">
        <v>14</v>
      </c>
      <c r="K219" s="359">
        <v>2</v>
      </c>
      <c r="L219" s="359" t="s">
        <v>522</v>
      </c>
      <c r="M219" s="363">
        <v>120</v>
      </c>
      <c r="N219" s="363">
        <v>570000</v>
      </c>
      <c r="O219" s="363">
        <v>68400000</v>
      </c>
      <c r="P219" s="364" t="s">
        <v>26</v>
      </c>
      <c r="Q219" s="371" t="s">
        <v>2543</v>
      </c>
      <c r="R219" s="374" t="s">
        <v>2544</v>
      </c>
      <c r="S219" s="295" t="s">
        <v>2246</v>
      </c>
    </row>
    <row r="220" spans="1:19" ht="15.75" customHeight="1">
      <c r="A220" s="357" t="s">
        <v>10227</v>
      </c>
      <c r="B220" s="23">
        <v>213</v>
      </c>
      <c r="C220" s="359" t="s">
        <v>37</v>
      </c>
      <c r="D220" s="361" t="s">
        <v>94</v>
      </c>
      <c r="E220" s="361" t="s">
        <v>94</v>
      </c>
      <c r="F220" s="361" t="s">
        <v>398</v>
      </c>
      <c r="G220" s="359" t="s">
        <v>19</v>
      </c>
      <c r="H220" s="359" t="s">
        <v>2545</v>
      </c>
      <c r="I220" s="359" t="s">
        <v>16</v>
      </c>
      <c r="J220" s="359">
        <v>21</v>
      </c>
      <c r="K220" s="359">
        <v>3</v>
      </c>
      <c r="L220" s="359" t="s">
        <v>2546</v>
      </c>
      <c r="M220" s="363">
        <v>40</v>
      </c>
      <c r="N220" s="363">
        <v>720000</v>
      </c>
      <c r="O220" s="363">
        <v>28800000</v>
      </c>
      <c r="P220" s="364" t="s">
        <v>26</v>
      </c>
      <c r="Q220" s="371" t="s">
        <v>2547</v>
      </c>
      <c r="R220" s="374" t="s">
        <v>2548</v>
      </c>
      <c r="S220" s="295" t="s">
        <v>2246</v>
      </c>
    </row>
    <row r="221" spans="1:19" ht="15.75" customHeight="1">
      <c r="A221" s="357" t="s">
        <v>10227</v>
      </c>
      <c r="B221" s="23">
        <v>214</v>
      </c>
      <c r="C221" s="359" t="s">
        <v>37</v>
      </c>
      <c r="D221" s="361" t="s">
        <v>94</v>
      </c>
      <c r="E221" s="361" t="s">
        <v>94</v>
      </c>
      <c r="F221" s="361" t="s">
        <v>398</v>
      </c>
      <c r="G221" s="359" t="s">
        <v>19</v>
      </c>
      <c r="H221" s="359" t="s">
        <v>2549</v>
      </c>
      <c r="I221" s="359" t="s">
        <v>16</v>
      </c>
      <c r="J221" s="359">
        <v>7</v>
      </c>
      <c r="K221" s="359">
        <v>1</v>
      </c>
      <c r="L221" s="359" t="s">
        <v>2550</v>
      </c>
      <c r="M221" s="363">
        <v>50</v>
      </c>
      <c r="N221" s="363">
        <v>320000</v>
      </c>
      <c r="O221" s="363">
        <v>16000000</v>
      </c>
      <c r="P221" s="364" t="s">
        <v>26</v>
      </c>
      <c r="Q221" s="371" t="s">
        <v>471</v>
      </c>
      <c r="R221" s="364" t="s">
        <v>2453</v>
      </c>
      <c r="S221" s="295" t="s">
        <v>2246</v>
      </c>
    </row>
    <row r="222" spans="1:19" ht="15.75" customHeight="1">
      <c r="A222" s="357" t="s">
        <v>10227</v>
      </c>
      <c r="B222" s="23">
        <v>215</v>
      </c>
      <c r="C222" s="359" t="s">
        <v>37</v>
      </c>
      <c r="D222" s="361" t="s">
        <v>94</v>
      </c>
      <c r="E222" s="361" t="s">
        <v>94</v>
      </c>
      <c r="F222" s="361" t="s">
        <v>398</v>
      </c>
      <c r="G222" s="359" t="s">
        <v>19</v>
      </c>
      <c r="H222" s="359" t="s">
        <v>2551</v>
      </c>
      <c r="I222" s="359" t="s">
        <v>16</v>
      </c>
      <c r="J222" s="359">
        <v>14</v>
      </c>
      <c r="K222" s="359">
        <v>2</v>
      </c>
      <c r="L222" s="359" t="s">
        <v>2552</v>
      </c>
      <c r="M222" s="363">
        <v>50</v>
      </c>
      <c r="N222" s="363">
        <v>570000</v>
      </c>
      <c r="O222" s="363">
        <v>28500000</v>
      </c>
      <c r="P222" s="364" t="s">
        <v>26</v>
      </c>
      <c r="Q222" s="371" t="s">
        <v>471</v>
      </c>
      <c r="R222" s="364" t="s">
        <v>2453</v>
      </c>
      <c r="S222" s="295" t="s">
        <v>2246</v>
      </c>
    </row>
    <row r="223" spans="1:19" ht="15.75" customHeight="1">
      <c r="A223" s="11" t="s">
        <v>10227</v>
      </c>
      <c r="B223" s="23">
        <v>216</v>
      </c>
      <c r="C223" s="18" t="s">
        <v>37</v>
      </c>
      <c r="D223" s="26" t="s">
        <v>94</v>
      </c>
      <c r="E223" s="26" t="s">
        <v>94</v>
      </c>
      <c r="F223" s="26" t="s">
        <v>398</v>
      </c>
      <c r="G223" s="18" t="s">
        <v>20</v>
      </c>
      <c r="H223" s="18" t="s">
        <v>2553</v>
      </c>
      <c r="I223" s="18" t="s">
        <v>16</v>
      </c>
      <c r="J223" s="18">
        <v>6</v>
      </c>
      <c r="K223" s="18">
        <v>1</v>
      </c>
      <c r="L223" s="18" t="s">
        <v>1145</v>
      </c>
      <c r="M223" s="6">
        <v>30</v>
      </c>
      <c r="N223" s="6">
        <v>360000</v>
      </c>
      <c r="O223" s="6">
        <v>10800000</v>
      </c>
      <c r="P223" s="16" t="s">
        <v>26</v>
      </c>
      <c r="Q223" s="15" t="s">
        <v>2554</v>
      </c>
      <c r="R223" s="16" t="s">
        <v>2555</v>
      </c>
      <c r="S223" s="265" t="s">
        <v>2556</v>
      </c>
    </row>
    <row r="224" spans="1:19" ht="15.75" customHeight="1">
      <c r="A224" s="11" t="s">
        <v>10227</v>
      </c>
      <c r="B224" s="23">
        <v>217</v>
      </c>
      <c r="C224" s="18" t="s">
        <v>37</v>
      </c>
      <c r="D224" s="26" t="s">
        <v>94</v>
      </c>
      <c r="E224" s="26" t="s">
        <v>94</v>
      </c>
      <c r="F224" s="26" t="s">
        <v>398</v>
      </c>
      <c r="G224" s="18" t="s">
        <v>20</v>
      </c>
      <c r="H224" s="18" t="s">
        <v>2557</v>
      </c>
      <c r="I224" s="18" t="s">
        <v>16</v>
      </c>
      <c r="J224" s="18">
        <v>7</v>
      </c>
      <c r="K224" s="18">
        <v>1</v>
      </c>
      <c r="L224" s="18" t="s">
        <v>1121</v>
      </c>
      <c r="M224" s="6">
        <v>30</v>
      </c>
      <c r="N224" s="6">
        <v>360000</v>
      </c>
      <c r="O224" s="6">
        <v>10800000</v>
      </c>
      <c r="P224" s="16" t="s">
        <v>26</v>
      </c>
      <c r="Q224" s="15" t="s">
        <v>471</v>
      </c>
      <c r="R224" s="16" t="s">
        <v>2483</v>
      </c>
      <c r="S224" s="13" t="s">
        <v>2454</v>
      </c>
    </row>
    <row r="225" spans="1:19" ht="15.75" customHeight="1">
      <c r="A225" s="11" t="s">
        <v>10227</v>
      </c>
      <c r="B225" s="23">
        <v>218</v>
      </c>
      <c r="C225" s="18" t="s">
        <v>37</v>
      </c>
      <c r="D225" s="26" t="s">
        <v>94</v>
      </c>
      <c r="E225" s="26" t="s">
        <v>94</v>
      </c>
      <c r="F225" s="26" t="s">
        <v>398</v>
      </c>
      <c r="G225" s="18" t="s">
        <v>20</v>
      </c>
      <c r="H225" s="18" t="s">
        <v>2558</v>
      </c>
      <c r="I225" s="18" t="s">
        <v>16</v>
      </c>
      <c r="J225" s="18">
        <v>6</v>
      </c>
      <c r="K225" s="18">
        <v>1</v>
      </c>
      <c r="L225" s="18" t="s">
        <v>522</v>
      </c>
      <c r="M225" s="6">
        <v>180</v>
      </c>
      <c r="N225" s="6">
        <v>370000</v>
      </c>
      <c r="O225" s="6">
        <v>66600000</v>
      </c>
      <c r="P225" s="16" t="s">
        <v>26</v>
      </c>
      <c r="Q225" s="15" t="s">
        <v>471</v>
      </c>
      <c r="R225" s="16" t="s">
        <v>2483</v>
      </c>
      <c r="S225" s="13" t="s">
        <v>2454</v>
      </c>
    </row>
    <row r="226" spans="1:19" ht="15.75" customHeight="1">
      <c r="A226" s="11" t="s">
        <v>10227</v>
      </c>
      <c r="B226" s="23">
        <v>219</v>
      </c>
      <c r="C226" s="18" t="s">
        <v>36</v>
      </c>
      <c r="D226" s="26">
        <v>20</v>
      </c>
      <c r="E226" s="26" t="s">
        <v>108</v>
      </c>
      <c r="F226" s="26" t="s">
        <v>108</v>
      </c>
      <c r="G226" s="18" t="s">
        <v>20</v>
      </c>
      <c r="H226" s="18" t="s">
        <v>2559</v>
      </c>
      <c r="I226" s="18" t="s">
        <v>16</v>
      </c>
      <c r="J226" s="18">
        <v>21</v>
      </c>
      <c r="K226" s="18">
        <v>3</v>
      </c>
      <c r="L226" s="18" t="s">
        <v>2513</v>
      </c>
      <c r="M226" s="6">
        <v>40</v>
      </c>
      <c r="N226" s="6">
        <v>770000</v>
      </c>
      <c r="O226" s="6">
        <v>30800000</v>
      </c>
      <c r="P226" s="16" t="s">
        <v>26</v>
      </c>
      <c r="Q226" s="15" t="s">
        <v>2560</v>
      </c>
      <c r="R226" s="266" t="s">
        <v>2561</v>
      </c>
      <c r="S226" s="265" t="s">
        <v>2562</v>
      </c>
    </row>
    <row r="227" spans="1:19" ht="15.75" customHeight="1">
      <c r="A227" s="11" t="s">
        <v>10227</v>
      </c>
      <c r="B227" s="23">
        <v>220</v>
      </c>
      <c r="C227" s="18" t="s">
        <v>36</v>
      </c>
      <c r="D227" s="26">
        <v>20</v>
      </c>
      <c r="E227" s="26" t="s">
        <v>108</v>
      </c>
      <c r="F227" s="26" t="s">
        <v>144</v>
      </c>
      <c r="G227" s="18" t="s">
        <v>20</v>
      </c>
      <c r="H227" s="18" t="s">
        <v>2563</v>
      </c>
      <c r="I227" s="18" t="s">
        <v>16</v>
      </c>
      <c r="J227" s="18">
        <v>20</v>
      </c>
      <c r="K227" s="18">
        <v>3</v>
      </c>
      <c r="L227" s="18" t="s">
        <v>522</v>
      </c>
      <c r="M227" s="6">
        <v>60</v>
      </c>
      <c r="N227" s="6">
        <v>820000</v>
      </c>
      <c r="O227" s="6">
        <v>49200000</v>
      </c>
      <c r="P227" s="16" t="s">
        <v>26</v>
      </c>
      <c r="Q227" s="15" t="s">
        <v>471</v>
      </c>
      <c r="R227" s="16" t="s">
        <v>2483</v>
      </c>
      <c r="S227" s="13" t="s">
        <v>2454</v>
      </c>
    </row>
    <row r="228" spans="1:19" ht="15.75" customHeight="1">
      <c r="A228" s="11" t="s">
        <v>10227</v>
      </c>
      <c r="B228" s="23">
        <v>221</v>
      </c>
      <c r="C228" s="18" t="s">
        <v>36</v>
      </c>
      <c r="D228" s="26">
        <v>20</v>
      </c>
      <c r="E228" s="26" t="s">
        <v>108</v>
      </c>
      <c r="F228" s="26" t="s">
        <v>398</v>
      </c>
      <c r="G228" s="18" t="s">
        <v>20</v>
      </c>
      <c r="H228" s="18" t="s">
        <v>2564</v>
      </c>
      <c r="I228" s="18" t="s">
        <v>16</v>
      </c>
      <c r="J228" s="18">
        <v>35</v>
      </c>
      <c r="K228" s="18">
        <v>5</v>
      </c>
      <c r="L228" s="18" t="s">
        <v>2515</v>
      </c>
      <c r="M228" s="6">
        <v>50</v>
      </c>
      <c r="N228" s="6">
        <v>1050000</v>
      </c>
      <c r="O228" s="6">
        <v>52500000</v>
      </c>
      <c r="P228" s="16" t="s">
        <v>26</v>
      </c>
      <c r="Q228" s="15" t="s">
        <v>471</v>
      </c>
      <c r="R228" s="16" t="s">
        <v>2483</v>
      </c>
      <c r="S228" s="13" t="s">
        <v>2454</v>
      </c>
    </row>
    <row r="229" spans="1:19" ht="15.75" customHeight="1">
      <c r="A229" s="11" t="s">
        <v>10227</v>
      </c>
      <c r="B229" s="23">
        <v>222</v>
      </c>
      <c r="C229" s="18" t="s">
        <v>36</v>
      </c>
      <c r="D229" s="26">
        <v>20</v>
      </c>
      <c r="E229" s="26" t="s">
        <v>108</v>
      </c>
      <c r="F229" s="26" t="s">
        <v>398</v>
      </c>
      <c r="G229" s="18" t="s">
        <v>20</v>
      </c>
      <c r="H229" s="18" t="s">
        <v>2565</v>
      </c>
      <c r="I229" s="18" t="s">
        <v>16</v>
      </c>
      <c r="J229" s="18">
        <v>14</v>
      </c>
      <c r="K229" s="18">
        <v>2</v>
      </c>
      <c r="L229" s="18" t="s">
        <v>2188</v>
      </c>
      <c r="M229" s="6">
        <v>20</v>
      </c>
      <c r="N229" s="6">
        <v>620000</v>
      </c>
      <c r="O229" s="6">
        <v>12400000</v>
      </c>
      <c r="P229" s="16" t="s">
        <v>26</v>
      </c>
      <c r="Q229" s="15" t="s">
        <v>471</v>
      </c>
      <c r="R229" s="16" t="s">
        <v>2483</v>
      </c>
      <c r="S229" s="13" t="s">
        <v>2454</v>
      </c>
    </row>
    <row r="230" spans="1:19" ht="15.75" customHeight="1">
      <c r="A230" s="11" t="s">
        <v>10227</v>
      </c>
      <c r="B230" s="23">
        <v>223</v>
      </c>
      <c r="C230" s="18" t="s">
        <v>36</v>
      </c>
      <c r="D230" s="26">
        <v>20</v>
      </c>
      <c r="E230" s="26" t="s">
        <v>108</v>
      </c>
      <c r="F230" s="26" t="s">
        <v>398</v>
      </c>
      <c r="G230" s="18" t="s">
        <v>20</v>
      </c>
      <c r="H230" s="18" t="s">
        <v>2566</v>
      </c>
      <c r="I230" s="18" t="s">
        <v>16</v>
      </c>
      <c r="J230" s="18">
        <v>21</v>
      </c>
      <c r="K230" s="18">
        <v>3</v>
      </c>
      <c r="L230" s="18" t="s">
        <v>1388</v>
      </c>
      <c r="M230" s="6">
        <v>20</v>
      </c>
      <c r="N230" s="6">
        <v>770000</v>
      </c>
      <c r="O230" s="6">
        <v>15400000</v>
      </c>
      <c r="P230" s="16" t="s">
        <v>26</v>
      </c>
      <c r="Q230" s="15" t="s">
        <v>471</v>
      </c>
      <c r="R230" s="16" t="s">
        <v>2483</v>
      </c>
      <c r="S230" s="13" t="s">
        <v>2454</v>
      </c>
    </row>
    <row r="231" spans="1:19" ht="15.75" customHeight="1">
      <c r="A231" s="11" t="s">
        <v>10227</v>
      </c>
      <c r="B231" s="23">
        <v>224</v>
      </c>
      <c r="C231" s="18" t="s">
        <v>36</v>
      </c>
      <c r="D231" s="26">
        <v>20</v>
      </c>
      <c r="E231" s="26" t="s">
        <v>108</v>
      </c>
      <c r="F231" s="26" t="s">
        <v>398</v>
      </c>
      <c r="G231" s="18" t="s">
        <v>20</v>
      </c>
      <c r="H231" s="18" t="s">
        <v>2567</v>
      </c>
      <c r="I231" s="18" t="s">
        <v>16</v>
      </c>
      <c r="J231" s="18">
        <v>14</v>
      </c>
      <c r="K231" s="18">
        <v>2</v>
      </c>
      <c r="L231" s="18" t="s">
        <v>1665</v>
      </c>
      <c r="M231" s="6">
        <v>10</v>
      </c>
      <c r="N231" s="6">
        <v>620000</v>
      </c>
      <c r="O231" s="6">
        <v>6200000</v>
      </c>
      <c r="P231" s="16" t="s">
        <v>26</v>
      </c>
      <c r="Q231" s="15" t="s">
        <v>471</v>
      </c>
      <c r="R231" s="16" t="s">
        <v>2483</v>
      </c>
      <c r="S231" s="13" t="s">
        <v>2454</v>
      </c>
    </row>
    <row r="232" spans="1:19" ht="15.75" customHeight="1">
      <c r="A232" s="11" t="s">
        <v>10227</v>
      </c>
      <c r="B232" s="23">
        <v>225</v>
      </c>
      <c r="C232" s="18" t="s">
        <v>36</v>
      </c>
      <c r="D232" s="26">
        <v>20</v>
      </c>
      <c r="E232" s="26" t="s">
        <v>108</v>
      </c>
      <c r="F232" s="26" t="s">
        <v>144</v>
      </c>
      <c r="G232" s="18" t="s">
        <v>20</v>
      </c>
      <c r="H232" s="18" t="s">
        <v>2568</v>
      </c>
      <c r="I232" s="18" t="s">
        <v>16</v>
      </c>
      <c r="J232" s="18">
        <v>14</v>
      </c>
      <c r="K232" s="18">
        <v>2</v>
      </c>
      <c r="L232" s="18" t="s">
        <v>2569</v>
      </c>
      <c r="M232" s="6">
        <v>40</v>
      </c>
      <c r="N232" s="6">
        <v>630000</v>
      </c>
      <c r="O232" s="6">
        <v>25200000</v>
      </c>
      <c r="P232" s="16" t="s">
        <v>26</v>
      </c>
      <c r="Q232" s="15" t="s">
        <v>471</v>
      </c>
      <c r="R232" s="16" t="s">
        <v>2483</v>
      </c>
      <c r="S232" s="13" t="s">
        <v>2454</v>
      </c>
    </row>
    <row r="233" spans="1:19" ht="15.75" customHeight="1">
      <c r="A233" s="11" t="s">
        <v>10227</v>
      </c>
      <c r="B233" s="23">
        <v>226</v>
      </c>
      <c r="C233" s="18" t="s">
        <v>36</v>
      </c>
      <c r="D233" s="26">
        <v>20</v>
      </c>
      <c r="E233" s="26" t="s">
        <v>108</v>
      </c>
      <c r="F233" s="26" t="s">
        <v>398</v>
      </c>
      <c r="G233" s="18" t="s">
        <v>20</v>
      </c>
      <c r="H233" s="18" t="s">
        <v>2570</v>
      </c>
      <c r="I233" s="18" t="s">
        <v>16</v>
      </c>
      <c r="J233" s="18">
        <v>7</v>
      </c>
      <c r="K233" s="18">
        <v>1</v>
      </c>
      <c r="L233" s="18" t="s">
        <v>2469</v>
      </c>
      <c r="M233" s="6">
        <v>30</v>
      </c>
      <c r="N233" s="6">
        <v>370000</v>
      </c>
      <c r="O233" s="6">
        <v>11100000</v>
      </c>
      <c r="P233" s="16" t="s">
        <v>26</v>
      </c>
      <c r="Q233" s="15" t="s">
        <v>471</v>
      </c>
      <c r="R233" s="16" t="s">
        <v>2483</v>
      </c>
      <c r="S233" s="13" t="s">
        <v>2454</v>
      </c>
    </row>
    <row r="234" spans="1:19" ht="15.75" customHeight="1">
      <c r="A234" s="11" t="s">
        <v>10227</v>
      </c>
      <c r="B234" s="23">
        <v>227</v>
      </c>
      <c r="C234" s="18" t="s">
        <v>36</v>
      </c>
      <c r="D234" s="26">
        <v>20</v>
      </c>
      <c r="E234" s="26" t="s">
        <v>108</v>
      </c>
      <c r="F234" s="26" t="s">
        <v>398</v>
      </c>
      <c r="G234" s="18" t="s">
        <v>20</v>
      </c>
      <c r="H234" s="18" t="s">
        <v>2571</v>
      </c>
      <c r="I234" s="18" t="s">
        <v>16</v>
      </c>
      <c r="J234" s="18">
        <v>21</v>
      </c>
      <c r="K234" s="18">
        <v>3</v>
      </c>
      <c r="L234" s="18" t="s">
        <v>1665</v>
      </c>
      <c r="M234" s="6">
        <v>10</v>
      </c>
      <c r="N234" s="6">
        <v>770000</v>
      </c>
      <c r="O234" s="6">
        <v>7700000</v>
      </c>
      <c r="P234" s="16" t="s">
        <v>26</v>
      </c>
      <c r="Q234" s="15" t="s">
        <v>471</v>
      </c>
      <c r="R234" s="16" t="s">
        <v>2483</v>
      </c>
      <c r="S234" s="13" t="s">
        <v>2454</v>
      </c>
    </row>
    <row r="235" spans="1:19" ht="15.75" customHeight="1">
      <c r="A235" s="11" t="s">
        <v>10227</v>
      </c>
      <c r="B235" s="23">
        <v>228</v>
      </c>
      <c r="C235" s="18" t="s">
        <v>36</v>
      </c>
      <c r="D235" s="26">
        <v>20</v>
      </c>
      <c r="E235" s="26" t="s">
        <v>108</v>
      </c>
      <c r="F235" s="26" t="s">
        <v>398</v>
      </c>
      <c r="G235" s="18" t="s">
        <v>20</v>
      </c>
      <c r="H235" s="18" t="s">
        <v>2572</v>
      </c>
      <c r="I235" s="18" t="s">
        <v>16</v>
      </c>
      <c r="J235" s="18">
        <v>14</v>
      </c>
      <c r="K235" s="18">
        <v>2</v>
      </c>
      <c r="L235" s="18" t="s">
        <v>2573</v>
      </c>
      <c r="M235" s="6">
        <v>30</v>
      </c>
      <c r="N235" s="6">
        <v>620000</v>
      </c>
      <c r="O235" s="6">
        <v>18600000</v>
      </c>
      <c r="P235" s="16" t="s">
        <v>26</v>
      </c>
      <c r="Q235" s="15" t="s">
        <v>471</v>
      </c>
      <c r="R235" s="16" t="s">
        <v>2483</v>
      </c>
      <c r="S235" s="13" t="s">
        <v>2454</v>
      </c>
    </row>
    <row r="236" spans="1:19" ht="15.75" customHeight="1">
      <c r="A236" s="11" t="s">
        <v>10227</v>
      </c>
      <c r="B236" s="23">
        <v>229</v>
      </c>
      <c r="C236" s="18" t="s">
        <v>36</v>
      </c>
      <c r="D236" s="26">
        <v>20</v>
      </c>
      <c r="E236" s="26" t="s">
        <v>108</v>
      </c>
      <c r="F236" s="26" t="s">
        <v>398</v>
      </c>
      <c r="G236" s="18" t="s">
        <v>20</v>
      </c>
      <c r="H236" s="18" t="s">
        <v>2574</v>
      </c>
      <c r="I236" s="18" t="s">
        <v>16</v>
      </c>
      <c r="J236" s="18">
        <v>21</v>
      </c>
      <c r="K236" s="18">
        <v>3</v>
      </c>
      <c r="L236" s="18" t="s">
        <v>1388</v>
      </c>
      <c r="M236" s="6">
        <v>20</v>
      </c>
      <c r="N236" s="6">
        <v>770000</v>
      </c>
      <c r="O236" s="6">
        <v>15400000</v>
      </c>
      <c r="P236" s="16" t="s">
        <v>26</v>
      </c>
      <c r="Q236" s="15" t="s">
        <v>471</v>
      </c>
      <c r="R236" s="16" t="s">
        <v>2483</v>
      </c>
      <c r="S236" s="13" t="s">
        <v>2454</v>
      </c>
    </row>
    <row r="237" spans="1:19" ht="15.75" customHeight="1">
      <c r="A237" s="11" t="s">
        <v>10227</v>
      </c>
      <c r="B237" s="23">
        <v>230</v>
      </c>
      <c r="C237" s="18" t="s">
        <v>36</v>
      </c>
      <c r="D237" s="26">
        <v>20</v>
      </c>
      <c r="E237" s="26" t="s">
        <v>108</v>
      </c>
      <c r="F237" s="26" t="s">
        <v>398</v>
      </c>
      <c r="G237" s="18" t="s">
        <v>20</v>
      </c>
      <c r="H237" s="18" t="s">
        <v>2575</v>
      </c>
      <c r="I237" s="18" t="s">
        <v>16</v>
      </c>
      <c r="J237" s="18">
        <v>16</v>
      </c>
      <c r="K237" s="18">
        <v>2</v>
      </c>
      <c r="L237" s="18" t="s">
        <v>1121</v>
      </c>
      <c r="M237" s="6">
        <v>30</v>
      </c>
      <c r="N237" s="6">
        <v>630000</v>
      </c>
      <c r="O237" s="6">
        <v>18900000</v>
      </c>
      <c r="P237" s="16" t="s">
        <v>26</v>
      </c>
      <c r="Q237" s="15" t="s">
        <v>471</v>
      </c>
      <c r="R237" s="16" t="s">
        <v>2483</v>
      </c>
      <c r="S237" s="13" t="s">
        <v>2454</v>
      </c>
    </row>
    <row r="238" spans="1:19" ht="15.75" customHeight="1">
      <c r="A238" s="11" t="s">
        <v>10227</v>
      </c>
      <c r="B238" s="23">
        <v>231</v>
      </c>
      <c r="C238" s="18" t="s">
        <v>37</v>
      </c>
      <c r="D238" s="26" t="s">
        <v>94</v>
      </c>
      <c r="E238" s="26" t="s">
        <v>94</v>
      </c>
      <c r="F238" s="26" t="s">
        <v>398</v>
      </c>
      <c r="G238" s="18" t="s">
        <v>20</v>
      </c>
      <c r="H238" s="18" t="s">
        <v>2576</v>
      </c>
      <c r="I238" s="18" t="s">
        <v>16</v>
      </c>
      <c r="J238" s="18">
        <v>7</v>
      </c>
      <c r="K238" s="18">
        <v>1</v>
      </c>
      <c r="L238" s="18" t="s">
        <v>1391</v>
      </c>
      <c r="M238" s="6">
        <v>40</v>
      </c>
      <c r="N238" s="6">
        <v>370000</v>
      </c>
      <c r="O238" s="6">
        <v>14800000</v>
      </c>
      <c r="P238" s="16" t="s">
        <v>26</v>
      </c>
      <c r="Q238" s="15" t="s">
        <v>471</v>
      </c>
      <c r="R238" s="16" t="s">
        <v>2483</v>
      </c>
      <c r="S238" s="13" t="s">
        <v>2454</v>
      </c>
    </row>
    <row r="239" spans="1:19" ht="15.75" customHeight="1">
      <c r="A239" s="11" t="s">
        <v>10227</v>
      </c>
      <c r="B239" s="23">
        <v>232</v>
      </c>
      <c r="C239" s="18" t="s">
        <v>36</v>
      </c>
      <c r="D239" s="26" t="s">
        <v>402</v>
      </c>
      <c r="E239" s="26" t="s">
        <v>94</v>
      </c>
      <c r="F239" s="26" t="s">
        <v>94</v>
      </c>
      <c r="G239" s="18" t="s">
        <v>20</v>
      </c>
      <c r="H239" s="18" t="s">
        <v>2577</v>
      </c>
      <c r="I239" s="18" t="s">
        <v>16</v>
      </c>
      <c r="J239" s="18">
        <v>14</v>
      </c>
      <c r="K239" s="18">
        <v>2</v>
      </c>
      <c r="L239" s="18" t="s">
        <v>1383</v>
      </c>
      <c r="M239" s="6">
        <v>32</v>
      </c>
      <c r="N239" s="6">
        <v>670000</v>
      </c>
      <c r="O239" s="6">
        <v>21440000</v>
      </c>
      <c r="P239" s="16" t="s">
        <v>26</v>
      </c>
      <c r="Q239" s="15" t="s">
        <v>471</v>
      </c>
      <c r="R239" s="16" t="s">
        <v>2483</v>
      </c>
      <c r="S239" s="13" t="s">
        <v>2456</v>
      </c>
    </row>
    <row r="240" spans="1:19" ht="15.75" customHeight="1">
      <c r="A240" s="11" t="s">
        <v>10227</v>
      </c>
      <c r="B240" s="23">
        <v>233</v>
      </c>
      <c r="C240" s="18" t="s">
        <v>36</v>
      </c>
      <c r="D240" s="26" t="s">
        <v>402</v>
      </c>
      <c r="E240" s="26" t="s">
        <v>94</v>
      </c>
      <c r="F240" s="26" t="s">
        <v>94</v>
      </c>
      <c r="G240" s="18" t="s">
        <v>20</v>
      </c>
      <c r="H240" s="18" t="s">
        <v>2578</v>
      </c>
      <c r="I240" s="18" t="s">
        <v>16</v>
      </c>
      <c r="J240" s="18">
        <v>14</v>
      </c>
      <c r="K240" s="18">
        <v>2</v>
      </c>
      <c r="L240" s="18" t="s">
        <v>1391</v>
      </c>
      <c r="M240" s="6">
        <v>32</v>
      </c>
      <c r="N240" s="6">
        <v>630000</v>
      </c>
      <c r="O240" s="6">
        <v>20160000</v>
      </c>
      <c r="P240" s="16" t="s">
        <v>26</v>
      </c>
      <c r="Q240" s="15" t="s">
        <v>471</v>
      </c>
      <c r="R240" s="16" t="s">
        <v>2483</v>
      </c>
      <c r="S240" s="13" t="s">
        <v>2456</v>
      </c>
    </row>
    <row r="241" spans="1:19" ht="15.75" customHeight="1">
      <c r="A241" s="11" t="s">
        <v>10227</v>
      </c>
      <c r="B241" s="23">
        <v>234</v>
      </c>
      <c r="C241" s="18" t="s">
        <v>36</v>
      </c>
      <c r="D241" s="26" t="s">
        <v>402</v>
      </c>
      <c r="E241" s="26" t="s">
        <v>94</v>
      </c>
      <c r="F241" s="26" t="s">
        <v>94</v>
      </c>
      <c r="G241" s="18" t="s">
        <v>20</v>
      </c>
      <c r="H241" s="18" t="s">
        <v>2579</v>
      </c>
      <c r="I241" s="18" t="s">
        <v>16</v>
      </c>
      <c r="J241" s="18">
        <v>14</v>
      </c>
      <c r="K241" s="18">
        <v>2</v>
      </c>
      <c r="L241" s="18" t="s">
        <v>2569</v>
      </c>
      <c r="M241" s="6">
        <v>32</v>
      </c>
      <c r="N241" s="6">
        <v>630000</v>
      </c>
      <c r="O241" s="6">
        <v>20160000</v>
      </c>
      <c r="P241" s="16" t="s">
        <v>26</v>
      </c>
      <c r="Q241" s="15" t="s">
        <v>471</v>
      </c>
      <c r="R241" s="16" t="s">
        <v>2483</v>
      </c>
      <c r="S241" s="13" t="s">
        <v>2456</v>
      </c>
    </row>
    <row r="242" spans="1:19" ht="15.75" customHeight="1">
      <c r="A242" s="11" t="s">
        <v>10227</v>
      </c>
      <c r="B242" s="23">
        <v>235</v>
      </c>
      <c r="C242" s="18" t="s">
        <v>36</v>
      </c>
      <c r="D242" s="26" t="s">
        <v>402</v>
      </c>
      <c r="E242" s="26" t="s">
        <v>94</v>
      </c>
      <c r="F242" s="26" t="s">
        <v>94</v>
      </c>
      <c r="G242" s="18" t="s">
        <v>20</v>
      </c>
      <c r="H242" s="18" t="s">
        <v>2580</v>
      </c>
      <c r="I242" s="18" t="s">
        <v>16</v>
      </c>
      <c r="J242" s="18">
        <v>35</v>
      </c>
      <c r="K242" s="18">
        <v>5</v>
      </c>
      <c r="L242" s="18" t="s">
        <v>2186</v>
      </c>
      <c r="M242" s="6">
        <v>40</v>
      </c>
      <c r="N242" s="6">
        <v>1050000</v>
      </c>
      <c r="O242" s="6">
        <v>42000000</v>
      </c>
      <c r="P242" s="16" t="s">
        <v>26</v>
      </c>
      <c r="Q242" s="15" t="s">
        <v>471</v>
      </c>
      <c r="R242" s="16" t="s">
        <v>2483</v>
      </c>
      <c r="S242" s="13" t="s">
        <v>2456</v>
      </c>
    </row>
    <row r="243" spans="1:19" ht="15.75" customHeight="1">
      <c r="A243" s="11" t="s">
        <v>10227</v>
      </c>
      <c r="B243" s="23">
        <v>236</v>
      </c>
      <c r="C243" s="18" t="s">
        <v>36</v>
      </c>
      <c r="D243" s="26" t="s">
        <v>402</v>
      </c>
      <c r="E243" s="26" t="s">
        <v>94</v>
      </c>
      <c r="F243" s="26" t="s">
        <v>94</v>
      </c>
      <c r="G243" s="18" t="s">
        <v>20</v>
      </c>
      <c r="H243" s="18" t="s">
        <v>2581</v>
      </c>
      <c r="I243" s="18" t="s">
        <v>16</v>
      </c>
      <c r="J243" s="18">
        <v>14</v>
      </c>
      <c r="K243" s="18">
        <v>2</v>
      </c>
      <c r="L243" s="18" t="s">
        <v>2582</v>
      </c>
      <c r="M243" s="6">
        <v>32</v>
      </c>
      <c r="N243" s="6">
        <v>620000</v>
      </c>
      <c r="O243" s="6">
        <v>19840000</v>
      </c>
      <c r="P243" s="16" t="s">
        <v>26</v>
      </c>
      <c r="Q243" s="15" t="s">
        <v>471</v>
      </c>
      <c r="R243" s="16" t="s">
        <v>2483</v>
      </c>
      <c r="S243" s="13" t="s">
        <v>2456</v>
      </c>
    </row>
    <row r="244" spans="1:19" ht="15.75" customHeight="1">
      <c r="A244" s="11" t="s">
        <v>10227</v>
      </c>
      <c r="B244" s="23">
        <v>237</v>
      </c>
      <c r="C244" s="18" t="s">
        <v>36</v>
      </c>
      <c r="D244" s="26" t="s">
        <v>402</v>
      </c>
      <c r="E244" s="26" t="s">
        <v>94</v>
      </c>
      <c r="F244" s="26" t="s">
        <v>94</v>
      </c>
      <c r="G244" s="18" t="s">
        <v>20</v>
      </c>
      <c r="H244" s="18" t="s">
        <v>2583</v>
      </c>
      <c r="I244" s="18" t="s">
        <v>16</v>
      </c>
      <c r="J244" s="18">
        <v>35</v>
      </c>
      <c r="K244" s="18">
        <v>5</v>
      </c>
      <c r="L244" s="18" t="s">
        <v>1244</v>
      </c>
      <c r="M244" s="6">
        <v>16</v>
      </c>
      <c r="N244" s="6">
        <v>1050000</v>
      </c>
      <c r="O244" s="6">
        <v>16800000</v>
      </c>
      <c r="P244" s="16" t="s">
        <v>26</v>
      </c>
      <c r="Q244" s="15" t="s">
        <v>471</v>
      </c>
      <c r="R244" s="16" t="s">
        <v>2483</v>
      </c>
      <c r="S244" s="13" t="s">
        <v>2456</v>
      </c>
    </row>
    <row r="245" spans="1:19" ht="15.75" customHeight="1">
      <c r="A245" s="11" t="s">
        <v>10227</v>
      </c>
      <c r="B245" s="23">
        <v>238</v>
      </c>
      <c r="C245" s="18" t="s">
        <v>36</v>
      </c>
      <c r="D245" s="26" t="s">
        <v>402</v>
      </c>
      <c r="E245" s="26" t="s">
        <v>94</v>
      </c>
      <c r="F245" s="26" t="s">
        <v>94</v>
      </c>
      <c r="G245" s="18" t="s">
        <v>20</v>
      </c>
      <c r="H245" s="18" t="s">
        <v>2584</v>
      </c>
      <c r="I245" s="18" t="s">
        <v>16</v>
      </c>
      <c r="J245" s="18">
        <v>14</v>
      </c>
      <c r="K245" s="18">
        <v>2</v>
      </c>
      <c r="L245" s="18" t="s">
        <v>2585</v>
      </c>
      <c r="M245" s="6">
        <v>16</v>
      </c>
      <c r="N245" s="6">
        <v>620000</v>
      </c>
      <c r="O245" s="6">
        <v>9920000</v>
      </c>
      <c r="P245" s="16" t="s">
        <v>26</v>
      </c>
      <c r="Q245" s="15" t="s">
        <v>471</v>
      </c>
      <c r="R245" s="16" t="s">
        <v>2483</v>
      </c>
      <c r="S245" s="13" t="s">
        <v>2456</v>
      </c>
    </row>
    <row r="246" spans="1:19" ht="15.75" customHeight="1">
      <c r="A246" s="11" t="s">
        <v>10227</v>
      </c>
      <c r="B246" s="23">
        <v>239</v>
      </c>
      <c r="C246" s="18" t="s">
        <v>36</v>
      </c>
      <c r="D246" s="26" t="s">
        <v>402</v>
      </c>
      <c r="E246" s="26" t="s">
        <v>94</v>
      </c>
      <c r="F246" s="26" t="s">
        <v>94</v>
      </c>
      <c r="G246" s="18" t="s">
        <v>20</v>
      </c>
      <c r="H246" s="18" t="s">
        <v>2586</v>
      </c>
      <c r="I246" s="18" t="s">
        <v>16</v>
      </c>
      <c r="J246" s="18">
        <v>21</v>
      </c>
      <c r="K246" s="18">
        <v>3</v>
      </c>
      <c r="L246" s="18" t="s">
        <v>1071</v>
      </c>
      <c r="M246" s="6">
        <v>24</v>
      </c>
      <c r="N246" s="6">
        <v>770000</v>
      </c>
      <c r="O246" s="6">
        <v>18480000</v>
      </c>
      <c r="P246" s="16" t="s">
        <v>26</v>
      </c>
      <c r="Q246" s="15" t="s">
        <v>471</v>
      </c>
      <c r="R246" s="16" t="s">
        <v>2483</v>
      </c>
      <c r="S246" s="13" t="s">
        <v>2456</v>
      </c>
    </row>
    <row r="247" spans="1:19" ht="15.75" customHeight="1">
      <c r="A247" s="11" t="s">
        <v>10227</v>
      </c>
      <c r="B247" s="23">
        <v>240</v>
      </c>
      <c r="C247" s="18" t="s">
        <v>36</v>
      </c>
      <c r="D247" s="26" t="s">
        <v>402</v>
      </c>
      <c r="E247" s="26" t="s">
        <v>348</v>
      </c>
      <c r="F247" s="26" t="s">
        <v>108</v>
      </c>
      <c r="G247" s="18" t="s">
        <v>20</v>
      </c>
      <c r="H247" s="18" t="s">
        <v>2587</v>
      </c>
      <c r="I247" s="18" t="s">
        <v>16</v>
      </c>
      <c r="J247" s="18">
        <v>14</v>
      </c>
      <c r="K247" s="18">
        <v>2</v>
      </c>
      <c r="L247" s="18" t="s">
        <v>1244</v>
      </c>
      <c r="M247" s="6">
        <v>16</v>
      </c>
      <c r="N247" s="6">
        <v>670000</v>
      </c>
      <c r="O247" s="6">
        <v>10720000</v>
      </c>
      <c r="P247" s="16" t="s">
        <v>26</v>
      </c>
      <c r="Q247" s="15" t="s">
        <v>471</v>
      </c>
      <c r="R247" s="16" t="s">
        <v>2483</v>
      </c>
      <c r="S247" s="13" t="s">
        <v>2456</v>
      </c>
    </row>
    <row r="248" spans="1:19" ht="15.75" customHeight="1">
      <c r="A248" s="11" t="s">
        <v>10227</v>
      </c>
      <c r="B248" s="23">
        <v>241</v>
      </c>
      <c r="C248" s="18" t="s">
        <v>36</v>
      </c>
      <c r="D248" s="26" t="s">
        <v>402</v>
      </c>
      <c r="E248" s="26" t="s">
        <v>348</v>
      </c>
      <c r="F248" s="26" t="s">
        <v>108</v>
      </c>
      <c r="G248" s="18" t="s">
        <v>20</v>
      </c>
      <c r="H248" s="18" t="s">
        <v>2588</v>
      </c>
      <c r="I248" s="18" t="s">
        <v>16</v>
      </c>
      <c r="J248" s="18">
        <v>14</v>
      </c>
      <c r="K248" s="18">
        <v>2</v>
      </c>
      <c r="L248" s="18" t="s">
        <v>2503</v>
      </c>
      <c r="M248" s="6">
        <v>24</v>
      </c>
      <c r="N248" s="6">
        <v>670000</v>
      </c>
      <c r="O248" s="6">
        <v>16080000</v>
      </c>
      <c r="P248" s="16" t="s">
        <v>26</v>
      </c>
      <c r="Q248" s="15" t="s">
        <v>471</v>
      </c>
      <c r="R248" s="16" t="s">
        <v>2483</v>
      </c>
      <c r="S248" s="13" t="s">
        <v>2456</v>
      </c>
    </row>
    <row r="249" spans="1:19" ht="15.75" customHeight="1">
      <c r="A249" s="11" t="s">
        <v>10227</v>
      </c>
      <c r="B249" s="23">
        <v>242</v>
      </c>
      <c r="C249" s="18" t="s">
        <v>36</v>
      </c>
      <c r="D249" s="26" t="s">
        <v>402</v>
      </c>
      <c r="E249" s="26" t="s">
        <v>348</v>
      </c>
      <c r="F249" s="26" t="s">
        <v>108</v>
      </c>
      <c r="G249" s="18" t="s">
        <v>20</v>
      </c>
      <c r="H249" s="18" t="s">
        <v>2589</v>
      </c>
      <c r="I249" s="18" t="s">
        <v>16</v>
      </c>
      <c r="J249" s="18">
        <v>7</v>
      </c>
      <c r="K249" s="18">
        <v>1</v>
      </c>
      <c r="L249" s="18" t="s">
        <v>2201</v>
      </c>
      <c r="M249" s="6">
        <v>32</v>
      </c>
      <c r="N249" s="6">
        <v>320000</v>
      </c>
      <c r="O249" s="6">
        <v>10240000</v>
      </c>
      <c r="P249" s="16" t="s">
        <v>26</v>
      </c>
      <c r="Q249" s="15" t="s">
        <v>471</v>
      </c>
      <c r="R249" s="16" t="s">
        <v>2483</v>
      </c>
      <c r="S249" s="13" t="s">
        <v>2456</v>
      </c>
    </row>
    <row r="250" spans="1:19" ht="15.75" customHeight="1">
      <c r="A250" s="11" t="s">
        <v>10227</v>
      </c>
      <c r="B250" s="23">
        <v>243</v>
      </c>
      <c r="C250" s="18" t="s">
        <v>36</v>
      </c>
      <c r="D250" s="26" t="s">
        <v>402</v>
      </c>
      <c r="E250" s="26" t="s">
        <v>348</v>
      </c>
      <c r="F250" s="26" t="s">
        <v>108</v>
      </c>
      <c r="G250" s="18" t="s">
        <v>20</v>
      </c>
      <c r="H250" s="18" t="s">
        <v>2590</v>
      </c>
      <c r="I250" s="18" t="s">
        <v>16</v>
      </c>
      <c r="J250" s="18">
        <v>7</v>
      </c>
      <c r="K250" s="18">
        <v>1</v>
      </c>
      <c r="L250" s="18" t="s">
        <v>2591</v>
      </c>
      <c r="M250" s="6">
        <v>24</v>
      </c>
      <c r="N250" s="6">
        <v>320000</v>
      </c>
      <c r="O250" s="6">
        <v>7680000</v>
      </c>
      <c r="P250" s="16" t="s">
        <v>26</v>
      </c>
      <c r="Q250" s="15" t="s">
        <v>471</v>
      </c>
      <c r="R250" s="16" t="s">
        <v>2483</v>
      </c>
      <c r="S250" s="13" t="s">
        <v>2456</v>
      </c>
    </row>
    <row r="251" spans="1:19" ht="15.75" customHeight="1">
      <c r="A251" s="11" t="s">
        <v>10227</v>
      </c>
      <c r="B251" s="23">
        <v>244</v>
      </c>
      <c r="C251" s="18" t="s">
        <v>36</v>
      </c>
      <c r="D251" s="26" t="s">
        <v>402</v>
      </c>
      <c r="E251" s="26" t="s">
        <v>348</v>
      </c>
      <c r="F251" s="26" t="s">
        <v>108</v>
      </c>
      <c r="G251" s="18" t="s">
        <v>20</v>
      </c>
      <c r="H251" s="18" t="s">
        <v>2592</v>
      </c>
      <c r="I251" s="18" t="s">
        <v>16</v>
      </c>
      <c r="J251" s="18">
        <v>7</v>
      </c>
      <c r="K251" s="18">
        <v>1</v>
      </c>
      <c r="L251" s="18" t="s">
        <v>2197</v>
      </c>
      <c r="M251" s="6">
        <v>24</v>
      </c>
      <c r="N251" s="6">
        <v>320000</v>
      </c>
      <c r="O251" s="6">
        <v>7680000</v>
      </c>
      <c r="P251" s="16" t="s">
        <v>26</v>
      </c>
      <c r="Q251" s="15" t="s">
        <v>471</v>
      </c>
      <c r="R251" s="16" t="s">
        <v>2483</v>
      </c>
      <c r="S251" s="13" t="s">
        <v>2456</v>
      </c>
    </row>
    <row r="252" spans="1:19" ht="15.75" customHeight="1">
      <c r="A252" s="11" t="s">
        <v>10227</v>
      </c>
      <c r="B252" s="23">
        <v>245</v>
      </c>
      <c r="C252" s="18" t="s">
        <v>36</v>
      </c>
      <c r="D252" s="26" t="s">
        <v>402</v>
      </c>
      <c r="E252" s="26" t="s">
        <v>348</v>
      </c>
      <c r="F252" s="26" t="s">
        <v>108</v>
      </c>
      <c r="G252" s="18" t="s">
        <v>20</v>
      </c>
      <c r="H252" s="18" t="s">
        <v>2593</v>
      </c>
      <c r="I252" s="18" t="s">
        <v>16</v>
      </c>
      <c r="J252" s="18">
        <v>7</v>
      </c>
      <c r="K252" s="18">
        <v>1</v>
      </c>
      <c r="L252" s="18" t="s">
        <v>2594</v>
      </c>
      <c r="M252" s="6">
        <v>24</v>
      </c>
      <c r="N252" s="6">
        <v>320000</v>
      </c>
      <c r="O252" s="6">
        <v>7680000</v>
      </c>
      <c r="P252" s="16" t="s">
        <v>26</v>
      </c>
      <c r="Q252" s="15" t="s">
        <v>471</v>
      </c>
      <c r="R252" s="16" t="s">
        <v>2483</v>
      </c>
      <c r="S252" s="13" t="s">
        <v>2456</v>
      </c>
    </row>
    <row r="253" spans="1:19" ht="15.75" customHeight="1">
      <c r="A253" s="11" t="s">
        <v>10227</v>
      </c>
      <c r="B253" s="23">
        <v>246</v>
      </c>
      <c r="C253" s="18" t="s">
        <v>36</v>
      </c>
      <c r="D253" s="26" t="s">
        <v>402</v>
      </c>
      <c r="E253" s="26" t="s">
        <v>348</v>
      </c>
      <c r="F253" s="26" t="s">
        <v>108</v>
      </c>
      <c r="G253" s="18" t="s">
        <v>20</v>
      </c>
      <c r="H253" s="18" t="s">
        <v>2595</v>
      </c>
      <c r="I253" s="18" t="s">
        <v>16</v>
      </c>
      <c r="J253" s="18">
        <v>7</v>
      </c>
      <c r="K253" s="18">
        <v>1</v>
      </c>
      <c r="L253" s="18" t="s">
        <v>2197</v>
      </c>
      <c r="M253" s="6">
        <v>24</v>
      </c>
      <c r="N253" s="6">
        <v>320000</v>
      </c>
      <c r="O253" s="6">
        <v>7680000</v>
      </c>
      <c r="P253" s="16" t="s">
        <v>26</v>
      </c>
      <c r="Q253" s="15" t="s">
        <v>471</v>
      </c>
      <c r="R253" s="16" t="s">
        <v>2483</v>
      </c>
      <c r="S253" s="13" t="s">
        <v>2456</v>
      </c>
    </row>
    <row r="254" spans="1:19" ht="15.75" customHeight="1">
      <c r="A254" s="11" t="s">
        <v>10227</v>
      </c>
      <c r="B254" s="23">
        <v>247</v>
      </c>
      <c r="C254" s="18" t="s">
        <v>36</v>
      </c>
      <c r="D254" s="26" t="s">
        <v>402</v>
      </c>
      <c r="E254" s="26" t="s">
        <v>348</v>
      </c>
      <c r="F254" s="26" t="s">
        <v>108</v>
      </c>
      <c r="G254" s="18" t="s">
        <v>20</v>
      </c>
      <c r="H254" s="18" t="s">
        <v>2596</v>
      </c>
      <c r="I254" s="18" t="s">
        <v>16</v>
      </c>
      <c r="J254" s="18">
        <v>7</v>
      </c>
      <c r="K254" s="18">
        <v>1</v>
      </c>
      <c r="L254" s="18" t="s">
        <v>1383</v>
      </c>
      <c r="M254" s="6">
        <v>24</v>
      </c>
      <c r="N254" s="6">
        <v>320000</v>
      </c>
      <c r="O254" s="6">
        <v>7680000</v>
      </c>
      <c r="P254" s="16" t="s">
        <v>26</v>
      </c>
      <c r="Q254" s="15" t="s">
        <v>471</v>
      </c>
      <c r="R254" s="16" t="s">
        <v>2483</v>
      </c>
      <c r="S254" s="13" t="s">
        <v>2456</v>
      </c>
    </row>
    <row r="255" spans="1:19" ht="15.75" customHeight="1">
      <c r="A255" s="11" t="s">
        <v>10227</v>
      </c>
      <c r="B255" s="23">
        <v>248</v>
      </c>
      <c r="C255" s="18" t="s">
        <v>36</v>
      </c>
      <c r="D255" s="26" t="s">
        <v>402</v>
      </c>
      <c r="E255" s="26" t="s">
        <v>348</v>
      </c>
      <c r="F255" s="26" t="s">
        <v>108</v>
      </c>
      <c r="G255" s="18" t="s">
        <v>20</v>
      </c>
      <c r="H255" s="18" t="s">
        <v>2597</v>
      </c>
      <c r="I255" s="18" t="s">
        <v>16</v>
      </c>
      <c r="J255" s="18">
        <v>7</v>
      </c>
      <c r="K255" s="18">
        <v>1</v>
      </c>
      <c r="L255" s="18" t="s">
        <v>2591</v>
      </c>
      <c r="M255" s="6">
        <v>24</v>
      </c>
      <c r="N255" s="6">
        <v>320000</v>
      </c>
      <c r="O255" s="6">
        <v>7680000</v>
      </c>
      <c r="P255" s="16" t="s">
        <v>26</v>
      </c>
      <c r="Q255" s="15" t="s">
        <v>471</v>
      </c>
      <c r="R255" s="16" t="s">
        <v>2483</v>
      </c>
      <c r="S255" s="13" t="s">
        <v>2456</v>
      </c>
    </row>
    <row r="256" spans="1:19" ht="15.75" customHeight="1">
      <c r="A256" s="11" t="s">
        <v>10227</v>
      </c>
      <c r="B256" s="23">
        <v>249</v>
      </c>
      <c r="C256" s="18" t="s">
        <v>36</v>
      </c>
      <c r="D256" s="26" t="s">
        <v>402</v>
      </c>
      <c r="E256" s="26" t="s">
        <v>348</v>
      </c>
      <c r="F256" s="26" t="s">
        <v>108</v>
      </c>
      <c r="G256" s="7" t="s">
        <v>19</v>
      </c>
      <c r="H256" s="18" t="s">
        <v>2598</v>
      </c>
      <c r="I256" s="18" t="s">
        <v>16</v>
      </c>
      <c r="J256" s="18">
        <v>14</v>
      </c>
      <c r="K256" s="18">
        <v>2</v>
      </c>
      <c r="L256" s="18" t="s">
        <v>2189</v>
      </c>
      <c r="M256" s="6">
        <v>32</v>
      </c>
      <c r="N256" s="6">
        <v>670000</v>
      </c>
      <c r="O256" s="6">
        <v>21440000</v>
      </c>
      <c r="P256" s="16" t="s">
        <v>26</v>
      </c>
      <c r="Q256" s="15" t="s">
        <v>471</v>
      </c>
      <c r="R256" s="16" t="s">
        <v>2483</v>
      </c>
      <c r="S256" s="13" t="s">
        <v>2456</v>
      </c>
    </row>
    <row r="257" spans="1:19" ht="15.75" customHeight="1">
      <c r="A257" s="11" t="s">
        <v>10227</v>
      </c>
      <c r="B257" s="23">
        <v>250</v>
      </c>
      <c r="C257" s="18" t="s">
        <v>36</v>
      </c>
      <c r="D257" s="26" t="s">
        <v>402</v>
      </c>
      <c r="E257" s="26" t="s">
        <v>348</v>
      </c>
      <c r="F257" s="26" t="s">
        <v>108</v>
      </c>
      <c r="G257" s="18" t="s">
        <v>20</v>
      </c>
      <c r="H257" s="18" t="s">
        <v>2599</v>
      </c>
      <c r="I257" s="18" t="s">
        <v>16</v>
      </c>
      <c r="J257" s="18">
        <v>35</v>
      </c>
      <c r="K257" s="18">
        <v>5</v>
      </c>
      <c r="L257" s="18" t="s">
        <v>1855</v>
      </c>
      <c r="M257" s="6">
        <v>16</v>
      </c>
      <c r="N257" s="6">
        <v>1200000</v>
      </c>
      <c r="O257" s="6">
        <v>19200000</v>
      </c>
      <c r="P257" s="16" t="s">
        <v>26</v>
      </c>
      <c r="Q257" s="15" t="s">
        <v>471</v>
      </c>
      <c r="R257" s="16" t="s">
        <v>2483</v>
      </c>
      <c r="S257" s="13" t="s">
        <v>2456</v>
      </c>
    </row>
    <row r="258" spans="1:19" ht="15.75" customHeight="1">
      <c r="A258" s="11" t="s">
        <v>10227</v>
      </c>
      <c r="B258" s="23">
        <v>251</v>
      </c>
      <c r="C258" s="18" t="s">
        <v>36</v>
      </c>
      <c r="D258" s="26" t="s">
        <v>402</v>
      </c>
      <c r="E258" s="26" t="s">
        <v>348</v>
      </c>
      <c r="F258" s="26" t="s">
        <v>108</v>
      </c>
      <c r="G258" s="7" t="s">
        <v>19</v>
      </c>
      <c r="H258" s="18" t="s">
        <v>2600</v>
      </c>
      <c r="I258" s="18" t="s">
        <v>16</v>
      </c>
      <c r="J258" s="18">
        <v>28</v>
      </c>
      <c r="K258" s="18">
        <v>4</v>
      </c>
      <c r="L258" s="18" t="s">
        <v>2190</v>
      </c>
      <c r="M258" s="6">
        <v>32</v>
      </c>
      <c r="N258" s="6">
        <v>920000</v>
      </c>
      <c r="O258" s="6">
        <v>29440000</v>
      </c>
      <c r="P258" s="16" t="s">
        <v>26</v>
      </c>
      <c r="Q258" s="15" t="s">
        <v>471</v>
      </c>
      <c r="R258" s="16" t="s">
        <v>2483</v>
      </c>
      <c r="S258" s="13" t="s">
        <v>2456</v>
      </c>
    </row>
    <row r="259" spans="1:19" ht="15.75" customHeight="1">
      <c r="A259" s="11" t="s">
        <v>10227</v>
      </c>
      <c r="B259" s="23">
        <v>252</v>
      </c>
      <c r="C259" s="18" t="s">
        <v>36</v>
      </c>
      <c r="D259" s="26" t="s">
        <v>402</v>
      </c>
      <c r="E259" s="26" t="s">
        <v>348</v>
      </c>
      <c r="F259" s="26" t="s">
        <v>108</v>
      </c>
      <c r="G259" s="7" t="s">
        <v>19</v>
      </c>
      <c r="H259" s="18" t="s">
        <v>2601</v>
      </c>
      <c r="I259" s="18" t="s">
        <v>16</v>
      </c>
      <c r="J259" s="18">
        <v>28</v>
      </c>
      <c r="K259" s="18">
        <v>4</v>
      </c>
      <c r="L259" s="18" t="s">
        <v>1383</v>
      </c>
      <c r="M259" s="6">
        <v>32</v>
      </c>
      <c r="N259" s="6">
        <v>920000</v>
      </c>
      <c r="O259" s="6">
        <v>29440000</v>
      </c>
      <c r="P259" s="16" t="s">
        <v>26</v>
      </c>
      <c r="Q259" s="15" t="s">
        <v>471</v>
      </c>
      <c r="R259" s="16" t="s">
        <v>2483</v>
      </c>
      <c r="S259" s="13" t="s">
        <v>2456</v>
      </c>
    </row>
    <row r="260" spans="1:19" ht="15.75" customHeight="1">
      <c r="A260" s="11" t="s">
        <v>10227</v>
      </c>
      <c r="B260" s="23">
        <v>253</v>
      </c>
      <c r="C260" s="18" t="s">
        <v>36</v>
      </c>
      <c r="D260" s="26" t="s">
        <v>402</v>
      </c>
      <c r="E260" s="26" t="s">
        <v>94</v>
      </c>
      <c r="F260" s="26" t="s">
        <v>108</v>
      </c>
      <c r="G260" s="18" t="s">
        <v>19</v>
      </c>
      <c r="H260" s="18" t="s">
        <v>2602</v>
      </c>
      <c r="I260" s="18" t="s">
        <v>16</v>
      </c>
      <c r="J260" s="18">
        <v>14</v>
      </c>
      <c r="K260" s="18">
        <v>2</v>
      </c>
      <c r="L260" s="18" t="s">
        <v>2603</v>
      </c>
      <c r="M260" s="6">
        <v>24</v>
      </c>
      <c r="N260" s="6">
        <v>620000</v>
      </c>
      <c r="O260" s="6">
        <v>14880000</v>
      </c>
      <c r="P260" s="16" t="s">
        <v>26</v>
      </c>
      <c r="Q260" s="15" t="s">
        <v>471</v>
      </c>
      <c r="R260" s="16" t="s">
        <v>2483</v>
      </c>
      <c r="S260" s="13" t="s">
        <v>2456</v>
      </c>
    </row>
    <row r="261" spans="1:19" ht="15.75" customHeight="1">
      <c r="A261" s="11" t="s">
        <v>10227</v>
      </c>
      <c r="B261" s="23">
        <v>254</v>
      </c>
      <c r="C261" s="18" t="s">
        <v>36</v>
      </c>
      <c r="D261" s="26" t="s">
        <v>402</v>
      </c>
      <c r="E261" s="26" t="s">
        <v>1862</v>
      </c>
      <c r="F261" s="26" t="s">
        <v>108</v>
      </c>
      <c r="G261" s="18" t="s">
        <v>19</v>
      </c>
      <c r="H261" s="18" t="s">
        <v>2604</v>
      </c>
      <c r="I261" s="18" t="s">
        <v>16</v>
      </c>
      <c r="J261" s="18">
        <v>14</v>
      </c>
      <c r="K261" s="18">
        <v>2</v>
      </c>
      <c r="L261" s="18" t="s">
        <v>2605</v>
      </c>
      <c r="M261" s="6">
        <v>32</v>
      </c>
      <c r="N261" s="6">
        <v>670000</v>
      </c>
      <c r="O261" s="6">
        <v>21440000</v>
      </c>
      <c r="P261" s="16" t="s">
        <v>26</v>
      </c>
      <c r="Q261" s="15" t="s">
        <v>471</v>
      </c>
      <c r="R261" s="16" t="s">
        <v>2483</v>
      </c>
      <c r="S261" s="13" t="s">
        <v>2456</v>
      </c>
    </row>
    <row r="262" spans="1:19" ht="15.75" customHeight="1">
      <c r="A262" s="11" t="s">
        <v>10227</v>
      </c>
      <c r="B262" s="23">
        <v>255</v>
      </c>
      <c r="C262" s="18" t="s">
        <v>36</v>
      </c>
      <c r="D262" s="26" t="s">
        <v>402</v>
      </c>
      <c r="E262" s="26" t="s">
        <v>94</v>
      </c>
      <c r="F262" s="26" t="s">
        <v>144</v>
      </c>
      <c r="G262" s="18" t="s">
        <v>19</v>
      </c>
      <c r="H262" s="18" t="s">
        <v>2606</v>
      </c>
      <c r="I262" s="18" t="s">
        <v>16</v>
      </c>
      <c r="J262" s="18">
        <v>21</v>
      </c>
      <c r="K262" s="18">
        <v>3</v>
      </c>
      <c r="L262" s="18" t="s">
        <v>1133</v>
      </c>
      <c r="M262" s="6">
        <v>24</v>
      </c>
      <c r="N262" s="6">
        <v>770000</v>
      </c>
      <c r="O262" s="6">
        <v>18480000</v>
      </c>
      <c r="P262" s="16" t="s">
        <v>26</v>
      </c>
      <c r="Q262" s="15" t="s">
        <v>471</v>
      </c>
      <c r="R262" s="16" t="s">
        <v>2483</v>
      </c>
      <c r="S262" s="13" t="s">
        <v>2456</v>
      </c>
    </row>
    <row r="263" spans="1:19" ht="15.75" customHeight="1">
      <c r="A263" s="11" t="s">
        <v>10227</v>
      </c>
      <c r="B263" s="23">
        <v>256</v>
      </c>
      <c r="C263" s="18" t="s">
        <v>36</v>
      </c>
      <c r="D263" s="26" t="s">
        <v>402</v>
      </c>
      <c r="E263" s="26" t="s">
        <v>94</v>
      </c>
      <c r="F263" s="26" t="s">
        <v>144</v>
      </c>
      <c r="G263" s="18" t="s">
        <v>19</v>
      </c>
      <c r="H263" s="18" t="s">
        <v>2607</v>
      </c>
      <c r="I263" s="18" t="s">
        <v>16</v>
      </c>
      <c r="J263" s="18">
        <v>21</v>
      </c>
      <c r="K263" s="18">
        <v>3</v>
      </c>
      <c r="L263" s="18" t="s">
        <v>2201</v>
      </c>
      <c r="M263" s="6">
        <v>24</v>
      </c>
      <c r="N263" s="6">
        <v>770000</v>
      </c>
      <c r="O263" s="6">
        <v>18480000</v>
      </c>
      <c r="P263" s="16" t="s">
        <v>26</v>
      </c>
      <c r="Q263" s="15" t="s">
        <v>471</v>
      </c>
      <c r="R263" s="16" t="s">
        <v>2483</v>
      </c>
      <c r="S263" s="13" t="s">
        <v>2456</v>
      </c>
    </row>
    <row r="264" spans="1:19" ht="15.75" customHeight="1">
      <c r="A264" s="11" t="s">
        <v>10227</v>
      </c>
      <c r="B264" s="23">
        <v>257</v>
      </c>
      <c r="C264" s="18" t="s">
        <v>36</v>
      </c>
      <c r="D264" s="26" t="s">
        <v>402</v>
      </c>
      <c r="E264" s="26" t="s">
        <v>94</v>
      </c>
      <c r="F264" s="26" t="s">
        <v>94</v>
      </c>
      <c r="G264" s="18" t="s">
        <v>19</v>
      </c>
      <c r="H264" s="18" t="s">
        <v>2608</v>
      </c>
      <c r="I264" s="18" t="s">
        <v>16</v>
      </c>
      <c r="J264" s="18">
        <v>21</v>
      </c>
      <c r="K264" s="18">
        <v>3</v>
      </c>
      <c r="L264" s="18" t="s">
        <v>1860</v>
      </c>
      <c r="M264" s="6">
        <v>24</v>
      </c>
      <c r="N264" s="6">
        <v>770000</v>
      </c>
      <c r="O264" s="6">
        <v>18480000</v>
      </c>
      <c r="P264" s="16" t="s">
        <v>26</v>
      </c>
      <c r="Q264" s="15" t="s">
        <v>471</v>
      </c>
      <c r="R264" s="16" t="s">
        <v>2483</v>
      </c>
      <c r="S264" s="13" t="s">
        <v>2456</v>
      </c>
    </row>
    <row r="265" spans="1:19" ht="15.75" customHeight="1">
      <c r="A265" s="11" t="s">
        <v>10227</v>
      </c>
      <c r="B265" s="23">
        <v>258</v>
      </c>
      <c r="C265" s="18" t="s">
        <v>36</v>
      </c>
      <c r="D265" s="26">
        <v>20</v>
      </c>
      <c r="E265" s="26" t="s">
        <v>108</v>
      </c>
      <c r="F265" s="26" t="s">
        <v>94</v>
      </c>
      <c r="G265" s="18" t="s">
        <v>20</v>
      </c>
      <c r="H265" s="18" t="s">
        <v>2609</v>
      </c>
      <c r="I265" s="18" t="s">
        <v>16</v>
      </c>
      <c r="J265" s="18">
        <v>12</v>
      </c>
      <c r="K265" s="18">
        <v>2</v>
      </c>
      <c r="L265" s="18" t="s">
        <v>1245</v>
      </c>
      <c r="M265" s="6">
        <v>30</v>
      </c>
      <c r="N265" s="6">
        <v>750000</v>
      </c>
      <c r="O265" s="6">
        <v>22500000</v>
      </c>
      <c r="P265" s="16" t="s">
        <v>26</v>
      </c>
      <c r="Q265" s="15" t="s">
        <v>471</v>
      </c>
      <c r="R265" s="16" t="s">
        <v>2483</v>
      </c>
      <c r="S265" s="13" t="s">
        <v>2610</v>
      </c>
    </row>
    <row r="266" spans="1:19" ht="15.75" customHeight="1">
      <c r="A266" s="11" t="s">
        <v>10227</v>
      </c>
      <c r="B266" s="23">
        <v>259</v>
      </c>
      <c r="C266" s="18" t="s">
        <v>36</v>
      </c>
      <c r="D266" s="26">
        <v>20</v>
      </c>
      <c r="E266" s="26" t="s">
        <v>108</v>
      </c>
      <c r="F266" s="26" t="s">
        <v>144</v>
      </c>
      <c r="G266" s="18" t="s">
        <v>20</v>
      </c>
      <c r="H266" s="18" t="s">
        <v>2611</v>
      </c>
      <c r="I266" s="18" t="s">
        <v>16</v>
      </c>
      <c r="J266" s="18">
        <v>16</v>
      </c>
      <c r="K266" s="18">
        <v>2</v>
      </c>
      <c r="L266" s="18" t="s">
        <v>2612</v>
      </c>
      <c r="M266" s="6">
        <v>40</v>
      </c>
      <c r="N266" s="6">
        <v>750000</v>
      </c>
      <c r="O266" s="6">
        <v>30000000</v>
      </c>
      <c r="P266" s="16" t="s">
        <v>26</v>
      </c>
      <c r="Q266" s="15" t="s">
        <v>471</v>
      </c>
      <c r="R266" s="16" t="s">
        <v>2483</v>
      </c>
      <c r="S266" s="13" t="s">
        <v>2610</v>
      </c>
    </row>
    <row r="267" spans="1:19" ht="15.75" customHeight="1">
      <c r="A267" s="11" t="s">
        <v>10227</v>
      </c>
      <c r="B267" s="23">
        <v>260</v>
      </c>
      <c r="C267" s="18" t="s">
        <v>36</v>
      </c>
      <c r="D267" s="26">
        <v>20</v>
      </c>
      <c r="E267" s="26" t="s">
        <v>108</v>
      </c>
      <c r="F267" s="26" t="s">
        <v>144</v>
      </c>
      <c r="G267" s="18" t="s">
        <v>19</v>
      </c>
      <c r="H267" s="18" t="s">
        <v>2613</v>
      </c>
      <c r="I267" s="18" t="s">
        <v>16</v>
      </c>
      <c r="J267" s="18">
        <v>14</v>
      </c>
      <c r="K267" s="18">
        <v>2</v>
      </c>
      <c r="L267" s="18" t="s">
        <v>2187</v>
      </c>
      <c r="M267" s="6">
        <v>30</v>
      </c>
      <c r="N267" s="6">
        <v>750000</v>
      </c>
      <c r="O267" s="6">
        <v>22500000</v>
      </c>
      <c r="P267" s="16" t="s">
        <v>26</v>
      </c>
      <c r="Q267" s="15" t="s">
        <v>471</v>
      </c>
      <c r="R267" s="16" t="s">
        <v>2483</v>
      </c>
      <c r="S267" s="13" t="s">
        <v>2610</v>
      </c>
    </row>
    <row r="268" spans="1:19" ht="15.75" customHeight="1">
      <c r="A268" s="11" t="s">
        <v>10227</v>
      </c>
      <c r="B268" s="23">
        <v>261</v>
      </c>
      <c r="C268" s="18" t="s">
        <v>36</v>
      </c>
      <c r="D268" s="26">
        <v>20</v>
      </c>
      <c r="E268" s="26" t="s">
        <v>108</v>
      </c>
      <c r="F268" s="26" t="s">
        <v>144</v>
      </c>
      <c r="G268" s="18" t="s">
        <v>20</v>
      </c>
      <c r="H268" s="18" t="s">
        <v>2614</v>
      </c>
      <c r="I268" s="18" t="s">
        <v>16</v>
      </c>
      <c r="J268" s="18">
        <v>14</v>
      </c>
      <c r="K268" s="18">
        <v>2</v>
      </c>
      <c r="L268" s="18" t="s">
        <v>2615</v>
      </c>
      <c r="M268" s="6">
        <v>30</v>
      </c>
      <c r="N268" s="6">
        <v>750000</v>
      </c>
      <c r="O268" s="6">
        <v>22500000</v>
      </c>
      <c r="P268" s="16" t="s">
        <v>26</v>
      </c>
      <c r="Q268" s="15" t="s">
        <v>471</v>
      </c>
      <c r="R268" s="16" t="s">
        <v>2483</v>
      </c>
      <c r="S268" s="13" t="s">
        <v>2610</v>
      </c>
    </row>
    <row r="269" spans="1:19" ht="15.75" customHeight="1">
      <c r="A269" s="11" t="s">
        <v>10227</v>
      </c>
      <c r="B269" s="23">
        <v>262</v>
      </c>
      <c r="C269" s="18" t="s">
        <v>36</v>
      </c>
      <c r="D269" s="26">
        <v>20</v>
      </c>
      <c r="E269" s="26" t="s">
        <v>108</v>
      </c>
      <c r="F269" s="26" t="s">
        <v>144</v>
      </c>
      <c r="G269" s="18" t="s">
        <v>20</v>
      </c>
      <c r="H269" s="18" t="s">
        <v>2616</v>
      </c>
      <c r="I269" s="18" t="s">
        <v>16</v>
      </c>
      <c r="J269" s="18">
        <v>35</v>
      </c>
      <c r="K269" s="18">
        <v>5</v>
      </c>
      <c r="L269" s="18" t="s">
        <v>2617</v>
      </c>
      <c r="M269" s="6">
        <v>50</v>
      </c>
      <c r="N269" s="6">
        <v>1000000</v>
      </c>
      <c r="O269" s="6">
        <v>50000000</v>
      </c>
      <c r="P269" s="16" t="s">
        <v>26</v>
      </c>
      <c r="Q269" s="15" t="s">
        <v>471</v>
      </c>
      <c r="R269" s="16" t="s">
        <v>2483</v>
      </c>
      <c r="S269" s="13" t="s">
        <v>2610</v>
      </c>
    </row>
    <row r="270" spans="1:19" ht="15.75" customHeight="1">
      <c r="A270" s="11" t="s">
        <v>10227</v>
      </c>
      <c r="B270" s="23">
        <v>263</v>
      </c>
      <c r="C270" s="18" t="s">
        <v>36</v>
      </c>
      <c r="D270" s="26">
        <v>20</v>
      </c>
      <c r="E270" s="26" t="s">
        <v>108</v>
      </c>
      <c r="F270" s="26" t="s">
        <v>144</v>
      </c>
      <c r="G270" s="18" t="s">
        <v>20</v>
      </c>
      <c r="H270" s="18" t="s">
        <v>2618</v>
      </c>
      <c r="I270" s="18" t="s">
        <v>16</v>
      </c>
      <c r="J270" s="18">
        <v>20</v>
      </c>
      <c r="K270" s="18">
        <v>3</v>
      </c>
      <c r="L270" s="18" t="s">
        <v>1855</v>
      </c>
      <c r="M270" s="6">
        <v>20</v>
      </c>
      <c r="N270" s="6">
        <v>850000</v>
      </c>
      <c r="O270" s="6">
        <v>17000000</v>
      </c>
      <c r="P270" s="16" t="s">
        <v>26</v>
      </c>
      <c r="Q270" s="15" t="s">
        <v>471</v>
      </c>
      <c r="R270" s="16" t="s">
        <v>2483</v>
      </c>
      <c r="S270" s="13" t="s">
        <v>2610</v>
      </c>
    </row>
    <row r="271" spans="1:19" ht="15.75" customHeight="1">
      <c r="A271" s="11" t="s">
        <v>10227</v>
      </c>
      <c r="B271" s="23">
        <v>264</v>
      </c>
      <c r="C271" s="18" t="s">
        <v>36</v>
      </c>
      <c r="D271" s="26">
        <v>20</v>
      </c>
      <c r="E271" s="26" t="s">
        <v>108</v>
      </c>
      <c r="F271" s="26" t="s">
        <v>144</v>
      </c>
      <c r="G271" s="18" t="s">
        <v>20</v>
      </c>
      <c r="H271" s="18" t="s">
        <v>2619</v>
      </c>
      <c r="I271" s="18" t="s">
        <v>16</v>
      </c>
      <c r="J271" s="18">
        <v>20</v>
      </c>
      <c r="K271" s="18">
        <v>3</v>
      </c>
      <c r="L271" s="18" t="s">
        <v>412</v>
      </c>
      <c r="M271" s="6">
        <v>10</v>
      </c>
      <c r="N271" s="6">
        <v>850000</v>
      </c>
      <c r="O271" s="6">
        <v>8500000</v>
      </c>
      <c r="P271" s="16" t="s">
        <v>26</v>
      </c>
      <c r="Q271" s="15" t="s">
        <v>471</v>
      </c>
      <c r="R271" s="16" t="s">
        <v>2483</v>
      </c>
      <c r="S271" s="13" t="s">
        <v>2610</v>
      </c>
    </row>
    <row r="272" spans="1:19" ht="15.75" customHeight="1">
      <c r="A272" s="11" t="s">
        <v>10227</v>
      </c>
      <c r="B272" s="23">
        <v>265</v>
      </c>
      <c r="C272" s="18" t="s">
        <v>36</v>
      </c>
      <c r="D272" s="26" t="s">
        <v>402</v>
      </c>
      <c r="E272" s="26" t="s">
        <v>108</v>
      </c>
      <c r="F272" s="26" t="s">
        <v>398</v>
      </c>
      <c r="G272" s="7" t="s">
        <v>19</v>
      </c>
      <c r="H272" s="18" t="s">
        <v>2620</v>
      </c>
      <c r="I272" s="18" t="s">
        <v>16</v>
      </c>
      <c r="J272" s="18">
        <v>14</v>
      </c>
      <c r="K272" s="18">
        <v>2</v>
      </c>
      <c r="L272" s="18" t="s">
        <v>2503</v>
      </c>
      <c r="M272" s="6">
        <v>30</v>
      </c>
      <c r="N272" s="6">
        <v>630000</v>
      </c>
      <c r="O272" s="6">
        <v>18900000</v>
      </c>
      <c r="P272" s="16" t="s">
        <v>26</v>
      </c>
      <c r="Q272" s="15" t="s">
        <v>471</v>
      </c>
      <c r="R272" s="16" t="s">
        <v>2453</v>
      </c>
      <c r="S272" s="13" t="s">
        <v>2470</v>
      </c>
    </row>
    <row r="273" spans="1:19" ht="15.75" customHeight="1">
      <c r="A273" s="11" t="s">
        <v>10227</v>
      </c>
      <c r="B273" s="23">
        <v>266</v>
      </c>
      <c r="C273" s="18" t="s">
        <v>36</v>
      </c>
      <c r="D273" s="26" t="s">
        <v>402</v>
      </c>
      <c r="E273" s="26" t="s">
        <v>108</v>
      </c>
      <c r="F273" s="26" t="s">
        <v>398</v>
      </c>
      <c r="G273" s="7" t="s">
        <v>19</v>
      </c>
      <c r="H273" s="18" t="s">
        <v>2621</v>
      </c>
      <c r="I273" s="18" t="s">
        <v>16</v>
      </c>
      <c r="J273" s="18">
        <v>14</v>
      </c>
      <c r="K273" s="18">
        <v>2</v>
      </c>
      <c r="L273" s="18" t="s">
        <v>2622</v>
      </c>
      <c r="M273" s="6">
        <v>30</v>
      </c>
      <c r="N273" s="6">
        <v>630000</v>
      </c>
      <c r="O273" s="6">
        <v>18900000</v>
      </c>
      <c r="P273" s="16" t="s">
        <v>26</v>
      </c>
      <c r="Q273" s="15" t="s">
        <v>471</v>
      </c>
      <c r="R273" s="16" t="s">
        <v>2453</v>
      </c>
      <c r="S273" s="13" t="s">
        <v>2470</v>
      </c>
    </row>
    <row r="274" spans="1:19" ht="15.75" customHeight="1">
      <c r="A274" s="11" t="s">
        <v>10227</v>
      </c>
      <c r="B274" s="23">
        <v>267</v>
      </c>
      <c r="C274" s="18" t="s">
        <v>36</v>
      </c>
      <c r="D274" s="26" t="s">
        <v>402</v>
      </c>
      <c r="E274" s="26" t="s">
        <v>108</v>
      </c>
      <c r="F274" s="26" t="s">
        <v>398</v>
      </c>
      <c r="G274" s="18" t="s">
        <v>20</v>
      </c>
      <c r="H274" s="18" t="s">
        <v>2623</v>
      </c>
      <c r="I274" s="18" t="s">
        <v>16</v>
      </c>
      <c r="J274" s="18">
        <v>21</v>
      </c>
      <c r="K274" s="18">
        <v>3</v>
      </c>
      <c r="L274" s="18" t="s">
        <v>2624</v>
      </c>
      <c r="M274" s="6">
        <v>30</v>
      </c>
      <c r="N274" s="6">
        <v>820000</v>
      </c>
      <c r="O274" s="6">
        <v>24600000</v>
      </c>
      <c r="P274" s="16" t="s">
        <v>26</v>
      </c>
      <c r="Q274" s="15" t="s">
        <v>471</v>
      </c>
      <c r="R274" s="16" t="s">
        <v>2453</v>
      </c>
      <c r="S274" s="13" t="s">
        <v>2470</v>
      </c>
    </row>
    <row r="275" spans="1:19" ht="15.75" customHeight="1">
      <c r="A275" s="11" t="s">
        <v>10227</v>
      </c>
      <c r="B275" s="23">
        <v>268</v>
      </c>
      <c r="C275" s="18" t="s">
        <v>36</v>
      </c>
      <c r="D275" s="26" t="s">
        <v>402</v>
      </c>
      <c r="E275" s="26" t="s">
        <v>108</v>
      </c>
      <c r="F275" s="26" t="s">
        <v>108</v>
      </c>
      <c r="G275" s="18" t="s">
        <v>20</v>
      </c>
      <c r="H275" s="18" t="s">
        <v>2625</v>
      </c>
      <c r="I275" s="18" t="s">
        <v>16</v>
      </c>
      <c r="J275" s="18">
        <v>12</v>
      </c>
      <c r="K275" s="18">
        <v>2</v>
      </c>
      <c r="L275" s="18" t="s">
        <v>1145</v>
      </c>
      <c r="M275" s="6">
        <v>30</v>
      </c>
      <c r="N275" s="6">
        <v>620000</v>
      </c>
      <c r="O275" s="6">
        <v>18600000</v>
      </c>
      <c r="P275" s="16" t="s">
        <v>26</v>
      </c>
      <c r="Q275" s="15" t="s">
        <v>471</v>
      </c>
      <c r="R275" s="16" t="s">
        <v>2453</v>
      </c>
      <c r="S275" s="13" t="s">
        <v>2470</v>
      </c>
    </row>
    <row r="276" spans="1:19" ht="15.75" customHeight="1">
      <c r="A276" s="11" t="s">
        <v>10227</v>
      </c>
      <c r="B276" s="23">
        <v>269</v>
      </c>
      <c r="C276" s="18" t="s">
        <v>36</v>
      </c>
      <c r="D276" s="26" t="s">
        <v>402</v>
      </c>
      <c r="E276" s="26" t="s">
        <v>108</v>
      </c>
      <c r="F276" s="26" t="s">
        <v>398</v>
      </c>
      <c r="G276" s="7" t="s">
        <v>19</v>
      </c>
      <c r="H276" s="18" t="s">
        <v>2626</v>
      </c>
      <c r="I276" s="18" t="s">
        <v>16</v>
      </c>
      <c r="J276" s="18">
        <v>20</v>
      </c>
      <c r="K276" s="18">
        <v>3</v>
      </c>
      <c r="L276" s="18" t="s">
        <v>2477</v>
      </c>
      <c r="M276" s="6">
        <v>30</v>
      </c>
      <c r="N276" s="6">
        <v>770000</v>
      </c>
      <c r="O276" s="6">
        <v>23100000</v>
      </c>
      <c r="P276" s="16" t="s">
        <v>26</v>
      </c>
      <c r="Q276" s="15" t="s">
        <v>471</v>
      </c>
      <c r="R276" s="16" t="s">
        <v>2453</v>
      </c>
      <c r="S276" s="13" t="s">
        <v>2470</v>
      </c>
    </row>
    <row r="277" spans="1:19" ht="15.75" customHeight="1">
      <c r="A277" s="11" t="s">
        <v>10227</v>
      </c>
      <c r="B277" s="23">
        <v>270</v>
      </c>
      <c r="C277" s="18" t="s">
        <v>36</v>
      </c>
      <c r="D277" s="26" t="s">
        <v>402</v>
      </c>
      <c r="E277" s="26" t="s">
        <v>108</v>
      </c>
      <c r="F277" s="26" t="s">
        <v>398</v>
      </c>
      <c r="G277" s="18" t="s">
        <v>20</v>
      </c>
      <c r="H277" s="18" t="s">
        <v>2627</v>
      </c>
      <c r="I277" s="18" t="s">
        <v>16</v>
      </c>
      <c r="J277" s="18">
        <v>21</v>
      </c>
      <c r="K277" s="18">
        <v>3</v>
      </c>
      <c r="L277" s="18" t="s">
        <v>2628</v>
      </c>
      <c r="M277" s="6">
        <v>40</v>
      </c>
      <c r="N277" s="6">
        <v>820000</v>
      </c>
      <c r="O277" s="6">
        <v>32800000</v>
      </c>
      <c r="P277" s="16" t="s">
        <v>26</v>
      </c>
      <c r="Q277" s="15" t="s">
        <v>471</v>
      </c>
      <c r="R277" s="16" t="s">
        <v>2453</v>
      </c>
      <c r="S277" s="13" t="s">
        <v>2470</v>
      </c>
    </row>
    <row r="278" spans="1:19" ht="15.75" customHeight="1">
      <c r="A278" s="11" t="s">
        <v>10227</v>
      </c>
      <c r="B278" s="23">
        <v>271</v>
      </c>
      <c r="C278" s="18" t="s">
        <v>36</v>
      </c>
      <c r="D278" s="26" t="s">
        <v>402</v>
      </c>
      <c r="E278" s="26" t="s">
        <v>108</v>
      </c>
      <c r="F278" s="26" t="s">
        <v>398</v>
      </c>
      <c r="G278" s="18" t="s">
        <v>20</v>
      </c>
      <c r="H278" s="18" t="s">
        <v>2629</v>
      </c>
      <c r="I278" s="18" t="s">
        <v>16</v>
      </c>
      <c r="J278" s="18">
        <v>14</v>
      </c>
      <c r="K278" s="18">
        <v>2</v>
      </c>
      <c r="L278" s="18" t="s">
        <v>1121</v>
      </c>
      <c r="M278" s="6">
        <v>30</v>
      </c>
      <c r="N278" s="6">
        <v>620000</v>
      </c>
      <c r="O278" s="6">
        <v>18600000</v>
      </c>
      <c r="P278" s="16" t="s">
        <v>26</v>
      </c>
      <c r="Q278" s="15" t="s">
        <v>471</v>
      </c>
      <c r="R278" s="16" t="s">
        <v>2453</v>
      </c>
      <c r="S278" s="13" t="s">
        <v>2470</v>
      </c>
    </row>
    <row r="279" spans="1:19" ht="15.75" customHeight="1">
      <c r="A279" s="11" t="s">
        <v>10227</v>
      </c>
      <c r="B279" s="23">
        <v>272</v>
      </c>
      <c r="C279" s="18" t="s">
        <v>36</v>
      </c>
      <c r="D279" s="26" t="s">
        <v>402</v>
      </c>
      <c r="E279" s="26" t="s">
        <v>108</v>
      </c>
      <c r="F279" s="26" t="s">
        <v>144</v>
      </c>
      <c r="G279" s="18" t="s">
        <v>20</v>
      </c>
      <c r="H279" s="18" t="s">
        <v>2630</v>
      </c>
      <c r="I279" s="18" t="s">
        <v>16</v>
      </c>
      <c r="J279" s="18">
        <v>7</v>
      </c>
      <c r="K279" s="18">
        <v>1</v>
      </c>
      <c r="L279" s="18" t="s">
        <v>1121</v>
      </c>
      <c r="M279" s="6">
        <v>30</v>
      </c>
      <c r="N279" s="6">
        <v>360000</v>
      </c>
      <c r="O279" s="6">
        <v>10800000</v>
      </c>
      <c r="P279" s="16" t="s">
        <v>26</v>
      </c>
      <c r="Q279" s="15" t="s">
        <v>471</v>
      </c>
      <c r="R279" s="16" t="s">
        <v>2453</v>
      </c>
      <c r="S279" s="13" t="s">
        <v>2470</v>
      </c>
    </row>
    <row r="280" spans="1:19" ht="15.75" customHeight="1">
      <c r="A280" s="11" t="s">
        <v>10227</v>
      </c>
      <c r="B280" s="23">
        <v>273</v>
      </c>
      <c r="C280" s="18" t="s">
        <v>36</v>
      </c>
      <c r="D280" s="26" t="s">
        <v>402</v>
      </c>
      <c r="E280" s="26" t="s">
        <v>108</v>
      </c>
      <c r="F280" s="26" t="s">
        <v>108</v>
      </c>
      <c r="G280" s="18" t="s">
        <v>20</v>
      </c>
      <c r="H280" s="18" t="s">
        <v>2631</v>
      </c>
      <c r="I280" s="18" t="s">
        <v>16</v>
      </c>
      <c r="J280" s="18">
        <v>14</v>
      </c>
      <c r="K280" s="18">
        <v>2</v>
      </c>
      <c r="L280" s="18" t="s">
        <v>2632</v>
      </c>
      <c r="M280" s="6">
        <v>30</v>
      </c>
      <c r="N280" s="6">
        <v>620000</v>
      </c>
      <c r="O280" s="6">
        <v>18600000</v>
      </c>
      <c r="P280" s="16" t="s">
        <v>26</v>
      </c>
      <c r="Q280" s="15" t="s">
        <v>471</v>
      </c>
      <c r="R280" s="16" t="s">
        <v>2453</v>
      </c>
      <c r="S280" s="13" t="s">
        <v>2470</v>
      </c>
    </row>
    <row r="281" spans="1:19" ht="15.75" customHeight="1">
      <c r="A281" s="11" t="s">
        <v>10227</v>
      </c>
      <c r="B281" s="23">
        <v>274</v>
      </c>
      <c r="C281" s="18" t="s">
        <v>36</v>
      </c>
      <c r="D281" s="26" t="s">
        <v>402</v>
      </c>
      <c r="E281" s="26" t="s">
        <v>108</v>
      </c>
      <c r="F281" s="26" t="s">
        <v>398</v>
      </c>
      <c r="G281" s="7" t="s">
        <v>19</v>
      </c>
      <c r="H281" s="18" t="s">
        <v>2633</v>
      </c>
      <c r="I281" s="18" t="s">
        <v>16</v>
      </c>
      <c r="J281" s="18">
        <v>14</v>
      </c>
      <c r="K281" s="18">
        <v>2</v>
      </c>
      <c r="L281" s="18" t="s">
        <v>2189</v>
      </c>
      <c r="M281" s="6">
        <v>30</v>
      </c>
      <c r="N281" s="6">
        <v>630000</v>
      </c>
      <c r="O281" s="6">
        <v>18900000</v>
      </c>
      <c r="P281" s="16" t="s">
        <v>26</v>
      </c>
      <c r="Q281" s="15" t="s">
        <v>471</v>
      </c>
      <c r="R281" s="16" t="s">
        <v>2453</v>
      </c>
      <c r="S281" s="13" t="s">
        <v>2470</v>
      </c>
    </row>
    <row r="282" spans="1:19" ht="15.75" customHeight="1">
      <c r="A282" s="11" t="s">
        <v>10227</v>
      </c>
      <c r="B282" s="23">
        <v>275</v>
      </c>
      <c r="C282" s="18" t="s">
        <v>36</v>
      </c>
      <c r="D282" s="26" t="s">
        <v>402</v>
      </c>
      <c r="E282" s="26" t="s">
        <v>108</v>
      </c>
      <c r="F282" s="26" t="s">
        <v>108</v>
      </c>
      <c r="G282" s="18" t="s">
        <v>20</v>
      </c>
      <c r="H282" s="18" t="s">
        <v>2634</v>
      </c>
      <c r="I282" s="18" t="s">
        <v>16</v>
      </c>
      <c r="J282" s="18">
        <v>14</v>
      </c>
      <c r="K282" s="18">
        <v>2</v>
      </c>
      <c r="L282" s="18" t="s">
        <v>1860</v>
      </c>
      <c r="M282" s="6">
        <v>20</v>
      </c>
      <c r="N282" s="6">
        <v>620000</v>
      </c>
      <c r="O282" s="6">
        <v>12400000</v>
      </c>
      <c r="P282" s="16" t="s">
        <v>26</v>
      </c>
      <c r="Q282" s="15" t="s">
        <v>471</v>
      </c>
      <c r="R282" s="16" t="s">
        <v>2453</v>
      </c>
      <c r="S282" s="13" t="s">
        <v>2470</v>
      </c>
    </row>
    <row r="283" spans="1:19" ht="15.75" customHeight="1">
      <c r="A283" s="11" t="s">
        <v>10227</v>
      </c>
      <c r="B283" s="23">
        <v>276</v>
      </c>
      <c r="C283" s="18" t="s">
        <v>36</v>
      </c>
      <c r="D283" s="26" t="s">
        <v>402</v>
      </c>
      <c r="E283" s="26" t="s">
        <v>108</v>
      </c>
      <c r="F283" s="26" t="s">
        <v>108</v>
      </c>
      <c r="G283" s="18" t="s">
        <v>20</v>
      </c>
      <c r="H283" s="18" t="s">
        <v>2635</v>
      </c>
      <c r="I283" s="18" t="s">
        <v>16</v>
      </c>
      <c r="J283" s="18">
        <v>14</v>
      </c>
      <c r="K283" s="18">
        <v>2</v>
      </c>
      <c r="L283" s="18" t="s">
        <v>1392</v>
      </c>
      <c r="M283" s="6">
        <v>40</v>
      </c>
      <c r="N283" s="6">
        <v>620000</v>
      </c>
      <c r="O283" s="6">
        <v>24800000</v>
      </c>
      <c r="P283" s="16" t="s">
        <v>26</v>
      </c>
      <c r="Q283" s="15" t="s">
        <v>471</v>
      </c>
      <c r="R283" s="16" t="s">
        <v>2453</v>
      </c>
      <c r="S283" s="13" t="s">
        <v>2470</v>
      </c>
    </row>
    <row r="284" spans="1:19" ht="15.75" customHeight="1">
      <c r="A284" s="11" t="s">
        <v>10227</v>
      </c>
      <c r="B284" s="23">
        <v>277</v>
      </c>
      <c r="C284" s="18" t="s">
        <v>36</v>
      </c>
      <c r="D284" s="26" t="s">
        <v>402</v>
      </c>
      <c r="E284" s="26" t="s">
        <v>108</v>
      </c>
      <c r="F284" s="26" t="s">
        <v>108</v>
      </c>
      <c r="G284" s="18" t="s">
        <v>20</v>
      </c>
      <c r="H284" s="18" t="s">
        <v>2636</v>
      </c>
      <c r="I284" s="18" t="s">
        <v>16</v>
      </c>
      <c r="J284" s="18">
        <v>21</v>
      </c>
      <c r="K284" s="18">
        <v>3</v>
      </c>
      <c r="L284" s="18" t="s">
        <v>2628</v>
      </c>
      <c r="M284" s="6">
        <v>40</v>
      </c>
      <c r="N284" s="6">
        <v>720000</v>
      </c>
      <c r="O284" s="6">
        <v>28800000</v>
      </c>
      <c r="P284" s="16" t="s">
        <v>26</v>
      </c>
      <c r="Q284" s="15" t="s">
        <v>471</v>
      </c>
      <c r="R284" s="16" t="s">
        <v>2453</v>
      </c>
      <c r="S284" s="13" t="s">
        <v>2470</v>
      </c>
    </row>
    <row r="285" spans="1:19" ht="15.75" customHeight="1">
      <c r="A285" s="11" t="s">
        <v>10227</v>
      </c>
      <c r="B285" s="23">
        <v>278</v>
      </c>
      <c r="C285" s="18" t="s">
        <v>36</v>
      </c>
      <c r="D285" s="26" t="s">
        <v>402</v>
      </c>
      <c r="E285" s="26" t="s">
        <v>108</v>
      </c>
      <c r="F285" s="26" t="s">
        <v>108</v>
      </c>
      <c r="G285" s="18" t="s">
        <v>20</v>
      </c>
      <c r="H285" s="18" t="s">
        <v>2637</v>
      </c>
      <c r="I285" s="18" t="s">
        <v>16</v>
      </c>
      <c r="J285" s="18">
        <v>14</v>
      </c>
      <c r="K285" s="18">
        <v>2</v>
      </c>
      <c r="L285" s="18" t="s">
        <v>2622</v>
      </c>
      <c r="M285" s="6">
        <v>30</v>
      </c>
      <c r="N285" s="6">
        <v>620000</v>
      </c>
      <c r="O285" s="6">
        <v>18600000</v>
      </c>
      <c r="P285" s="16" t="s">
        <v>26</v>
      </c>
      <c r="Q285" s="15" t="s">
        <v>471</v>
      </c>
      <c r="R285" s="16" t="s">
        <v>2453</v>
      </c>
      <c r="S285" s="13" t="s">
        <v>2470</v>
      </c>
    </row>
    <row r="286" spans="1:19" ht="15.75" customHeight="1">
      <c r="A286" s="11" t="s">
        <v>10227</v>
      </c>
      <c r="B286" s="23">
        <v>279</v>
      </c>
      <c r="C286" s="18" t="s">
        <v>38</v>
      </c>
      <c r="D286" s="26" t="s">
        <v>108</v>
      </c>
      <c r="E286" s="26" t="s">
        <v>108</v>
      </c>
      <c r="F286" s="26" t="s">
        <v>108</v>
      </c>
      <c r="G286" s="18" t="s">
        <v>19</v>
      </c>
      <c r="H286" s="18" t="s">
        <v>2638</v>
      </c>
      <c r="I286" s="18" t="s">
        <v>16</v>
      </c>
      <c r="J286" s="18">
        <v>28</v>
      </c>
      <c r="K286" s="18">
        <v>4</v>
      </c>
      <c r="L286" s="18" t="s">
        <v>522</v>
      </c>
      <c r="M286" s="6">
        <v>150</v>
      </c>
      <c r="N286" s="6">
        <v>990000</v>
      </c>
      <c r="O286" s="6">
        <v>148500000</v>
      </c>
      <c r="P286" s="16" t="s">
        <v>26</v>
      </c>
      <c r="Q286" s="15" t="s">
        <v>471</v>
      </c>
      <c r="R286" s="16" t="s">
        <v>2453</v>
      </c>
      <c r="S286" s="13" t="s">
        <v>2480</v>
      </c>
    </row>
    <row r="287" spans="1:19" ht="15.75" customHeight="1">
      <c r="A287" s="11" t="s">
        <v>10227</v>
      </c>
      <c r="B287" s="23">
        <v>280</v>
      </c>
      <c r="C287" s="18" t="s">
        <v>38</v>
      </c>
      <c r="D287" s="26" t="s">
        <v>108</v>
      </c>
      <c r="E287" s="26" t="s">
        <v>108</v>
      </c>
      <c r="F287" s="26" t="s">
        <v>108</v>
      </c>
      <c r="G287" s="18" t="s">
        <v>19</v>
      </c>
      <c r="H287" s="18" t="s">
        <v>2639</v>
      </c>
      <c r="I287" s="18" t="s">
        <v>16</v>
      </c>
      <c r="J287" s="18">
        <v>14</v>
      </c>
      <c r="K287" s="18">
        <v>2</v>
      </c>
      <c r="L287" s="18" t="s">
        <v>2640</v>
      </c>
      <c r="M287" s="6">
        <v>10</v>
      </c>
      <c r="N287" s="6">
        <v>650000</v>
      </c>
      <c r="O287" s="6">
        <v>6500000</v>
      </c>
      <c r="P287" s="16" t="s">
        <v>26</v>
      </c>
      <c r="Q287" s="15" t="s">
        <v>471</v>
      </c>
      <c r="R287" s="16" t="s">
        <v>2453</v>
      </c>
      <c r="S287" s="13" t="s">
        <v>2480</v>
      </c>
    </row>
    <row r="288" spans="1:19" ht="15.75" customHeight="1">
      <c r="A288" s="11" t="s">
        <v>10227</v>
      </c>
      <c r="B288" s="23">
        <v>281</v>
      </c>
      <c r="C288" s="18" t="s">
        <v>38</v>
      </c>
      <c r="D288" s="26" t="s">
        <v>108</v>
      </c>
      <c r="E288" s="26" t="s">
        <v>108</v>
      </c>
      <c r="F288" s="26" t="s">
        <v>108</v>
      </c>
      <c r="G288" s="18" t="s">
        <v>19</v>
      </c>
      <c r="H288" s="18" t="s">
        <v>2641</v>
      </c>
      <c r="I288" s="18" t="s">
        <v>16</v>
      </c>
      <c r="J288" s="18">
        <v>14</v>
      </c>
      <c r="K288" s="18">
        <v>2</v>
      </c>
      <c r="L288" s="18" t="s">
        <v>1383</v>
      </c>
      <c r="M288" s="6">
        <v>10</v>
      </c>
      <c r="N288" s="6">
        <v>650000</v>
      </c>
      <c r="O288" s="6">
        <v>6500000</v>
      </c>
      <c r="P288" s="16" t="s">
        <v>26</v>
      </c>
      <c r="Q288" s="15" t="s">
        <v>471</v>
      </c>
      <c r="R288" s="16" t="s">
        <v>2453</v>
      </c>
      <c r="S288" s="13" t="s">
        <v>2480</v>
      </c>
    </row>
    <row r="289" spans="1:19" ht="15.75" customHeight="1">
      <c r="A289" s="11" t="s">
        <v>10227</v>
      </c>
      <c r="B289" s="23">
        <v>282</v>
      </c>
      <c r="C289" s="18" t="s">
        <v>38</v>
      </c>
      <c r="D289" s="26" t="s">
        <v>108</v>
      </c>
      <c r="E289" s="26" t="s">
        <v>108</v>
      </c>
      <c r="F289" s="26" t="s">
        <v>108</v>
      </c>
      <c r="G289" s="18" t="s">
        <v>20</v>
      </c>
      <c r="H289" s="18" t="s">
        <v>2642</v>
      </c>
      <c r="I289" s="18" t="s">
        <v>16</v>
      </c>
      <c r="J289" s="18">
        <v>14</v>
      </c>
      <c r="K289" s="18">
        <v>2</v>
      </c>
      <c r="L289" s="18" t="s">
        <v>2605</v>
      </c>
      <c r="M289" s="6">
        <v>30</v>
      </c>
      <c r="N289" s="6">
        <v>650000</v>
      </c>
      <c r="O289" s="6">
        <v>19500000</v>
      </c>
      <c r="P289" s="16" t="s">
        <v>26</v>
      </c>
      <c r="Q289" s="15" t="s">
        <v>471</v>
      </c>
      <c r="R289" s="16" t="s">
        <v>2453</v>
      </c>
      <c r="S289" s="13" t="s">
        <v>2480</v>
      </c>
    </row>
    <row r="290" spans="1:19" ht="15.75" customHeight="1">
      <c r="A290" s="11" t="s">
        <v>10227</v>
      </c>
      <c r="B290" s="23">
        <v>283</v>
      </c>
      <c r="C290" s="18" t="s">
        <v>38</v>
      </c>
      <c r="D290" s="26" t="s">
        <v>108</v>
      </c>
      <c r="E290" s="26" t="s">
        <v>108</v>
      </c>
      <c r="F290" s="26" t="s">
        <v>108</v>
      </c>
      <c r="G290" s="18" t="s">
        <v>20</v>
      </c>
      <c r="H290" s="18" t="s">
        <v>2643</v>
      </c>
      <c r="I290" s="18" t="s">
        <v>16</v>
      </c>
      <c r="J290" s="18">
        <v>14</v>
      </c>
      <c r="K290" s="18">
        <v>2</v>
      </c>
      <c r="L290" s="18" t="s">
        <v>1383</v>
      </c>
      <c r="M290" s="6">
        <v>30</v>
      </c>
      <c r="N290" s="6">
        <v>650000</v>
      </c>
      <c r="O290" s="6">
        <v>19500000</v>
      </c>
      <c r="P290" s="16" t="s">
        <v>26</v>
      </c>
      <c r="Q290" s="15" t="s">
        <v>471</v>
      </c>
      <c r="R290" s="16" t="s">
        <v>2453</v>
      </c>
      <c r="S290" s="13" t="s">
        <v>2480</v>
      </c>
    </row>
    <row r="291" spans="1:19" ht="15.75" customHeight="1">
      <c r="A291" s="11" t="s">
        <v>10227</v>
      </c>
      <c r="B291" s="23">
        <v>284</v>
      </c>
      <c r="C291" s="18" t="s">
        <v>38</v>
      </c>
      <c r="D291" s="26" t="s">
        <v>108</v>
      </c>
      <c r="E291" s="26" t="s">
        <v>108</v>
      </c>
      <c r="F291" s="26" t="s">
        <v>108</v>
      </c>
      <c r="G291" s="18" t="s">
        <v>19</v>
      </c>
      <c r="H291" s="18" t="s">
        <v>2644</v>
      </c>
      <c r="I291" s="18" t="s">
        <v>16</v>
      </c>
      <c r="J291" s="18">
        <v>14</v>
      </c>
      <c r="K291" s="18">
        <v>2</v>
      </c>
      <c r="L291" s="18" t="s">
        <v>2500</v>
      </c>
      <c r="M291" s="6">
        <v>10</v>
      </c>
      <c r="N291" s="6">
        <v>650000</v>
      </c>
      <c r="O291" s="6">
        <v>6500000</v>
      </c>
      <c r="P291" s="16" t="s">
        <v>26</v>
      </c>
      <c r="Q291" s="15" t="s">
        <v>471</v>
      </c>
      <c r="R291" s="16" t="s">
        <v>2453</v>
      </c>
      <c r="S291" s="13" t="s">
        <v>2480</v>
      </c>
    </row>
    <row r="292" spans="1:19" ht="15.75" customHeight="1">
      <c r="A292" s="11" t="s">
        <v>10227</v>
      </c>
      <c r="B292" s="23">
        <v>285</v>
      </c>
      <c r="C292" s="18" t="s">
        <v>38</v>
      </c>
      <c r="D292" s="26" t="s">
        <v>108</v>
      </c>
      <c r="E292" s="26" t="s">
        <v>108</v>
      </c>
      <c r="F292" s="26" t="s">
        <v>108</v>
      </c>
      <c r="G292" s="18" t="s">
        <v>19</v>
      </c>
      <c r="H292" s="18" t="s">
        <v>2645</v>
      </c>
      <c r="I292" s="18" t="s">
        <v>16</v>
      </c>
      <c r="J292" s="18">
        <v>14</v>
      </c>
      <c r="K292" s="18">
        <v>2</v>
      </c>
      <c r="L292" s="18" t="s">
        <v>1391</v>
      </c>
      <c r="M292" s="6">
        <v>30</v>
      </c>
      <c r="N292" s="6">
        <v>650000</v>
      </c>
      <c r="O292" s="6">
        <v>19500000</v>
      </c>
      <c r="P292" s="16" t="s">
        <v>26</v>
      </c>
      <c r="Q292" s="15" t="s">
        <v>471</v>
      </c>
      <c r="R292" s="16" t="s">
        <v>2453</v>
      </c>
      <c r="S292" s="13" t="s">
        <v>2480</v>
      </c>
    </row>
    <row r="293" spans="1:19" ht="15.75" customHeight="1">
      <c r="A293" s="11" t="s">
        <v>10227</v>
      </c>
      <c r="B293" s="23">
        <v>286</v>
      </c>
      <c r="C293" s="18" t="s">
        <v>38</v>
      </c>
      <c r="D293" s="26" t="s">
        <v>108</v>
      </c>
      <c r="E293" s="26" t="s">
        <v>108</v>
      </c>
      <c r="F293" s="26" t="s">
        <v>108</v>
      </c>
      <c r="G293" s="18" t="s">
        <v>19</v>
      </c>
      <c r="H293" s="18" t="s">
        <v>2646</v>
      </c>
      <c r="I293" s="18" t="s">
        <v>16</v>
      </c>
      <c r="J293" s="18">
        <v>21</v>
      </c>
      <c r="K293" s="18">
        <v>3</v>
      </c>
      <c r="L293" s="18" t="s">
        <v>2189</v>
      </c>
      <c r="M293" s="6">
        <v>20</v>
      </c>
      <c r="N293" s="6">
        <v>850000</v>
      </c>
      <c r="O293" s="6">
        <v>17000000</v>
      </c>
      <c r="P293" s="16" t="s">
        <v>26</v>
      </c>
      <c r="Q293" s="15" t="s">
        <v>471</v>
      </c>
      <c r="R293" s="16" t="s">
        <v>2453</v>
      </c>
      <c r="S293" s="13" t="s">
        <v>2480</v>
      </c>
    </row>
    <row r="294" spans="1:19" ht="15.75" customHeight="1">
      <c r="A294" s="11" t="s">
        <v>10227</v>
      </c>
      <c r="B294" s="23">
        <v>287</v>
      </c>
      <c r="C294" s="18" t="s">
        <v>38</v>
      </c>
      <c r="D294" s="26" t="s">
        <v>108</v>
      </c>
      <c r="E294" s="26" t="s">
        <v>108</v>
      </c>
      <c r="F294" s="26" t="s">
        <v>108</v>
      </c>
      <c r="G294" s="18" t="s">
        <v>19</v>
      </c>
      <c r="H294" s="18" t="s">
        <v>2647</v>
      </c>
      <c r="I294" s="18" t="s">
        <v>16</v>
      </c>
      <c r="J294" s="18">
        <v>14</v>
      </c>
      <c r="K294" s="18">
        <v>2</v>
      </c>
      <c r="L294" s="18" t="s">
        <v>2648</v>
      </c>
      <c r="M294" s="6">
        <v>20</v>
      </c>
      <c r="N294" s="6">
        <v>650000</v>
      </c>
      <c r="O294" s="6">
        <v>6500000</v>
      </c>
      <c r="P294" s="16" t="s">
        <v>26</v>
      </c>
      <c r="Q294" s="15" t="s">
        <v>471</v>
      </c>
      <c r="R294" s="16" t="s">
        <v>2453</v>
      </c>
      <c r="S294" s="13" t="s">
        <v>2480</v>
      </c>
    </row>
    <row r="295" spans="1:19" ht="15.75" customHeight="1">
      <c r="A295" s="11" t="s">
        <v>10227</v>
      </c>
      <c r="B295" s="23">
        <v>288</v>
      </c>
      <c r="C295" s="18" t="s">
        <v>38</v>
      </c>
      <c r="D295" s="26" t="s">
        <v>108</v>
      </c>
      <c r="E295" s="26" t="s">
        <v>108</v>
      </c>
      <c r="F295" s="26" t="s">
        <v>108</v>
      </c>
      <c r="G295" s="18" t="s">
        <v>19</v>
      </c>
      <c r="H295" s="18" t="s">
        <v>2649</v>
      </c>
      <c r="I295" s="18" t="s">
        <v>16</v>
      </c>
      <c r="J295" s="18">
        <v>14</v>
      </c>
      <c r="K295" s="18">
        <v>2</v>
      </c>
      <c r="L295" s="18" t="s">
        <v>2197</v>
      </c>
      <c r="M295" s="6">
        <v>20</v>
      </c>
      <c r="N295" s="6">
        <v>650000</v>
      </c>
      <c r="O295" s="6">
        <v>6500000</v>
      </c>
      <c r="P295" s="16" t="s">
        <v>26</v>
      </c>
      <c r="Q295" s="15" t="s">
        <v>471</v>
      </c>
      <c r="R295" s="16" t="s">
        <v>2453</v>
      </c>
      <c r="S295" s="13" t="s">
        <v>2480</v>
      </c>
    </row>
    <row r="296" spans="1:19" ht="15.75" customHeight="1">
      <c r="A296" s="11" t="s">
        <v>10227</v>
      </c>
      <c r="B296" s="23">
        <v>289</v>
      </c>
      <c r="C296" s="18" t="s">
        <v>37</v>
      </c>
      <c r="D296" s="26" t="s">
        <v>94</v>
      </c>
      <c r="E296" s="26" t="s">
        <v>94</v>
      </c>
      <c r="F296" s="26" t="s">
        <v>398</v>
      </c>
      <c r="G296" s="18" t="s">
        <v>20</v>
      </c>
      <c r="H296" s="18" t="s">
        <v>2650</v>
      </c>
      <c r="I296" s="18" t="s">
        <v>16</v>
      </c>
      <c r="J296" s="18">
        <v>7</v>
      </c>
      <c r="K296" s="18">
        <v>1</v>
      </c>
      <c r="L296" s="18" t="s">
        <v>2651</v>
      </c>
      <c r="M296" s="6">
        <v>40</v>
      </c>
      <c r="N296" s="6">
        <v>370000</v>
      </c>
      <c r="O296" s="6">
        <v>14800000</v>
      </c>
      <c r="P296" s="16" t="s">
        <v>26</v>
      </c>
      <c r="Q296" s="15" t="s">
        <v>471</v>
      </c>
      <c r="R296" s="16" t="s">
        <v>2453</v>
      </c>
      <c r="S296" s="13" t="s">
        <v>2246</v>
      </c>
    </row>
    <row r="297" spans="1:19" ht="15.75" customHeight="1">
      <c r="A297" s="11" t="s">
        <v>10227</v>
      </c>
      <c r="B297" s="23">
        <v>290</v>
      </c>
      <c r="C297" s="18" t="s">
        <v>37</v>
      </c>
      <c r="D297" s="26" t="s">
        <v>94</v>
      </c>
      <c r="E297" s="26" t="s">
        <v>94</v>
      </c>
      <c r="F297" s="26" t="s">
        <v>398</v>
      </c>
      <c r="G297" s="18" t="s">
        <v>20</v>
      </c>
      <c r="H297" s="18" t="s">
        <v>2652</v>
      </c>
      <c r="I297" s="18" t="s">
        <v>16</v>
      </c>
      <c r="J297" s="18">
        <v>14</v>
      </c>
      <c r="K297" s="18">
        <v>2</v>
      </c>
      <c r="L297" s="18" t="s">
        <v>1075</v>
      </c>
      <c r="M297" s="6">
        <v>50</v>
      </c>
      <c r="N297" s="6">
        <v>630000</v>
      </c>
      <c r="O297" s="6">
        <v>31500000</v>
      </c>
      <c r="P297" s="16" t="s">
        <v>26</v>
      </c>
      <c r="Q297" s="15" t="s">
        <v>471</v>
      </c>
      <c r="R297" s="16" t="s">
        <v>2453</v>
      </c>
      <c r="S297" s="13" t="s">
        <v>2246</v>
      </c>
    </row>
    <row r="298" spans="1:19" ht="15.75" customHeight="1">
      <c r="A298" s="11" t="s">
        <v>10227</v>
      </c>
      <c r="B298" s="23">
        <v>291</v>
      </c>
      <c r="C298" s="18" t="s">
        <v>37</v>
      </c>
      <c r="D298" s="26" t="s">
        <v>94</v>
      </c>
      <c r="E298" s="26" t="s">
        <v>94</v>
      </c>
      <c r="F298" s="26" t="s">
        <v>398</v>
      </c>
      <c r="G298" s="18" t="s">
        <v>19</v>
      </c>
      <c r="H298" s="18" t="s">
        <v>2653</v>
      </c>
      <c r="I298" s="18" t="s">
        <v>26</v>
      </c>
      <c r="J298" s="18">
        <v>14</v>
      </c>
      <c r="K298" s="18">
        <v>2</v>
      </c>
      <c r="L298" s="18" t="s">
        <v>522</v>
      </c>
      <c r="M298" s="6">
        <v>80</v>
      </c>
      <c r="N298" s="6">
        <v>620000</v>
      </c>
      <c r="O298" s="6">
        <v>49600000</v>
      </c>
      <c r="P298" s="16" t="s">
        <v>26</v>
      </c>
      <c r="Q298" s="15" t="s">
        <v>471</v>
      </c>
      <c r="R298" s="16" t="s">
        <v>2453</v>
      </c>
      <c r="S298" s="13" t="s">
        <v>2246</v>
      </c>
    </row>
    <row r="299" spans="1:19" ht="15.75" customHeight="1">
      <c r="A299" s="11" t="s">
        <v>10227</v>
      </c>
      <c r="B299" s="23">
        <v>292</v>
      </c>
      <c r="C299" s="18" t="s">
        <v>37</v>
      </c>
      <c r="D299" s="26" t="s">
        <v>94</v>
      </c>
      <c r="E299" s="26" t="s">
        <v>94</v>
      </c>
      <c r="F299" s="26" t="s">
        <v>398</v>
      </c>
      <c r="G299" s="18" t="s">
        <v>19</v>
      </c>
      <c r="H299" s="18" t="s">
        <v>2654</v>
      </c>
      <c r="I299" s="18" t="s">
        <v>26</v>
      </c>
      <c r="J299" s="18">
        <v>14</v>
      </c>
      <c r="K299" s="18">
        <v>2</v>
      </c>
      <c r="L299" s="18" t="s">
        <v>2655</v>
      </c>
      <c r="M299" s="6">
        <v>40</v>
      </c>
      <c r="N299" s="6">
        <v>620000</v>
      </c>
      <c r="O299" s="6">
        <v>24800000</v>
      </c>
      <c r="P299" s="16" t="s">
        <v>26</v>
      </c>
      <c r="Q299" s="15" t="s">
        <v>471</v>
      </c>
      <c r="R299" s="16" t="s">
        <v>2453</v>
      </c>
      <c r="S299" s="13" t="s">
        <v>2246</v>
      </c>
    </row>
    <row r="300" spans="1:19" ht="15.75" customHeight="1">
      <c r="A300" s="11" t="s">
        <v>10227</v>
      </c>
      <c r="B300" s="23">
        <v>293</v>
      </c>
      <c r="C300" s="18" t="s">
        <v>37</v>
      </c>
      <c r="D300" s="26" t="s">
        <v>94</v>
      </c>
      <c r="E300" s="26" t="s">
        <v>94</v>
      </c>
      <c r="F300" s="26" t="s">
        <v>398</v>
      </c>
      <c r="G300" s="18" t="s">
        <v>20</v>
      </c>
      <c r="H300" s="18" t="s">
        <v>2656</v>
      </c>
      <c r="I300" s="18" t="s">
        <v>16</v>
      </c>
      <c r="J300" s="18">
        <v>21</v>
      </c>
      <c r="K300" s="18">
        <v>3</v>
      </c>
      <c r="L300" s="18" t="s">
        <v>522</v>
      </c>
      <c r="M300" s="6">
        <v>90</v>
      </c>
      <c r="N300" s="6">
        <v>730000</v>
      </c>
      <c r="O300" s="6">
        <v>65700000</v>
      </c>
      <c r="P300" s="16" t="s">
        <v>26</v>
      </c>
      <c r="Q300" s="15" t="s">
        <v>471</v>
      </c>
      <c r="R300" s="16" t="s">
        <v>2453</v>
      </c>
      <c r="S300" s="13" t="s">
        <v>2246</v>
      </c>
    </row>
    <row r="301" spans="1:19" ht="15.75" customHeight="1">
      <c r="A301" s="11" t="s">
        <v>10227</v>
      </c>
      <c r="B301" s="23">
        <v>294</v>
      </c>
      <c r="C301" s="18" t="s">
        <v>37</v>
      </c>
      <c r="D301" s="26" t="s">
        <v>94</v>
      </c>
      <c r="E301" s="26" t="s">
        <v>94</v>
      </c>
      <c r="F301" s="26" t="s">
        <v>398</v>
      </c>
      <c r="G301" s="18" t="s">
        <v>20</v>
      </c>
      <c r="H301" s="18" t="s">
        <v>2657</v>
      </c>
      <c r="I301" s="18" t="s">
        <v>16</v>
      </c>
      <c r="J301" s="18">
        <v>21</v>
      </c>
      <c r="K301" s="18">
        <v>3</v>
      </c>
      <c r="L301" s="18" t="s">
        <v>2658</v>
      </c>
      <c r="M301" s="6">
        <v>50</v>
      </c>
      <c r="N301" s="6">
        <v>730000</v>
      </c>
      <c r="O301" s="6">
        <v>36500000</v>
      </c>
      <c r="P301" s="16" t="s">
        <v>26</v>
      </c>
      <c r="Q301" s="15" t="s">
        <v>471</v>
      </c>
      <c r="R301" s="16" t="s">
        <v>2453</v>
      </c>
      <c r="S301" s="13" t="s">
        <v>2246</v>
      </c>
    </row>
    <row r="302" spans="1:19" ht="15.75" customHeight="1">
      <c r="A302" s="11" t="s">
        <v>10227</v>
      </c>
      <c r="B302" s="23">
        <v>295</v>
      </c>
      <c r="C302" s="18" t="s">
        <v>37</v>
      </c>
      <c r="D302" s="26" t="s">
        <v>94</v>
      </c>
      <c r="E302" s="26" t="s">
        <v>94</v>
      </c>
      <c r="F302" s="26" t="s">
        <v>398</v>
      </c>
      <c r="G302" s="18" t="s">
        <v>20</v>
      </c>
      <c r="H302" s="18" t="s">
        <v>2659</v>
      </c>
      <c r="I302" s="18" t="s">
        <v>16</v>
      </c>
      <c r="J302" s="18">
        <v>14</v>
      </c>
      <c r="K302" s="18">
        <v>2</v>
      </c>
      <c r="L302" s="18" t="s">
        <v>522</v>
      </c>
      <c r="M302" s="6">
        <v>60</v>
      </c>
      <c r="N302" s="6">
        <v>570000</v>
      </c>
      <c r="O302" s="6">
        <v>34200000</v>
      </c>
      <c r="P302" s="16" t="s">
        <v>26</v>
      </c>
      <c r="Q302" s="15" t="s">
        <v>2660</v>
      </c>
      <c r="R302" s="266" t="s">
        <v>2661</v>
      </c>
      <c r="S302" s="13" t="s">
        <v>2246</v>
      </c>
    </row>
    <row r="303" spans="1:19" ht="15.75" customHeight="1">
      <c r="A303" s="11" t="s">
        <v>10227</v>
      </c>
      <c r="B303" s="23">
        <v>296</v>
      </c>
      <c r="C303" s="18" t="s">
        <v>37</v>
      </c>
      <c r="D303" s="26" t="s">
        <v>94</v>
      </c>
      <c r="E303" s="26" t="s">
        <v>94</v>
      </c>
      <c r="F303" s="26" t="s">
        <v>398</v>
      </c>
      <c r="G303" s="18" t="s">
        <v>20</v>
      </c>
      <c r="H303" s="18" t="s">
        <v>2662</v>
      </c>
      <c r="I303" s="18" t="s">
        <v>16</v>
      </c>
      <c r="J303" s="18">
        <v>14</v>
      </c>
      <c r="K303" s="18">
        <v>2</v>
      </c>
      <c r="L303" s="18" t="s">
        <v>522</v>
      </c>
      <c r="M303" s="6">
        <v>80</v>
      </c>
      <c r="N303" s="6">
        <v>580000</v>
      </c>
      <c r="O303" s="6">
        <v>46400000</v>
      </c>
      <c r="P303" s="16" t="s">
        <v>26</v>
      </c>
      <c r="Q303" s="15" t="s">
        <v>2663</v>
      </c>
      <c r="R303" s="266" t="s">
        <v>2664</v>
      </c>
      <c r="S303" s="13" t="s">
        <v>2246</v>
      </c>
    </row>
    <row r="304" spans="1:19" ht="15.75" customHeight="1">
      <c r="A304" s="11" t="s">
        <v>10227</v>
      </c>
      <c r="B304" s="23">
        <v>297</v>
      </c>
      <c r="C304" s="18" t="s">
        <v>37</v>
      </c>
      <c r="D304" s="26" t="s">
        <v>94</v>
      </c>
      <c r="E304" s="26" t="s">
        <v>94</v>
      </c>
      <c r="F304" s="26" t="s">
        <v>398</v>
      </c>
      <c r="G304" s="18" t="s">
        <v>20</v>
      </c>
      <c r="H304" s="18" t="s">
        <v>2665</v>
      </c>
      <c r="I304" s="18" t="s">
        <v>16</v>
      </c>
      <c r="J304" s="18">
        <v>7</v>
      </c>
      <c r="K304" s="18">
        <v>1</v>
      </c>
      <c r="L304" s="18" t="s">
        <v>2666</v>
      </c>
      <c r="M304" s="6">
        <v>50</v>
      </c>
      <c r="N304" s="6">
        <v>370000</v>
      </c>
      <c r="O304" s="6">
        <v>18500000</v>
      </c>
      <c r="P304" s="16" t="s">
        <v>26</v>
      </c>
      <c r="Q304" s="15" t="s">
        <v>471</v>
      </c>
      <c r="R304" s="16" t="s">
        <v>2453</v>
      </c>
      <c r="S304" s="13" t="s">
        <v>2246</v>
      </c>
    </row>
    <row r="305" spans="1:19" ht="15.75" customHeight="1">
      <c r="A305" s="11" t="s">
        <v>10227</v>
      </c>
      <c r="B305" s="23">
        <v>298</v>
      </c>
      <c r="C305" s="18" t="s">
        <v>37</v>
      </c>
      <c r="D305" s="26" t="s">
        <v>94</v>
      </c>
      <c r="E305" s="26" t="s">
        <v>94</v>
      </c>
      <c r="F305" s="26" t="s">
        <v>398</v>
      </c>
      <c r="G305" s="18" t="s">
        <v>20</v>
      </c>
      <c r="H305" s="18" t="s">
        <v>2667</v>
      </c>
      <c r="I305" s="18" t="s">
        <v>16</v>
      </c>
      <c r="J305" s="18">
        <v>7</v>
      </c>
      <c r="K305" s="18">
        <v>1</v>
      </c>
      <c r="L305" s="18" t="s">
        <v>522</v>
      </c>
      <c r="M305" s="6">
        <v>130</v>
      </c>
      <c r="N305" s="6">
        <v>370000</v>
      </c>
      <c r="O305" s="6">
        <v>48100000</v>
      </c>
      <c r="P305" s="16" t="s">
        <v>26</v>
      </c>
      <c r="Q305" s="15" t="s">
        <v>2668</v>
      </c>
      <c r="R305" s="266" t="s">
        <v>2669</v>
      </c>
      <c r="S305" s="13" t="s">
        <v>2246</v>
      </c>
    </row>
    <row r="306" spans="1:19" ht="15.75" customHeight="1">
      <c r="A306" s="11" t="s">
        <v>10227</v>
      </c>
      <c r="B306" s="23">
        <v>299</v>
      </c>
      <c r="C306" s="34" t="s">
        <v>37</v>
      </c>
      <c r="D306" s="207" t="s">
        <v>94</v>
      </c>
      <c r="E306" s="207" t="s">
        <v>94</v>
      </c>
      <c r="F306" s="207" t="s">
        <v>398</v>
      </c>
      <c r="G306" s="34" t="s">
        <v>20</v>
      </c>
      <c r="H306" s="34" t="s">
        <v>2670</v>
      </c>
      <c r="I306" s="34" t="s">
        <v>16</v>
      </c>
      <c r="J306" s="34">
        <v>21</v>
      </c>
      <c r="K306" s="34">
        <v>3</v>
      </c>
      <c r="L306" s="34" t="s">
        <v>2671</v>
      </c>
      <c r="M306" s="219">
        <v>30</v>
      </c>
      <c r="N306" s="219">
        <v>730000</v>
      </c>
      <c r="O306" s="219">
        <v>21900000</v>
      </c>
      <c r="P306" s="209" t="s">
        <v>26</v>
      </c>
      <c r="Q306" s="376" t="s">
        <v>471</v>
      </c>
      <c r="R306" s="209" t="s">
        <v>2453</v>
      </c>
      <c r="S306" s="210" t="s">
        <v>2246</v>
      </c>
    </row>
    <row r="307" spans="1:19" ht="15.75" customHeight="1">
      <c r="A307" s="377" t="s">
        <v>10227</v>
      </c>
      <c r="B307" s="23">
        <v>300</v>
      </c>
      <c r="C307" s="378" t="s">
        <v>37</v>
      </c>
      <c r="D307" s="378" t="str">
        <f>_xlfn.IFS(C307="사업관리","01",C307="경영ㆍ회계ㆍ사무","02",C307="금융ㆍ보험","03",C307="교육ㆍ자연ㆍ사회과학","04",C307="법률ㆍ경찰ㆍ소방ㆍ교도ㆍ국방","05",C307="보건ㆍ의료","06",C307="사회복지ㆍ종교","07",C307="문화ㆍ예술ㆍ디자인ㆍ방송","08",C307="운전ㆍ운송","09",C307="영업판매","10",C307="경비ㆍ청소","11",C307="이용ㆍ숙박ㆍ여행ㆍ오락ㆍ스포츠","12", C307="음식서비스","13", C307="건설","14", C307="기계","15",C307="재료","16",C307="화학ㆍ바이오","17",C307="섬유ㆍ의복","18",C307="전기ㆍ전자","19",C307="정보통신","20",C307="식품가공","21",C307="인쇄ㆍ목재ㆍ가구ㆍ공예","22",C307="환경ㆍ에너지ㆍ안전","23",C307="농림어업","24")</f>
        <v>02</v>
      </c>
      <c r="E307" s="379" t="s">
        <v>45</v>
      </c>
      <c r="F307" s="379" t="s">
        <v>45</v>
      </c>
      <c r="G307" s="378" t="s">
        <v>19</v>
      </c>
      <c r="H307" s="378" t="s">
        <v>2672</v>
      </c>
      <c r="I307" s="378" t="s">
        <v>16</v>
      </c>
      <c r="J307" s="378">
        <v>7</v>
      </c>
      <c r="K307" s="380">
        <v>1</v>
      </c>
      <c r="L307" s="380" t="s">
        <v>22</v>
      </c>
      <c r="M307" s="380">
        <v>5</v>
      </c>
      <c r="N307" s="380">
        <v>360000</v>
      </c>
      <c r="O307" s="380">
        <f>M307*N307</f>
        <v>1800000</v>
      </c>
      <c r="P307" s="380" t="s">
        <v>26</v>
      </c>
      <c r="Q307" s="380" t="s">
        <v>471</v>
      </c>
      <c r="R307" s="380" t="s">
        <v>2245</v>
      </c>
      <c r="S307" s="381" t="s">
        <v>2246</v>
      </c>
    </row>
    <row r="308" spans="1:19" ht="15.75" customHeight="1">
      <c r="A308" s="377" t="s">
        <v>10227</v>
      </c>
      <c r="B308" s="23">
        <v>301</v>
      </c>
      <c r="C308" s="378" t="s">
        <v>37</v>
      </c>
      <c r="D308" s="378" t="str">
        <f>_xlfn.IFS(C308="사업관리","01",C308="경영ㆍ회계ㆍ사무","02",C308="금융ㆍ보험","03",C308="교육ㆍ자연ㆍ사회과학","04",C308="법률ㆍ경찰ㆍ소방ㆍ교도ㆍ국방","05",C308="보건ㆍ의료","06",C308="사회복지ㆍ종교","07",C308="문화ㆍ예술ㆍ디자인ㆍ방송","08",C308="운전ㆍ운송","09",C308="영업판매","10",C308="경비ㆍ청소","11",C308="이용ㆍ숙박ㆍ여행ㆍ오락ㆍ스포츠","12", C308="음식서비스","13", C308="건설","14", C308="기계","15",C308="재료","16",C308="화학ㆍ바이오","17",C308="섬유ㆍ의복","18",C308="전기ㆍ전자","19",C308="정보통신","20",C308="식품가공","21",C308="인쇄ㆍ목재ㆍ가구ㆍ공예","22",C308="환경ㆍ에너지ㆍ안전","23",C308="농림어업","24")</f>
        <v>02</v>
      </c>
      <c r="E308" s="379" t="s">
        <v>45</v>
      </c>
      <c r="F308" s="379" t="s">
        <v>45</v>
      </c>
      <c r="G308" s="378" t="s">
        <v>19</v>
      </c>
      <c r="H308" s="378" t="s">
        <v>2673</v>
      </c>
      <c r="I308" s="378" t="s">
        <v>16</v>
      </c>
      <c r="J308" s="378">
        <v>7</v>
      </c>
      <c r="K308" s="380">
        <v>1</v>
      </c>
      <c r="L308" s="380" t="s">
        <v>22</v>
      </c>
      <c r="M308" s="380">
        <v>5</v>
      </c>
      <c r="N308" s="380">
        <v>360000</v>
      </c>
      <c r="O308" s="380">
        <f>M308*N308</f>
        <v>1800000</v>
      </c>
      <c r="P308" s="380" t="s">
        <v>26</v>
      </c>
      <c r="Q308" s="380" t="s">
        <v>471</v>
      </c>
      <c r="R308" s="380" t="s">
        <v>2245</v>
      </c>
      <c r="S308" s="381" t="s">
        <v>2246</v>
      </c>
    </row>
    <row r="309" spans="1:19" ht="15.75" customHeight="1">
      <c r="A309" s="377" t="s">
        <v>10227</v>
      </c>
      <c r="B309" s="23">
        <v>302</v>
      </c>
      <c r="C309" s="378" t="s">
        <v>37</v>
      </c>
      <c r="D309" s="378" t="str">
        <f t="shared" ref="D309:D363" si="9">_xlfn.IFS(C309="사업관리","01",C309="경영ㆍ회계ㆍ사무","02",C309="금융ㆍ보험","03",C309="교육ㆍ자연ㆍ사회과학","04",C309="법률ㆍ경찰ㆍ소방ㆍ교도ㆍ국방","05",C309="보건ㆍ의료","06",C309="사회복지ㆍ종교","07",C309="문화ㆍ예술ㆍ디자인ㆍ방송","08",C309="운전ㆍ운송","09",C309="영업판매","10",C309="경비ㆍ청소","11",C309="이용ㆍ숙박ㆍ여행ㆍ오락ㆍ스포츠","12", C309="음식서비스","13", C309="건설","14", C309="기계","15",C309="재료","16",C309="화학ㆍ바이오","17",C309="섬유ㆍ의복","18",C309="전기ㆍ전자","19",C309="정보통신","20",C309="식품가공","21",C309="인쇄ㆍ목재ㆍ가구ㆍ공예","22",C309="환경ㆍ에너지ㆍ안전","23",C309="농림어업","24")</f>
        <v>02</v>
      </c>
      <c r="E309" s="379" t="s">
        <v>45</v>
      </c>
      <c r="F309" s="379" t="s">
        <v>45</v>
      </c>
      <c r="G309" s="378" t="s">
        <v>19</v>
      </c>
      <c r="H309" s="378" t="s">
        <v>2674</v>
      </c>
      <c r="I309" s="378" t="s">
        <v>16</v>
      </c>
      <c r="J309" s="378">
        <v>7</v>
      </c>
      <c r="K309" s="380">
        <v>1</v>
      </c>
      <c r="L309" s="380" t="s">
        <v>22</v>
      </c>
      <c r="M309" s="380">
        <v>5</v>
      </c>
      <c r="N309" s="380">
        <v>360000</v>
      </c>
      <c r="O309" s="380">
        <f t="shared" ref="O309:O330" si="10">M309*N309</f>
        <v>1800000</v>
      </c>
      <c r="P309" s="380" t="s">
        <v>26</v>
      </c>
      <c r="Q309" s="380" t="s">
        <v>471</v>
      </c>
      <c r="R309" s="380" t="s">
        <v>2245</v>
      </c>
      <c r="S309" s="381" t="s">
        <v>2246</v>
      </c>
    </row>
    <row r="310" spans="1:19" ht="15.75" customHeight="1">
      <c r="A310" s="377" t="s">
        <v>10227</v>
      </c>
      <c r="B310" s="23">
        <v>303</v>
      </c>
      <c r="C310" s="378" t="s">
        <v>37</v>
      </c>
      <c r="D310" s="378" t="str">
        <f t="shared" si="9"/>
        <v>02</v>
      </c>
      <c r="E310" s="379" t="s">
        <v>45</v>
      </c>
      <c r="F310" s="379" t="s">
        <v>45</v>
      </c>
      <c r="G310" s="378" t="s">
        <v>19</v>
      </c>
      <c r="H310" s="378" t="s">
        <v>2675</v>
      </c>
      <c r="I310" s="378" t="s">
        <v>16</v>
      </c>
      <c r="J310" s="378">
        <v>7</v>
      </c>
      <c r="K310" s="380">
        <v>1</v>
      </c>
      <c r="L310" s="380" t="s">
        <v>22</v>
      </c>
      <c r="M310" s="380">
        <v>5</v>
      </c>
      <c r="N310" s="380">
        <v>360000</v>
      </c>
      <c r="O310" s="380">
        <f t="shared" si="10"/>
        <v>1800000</v>
      </c>
      <c r="P310" s="380" t="s">
        <v>26</v>
      </c>
      <c r="Q310" s="380" t="s">
        <v>471</v>
      </c>
      <c r="R310" s="380" t="s">
        <v>2245</v>
      </c>
      <c r="S310" s="381" t="s">
        <v>2246</v>
      </c>
    </row>
    <row r="311" spans="1:19" ht="15.75" customHeight="1">
      <c r="A311" s="377" t="s">
        <v>10227</v>
      </c>
      <c r="B311" s="23">
        <v>304</v>
      </c>
      <c r="C311" s="378" t="s">
        <v>37</v>
      </c>
      <c r="D311" s="378" t="str">
        <f t="shared" si="9"/>
        <v>02</v>
      </c>
      <c r="E311" s="379" t="s">
        <v>45</v>
      </c>
      <c r="F311" s="379" t="s">
        <v>45</v>
      </c>
      <c r="G311" s="378" t="s">
        <v>19</v>
      </c>
      <c r="H311" s="378" t="s">
        <v>2676</v>
      </c>
      <c r="I311" s="378" t="s">
        <v>16</v>
      </c>
      <c r="J311" s="378">
        <v>7</v>
      </c>
      <c r="K311" s="380">
        <v>1</v>
      </c>
      <c r="L311" s="380" t="s">
        <v>22</v>
      </c>
      <c r="M311" s="380">
        <v>5</v>
      </c>
      <c r="N311" s="380">
        <v>400000</v>
      </c>
      <c r="O311" s="380">
        <f t="shared" si="10"/>
        <v>2000000</v>
      </c>
      <c r="P311" s="380" t="s">
        <v>26</v>
      </c>
      <c r="Q311" s="380" t="s">
        <v>471</v>
      </c>
      <c r="R311" s="380" t="s">
        <v>2245</v>
      </c>
      <c r="S311" s="381" t="s">
        <v>2246</v>
      </c>
    </row>
    <row r="312" spans="1:19" ht="15.75" customHeight="1">
      <c r="A312" s="377" t="s">
        <v>10227</v>
      </c>
      <c r="B312" s="23">
        <v>305</v>
      </c>
      <c r="C312" s="378" t="s">
        <v>37</v>
      </c>
      <c r="D312" s="378" t="str">
        <f t="shared" si="9"/>
        <v>02</v>
      </c>
      <c r="E312" s="379" t="s">
        <v>45</v>
      </c>
      <c r="F312" s="379" t="s">
        <v>45</v>
      </c>
      <c r="G312" s="378" t="s">
        <v>19</v>
      </c>
      <c r="H312" s="378" t="s">
        <v>2677</v>
      </c>
      <c r="I312" s="378" t="s">
        <v>16</v>
      </c>
      <c r="J312" s="378">
        <v>7</v>
      </c>
      <c r="K312" s="380">
        <v>1</v>
      </c>
      <c r="L312" s="380" t="s">
        <v>22</v>
      </c>
      <c r="M312" s="380">
        <v>5</v>
      </c>
      <c r="N312" s="380">
        <v>360000</v>
      </c>
      <c r="O312" s="380">
        <f t="shared" si="10"/>
        <v>1800000</v>
      </c>
      <c r="P312" s="380" t="s">
        <v>26</v>
      </c>
      <c r="Q312" s="380" t="s">
        <v>471</v>
      </c>
      <c r="R312" s="380" t="s">
        <v>2245</v>
      </c>
      <c r="S312" s="381" t="s">
        <v>2246</v>
      </c>
    </row>
    <row r="313" spans="1:19" ht="15.75" customHeight="1">
      <c r="A313" s="377" t="s">
        <v>10227</v>
      </c>
      <c r="B313" s="23">
        <v>306</v>
      </c>
      <c r="C313" s="378" t="s">
        <v>37</v>
      </c>
      <c r="D313" s="378" t="str">
        <f t="shared" si="9"/>
        <v>02</v>
      </c>
      <c r="E313" s="379" t="s">
        <v>45</v>
      </c>
      <c r="F313" s="379" t="s">
        <v>45</v>
      </c>
      <c r="G313" s="378" t="s">
        <v>19</v>
      </c>
      <c r="H313" s="378" t="s">
        <v>2678</v>
      </c>
      <c r="I313" s="378" t="s">
        <v>16</v>
      </c>
      <c r="J313" s="378">
        <v>7</v>
      </c>
      <c r="K313" s="380">
        <v>1</v>
      </c>
      <c r="L313" s="380" t="s">
        <v>22</v>
      </c>
      <c r="M313" s="380">
        <v>5</v>
      </c>
      <c r="N313" s="380">
        <v>400000</v>
      </c>
      <c r="O313" s="380">
        <f t="shared" si="10"/>
        <v>2000000</v>
      </c>
      <c r="P313" s="380" t="s">
        <v>26</v>
      </c>
      <c r="Q313" s="380" t="s">
        <v>471</v>
      </c>
      <c r="R313" s="380" t="s">
        <v>2245</v>
      </c>
      <c r="S313" s="381" t="s">
        <v>2246</v>
      </c>
    </row>
    <row r="314" spans="1:19" ht="15.75" customHeight="1">
      <c r="A314" s="377" t="s">
        <v>10227</v>
      </c>
      <c r="B314" s="23">
        <v>307</v>
      </c>
      <c r="C314" s="378" t="s">
        <v>37</v>
      </c>
      <c r="D314" s="378" t="str">
        <f t="shared" si="9"/>
        <v>02</v>
      </c>
      <c r="E314" s="379" t="s">
        <v>45</v>
      </c>
      <c r="F314" s="379" t="s">
        <v>45</v>
      </c>
      <c r="G314" s="378" t="s">
        <v>19</v>
      </c>
      <c r="H314" s="378" t="s">
        <v>2679</v>
      </c>
      <c r="I314" s="378" t="s">
        <v>16</v>
      </c>
      <c r="J314" s="378">
        <v>7</v>
      </c>
      <c r="K314" s="380">
        <v>1</v>
      </c>
      <c r="L314" s="380" t="s">
        <v>22</v>
      </c>
      <c r="M314" s="380">
        <v>5</v>
      </c>
      <c r="N314" s="380">
        <v>400000</v>
      </c>
      <c r="O314" s="380">
        <f t="shared" si="10"/>
        <v>2000000</v>
      </c>
      <c r="P314" s="380" t="s">
        <v>26</v>
      </c>
      <c r="Q314" s="380" t="s">
        <v>471</v>
      </c>
      <c r="R314" s="380" t="s">
        <v>2245</v>
      </c>
      <c r="S314" s="381" t="s">
        <v>2246</v>
      </c>
    </row>
    <row r="315" spans="1:19" ht="15.75" customHeight="1">
      <c r="A315" s="377" t="s">
        <v>10227</v>
      </c>
      <c r="B315" s="23">
        <v>308</v>
      </c>
      <c r="C315" s="378" t="s">
        <v>37</v>
      </c>
      <c r="D315" s="378" t="str">
        <f t="shared" si="9"/>
        <v>02</v>
      </c>
      <c r="E315" s="379" t="s">
        <v>45</v>
      </c>
      <c r="F315" s="379" t="s">
        <v>45</v>
      </c>
      <c r="G315" s="378" t="s">
        <v>19</v>
      </c>
      <c r="H315" s="378" t="s">
        <v>2680</v>
      </c>
      <c r="I315" s="378" t="s">
        <v>16</v>
      </c>
      <c r="J315" s="378">
        <v>7</v>
      </c>
      <c r="K315" s="380">
        <v>1</v>
      </c>
      <c r="L315" s="380" t="s">
        <v>22</v>
      </c>
      <c r="M315" s="380">
        <v>5</v>
      </c>
      <c r="N315" s="380">
        <v>360000</v>
      </c>
      <c r="O315" s="380">
        <f t="shared" si="10"/>
        <v>1800000</v>
      </c>
      <c r="P315" s="380" t="s">
        <v>26</v>
      </c>
      <c r="Q315" s="380" t="s">
        <v>471</v>
      </c>
      <c r="R315" s="380" t="s">
        <v>2245</v>
      </c>
      <c r="S315" s="381" t="s">
        <v>2246</v>
      </c>
    </row>
    <row r="316" spans="1:19" ht="15.75" customHeight="1">
      <c r="A316" s="377" t="s">
        <v>10227</v>
      </c>
      <c r="B316" s="23">
        <v>309</v>
      </c>
      <c r="C316" s="378" t="s">
        <v>37</v>
      </c>
      <c r="D316" s="378" t="str">
        <f t="shared" si="9"/>
        <v>02</v>
      </c>
      <c r="E316" s="379" t="s">
        <v>45</v>
      </c>
      <c r="F316" s="379" t="s">
        <v>45</v>
      </c>
      <c r="G316" s="378" t="s">
        <v>19</v>
      </c>
      <c r="H316" s="378" t="s">
        <v>2681</v>
      </c>
      <c r="I316" s="378" t="s">
        <v>16</v>
      </c>
      <c r="J316" s="378">
        <v>7</v>
      </c>
      <c r="K316" s="378">
        <v>1</v>
      </c>
      <c r="L316" s="380" t="s">
        <v>22</v>
      </c>
      <c r="M316" s="380">
        <v>5</v>
      </c>
      <c r="N316" s="380">
        <v>360000</v>
      </c>
      <c r="O316" s="380">
        <f t="shared" si="10"/>
        <v>1800000</v>
      </c>
      <c r="P316" s="380" t="s">
        <v>26</v>
      </c>
      <c r="Q316" s="378" t="s">
        <v>471</v>
      </c>
      <c r="R316" s="378" t="s">
        <v>2245</v>
      </c>
      <c r="S316" s="381" t="s">
        <v>2246</v>
      </c>
    </row>
    <row r="317" spans="1:19" ht="15.75" customHeight="1">
      <c r="A317" s="377" t="s">
        <v>10227</v>
      </c>
      <c r="B317" s="23">
        <v>310</v>
      </c>
      <c r="C317" s="378" t="s">
        <v>37</v>
      </c>
      <c r="D317" s="378" t="str">
        <f t="shared" si="9"/>
        <v>02</v>
      </c>
      <c r="E317" s="379" t="s">
        <v>45</v>
      </c>
      <c r="F317" s="379" t="s">
        <v>45</v>
      </c>
      <c r="G317" s="378" t="s">
        <v>19</v>
      </c>
      <c r="H317" s="378" t="s">
        <v>2682</v>
      </c>
      <c r="I317" s="378" t="s">
        <v>16</v>
      </c>
      <c r="J317" s="378">
        <v>7</v>
      </c>
      <c r="K317" s="378">
        <v>1</v>
      </c>
      <c r="L317" s="380" t="s">
        <v>22</v>
      </c>
      <c r="M317" s="380">
        <v>5</v>
      </c>
      <c r="N317" s="380">
        <v>360000</v>
      </c>
      <c r="O317" s="380">
        <f t="shared" si="10"/>
        <v>1800000</v>
      </c>
      <c r="P317" s="380" t="s">
        <v>26</v>
      </c>
      <c r="Q317" s="378" t="s">
        <v>471</v>
      </c>
      <c r="R317" s="378" t="s">
        <v>2245</v>
      </c>
      <c r="S317" s="381" t="s">
        <v>2246</v>
      </c>
    </row>
    <row r="318" spans="1:19" ht="15.75" customHeight="1">
      <c r="A318" s="377" t="s">
        <v>10227</v>
      </c>
      <c r="B318" s="23">
        <v>311</v>
      </c>
      <c r="C318" s="378" t="s">
        <v>37</v>
      </c>
      <c r="D318" s="378" t="str">
        <f t="shared" si="9"/>
        <v>02</v>
      </c>
      <c r="E318" s="379" t="s">
        <v>45</v>
      </c>
      <c r="F318" s="379" t="s">
        <v>45</v>
      </c>
      <c r="G318" s="378" t="s">
        <v>19</v>
      </c>
      <c r="H318" s="378" t="s">
        <v>2683</v>
      </c>
      <c r="I318" s="378" t="s">
        <v>16</v>
      </c>
      <c r="J318" s="378">
        <v>6</v>
      </c>
      <c r="K318" s="378">
        <v>1</v>
      </c>
      <c r="L318" s="380" t="s">
        <v>22</v>
      </c>
      <c r="M318" s="380">
        <v>5</v>
      </c>
      <c r="N318" s="380">
        <v>370000</v>
      </c>
      <c r="O318" s="380">
        <f t="shared" si="10"/>
        <v>1850000</v>
      </c>
      <c r="P318" s="380" t="s">
        <v>26</v>
      </c>
      <c r="Q318" s="378" t="s">
        <v>471</v>
      </c>
      <c r="R318" s="378" t="s">
        <v>2245</v>
      </c>
      <c r="S318" s="381" t="s">
        <v>2246</v>
      </c>
    </row>
    <row r="319" spans="1:19" ht="15.75" customHeight="1">
      <c r="A319" s="377" t="s">
        <v>10227</v>
      </c>
      <c r="B319" s="23">
        <v>312</v>
      </c>
      <c r="C319" s="378" t="s">
        <v>37</v>
      </c>
      <c r="D319" s="378" t="str">
        <f t="shared" si="9"/>
        <v>02</v>
      </c>
      <c r="E319" s="379" t="s">
        <v>45</v>
      </c>
      <c r="F319" s="379" t="s">
        <v>34</v>
      </c>
      <c r="G319" s="378" t="s">
        <v>19</v>
      </c>
      <c r="H319" s="378" t="s">
        <v>2684</v>
      </c>
      <c r="I319" s="378" t="s">
        <v>16</v>
      </c>
      <c r="J319" s="378">
        <v>7</v>
      </c>
      <c r="K319" s="378">
        <v>1</v>
      </c>
      <c r="L319" s="380" t="s">
        <v>22</v>
      </c>
      <c r="M319" s="380">
        <v>5</v>
      </c>
      <c r="N319" s="380">
        <v>370000</v>
      </c>
      <c r="O319" s="380">
        <f t="shared" si="10"/>
        <v>1850000</v>
      </c>
      <c r="P319" s="380" t="s">
        <v>26</v>
      </c>
      <c r="Q319" s="378" t="s">
        <v>471</v>
      </c>
      <c r="R319" s="378" t="s">
        <v>2245</v>
      </c>
      <c r="S319" s="381" t="s">
        <v>2246</v>
      </c>
    </row>
    <row r="320" spans="1:19" ht="15.75" customHeight="1">
      <c r="A320" s="377" t="s">
        <v>10227</v>
      </c>
      <c r="B320" s="23">
        <v>313</v>
      </c>
      <c r="C320" s="378" t="s">
        <v>37</v>
      </c>
      <c r="D320" s="378" t="str">
        <f t="shared" si="9"/>
        <v>02</v>
      </c>
      <c r="E320" s="379" t="s">
        <v>45</v>
      </c>
      <c r="F320" s="379" t="s">
        <v>34</v>
      </c>
      <c r="G320" s="378" t="s">
        <v>19</v>
      </c>
      <c r="H320" s="378" t="s">
        <v>2685</v>
      </c>
      <c r="I320" s="378" t="s">
        <v>16</v>
      </c>
      <c r="J320" s="378">
        <v>6</v>
      </c>
      <c r="K320" s="378">
        <v>1</v>
      </c>
      <c r="L320" s="380" t="s">
        <v>22</v>
      </c>
      <c r="M320" s="380">
        <v>5</v>
      </c>
      <c r="N320" s="380">
        <v>370000</v>
      </c>
      <c r="O320" s="380">
        <f t="shared" si="10"/>
        <v>1850000</v>
      </c>
      <c r="P320" s="380" t="s">
        <v>26</v>
      </c>
      <c r="Q320" s="378" t="s">
        <v>471</v>
      </c>
      <c r="R320" s="378" t="s">
        <v>2245</v>
      </c>
      <c r="S320" s="381" t="s">
        <v>2246</v>
      </c>
    </row>
    <row r="321" spans="1:19" ht="15.75" customHeight="1">
      <c r="A321" s="377" t="s">
        <v>10227</v>
      </c>
      <c r="B321" s="23">
        <v>314</v>
      </c>
      <c r="C321" s="378" t="s">
        <v>37</v>
      </c>
      <c r="D321" s="378" t="str">
        <f t="shared" si="9"/>
        <v>02</v>
      </c>
      <c r="E321" s="379" t="s">
        <v>45</v>
      </c>
      <c r="F321" s="379" t="s">
        <v>34</v>
      </c>
      <c r="G321" s="378" t="s">
        <v>19</v>
      </c>
      <c r="H321" s="378" t="s">
        <v>2686</v>
      </c>
      <c r="I321" s="378" t="s">
        <v>16</v>
      </c>
      <c r="J321" s="378">
        <v>6</v>
      </c>
      <c r="K321" s="378">
        <v>1</v>
      </c>
      <c r="L321" s="380" t="s">
        <v>22</v>
      </c>
      <c r="M321" s="380">
        <v>5</v>
      </c>
      <c r="N321" s="380">
        <v>370000</v>
      </c>
      <c r="O321" s="380">
        <f t="shared" si="10"/>
        <v>1850000</v>
      </c>
      <c r="P321" s="380" t="s">
        <v>26</v>
      </c>
      <c r="Q321" s="378" t="s">
        <v>471</v>
      </c>
      <c r="R321" s="378" t="s">
        <v>2245</v>
      </c>
      <c r="S321" s="381" t="s">
        <v>2246</v>
      </c>
    </row>
    <row r="322" spans="1:19" ht="15.75" customHeight="1">
      <c r="A322" s="377" t="s">
        <v>10227</v>
      </c>
      <c r="B322" s="23">
        <v>315</v>
      </c>
      <c r="C322" s="378" t="s">
        <v>37</v>
      </c>
      <c r="D322" s="378" t="str">
        <f t="shared" si="9"/>
        <v>02</v>
      </c>
      <c r="E322" s="379" t="s">
        <v>45</v>
      </c>
      <c r="F322" s="379" t="s">
        <v>34</v>
      </c>
      <c r="G322" s="378" t="s">
        <v>19</v>
      </c>
      <c r="H322" s="378" t="s">
        <v>2687</v>
      </c>
      <c r="I322" s="378" t="s">
        <v>16</v>
      </c>
      <c r="J322" s="378">
        <v>7</v>
      </c>
      <c r="K322" s="378">
        <v>1</v>
      </c>
      <c r="L322" s="380" t="s">
        <v>22</v>
      </c>
      <c r="M322" s="380">
        <v>5</v>
      </c>
      <c r="N322" s="380">
        <v>370000</v>
      </c>
      <c r="O322" s="380">
        <f t="shared" si="10"/>
        <v>1850000</v>
      </c>
      <c r="P322" s="380" t="s">
        <v>26</v>
      </c>
      <c r="Q322" s="378" t="s">
        <v>471</v>
      </c>
      <c r="R322" s="378" t="s">
        <v>2245</v>
      </c>
      <c r="S322" s="381" t="s">
        <v>2246</v>
      </c>
    </row>
    <row r="323" spans="1:19" ht="15.75" customHeight="1">
      <c r="A323" s="377" t="s">
        <v>10227</v>
      </c>
      <c r="B323" s="23">
        <v>316</v>
      </c>
      <c r="C323" s="378" t="s">
        <v>37</v>
      </c>
      <c r="D323" s="378" t="str">
        <f t="shared" si="9"/>
        <v>02</v>
      </c>
      <c r="E323" s="379" t="s">
        <v>45</v>
      </c>
      <c r="F323" s="379" t="s">
        <v>34</v>
      </c>
      <c r="G323" s="378" t="s">
        <v>19</v>
      </c>
      <c r="H323" s="378" t="s">
        <v>2688</v>
      </c>
      <c r="I323" s="378" t="s">
        <v>16</v>
      </c>
      <c r="J323" s="378">
        <v>7</v>
      </c>
      <c r="K323" s="378">
        <v>1</v>
      </c>
      <c r="L323" s="380" t="s">
        <v>22</v>
      </c>
      <c r="M323" s="380">
        <v>5</v>
      </c>
      <c r="N323" s="380">
        <v>370000</v>
      </c>
      <c r="O323" s="380">
        <f t="shared" si="10"/>
        <v>1850000</v>
      </c>
      <c r="P323" s="380" t="s">
        <v>26</v>
      </c>
      <c r="Q323" s="378" t="s">
        <v>471</v>
      </c>
      <c r="R323" s="378" t="s">
        <v>2245</v>
      </c>
      <c r="S323" s="381" t="s">
        <v>2246</v>
      </c>
    </row>
    <row r="324" spans="1:19" ht="15.75" customHeight="1">
      <c r="A324" s="377" t="s">
        <v>10227</v>
      </c>
      <c r="B324" s="23">
        <v>317</v>
      </c>
      <c r="C324" s="378" t="s">
        <v>37</v>
      </c>
      <c r="D324" s="378" t="str">
        <f t="shared" si="9"/>
        <v>02</v>
      </c>
      <c r="E324" s="379" t="s">
        <v>45</v>
      </c>
      <c r="F324" s="379" t="s">
        <v>34</v>
      </c>
      <c r="G324" s="378" t="s">
        <v>19</v>
      </c>
      <c r="H324" s="378" t="s">
        <v>2689</v>
      </c>
      <c r="I324" s="378" t="s">
        <v>16</v>
      </c>
      <c r="J324" s="378">
        <v>6</v>
      </c>
      <c r="K324" s="378">
        <v>1</v>
      </c>
      <c r="L324" s="380" t="s">
        <v>22</v>
      </c>
      <c r="M324" s="380">
        <v>5</v>
      </c>
      <c r="N324" s="380">
        <v>370000</v>
      </c>
      <c r="O324" s="380">
        <f t="shared" si="10"/>
        <v>1850000</v>
      </c>
      <c r="P324" s="380" t="s">
        <v>26</v>
      </c>
      <c r="Q324" s="378" t="s">
        <v>471</v>
      </c>
      <c r="R324" s="378" t="s">
        <v>2245</v>
      </c>
      <c r="S324" s="381" t="s">
        <v>2246</v>
      </c>
    </row>
    <row r="325" spans="1:19" ht="15.75" customHeight="1">
      <c r="A325" s="377" t="s">
        <v>10227</v>
      </c>
      <c r="B325" s="23">
        <v>318</v>
      </c>
      <c r="C325" s="378" t="s">
        <v>37</v>
      </c>
      <c r="D325" s="378" t="str">
        <f t="shared" si="9"/>
        <v>02</v>
      </c>
      <c r="E325" s="379" t="s">
        <v>45</v>
      </c>
      <c r="F325" s="379" t="s">
        <v>34</v>
      </c>
      <c r="G325" s="378" t="s">
        <v>19</v>
      </c>
      <c r="H325" s="378" t="s">
        <v>2690</v>
      </c>
      <c r="I325" s="378" t="s">
        <v>16</v>
      </c>
      <c r="J325" s="378">
        <v>6</v>
      </c>
      <c r="K325" s="378">
        <v>1</v>
      </c>
      <c r="L325" s="380" t="s">
        <v>22</v>
      </c>
      <c r="M325" s="380">
        <v>5</v>
      </c>
      <c r="N325" s="380">
        <v>370000</v>
      </c>
      <c r="O325" s="380">
        <f t="shared" si="10"/>
        <v>1850000</v>
      </c>
      <c r="P325" s="380" t="s">
        <v>26</v>
      </c>
      <c r="Q325" s="378" t="s">
        <v>471</v>
      </c>
      <c r="R325" s="378" t="s">
        <v>2245</v>
      </c>
      <c r="S325" s="381" t="s">
        <v>2246</v>
      </c>
    </row>
    <row r="326" spans="1:19" ht="15.75" customHeight="1">
      <c r="A326" s="377" t="s">
        <v>10227</v>
      </c>
      <c r="B326" s="23">
        <v>319</v>
      </c>
      <c r="C326" s="378" t="s">
        <v>37</v>
      </c>
      <c r="D326" s="378" t="str">
        <f t="shared" si="9"/>
        <v>02</v>
      </c>
      <c r="E326" s="379" t="s">
        <v>45</v>
      </c>
      <c r="F326" s="379" t="s">
        <v>34</v>
      </c>
      <c r="G326" s="378" t="s">
        <v>19</v>
      </c>
      <c r="H326" s="378" t="s">
        <v>2691</v>
      </c>
      <c r="I326" s="378" t="s">
        <v>16</v>
      </c>
      <c r="J326" s="378">
        <v>7</v>
      </c>
      <c r="K326" s="378">
        <v>1</v>
      </c>
      <c r="L326" s="380" t="s">
        <v>22</v>
      </c>
      <c r="M326" s="380">
        <v>5</v>
      </c>
      <c r="N326" s="380">
        <v>370000</v>
      </c>
      <c r="O326" s="380">
        <f t="shared" si="10"/>
        <v>1850000</v>
      </c>
      <c r="P326" s="380" t="s">
        <v>26</v>
      </c>
      <c r="Q326" s="378" t="s">
        <v>471</v>
      </c>
      <c r="R326" s="378" t="s">
        <v>2245</v>
      </c>
      <c r="S326" s="381" t="s">
        <v>2246</v>
      </c>
    </row>
    <row r="327" spans="1:19" ht="15.75" customHeight="1">
      <c r="A327" s="377" t="s">
        <v>10227</v>
      </c>
      <c r="B327" s="23">
        <v>320</v>
      </c>
      <c r="C327" s="378" t="s">
        <v>37</v>
      </c>
      <c r="D327" s="378" t="str">
        <f t="shared" si="9"/>
        <v>02</v>
      </c>
      <c r="E327" s="379" t="s">
        <v>45</v>
      </c>
      <c r="F327" s="379" t="s">
        <v>34</v>
      </c>
      <c r="G327" s="378" t="s">
        <v>19</v>
      </c>
      <c r="H327" s="378" t="s">
        <v>2692</v>
      </c>
      <c r="I327" s="378" t="s">
        <v>16</v>
      </c>
      <c r="J327" s="378">
        <v>7</v>
      </c>
      <c r="K327" s="378">
        <v>1</v>
      </c>
      <c r="L327" s="380" t="s">
        <v>22</v>
      </c>
      <c r="M327" s="380">
        <v>5</v>
      </c>
      <c r="N327" s="380">
        <v>370000</v>
      </c>
      <c r="O327" s="380">
        <f t="shared" si="10"/>
        <v>1850000</v>
      </c>
      <c r="P327" s="380" t="s">
        <v>26</v>
      </c>
      <c r="Q327" s="378" t="s">
        <v>471</v>
      </c>
      <c r="R327" s="378" t="s">
        <v>2245</v>
      </c>
      <c r="S327" s="381" t="s">
        <v>2246</v>
      </c>
    </row>
    <row r="328" spans="1:19" ht="15.75" customHeight="1">
      <c r="A328" s="377" t="s">
        <v>10227</v>
      </c>
      <c r="B328" s="23">
        <v>321</v>
      </c>
      <c r="C328" s="378" t="s">
        <v>37</v>
      </c>
      <c r="D328" s="378" t="str">
        <f t="shared" si="9"/>
        <v>02</v>
      </c>
      <c r="E328" s="379" t="s">
        <v>45</v>
      </c>
      <c r="F328" s="379" t="s">
        <v>34</v>
      </c>
      <c r="G328" s="378" t="s">
        <v>19</v>
      </c>
      <c r="H328" s="378" t="s">
        <v>2693</v>
      </c>
      <c r="I328" s="378" t="s">
        <v>16</v>
      </c>
      <c r="J328" s="378">
        <v>7</v>
      </c>
      <c r="K328" s="378">
        <v>1</v>
      </c>
      <c r="L328" s="380" t="s">
        <v>22</v>
      </c>
      <c r="M328" s="380">
        <v>5</v>
      </c>
      <c r="N328" s="380">
        <v>370000</v>
      </c>
      <c r="O328" s="380">
        <f t="shared" si="10"/>
        <v>1850000</v>
      </c>
      <c r="P328" s="380" t="s">
        <v>26</v>
      </c>
      <c r="Q328" s="378" t="s">
        <v>471</v>
      </c>
      <c r="R328" s="378" t="s">
        <v>2245</v>
      </c>
      <c r="S328" s="381" t="s">
        <v>2246</v>
      </c>
    </row>
    <row r="329" spans="1:19" ht="15.75" customHeight="1">
      <c r="A329" s="377" t="s">
        <v>10227</v>
      </c>
      <c r="B329" s="23">
        <v>322</v>
      </c>
      <c r="C329" s="378" t="s">
        <v>37</v>
      </c>
      <c r="D329" s="378" t="str">
        <f t="shared" si="9"/>
        <v>02</v>
      </c>
      <c r="E329" s="379" t="s">
        <v>45</v>
      </c>
      <c r="F329" s="379" t="s">
        <v>34</v>
      </c>
      <c r="G329" s="378" t="s">
        <v>19</v>
      </c>
      <c r="H329" s="378" t="s">
        <v>2694</v>
      </c>
      <c r="I329" s="378" t="s">
        <v>16</v>
      </c>
      <c r="J329" s="378">
        <v>6</v>
      </c>
      <c r="K329" s="378">
        <v>1</v>
      </c>
      <c r="L329" s="380" t="s">
        <v>22</v>
      </c>
      <c r="M329" s="380">
        <v>5</v>
      </c>
      <c r="N329" s="380">
        <v>370000</v>
      </c>
      <c r="O329" s="380">
        <f t="shared" si="10"/>
        <v>1850000</v>
      </c>
      <c r="P329" s="380" t="s">
        <v>26</v>
      </c>
      <c r="Q329" s="378" t="s">
        <v>471</v>
      </c>
      <c r="R329" s="378" t="s">
        <v>2245</v>
      </c>
      <c r="S329" s="381" t="s">
        <v>2246</v>
      </c>
    </row>
    <row r="330" spans="1:19" ht="15.75" customHeight="1">
      <c r="A330" s="377" t="s">
        <v>10227</v>
      </c>
      <c r="B330" s="23">
        <v>323</v>
      </c>
      <c r="C330" s="378" t="s">
        <v>37</v>
      </c>
      <c r="D330" s="378" t="str">
        <f t="shared" si="9"/>
        <v>02</v>
      </c>
      <c r="E330" s="379" t="s">
        <v>45</v>
      </c>
      <c r="F330" s="379" t="s">
        <v>34</v>
      </c>
      <c r="G330" s="378" t="s">
        <v>19</v>
      </c>
      <c r="H330" s="378" t="s">
        <v>2695</v>
      </c>
      <c r="I330" s="378" t="s">
        <v>16</v>
      </c>
      <c r="J330" s="378">
        <v>6</v>
      </c>
      <c r="K330" s="378">
        <v>1</v>
      </c>
      <c r="L330" s="380" t="s">
        <v>22</v>
      </c>
      <c r="M330" s="380">
        <v>5</v>
      </c>
      <c r="N330" s="380">
        <v>370000</v>
      </c>
      <c r="O330" s="380">
        <f t="shared" si="10"/>
        <v>1850000</v>
      </c>
      <c r="P330" s="380" t="s">
        <v>26</v>
      </c>
      <c r="Q330" s="378" t="s">
        <v>471</v>
      </c>
      <c r="R330" s="378" t="s">
        <v>2245</v>
      </c>
      <c r="S330" s="381" t="s">
        <v>2246</v>
      </c>
    </row>
    <row r="331" spans="1:19" ht="15.75" customHeight="1">
      <c r="A331" s="18" t="s">
        <v>10227</v>
      </c>
      <c r="B331" s="23">
        <v>324</v>
      </c>
      <c r="C331" s="18" t="s">
        <v>37</v>
      </c>
      <c r="D331" s="18" t="str">
        <f t="shared" si="9"/>
        <v>02</v>
      </c>
      <c r="E331" s="26" t="s">
        <v>45</v>
      </c>
      <c r="F331" s="26" t="s">
        <v>45</v>
      </c>
      <c r="G331" s="18" t="s">
        <v>19</v>
      </c>
      <c r="H331" s="382" t="s">
        <v>2696</v>
      </c>
      <c r="I331" s="18" t="s">
        <v>16</v>
      </c>
      <c r="J331" s="383">
        <v>14</v>
      </c>
      <c r="K331" s="383">
        <v>2</v>
      </c>
      <c r="L331" s="6" t="s">
        <v>22</v>
      </c>
      <c r="M331" s="18">
        <v>5</v>
      </c>
      <c r="N331" s="382">
        <v>600000</v>
      </c>
      <c r="O331" s="18">
        <f>N331*M331</f>
        <v>3000000</v>
      </c>
      <c r="P331" s="6" t="s">
        <v>26</v>
      </c>
      <c r="Q331" s="18" t="s">
        <v>471</v>
      </c>
      <c r="R331" s="18" t="s">
        <v>2245</v>
      </c>
      <c r="S331" s="384" t="s">
        <v>2246</v>
      </c>
    </row>
    <row r="332" spans="1:19" ht="15.75" customHeight="1">
      <c r="A332" s="18" t="s">
        <v>10227</v>
      </c>
      <c r="B332" s="23">
        <v>325</v>
      </c>
      <c r="C332" s="18" t="s">
        <v>37</v>
      </c>
      <c r="D332" s="18" t="str">
        <f t="shared" si="9"/>
        <v>02</v>
      </c>
      <c r="E332" s="26" t="s">
        <v>45</v>
      </c>
      <c r="F332" s="26" t="s">
        <v>45</v>
      </c>
      <c r="G332" s="18" t="s">
        <v>19</v>
      </c>
      <c r="H332" s="382" t="s">
        <v>2697</v>
      </c>
      <c r="I332" s="18" t="s">
        <v>16</v>
      </c>
      <c r="J332" s="383">
        <v>12</v>
      </c>
      <c r="K332" s="383">
        <v>2</v>
      </c>
      <c r="L332" s="6" t="s">
        <v>22</v>
      </c>
      <c r="M332" s="18">
        <v>5</v>
      </c>
      <c r="N332" s="382">
        <v>600000</v>
      </c>
      <c r="O332" s="18">
        <f t="shared" ref="O332:O363" si="11">N332*M332</f>
        <v>3000000</v>
      </c>
      <c r="P332" s="6" t="s">
        <v>26</v>
      </c>
      <c r="Q332" s="18" t="s">
        <v>471</v>
      </c>
      <c r="R332" s="18" t="s">
        <v>2245</v>
      </c>
      <c r="S332" s="384" t="s">
        <v>2246</v>
      </c>
    </row>
    <row r="333" spans="1:19" ht="15.75" customHeight="1">
      <c r="A333" s="18" t="s">
        <v>10227</v>
      </c>
      <c r="B333" s="23">
        <v>326</v>
      </c>
      <c r="C333" s="18" t="s">
        <v>37</v>
      </c>
      <c r="D333" s="18" t="str">
        <f t="shared" si="9"/>
        <v>02</v>
      </c>
      <c r="E333" s="26" t="s">
        <v>45</v>
      </c>
      <c r="F333" s="26" t="s">
        <v>45</v>
      </c>
      <c r="G333" s="18" t="s">
        <v>19</v>
      </c>
      <c r="H333" s="382" t="s">
        <v>2698</v>
      </c>
      <c r="I333" s="18" t="s">
        <v>16</v>
      </c>
      <c r="J333" s="383">
        <v>14</v>
      </c>
      <c r="K333" s="383">
        <v>2</v>
      </c>
      <c r="L333" s="6" t="s">
        <v>22</v>
      </c>
      <c r="M333" s="18">
        <v>5</v>
      </c>
      <c r="N333" s="382">
        <v>600000</v>
      </c>
      <c r="O333" s="18">
        <f t="shared" si="11"/>
        <v>3000000</v>
      </c>
      <c r="P333" s="6" t="s">
        <v>26</v>
      </c>
      <c r="Q333" s="18" t="s">
        <v>471</v>
      </c>
      <c r="R333" s="18" t="s">
        <v>2245</v>
      </c>
      <c r="S333" s="384" t="s">
        <v>2246</v>
      </c>
    </row>
    <row r="334" spans="1:19" ht="15.75" customHeight="1">
      <c r="A334" s="18" t="s">
        <v>10227</v>
      </c>
      <c r="B334" s="23">
        <v>327</v>
      </c>
      <c r="C334" s="18" t="s">
        <v>37</v>
      </c>
      <c r="D334" s="18" t="str">
        <f t="shared" si="9"/>
        <v>02</v>
      </c>
      <c r="E334" s="26" t="s">
        <v>45</v>
      </c>
      <c r="F334" s="26" t="s">
        <v>45</v>
      </c>
      <c r="G334" s="18" t="s">
        <v>19</v>
      </c>
      <c r="H334" s="382" t="s">
        <v>2699</v>
      </c>
      <c r="I334" s="18" t="s">
        <v>16</v>
      </c>
      <c r="J334" s="383">
        <v>18</v>
      </c>
      <c r="K334" s="383">
        <v>3</v>
      </c>
      <c r="L334" s="6" t="s">
        <v>22</v>
      </c>
      <c r="M334" s="18">
        <v>5</v>
      </c>
      <c r="N334" s="382">
        <v>700000</v>
      </c>
      <c r="O334" s="18">
        <f t="shared" si="11"/>
        <v>3500000</v>
      </c>
      <c r="P334" s="6" t="s">
        <v>26</v>
      </c>
      <c r="Q334" s="18" t="s">
        <v>471</v>
      </c>
      <c r="R334" s="18" t="s">
        <v>2245</v>
      </c>
      <c r="S334" s="384" t="s">
        <v>2246</v>
      </c>
    </row>
    <row r="335" spans="1:19" ht="15.75" customHeight="1">
      <c r="A335" s="18" t="s">
        <v>10227</v>
      </c>
      <c r="B335" s="23">
        <v>328</v>
      </c>
      <c r="C335" s="18" t="s">
        <v>37</v>
      </c>
      <c r="D335" s="18" t="str">
        <f t="shared" si="9"/>
        <v>02</v>
      </c>
      <c r="E335" s="26" t="s">
        <v>45</v>
      </c>
      <c r="F335" s="26" t="s">
        <v>45</v>
      </c>
      <c r="G335" s="18" t="s">
        <v>19</v>
      </c>
      <c r="H335" s="382" t="s">
        <v>2700</v>
      </c>
      <c r="I335" s="18" t="s">
        <v>16</v>
      </c>
      <c r="J335" s="383">
        <v>14</v>
      </c>
      <c r="K335" s="383">
        <v>2</v>
      </c>
      <c r="L335" s="6" t="s">
        <v>22</v>
      </c>
      <c r="M335" s="18">
        <v>5</v>
      </c>
      <c r="N335" s="382">
        <v>600000</v>
      </c>
      <c r="O335" s="18">
        <f t="shared" si="11"/>
        <v>3000000</v>
      </c>
      <c r="P335" s="6" t="s">
        <v>26</v>
      </c>
      <c r="Q335" s="18" t="s">
        <v>471</v>
      </c>
      <c r="R335" s="18" t="s">
        <v>2245</v>
      </c>
      <c r="S335" s="384" t="s">
        <v>2246</v>
      </c>
    </row>
    <row r="336" spans="1:19" ht="15.75" customHeight="1">
      <c r="A336" s="18" t="s">
        <v>10227</v>
      </c>
      <c r="B336" s="23">
        <v>329</v>
      </c>
      <c r="C336" s="18" t="s">
        <v>37</v>
      </c>
      <c r="D336" s="18" t="str">
        <f t="shared" si="9"/>
        <v>02</v>
      </c>
      <c r="E336" s="26" t="s">
        <v>45</v>
      </c>
      <c r="F336" s="26" t="s">
        <v>45</v>
      </c>
      <c r="G336" s="18" t="s">
        <v>19</v>
      </c>
      <c r="H336" s="382" t="s">
        <v>2701</v>
      </c>
      <c r="I336" s="18" t="s">
        <v>16</v>
      </c>
      <c r="J336" s="383">
        <v>7</v>
      </c>
      <c r="K336" s="383">
        <v>1</v>
      </c>
      <c r="L336" s="6" t="s">
        <v>22</v>
      </c>
      <c r="M336" s="18">
        <v>5</v>
      </c>
      <c r="N336" s="382">
        <v>360000</v>
      </c>
      <c r="O336" s="18">
        <f t="shared" si="11"/>
        <v>1800000</v>
      </c>
      <c r="P336" s="6" t="s">
        <v>26</v>
      </c>
      <c r="Q336" s="18" t="s">
        <v>471</v>
      </c>
      <c r="R336" s="18" t="s">
        <v>2245</v>
      </c>
      <c r="S336" s="384" t="s">
        <v>2246</v>
      </c>
    </row>
    <row r="337" spans="1:19" ht="15.75" customHeight="1">
      <c r="A337" s="18" t="s">
        <v>10227</v>
      </c>
      <c r="B337" s="23">
        <v>330</v>
      </c>
      <c r="C337" s="18" t="s">
        <v>37</v>
      </c>
      <c r="D337" s="18" t="str">
        <f t="shared" si="9"/>
        <v>02</v>
      </c>
      <c r="E337" s="26" t="s">
        <v>45</v>
      </c>
      <c r="F337" s="26" t="s">
        <v>45</v>
      </c>
      <c r="G337" s="18" t="s">
        <v>19</v>
      </c>
      <c r="H337" s="382" t="s">
        <v>2702</v>
      </c>
      <c r="I337" s="18" t="s">
        <v>16</v>
      </c>
      <c r="J337" s="383">
        <v>18</v>
      </c>
      <c r="K337" s="383">
        <v>3</v>
      </c>
      <c r="L337" s="6" t="s">
        <v>22</v>
      </c>
      <c r="M337" s="18">
        <v>5</v>
      </c>
      <c r="N337" s="382">
        <v>700000</v>
      </c>
      <c r="O337" s="18">
        <f t="shared" si="11"/>
        <v>3500000</v>
      </c>
      <c r="P337" s="6" t="s">
        <v>26</v>
      </c>
      <c r="Q337" s="18" t="s">
        <v>471</v>
      </c>
      <c r="R337" s="18" t="s">
        <v>2245</v>
      </c>
      <c r="S337" s="384" t="s">
        <v>2246</v>
      </c>
    </row>
    <row r="338" spans="1:19" ht="15.75" customHeight="1">
      <c r="A338" s="18" t="s">
        <v>10227</v>
      </c>
      <c r="B338" s="23">
        <v>331</v>
      </c>
      <c r="C338" s="18" t="s">
        <v>37</v>
      </c>
      <c r="D338" s="18" t="str">
        <f t="shared" si="9"/>
        <v>02</v>
      </c>
      <c r="E338" s="26" t="s">
        <v>45</v>
      </c>
      <c r="F338" s="26" t="s">
        <v>45</v>
      </c>
      <c r="G338" s="18" t="s">
        <v>19</v>
      </c>
      <c r="H338" s="382" t="s">
        <v>2703</v>
      </c>
      <c r="I338" s="18" t="s">
        <v>16</v>
      </c>
      <c r="J338" s="383">
        <v>18</v>
      </c>
      <c r="K338" s="383">
        <v>3</v>
      </c>
      <c r="L338" s="6" t="s">
        <v>22</v>
      </c>
      <c r="M338" s="18">
        <v>5</v>
      </c>
      <c r="N338" s="382">
        <v>700000</v>
      </c>
      <c r="O338" s="18">
        <f t="shared" si="11"/>
        <v>3500000</v>
      </c>
      <c r="P338" s="6" t="s">
        <v>26</v>
      </c>
      <c r="Q338" s="18" t="s">
        <v>471</v>
      </c>
      <c r="R338" s="18" t="s">
        <v>2245</v>
      </c>
      <c r="S338" s="384" t="s">
        <v>2246</v>
      </c>
    </row>
    <row r="339" spans="1:19" ht="15.75" customHeight="1">
      <c r="A339" s="18" t="s">
        <v>10227</v>
      </c>
      <c r="B339" s="23">
        <v>332</v>
      </c>
      <c r="C339" s="18" t="s">
        <v>37</v>
      </c>
      <c r="D339" s="18" t="str">
        <f t="shared" si="9"/>
        <v>02</v>
      </c>
      <c r="E339" s="26" t="s">
        <v>45</v>
      </c>
      <c r="F339" s="26" t="s">
        <v>45</v>
      </c>
      <c r="G339" s="18" t="s">
        <v>20</v>
      </c>
      <c r="H339" s="382" t="s">
        <v>2704</v>
      </c>
      <c r="I339" s="18" t="s">
        <v>16</v>
      </c>
      <c r="J339" s="383">
        <v>7</v>
      </c>
      <c r="K339" s="383">
        <v>1</v>
      </c>
      <c r="L339" s="6" t="s">
        <v>22</v>
      </c>
      <c r="M339" s="18">
        <v>5</v>
      </c>
      <c r="N339" s="382">
        <v>360000</v>
      </c>
      <c r="O339" s="18">
        <f t="shared" si="11"/>
        <v>1800000</v>
      </c>
      <c r="P339" s="6" t="s">
        <v>26</v>
      </c>
      <c r="Q339" s="18" t="s">
        <v>471</v>
      </c>
      <c r="R339" s="18" t="s">
        <v>2245</v>
      </c>
      <c r="S339" s="384" t="s">
        <v>2246</v>
      </c>
    </row>
    <row r="340" spans="1:19" ht="15.75" customHeight="1">
      <c r="A340" s="18" t="s">
        <v>10227</v>
      </c>
      <c r="B340" s="23">
        <v>333</v>
      </c>
      <c r="C340" s="18" t="s">
        <v>37</v>
      </c>
      <c r="D340" s="18" t="str">
        <f t="shared" si="9"/>
        <v>02</v>
      </c>
      <c r="E340" s="26" t="s">
        <v>45</v>
      </c>
      <c r="F340" s="26" t="s">
        <v>45</v>
      </c>
      <c r="G340" s="18" t="s">
        <v>20</v>
      </c>
      <c r="H340" s="382" t="s">
        <v>2705</v>
      </c>
      <c r="I340" s="18" t="s">
        <v>16</v>
      </c>
      <c r="J340" s="383">
        <v>7</v>
      </c>
      <c r="K340" s="383">
        <v>1</v>
      </c>
      <c r="L340" s="6" t="s">
        <v>22</v>
      </c>
      <c r="M340" s="18">
        <v>5</v>
      </c>
      <c r="N340" s="382">
        <v>360000</v>
      </c>
      <c r="O340" s="18">
        <f t="shared" si="11"/>
        <v>1800000</v>
      </c>
      <c r="P340" s="6" t="s">
        <v>26</v>
      </c>
      <c r="Q340" s="18" t="s">
        <v>471</v>
      </c>
      <c r="R340" s="18" t="s">
        <v>2245</v>
      </c>
      <c r="S340" s="384" t="s">
        <v>2246</v>
      </c>
    </row>
    <row r="341" spans="1:19" ht="15.75" customHeight="1">
      <c r="A341" s="18" t="s">
        <v>10227</v>
      </c>
      <c r="B341" s="23">
        <v>334</v>
      </c>
      <c r="C341" s="18" t="s">
        <v>37</v>
      </c>
      <c r="D341" s="18" t="str">
        <f t="shared" si="9"/>
        <v>02</v>
      </c>
      <c r="E341" s="26" t="s">
        <v>45</v>
      </c>
      <c r="F341" s="26" t="s">
        <v>45</v>
      </c>
      <c r="G341" s="18" t="s">
        <v>20</v>
      </c>
      <c r="H341" s="382" t="s">
        <v>2706</v>
      </c>
      <c r="I341" s="18" t="s">
        <v>16</v>
      </c>
      <c r="J341" s="383">
        <v>7</v>
      </c>
      <c r="K341" s="383">
        <v>1</v>
      </c>
      <c r="L341" s="6" t="s">
        <v>22</v>
      </c>
      <c r="M341" s="18">
        <v>5</v>
      </c>
      <c r="N341" s="382">
        <v>360000</v>
      </c>
      <c r="O341" s="18">
        <f t="shared" si="11"/>
        <v>1800000</v>
      </c>
      <c r="P341" s="6" t="s">
        <v>26</v>
      </c>
      <c r="Q341" s="18" t="s">
        <v>471</v>
      </c>
      <c r="R341" s="18" t="s">
        <v>2245</v>
      </c>
      <c r="S341" s="384" t="s">
        <v>2246</v>
      </c>
    </row>
    <row r="342" spans="1:19" ht="15.75" customHeight="1">
      <c r="A342" s="18" t="s">
        <v>10227</v>
      </c>
      <c r="B342" s="23">
        <v>335</v>
      </c>
      <c r="C342" s="18" t="s">
        <v>37</v>
      </c>
      <c r="D342" s="18" t="str">
        <f t="shared" si="9"/>
        <v>02</v>
      </c>
      <c r="E342" s="26" t="s">
        <v>45</v>
      </c>
      <c r="F342" s="26" t="s">
        <v>45</v>
      </c>
      <c r="G342" s="18" t="s">
        <v>19</v>
      </c>
      <c r="H342" s="382" t="s">
        <v>2707</v>
      </c>
      <c r="I342" s="18" t="s">
        <v>16</v>
      </c>
      <c r="J342" s="383">
        <v>11</v>
      </c>
      <c r="K342" s="383">
        <v>2</v>
      </c>
      <c r="L342" s="6" t="s">
        <v>22</v>
      </c>
      <c r="M342" s="18">
        <v>5</v>
      </c>
      <c r="N342" s="382">
        <v>560000</v>
      </c>
      <c r="O342" s="18">
        <f t="shared" si="11"/>
        <v>2800000</v>
      </c>
      <c r="P342" s="6" t="s">
        <v>26</v>
      </c>
      <c r="Q342" s="18" t="s">
        <v>471</v>
      </c>
      <c r="R342" s="18" t="s">
        <v>2245</v>
      </c>
      <c r="S342" s="384" t="s">
        <v>2246</v>
      </c>
    </row>
    <row r="343" spans="1:19" ht="15.75" customHeight="1">
      <c r="A343" s="18" t="s">
        <v>10227</v>
      </c>
      <c r="B343" s="23">
        <v>336</v>
      </c>
      <c r="C343" s="18" t="s">
        <v>37</v>
      </c>
      <c r="D343" s="18" t="str">
        <f t="shared" si="9"/>
        <v>02</v>
      </c>
      <c r="E343" s="26" t="s">
        <v>45</v>
      </c>
      <c r="F343" s="26" t="s">
        <v>45</v>
      </c>
      <c r="G343" s="18" t="s">
        <v>19</v>
      </c>
      <c r="H343" s="382" t="s">
        <v>2708</v>
      </c>
      <c r="I343" s="18" t="s">
        <v>16</v>
      </c>
      <c r="J343" s="383">
        <v>35</v>
      </c>
      <c r="K343" s="383">
        <v>5</v>
      </c>
      <c r="L343" s="6" t="s">
        <v>22</v>
      </c>
      <c r="M343" s="18">
        <v>5</v>
      </c>
      <c r="N343" s="382">
        <v>1200000</v>
      </c>
      <c r="O343" s="18">
        <f t="shared" si="11"/>
        <v>6000000</v>
      </c>
      <c r="P343" s="6" t="s">
        <v>26</v>
      </c>
      <c r="Q343" s="18" t="s">
        <v>471</v>
      </c>
      <c r="R343" s="18" t="s">
        <v>2245</v>
      </c>
      <c r="S343" s="384" t="s">
        <v>2246</v>
      </c>
    </row>
    <row r="344" spans="1:19" ht="15.75" customHeight="1">
      <c r="A344" s="18" t="s">
        <v>10227</v>
      </c>
      <c r="B344" s="23">
        <v>337</v>
      </c>
      <c r="C344" s="18" t="s">
        <v>37</v>
      </c>
      <c r="D344" s="18" t="str">
        <f t="shared" si="9"/>
        <v>02</v>
      </c>
      <c r="E344" s="26" t="s">
        <v>45</v>
      </c>
      <c r="F344" s="26" t="s">
        <v>45</v>
      </c>
      <c r="G344" s="18" t="s">
        <v>19</v>
      </c>
      <c r="H344" s="382" t="s">
        <v>2709</v>
      </c>
      <c r="I344" s="18" t="s">
        <v>16</v>
      </c>
      <c r="J344" s="383">
        <v>14</v>
      </c>
      <c r="K344" s="383">
        <v>2</v>
      </c>
      <c r="L344" s="6" t="s">
        <v>22</v>
      </c>
      <c r="M344" s="18">
        <v>5</v>
      </c>
      <c r="N344" s="382">
        <v>600000</v>
      </c>
      <c r="O344" s="18">
        <f t="shared" si="11"/>
        <v>3000000</v>
      </c>
      <c r="P344" s="6" t="s">
        <v>26</v>
      </c>
      <c r="Q344" s="18" t="s">
        <v>471</v>
      </c>
      <c r="R344" s="18" t="s">
        <v>2245</v>
      </c>
      <c r="S344" s="384" t="s">
        <v>2246</v>
      </c>
    </row>
    <row r="345" spans="1:19" ht="15.75" customHeight="1">
      <c r="A345" s="18" t="s">
        <v>10227</v>
      </c>
      <c r="B345" s="23">
        <v>338</v>
      </c>
      <c r="C345" s="18" t="s">
        <v>37</v>
      </c>
      <c r="D345" s="18" t="str">
        <f t="shared" si="9"/>
        <v>02</v>
      </c>
      <c r="E345" s="26" t="s">
        <v>45</v>
      </c>
      <c r="F345" s="26" t="s">
        <v>45</v>
      </c>
      <c r="G345" s="18" t="s">
        <v>19</v>
      </c>
      <c r="H345" s="382" t="s">
        <v>2710</v>
      </c>
      <c r="I345" s="18" t="s">
        <v>16</v>
      </c>
      <c r="J345" s="383">
        <v>14</v>
      </c>
      <c r="K345" s="383">
        <v>2</v>
      </c>
      <c r="L345" s="6" t="s">
        <v>22</v>
      </c>
      <c r="M345" s="18">
        <v>5</v>
      </c>
      <c r="N345" s="382">
        <v>600000</v>
      </c>
      <c r="O345" s="18">
        <f t="shared" si="11"/>
        <v>3000000</v>
      </c>
      <c r="P345" s="6" t="s">
        <v>26</v>
      </c>
      <c r="Q345" s="18" t="s">
        <v>471</v>
      </c>
      <c r="R345" s="18" t="s">
        <v>2245</v>
      </c>
      <c r="S345" s="384" t="s">
        <v>2246</v>
      </c>
    </row>
    <row r="346" spans="1:19" ht="15.75" customHeight="1">
      <c r="A346" s="18" t="s">
        <v>10227</v>
      </c>
      <c r="B346" s="23">
        <v>339</v>
      </c>
      <c r="C346" s="18" t="s">
        <v>37</v>
      </c>
      <c r="D346" s="18" t="str">
        <f t="shared" si="9"/>
        <v>02</v>
      </c>
      <c r="E346" s="26" t="s">
        <v>45</v>
      </c>
      <c r="F346" s="26" t="s">
        <v>45</v>
      </c>
      <c r="G346" s="18" t="s">
        <v>20</v>
      </c>
      <c r="H346" s="382" t="s">
        <v>2711</v>
      </c>
      <c r="I346" s="18" t="s">
        <v>16</v>
      </c>
      <c r="J346" s="383">
        <v>6</v>
      </c>
      <c r="K346" s="383">
        <v>1</v>
      </c>
      <c r="L346" s="6" t="s">
        <v>22</v>
      </c>
      <c r="M346" s="18">
        <v>5</v>
      </c>
      <c r="N346" s="382">
        <v>400000</v>
      </c>
      <c r="O346" s="18">
        <f t="shared" si="11"/>
        <v>2000000</v>
      </c>
      <c r="P346" s="6" t="s">
        <v>26</v>
      </c>
      <c r="Q346" s="18" t="s">
        <v>471</v>
      </c>
      <c r="R346" s="18" t="s">
        <v>2245</v>
      </c>
      <c r="S346" s="384" t="s">
        <v>2246</v>
      </c>
    </row>
    <row r="347" spans="1:19" ht="15.75" customHeight="1">
      <c r="A347" s="18" t="s">
        <v>10227</v>
      </c>
      <c r="B347" s="23">
        <v>340</v>
      </c>
      <c r="C347" s="18" t="s">
        <v>37</v>
      </c>
      <c r="D347" s="18" t="str">
        <f t="shared" si="9"/>
        <v>02</v>
      </c>
      <c r="E347" s="26" t="s">
        <v>45</v>
      </c>
      <c r="F347" s="26" t="s">
        <v>45</v>
      </c>
      <c r="G347" s="18" t="s">
        <v>19</v>
      </c>
      <c r="H347" s="382" t="s">
        <v>2712</v>
      </c>
      <c r="I347" s="18" t="s">
        <v>16</v>
      </c>
      <c r="J347" s="383">
        <v>18</v>
      </c>
      <c r="K347" s="383">
        <v>3</v>
      </c>
      <c r="L347" s="6" t="s">
        <v>22</v>
      </c>
      <c r="M347" s="18">
        <v>5</v>
      </c>
      <c r="N347" s="382">
        <v>700000</v>
      </c>
      <c r="O347" s="18">
        <f t="shared" si="11"/>
        <v>3500000</v>
      </c>
      <c r="P347" s="6" t="s">
        <v>26</v>
      </c>
      <c r="Q347" s="18" t="s">
        <v>471</v>
      </c>
      <c r="R347" s="18" t="s">
        <v>2245</v>
      </c>
      <c r="S347" s="384" t="s">
        <v>2246</v>
      </c>
    </row>
    <row r="348" spans="1:19" ht="15.75" customHeight="1">
      <c r="A348" s="18" t="s">
        <v>10227</v>
      </c>
      <c r="B348" s="23">
        <v>341</v>
      </c>
      <c r="C348" s="18" t="s">
        <v>37</v>
      </c>
      <c r="D348" s="18" t="str">
        <f t="shared" si="9"/>
        <v>02</v>
      </c>
      <c r="E348" s="26" t="s">
        <v>45</v>
      </c>
      <c r="F348" s="26" t="s">
        <v>45</v>
      </c>
      <c r="G348" s="18" t="s">
        <v>19</v>
      </c>
      <c r="H348" s="382" t="s">
        <v>2713</v>
      </c>
      <c r="I348" s="18" t="s">
        <v>16</v>
      </c>
      <c r="J348" s="383">
        <v>18</v>
      </c>
      <c r="K348" s="383">
        <v>3</v>
      </c>
      <c r="L348" s="6" t="s">
        <v>22</v>
      </c>
      <c r="M348" s="18">
        <v>5</v>
      </c>
      <c r="N348" s="382">
        <v>700000</v>
      </c>
      <c r="O348" s="18">
        <f t="shared" si="11"/>
        <v>3500000</v>
      </c>
      <c r="P348" s="6" t="s">
        <v>26</v>
      </c>
      <c r="Q348" s="18" t="s">
        <v>471</v>
      </c>
      <c r="R348" s="18" t="s">
        <v>2245</v>
      </c>
      <c r="S348" s="384" t="s">
        <v>2246</v>
      </c>
    </row>
    <row r="349" spans="1:19" ht="15.75" customHeight="1">
      <c r="A349" s="18" t="s">
        <v>10227</v>
      </c>
      <c r="B349" s="23">
        <v>342</v>
      </c>
      <c r="C349" s="18" t="s">
        <v>37</v>
      </c>
      <c r="D349" s="18" t="str">
        <f t="shared" si="9"/>
        <v>02</v>
      </c>
      <c r="E349" s="26" t="s">
        <v>45</v>
      </c>
      <c r="F349" s="26" t="s">
        <v>45</v>
      </c>
      <c r="G349" s="18" t="s">
        <v>20</v>
      </c>
      <c r="H349" s="382" t="s">
        <v>2714</v>
      </c>
      <c r="I349" s="18" t="s">
        <v>16</v>
      </c>
      <c r="J349" s="383">
        <v>18</v>
      </c>
      <c r="K349" s="383">
        <v>3</v>
      </c>
      <c r="L349" s="6" t="s">
        <v>22</v>
      </c>
      <c r="M349" s="18">
        <v>5</v>
      </c>
      <c r="N349" s="382">
        <v>700000</v>
      </c>
      <c r="O349" s="18">
        <f t="shared" si="11"/>
        <v>3500000</v>
      </c>
      <c r="P349" s="6" t="s">
        <v>26</v>
      </c>
      <c r="Q349" s="18" t="s">
        <v>471</v>
      </c>
      <c r="R349" s="18" t="s">
        <v>2245</v>
      </c>
      <c r="S349" s="384" t="s">
        <v>2246</v>
      </c>
    </row>
    <row r="350" spans="1:19" ht="15.75" customHeight="1">
      <c r="A350" s="18" t="s">
        <v>10227</v>
      </c>
      <c r="B350" s="23">
        <v>343</v>
      </c>
      <c r="C350" s="18" t="s">
        <v>37</v>
      </c>
      <c r="D350" s="18" t="str">
        <f t="shared" si="9"/>
        <v>02</v>
      </c>
      <c r="E350" s="26" t="s">
        <v>45</v>
      </c>
      <c r="F350" s="26" t="s">
        <v>34</v>
      </c>
      <c r="G350" s="18" t="s">
        <v>19</v>
      </c>
      <c r="H350" s="382" t="s">
        <v>2715</v>
      </c>
      <c r="I350" s="18" t="s">
        <v>16</v>
      </c>
      <c r="J350" s="383">
        <v>7</v>
      </c>
      <c r="K350" s="383">
        <v>1</v>
      </c>
      <c r="L350" s="6" t="s">
        <v>22</v>
      </c>
      <c r="M350" s="18">
        <v>5</v>
      </c>
      <c r="N350" s="382">
        <v>580000</v>
      </c>
      <c r="O350" s="18">
        <f t="shared" si="11"/>
        <v>2900000</v>
      </c>
      <c r="P350" s="6" t="s">
        <v>26</v>
      </c>
      <c r="Q350" s="18" t="s">
        <v>471</v>
      </c>
      <c r="R350" s="18" t="s">
        <v>2245</v>
      </c>
      <c r="S350" s="384" t="s">
        <v>2246</v>
      </c>
    </row>
    <row r="351" spans="1:19" ht="15.75" customHeight="1">
      <c r="A351" s="18" t="s">
        <v>10227</v>
      </c>
      <c r="B351" s="23">
        <v>344</v>
      </c>
      <c r="C351" s="18" t="s">
        <v>37</v>
      </c>
      <c r="D351" s="18" t="str">
        <f t="shared" si="9"/>
        <v>02</v>
      </c>
      <c r="E351" s="26" t="s">
        <v>45</v>
      </c>
      <c r="F351" s="26" t="s">
        <v>34</v>
      </c>
      <c r="G351" s="18" t="s">
        <v>19</v>
      </c>
      <c r="H351" s="382" t="s">
        <v>2716</v>
      </c>
      <c r="I351" s="18" t="s">
        <v>16</v>
      </c>
      <c r="J351" s="383">
        <v>12</v>
      </c>
      <c r="K351" s="383">
        <v>2</v>
      </c>
      <c r="L351" s="6" t="s">
        <v>22</v>
      </c>
      <c r="M351" s="18">
        <v>5</v>
      </c>
      <c r="N351" s="382">
        <v>590000</v>
      </c>
      <c r="O351" s="18">
        <f t="shared" si="11"/>
        <v>2950000</v>
      </c>
      <c r="P351" s="6" t="s">
        <v>26</v>
      </c>
      <c r="Q351" s="18" t="s">
        <v>471</v>
      </c>
      <c r="R351" s="18" t="s">
        <v>2245</v>
      </c>
      <c r="S351" s="384" t="s">
        <v>2246</v>
      </c>
    </row>
    <row r="352" spans="1:19" ht="15.75" customHeight="1">
      <c r="A352" s="18" t="s">
        <v>10227</v>
      </c>
      <c r="B352" s="23">
        <v>345</v>
      </c>
      <c r="C352" s="18" t="s">
        <v>37</v>
      </c>
      <c r="D352" s="18" t="str">
        <f t="shared" si="9"/>
        <v>02</v>
      </c>
      <c r="E352" s="26" t="s">
        <v>45</v>
      </c>
      <c r="F352" s="26" t="s">
        <v>34</v>
      </c>
      <c r="G352" s="18" t="s">
        <v>19</v>
      </c>
      <c r="H352" s="382" t="s">
        <v>2717</v>
      </c>
      <c r="I352" s="18" t="s">
        <v>16</v>
      </c>
      <c r="J352" s="383">
        <v>28</v>
      </c>
      <c r="K352" s="383">
        <v>4</v>
      </c>
      <c r="L352" s="6" t="s">
        <v>22</v>
      </c>
      <c r="M352" s="18">
        <v>5</v>
      </c>
      <c r="N352" s="382">
        <v>810000</v>
      </c>
      <c r="O352" s="18">
        <f t="shared" si="11"/>
        <v>4050000</v>
      </c>
      <c r="P352" s="6" t="s">
        <v>26</v>
      </c>
      <c r="Q352" s="18" t="s">
        <v>471</v>
      </c>
      <c r="R352" s="18" t="s">
        <v>2245</v>
      </c>
      <c r="S352" s="384" t="s">
        <v>2246</v>
      </c>
    </row>
    <row r="353" spans="1:19" ht="15.75" customHeight="1">
      <c r="A353" s="18" t="s">
        <v>10227</v>
      </c>
      <c r="B353" s="23">
        <v>346</v>
      </c>
      <c r="C353" s="18" t="s">
        <v>37</v>
      </c>
      <c r="D353" s="18" t="str">
        <f t="shared" si="9"/>
        <v>02</v>
      </c>
      <c r="E353" s="26" t="s">
        <v>45</v>
      </c>
      <c r="F353" s="26" t="s">
        <v>34</v>
      </c>
      <c r="G353" s="18" t="s">
        <v>19</v>
      </c>
      <c r="H353" s="382" t="s">
        <v>2718</v>
      </c>
      <c r="I353" s="18" t="s">
        <v>16</v>
      </c>
      <c r="J353" s="383">
        <v>14</v>
      </c>
      <c r="K353" s="383">
        <v>2</v>
      </c>
      <c r="L353" s="6" t="s">
        <v>22</v>
      </c>
      <c r="M353" s="18">
        <v>5</v>
      </c>
      <c r="N353" s="382">
        <v>590000</v>
      </c>
      <c r="O353" s="18">
        <f t="shared" si="11"/>
        <v>2950000</v>
      </c>
      <c r="P353" s="6" t="s">
        <v>26</v>
      </c>
      <c r="Q353" s="18" t="s">
        <v>471</v>
      </c>
      <c r="R353" s="18" t="s">
        <v>2245</v>
      </c>
      <c r="S353" s="384" t="s">
        <v>2246</v>
      </c>
    </row>
    <row r="354" spans="1:19" ht="15.75" customHeight="1">
      <c r="A354" s="18" t="s">
        <v>10227</v>
      </c>
      <c r="B354" s="23">
        <v>347</v>
      </c>
      <c r="C354" s="18" t="s">
        <v>37</v>
      </c>
      <c r="D354" s="18" t="str">
        <f t="shared" si="9"/>
        <v>02</v>
      </c>
      <c r="E354" s="26" t="s">
        <v>45</v>
      </c>
      <c r="F354" s="26" t="s">
        <v>34</v>
      </c>
      <c r="G354" s="18" t="s">
        <v>19</v>
      </c>
      <c r="H354" s="382" t="s">
        <v>2719</v>
      </c>
      <c r="I354" s="18" t="s">
        <v>16</v>
      </c>
      <c r="J354" s="383">
        <v>14</v>
      </c>
      <c r="K354" s="383">
        <v>2</v>
      </c>
      <c r="L354" s="6" t="s">
        <v>22</v>
      </c>
      <c r="M354" s="18">
        <v>5</v>
      </c>
      <c r="N354" s="382">
        <v>590000</v>
      </c>
      <c r="O354" s="18">
        <f t="shared" si="11"/>
        <v>2950000</v>
      </c>
      <c r="P354" s="6" t="s">
        <v>26</v>
      </c>
      <c r="Q354" s="18" t="s">
        <v>471</v>
      </c>
      <c r="R354" s="18" t="s">
        <v>2245</v>
      </c>
      <c r="S354" s="384" t="s">
        <v>2246</v>
      </c>
    </row>
    <row r="355" spans="1:19" ht="15.75" customHeight="1">
      <c r="A355" s="18" t="s">
        <v>10227</v>
      </c>
      <c r="B355" s="23">
        <v>348</v>
      </c>
      <c r="C355" s="18" t="s">
        <v>37</v>
      </c>
      <c r="D355" s="18" t="str">
        <f t="shared" si="9"/>
        <v>02</v>
      </c>
      <c r="E355" s="26" t="s">
        <v>45</v>
      </c>
      <c r="F355" s="26" t="s">
        <v>34</v>
      </c>
      <c r="G355" s="18" t="s">
        <v>19</v>
      </c>
      <c r="H355" s="382" t="s">
        <v>2720</v>
      </c>
      <c r="I355" s="18" t="s">
        <v>16</v>
      </c>
      <c r="J355" s="383">
        <v>14</v>
      </c>
      <c r="K355" s="383">
        <v>2</v>
      </c>
      <c r="L355" s="6" t="s">
        <v>22</v>
      </c>
      <c r="M355" s="18">
        <v>5</v>
      </c>
      <c r="N355" s="382">
        <v>590000</v>
      </c>
      <c r="O355" s="18">
        <f t="shared" si="11"/>
        <v>2950000</v>
      </c>
      <c r="P355" s="6" t="s">
        <v>26</v>
      </c>
      <c r="Q355" s="18" t="s">
        <v>471</v>
      </c>
      <c r="R355" s="18" t="s">
        <v>2245</v>
      </c>
      <c r="S355" s="384" t="s">
        <v>2246</v>
      </c>
    </row>
    <row r="356" spans="1:19" ht="15.75" customHeight="1">
      <c r="A356" s="18" t="s">
        <v>10227</v>
      </c>
      <c r="B356" s="23">
        <v>349</v>
      </c>
      <c r="C356" s="18" t="s">
        <v>37</v>
      </c>
      <c r="D356" s="18" t="str">
        <f t="shared" si="9"/>
        <v>02</v>
      </c>
      <c r="E356" s="26" t="s">
        <v>45</v>
      </c>
      <c r="F356" s="26" t="s">
        <v>34</v>
      </c>
      <c r="G356" s="18" t="s">
        <v>19</v>
      </c>
      <c r="H356" s="382" t="s">
        <v>2721</v>
      </c>
      <c r="I356" s="18" t="s">
        <v>16</v>
      </c>
      <c r="J356" s="383">
        <v>14</v>
      </c>
      <c r="K356" s="383">
        <v>2</v>
      </c>
      <c r="L356" s="6" t="s">
        <v>22</v>
      </c>
      <c r="M356" s="18">
        <v>5</v>
      </c>
      <c r="N356" s="382">
        <v>590000</v>
      </c>
      <c r="O356" s="18">
        <f t="shared" si="11"/>
        <v>2950000</v>
      </c>
      <c r="P356" s="6" t="s">
        <v>26</v>
      </c>
      <c r="Q356" s="18" t="s">
        <v>471</v>
      </c>
      <c r="R356" s="18" t="s">
        <v>2245</v>
      </c>
      <c r="S356" s="384" t="s">
        <v>2246</v>
      </c>
    </row>
    <row r="357" spans="1:19" ht="15.75" customHeight="1">
      <c r="A357" s="18" t="s">
        <v>10227</v>
      </c>
      <c r="B357" s="23">
        <v>350</v>
      </c>
      <c r="C357" s="18" t="s">
        <v>37</v>
      </c>
      <c r="D357" s="18" t="str">
        <f t="shared" si="9"/>
        <v>02</v>
      </c>
      <c r="E357" s="26" t="s">
        <v>45</v>
      </c>
      <c r="F357" s="26" t="s">
        <v>34</v>
      </c>
      <c r="G357" s="18" t="s">
        <v>19</v>
      </c>
      <c r="H357" s="382" t="s">
        <v>2722</v>
      </c>
      <c r="I357" s="18" t="s">
        <v>16</v>
      </c>
      <c r="J357" s="383">
        <v>18</v>
      </c>
      <c r="K357" s="383">
        <v>3</v>
      </c>
      <c r="L357" s="6" t="s">
        <v>22</v>
      </c>
      <c r="M357" s="18">
        <v>5</v>
      </c>
      <c r="N357" s="382">
        <v>670000</v>
      </c>
      <c r="O357" s="18">
        <f t="shared" si="11"/>
        <v>3350000</v>
      </c>
      <c r="P357" s="6" t="s">
        <v>26</v>
      </c>
      <c r="Q357" s="18" t="s">
        <v>471</v>
      </c>
      <c r="R357" s="18" t="s">
        <v>2245</v>
      </c>
      <c r="S357" s="384" t="s">
        <v>2246</v>
      </c>
    </row>
    <row r="358" spans="1:19" ht="15.75" customHeight="1">
      <c r="A358" s="18" t="s">
        <v>10227</v>
      </c>
      <c r="B358" s="23">
        <v>351</v>
      </c>
      <c r="C358" s="18" t="s">
        <v>37</v>
      </c>
      <c r="D358" s="18" t="str">
        <f t="shared" si="9"/>
        <v>02</v>
      </c>
      <c r="E358" s="26" t="s">
        <v>45</v>
      </c>
      <c r="F358" s="26" t="s">
        <v>34</v>
      </c>
      <c r="G358" s="18" t="s">
        <v>19</v>
      </c>
      <c r="H358" s="382" t="s">
        <v>2723</v>
      </c>
      <c r="I358" s="18" t="s">
        <v>16</v>
      </c>
      <c r="J358" s="383">
        <v>14</v>
      </c>
      <c r="K358" s="383">
        <v>2</v>
      </c>
      <c r="L358" s="6" t="s">
        <v>22</v>
      </c>
      <c r="M358" s="18">
        <v>5</v>
      </c>
      <c r="N358" s="382">
        <v>590000</v>
      </c>
      <c r="O358" s="18">
        <f t="shared" si="11"/>
        <v>2950000</v>
      </c>
      <c r="P358" s="6" t="s">
        <v>26</v>
      </c>
      <c r="Q358" s="18" t="s">
        <v>471</v>
      </c>
      <c r="R358" s="18" t="s">
        <v>2245</v>
      </c>
      <c r="S358" s="384" t="s">
        <v>2246</v>
      </c>
    </row>
    <row r="359" spans="1:19" ht="15.75" customHeight="1">
      <c r="A359" s="18" t="s">
        <v>10227</v>
      </c>
      <c r="B359" s="23">
        <v>352</v>
      </c>
      <c r="C359" s="18" t="s">
        <v>37</v>
      </c>
      <c r="D359" s="18" t="str">
        <f t="shared" si="9"/>
        <v>02</v>
      </c>
      <c r="E359" s="26" t="s">
        <v>45</v>
      </c>
      <c r="F359" s="26" t="s">
        <v>34</v>
      </c>
      <c r="G359" s="18" t="s">
        <v>19</v>
      </c>
      <c r="H359" s="382" t="s">
        <v>2724</v>
      </c>
      <c r="I359" s="18" t="s">
        <v>16</v>
      </c>
      <c r="J359" s="383">
        <v>14</v>
      </c>
      <c r="K359" s="383">
        <v>2</v>
      </c>
      <c r="L359" s="6" t="s">
        <v>22</v>
      </c>
      <c r="M359" s="18">
        <v>5</v>
      </c>
      <c r="N359" s="382">
        <v>590000</v>
      </c>
      <c r="O359" s="18">
        <f t="shared" si="11"/>
        <v>2950000</v>
      </c>
      <c r="P359" s="6" t="s">
        <v>26</v>
      </c>
      <c r="Q359" s="18" t="s">
        <v>471</v>
      </c>
      <c r="R359" s="18" t="s">
        <v>2245</v>
      </c>
      <c r="S359" s="384" t="s">
        <v>2246</v>
      </c>
    </row>
    <row r="360" spans="1:19" ht="15.75" customHeight="1">
      <c r="A360" s="18" t="s">
        <v>10227</v>
      </c>
      <c r="B360" s="23">
        <v>353</v>
      </c>
      <c r="C360" s="18" t="s">
        <v>37</v>
      </c>
      <c r="D360" s="18" t="str">
        <f t="shared" si="9"/>
        <v>02</v>
      </c>
      <c r="E360" s="26" t="s">
        <v>45</v>
      </c>
      <c r="F360" s="26" t="s">
        <v>34</v>
      </c>
      <c r="G360" s="18" t="s">
        <v>19</v>
      </c>
      <c r="H360" s="382" t="s">
        <v>2725</v>
      </c>
      <c r="I360" s="18" t="s">
        <v>16</v>
      </c>
      <c r="J360" s="383">
        <v>18</v>
      </c>
      <c r="K360" s="383">
        <v>3</v>
      </c>
      <c r="L360" s="6" t="s">
        <v>22</v>
      </c>
      <c r="M360" s="18">
        <v>5</v>
      </c>
      <c r="N360" s="382">
        <v>670000</v>
      </c>
      <c r="O360" s="18">
        <f t="shared" si="11"/>
        <v>3350000</v>
      </c>
      <c r="P360" s="6" t="s">
        <v>26</v>
      </c>
      <c r="Q360" s="18" t="s">
        <v>471</v>
      </c>
      <c r="R360" s="18" t="s">
        <v>2245</v>
      </c>
      <c r="S360" s="384" t="s">
        <v>2246</v>
      </c>
    </row>
    <row r="361" spans="1:19" ht="15.75" customHeight="1">
      <c r="A361" s="18" t="s">
        <v>10227</v>
      </c>
      <c r="B361" s="23">
        <v>354</v>
      </c>
      <c r="C361" s="18" t="s">
        <v>37</v>
      </c>
      <c r="D361" s="18" t="str">
        <f t="shared" si="9"/>
        <v>02</v>
      </c>
      <c r="E361" s="26" t="s">
        <v>45</v>
      </c>
      <c r="F361" s="26" t="s">
        <v>34</v>
      </c>
      <c r="G361" s="18" t="s">
        <v>19</v>
      </c>
      <c r="H361" s="382" t="s">
        <v>2726</v>
      </c>
      <c r="I361" s="18" t="s">
        <v>16</v>
      </c>
      <c r="J361" s="383">
        <v>18</v>
      </c>
      <c r="K361" s="383">
        <v>3</v>
      </c>
      <c r="L361" s="6" t="s">
        <v>22</v>
      </c>
      <c r="M361" s="18">
        <v>5</v>
      </c>
      <c r="N361" s="382">
        <v>670000</v>
      </c>
      <c r="O361" s="18">
        <f t="shared" si="11"/>
        <v>3350000</v>
      </c>
      <c r="P361" s="6" t="s">
        <v>26</v>
      </c>
      <c r="Q361" s="18" t="s">
        <v>471</v>
      </c>
      <c r="R361" s="18" t="s">
        <v>2245</v>
      </c>
      <c r="S361" s="384" t="s">
        <v>2246</v>
      </c>
    </row>
    <row r="362" spans="1:19" ht="15.75" customHeight="1">
      <c r="A362" s="18" t="s">
        <v>10227</v>
      </c>
      <c r="B362" s="23">
        <v>355</v>
      </c>
      <c r="C362" s="18" t="s">
        <v>37</v>
      </c>
      <c r="D362" s="18" t="str">
        <f t="shared" si="9"/>
        <v>02</v>
      </c>
      <c r="E362" s="26" t="s">
        <v>45</v>
      </c>
      <c r="F362" s="26" t="s">
        <v>34</v>
      </c>
      <c r="G362" s="18" t="s">
        <v>19</v>
      </c>
      <c r="H362" s="382" t="s">
        <v>2727</v>
      </c>
      <c r="I362" s="18" t="s">
        <v>16</v>
      </c>
      <c r="J362" s="383">
        <v>18</v>
      </c>
      <c r="K362" s="383">
        <v>3</v>
      </c>
      <c r="L362" s="6" t="s">
        <v>22</v>
      </c>
      <c r="M362" s="18">
        <v>5</v>
      </c>
      <c r="N362" s="382">
        <v>670000</v>
      </c>
      <c r="O362" s="18">
        <f t="shared" si="11"/>
        <v>3350000</v>
      </c>
      <c r="P362" s="6" t="s">
        <v>26</v>
      </c>
      <c r="Q362" s="18" t="s">
        <v>471</v>
      </c>
      <c r="R362" s="18" t="s">
        <v>2245</v>
      </c>
      <c r="S362" s="384" t="s">
        <v>2246</v>
      </c>
    </row>
    <row r="363" spans="1:19" ht="15.75" customHeight="1">
      <c r="A363" s="18" t="s">
        <v>10227</v>
      </c>
      <c r="B363" s="23">
        <v>356</v>
      </c>
      <c r="C363" s="18" t="s">
        <v>37</v>
      </c>
      <c r="D363" s="18" t="str">
        <f t="shared" si="9"/>
        <v>02</v>
      </c>
      <c r="E363" s="26" t="s">
        <v>45</v>
      </c>
      <c r="F363" s="26" t="s">
        <v>34</v>
      </c>
      <c r="G363" s="18" t="s">
        <v>19</v>
      </c>
      <c r="H363" s="382" t="s">
        <v>2728</v>
      </c>
      <c r="I363" s="18" t="s">
        <v>16</v>
      </c>
      <c r="J363" s="383">
        <v>18</v>
      </c>
      <c r="K363" s="383">
        <v>3</v>
      </c>
      <c r="L363" s="6" t="s">
        <v>22</v>
      </c>
      <c r="M363" s="18">
        <v>5</v>
      </c>
      <c r="N363" s="382">
        <v>670000</v>
      </c>
      <c r="O363" s="18">
        <f t="shared" si="11"/>
        <v>3350000</v>
      </c>
      <c r="P363" s="6" t="s">
        <v>26</v>
      </c>
      <c r="Q363" s="18" t="s">
        <v>471</v>
      </c>
      <c r="R363" s="18" t="s">
        <v>2245</v>
      </c>
      <c r="S363" s="384" t="s">
        <v>2246</v>
      </c>
    </row>
    <row r="364" spans="1:19" ht="15.75" customHeight="1">
      <c r="A364" s="357" t="s">
        <v>10227</v>
      </c>
      <c r="B364" s="23">
        <v>357</v>
      </c>
      <c r="C364" s="360" t="s">
        <v>38</v>
      </c>
      <c r="D364" s="360" t="str">
        <f>_xlfn.IFS(C364="사업관리","01",C364="경영ㆍ회계ㆍ사무","02",C364="금융ㆍ보험","03",C364="교육ㆍ자연ㆍ사회과학","04",C364="법률ㆍ경찰ㆍ소방ㆍ교도ㆍ국방","05",C364="보건ㆍ의료","06",C364="사회복지ㆍ종교","07",C364="문화ㆍ예술ㆍ디자인ㆍ방송","08",C364="운전ㆍ운송","09",C364="영업판매","10",C364="경비ㆍ청소","11",C364="이용ㆍ숙박ㆍ여행ㆍ오락ㆍ스포츠","12", C364="음식서비스","13", C364="건설","14", C364="기계","15",C364="재료","16",C364="화학ㆍ바이오","17",C364="섬유ㆍ의복","18",C364="전기ㆍ전자","19",C364="정보통신","20",C364="식품가공","21",C364="인쇄ㆍ목재ㆍ가구ㆍ공예","22",C364="환경ㆍ에너지ㆍ안전","23",C364="농림어업","24")</f>
        <v>01</v>
      </c>
      <c r="E364" s="366" t="s">
        <v>34</v>
      </c>
      <c r="F364" s="366" t="s">
        <v>34</v>
      </c>
      <c r="G364" s="360" t="s">
        <v>19</v>
      </c>
      <c r="H364" s="385" t="s">
        <v>2729</v>
      </c>
      <c r="I364" s="360" t="s">
        <v>16</v>
      </c>
      <c r="J364" s="360">
        <v>14</v>
      </c>
      <c r="K364" s="362">
        <v>2</v>
      </c>
      <c r="L364" s="362" t="s">
        <v>522</v>
      </c>
      <c r="M364" s="362">
        <v>40</v>
      </c>
      <c r="N364" s="362">
        <v>570000</v>
      </c>
      <c r="O364" s="362">
        <f t="shared" ref="O364:O415" si="12">M364*N364</f>
        <v>22800000</v>
      </c>
      <c r="P364" s="368" t="s">
        <v>26</v>
      </c>
      <c r="Q364" s="368" t="s">
        <v>2334</v>
      </c>
      <c r="R364" s="368" t="s">
        <v>2339</v>
      </c>
      <c r="S364" s="369" t="s">
        <v>2340</v>
      </c>
    </row>
    <row r="365" spans="1:19" ht="15.75" customHeight="1">
      <c r="A365" s="357" t="s">
        <v>10227</v>
      </c>
      <c r="B365" s="23">
        <v>358</v>
      </c>
      <c r="C365" s="359" t="s">
        <v>2730</v>
      </c>
      <c r="D365" s="360" t="str">
        <f t="shared" ref="D365:D415" si="13">_xlfn.IFS(C365="사업관리","01",C365="경영ㆍ회계ㆍ사무","02",C365="금융ㆍ보험","03",C365="교육ㆍ자연ㆍ사회과학","04",C365="법률ㆍ경찰ㆍ소방ㆍ교도ㆍ국방","05",C365="보건ㆍ의료","06",C365="사회복지ㆍ종교","07",C365="문화ㆍ예술ㆍ디자인ㆍ방송","08",C365="운전ㆍ운송","09",C365="영업판매","10",C365="경비ㆍ청소","11",C365="이용ㆍ숙박ㆍ여행ㆍ오락ㆍ스포츠","12", C365="음식서비스","13", C365="건설","14", C365="기계","15",C365="재료","16",C365="화학ㆍ바이오","17",C365="섬유ㆍ의복","18",C365="전기ㆍ전자","19",C365="정보통신","20",C365="식품가공","21",C365="인쇄ㆍ목재ㆍ가구ㆍ공예","22",C365="환경ㆍ에너지ㆍ안전","23",C365="농림어업","24")</f>
        <v>04</v>
      </c>
      <c r="E365" s="361" t="s">
        <v>55</v>
      </c>
      <c r="F365" s="361" t="s">
        <v>34</v>
      </c>
      <c r="G365" s="360" t="s">
        <v>19</v>
      </c>
      <c r="H365" s="370" t="s">
        <v>2731</v>
      </c>
      <c r="I365" s="360" t="s">
        <v>16</v>
      </c>
      <c r="J365" s="359">
        <v>7</v>
      </c>
      <c r="K365" s="363">
        <v>1</v>
      </c>
      <c r="L365" s="362" t="s">
        <v>522</v>
      </c>
      <c r="M365" s="363">
        <v>40</v>
      </c>
      <c r="N365" s="363">
        <v>470000</v>
      </c>
      <c r="O365" s="362">
        <f t="shared" si="12"/>
        <v>18800000</v>
      </c>
      <c r="P365" s="368" t="s">
        <v>26</v>
      </c>
      <c r="Q365" s="368" t="s">
        <v>2334</v>
      </c>
      <c r="R365" s="368" t="s">
        <v>2339</v>
      </c>
      <c r="S365" s="369" t="s">
        <v>2340</v>
      </c>
    </row>
    <row r="366" spans="1:19" ht="15.75" customHeight="1">
      <c r="A366" s="357" t="s">
        <v>10227</v>
      </c>
      <c r="B366" s="23">
        <v>359</v>
      </c>
      <c r="C366" s="360" t="s">
        <v>38</v>
      </c>
      <c r="D366" s="360" t="str">
        <f t="shared" si="13"/>
        <v>01</v>
      </c>
      <c r="E366" s="366" t="s">
        <v>34</v>
      </c>
      <c r="F366" s="366" t="s">
        <v>34</v>
      </c>
      <c r="G366" s="360" t="s">
        <v>19</v>
      </c>
      <c r="H366" s="370" t="s">
        <v>2732</v>
      </c>
      <c r="I366" s="359" t="s">
        <v>16</v>
      </c>
      <c r="J366" s="359">
        <v>14</v>
      </c>
      <c r="K366" s="359">
        <v>2</v>
      </c>
      <c r="L366" s="363" t="s">
        <v>522</v>
      </c>
      <c r="M366" s="359">
        <v>90</v>
      </c>
      <c r="N366" s="362">
        <v>570000</v>
      </c>
      <c r="O366" s="362">
        <f t="shared" si="12"/>
        <v>51300000</v>
      </c>
      <c r="P366" s="371" t="s">
        <v>26</v>
      </c>
      <c r="Q366" s="368" t="s">
        <v>2334</v>
      </c>
      <c r="R366" s="368" t="s">
        <v>2339</v>
      </c>
      <c r="S366" s="369" t="s">
        <v>2340</v>
      </c>
    </row>
    <row r="367" spans="1:19" ht="15.75" customHeight="1">
      <c r="A367" s="357" t="s">
        <v>10227</v>
      </c>
      <c r="B367" s="23">
        <v>360</v>
      </c>
      <c r="C367" s="360" t="s">
        <v>38</v>
      </c>
      <c r="D367" s="360" t="str">
        <f t="shared" si="13"/>
        <v>01</v>
      </c>
      <c r="E367" s="366" t="s">
        <v>34</v>
      </c>
      <c r="F367" s="366" t="s">
        <v>34</v>
      </c>
      <c r="G367" s="360" t="s">
        <v>19</v>
      </c>
      <c r="H367" s="370" t="s">
        <v>2733</v>
      </c>
      <c r="I367" s="360" t="s">
        <v>16</v>
      </c>
      <c r="J367" s="359">
        <v>14</v>
      </c>
      <c r="K367" s="359">
        <v>2</v>
      </c>
      <c r="L367" s="362" t="s">
        <v>522</v>
      </c>
      <c r="M367" s="359">
        <v>30</v>
      </c>
      <c r="N367" s="362">
        <v>570000</v>
      </c>
      <c r="O367" s="362">
        <f t="shared" si="12"/>
        <v>17100000</v>
      </c>
      <c r="P367" s="368" t="s">
        <v>26</v>
      </c>
      <c r="Q367" s="368" t="s">
        <v>2334</v>
      </c>
      <c r="R367" s="368" t="s">
        <v>2339</v>
      </c>
      <c r="S367" s="369" t="s">
        <v>2340</v>
      </c>
    </row>
    <row r="368" spans="1:19" ht="15.75" customHeight="1">
      <c r="A368" s="357" t="s">
        <v>10227</v>
      </c>
      <c r="B368" s="23">
        <v>361</v>
      </c>
      <c r="C368" s="360" t="s">
        <v>38</v>
      </c>
      <c r="D368" s="360" t="str">
        <f t="shared" si="13"/>
        <v>01</v>
      </c>
      <c r="E368" s="366" t="s">
        <v>34</v>
      </c>
      <c r="F368" s="366" t="s">
        <v>34</v>
      </c>
      <c r="G368" s="360" t="s">
        <v>19</v>
      </c>
      <c r="H368" s="370" t="s">
        <v>2734</v>
      </c>
      <c r="I368" s="359" t="s">
        <v>16</v>
      </c>
      <c r="J368" s="359">
        <v>18</v>
      </c>
      <c r="K368" s="359">
        <v>3</v>
      </c>
      <c r="L368" s="363" t="s">
        <v>522</v>
      </c>
      <c r="M368" s="359">
        <v>120</v>
      </c>
      <c r="N368" s="365">
        <v>670000</v>
      </c>
      <c r="O368" s="362">
        <f t="shared" si="12"/>
        <v>80400000</v>
      </c>
      <c r="P368" s="371" t="s">
        <v>26</v>
      </c>
      <c r="Q368" s="368" t="s">
        <v>2334</v>
      </c>
      <c r="R368" s="368" t="s">
        <v>2339</v>
      </c>
      <c r="S368" s="369" t="s">
        <v>2340</v>
      </c>
    </row>
    <row r="369" spans="1:19" ht="15.75" customHeight="1">
      <c r="A369" s="357" t="s">
        <v>10227</v>
      </c>
      <c r="B369" s="23">
        <v>362</v>
      </c>
      <c r="C369" s="360" t="s">
        <v>38</v>
      </c>
      <c r="D369" s="360" t="str">
        <f t="shared" si="13"/>
        <v>01</v>
      </c>
      <c r="E369" s="366" t="s">
        <v>34</v>
      </c>
      <c r="F369" s="366" t="s">
        <v>34</v>
      </c>
      <c r="G369" s="360" t="s">
        <v>19</v>
      </c>
      <c r="H369" s="370" t="s">
        <v>2735</v>
      </c>
      <c r="I369" s="360" t="s">
        <v>16</v>
      </c>
      <c r="J369" s="359">
        <v>18</v>
      </c>
      <c r="K369" s="359">
        <v>3</v>
      </c>
      <c r="L369" s="362" t="s">
        <v>522</v>
      </c>
      <c r="M369" s="359">
        <v>150</v>
      </c>
      <c r="N369" s="365">
        <v>670000</v>
      </c>
      <c r="O369" s="362">
        <f t="shared" si="12"/>
        <v>100500000</v>
      </c>
      <c r="P369" s="368" t="s">
        <v>26</v>
      </c>
      <c r="Q369" s="368" t="s">
        <v>2334</v>
      </c>
      <c r="R369" s="368" t="s">
        <v>2339</v>
      </c>
      <c r="S369" s="369" t="s">
        <v>2340</v>
      </c>
    </row>
    <row r="370" spans="1:19" ht="15.75" customHeight="1">
      <c r="A370" s="357" t="s">
        <v>10227</v>
      </c>
      <c r="B370" s="23">
        <v>363</v>
      </c>
      <c r="C370" s="360" t="s">
        <v>38</v>
      </c>
      <c r="D370" s="360" t="str">
        <f t="shared" si="13"/>
        <v>01</v>
      </c>
      <c r="E370" s="366" t="s">
        <v>34</v>
      </c>
      <c r="F370" s="366" t="s">
        <v>34</v>
      </c>
      <c r="G370" s="360" t="s">
        <v>19</v>
      </c>
      <c r="H370" s="370" t="s">
        <v>2736</v>
      </c>
      <c r="I370" s="359" t="s">
        <v>16</v>
      </c>
      <c r="J370" s="359">
        <v>14</v>
      </c>
      <c r="K370" s="359">
        <v>2</v>
      </c>
      <c r="L370" s="363" t="s">
        <v>522</v>
      </c>
      <c r="M370" s="359">
        <v>60</v>
      </c>
      <c r="N370" s="362">
        <v>570000</v>
      </c>
      <c r="O370" s="362">
        <f t="shared" si="12"/>
        <v>34200000</v>
      </c>
      <c r="P370" s="371" t="s">
        <v>26</v>
      </c>
      <c r="Q370" s="368" t="s">
        <v>2334</v>
      </c>
      <c r="R370" s="368" t="s">
        <v>2339</v>
      </c>
      <c r="S370" s="369" t="s">
        <v>2340</v>
      </c>
    </row>
    <row r="371" spans="1:19" ht="15.75" customHeight="1">
      <c r="A371" s="357" t="s">
        <v>10227</v>
      </c>
      <c r="B371" s="23">
        <v>364</v>
      </c>
      <c r="C371" s="360" t="s">
        <v>38</v>
      </c>
      <c r="D371" s="360" t="str">
        <f t="shared" si="13"/>
        <v>01</v>
      </c>
      <c r="E371" s="366" t="s">
        <v>34</v>
      </c>
      <c r="F371" s="366" t="s">
        <v>34</v>
      </c>
      <c r="G371" s="360" t="s">
        <v>19</v>
      </c>
      <c r="H371" s="370" t="s">
        <v>2737</v>
      </c>
      <c r="I371" s="360" t="s">
        <v>16</v>
      </c>
      <c r="J371" s="359">
        <v>14</v>
      </c>
      <c r="K371" s="359">
        <v>2</v>
      </c>
      <c r="L371" s="362" t="s">
        <v>522</v>
      </c>
      <c r="M371" s="359">
        <v>140</v>
      </c>
      <c r="N371" s="362">
        <v>570000</v>
      </c>
      <c r="O371" s="362">
        <f t="shared" si="12"/>
        <v>79800000</v>
      </c>
      <c r="P371" s="368" t="s">
        <v>26</v>
      </c>
      <c r="Q371" s="368" t="s">
        <v>2334</v>
      </c>
      <c r="R371" s="368" t="s">
        <v>2339</v>
      </c>
      <c r="S371" s="369" t="s">
        <v>2340</v>
      </c>
    </row>
    <row r="372" spans="1:19" ht="15.75" customHeight="1">
      <c r="A372" s="357" t="s">
        <v>10227</v>
      </c>
      <c r="B372" s="23">
        <v>365</v>
      </c>
      <c r="C372" s="360" t="s">
        <v>38</v>
      </c>
      <c r="D372" s="360" t="str">
        <f t="shared" si="13"/>
        <v>01</v>
      </c>
      <c r="E372" s="366" t="s">
        <v>34</v>
      </c>
      <c r="F372" s="366" t="s">
        <v>34</v>
      </c>
      <c r="G372" s="360" t="s">
        <v>19</v>
      </c>
      <c r="H372" s="370" t="s">
        <v>604</v>
      </c>
      <c r="I372" s="359" t="s">
        <v>16</v>
      </c>
      <c r="J372" s="359">
        <v>14</v>
      </c>
      <c r="K372" s="359">
        <v>2</v>
      </c>
      <c r="L372" s="363" t="s">
        <v>522</v>
      </c>
      <c r="M372" s="359">
        <v>90</v>
      </c>
      <c r="N372" s="362">
        <v>570000</v>
      </c>
      <c r="O372" s="362">
        <f t="shared" si="12"/>
        <v>51300000</v>
      </c>
      <c r="P372" s="371" t="s">
        <v>26</v>
      </c>
      <c r="Q372" s="368" t="s">
        <v>2334</v>
      </c>
      <c r="R372" s="368" t="s">
        <v>2339</v>
      </c>
      <c r="S372" s="369" t="s">
        <v>2340</v>
      </c>
    </row>
    <row r="373" spans="1:19" ht="15.75" customHeight="1">
      <c r="A373" s="357" t="s">
        <v>10227</v>
      </c>
      <c r="B373" s="23">
        <v>366</v>
      </c>
      <c r="C373" s="360" t="s">
        <v>38</v>
      </c>
      <c r="D373" s="360" t="str">
        <f t="shared" si="13"/>
        <v>01</v>
      </c>
      <c r="E373" s="366" t="s">
        <v>34</v>
      </c>
      <c r="F373" s="366" t="s">
        <v>34</v>
      </c>
      <c r="G373" s="360" t="s">
        <v>19</v>
      </c>
      <c r="H373" s="370" t="s">
        <v>2738</v>
      </c>
      <c r="I373" s="360" t="s">
        <v>16</v>
      </c>
      <c r="J373" s="359">
        <v>14</v>
      </c>
      <c r="K373" s="359">
        <v>2</v>
      </c>
      <c r="L373" s="362" t="s">
        <v>522</v>
      </c>
      <c r="M373" s="359">
        <v>20</v>
      </c>
      <c r="N373" s="362">
        <v>570000</v>
      </c>
      <c r="O373" s="362">
        <f t="shared" si="12"/>
        <v>11400000</v>
      </c>
      <c r="P373" s="368" t="s">
        <v>26</v>
      </c>
      <c r="Q373" s="368" t="s">
        <v>2334</v>
      </c>
      <c r="R373" s="368" t="s">
        <v>2339</v>
      </c>
      <c r="S373" s="369" t="s">
        <v>2340</v>
      </c>
    </row>
    <row r="374" spans="1:19" ht="15.75" customHeight="1">
      <c r="A374" s="357" t="s">
        <v>10227</v>
      </c>
      <c r="B374" s="23">
        <v>367</v>
      </c>
      <c r="C374" s="360" t="s">
        <v>38</v>
      </c>
      <c r="D374" s="360" t="str">
        <f t="shared" si="13"/>
        <v>01</v>
      </c>
      <c r="E374" s="366" t="s">
        <v>34</v>
      </c>
      <c r="F374" s="366" t="s">
        <v>34</v>
      </c>
      <c r="G374" s="360" t="s">
        <v>19</v>
      </c>
      <c r="H374" s="370" t="s">
        <v>2739</v>
      </c>
      <c r="I374" s="359" t="s">
        <v>16</v>
      </c>
      <c r="J374" s="359">
        <v>18</v>
      </c>
      <c r="K374" s="359">
        <v>3</v>
      </c>
      <c r="L374" s="363" t="s">
        <v>522</v>
      </c>
      <c r="M374" s="359">
        <v>150</v>
      </c>
      <c r="N374" s="365">
        <v>670000</v>
      </c>
      <c r="O374" s="362">
        <f t="shared" si="12"/>
        <v>100500000</v>
      </c>
      <c r="P374" s="371" t="s">
        <v>26</v>
      </c>
      <c r="Q374" s="368" t="s">
        <v>2334</v>
      </c>
      <c r="R374" s="368" t="s">
        <v>2339</v>
      </c>
      <c r="S374" s="369" t="s">
        <v>2340</v>
      </c>
    </row>
    <row r="375" spans="1:19" ht="15.75" customHeight="1">
      <c r="A375" s="357" t="s">
        <v>10227</v>
      </c>
      <c r="B375" s="23">
        <v>368</v>
      </c>
      <c r="C375" s="360" t="s">
        <v>38</v>
      </c>
      <c r="D375" s="360" t="str">
        <f t="shared" si="13"/>
        <v>01</v>
      </c>
      <c r="E375" s="366" t="s">
        <v>34</v>
      </c>
      <c r="F375" s="366" t="s">
        <v>34</v>
      </c>
      <c r="G375" s="360" t="s">
        <v>19</v>
      </c>
      <c r="H375" s="370" t="s">
        <v>2740</v>
      </c>
      <c r="I375" s="360" t="s">
        <v>456</v>
      </c>
      <c r="J375" s="359">
        <v>18</v>
      </c>
      <c r="K375" s="359">
        <v>3</v>
      </c>
      <c r="L375" s="362" t="s">
        <v>522</v>
      </c>
      <c r="M375" s="359">
        <v>180</v>
      </c>
      <c r="N375" s="365">
        <v>670000</v>
      </c>
      <c r="O375" s="362">
        <f t="shared" si="12"/>
        <v>120600000</v>
      </c>
      <c r="P375" s="368" t="s">
        <v>26</v>
      </c>
      <c r="Q375" s="368" t="s">
        <v>2334</v>
      </c>
      <c r="R375" s="368" t="s">
        <v>2339</v>
      </c>
      <c r="S375" s="369" t="s">
        <v>2340</v>
      </c>
    </row>
    <row r="376" spans="1:19" ht="15.75" customHeight="1">
      <c r="A376" s="357" t="s">
        <v>10227</v>
      </c>
      <c r="B376" s="23">
        <v>369</v>
      </c>
      <c r="C376" s="360" t="s">
        <v>38</v>
      </c>
      <c r="D376" s="360" t="str">
        <f t="shared" si="13"/>
        <v>01</v>
      </c>
      <c r="E376" s="366" t="s">
        <v>34</v>
      </c>
      <c r="F376" s="366" t="s">
        <v>34</v>
      </c>
      <c r="G376" s="360" t="s">
        <v>19</v>
      </c>
      <c r="H376" s="370" t="s">
        <v>2741</v>
      </c>
      <c r="I376" s="359" t="s">
        <v>16</v>
      </c>
      <c r="J376" s="359">
        <v>14</v>
      </c>
      <c r="K376" s="359">
        <v>2</v>
      </c>
      <c r="L376" s="363" t="s">
        <v>522</v>
      </c>
      <c r="M376" s="359">
        <v>90</v>
      </c>
      <c r="N376" s="362">
        <v>570000</v>
      </c>
      <c r="O376" s="362">
        <f t="shared" si="12"/>
        <v>51300000</v>
      </c>
      <c r="P376" s="371" t="s">
        <v>26</v>
      </c>
      <c r="Q376" s="368" t="s">
        <v>2334</v>
      </c>
      <c r="R376" s="368" t="s">
        <v>2339</v>
      </c>
      <c r="S376" s="369" t="s">
        <v>2340</v>
      </c>
    </row>
    <row r="377" spans="1:19" ht="15.75" customHeight="1">
      <c r="A377" s="357" t="s">
        <v>10227</v>
      </c>
      <c r="B377" s="23">
        <v>370</v>
      </c>
      <c r="C377" s="360" t="s">
        <v>38</v>
      </c>
      <c r="D377" s="360" t="str">
        <f t="shared" si="13"/>
        <v>01</v>
      </c>
      <c r="E377" s="366" t="s">
        <v>34</v>
      </c>
      <c r="F377" s="366" t="s">
        <v>34</v>
      </c>
      <c r="G377" s="360" t="s">
        <v>19</v>
      </c>
      <c r="H377" s="370" t="s">
        <v>2742</v>
      </c>
      <c r="I377" s="360" t="s">
        <v>16</v>
      </c>
      <c r="J377" s="359">
        <v>7</v>
      </c>
      <c r="K377" s="359">
        <v>1</v>
      </c>
      <c r="L377" s="362" t="s">
        <v>522</v>
      </c>
      <c r="M377" s="359">
        <v>10</v>
      </c>
      <c r="N377" s="365">
        <v>470000</v>
      </c>
      <c r="O377" s="362">
        <f t="shared" si="12"/>
        <v>4700000</v>
      </c>
      <c r="P377" s="368" t="s">
        <v>26</v>
      </c>
      <c r="Q377" s="368" t="s">
        <v>2334</v>
      </c>
      <c r="R377" s="368" t="s">
        <v>2339</v>
      </c>
      <c r="S377" s="369" t="s">
        <v>2340</v>
      </c>
    </row>
    <row r="378" spans="1:19" ht="15.75" customHeight="1">
      <c r="A378" s="357" t="s">
        <v>10227</v>
      </c>
      <c r="B378" s="23">
        <v>371</v>
      </c>
      <c r="C378" s="360" t="s">
        <v>38</v>
      </c>
      <c r="D378" s="360" t="str">
        <f t="shared" si="13"/>
        <v>01</v>
      </c>
      <c r="E378" s="366" t="s">
        <v>34</v>
      </c>
      <c r="F378" s="366" t="s">
        <v>34</v>
      </c>
      <c r="G378" s="360" t="s">
        <v>19</v>
      </c>
      <c r="H378" s="370" t="s">
        <v>2743</v>
      </c>
      <c r="I378" s="359" t="s">
        <v>16</v>
      </c>
      <c r="J378" s="359">
        <v>7</v>
      </c>
      <c r="K378" s="359">
        <v>1</v>
      </c>
      <c r="L378" s="363" t="s">
        <v>522</v>
      </c>
      <c r="M378" s="359">
        <v>20</v>
      </c>
      <c r="N378" s="365">
        <v>470000</v>
      </c>
      <c r="O378" s="362">
        <f t="shared" si="12"/>
        <v>9400000</v>
      </c>
      <c r="P378" s="371" t="s">
        <v>26</v>
      </c>
      <c r="Q378" s="368" t="s">
        <v>2334</v>
      </c>
      <c r="R378" s="368" t="s">
        <v>2339</v>
      </c>
      <c r="S378" s="369" t="s">
        <v>2340</v>
      </c>
    </row>
    <row r="379" spans="1:19" ht="15.75" customHeight="1">
      <c r="A379" s="357" t="s">
        <v>10227</v>
      </c>
      <c r="B379" s="23">
        <v>372</v>
      </c>
      <c r="C379" s="360" t="s">
        <v>38</v>
      </c>
      <c r="D379" s="360" t="str">
        <f t="shared" si="13"/>
        <v>01</v>
      </c>
      <c r="E379" s="366" t="s">
        <v>34</v>
      </c>
      <c r="F379" s="366" t="s">
        <v>34</v>
      </c>
      <c r="G379" s="360" t="s">
        <v>19</v>
      </c>
      <c r="H379" s="370" t="s">
        <v>2744</v>
      </c>
      <c r="I379" s="360" t="s">
        <v>16</v>
      </c>
      <c r="J379" s="359">
        <v>7</v>
      </c>
      <c r="K379" s="359">
        <v>1</v>
      </c>
      <c r="L379" s="362" t="s">
        <v>522</v>
      </c>
      <c r="M379" s="359">
        <v>10</v>
      </c>
      <c r="N379" s="365">
        <v>470000</v>
      </c>
      <c r="O379" s="362">
        <f t="shared" si="12"/>
        <v>4700000</v>
      </c>
      <c r="P379" s="368" t="s">
        <v>26</v>
      </c>
      <c r="Q379" s="368" t="s">
        <v>2334</v>
      </c>
      <c r="R379" s="368" t="s">
        <v>2339</v>
      </c>
      <c r="S379" s="369" t="s">
        <v>2340</v>
      </c>
    </row>
    <row r="380" spans="1:19" ht="15.75" customHeight="1">
      <c r="A380" s="11" t="s">
        <v>10227</v>
      </c>
      <c r="B380" s="23">
        <v>373</v>
      </c>
      <c r="C380" s="7" t="s">
        <v>38</v>
      </c>
      <c r="D380" s="7" t="str">
        <f t="shared" si="13"/>
        <v>01</v>
      </c>
      <c r="E380" s="25" t="s">
        <v>34</v>
      </c>
      <c r="F380" s="25" t="s">
        <v>34</v>
      </c>
      <c r="G380" s="7" t="s">
        <v>19</v>
      </c>
      <c r="H380" s="272" t="s">
        <v>2745</v>
      </c>
      <c r="I380" s="18" t="s">
        <v>26</v>
      </c>
      <c r="J380" s="18">
        <v>21</v>
      </c>
      <c r="K380" s="18">
        <v>3</v>
      </c>
      <c r="L380" s="6" t="s">
        <v>522</v>
      </c>
      <c r="M380" s="18">
        <v>110</v>
      </c>
      <c r="N380" s="35">
        <v>730000</v>
      </c>
      <c r="O380" s="8">
        <f t="shared" si="12"/>
        <v>80300000</v>
      </c>
      <c r="P380" s="15" t="s">
        <v>26</v>
      </c>
      <c r="Q380" s="14" t="s">
        <v>2334</v>
      </c>
      <c r="R380" s="14" t="s">
        <v>2339</v>
      </c>
      <c r="S380" s="12" t="s">
        <v>2340</v>
      </c>
    </row>
    <row r="381" spans="1:19" ht="15.75" customHeight="1">
      <c r="A381" s="11" t="s">
        <v>10227</v>
      </c>
      <c r="B381" s="23">
        <v>374</v>
      </c>
      <c r="C381" s="7" t="s">
        <v>38</v>
      </c>
      <c r="D381" s="7" t="str">
        <f t="shared" si="13"/>
        <v>01</v>
      </c>
      <c r="E381" s="25" t="s">
        <v>34</v>
      </c>
      <c r="F381" s="25" t="s">
        <v>34</v>
      </c>
      <c r="G381" s="7" t="s">
        <v>19</v>
      </c>
      <c r="H381" s="273" t="s">
        <v>2746</v>
      </c>
      <c r="I381" s="34" t="s">
        <v>26</v>
      </c>
      <c r="J381" s="34">
        <v>18</v>
      </c>
      <c r="K381" s="34">
        <v>3</v>
      </c>
      <c r="L381" s="8" t="s">
        <v>522</v>
      </c>
      <c r="M381" s="34">
        <v>70</v>
      </c>
      <c r="N381" s="386">
        <v>670000</v>
      </c>
      <c r="O381" s="8">
        <f t="shared" si="12"/>
        <v>46900000</v>
      </c>
      <c r="P381" s="14" t="s">
        <v>26</v>
      </c>
      <c r="Q381" s="14" t="s">
        <v>2334</v>
      </c>
      <c r="R381" s="14" t="s">
        <v>2339</v>
      </c>
      <c r="S381" s="12" t="s">
        <v>2340</v>
      </c>
    </row>
    <row r="382" spans="1:19" ht="15.75" customHeight="1">
      <c r="A382" s="11" t="s">
        <v>10227</v>
      </c>
      <c r="B382" s="23">
        <v>375</v>
      </c>
      <c r="C382" s="7" t="s">
        <v>38</v>
      </c>
      <c r="D382" s="7" t="str">
        <f t="shared" si="13"/>
        <v>01</v>
      </c>
      <c r="E382" s="25" t="s">
        <v>34</v>
      </c>
      <c r="F382" s="25" t="s">
        <v>34</v>
      </c>
      <c r="G382" s="7" t="s">
        <v>19</v>
      </c>
      <c r="H382" s="273" t="s">
        <v>2747</v>
      </c>
      <c r="I382" s="18" t="s">
        <v>26</v>
      </c>
      <c r="J382" s="34">
        <v>18</v>
      </c>
      <c r="K382" s="34">
        <v>3</v>
      </c>
      <c r="L382" s="6" t="s">
        <v>522</v>
      </c>
      <c r="M382" s="34">
        <v>150</v>
      </c>
      <c r="N382" s="386">
        <v>670000</v>
      </c>
      <c r="O382" s="8">
        <f t="shared" si="12"/>
        <v>100500000</v>
      </c>
      <c r="P382" s="15" t="s">
        <v>26</v>
      </c>
      <c r="Q382" s="14" t="s">
        <v>2334</v>
      </c>
      <c r="R382" s="14" t="s">
        <v>2339</v>
      </c>
      <c r="S382" s="12" t="s">
        <v>2340</v>
      </c>
    </row>
    <row r="383" spans="1:19" ht="15.75" customHeight="1">
      <c r="A383" s="11" t="s">
        <v>10227</v>
      </c>
      <c r="B383" s="23">
        <v>376</v>
      </c>
      <c r="C383" s="7" t="s">
        <v>38</v>
      </c>
      <c r="D383" s="7" t="str">
        <f t="shared" si="13"/>
        <v>01</v>
      </c>
      <c r="E383" s="25" t="s">
        <v>34</v>
      </c>
      <c r="F383" s="25" t="s">
        <v>34</v>
      </c>
      <c r="G383" s="7" t="s">
        <v>19</v>
      </c>
      <c r="H383" s="273" t="s">
        <v>2748</v>
      </c>
      <c r="I383" s="34" t="s">
        <v>26</v>
      </c>
      <c r="J383" s="34">
        <v>18</v>
      </c>
      <c r="K383" s="34">
        <v>3</v>
      </c>
      <c r="L383" s="8" t="s">
        <v>522</v>
      </c>
      <c r="M383" s="34">
        <v>150</v>
      </c>
      <c r="N383" s="386">
        <v>670000</v>
      </c>
      <c r="O383" s="8">
        <f t="shared" si="12"/>
        <v>100500000</v>
      </c>
      <c r="P383" s="14" t="s">
        <v>26</v>
      </c>
      <c r="Q383" s="14" t="s">
        <v>2334</v>
      </c>
      <c r="R383" s="14" t="s">
        <v>2339</v>
      </c>
      <c r="S383" s="12" t="s">
        <v>2340</v>
      </c>
    </row>
    <row r="384" spans="1:19" ht="15.75" customHeight="1">
      <c r="A384" s="11" t="s">
        <v>10227</v>
      </c>
      <c r="B384" s="23">
        <v>377</v>
      </c>
      <c r="C384" s="7" t="s">
        <v>38</v>
      </c>
      <c r="D384" s="7" t="str">
        <f t="shared" si="13"/>
        <v>01</v>
      </c>
      <c r="E384" s="25" t="s">
        <v>34</v>
      </c>
      <c r="F384" s="25" t="s">
        <v>34</v>
      </c>
      <c r="G384" s="7" t="s">
        <v>19</v>
      </c>
      <c r="H384" s="273" t="s">
        <v>2749</v>
      </c>
      <c r="I384" s="18" t="s">
        <v>26</v>
      </c>
      <c r="J384" s="34">
        <v>21</v>
      </c>
      <c r="K384" s="34">
        <v>3</v>
      </c>
      <c r="L384" s="6" t="s">
        <v>522</v>
      </c>
      <c r="M384" s="34">
        <v>110</v>
      </c>
      <c r="N384" s="386">
        <v>690000</v>
      </c>
      <c r="O384" s="8">
        <f t="shared" si="12"/>
        <v>75900000</v>
      </c>
      <c r="P384" s="15" t="s">
        <v>26</v>
      </c>
      <c r="Q384" s="14" t="s">
        <v>2334</v>
      </c>
      <c r="R384" s="14" t="s">
        <v>2339</v>
      </c>
      <c r="S384" s="12" t="s">
        <v>2340</v>
      </c>
    </row>
    <row r="385" spans="1:19" ht="15.75" customHeight="1">
      <c r="A385" s="11" t="s">
        <v>10227</v>
      </c>
      <c r="B385" s="23">
        <v>378</v>
      </c>
      <c r="C385" s="7" t="s">
        <v>38</v>
      </c>
      <c r="D385" s="7" t="str">
        <f t="shared" si="13"/>
        <v>01</v>
      </c>
      <c r="E385" s="25" t="s">
        <v>34</v>
      </c>
      <c r="F385" s="25" t="s">
        <v>34</v>
      </c>
      <c r="G385" s="7" t="s">
        <v>19</v>
      </c>
      <c r="H385" s="387" t="s">
        <v>2750</v>
      </c>
      <c r="I385" s="34" t="s">
        <v>26</v>
      </c>
      <c r="J385" s="18">
        <v>14</v>
      </c>
      <c r="K385" s="18">
        <v>2</v>
      </c>
      <c r="L385" s="8" t="s">
        <v>522</v>
      </c>
      <c r="M385" s="34">
        <v>20</v>
      </c>
      <c r="N385" s="8">
        <v>570000</v>
      </c>
      <c r="O385" s="8">
        <f t="shared" si="12"/>
        <v>11400000</v>
      </c>
      <c r="P385" s="14" t="s">
        <v>26</v>
      </c>
      <c r="Q385" s="14" t="s">
        <v>2334</v>
      </c>
      <c r="R385" s="14" t="s">
        <v>2339</v>
      </c>
      <c r="S385" s="12" t="s">
        <v>2340</v>
      </c>
    </row>
    <row r="386" spans="1:19" ht="15.75" customHeight="1">
      <c r="A386" s="11" t="s">
        <v>10227</v>
      </c>
      <c r="B386" s="23">
        <v>379</v>
      </c>
      <c r="C386" s="7" t="s">
        <v>38</v>
      </c>
      <c r="D386" s="7" t="str">
        <f t="shared" si="13"/>
        <v>01</v>
      </c>
      <c r="E386" s="25" t="s">
        <v>34</v>
      </c>
      <c r="F386" s="25" t="s">
        <v>34</v>
      </c>
      <c r="G386" s="7" t="s">
        <v>19</v>
      </c>
      <c r="H386" s="387" t="s">
        <v>2751</v>
      </c>
      <c r="I386" s="18" t="s">
        <v>26</v>
      </c>
      <c r="J386" s="34">
        <v>18</v>
      </c>
      <c r="K386" s="34">
        <v>3</v>
      </c>
      <c r="L386" s="6" t="s">
        <v>522</v>
      </c>
      <c r="M386" s="34">
        <v>20</v>
      </c>
      <c r="N386" s="386">
        <v>670000</v>
      </c>
      <c r="O386" s="8">
        <f t="shared" si="12"/>
        <v>13400000</v>
      </c>
      <c r="P386" s="15" t="s">
        <v>26</v>
      </c>
      <c r="Q386" s="14" t="s">
        <v>2334</v>
      </c>
      <c r="R386" s="14" t="s">
        <v>2339</v>
      </c>
      <c r="S386" s="12" t="s">
        <v>2340</v>
      </c>
    </row>
    <row r="387" spans="1:19" ht="15.75" customHeight="1">
      <c r="A387" s="11" t="s">
        <v>10227</v>
      </c>
      <c r="B387" s="23">
        <v>380</v>
      </c>
      <c r="C387" s="7" t="s">
        <v>38</v>
      </c>
      <c r="D387" s="7" t="str">
        <f t="shared" si="13"/>
        <v>01</v>
      </c>
      <c r="E387" s="25" t="s">
        <v>34</v>
      </c>
      <c r="F387" s="25" t="s">
        <v>34</v>
      </c>
      <c r="G387" s="7" t="s">
        <v>19</v>
      </c>
      <c r="H387" s="387" t="s">
        <v>2752</v>
      </c>
      <c r="I387" s="34" t="s">
        <v>26</v>
      </c>
      <c r="J387" s="34">
        <v>7</v>
      </c>
      <c r="K387" s="34">
        <v>1</v>
      </c>
      <c r="L387" s="8" t="s">
        <v>522</v>
      </c>
      <c r="M387" s="34">
        <v>40</v>
      </c>
      <c r="N387" s="35">
        <v>470000</v>
      </c>
      <c r="O387" s="8">
        <f t="shared" si="12"/>
        <v>18800000</v>
      </c>
      <c r="P387" s="14" t="s">
        <v>26</v>
      </c>
      <c r="Q387" s="14" t="s">
        <v>2334</v>
      </c>
      <c r="R387" s="14" t="s">
        <v>2339</v>
      </c>
      <c r="S387" s="12" t="s">
        <v>2340</v>
      </c>
    </row>
    <row r="388" spans="1:19" ht="15.75" customHeight="1">
      <c r="A388" s="11" t="s">
        <v>10227</v>
      </c>
      <c r="B388" s="23">
        <v>381</v>
      </c>
      <c r="C388" s="7" t="s">
        <v>38</v>
      </c>
      <c r="D388" s="7" t="str">
        <f t="shared" si="13"/>
        <v>01</v>
      </c>
      <c r="E388" s="25" t="s">
        <v>34</v>
      </c>
      <c r="F388" s="25" t="s">
        <v>34</v>
      </c>
      <c r="G388" s="7" t="s">
        <v>19</v>
      </c>
      <c r="H388" s="387" t="s">
        <v>2753</v>
      </c>
      <c r="I388" s="18" t="s">
        <v>26</v>
      </c>
      <c r="J388" s="34">
        <v>14</v>
      </c>
      <c r="K388" s="34">
        <v>2</v>
      </c>
      <c r="L388" s="6" t="s">
        <v>522</v>
      </c>
      <c r="M388" s="34">
        <v>50</v>
      </c>
      <c r="N388" s="386">
        <v>570000</v>
      </c>
      <c r="O388" s="8">
        <f t="shared" si="12"/>
        <v>28500000</v>
      </c>
      <c r="P388" s="15" t="s">
        <v>26</v>
      </c>
      <c r="Q388" s="14" t="s">
        <v>2334</v>
      </c>
      <c r="R388" s="14" t="s">
        <v>2339</v>
      </c>
      <c r="S388" s="12" t="s">
        <v>2340</v>
      </c>
    </row>
    <row r="389" spans="1:19" ht="15.75" customHeight="1">
      <c r="A389" s="11" t="s">
        <v>10227</v>
      </c>
      <c r="B389" s="23">
        <v>382</v>
      </c>
      <c r="C389" s="7" t="s">
        <v>38</v>
      </c>
      <c r="D389" s="7" t="str">
        <f t="shared" si="13"/>
        <v>01</v>
      </c>
      <c r="E389" s="25" t="s">
        <v>34</v>
      </c>
      <c r="F389" s="25" t="s">
        <v>34</v>
      </c>
      <c r="G389" s="7" t="s">
        <v>19</v>
      </c>
      <c r="H389" s="387" t="s">
        <v>2754</v>
      </c>
      <c r="I389" s="34" t="s">
        <v>26</v>
      </c>
      <c r="J389" s="34">
        <v>18</v>
      </c>
      <c r="K389" s="34">
        <v>3</v>
      </c>
      <c r="L389" s="8" t="s">
        <v>522</v>
      </c>
      <c r="M389" s="34">
        <v>120</v>
      </c>
      <c r="N389" s="386">
        <v>690000</v>
      </c>
      <c r="O389" s="8">
        <f t="shared" si="12"/>
        <v>82800000</v>
      </c>
      <c r="P389" s="14" t="s">
        <v>26</v>
      </c>
      <c r="Q389" s="14" t="s">
        <v>2334</v>
      </c>
      <c r="R389" s="14" t="s">
        <v>2339</v>
      </c>
      <c r="S389" s="12" t="s">
        <v>2340</v>
      </c>
    </row>
    <row r="390" spans="1:19" ht="15.75" customHeight="1">
      <c r="A390" s="11" t="s">
        <v>10227</v>
      </c>
      <c r="B390" s="23">
        <v>383</v>
      </c>
      <c r="C390" s="7" t="s">
        <v>38</v>
      </c>
      <c r="D390" s="7" t="str">
        <f t="shared" si="13"/>
        <v>01</v>
      </c>
      <c r="E390" s="25" t="s">
        <v>34</v>
      </c>
      <c r="F390" s="25" t="s">
        <v>34</v>
      </c>
      <c r="G390" s="7" t="s">
        <v>19</v>
      </c>
      <c r="H390" s="387" t="s">
        <v>2755</v>
      </c>
      <c r="I390" s="18" t="s">
        <v>26</v>
      </c>
      <c r="J390" s="34">
        <v>18</v>
      </c>
      <c r="K390" s="34">
        <v>3</v>
      </c>
      <c r="L390" s="6" t="s">
        <v>522</v>
      </c>
      <c r="M390" s="34">
        <v>120</v>
      </c>
      <c r="N390" s="35">
        <v>670000</v>
      </c>
      <c r="O390" s="8">
        <f t="shared" si="12"/>
        <v>80400000</v>
      </c>
      <c r="P390" s="15" t="s">
        <v>26</v>
      </c>
      <c r="Q390" s="14" t="s">
        <v>2334</v>
      </c>
      <c r="R390" s="14" t="s">
        <v>2339</v>
      </c>
      <c r="S390" s="12" t="s">
        <v>2340</v>
      </c>
    </row>
    <row r="391" spans="1:19" ht="15.75" customHeight="1">
      <c r="A391" s="11" t="s">
        <v>10227</v>
      </c>
      <c r="B391" s="23">
        <v>384</v>
      </c>
      <c r="C391" s="7" t="s">
        <v>38</v>
      </c>
      <c r="D391" s="7" t="str">
        <f t="shared" si="13"/>
        <v>01</v>
      </c>
      <c r="E391" s="25" t="s">
        <v>34</v>
      </c>
      <c r="F391" s="25" t="s">
        <v>34</v>
      </c>
      <c r="G391" s="7" t="s">
        <v>19</v>
      </c>
      <c r="H391" s="387" t="s">
        <v>2756</v>
      </c>
      <c r="I391" s="34" t="s">
        <v>26</v>
      </c>
      <c r="J391" s="34">
        <v>18</v>
      </c>
      <c r="K391" s="34">
        <v>3</v>
      </c>
      <c r="L391" s="8" t="s">
        <v>522</v>
      </c>
      <c r="M391" s="34">
        <v>170</v>
      </c>
      <c r="N391" s="35">
        <v>670000</v>
      </c>
      <c r="O391" s="8">
        <f t="shared" si="12"/>
        <v>113900000</v>
      </c>
      <c r="P391" s="14" t="s">
        <v>26</v>
      </c>
      <c r="Q391" s="14" t="s">
        <v>2334</v>
      </c>
      <c r="R391" s="14" t="s">
        <v>2339</v>
      </c>
      <c r="S391" s="12" t="s">
        <v>2340</v>
      </c>
    </row>
    <row r="392" spans="1:19" ht="15.75" customHeight="1">
      <c r="A392" s="11" t="s">
        <v>10227</v>
      </c>
      <c r="B392" s="23">
        <v>385</v>
      </c>
      <c r="C392" s="7" t="s">
        <v>38</v>
      </c>
      <c r="D392" s="7" t="str">
        <f t="shared" si="13"/>
        <v>01</v>
      </c>
      <c r="E392" s="25" t="s">
        <v>34</v>
      </c>
      <c r="F392" s="25" t="s">
        <v>34</v>
      </c>
      <c r="G392" s="7" t="s">
        <v>19</v>
      </c>
      <c r="H392" s="387" t="s">
        <v>2757</v>
      </c>
      <c r="I392" s="18" t="s">
        <v>26</v>
      </c>
      <c r="J392" s="34">
        <v>18</v>
      </c>
      <c r="K392" s="34">
        <v>3</v>
      </c>
      <c r="L392" s="6" t="s">
        <v>522</v>
      </c>
      <c r="M392" s="34">
        <v>170</v>
      </c>
      <c r="N392" s="35">
        <v>670000</v>
      </c>
      <c r="O392" s="8">
        <f t="shared" si="12"/>
        <v>113900000</v>
      </c>
      <c r="P392" s="15" t="s">
        <v>26</v>
      </c>
      <c r="Q392" s="14" t="s">
        <v>2334</v>
      </c>
      <c r="R392" s="14" t="s">
        <v>2339</v>
      </c>
      <c r="S392" s="12" t="s">
        <v>2340</v>
      </c>
    </row>
    <row r="393" spans="1:19" ht="15.75" customHeight="1">
      <c r="A393" s="11" t="s">
        <v>10227</v>
      </c>
      <c r="B393" s="23">
        <v>386</v>
      </c>
      <c r="C393" s="7" t="s">
        <v>38</v>
      </c>
      <c r="D393" s="7" t="str">
        <f t="shared" si="13"/>
        <v>01</v>
      </c>
      <c r="E393" s="25" t="s">
        <v>34</v>
      </c>
      <c r="F393" s="25" t="s">
        <v>34</v>
      </c>
      <c r="G393" s="7" t="s">
        <v>19</v>
      </c>
      <c r="H393" s="387" t="s">
        <v>2758</v>
      </c>
      <c r="I393" s="34" t="s">
        <v>26</v>
      </c>
      <c r="J393" s="34">
        <v>18</v>
      </c>
      <c r="K393" s="34">
        <v>3</v>
      </c>
      <c r="L393" s="8" t="s">
        <v>522</v>
      </c>
      <c r="M393" s="34">
        <v>80</v>
      </c>
      <c r="N393" s="35">
        <v>670000</v>
      </c>
      <c r="O393" s="8">
        <f t="shared" si="12"/>
        <v>53600000</v>
      </c>
      <c r="P393" s="14" t="s">
        <v>26</v>
      </c>
      <c r="Q393" s="14" t="s">
        <v>2334</v>
      </c>
      <c r="R393" s="14" t="s">
        <v>2339</v>
      </c>
      <c r="S393" s="12" t="s">
        <v>2340</v>
      </c>
    </row>
    <row r="394" spans="1:19" ht="15.75" customHeight="1">
      <c r="A394" s="11" t="s">
        <v>10227</v>
      </c>
      <c r="B394" s="23">
        <v>387</v>
      </c>
      <c r="C394" s="7" t="s">
        <v>38</v>
      </c>
      <c r="D394" s="7" t="str">
        <f t="shared" si="13"/>
        <v>01</v>
      </c>
      <c r="E394" s="25" t="s">
        <v>34</v>
      </c>
      <c r="F394" s="25" t="s">
        <v>34</v>
      </c>
      <c r="G394" s="7" t="s">
        <v>19</v>
      </c>
      <c r="H394" s="387" t="s">
        <v>2759</v>
      </c>
      <c r="I394" s="18" t="s">
        <v>26</v>
      </c>
      <c r="J394" s="34">
        <v>18</v>
      </c>
      <c r="K394" s="34">
        <v>3</v>
      </c>
      <c r="L394" s="6" t="s">
        <v>522</v>
      </c>
      <c r="M394" s="34">
        <v>80</v>
      </c>
      <c r="N394" s="35">
        <v>670000</v>
      </c>
      <c r="O394" s="8">
        <f t="shared" si="12"/>
        <v>53600000</v>
      </c>
      <c r="P394" s="15" t="s">
        <v>26</v>
      </c>
      <c r="Q394" s="14" t="s">
        <v>2334</v>
      </c>
      <c r="R394" s="14" t="s">
        <v>2339</v>
      </c>
      <c r="S394" s="12" t="s">
        <v>2340</v>
      </c>
    </row>
    <row r="395" spans="1:19" ht="15.75" customHeight="1">
      <c r="A395" s="11" t="s">
        <v>10227</v>
      </c>
      <c r="B395" s="23">
        <v>388</v>
      </c>
      <c r="C395" s="7" t="s">
        <v>38</v>
      </c>
      <c r="D395" s="7" t="str">
        <f t="shared" si="13"/>
        <v>01</v>
      </c>
      <c r="E395" s="25" t="s">
        <v>34</v>
      </c>
      <c r="F395" s="25" t="s">
        <v>34</v>
      </c>
      <c r="G395" s="7" t="s">
        <v>19</v>
      </c>
      <c r="H395" s="387" t="s">
        <v>2760</v>
      </c>
      <c r="I395" s="34" t="s">
        <v>26</v>
      </c>
      <c r="J395" s="18">
        <v>14</v>
      </c>
      <c r="K395" s="18">
        <v>2</v>
      </c>
      <c r="L395" s="8" t="s">
        <v>522</v>
      </c>
      <c r="M395" s="34">
        <v>20</v>
      </c>
      <c r="N395" s="8">
        <v>570000</v>
      </c>
      <c r="O395" s="8">
        <f t="shared" si="12"/>
        <v>11400000</v>
      </c>
      <c r="P395" s="14" t="s">
        <v>26</v>
      </c>
      <c r="Q395" s="14" t="s">
        <v>2334</v>
      </c>
      <c r="R395" s="14" t="s">
        <v>2339</v>
      </c>
      <c r="S395" s="12" t="s">
        <v>2340</v>
      </c>
    </row>
    <row r="396" spans="1:19" ht="15.75" customHeight="1">
      <c r="A396" s="11" t="s">
        <v>10227</v>
      </c>
      <c r="B396" s="23">
        <v>389</v>
      </c>
      <c r="C396" s="7" t="s">
        <v>38</v>
      </c>
      <c r="D396" s="7" t="str">
        <f t="shared" si="13"/>
        <v>01</v>
      </c>
      <c r="E396" s="25" t="s">
        <v>34</v>
      </c>
      <c r="F396" s="25" t="s">
        <v>34</v>
      </c>
      <c r="G396" s="7" t="s">
        <v>19</v>
      </c>
      <c r="H396" s="387" t="s">
        <v>2761</v>
      </c>
      <c r="I396" s="18" t="s">
        <v>26</v>
      </c>
      <c r="J396" s="18">
        <v>14</v>
      </c>
      <c r="K396" s="18">
        <v>2</v>
      </c>
      <c r="L396" s="6" t="s">
        <v>522</v>
      </c>
      <c r="M396" s="34">
        <v>40</v>
      </c>
      <c r="N396" s="8">
        <v>570000</v>
      </c>
      <c r="O396" s="8">
        <f t="shared" si="12"/>
        <v>22800000</v>
      </c>
      <c r="P396" s="15" t="s">
        <v>26</v>
      </c>
      <c r="Q396" s="14" t="s">
        <v>2334</v>
      </c>
      <c r="R396" s="14" t="s">
        <v>2339</v>
      </c>
      <c r="S396" s="12" t="s">
        <v>2340</v>
      </c>
    </row>
    <row r="397" spans="1:19" ht="15.75" customHeight="1">
      <c r="A397" s="11" t="s">
        <v>10227</v>
      </c>
      <c r="B397" s="23">
        <v>390</v>
      </c>
      <c r="C397" s="7" t="s">
        <v>38</v>
      </c>
      <c r="D397" s="7" t="str">
        <f t="shared" si="13"/>
        <v>01</v>
      </c>
      <c r="E397" s="25" t="s">
        <v>34</v>
      </c>
      <c r="F397" s="25" t="s">
        <v>34</v>
      </c>
      <c r="G397" s="7" t="s">
        <v>19</v>
      </c>
      <c r="H397" s="387" t="s">
        <v>2762</v>
      </c>
      <c r="I397" s="34" t="s">
        <v>26</v>
      </c>
      <c r="J397" s="18">
        <v>14</v>
      </c>
      <c r="K397" s="18">
        <v>2</v>
      </c>
      <c r="L397" s="8" t="s">
        <v>522</v>
      </c>
      <c r="M397" s="34">
        <v>30</v>
      </c>
      <c r="N397" s="8">
        <v>570000</v>
      </c>
      <c r="O397" s="8">
        <f t="shared" si="12"/>
        <v>17100000</v>
      </c>
      <c r="P397" s="14" t="s">
        <v>26</v>
      </c>
      <c r="Q397" s="14" t="s">
        <v>2334</v>
      </c>
      <c r="R397" s="14" t="s">
        <v>2339</v>
      </c>
      <c r="S397" s="12" t="s">
        <v>2340</v>
      </c>
    </row>
    <row r="398" spans="1:19" ht="15.75" customHeight="1">
      <c r="A398" s="11" t="s">
        <v>10227</v>
      </c>
      <c r="B398" s="23">
        <v>391</v>
      </c>
      <c r="C398" s="7" t="s">
        <v>38</v>
      </c>
      <c r="D398" s="7" t="str">
        <f t="shared" si="13"/>
        <v>01</v>
      </c>
      <c r="E398" s="25" t="s">
        <v>34</v>
      </c>
      <c r="F398" s="25" t="s">
        <v>34</v>
      </c>
      <c r="G398" s="7" t="s">
        <v>19</v>
      </c>
      <c r="H398" s="387" t="s">
        <v>2763</v>
      </c>
      <c r="I398" s="18" t="s">
        <v>26</v>
      </c>
      <c r="J398" s="18">
        <v>14</v>
      </c>
      <c r="K398" s="18">
        <v>2</v>
      </c>
      <c r="L398" s="6" t="s">
        <v>522</v>
      </c>
      <c r="M398" s="34">
        <v>90</v>
      </c>
      <c r="N398" s="8">
        <v>570000</v>
      </c>
      <c r="O398" s="8">
        <f t="shared" si="12"/>
        <v>51300000</v>
      </c>
      <c r="P398" s="15" t="s">
        <v>26</v>
      </c>
      <c r="Q398" s="14" t="s">
        <v>2334</v>
      </c>
      <c r="R398" s="14" t="s">
        <v>2339</v>
      </c>
      <c r="S398" s="12" t="s">
        <v>2340</v>
      </c>
    </row>
    <row r="399" spans="1:19" ht="15.75" customHeight="1">
      <c r="A399" s="11" t="s">
        <v>10227</v>
      </c>
      <c r="B399" s="23">
        <v>392</v>
      </c>
      <c r="C399" s="7" t="s">
        <v>38</v>
      </c>
      <c r="D399" s="7" t="str">
        <f t="shared" si="13"/>
        <v>01</v>
      </c>
      <c r="E399" s="25" t="s">
        <v>34</v>
      </c>
      <c r="F399" s="25" t="s">
        <v>34</v>
      </c>
      <c r="G399" s="7" t="s">
        <v>19</v>
      </c>
      <c r="H399" s="387" t="s">
        <v>2764</v>
      </c>
      <c r="I399" s="34" t="s">
        <v>26</v>
      </c>
      <c r="J399" s="18">
        <v>14</v>
      </c>
      <c r="K399" s="18">
        <v>2</v>
      </c>
      <c r="L399" s="8" t="s">
        <v>522</v>
      </c>
      <c r="M399" s="34">
        <v>120</v>
      </c>
      <c r="N399" s="8">
        <v>570000</v>
      </c>
      <c r="O399" s="8">
        <f t="shared" si="12"/>
        <v>68400000</v>
      </c>
      <c r="P399" s="14" t="s">
        <v>26</v>
      </c>
      <c r="Q399" s="14" t="s">
        <v>2334</v>
      </c>
      <c r="R399" s="14" t="s">
        <v>2339</v>
      </c>
      <c r="S399" s="12" t="s">
        <v>2340</v>
      </c>
    </row>
    <row r="400" spans="1:19" ht="15.75" customHeight="1">
      <c r="A400" s="11" t="s">
        <v>10227</v>
      </c>
      <c r="B400" s="23">
        <v>393</v>
      </c>
      <c r="C400" s="7" t="s">
        <v>38</v>
      </c>
      <c r="D400" s="7" t="str">
        <f t="shared" si="13"/>
        <v>01</v>
      </c>
      <c r="E400" s="25" t="s">
        <v>34</v>
      </c>
      <c r="F400" s="25" t="s">
        <v>34</v>
      </c>
      <c r="G400" s="7" t="s">
        <v>19</v>
      </c>
      <c r="H400" s="387" t="s">
        <v>2765</v>
      </c>
      <c r="I400" s="18" t="s">
        <v>26</v>
      </c>
      <c r="J400" s="18">
        <v>14</v>
      </c>
      <c r="K400" s="18">
        <v>2</v>
      </c>
      <c r="L400" s="6" t="s">
        <v>522</v>
      </c>
      <c r="M400" s="34">
        <v>30</v>
      </c>
      <c r="N400" s="8">
        <v>570000</v>
      </c>
      <c r="O400" s="8">
        <f t="shared" si="12"/>
        <v>17100000</v>
      </c>
      <c r="P400" s="15" t="s">
        <v>26</v>
      </c>
      <c r="Q400" s="14" t="s">
        <v>2334</v>
      </c>
      <c r="R400" s="14" t="s">
        <v>2339</v>
      </c>
      <c r="S400" s="12" t="s">
        <v>2340</v>
      </c>
    </row>
    <row r="401" spans="1:19" ht="15.75" customHeight="1">
      <c r="A401" s="11" t="s">
        <v>10227</v>
      </c>
      <c r="B401" s="23">
        <v>394</v>
      </c>
      <c r="C401" s="7" t="s">
        <v>38</v>
      </c>
      <c r="D401" s="7" t="str">
        <f t="shared" si="13"/>
        <v>01</v>
      </c>
      <c r="E401" s="25" t="s">
        <v>34</v>
      </c>
      <c r="F401" s="25" t="s">
        <v>34</v>
      </c>
      <c r="G401" s="7" t="s">
        <v>19</v>
      </c>
      <c r="H401" s="387" t="s">
        <v>2766</v>
      </c>
      <c r="I401" s="34" t="s">
        <v>26</v>
      </c>
      <c r="J401" s="18">
        <v>14</v>
      </c>
      <c r="K401" s="18">
        <v>2</v>
      </c>
      <c r="L401" s="8" t="s">
        <v>522</v>
      </c>
      <c r="M401" s="34">
        <v>60</v>
      </c>
      <c r="N401" s="8">
        <v>570000</v>
      </c>
      <c r="O401" s="8">
        <f t="shared" si="12"/>
        <v>34200000</v>
      </c>
      <c r="P401" s="14" t="s">
        <v>26</v>
      </c>
      <c r="Q401" s="14" t="s">
        <v>2334</v>
      </c>
      <c r="R401" s="14" t="s">
        <v>2339</v>
      </c>
      <c r="S401" s="12" t="s">
        <v>2340</v>
      </c>
    </row>
    <row r="402" spans="1:19" ht="15.75" customHeight="1">
      <c r="A402" s="11" t="s">
        <v>10227</v>
      </c>
      <c r="B402" s="23">
        <v>395</v>
      </c>
      <c r="C402" s="7" t="s">
        <v>38</v>
      </c>
      <c r="D402" s="7" t="str">
        <f t="shared" si="13"/>
        <v>01</v>
      </c>
      <c r="E402" s="25" t="s">
        <v>34</v>
      </c>
      <c r="F402" s="25" t="s">
        <v>34</v>
      </c>
      <c r="G402" s="7" t="s">
        <v>19</v>
      </c>
      <c r="H402" s="387" t="s">
        <v>2767</v>
      </c>
      <c r="I402" s="18" t="s">
        <v>26</v>
      </c>
      <c r="J402" s="18">
        <v>14</v>
      </c>
      <c r="K402" s="18">
        <v>2</v>
      </c>
      <c r="L402" s="6" t="s">
        <v>522</v>
      </c>
      <c r="M402" s="34">
        <v>40</v>
      </c>
      <c r="N402" s="8">
        <v>570000</v>
      </c>
      <c r="O402" s="8">
        <f t="shared" si="12"/>
        <v>22800000</v>
      </c>
      <c r="P402" s="15" t="s">
        <v>26</v>
      </c>
      <c r="Q402" s="14" t="s">
        <v>2334</v>
      </c>
      <c r="R402" s="14" t="s">
        <v>2339</v>
      </c>
      <c r="S402" s="12" t="s">
        <v>2340</v>
      </c>
    </row>
    <row r="403" spans="1:19" ht="15.75" customHeight="1">
      <c r="A403" s="11" t="s">
        <v>10227</v>
      </c>
      <c r="B403" s="23">
        <v>396</v>
      </c>
      <c r="C403" s="7" t="s">
        <v>38</v>
      </c>
      <c r="D403" s="7" t="str">
        <f t="shared" si="13"/>
        <v>01</v>
      </c>
      <c r="E403" s="25" t="s">
        <v>34</v>
      </c>
      <c r="F403" s="25" t="s">
        <v>34</v>
      </c>
      <c r="G403" s="7" t="s">
        <v>19</v>
      </c>
      <c r="H403" s="387" t="s">
        <v>2768</v>
      </c>
      <c r="I403" s="34" t="s">
        <v>26</v>
      </c>
      <c r="J403" s="18">
        <v>14</v>
      </c>
      <c r="K403" s="18">
        <v>2</v>
      </c>
      <c r="L403" s="8" t="s">
        <v>522</v>
      </c>
      <c r="M403" s="34">
        <v>50</v>
      </c>
      <c r="N403" s="8">
        <v>570000</v>
      </c>
      <c r="O403" s="8">
        <f t="shared" si="12"/>
        <v>28500000</v>
      </c>
      <c r="P403" s="14" t="s">
        <v>26</v>
      </c>
      <c r="Q403" s="14" t="s">
        <v>2334</v>
      </c>
      <c r="R403" s="14" t="s">
        <v>2339</v>
      </c>
      <c r="S403" s="12" t="s">
        <v>2340</v>
      </c>
    </row>
    <row r="404" spans="1:19" ht="15.75" customHeight="1">
      <c r="A404" s="11" t="s">
        <v>10227</v>
      </c>
      <c r="B404" s="23">
        <v>397</v>
      </c>
      <c r="C404" s="7" t="s">
        <v>38</v>
      </c>
      <c r="D404" s="7" t="str">
        <f t="shared" si="13"/>
        <v>01</v>
      </c>
      <c r="E404" s="25" t="s">
        <v>34</v>
      </c>
      <c r="F404" s="25" t="s">
        <v>34</v>
      </c>
      <c r="G404" s="7" t="s">
        <v>19</v>
      </c>
      <c r="H404" s="387" t="s">
        <v>2769</v>
      </c>
      <c r="I404" s="18" t="s">
        <v>26</v>
      </c>
      <c r="J404" s="18">
        <v>14</v>
      </c>
      <c r="K404" s="18">
        <v>2</v>
      </c>
      <c r="L404" s="6" t="s">
        <v>522</v>
      </c>
      <c r="M404" s="34">
        <v>20</v>
      </c>
      <c r="N404" s="8">
        <v>570000</v>
      </c>
      <c r="O404" s="8">
        <f t="shared" si="12"/>
        <v>11400000</v>
      </c>
      <c r="P404" s="15" t="s">
        <v>26</v>
      </c>
      <c r="Q404" s="14" t="s">
        <v>2334</v>
      </c>
      <c r="R404" s="14" t="s">
        <v>2339</v>
      </c>
      <c r="S404" s="12" t="s">
        <v>2340</v>
      </c>
    </row>
    <row r="405" spans="1:19" ht="15.75" customHeight="1">
      <c r="A405" s="11" t="s">
        <v>10227</v>
      </c>
      <c r="B405" s="23">
        <v>398</v>
      </c>
      <c r="C405" s="18" t="s">
        <v>179</v>
      </c>
      <c r="D405" s="7" t="str">
        <f t="shared" si="13"/>
        <v>04</v>
      </c>
      <c r="E405" s="26" t="s">
        <v>55</v>
      </c>
      <c r="F405" s="26" t="s">
        <v>34</v>
      </c>
      <c r="G405" s="7" t="s">
        <v>19</v>
      </c>
      <c r="H405" s="387" t="s">
        <v>2770</v>
      </c>
      <c r="I405" s="18" t="s">
        <v>26</v>
      </c>
      <c r="J405" s="34">
        <v>14</v>
      </c>
      <c r="K405" s="34">
        <v>2</v>
      </c>
      <c r="L405" s="6" t="s">
        <v>522</v>
      </c>
      <c r="M405" s="34">
        <v>20</v>
      </c>
      <c r="N405" s="386">
        <v>690000</v>
      </c>
      <c r="O405" s="8">
        <f t="shared" si="12"/>
        <v>13800000</v>
      </c>
      <c r="P405" s="15" t="s">
        <v>26</v>
      </c>
      <c r="Q405" s="14" t="s">
        <v>2334</v>
      </c>
      <c r="R405" s="14" t="s">
        <v>2339</v>
      </c>
      <c r="S405" s="12" t="s">
        <v>2340</v>
      </c>
    </row>
    <row r="406" spans="1:19" ht="15.75" customHeight="1">
      <c r="A406" s="11" t="s">
        <v>10227</v>
      </c>
      <c r="B406" s="23">
        <v>399</v>
      </c>
      <c r="C406" s="18" t="s">
        <v>179</v>
      </c>
      <c r="D406" s="7" t="str">
        <f t="shared" si="13"/>
        <v>04</v>
      </c>
      <c r="E406" s="26" t="s">
        <v>55</v>
      </c>
      <c r="F406" s="26" t="s">
        <v>34</v>
      </c>
      <c r="G406" s="7" t="s">
        <v>19</v>
      </c>
      <c r="H406" s="387" t="s">
        <v>2771</v>
      </c>
      <c r="I406" s="34" t="s">
        <v>26</v>
      </c>
      <c r="J406" s="34">
        <v>14</v>
      </c>
      <c r="K406" s="34">
        <v>2</v>
      </c>
      <c r="L406" s="6" t="s">
        <v>522</v>
      </c>
      <c r="M406" s="34">
        <v>40</v>
      </c>
      <c r="N406" s="8">
        <v>570000</v>
      </c>
      <c r="O406" s="8">
        <f t="shared" si="12"/>
        <v>22800000</v>
      </c>
      <c r="P406" s="15" t="s">
        <v>26</v>
      </c>
      <c r="Q406" s="14" t="s">
        <v>2334</v>
      </c>
      <c r="R406" s="14" t="s">
        <v>2339</v>
      </c>
      <c r="S406" s="12" t="s">
        <v>2340</v>
      </c>
    </row>
    <row r="407" spans="1:19" ht="15.75" customHeight="1">
      <c r="A407" s="11" t="s">
        <v>10227</v>
      </c>
      <c r="B407" s="23">
        <v>400</v>
      </c>
      <c r="C407" s="18" t="s">
        <v>179</v>
      </c>
      <c r="D407" s="7" t="str">
        <f t="shared" si="13"/>
        <v>04</v>
      </c>
      <c r="E407" s="26" t="s">
        <v>55</v>
      </c>
      <c r="F407" s="26" t="s">
        <v>34</v>
      </c>
      <c r="G407" s="7" t="s">
        <v>19</v>
      </c>
      <c r="H407" s="387" t="s">
        <v>2772</v>
      </c>
      <c r="I407" s="18" t="s">
        <v>26</v>
      </c>
      <c r="J407" s="34">
        <v>21</v>
      </c>
      <c r="K407" s="34">
        <v>3</v>
      </c>
      <c r="L407" s="8" t="s">
        <v>522</v>
      </c>
      <c r="M407" s="34">
        <v>20</v>
      </c>
      <c r="N407" s="386">
        <v>730000</v>
      </c>
      <c r="O407" s="8">
        <f t="shared" si="12"/>
        <v>14600000</v>
      </c>
      <c r="P407" s="15" t="s">
        <v>26</v>
      </c>
      <c r="Q407" s="14" t="s">
        <v>2334</v>
      </c>
      <c r="R407" s="14" t="s">
        <v>2339</v>
      </c>
      <c r="S407" s="12" t="s">
        <v>2340</v>
      </c>
    </row>
    <row r="408" spans="1:19" ht="15.75" customHeight="1">
      <c r="A408" s="11" t="s">
        <v>10227</v>
      </c>
      <c r="B408" s="23">
        <v>401</v>
      </c>
      <c r="C408" s="18" t="s">
        <v>179</v>
      </c>
      <c r="D408" s="7" t="str">
        <f t="shared" si="13"/>
        <v>04</v>
      </c>
      <c r="E408" s="26" t="s">
        <v>55</v>
      </c>
      <c r="F408" s="26" t="s">
        <v>34</v>
      </c>
      <c r="G408" s="7" t="s">
        <v>19</v>
      </c>
      <c r="H408" s="387" t="s">
        <v>2773</v>
      </c>
      <c r="I408" s="34" t="s">
        <v>26</v>
      </c>
      <c r="J408" s="34">
        <v>14</v>
      </c>
      <c r="K408" s="34">
        <v>2</v>
      </c>
      <c r="L408" s="6" t="s">
        <v>522</v>
      </c>
      <c r="M408" s="34">
        <v>30</v>
      </c>
      <c r="N408" s="8">
        <v>570000</v>
      </c>
      <c r="O408" s="8">
        <f t="shared" si="12"/>
        <v>17100000</v>
      </c>
      <c r="P408" s="15" t="s">
        <v>26</v>
      </c>
      <c r="Q408" s="14" t="s">
        <v>2334</v>
      </c>
      <c r="R408" s="14" t="s">
        <v>2339</v>
      </c>
      <c r="S408" s="12" t="s">
        <v>2340</v>
      </c>
    </row>
    <row r="409" spans="1:19" ht="15.75" customHeight="1">
      <c r="A409" s="11" t="s">
        <v>10227</v>
      </c>
      <c r="B409" s="23">
        <v>402</v>
      </c>
      <c r="C409" s="18" t="s">
        <v>179</v>
      </c>
      <c r="D409" s="7" t="str">
        <f t="shared" si="13"/>
        <v>04</v>
      </c>
      <c r="E409" s="26" t="s">
        <v>55</v>
      </c>
      <c r="F409" s="26" t="s">
        <v>34</v>
      </c>
      <c r="G409" s="7" t="s">
        <v>19</v>
      </c>
      <c r="H409" s="387" t="s">
        <v>2774</v>
      </c>
      <c r="I409" s="18" t="s">
        <v>26</v>
      </c>
      <c r="J409" s="34">
        <v>21</v>
      </c>
      <c r="K409" s="34">
        <v>3</v>
      </c>
      <c r="L409" s="8" t="s">
        <v>522</v>
      </c>
      <c r="M409" s="34">
        <v>20</v>
      </c>
      <c r="N409" s="386">
        <v>730000</v>
      </c>
      <c r="O409" s="8">
        <f t="shared" si="12"/>
        <v>14600000</v>
      </c>
      <c r="P409" s="15" t="s">
        <v>26</v>
      </c>
      <c r="Q409" s="14" t="s">
        <v>2334</v>
      </c>
      <c r="R409" s="14" t="s">
        <v>2775</v>
      </c>
      <c r="S409" s="12" t="s">
        <v>2340</v>
      </c>
    </row>
    <row r="410" spans="1:19" ht="15.75" customHeight="1">
      <c r="A410" s="11" t="s">
        <v>10227</v>
      </c>
      <c r="B410" s="23">
        <v>403</v>
      </c>
      <c r="C410" s="18" t="s">
        <v>179</v>
      </c>
      <c r="D410" s="7" t="str">
        <f t="shared" si="13"/>
        <v>04</v>
      </c>
      <c r="E410" s="26" t="s">
        <v>55</v>
      </c>
      <c r="F410" s="26" t="s">
        <v>34</v>
      </c>
      <c r="G410" s="7" t="s">
        <v>19</v>
      </c>
      <c r="H410" s="387" t="s">
        <v>2776</v>
      </c>
      <c r="I410" s="34" t="s">
        <v>26</v>
      </c>
      <c r="J410" s="34">
        <v>14</v>
      </c>
      <c r="K410" s="34">
        <v>2</v>
      </c>
      <c r="L410" s="6" t="s">
        <v>522</v>
      </c>
      <c r="M410" s="34">
        <v>30</v>
      </c>
      <c r="N410" s="386">
        <v>570000</v>
      </c>
      <c r="O410" s="8">
        <f t="shared" si="12"/>
        <v>17100000</v>
      </c>
      <c r="P410" s="15" t="s">
        <v>26</v>
      </c>
      <c r="Q410" s="14" t="s">
        <v>2334</v>
      </c>
      <c r="R410" s="14" t="s">
        <v>2777</v>
      </c>
      <c r="S410" s="12" t="s">
        <v>2340</v>
      </c>
    </row>
    <row r="411" spans="1:19" ht="15.75" customHeight="1">
      <c r="A411" s="11" t="s">
        <v>10227</v>
      </c>
      <c r="B411" s="23">
        <v>404</v>
      </c>
      <c r="C411" s="18" t="s">
        <v>179</v>
      </c>
      <c r="D411" s="7" t="str">
        <f t="shared" si="13"/>
        <v>04</v>
      </c>
      <c r="E411" s="26" t="s">
        <v>55</v>
      </c>
      <c r="F411" s="26" t="s">
        <v>34</v>
      </c>
      <c r="G411" s="7" t="s">
        <v>19</v>
      </c>
      <c r="H411" s="387" t="s">
        <v>2778</v>
      </c>
      <c r="I411" s="18" t="s">
        <v>26</v>
      </c>
      <c r="J411" s="34">
        <v>14</v>
      </c>
      <c r="K411" s="34">
        <v>2</v>
      </c>
      <c r="L411" s="8" t="s">
        <v>522</v>
      </c>
      <c r="M411" s="34">
        <v>40</v>
      </c>
      <c r="N411" s="386">
        <v>570000</v>
      </c>
      <c r="O411" s="8">
        <f t="shared" si="12"/>
        <v>22800000</v>
      </c>
      <c r="P411" s="15" t="s">
        <v>26</v>
      </c>
      <c r="Q411" s="14" t="s">
        <v>2334</v>
      </c>
      <c r="R411" s="14" t="s">
        <v>2779</v>
      </c>
      <c r="S411" s="12" t="s">
        <v>2340</v>
      </c>
    </row>
    <row r="412" spans="1:19" ht="15.75" customHeight="1">
      <c r="A412" s="11" t="s">
        <v>10227</v>
      </c>
      <c r="B412" s="23">
        <v>405</v>
      </c>
      <c r="C412" s="18" t="s">
        <v>179</v>
      </c>
      <c r="D412" s="7" t="str">
        <f t="shared" si="13"/>
        <v>04</v>
      </c>
      <c r="E412" s="26" t="s">
        <v>55</v>
      </c>
      <c r="F412" s="26" t="s">
        <v>34</v>
      </c>
      <c r="G412" s="7" t="s">
        <v>19</v>
      </c>
      <c r="H412" s="387" t="s">
        <v>2780</v>
      </c>
      <c r="I412" s="34" t="s">
        <v>26</v>
      </c>
      <c r="J412" s="34">
        <v>7</v>
      </c>
      <c r="K412" s="34">
        <v>1</v>
      </c>
      <c r="L412" s="6" t="s">
        <v>522</v>
      </c>
      <c r="M412" s="34">
        <v>10</v>
      </c>
      <c r="N412" s="35">
        <v>470000</v>
      </c>
      <c r="O412" s="8">
        <f t="shared" si="12"/>
        <v>4700000</v>
      </c>
      <c r="P412" s="15" t="s">
        <v>26</v>
      </c>
      <c r="Q412" s="14" t="s">
        <v>2334</v>
      </c>
      <c r="R412" s="14" t="s">
        <v>2781</v>
      </c>
      <c r="S412" s="12" t="s">
        <v>2340</v>
      </c>
    </row>
    <row r="413" spans="1:19" ht="15.75" customHeight="1">
      <c r="A413" s="11" t="s">
        <v>10227</v>
      </c>
      <c r="B413" s="23">
        <v>406</v>
      </c>
      <c r="C413" s="18" t="s">
        <v>179</v>
      </c>
      <c r="D413" s="7" t="str">
        <f t="shared" si="13"/>
        <v>04</v>
      </c>
      <c r="E413" s="26" t="s">
        <v>55</v>
      </c>
      <c r="F413" s="26" t="s">
        <v>34</v>
      </c>
      <c r="G413" s="7" t="s">
        <v>19</v>
      </c>
      <c r="H413" s="387" t="s">
        <v>2782</v>
      </c>
      <c r="I413" s="18" t="s">
        <v>26</v>
      </c>
      <c r="J413" s="34">
        <v>15</v>
      </c>
      <c r="K413" s="34">
        <v>2</v>
      </c>
      <c r="L413" s="8" t="s">
        <v>522</v>
      </c>
      <c r="M413" s="34">
        <v>60</v>
      </c>
      <c r="N413" s="386">
        <v>570000</v>
      </c>
      <c r="O413" s="8">
        <f t="shared" si="12"/>
        <v>34200000</v>
      </c>
      <c r="P413" s="15" t="s">
        <v>26</v>
      </c>
      <c r="Q413" s="14" t="s">
        <v>2334</v>
      </c>
      <c r="R413" s="14" t="s">
        <v>2783</v>
      </c>
      <c r="S413" s="12" t="s">
        <v>2340</v>
      </c>
    </row>
    <row r="414" spans="1:19" ht="15.75" customHeight="1">
      <c r="A414" s="11" t="s">
        <v>10227</v>
      </c>
      <c r="B414" s="23">
        <v>407</v>
      </c>
      <c r="C414" s="18" t="s">
        <v>179</v>
      </c>
      <c r="D414" s="7" t="str">
        <f t="shared" si="13"/>
        <v>04</v>
      </c>
      <c r="E414" s="26" t="s">
        <v>55</v>
      </c>
      <c r="F414" s="26" t="s">
        <v>34</v>
      </c>
      <c r="G414" s="7" t="s">
        <v>19</v>
      </c>
      <c r="H414" s="387" t="s">
        <v>2784</v>
      </c>
      <c r="I414" s="34" t="s">
        <v>26</v>
      </c>
      <c r="J414" s="34">
        <v>14</v>
      </c>
      <c r="K414" s="34">
        <v>2</v>
      </c>
      <c r="L414" s="6" t="s">
        <v>522</v>
      </c>
      <c r="M414" s="34">
        <v>40</v>
      </c>
      <c r="N414" s="386">
        <v>570000</v>
      </c>
      <c r="O414" s="8">
        <f t="shared" si="12"/>
        <v>22800000</v>
      </c>
      <c r="P414" s="15" t="s">
        <v>26</v>
      </c>
      <c r="Q414" s="14" t="s">
        <v>2334</v>
      </c>
      <c r="R414" s="14" t="s">
        <v>2785</v>
      </c>
      <c r="S414" s="12" t="s">
        <v>2340</v>
      </c>
    </row>
    <row r="415" spans="1:19" ht="15.75" customHeight="1">
      <c r="A415" s="11" t="s">
        <v>10227</v>
      </c>
      <c r="B415" s="23">
        <v>408</v>
      </c>
      <c r="C415" s="18" t="s">
        <v>179</v>
      </c>
      <c r="D415" s="7" t="str">
        <f t="shared" si="13"/>
        <v>04</v>
      </c>
      <c r="E415" s="26" t="s">
        <v>55</v>
      </c>
      <c r="F415" s="26" t="s">
        <v>34</v>
      </c>
      <c r="G415" s="7" t="s">
        <v>19</v>
      </c>
      <c r="H415" s="387" t="s">
        <v>2786</v>
      </c>
      <c r="I415" s="18" t="s">
        <v>26</v>
      </c>
      <c r="J415" s="18">
        <v>14</v>
      </c>
      <c r="K415" s="18">
        <v>2</v>
      </c>
      <c r="L415" s="8" t="s">
        <v>522</v>
      </c>
      <c r="M415" s="18">
        <v>40</v>
      </c>
      <c r="N415" s="35">
        <v>570000</v>
      </c>
      <c r="O415" s="8">
        <f t="shared" si="12"/>
        <v>22800000</v>
      </c>
      <c r="P415" s="15" t="s">
        <v>26</v>
      </c>
      <c r="Q415" s="14" t="s">
        <v>2334</v>
      </c>
      <c r="R415" s="14" t="s">
        <v>2339</v>
      </c>
      <c r="S415" s="12" t="s">
        <v>2340</v>
      </c>
    </row>
    <row r="416" spans="1:19" ht="15.75" customHeight="1">
      <c r="A416" s="11" t="s">
        <v>10227</v>
      </c>
      <c r="B416" s="23">
        <v>409</v>
      </c>
      <c r="C416" s="7" t="s">
        <v>38</v>
      </c>
      <c r="D416" s="7" t="s">
        <v>108</v>
      </c>
      <c r="E416" s="25" t="s">
        <v>108</v>
      </c>
      <c r="F416" s="25" t="s">
        <v>108</v>
      </c>
      <c r="G416" s="7" t="s">
        <v>20</v>
      </c>
      <c r="H416" s="7" t="s">
        <v>2787</v>
      </c>
      <c r="I416" s="7" t="s">
        <v>26</v>
      </c>
      <c r="J416" s="7">
        <v>18</v>
      </c>
      <c r="K416" s="8">
        <v>3</v>
      </c>
      <c r="L416" s="8" t="s">
        <v>2520</v>
      </c>
      <c r="M416" s="8">
        <v>40</v>
      </c>
      <c r="N416" s="35">
        <v>670000</v>
      </c>
      <c r="O416" s="8">
        <v>26800000</v>
      </c>
      <c r="P416" s="14" t="s">
        <v>26</v>
      </c>
      <c r="Q416" s="14" t="s">
        <v>2788</v>
      </c>
      <c r="R416" s="14" t="s">
        <v>2335</v>
      </c>
      <c r="S416" s="12" t="s">
        <v>2336</v>
      </c>
    </row>
    <row r="417" spans="1:19" ht="15.75" customHeight="1">
      <c r="A417" s="11" t="s">
        <v>10227</v>
      </c>
      <c r="B417" s="23">
        <v>410</v>
      </c>
      <c r="C417" s="18" t="s">
        <v>37</v>
      </c>
      <c r="D417" s="7" t="s">
        <v>94</v>
      </c>
      <c r="E417" s="26" t="s">
        <v>94</v>
      </c>
      <c r="F417" s="26" t="s">
        <v>398</v>
      </c>
      <c r="G417" s="18" t="s">
        <v>19</v>
      </c>
      <c r="H417" s="18" t="s">
        <v>2789</v>
      </c>
      <c r="I417" s="18" t="s">
        <v>26</v>
      </c>
      <c r="J417" s="18">
        <v>14</v>
      </c>
      <c r="K417" s="6">
        <v>2</v>
      </c>
      <c r="L417" s="6" t="s">
        <v>2520</v>
      </c>
      <c r="M417" s="8">
        <v>40</v>
      </c>
      <c r="N417" s="35">
        <v>570000</v>
      </c>
      <c r="O417" s="8">
        <v>22800000</v>
      </c>
      <c r="P417" s="15" t="s">
        <v>26</v>
      </c>
      <c r="Q417" s="15" t="s">
        <v>2788</v>
      </c>
      <c r="R417" s="15" t="s">
        <v>2335</v>
      </c>
      <c r="S417" s="13" t="s">
        <v>2340</v>
      </c>
    </row>
    <row r="418" spans="1:19" ht="15.75" customHeight="1">
      <c r="A418" s="11" t="s">
        <v>10227</v>
      </c>
      <c r="B418" s="23">
        <v>411</v>
      </c>
      <c r="C418" s="18" t="s">
        <v>37</v>
      </c>
      <c r="D418" s="7" t="s">
        <v>94</v>
      </c>
      <c r="E418" s="26" t="s">
        <v>94</v>
      </c>
      <c r="F418" s="26" t="s">
        <v>398</v>
      </c>
      <c r="G418" s="18" t="s">
        <v>20</v>
      </c>
      <c r="H418" s="18" t="s">
        <v>2790</v>
      </c>
      <c r="I418" s="18" t="s">
        <v>26</v>
      </c>
      <c r="J418" s="18">
        <v>14</v>
      </c>
      <c r="K418" s="6">
        <v>2</v>
      </c>
      <c r="L418" s="6" t="s">
        <v>2520</v>
      </c>
      <c r="M418" s="6">
        <v>40</v>
      </c>
      <c r="N418" s="35">
        <v>870000</v>
      </c>
      <c r="O418" s="8">
        <v>22800000</v>
      </c>
      <c r="P418" s="15" t="s">
        <v>26</v>
      </c>
      <c r="Q418" s="15" t="s">
        <v>2788</v>
      </c>
      <c r="R418" s="15" t="s">
        <v>2335</v>
      </c>
      <c r="S418" s="13" t="s">
        <v>2340</v>
      </c>
    </row>
    <row r="419" spans="1:19" ht="15.75" customHeight="1">
      <c r="A419" s="11" t="s">
        <v>10227</v>
      </c>
      <c r="B419" s="23">
        <v>412</v>
      </c>
      <c r="C419" s="18" t="s">
        <v>38</v>
      </c>
      <c r="D419" s="7" t="s">
        <v>108</v>
      </c>
      <c r="E419" s="26" t="s">
        <v>108</v>
      </c>
      <c r="F419" s="26" t="s">
        <v>108</v>
      </c>
      <c r="G419" s="18" t="s">
        <v>20</v>
      </c>
      <c r="H419" s="18" t="s">
        <v>2791</v>
      </c>
      <c r="I419" s="18" t="s">
        <v>26</v>
      </c>
      <c r="J419" s="18">
        <v>7</v>
      </c>
      <c r="K419" s="6">
        <v>1</v>
      </c>
      <c r="L419" s="6" t="s">
        <v>1390</v>
      </c>
      <c r="M419" s="6">
        <v>50</v>
      </c>
      <c r="N419" s="35">
        <v>470000</v>
      </c>
      <c r="O419" s="8">
        <v>23500000</v>
      </c>
      <c r="P419" s="15" t="s">
        <v>26</v>
      </c>
      <c r="Q419" s="15" t="s">
        <v>2788</v>
      </c>
      <c r="R419" s="15" t="s">
        <v>2339</v>
      </c>
      <c r="S419" s="13" t="s">
        <v>2340</v>
      </c>
    </row>
    <row r="420" spans="1:19" ht="15.75" customHeight="1">
      <c r="A420" s="11" t="s">
        <v>10227</v>
      </c>
      <c r="B420" s="23">
        <v>413</v>
      </c>
      <c r="C420" s="18" t="s">
        <v>38</v>
      </c>
      <c r="D420" s="7" t="s">
        <v>108</v>
      </c>
      <c r="E420" s="26" t="s">
        <v>108</v>
      </c>
      <c r="F420" s="26" t="s">
        <v>108</v>
      </c>
      <c r="G420" s="7" t="s">
        <v>20</v>
      </c>
      <c r="H420" s="18" t="s">
        <v>2792</v>
      </c>
      <c r="I420" s="18" t="s">
        <v>26</v>
      </c>
      <c r="J420" s="18">
        <v>7</v>
      </c>
      <c r="K420" s="6">
        <v>1</v>
      </c>
      <c r="L420" s="6" t="s">
        <v>1390</v>
      </c>
      <c r="M420" s="6">
        <v>50</v>
      </c>
      <c r="N420" s="35">
        <v>470000</v>
      </c>
      <c r="O420" s="8">
        <v>23500000</v>
      </c>
      <c r="P420" s="15" t="s">
        <v>26</v>
      </c>
      <c r="Q420" s="15" t="s">
        <v>2788</v>
      </c>
      <c r="R420" s="15" t="s">
        <v>2339</v>
      </c>
      <c r="S420" s="13" t="s">
        <v>2340</v>
      </c>
    </row>
    <row r="421" spans="1:19" ht="15.75" customHeight="1">
      <c r="A421" s="11" t="s">
        <v>10227</v>
      </c>
      <c r="B421" s="23">
        <v>414</v>
      </c>
      <c r="C421" s="18" t="s">
        <v>37</v>
      </c>
      <c r="D421" s="7" t="s">
        <v>94</v>
      </c>
      <c r="E421" s="26" t="s">
        <v>94</v>
      </c>
      <c r="F421" s="26" t="s">
        <v>398</v>
      </c>
      <c r="G421" s="18" t="s">
        <v>20</v>
      </c>
      <c r="H421" s="18" t="s">
        <v>2793</v>
      </c>
      <c r="I421" s="18" t="s">
        <v>26</v>
      </c>
      <c r="J421" s="18">
        <v>7</v>
      </c>
      <c r="K421" s="6">
        <v>1</v>
      </c>
      <c r="L421" s="6" t="s">
        <v>1390</v>
      </c>
      <c r="M421" s="6">
        <v>50</v>
      </c>
      <c r="N421" s="35">
        <v>470000</v>
      </c>
      <c r="O421" s="8">
        <v>23500000</v>
      </c>
      <c r="P421" s="15" t="s">
        <v>26</v>
      </c>
      <c r="Q421" s="15" t="s">
        <v>2788</v>
      </c>
      <c r="R421" s="15" t="s">
        <v>2339</v>
      </c>
      <c r="S421" s="13" t="s">
        <v>2340</v>
      </c>
    </row>
    <row r="422" spans="1:19" ht="15.75" customHeight="1">
      <c r="A422" s="11" t="s">
        <v>10227</v>
      </c>
      <c r="B422" s="23">
        <v>415</v>
      </c>
      <c r="C422" s="18" t="s">
        <v>37</v>
      </c>
      <c r="D422" s="7" t="s">
        <v>94</v>
      </c>
      <c r="E422" s="26" t="s">
        <v>94</v>
      </c>
      <c r="F422" s="26" t="s">
        <v>398</v>
      </c>
      <c r="G422" s="18" t="s">
        <v>20</v>
      </c>
      <c r="H422" s="18" t="s">
        <v>2794</v>
      </c>
      <c r="I422" s="18" t="s">
        <v>26</v>
      </c>
      <c r="J422" s="18">
        <v>7</v>
      </c>
      <c r="K422" s="6">
        <v>1</v>
      </c>
      <c r="L422" s="6" t="s">
        <v>1390</v>
      </c>
      <c r="M422" s="6">
        <v>50</v>
      </c>
      <c r="N422" s="35">
        <v>470000</v>
      </c>
      <c r="O422" s="8">
        <v>23500000</v>
      </c>
      <c r="P422" s="15" t="s">
        <v>26</v>
      </c>
      <c r="Q422" s="15" t="s">
        <v>2788</v>
      </c>
      <c r="R422" s="15" t="s">
        <v>2339</v>
      </c>
      <c r="S422" s="13" t="s">
        <v>2340</v>
      </c>
    </row>
    <row r="423" spans="1:19" ht="15.75" customHeight="1">
      <c r="A423" s="11" t="s">
        <v>10227</v>
      </c>
      <c r="B423" s="23">
        <v>416</v>
      </c>
      <c r="C423" s="18" t="s">
        <v>37</v>
      </c>
      <c r="D423" s="7" t="s">
        <v>94</v>
      </c>
      <c r="E423" s="26" t="s">
        <v>94</v>
      </c>
      <c r="F423" s="26" t="s">
        <v>398</v>
      </c>
      <c r="G423" s="18" t="s">
        <v>20</v>
      </c>
      <c r="H423" s="18" t="s">
        <v>2795</v>
      </c>
      <c r="I423" s="18" t="s">
        <v>26</v>
      </c>
      <c r="J423" s="18">
        <v>7</v>
      </c>
      <c r="K423" s="6">
        <v>1</v>
      </c>
      <c r="L423" s="6" t="s">
        <v>1390</v>
      </c>
      <c r="M423" s="6">
        <v>50</v>
      </c>
      <c r="N423" s="35">
        <v>470000</v>
      </c>
      <c r="O423" s="8">
        <v>23500000</v>
      </c>
      <c r="P423" s="15" t="s">
        <v>26</v>
      </c>
      <c r="Q423" s="15" t="s">
        <v>2788</v>
      </c>
      <c r="R423" s="15" t="s">
        <v>2339</v>
      </c>
      <c r="S423" s="13" t="s">
        <v>2340</v>
      </c>
    </row>
    <row r="424" spans="1:19" ht="15.75" customHeight="1">
      <c r="A424" s="11" t="s">
        <v>10227</v>
      </c>
      <c r="B424" s="23">
        <v>417</v>
      </c>
      <c r="C424" s="18" t="s">
        <v>38</v>
      </c>
      <c r="D424" s="7" t="s">
        <v>108</v>
      </c>
      <c r="E424" s="26" t="s">
        <v>108</v>
      </c>
      <c r="F424" s="26" t="s">
        <v>108</v>
      </c>
      <c r="G424" s="18" t="s">
        <v>20</v>
      </c>
      <c r="H424" s="18" t="s">
        <v>2796</v>
      </c>
      <c r="I424" s="18" t="s">
        <v>26</v>
      </c>
      <c r="J424" s="18">
        <v>14</v>
      </c>
      <c r="K424" s="6">
        <v>2</v>
      </c>
      <c r="L424" s="6" t="s">
        <v>1390</v>
      </c>
      <c r="M424" s="6">
        <v>50</v>
      </c>
      <c r="N424" s="35">
        <v>570000</v>
      </c>
      <c r="O424" s="8">
        <v>28500000</v>
      </c>
      <c r="P424" s="15" t="s">
        <v>26</v>
      </c>
      <c r="Q424" s="15" t="s">
        <v>2788</v>
      </c>
      <c r="R424" s="15" t="s">
        <v>2339</v>
      </c>
      <c r="S424" s="13" t="s">
        <v>2340</v>
      </c>
    </row>
    <row r="425" spans="1:19" ht="15.75" customHeight="1">
      <c r="A425" s="11" t="s">
        <v>10227</v>
      </c>
      <c r="B425" s="23">
        <v>418</v>
      </c>
      <c r="C425" s="18" t="s">
        <v>38</v>
      </c>
      <c r="D425" s="7" t="s">
        <v>108</v>
      </c>
      <c r="E425" s="26" t="s">
        <v>108</v>
      </c>
      <c r="F425" s="26" t="s">
        <v>108</v>
      </c>
      <c r="G425" s="18" t="s">
        <v>20</v>
      </c>
      <c r="H425" s="18" t="s">
        <v>2797</v>
      </c>
      <c r="I425" s="18" t="s">
        <v>26</v>
      </c>
      <c r="J425" s="18">
        <v>7</v>
      </c>
      <c r="K425" s="6">
        <v>1</v>
      </c>
      <c r="L425" s="18" t="s">
        <v>1390</v>
      </c>
      <c r="M425" s="18">
        <v>50</v>
      </c>
      <c r="N425" s="35">
        <v>470000</v>
      </c>
      <c r="O425" s="8">
        <v>23500000</v>
      </c>
      <c r="P425" s="16" t="s">
        <v>26</v>
      </c>
      <c r="Q425" s="16" t="s">
        <v>2788</v>
      </c>
      <c r="R425" s="16" t="s">
        <v>2339</v>
      </c>
      <c r="S425" s="13" t="s">
        <v>2340</v>
      </c>
    </row>
    <row r="426" spans="1:19" ht="15.75" customHeight="1">
      <c r="A426" s="11" t="s">
        <v>10227</v>
      </c>
      <c r="B426" s="23">
        <v>419</v>
      </c>
      <c r="C426" s="18" t="s">
        <v>37</v>
      </c>
      <c r="D426" s="7" t="s">
        <v>94</v>
      </c>
      <c r="E426" s="26" t="s">
        <v>94</v>
      </c>
      <c r="F426" s="26" t="s">
        <v>398</v>
      </c>
      <c r="G426" s="18" t="s">
        <v>20</v>
      </c>
      <c r="H426" s="18" t="s">
        <v>2798</v>
      </c>
      <c r="I426" s="18" t="s">
        <v>26</v>
      </c>
      <c r="J426" s="18">
        <v>14</v>
      </c>
      <c r="K426" s="6">
        <v>2</v>
      </c>
      <c r="L426" s="18" t="s">
        <v>1390</v>
      </c>
      <c r="M426" s="18">
        <v>50</v>
      </c>
      <c r="N426" s="35">
        <v>570000</v>
      </c>
      <c r="O426" s="8">
        <v>28500000</v>
      </c>
      <c r="P426" s="16" t="s">
        <v>26</v>
      </c>
      <c r="Q426" s="16" t="s">
        <v>2788</v>
      </c>
      <c r="R426" s="16" t="s">
        <v>2339</v>
      </c>
      <c r="S426" s="13" t="s">
        <v>2340</v>
      </c>
    </row>
    <row r="427" spans="1:19" ht="15.75" customHeight="1">
      <c r="A427" s="11" t="s">
        <v>10227</v>
      </c>
      <c r="B427" s="23">
        <v>420</v>
      </c>
      <c r="C427" s="18" t="s">
        <v>38</v>
      </c>
      <c r="D427" s="7" t="s">
        <v>108</v>
      </c>
      <c r="E427" s="26" t="s">
        <v>108</v>
      </c>
      <c r="F427" s="26" t="s">
        <v>108</v>
      </c>
      <c r="G427" s="18" t="s">
        <v>20</v>
      </c>
      <c r="H427" s="18" t="s">
        <v>2799</v>
      </c>
      <c r="I427" s="18" t="s">
        <v>26</v>
      </c>
      <c r="J427" s="18">
        <v>14</v>
      </c>
      <c r="K427" s="18">
        <v>2</v>
      </c>
      <c r="L427" s="18" t="s">
        <v>1390</v>
      </c>
      <c r="M427" s="18">
        <v>50</v>
      </c>
      <c r="N427" s="35">
        <v>570000</v>
      </c>
      <c r="O427" s="8">
        <v>28500000</v>
      </c>
      <c r="P427" s="16" t="s">
        <v>26</v>
      </c>
      <c r="Q427" s="16" t="s">
        <v>2788</v>
      </c>
      <c r="R427" s="16" t="s">
        <v>2339</v>
      </c>
      <c r="S427" s="13" t="s">
        <v>2340</v>
      </c>
    </row>
    <row r="428" spans="1:19" ht="15.75" customHeight="1">
      <c r="A428" s="11" t="s">
        <v>10227</v>
      </c>
      <c r="B428" s="23">
        <v>421</v>
      </c>
      <c r="C428" s="18" t="s">
        <v>38</v>
      </c>
      <c r="D428" s="7" t="s">
        <v>108</v>
      </c>
      <c r="E428" s="26" t="s">
        <v>108</v>
      </c>
      <c r="F428" s="26" t="s">
        <v>108</v>
      </c>
      <c r="G428" s="18" t="s">
        <v>19</v>
      </c>
      <c r="H428" s="18" t="s">
        <v>2800</v>
      </c>
      <c r="I428" s="18" t="s">
        <v>26</v>
      </c>
      <c r="J428" s="18">
        <v>14</v>
      </c>
      <c r="K428" s="18">
        <v>2</v>
      </c>
      <c r="L428" s="18" t="s">
        <v>1390</v>
      </c>
      <c r="M428" s="18">
        <v>50</v>
      </c>
      <c r="N428" s="35">
        <v>570000</v>
      </c>
      <c r="O428" s="8">
        <v>28500000</v>
      </c>
      <c r="P428" s="16" t="s">
        <v>26</v>
      </c>
      <c r="Q428" s="16" t="s">
        <v>2788</v>
      </c>
      <c r="R428" s="16" t="s">
        <v>2339</v>
      </c>
      <c r="S428" s="13" t="s">
        <v>2340</v>
      </c>
    </row>
    <row r="429" spans="1:19" ht="15.75" customHeight="1">
      <c r="A429" s="11" t="s">
        <v>10227</v>
      </c>
      <c r="B429" s="23">
        <v>422</v>
      </c>
      <c r="C429" s="18" t="s">
        <v>38</v>
      </c>
      <c r="D429" s="7" t="s">
        <v>108</v>
      </c>
      <c r="E429" s="26" t="s">
        <v>108</v>
      </c>
      <c r="F429" s="26" t="s">
        <v>108</v>
      </c>
      <c r="G429" s="18" t="s">
        <v>19</v>
      </c>
      <c r="H429" s="18" t="s">
        <v>2801</v>
      </c>
      <c r="I429" s="18" t="s">
        <v>26</v>
      </c>
      <c r="J429" s="18">
        <v>14</v>
      </c>
      <c r="K429" s="18">
        <v>2</v>
      </c>
      <c r="L429" s="18" t="s">
        <v>1390</v>
      </c>
      <c r="M429" s="18">
        <v>50</v>
      </c>
      <c r="N429" s="35">
        <v>570000</v>
      </c>
      <c r="O429" s="8">
        <v>28500000</v>
      </c>
      <c r="P429" s="16" t="s">
        <v>26</v>
      </c>
      <c r="Q429" s="16" t="s">
        <v>2788</v>
      </c>
      <c r="R429" s="16" t="s">
        <v>2339</v>
      </c>
      <c r="S429" s="13" t="s">
        <v>2340</v>
      </c>
    </row>
    <row r="430" spans="1:19" ht="15.75" customHeight="1">
      <c r="A430" s="11" t="s">
        <v>10227</v>
      </c>
      <c r="B430" s="23">
        <v>423</v>
      </c>
      <c r="C430" s="18" t="s">
        <v>179</v>
      </c>
      <c r="D430" s="7" t="s">
        <v>93</v>
      </c>
      <c r="E430" s="26" t="s">
        <v>398</v>
      </c>
      <c r="F430" s="26" t="s">
        <v>108</v>
      </c>
      <c r="G430" s="18" t="s">
        <v>20</v>
      </c>
      <c r="H430" s="18" t="s">
        <v>2802</v>
      </c>
      <c r="I430" s="18" t="s">
        <v>26</v>
      </c>
      <c r="J430" s="18">
        <v>14</v>
      </c>
      <c r="K430" s="18">
        <v>2</v>
      </c>
      <c r="L430" s="18" t="s">
        <v>1390</v>
      </c>
      <c r="M430" s="18">
        <v>50</v>
      </c>
      <c r="N430" s="35">
        <v>570000</v>
      </c>
      <c r="O430" s="8">
        <v>28500000</v>
      </c>
      <c r="P430" s="16" t="s">
        <v>26</v>
      </c>
      <c r="Q430" s="16" t="s">
        <v>2788</v>
      </c>
      <c r="R430" s="16" t="s">
        <v>2339</v>
      </c>
      <c r="S430" s="13" t="s">
        <v>2340</v>
      </c>
    </row>
    <row r="431" spans="1:19" ht="15.75" customHeight="1">
      <c r="A431" s="11" t="s">
        <v>10227</v>
      </c>
      <c r="B431" s="23">
        <v>424</v>
      </c>
      <c r="C431" s="18" t="s">
        <v>179</v>
      </c>
      <c r="D431" s="7" t="s">
        <v>93</v>
      </c>
      <c r="E431" s="26" t="s">
        <v>398</v>
      </c>
      <c r="F431" s="26" t="s">
        <v>108</v>
      </c>
      <c r="G431" s="7" t="s">
        <v>20</v>
      </c>
      <c r="H431" s="18" t="s">
        <v>2803</v>
      </c>
      <c r="I431" s="18" t="s">
        <v>26</v>
      </c>
      <c r="J431" s="18">
        <v>14</v>
      </c>
      <c r="K431" s="18">
        <v>2</v>
      </c>
      <c r="L431" s="18" t="s">
        <v>1390</v>
      </c>
      <c r="M431" s="18">
        <v>50</v>
      </c>
      <c r="N431" s="35">
        <v>570000</v>
      </c>
      <c r="O431" s="8">
        <v>28500000</v>
      </c>
      <c r="P431" s="16" t="s">
        <v>26</v>
      </c>
      <c r="Q431" s="16" t="s">
        <v>2788</v>
      </c>
      <c r="R431" s="16" t="s">
        <v>2339</v>
      </c>
      <c r="S431" s="13" t="s">
        <v>2340</v>
      </c>
    </row>
    <row r="432" spans="1:19" ht="15.75" customHeight="1">
      <c r="A432" s="11" t="s">
        <v>10227</v>
      </c>
      <c r="B432" s="23">
        <v>425</v>
      </c>
      <c r="C432" s="18" t="s">
        <v>179</v>
      </c>
      <c r="D432" s="7" t="s">
        <v>93</v>
      </c>
      <c r="E432" s="26" t="s">
        <v>398</v>
      </c>
      <c r="F432" s="26" t="s">
        <v>108</v>
      </c>
      <c r="G432" s="7" t="s">
        <v>20</v>
      </c>
      <c r="H432" s="18" t="s">
        <v>2804</v>
      </c>
      <c r="I432" s="18" t="s">
        <v>26</v>
      </c>
      <c r="J432" s="18">
        <v>7</v>
      </c>
      <c r="K432" s="18">
        <v>1</v>
      </c>
      <c r="L432" s="18" t="s">
        <v>1390</v>
      </c>
      <c r="M432" s="18">
        <v>50</v>
      </c>
      <c r="N432" s="35">
        <v>470000</v>
      </c>
      <c r="O432" s="8">
        <v>23500000</v>
      </c>
      <c r="P432" s="16" t="s">
        <v>26</v>
      </c>
      <c r="Q432" s="16" t="s">
        <v>2788</v>
      </c>
      <c r="R432" s="16" t="s">
        <v>2339</v>
      </c>
      <c r="S432" s="13" t="s">
        <v>2340</v>
      </c>
    </row>
    <row r="433" spans="1:19" ht="15.75" customHeight="1">
      <c r="A433" s="11" t="s">
        <v>10227</v>
      </c>
      <c r="B433" s="23">
        <v>426</v>
      </c>
      <c r="C433" s="18" t="s">
        <v>179</v>
      </c>
      <c r="D433" s="7" t="s">
        <v>93</v>
      </c>
      <c r="E433" s="26" t="s">
        <v>398</v>
      </c>
      <c r="F433" s="26" t="s">
        <v>108</v>
      </c>
      <c r="G433" s="7" t="s">
        <v>20</v>
      </c>
      <c r="H433" s="18" t="s">
        <v>2805</v>
      </c>
      <c r="I433" s="18" t="s">
        <v>26</v>
      </c>
      <c r="J433" s="18">
        <v>7</v>
      </c>
      <c r="K433" s="18">
        <v>1</v>
      </c>
      <c r="L433" s="18" t="s">
        <v>1390</v>
      </c>
      <c r="M433" s="18">
        <v>50</v>
      </c>
      <c r="N433" s="35">
        <v>470000</v>
      </c>
      <c r="O433" s="8">
        <v>23500000</v>
      </c>
      <c r="P433" s="16" t="s">
        <v>26</v>
      </c>
      <c r="Q433" s="16" t="s">
        <v>2788</v>
      </c>
      <c r="R433" s="16" t="s">
        <v>2339</v>
      </c>
      <c r="S433" s="13" t="s">
        <v>2340</v>
      </c>
    </row>
    <row r="434" spans="1:19" ht="15.75" customHeight="1">
      <c r="A434" s="11" t="s">
        <v>10227</v>
      </c>
      <c r="B434" s="23">
        <v>427</v>
      </c>
      <c r="C434" s="18" t="s">
        <v>179</v>
      </c>
      <c r="D434" s="7" t="s">
        <v>93</v>
      </c>
      <c r="E434" s="26" t="s">
        <v>398</v>
      </c>
      <c r="F434" s="26" t="s">
        <v>108</v>
      </c>
      <c r="G434" s="18" t="s">
        <v>19</v>
      </c>
      <c r="H434" s="18" t="s">
        <v>2806</v>
      </c>
      <c r="I434" s="18" t="s">
        <v>26</v>
      </c>
      <c r="J434" s="18">
        <v>7</v>
      </c>
      <c r="K434" s="18">
        <v>1</v>
      </c>
      <c r="L434" s="18" t="s">
        <v>1390</v>
      </c>
      <c r="M434" s="18">
        <v>50</v>
      </c>
      <c r="N434" s="35">
        <v>470000</v>
      </c>
      <c r="O434" s="8">
        <v>23500000</v>
      </c>
      <c r="P434" s="16" t="s">
        <v>26</v>
      </c>
      <c r="Q434" s="16" t="s">
        <v>2788</v>
      </c>
      <c r="R434" s="16" t="s">
        <v>2339</v>
      </c>
      <c r="S434" s="13" t="s">
        <v>2340</v>
      </c>
    </row>
    <row r="435" spans="1:19" ht="15.75" customHeight="1">
      <c r="A435" s="11" t="s">
        <v>10227</v>
      </c>
      <c r="B435" s="23">
        <v>428</v>
      </c>
      <c r="C435" s="18" t="s">
        <v>179</v>
      </c>
      <c r="D435" s="7" t="s">
        <v>93</v>
      </c>
      <c r="E435" s="26" t="s">
        <v>398</v>
      </c>
      <c r="F435" s="26" t="s">
        <v>108</v>
      </c>
      <c r="G435" s="18" t="s">
        <v>19</v>
      </c>
      <c r="H435" s="18" t="s">
        <v>2807</v>
      </c>
      <c r="I435" s="18" t="s">
        <v>26</v>
      </c>
      <c r="J435" s="18">
        <v>7</v>
      </c>
      <c r="K435" s="18">
        <v>1</v>
      </c>
      <c r="L435" s="18" t="s">
        <v>1390</v>
      </c>
      <c r="M435" s="18">
        <v>50</v>
      </c>
      <c r="N435" s="35">
        <v>470000</v>
      </c>
      <c r="O435" s="8">
        <v>23500000</v>
      </c>
      <c r="P435" s="16" t="s">
        <v>26</v>
      </c>
      <c r="Q435" s="16" t="s">
        <v>2788</v>
      </c>
      <c r="R435" s="16" t="s">
        <v>2339</v>
      </c>
      <c r="S435" s="13" t="s">
        <v>2340</v>
      </c>
    </row>
    <row r="436" spans="1:19" ht="15.75" customHeight="1">
      <c r="A436" s="11" t="s">
        <v>10227</v>
      </c>
      <c r="B436" s="23">
        <v>429</v>
      </c>
      <c r="C436" s="18" t="s">
        <v>179</v>
      </c>
      <c r="D436" s="7" t="s">
        <v>93</v>
      </c>
      <c r="E436" s="26" t="s">
        <v>398</v>
      </c>
      <c r="F436" s="26" t="s">
        <v>108</v>
      </c>
      <c r="G436" s="7" t="s">
        <v>20</v>
      </c>
      <c r="H436" s="18" t="s">
        <v>2808</v>
      </c>
      <c r="I436" s="18" t="s">
        <v>26</v>
      </c>
      <c r="J436" s="18">
        <v>7</v>
      </c>
      <c r="K436" s="18">
        <v>1</v>
      </c>
      <c r="L436" s="18" t="s">
        <v>1390</v>
      </c>
      <c r="M436" s="18">
        <v>50</v>
      </c>
      <c r="N436" s="35">
        <v>470000</v>
      </c>
      <c r="O436" s="8">
        <v>23500000</v>
      </c>
      <c r="P436" s="16" t="s">
        <v>26</v>
      </c>
      <c r="Q436" s="16" t="s">
        <v>2788</v>
      </c>
      <c r="R436" s="16" t="s">
        <v>2339</v>
      </c>
      <c r="S436" s="13" t="s">
        <v>2340</v>
      </c>
    </row>
    <row r="437" spans="1:19" ht="15.75" customHeight="1">
      <c r="A437" s="11" t="s">
        <v>10227</v>
      </c>
      <c r="B437" s="23">
        <v>430</v>
      </c>
      <c r="C437" s="18" t="s">
        <v>179</v>
      </c>
      <c r="D437" s="7" t="s">
        <v>93</v>
      </c>
      <c r="E437" s="26" t="s">
        <v>398</v>
      </c>
      <c r="F437" s="26" t="s">
        <v>108</v>
      </c>
      <c r="G437" s="7" t="s">
        <v>20</v>
      </c>
      <c r="H437" s="18" t="s">
        <v>2809</v>
      </c>
      <c r="I437" s="18" t="s">
        <v>26</v>
      </c>
      <c r="J437" s="18">
        <v>7</v>
      </c>
      <c r="K437" s="18">
        <v>1</v>
      </c>
      <c r="L437" s="18" t="s">
        <v>1390</v>
      </c>
      <c r="M437" s="18">
        <v>50</v>
      </c>
      <c r="N437" s="35">
        <v>470000</v>
      </c>
      <c r="O437" s="8">
        <v>23500000</v>
      </c>
      <c r="P437" s="16" t="s">
        <v>26</v>
      </c>
      <c r="Q437" s="16" t="s">
        <v>2788</v>
      </c>
      <c r="R437" s="16" t="s">
        <v>2339</v>
      </c>
      <c r="S437" s="13" t="s">
        <v>2340</v>
      </c>
    </row>
    <row r="438" spans="1:19" ht="15.75" customHeight="1">
      <c r="A438" s="11" t="s">
        <v>10227</v>
      </c>
      <c r="B438" s="23">
        <v>431</v>
      </c>
      <c r="C438" s="18" t="s">
        <v>37</v>
      </c>
      <c r="D438" s="7" t="s">
        <v>94</v>
      </c>
      <c r="E438" s="26" t="s">
        <v>94</v>
      </c>
      <c r="F438" s="26" t="s">
        <v>398</v>
      </c>
      <c r="G438" s="18" t="s">
        <v>19</v>
      </c>
      <c r="H438" s="18" t="s">
        <v>2810</v>
      </c>
      <c r="I438" s="18" t="s">
        <v>26</v>
      </c>
      <c r="J438" s="18">
        <v>7</v>
      </c>
      <c r="K438" s="18">
        <v>1</v>
      </c>
      <c r="L438" s="18" t="s">
        <v>1390</v>
      </c>
      <c r="M438" s="18">
        <v>50</v>
      </c>
      <c r="N438" s="35">
        <v>470000</v>
      </c>
      <c r="O438" s="8">
        <v>23500000</v>
      </c>
      <c r="P438" s="16" t="s">
        <v>26</v>
      </c>
      <c r="Q438" s="16" t="s">
        <v>2788</v>
      </c>
      <c r="R438" s="16" t="s">
        <v>2339</v>
      </c>
      <c r="S438" s="13" t="s">
        <v>2340</v>
      </c>
    </row>
    <row r="439" spans="1:19" ht="15.75" customHeight="1">
      <c r="A439" s="11" t="s">
        <v>10227</v>
      </c>
      <c r="B439" s="23">
        <v>432</v>
      </c>
      <c r="C439" s="18" t="s">
        <v>38</v>
      </c>
      <c r="D439" s="7" t="str">
        <f t="shared" ref="D439:D502" si="14">_xlfn.IFS(C439="사업관리","01",C439="경영ㆍ회계ㆍ사무","02",C439="금융ㆍ보험","03",C439="교육ㆍ자연ㆍ사회과학","04",C439="법률ㆍ경찰ㆍ소방ㆍ교도ㆍ국방","05",C439="보건ㆍ의료","06",C439="사회복지ㆍ종교","07",C439="문화ㆍ예술ㆍ디자인ㆍ방송","08",C439="운전ㆍ운송","09",C439="영업판매","10",C439="경비ㆍ청소","11",C439="이용ㆍ숙박ㆍ여행ㆍ오락ㆍ스포츠","12", C439="음식서비스","13", C439="건설","14", C439="기계","15",C439="재료","16",C439="화학ㆍ바이오","17",C439="섬유ㆍ의복","18",C439="전기ㆍ전자","19",C439="정보통신","20",C439="식품가공","21",C439="인쇄ㆍ목재ㆍ가구ㆍ공예","22",C439="환경ㆍ에너지ㆍ안전","23",C439="농림어업","24")</f>
        <v>01</v>
      </c>
      <c r="E439" s="26" t="s">
        <v>34</v>
      </c>
      <c r="F439" s="26" t="s">
        <v>34</v>
      </c>
      <c r="G439" s="18" t="s">
        <v>19</v>
      </c>
      <c r="H439" s="18" t="s">
        <v>2811</v>
      </c>
      <c r="I439" s="18" t="s">
        <v>16</v>
      </c>
      <c r="J439" s="18">
        <v>14</v>
      </c>
      <c r="K439" s="18">
        <v>2</v>
      </c>
      <c r="L439" s="6" t="s">
        <v>22</v>
      </c>
      <c r="M439" s="6">
        <v>50</v>
      </c>
      <c r="N439" s="6">
        <v>570000</v>
      </c>
      <c r="O439" s="275">
        <f t="shared" ref="O439:O502" si="15">M439*N439</f>
        <v>28500000</v>
      </c>
      <c r="P439" s="15" t="s">
        <v>26</v>
      </c>
      <c r="Q439" s="15" t="s">
        <v>2788</v>
      </c>
      <c r="R439" s="15" t="s">
        <v>2335</v>
      </c>
      <c r="S439" s="13" t="s">
        <v>2812</v>
      </c>
    </row>
    <row r="440" spans="1:19" ht="15.75" customHeight="1">
      <c r="A440" s="11" t="s">
        <v>10227</v>
      </c>
      <c r="B440" s="23">
        <v>433</v>
      </c>
      <c r="C440" s="18" t="s">
        <v>38</v>
      </c>
      <c r="D440" s="7" t="str">
        <f t="shared" si="14"/>
        <v>01</v>
      </c>
      <c r="E440" s="26" t="s">
        <v>34</v>
      </c>
      <c r="F440" s="26" t="s">
        <v>34</v>
      </c>
      <c r="G440" s="18" t="s">
        <v>19</v>
      </c>
      <c r="H440" s="18" t="s">
        <v>2813</v>
      </c>
      <c r="I440" s="18" t="s">
        <v>16</v>
      </c>
      <c r="J440" s="18">
        <v>7</v>
      </c>
      <c r="K440" s="18">
        <v>1</v>
      </c>
      <c r="L440" s="6" t="s">
        <v>22</v>
      </c>
      <c r="M440" s="6">
        <v>50</v>
      </c>
      <c r="N440" s="6">
        <v>470000</v>
      </c>
      <c r="O440" s="275">
        <f t="shared" si="15"/>
        <v>23500000</v>
      </c>
      <c r="P440" s="15" t="s">
        <v>26</v>
      </c>
      <c r="Q440" s="15" t="s">
        <v>2788</v>
      </c>
      <c r="R440" s="15" t="s">
        <v>2335</v>
      </c>
      <c r="S440" s="13" t="s">
        <v>2812</v>
      </c>
    </row>
    <row r="441" spans="1:19" ht="15.75" customHeight="1">
      <c r="A441" s="11" t="s">
        <v>10227</v>
      </c>
      <c r="B441" s="23">
        <v>434</v>
      </c>
      <c r="C441" s="18" t="s">
        <v>38</v>
      </c>
      <c r="D441" s="7" t="str">
        <f t="shared" si="14"/>
        <v>01</v>
      </c>
      <c r="E441" s="26" t="s">
        <v>34</v>
      </c>
      <c r="F441" s="26" t="s">
        <v>34</v>
      </c>
      <c r="G441" s="18" t="s">
        <v>19</v>
      </c>
      <c r="H441" s="38" t="s">
        <v>2814</v>
      </c>
      <c r="I441" s="18" t="s">
        <v>16</v>
      </c>
      <c r="J441" s="18">
        <v>14</v>
      </c>
      <c r="K441" s="18">
        <v>2</v>
      </c>
      <c r="L441" s="6" t="s">
        <v>522</v>
      </c>
      <c r="M441" s="6">
        <v>50</v>
      </c>
      <c r="N441" s="6">
        <v>570000</v>
      </c>
      <c r="O441" s="275">
        <f t="shared" si="15"/>
        <v>28500000</v>
      </c>
      <c r="P441" s="15" t="s">
        <v>26</v>
      </c>
      <c r="Q441" s="15" t="s">
        <v>2788</v>
      </c>
      <c r="R441" s="15" t="s">
        <v>2339</v>
      </c>
      <c r="S441" s="13" t="s">
        <v>2815</v>
      </c>
    </row>
    <row r="442" spans="1:19" ht="15.75" customHeight="1">
      <c r="A442" s="11" t="s">
        <v>10227</v>
      </c>
      <c r="B442" s="23">
        <v>435</v>
      </c>
      <c r="C442" s="18" t="s">
        <v>38</v>
      </c>
      <c r="D442" s="7" t="str">
        <f t="shared" si="14"/>
        <v>01</v>
      </c>
      <c r="E442" s="26" t="s">
        <v>34</v>
      </c>
      <c r="F442" s="26" t="s">
        <v>34</v>
      </c>
      <c r="G442" s="18" t="s">
        <v>19</v>
      </c>
      <c r="H442" s="38" t="s">
        <v>2816</v>
      </c>
      <c r="I442" s="18" t="s">
        <v>16</v>
      </c>
      <c r="J442" s="18">
        <v>14</v>
      </c>
      <c r="K442" s="18">
        <v>2</v>
      </c>
      <c r="L442" s="6" t="s">
        <v>522</v>
      </c>
      <c r="M442" s="6">
        <v>50</v>
      </c>
      <c r="N442" s="6">
        <v>570000</v>
      </c>
      <c r="O442" s="275">
        <f t="shared" si="15"/>
        <v>28500000</v>
      </c>
      <c r="P442" s="15" t="s">
        <v>26</v>
      </c>
      <c r="Q442" s="15" t="s">
        <v>2788</v>
      </c>
      <c r="R442" s="15" t="s">
        <v>2339</v>
      </c>
      <c r="S442" s="13" t="s">
        <v>2815</v>
      </c>
    </row>
    <row r="443" spans="1:19" ht="15.75" customHeight="1">
      <c r="A443" s="11" t="s">
        <v>10227</v>
      </c>
      <c r="B443" s="23">
        <v>436</v>
      </c>
      <c r="C443" s="18" t="s">
        <v>38</v>
      </c>
      <c r="D443" s="7" t="str">
        <f t="shared" si="14"/>
        <v>01</v>
      </c>
      <c r="E443" s="26" t="s">
        <v>34</v>
      </c>
      <c r="F443" s="26" t="s">
        <v>34</v>
      </c>
      <c r="G443" s="18" t="s">
        <v>19</v>
      </c>
      <c r="H443" s="38" t="s">
        <v>2817</v>
      </c>
      <c r="I443" s="18" t="s">
        <v>16</v>
      </c>
      <c r="J443" s="18">
        <v>14</v>
      </c>
      <c r="K443" s="18">
        <v>2</v>
      </c>
      <c r="L443" s="6" t="s">
        <v>522</v>
      </c>
      <c r="M443" s="6">
        <v>50</v>
      </c>
      <c r="N443" s="6">
        <v>570000</v>
      </c>
      <c r="O443" s="275">
        <f t="shared" si="15"/>
        <v>28500000</v>
      </c>
      <c r="P443" s="15" t="s">
        <v>26</v>
      </c>
      <c r="Q443" s="15" t="s">
        <v>2788</v>
      </c>
      <c r="R443" s="15" t="s">
        <v>2339</v>
      </c>
      <c r="S443" s="13" t="s">
        <v>2815</v>
      </c>
    </row>
    <row r="444" spans="1:19" ht="15.75" customHeight="1">
      <c r="A444" s="11" t="s">
        <v>10227</v>
      </c>
      <c r="B444" s="23">
        <v>437</v>
      </c>
      <c r="C444" s="18" t="s">
        <v>38</v>
      </c>
      <c r="D444" s="7" t="str">
        <f t="shared" si="14"/>
        <v>01</v>
      </c>
      <c r="E444" s="26" t="s">
        <v>34</v>
      </c>
      <c r="F444" s="26" t="s">
        <v>34</v>
      </c>
      <c r="G444" s="18" t="s">
        <v>19</v>
      </c>
      <c r="H444" s="38" t="s">
        <v>2818</v>
      </c>
      <c r="I444" s="18" t="s">
        <v>16</v>
      </c>
      <c r="J444" s="18">
        <v>7</v>
      </c>
      <c r="K444" s="18">
        <v>1</v>
      </c>
      <c r="L444" s="6" t="s">
        <v>522</v>
      </c>
      <c r="M444" s="6">
        <v>50</v>
      </c>
      <c r="N444" s="6">
        <v>470000</v>
      </c>
      <c r="O444" s="275">
        <f t="shared" si="15"/>
        <v>23500000</v>
      </c>
      <c r="P444" s="15" t="s">
        <v>26</v>
      </c>
      <c r="Q444" s="15" t="s">
        <v>2788</v>
      </c>
      <c r="R444" s="15" t="s">
        <v>2339</v>
      </c>
      <c r="S444" s="13" t="s">
        <v>2815</v>
      </c>
    </row>
    <row r="445" spans="1:19" ht="15.75" customHeight="1">
      <c r="A445" s="11" t="s">
        <v>10227</v>
      </c>
      <c r="B445" s="23">
        <v>438</v>
      </c>
      <c r="C445" s="18" t="s">
        <v>38</v>
      </c>
      <c r="D445" s="7" t="str">
        <f t="shared" si="14"/>
        <v>01</v>
      </c>
      <c r="E445" s="26" t="s">
        <v>34</v>
      </c>
      <c r="F445" s="26" t="s">
        <v>34</v>
      </c>
      <c r="G445" s="18" t="s">
        <v>19</v>
      </c>
      <c r="H445" s="18" t="s">
        <v>2819</v>
      </c>
      <c r="I445" s="18" t="s">
        <v>16</v>
      </c>
      <c r="J445" s="18">
        <v>14</v>
      </c>
      <c r="K445" s="18">
        <v>2</v>
      </c>
      <c r="L445" s="6" t="s">
        <v>522</v>
      </c>
      <c r="M445" s="6">
        <v>50</v>
      </c>
      <c r="N445" s="6">
        <v>570000</v>
      </c>
      <c r="O445" s="275">
        <f t="shared" si="15"/>
        <v>28500000</v>
      </c>
      <c r="P445" s="15" t="s">
        <v>26</v>
      </c>
      <c r="Q445" s="15" t="s">
        <v>2788</v>
      </c>
      <c r="R445" s="15" t="s">
        <v>2339</v>
      </c>
      <c r="S445" s="13" t="s">
        <v>2815</v>
      </c>
    </row>
    <row r="446" spans="1:19" ht="15.75" customHeight="1">
      <c r="A446" s="11" t="s">
        <v>10227</v>
      </c>
      <c r="B446" s="23">
        <v>439</v>
      </c>
      <c r="C446" s="18" t="s">
        <v>38</v>
      </c>
      <c r="D446" s="7" t="str">
        <f t="shared" si="14"/>
        <v>01</v>
      </c>
      <c r="E446" s="26" t="s">
        <v>34</v>
      </c>
      <c r="F446" s="26" t="s">
        <v>34</v>
      </c>
      <c r="G446" s="18" t="s">
        <v>19</v>
      </c>
      <c r="H446" s="18" t="s">
        <v>2820</v>
      </c>
      <c r="I446" s="18" t="s">
        <v>16</v>
      </c>
      <c r="J446" s="18">
        <v>7</v>
      </c>
      <c r="K446" s="18">
        <v>1</v>
      </c>
      <c r="L446" s="6" t="s">
        <v>522</v>
      </c>
      <c r="M446" s="6">
        <v>50</v>
      </c>
      <c r="N446" s="6">
        <v>470000</v>
      </c>
      <c r="O446" s="275">
        <f t="shared" si="15"/>
        <v>23500000</v>
      </c>
      <c r="P446" s="15" t="s">
        <v>26</v>
      </c>
      <c r="Q446" s="15" t="s">
        <v>2788</v>
      </c>
      <c r="R446" s="15" t="s">
        <v>2339</v>
      </c>
      <c r="S446" s="13" t="s">
        <v>2815</v>
      </c>
    </row>
    <row r="447" spans="1:19" ht="15.75" customHeight="1">
      <c r="A447" s="11" t="s">
        <v>10227</v>
      </c>
      <c r="B447" s="23">
        <v>440</v>
      </c>
      <c r="C447" s="18" t="s">
        <v>38</v>
      </c>
      <c r="D447" s="7" t="str">
        <f t="shared" si="14"/>
        <v>01</v>
      </c>
      <c r="E447" s="26" t="s">
        <v>34</v>
      </c>
      <c r="F447" s="26" t="s">
        <v>34</v>
      </c>
      <c r="G447" s="18" t="s">
        <v>19</v>
      </c>
      <c r="H447" s="38" t="s">
        <v>2821</v>
      </c>
      <c r="I447" s="18" t="s">
        <v>16</v>
      </c>
      <c r="J447" s="18">
        <v>14</v>
      </c>
      <c r="K447" s="18">
        <v>2</v>
      </c>
      <c r="L447" s="6" t="s">
        <v>522</v>
      </c>
      <c r="M447" s="6">
        <v>50</v>
      </c>
      <c r="N447" s="6">
        <v>570000</v>
      </c>
      <c r="O447" s="275">
        <f t="shared" si="15"/>
        <v>28500000</v>
      </c>
      <c r="P447" s="15" t="s">
        <v>26</v>
      </c>
      <c r="Q447" s="15" t="s">
        <v>2788</v>
      </c>
      <c r="R447" s="15" t="s">
        <v>2339</v>
      </c>
      <c r="S447" s="13" t="s">
        <v>2815</v>
      </c>
    </row>
    <row r="448" spans="1:19" ht="15.75" customHeight="1">
      <c r="A448" s="11" t="s">
        <v>10227</v>
      </c>
      <c r="B448" s="23">
        <v>441</v>
      </c>
      <c r="C448" s="18" t="s">
        <v>38</v>
      </c>
      <c r="D448" s="7" t="str">
        <f t="shared" si="14"/>
        <v>01</v>
      </c>
      <c r="E448" s="26" t="s">
        <v>34</v>
      </c>
      <c r="F448" s="26" t="s">
        <v>34</v>
      </c>
      <c r="G448" s="18" t="s">
        <v>19</v>
      </c>
      <c r="H448" s="38" t="s">
        <v>2822</v>
      </c>
      <c r="I448" s="18" t="s">
        <v>16</v>
      </c>
      <c r="J448" s="18">
        <v>14</v>
      </c>
      <c r="K448" s="18">
        <v>2</v>
      </c>
      <c r="L448" s="6" t="s">
        <v>522</v>
      </c>
      <c r="M448" s="6">
        <v>50</v>
      </c>
      <c r="N448" s="6">
        <v>570000</v>
      </c>
      <c r="O448" s="275">
        <f t="shared" si="15"/>
        <v>28500000</v>
      </c>
      <c r="P448" s="15" t="s">
        <v>26</v>
      </c>
      <c r="Q448" s="15" t="s">
        <v>2788</v>
      </c>
      <c r="R448" s="15" t="s">
        <v>2339</v>
      </c>
      <c r="S448" s="13" t="s">
        <v>2815</v>
      </c>
    </row>
    <row r="449" spans="1:19" ht="15.75" customHeight="1">
      <c r="A449" s="11" t="s">
        <v>10227</v>
      </c>
      <c r="B449" s="23">
        <v>442</v>
      </c>
      <c r="C449" s="18" t="s">
        <v>38</v>
      </c>
      <c r="D449" s="7" t="str">
        <f t="shared" si="14"/>
        <v>01</v>
      </c>
      <c r="E449" s="26" t="s">
        <v>34</v>
      </c>
      <c r="F449" s="26" t="s">
        <v>34</v>
      </c>
      <c r="G449" s="18" t="s">
        <v>19</v>
      </c>
      <c r="H449" s="38" t="s">
        <v>2823</v>
      </c>
      <c r="I449" s="18" t="s">
        <v>16</v>
      </c>
      <c r="J449" s="18">
        <v>7</v>
      </c>
      <c r="K449" s="18">
        <v>1</v>
      </c>
      <c r="L449" s="6" t="s">
        <v>522</v>
      </c>
      <c r="M449" s="6">
        <v>50</v>
      </c>
      <c r="N449" s="6">
        <v>470000</v>
      </c>
      <c r="O449" s="275">
        <f t="shared" si="15"/>
        <v>23500000</v>
      </c>
      <c r="P449" s="15" t="s">
        <v>26</v>
      </c>
      <c r="Q449" s="15" t="s">
        <v>2788</v>
      </c>
      <c r="R449" s="15" t="s">
        <v>2339</v>
      </c>
      <c r="S449" s="13" t="s">
        <v>2815</v>
      </c>
    </row>
    <row r="450" spans="1:19" ht="15.75" customHeight="1">
      <c r="A450" s="11" t="s">
        <v>10227</v>
      </c>
      <c r="B450" s="23">
        <v>443</v>
      </c>
      <c r="C450" s="18" t="s">
        <v>38</v>
      </c>
      <c r="D450" s="7" t="str">
        <f t="shared" si="14"/>
        <v>01</v>
      </c>
      <c r="E450" s="26" t="s">
        <v>34</v>
      </c>
      <c r="F450" s="26" t="s">
        <v>34</v>
      </c>
      <c r="G450" s="18" t="s">
        <v>19</v>
      </c>
      <c r="H450" s="38" t="s">
        <v>2824</v>
      </c>
      <c r="I450" s="18" t="s">
        <v>16</v>
      </c>
      <c r="J450" s="18">
        <v>14</v>
      </c>
      <c r="K450" s="18">
        <v>2</v>
      </c>
      <c r="L450" s="6" t="s">
        <v>522</v>
      </c>
      <c r="M450" s="6">
        <v>50</v>
      </c>
      <c r="N450" s="6">
        <v>570000</v>
      </c>
      <c r="O450" s="275">
        <f t="shared" si="15"/>
        <v>28500000</v>
      </c>
      <c r="P450" s="15" t="s">
        <v>26</v>
      </c>
      <c r="Q450" s="15" t="s">
        <v>2788</v>
      </c>
      <c r="R450" s="15" t="s">
        <v>2339</v>
      </c>
      <c r="S450" s="13" t="s">
        <v>2815</v>
      </c>
    </row>
    <row r="451" spans="1:19" ht="15.75" customHeight="1">
      <c r="A451" s="11" t="s">
        <v>10227</v>
      </c>
      <c r="B451" s="23">
        <v>444</v>
      </c>
      <c r="C451" s="18" t="s">
        <v>38</v>
      </c>
      <c r="D451" s="7" t="str">
        <f t="shared" si="14"/>
        <v>01</v>
      </c>
      <c r="E451" s="26" t="s">
        <v>34</v>
      </c>
      <c r="F451" s="26" t="s">
        <v>34</v>
      </c>
      <c r="G451" s="18" t="s">
        <v>19</v>
      </c>
      <c r="H451" s="38" t="s">
        <v>2825</v>
      </c>
      <c r="I451" s="18" t="s">
        <v>16</v>
      </c>
      <c r="J451" s="18">
        <v>14</v>
      </c>
      <c r="K451" s="18">
        <v>2</v>
      </c>
      <c r="L451" s="6" t="s">
        <v>522</v>
      </c>
      <c r="M451" s="6">
        <v>50</v>
      </c>
      <c r="N451" s="6">
        <v>570000</v>
      </c>
      <c r="O451" s="275">
        <f t="shared" si="15"/>
        <v>28500000</v>
      </c>
      <c r="P451" s="15" t="s">
        <v>26</v>
      </c>
      <c r="Q451" s="15" t="s">
        <v>2788</v>
      </c>
      <c r="R451" s="15" t="s">
        <v>2339</v>
      </c>
      <c r="S451" s="13" t="s">
        <v>2815</v>
      </c>
    </row>
    <row r="452" spans="1:19" ht="15.75" customHeight="1">
      <c r="A452" s="11" t="s">
        <v>10227</v>
      </c>
      <c r="B452" s="23">
        <v>445</v>
      </c>
      <c r="C452" s="18" t="s">
        <v>38</v>
      </c>
      <c r="D452" s="7" t="str">
        <f t="shared" si="14"/>
        <v>01</v>
      </c>
      <c r="E452" s="26" t="s">
        <v>34</v>
      </c>
      <c r="F452" s="26" t="s">
        <v>34</v>
      </c>
      <c r="G452" s="18" t="s">
        <v>19</v>
      </c>
      <c r="H452" s="38" t="s">
        <v>2826</v>
      </c>
      <c r="I452" s="18" t="s">
        <v>16</v>
      </c>
      <c r="J452" s="18">
        <v>7</v>
      </c>
      <c r="K452" s="18">
        <v>1</v>
      </c>
      <c r="L452" s="6" t="s">
        <v>522</v>
      </c>
      <c r="M452" s="6">
        <v>50</v>
      </c>
      <c r="N452" s="6">
        <v>470000</v>
      </c>
      <c r="O452" s="275">
        <f t="shared" si="15"/>
        <v>23500000</v>
      </c>
      <c r="P452" s="15" t="s">
        <v>26</v>
      </c>
      <c r="Q452" s="15" t="s">
        <v>2788</v>
      </c>
      <c r="R452" s="15" t="s">
        <v>2339</v>
      </c>
      <c r="S452" s="13" t="s">
        <v>2815</v>
      </c>
    </row>
    <row r="453" spans="1:19" ht="15.75" customHeight="1">
      <c r="A453" s="11" t="s">
        <v>10227</v>
      </c>
      <c r="B453" s="23">
        <v>446</v>
      </c>
      <c r="C453" s="18" t="s">
        <v>38</v>
      </c>
      <c r="D453" s="7" t="str">
        <f t="shared" si="14"/>
        <v>01</v>
      </c>
      <c r="E453" s="26" t="s">
        <v>34</v>
      </c>
      <c r="F453" s="26" t="s">
        <v>34</v>
      </c>
      <c r="G453" s="18" t="s">
        <v>19</v>
      </c>
      <c r="H453" s="18" t="s">
        <v>2827</v>
      </c>
      <c r="I453" s="18" t="s">
        <v>16</v>
      </c>
      <c r="J453" s="18">
        <v>14</v>
      </c>
      <c r="K453" s="18">
        <v>2</v>
      </c>
      <c r="L453" s="6" t="s">
        <v>522</v>
      </c>
      <c r="M453" s="6">
        <v>50</v>
      </c>
      <c r="N453" s="6">
        <v>570000</v>
      </c>
      <c r="O453" s="275">
        <f t="shared" si="15"/>
        <v>28500000</v>
      </c>
      <c r="P453" s="15" t="s">
        <v>26</v>
      </c>
      <c r="Q453" s="15" t="s">
        <v>2788</v>
      </c>
      <c r="R453" s="15" t="s">
        <v>2339</v>
      </c>
      <c r="S453" s="13" t="s">
        <v>2815</v>
      </c>
    </row>
    <row r="454" spans="1:19" ht="15.75" customHeight="1">
      <c r="A454" s="11" t="s">
        <v>10227</v>
      </c>
      <c r="B454" s="23">
        <v>447</v>
      </c>
      <c r="C454" s="18" t="s">
        <v>38</v>
      </c>
      <c r="D454" s="7" t="str">
        <f t="shared" si="14"/>
        <v>01</v>
      </c>
      <c r="E454" s="26" t="s">
        <v>34</v>
      </c>
      <c r="F454" s="26" t="s">
        <v>34</v>
      </c>
      <c r="G454" s="18" t="s">
        <v>19</v>
      </c>
      <c r="H454" s="38" t="s">
        <v>2828</v>
      </c>
      <c r="I454" s="18" t="s">
        <v>16</v>
      </c>
      <c r="J454" s="18">
        <v>7</v>
      </c>
      <c r="K454" s="18">
        <v>1</v>
      </c>
      <c r="L454" s="6" t="s">
        <v>522</v>
      </c>
      <c r="M454" s="6">
        <v>50</v>
      </c>
      <c r="N454" s="6">
        <v>470000</v>
      </c>
      <c r="O454" s="275">
        <f t="shared" si="15"/>
        <v>23500000</v>
      </c>
      <c r="P454" s="15" t="s">
        <v>26</v>
      </c>
      <c r="Q454" s="15" t="s">
        <v>2788</v>
      </c>
      <c r="R454" s="15" t="s">
        <v>2339</v>
      </c>
      <c r="S454" s="13" t="s">
        <v>2815</v>
      </c>
    </row>
    <row r="455" spans="1:19" ht="15.75" customHeight="1">
      <c r="A455" s="11" t="s">
        <v>10227</v>
      </c>
      <c r="B455" s="23">
        <v>448</v>
      </c>
      <c r="C455" s="18" t="s">
        <v>38</v>
      </c>
      <c r="D455" s="7" t="str">
        <f t="shared" si="14"/>
        <v>01</v>
      </c>
      <c r="E455" s="26" t="s">
        <v>34</v>
      </c>
      <c r="F455" s="26" t="s">
        <v>34</v>
      </c>
      <c r="G455" s="18" t="s">
        <v>19</v>
      </c>
      <c r="H455" s="38" t="s">
        <v>2829</v>
      </c>
      <c r="I455" s="18" t="s">
        <v>16</v>
      </c>
      <c r="J455" s="18">
        <v>14</v>
      </c>
      <c r="K455" s="18">
        <v>2</v>
      </c>
      <c r="L455" s="6" t="s">
        <v>522</v>
      </c>
      <c r="M455" s="6">
        <v>50</v>
      </c>
      <c r="N455" s="6">
        <v>570000</v>
      </c>
      <c r="O455" s="275">
        <f t="shared" si="15"/>
        <v>28500000</v>
      </c>
      <c r="P455" s="15" t="s">
        <v>26</v>
      </c>
      <c r="Q455" s="15" t="s">
        <v>2788</v>
      </c>
      <c r="R455" s="15" t="s">
        <v>2339</v>
      </c>
      <c r="S455" s="13" t="s">
        <v>2815</v>
      </c>
    </row>
    <row r="456" spans="1:19" ht="15.75" customHeight="1">
      <c r="A456" s="11" t="s">
        <v>10227</v>
      </c>
      <c r="B456" s="23">
        <v>449</v>
      </c>
      <c r="C456" s="18" t="s">
        <v>38</v>
      </c>
      <c r="D456" s="7" t="str">
        <f t="shared" si="14"/>
        <v>01</v>
      </c>
      <c r="E456" s="26" t="s">
        <v>34</v>
      </c>
      <c r="F456" s="26" t="s">
        <v>34</v>
      </c>
      <c r="G456" s="18" t="s">
        <v>19</v>
      </c>
      <c r="H456" s="38" t="s">
        <v>2830</v>
      </c>
      <c r="I456" s="18" t="s">
        <v>16</v>
      </c>
      <c r="J456" s="18">
        <v>7</v>
      </c>
      <c r="K456" s="18">
        <v>1</v>
      </c>
      <c r="L456" s="6" t="s">
        <v>522</v>
      </c>
      <c r="M456" s="6">
        <v>50</v>
      </c>
      <c r="N456" s="6">
        <v>470000</v>
      </c>
      <c r="O456" s="275">
        <f t="shared" si="15"/>
        <v>23500000</v>
      </c>
      <c r="P456" s="15" t="s">
        <v>26</v>
      </c>
      <c r="Q456" s="15" t="s">
        <v>2788</v>
      </c>
      <c r="R456" s="15" t="s">
        <v>2339</v>
      </c>
      <c r="S456" s="13" t="s">
        <v>2815</v>
      </c>
    </row>
    <row r="457" spans="1:19" ht="15.75" customHeight="1">
      <c r="A457" s="11" t="s">
        <v>10227</v>
      </c>
      <c r="B457" s="23">
        <v>450</v>
      </c>
      <c r="C457" s="18" t="s">
        <v>38</v>
      </c>
      <c r="D457" s="7" t="str">
        <f t="shared" si="14"/>
        <v>01</v>
      </c>
      <c r="E457" s="26" t="s">
        <v>34</v>
      </c>
      <c r="F457" s="26" t="s">
        <v>34</v>
      </c>
      <c r="G457" s="18" t="s">
        <v>19</v>
      </c>
      <c r="H457" s="18" t="s">
        <v>2831</v>
      </c>
      <c r="I457" s="18" t="s">
        <v>16</v>
      </c>
      <c r="J457" s="18">
        <v>14</v>
      </c>
      <c r="K457" s="18">
        <v>2</v>
      </c>
      <c r="L457" s="6" t="s">
        <v>522</v>
      </c>
      <c r="M457" s="6">
        <v>50</v>
      </c>
      <c r="N457" s="6">
        <v>570000</v>
      </c>
      <c r="O457" s="275">
        <f t="shared" si="15"/>
        <v>28500000</v>
      </c>
      <c r="P457" s="15" t="s">
        <v>26</v>
      </c>
      <c r="Q457" s="15" t="s">
        <v>2788</v>
      </c>
      <c r="R457" s="15" t="s">
        <v>2339</v>
      </c>
      <c r="S457" s="13" t="s">
        <v>2815</v>
      </c>
    </row>
    <row r="458" spans="1:19" ht="15.75" customHeight="1">
      <c r="A458" s="11" t="s">
        <v>10227</v>
      </c>
      <c r="B458" s="23">
        <v>451</v>
      </c>
      <c r="C458" s="18" t="s">
        <v>38</v>
      </c>
      <c r="D458" s="7" t="str">
        <f t="shared" si="14"/>
        <v>01</v>
      </c>
      <c r="E458" s="26" t="s">
        <v>34</v>
      </c>
      <c r="F458" s="26" t="s">
        <v>34</v>
      </c>
      <c r="G458" s="18" t="s">
        <v>19</v>
      </c>
      <c r="H458" s="18" t="s">
        <v>2832</v>
      </c>
      <c r="I458" s="18" t="s">
        <v>16</v>
      </c>
      <c r="J458" s="18">
        <v>14</v>
      </c>
      <c r="K458" s="18">
        <v>2</v>
      </c>
      <c r="L458" s="6" t="s">
        <v>522</v>
      </c>
      <c r="M458" s="6">
        <v>50</v>
      </c>
      <c r="N458" s="6">
        <v>570000</v>
      </c>
      <c r="O458" s="275">
        <f t="shared" si="15"/>
        <v>28500000</v>
      </c>
      <c r="P458" s="15" t="s">
        <v>26</v>
      </c>
      <c r="Q458" s="15" t="s">
        <v>2788</v>
      </c>
      <c r="R458" s="15" t="s">
        <v>2339</v>
      </c>
      <c r="S458" s="13" t="s">
        <v>2815</v>
      </c>
    </row>
    <row r="459" spans="1:19" ht="15.75" customHeight="1">
      <c r="A459" s="11" t="s">
        <v>10227</v>
      </c>
      <c r="B459" s="23">
        <v>452</v>
      </c>
      <c r="C459" s="18" t="s">
        <v>38</v>
      </c>
      <c r="D459" s="7" t="str">
        <f t="shared" si="14"/>
        <v>01</v>
      </c>
      <c r="E459" s="26" t="s">
        <v>34</v>
      </c>
      <c r="F459" s="26" t="s">
        <v>34</v>
      </c>
      <c r="G459" s="18" t="s">
        <v>19</v>
      </c>
      <c r="H459" s="18" t="s">
        <v>2833</v>
      </c>
      <c r="I459" s="18" t="s">
        <v>16</v>
      </c>
      <c r="J459" s="18">
        <v>14</v>
      </c>
      <c r="K459" s="18">
        <v>2</v>
      </c>
      <c r="L459" s="6" t="s">
        <v>522</v>
      </c>
      <c r="M459" s="6">
        <v>50</v>
      </c>
      <c r="N459" s="6">
        <v>570000</v>
      </c>
      <c r="O459" s="275">
        <f t="shared" si="15"/>
        <v>28500000</v>
      </c>
      <c r="P459" s="15" t="s">
        <v>26</v>
      </c>
      <c r="Q459" s="15" t="s">
        <v>2788</v>
      </c>
      <c r="R459" s="15" t="s">
        <v>2339</v>
      </c>
      <c r="S459" s="13" t="s">
        <v>2815</v>
      </c>
    </row>
    <row r="460" spans="1:19" ht="15.75" customHeight="1">
      <c r="A460" s="11" t="s">
        <v>10227</v>
      </c>
      <c r="B460" s="23">
        <v>453</v>
      </c>
      <c r="C460" s="18" t="s">
        <v>38</v>
      </c>
      <c r="D460" s="7" t="str">
        <f t="shared" si="14"/>
        <v>01</v>
      </c>
      <c r="E460" s="26" t="s">
        <v>34</v>
      </c>
      <c r="F460" s="26" t="s">
        <v>34</v>
      </c>
      <c r="G460" s="18" t="s">
        <v>19</v>
      </c>
      <c r="H460" s="18" t="s">
        <v>2834</v>
      </c>
      <c r="I460" s="18" t="s">
        <v>16</v>
      </c>
      <c r="J460" s="18">
        <v>7</v>
      </c>
      <c r="K460" s="18">
        <v>1</v>
      </c>
      <c r="L460" s="6" t="s">
        <v>522</v>
      </c>
      <c r="M460" s="6">
        <v>50</v>
      </c>
      <c r="N460" s="6">
        <v>470000</v>
      </c>
      <c r="O460" s="275">
        <f t="shared" si="15"/>
        <v>23500000</v>
      </c>
      <c r="P460" s="15" t="s">
        <v>26</v>
      </c>
      <c r="Q460" s="15" t="s">
        <v>2788</v>
      </c>
      <c r="R460" s="15" t="s">
        <v>2339</v>
      </c>
      <c r="S460" s="13" t="s">
        <v>2815</v>
      </c>
    </row>
    <row r="461" spans="1:19" ht="15.75" customHeight="1">
      <c r="A461" s="11" t="s">
        <v>10227</v>
      </c>
      <c r="B461" s="23">
        <v>454</v>
      </c>
      <c r="C461" s="18" t="s">
        <v>38</v>
      </c>
      <c r="D461" s="7" t="str">
        <f t="shared" si="14"/>
        <v>01</v>
      </c>
      <c r="E461" s="26" t="s">
        <v>34</v>
      </c>
      <c r="F461" s="26" t="s">
        <v>34</v>
      </c>
      <c r="G461" s="18" t="s">
        <v>19</v>
      </c>
      <c r="H461" s="18" t="s">
        <v>2835</v>
      </c>
      <c r="I461" s="18" t="s">
        <v>16</v>
      </c>
      <c r="J461" s="18">
        <v>7</v>
      </c>
      <c r="K461" s="18">
        <v>1</v>
      </c>
      <c r="L461" s="6" t="s">
        <v>522</v>
      </c>
      <c r="M461" s="6">
        <v>50</v>
      </c>
      <c r="N461" s="6">
        <v>470000</v>
      </c>
      <c r="O461" s="275">
        <f t="shared" si="15"/>
        <v>23500000</v>
      </c>
      <c r="P461" s="15" t="s">
        <v>26</v>
      </c>
      <c r="Q461" s="15" t="s">
        <v>2788</v>
      </c>
      <c r="R461" s="15" t="s">
        <v>2339</v>
      </c>
      <c r="S461" s="13" t="s">
        <v>2815</v>
      </c>
    </row>
    <row r="462" spans="1:19" ht="15.75" customHeight="1">
      <c r="A462" s="11" t="s">
        <v>10227</v>
      </c>
      <c r="B462" s="23">
        <v>455</v>
      </c>
      <c r="C462" s="18" t="s">
        <v>179</v>
      </c>
      <c r="D462" s="7" t="str">
        <f t="shared" si="14"/>
        <v>04</v>
      </c>
      <c r="E462" s="26" t="s">
        <v>55</v>
      </c>
      <c r="F462" s="26" t="s">
        <v>34</v>
      </c>
      <c r="G462" s="18" t="s">
        <v>19</v>
      </c>
      <c r="H462" s="18" t="s">
        <v>2836</v>
      </c>
      <c r="I462" s="18" t="s">
        <v>16</v>
      </c>
      <c r="J462" s="18">
        <v>14</v>
      </c>
      <c r="K462" s="18">
        <v>2</v>
      </c>
      <c r="L462" s="6" t="s">
        <v>522</v>
      </c>
      <c r="M462" s="6">
        <v>50</v>
      </c>
      <c r="N462" s="6">
        <v>570000</v>
      </c>
      <c r="O462" s="275">
        <f t="shared" si="15"/>
        <v>28500000</v>
      </c>
      <c r="P462" s="15" t="s">
        <v>26</v>
      </c>
      <c r="Q462" s="15" t="s">
        <v>2788</v>
      </c>
      <c r="R462" s="15" t="s">
        <v>2339</v>
      </c>
      <c r="S462" s="13" t="s">
        <v>2815</v>
      </c>
    </row>
    <row r="463" spans="1:19" ht="15.75" customHeight="1">
      <c r="A463" s="11" t="s">
        <v>10227</v>
      </c>
      <c r="B463" s="23">
        <v>456</v>
      </c>
      <c r="C463" s="18" t="s">
        <v>179</v>
      </c>
      <c r="D463" s="7" t="str">
        <f t="shared" si="14"/>
        <v>04</v>
      </c>
      <c r="E463" s="26" t="s">
        <v>55</v>
      </c>
      <c r="F463" s="26" t="s">
        <v>34</v>
      </c>
      <c r="G463" s="18" t="s">
        <v>19</v>
      </c>
      <c r="H463" s="38" t="s">
        <v>2837</v>
      </c>
      <c r="I463" s="18" t="s">
        <v>16</v>
      </c>
      <c r="J463" s="18">
        <v>7</v>
      </c>
      <c r="K463" s="18">
        <v>1</v>
      </c>
      <c r="L463" s="6" t="s">
        <v>522</v>
      </c>
      <c r="M463" s="6">
        <v>50</v>
      </c>
      <c r="N463" s="6">
        <v>470000</v>
      </c>
      <c r="O463" s="275">
        <f t="shared" si="15"/>
        <v>23500000</v>
      </c>
      <c r="P463" s="15" t="s">
        <v>26</v>
      </c>
      <c r="Q463" s="15" t="s">
        <v>2788</v>
      </c>
      <c r="R463" s="15" t="s">
        <v>2339</v>
      </c>
      <c r="S463" s="13" t="s">
        <v>2815</v>
      </c>
    </row>
    <row r="464" spans="1:19" ht="15.75" customHeight="1">
      <c r="A464" s="357" t="s">
        <v>10227</v>
      </c>
      <c r="B464" s="23">
        <v>457</v>
      </c>
      <c r="C464" s="360" t="s">
        <v>37</v>
      </c>
      <c r="D464" s="360" t="str">
        <f t="shared" si="14"/>
        <v>02</v>
      </c>
      <c r="E464" s="366" t="s">
        <v>34</v>
      </c>
      <c r="F464" s="366" t="s">
        <v>34</v>
      </c>
      <c r="G464" s="360" t="s">
        <v>19</v>
      </c>
      <c r="H464" s="359" t="s">
        <v>2838</v>
      </c>
      <c r="I464" s="360" t="s">
        <v>26</v>
      </c>
      <c r="J464" s="359">
        <v>18</v>
      </c>
      <c r="K464" s="359">
        <v>3</v>
      </c>
      <c r="L464" s="362" t="s">
        <v>22</v>
      </c>
      <c r="M464" s="362">
        <v>20</v>
      </c>
      <c r="N464" s="363">
        <v>740000</v>
      </c>
      <c r="O464" s="362">
        <f t="shared" si="15"/>
        <v>14800000</v>
      </c>
      <c r="P464" s="371" t="s">
        <v>26</v>
      </c>
      <c r="Q464" s="368" t="s">
        <v>466</v>
      </c>
      <c r="R464" s="368" t="s">
        <v>2839</v>
      </c>
      <c r="S464" s="369" t="s">
        <v>2840</v>
      </c>
    </row>
    <row r="465" spans="1:19" ht="15.75" customHeight="1">
      <c r="A465" s="357" t="s">
        <v>10227</v>
      </c>
      <c r="B465" s="23">
        <v>458</v>
      </c>
      <c r="C465" s="360" t="s">
        <v>37</v>
      </c>
      <c r="D465" s="360" t="str">
        <f t="shared" si="14"/>
        <v>02</v>
      </c>
      <c r="E465" s="366" t="s">
        <v>34</v>
      </c>
      <c r="F465" s="366" t="s">
        <v>34</v>
      </c>
      <c r="G465" s="360" t="s">
        <v>19</v>
      </c>
      <c r="H465" s="359" t="s">
        <v>2841</v>
      </c>
      <c r="I465" s="360" t="s">
        <v>26</v>
      </c>
      <c r="J465" s="359">
        <v>18</v>
      </c>
      <c r="K465" s="359">
        <v>3</v>
      </c>
      <c r="L465" s="362" t="s">
        <v>22</v>
      </c>
      <c r="M465" s="362">
        <v>20</v>
      </c>
      <c r="N465" s="363">
        <v>740000</v>
      </c>
      <c r="O465" s="362">
        <f t="shared" si="15"/>
        <v>14800000</v>
      </c>
      <c r="P465" s="371" t="s">
        <v>26</v>
      </c>
      <c r="Q465" s="368" t="s">
        <v>466</v>
      </c>
      <c r="R465" s="368" t="s">
        <v>2839</v>
      </c>
      <c r="S465" s="369" t="s">
        <v>2840</v>
      </c>
    </row>
    <row r="466" spans="1:19" ht="15.75" customHeight="1">
      <c r="A466" s="357" t="s">
        <v>10227</v>
      </c>
      <c r="B466" s="23">
        <v>459</v>
      </c>
      <c r="C466" s="360" t="s">
        <v>37</v>
      </c>
      <c r="D466" s="360" t="str">
        <f t="shared" si="14"/>
        <v>02</v>
      </c>
      <c r="E466" s="366" t="s">
        <v>34</v>
      </c>
      <c r="F466" s="366" t="s">
        <v>34</v>
      </c>
      <c r="G466" s="360" t="s">
        <v>20</v>
      </c>
      <c r="H466" s="359" t="s">
        <v>2842</v>
      </c>
      <c r="I466" s="360" t="s">
        <v>26</v>
      </c>
      <c r="J466" s="359">
        <v>18</v>
      </c>
      <c r="K466" s="359">
        <v>3</v>
      </c>
      <c r="L466" s="362" t="s">
        <v>22</v>
      </c>
      <c r="M466" s="362">
        <v>10</v>
      </c>
      <c r="N466" s="363">
        <v>740000</v>
      </c>
      <c r="O466" s="362">
        <f t="shared" si="15"/>
        <v>7400000</v>
      </c>
      <c r="P466" s="371" t="s">
        <v>26</v>
      </c>
      <c r="Q466" s="368" t="s">
        <v>466</v>
      </c>
      <c r="R466" s="368" t="s">
        <v>2839</v>
      </c>
      <c r="S466" s="369" t="s">
        <v>2840</v>
      </c>
    </row>
    <row r="467" spans="1:19" ht="15.75" customHeight="1">
      <c r="A467" s="357" t="s">
        <v>10227</v>
      </c>
      <c r="B467" s="23">
        <v>460</v>
      </c>
      <c r="C467" s="360" t="s">
        <v>37</v>
      </c>
      <c r="D467" s="360" t="str">
        <f t="shared" si="14"/>
        <v>02</v>
      </c>
      <c r="E467" s="366" t="s">
        <v>34</v>
      </c>
      <c r="F467" s="366" t="s">
        <v>34</v>
      </c>
      <c r="G467" s="360" t="s">
        <v>20</v>
      </c>
      <c r="H467" s="359" t="s">
        <v>2843</v>
      </c>
      <c r="I467" s="360" t="s">
        <v>26</v>
      </c>
      <c r="J467" s="359">
        <v>7</v>
      </c>
      <c r="K467" s="359">
        <v>1</v>
      </c>
      <c r="L467" s="362" t="s">
        <v>22</v>
      </c>
      <c r="M467" s="362">
        <v>20</v>
      </c>
      <c r="N467" s="363">
        <v>450000</v>
      </c>
      <c r="O467" s="362">
        <f t="shared" si="15"/>
        <v>9000000</v>
      </c>
      <c r="P467" s="371" t="s">
        <v>26</v>
      </c>
      <c r="Q467" s="368" t="s">
        <v>466</v>
      </c>
      <c r="R467" s="368" t="s">
        <v>2839</v>
      </c>
      <c r="S467" s="369" t="s">
        <v>2840</v>
      </c>
    </row>
    <row r="468" spans="1:19" ht="15.75" customHeight="1">
      <c r="A468" s="11" t="s">
        <v>10227</v>
      </c>
      <c r="B468" s="23">
        <v>461</v>
      </c>
      <c r="C468" s="7" t="s">
        <v>37</v>
      </c>
      <c r="D468" s="7" t="str">
        <f t="shared" si="14"/>
        <v>02</v>
      </c>
      <c r="E468" s="25" t="s">
        <v>34</v>
      </c>
      <c r="F468" s="25" t="s">
        <v>34</v>
      </c>
      <c r="G468" s="7" t="s">
        <v>19</v>
      </c>
      <c r="H468" s="18" t="s">
        <v>2844</v>
      </c>
      <c r="I468" s="7" t="s">
        <v>26</v>
      </c>
      <c r="J468" s="18">
        <v>28</v>
      </c>
      <c r="K468" s="18">
        <v>4</v>
      </c>
      <c r="L468" s="8" t="s">
        <v>419</v>
      </c>
      <c r="M468" s="8">
        <v>30</v>
      </c>
      <c r="N468" s="6">
        <v>850000</v>
      </c>
      <c r="O468" s="8">
        <f t="shared" si="15"/>
        <v>25500000</v>
      </c>
      <c r="P468" s="15" t="s">
        <v>26</v>
      </c>
      <c r="Q468" s="14" t="s">
        <v>466</v>
      </c>
      <c r="R468" s="14" t="s">
        <v>2839</v>
      </c>
      <c r="S468" s="12" t="s">
        <v>2840</v>
      </c>
    </row>
    <row r="469" spans="1:19" ht="15.75" customHeight="1">
      <c r="A469" s="11" t="s">
        <v>10227</v>
      </c>
      <c r="B469" s="23">
        <v>462</v>
      </c>
      <c r="C469" s="7" t="s">
        <v>37</v>
      </c>
      <c r="D469" s="7" t="str">
        <f t="shared" si="14"/>
        <v>02</v>
      </c>
      <c r="E469" s="25" t="s">
        <v>34</v>
      </c>
      <c r="F469" s="25" t="s">
        <v>34</v>
      </c>
      <c r="G469" s="7" t="s">
        <v>19</v>
      </c>
      <c r="H469" s="18" t="s">
        <v>2845</v>
      </c>
      <c r="I469" s="7" t="s">
        <v>26</v>
      </c>
      <c r="J469" s="18">
        <v>28</v>
      </c>
      <c r="K469" s="18">
        <v>4</v>
      </c>
      <c r="L469" s="8" t="s">
        <v>419</v>
      </c>
      <c r="M469" s="8">
        <v>30</v>
      </c>
      <c r="N469" s="6">
        <v>850000</v>
      </c>
      <c r="O469" s="8">
        <f t="shared" si="15"/>
        <v>25500000</v>
      </c>
      <c r="P469" s="15" t="s">
        <v>26</v>
      </c>
      <c r="Q469" s="14" t="s">
        <v>466</v>
      </c>
      <c r="R469" s="14" t="s">
        <v>2839</v>
      </c>
      <c r="S469" s="12" t="s">
        <v>2840</v>
      </c>
    </row>
    <row r="470" spans="1:19" ht="15.75" customHeight="1">
      <c r="A470" s="11" t="s">
        <v>10227</v>
      </c>
      <c r="B470" s="23">
        <v>463</v>
      </c>
      <c r="C470" s="7" t="s">
        <v>37</v>
      </c>
      <c r="D470" s="7" t="str">
        <f t="shared" si="14"/>
        <v>02</v>
      </c>
      <c r="E470" s="25" t="s">
        <v>34</v>
      </c>
      <c r="F470" s="25" t="s">
        <v>34</v>
      </c>
      <c r="G470" s="7" t="s">
        <v>19</v>
      </c>
      <c r="H470" s="18" t="s">
        <v>2846</v>
      </c>
      <c r="I470" s="7" t="s">
        <v>26</v>
      </c>
      <c r="J470" s="18">
        <v>28</v>
      </c>
      <c r="K470" s="18">
        <v>4</v>
      </c>
      <c r="L470" s="8" t="s">
        <v>419</v>
      </c>
      <c r="M470" s="8">
        <v>45</v>
      </c>
      <c r="N470" s="6">
        <v>850000</v>
      </c>
      <c r="O470" s="8">
        <f t="shared" si="15"/>
        <v>38250000</v>
      </c>
      <c r="P470" s="15" t="s">
        <v>26</v>
      </c>
      <c r="Q470" s="14" t="s">
        <v>466</v>
      </c>
      <c r="R470" s="14" t="s">
        <v>2839</v>
      </c>
      <c r="S470" s="12" t="s">
        <v>2840</v>
      </c>
    </row>
    <row r="471" spans="1:19" ht="15.75" customHeight="1">
      <c r="A471" s="11" t="s">
        <v>10227</v>
      </c>
      <c r="B471" s="23">
        <v>464</v>
      </c>
      <c r="C471" s="7" t="s">
        <v>37</v>
      </c>
      <c r="D471" s="7" t="str">
        <f t="shared" si="14"/>
        <v>02</v>
      </c>
      <c r="E471" s="25" t="s">
        <v>34</v>
      </c>
      <c r="F471" s="25" t="s">
        <v>34</v>
      </c>
      <c r="G471" s="7" t="s">
        <v>19</v>
      </c>
      <c r="H471" s="18" t="s">
        <v>2847</v>
      </c>
      <c r="I471" s="7" t="s">
        <v>26</v>
      </c>
      <c r="J471" s="18">
        <v>28</v>
      </c>
      <c r="K471" s="18">
        <v>4</v>
      </c>
      <c r="L471" s="8" t="s">
        <v>419</v>
      </c>
      <c r="M471" s="8">
        <v>30</v>
      </c>
      <c r="N471" s="6">
        <v>850000</v>
      </c>
      <c r="O471" s="8">
        <f t="shared" si="15"/>
        <v>25500000</v>
      </c>
      <c r="P471" s="15" t="s">
        <v>26</v>
      </c>
      <c r="Q471" s="14" t="s">
        <v>466</v>
      </c>
      <c r="R471" s="14" t="s">
        <v>2839</v>
      </c>
      <c r="S471" s="12" t="s">
        <v>2840</v>
      </c>
    </row>
    <row r="472" spans="1:19" ht="15.75" customHeight="1">
      <c r="A472" s="11" t="s">
        <v>10227</v>
      </c>
      <c r="B472" s="23">
        <v>465</v>
      </c>
      <c r="C472" s="7" t="s">
        <v>37</v>
      </c>
      <c r="D472" s="7" t="str">
        <f t="shared" si="14"/>
        <v>02</v>
      </c>
      <c r="E472" s="25" t="s">
        <v>34</v>
      </c>
      <c r="F472" s="25" t="s">
        <v>34</v>
      </c>
      <c r="G472" s="7" t="s">
        <v>19</v>
      </c>
      <c r="H472" s="18" t="s">
        <v>2848</v>
      </c>
      <c r="I472" s="7" t="s">
        <v>26</v>
      </c>
      <c r="J472" s="18">
        <v>18</v>
      </c>
      <c r="K472" s="18">
        <v>3</v>
      </c>
      <c r="L472" s="8" t="s">
        <v>419</v>
      </c>
      <c r="M472" s="8">
        <v>165</v>
      </c>
      <c r="N472" s="6">
        <v>740000</v>
      </c>
      <c r="O472" s="8">
        <f t="shared" si="15"/>
        <v>122100000</v>
      </c>
      <c r="P472" s="15" t="s">
        <v>26</v>
      </c>
      <c r="Q472" s="14" t="s">
        <v>466</v>
      </c>
      <c r="R472" s="14" t="s">
        <v>2839</v>
      </c>
      <c r="S472" s="12" t="s">
        <v>2840</v>
      </c>
    </row>
    <row r="473" spans="1:19" ht="15.75" customHeight="1">
      <c r="A473" s="11" t="s">
        <v>10227</v>
      </c>
      <c r="B473" s="23">
        <v>466</v>
      </c>
      <c r="C473" s="7" t="s">
        <v>37</v>
      </c>
      <c r="D473" s="7" t="str">
        <f t="shared" si="14"/>
        <v>02</v>
      </c>
      <c r="E473" s="25" t="s">
        <v>34</v>
      </c>
      <c r="F473" s="25" t="s">
        <v>34</v>
      </c>
      <c r="G473" s="7" t="s">
        <v>19</v>
      </c>
      <c r="H473" s="18" t="s">
        <v>2849</v>
      </c>
      <c r="I473" s="7" t="s">
        <v>26</v>
      </c>
      <c r="J473" s="18">
        <v>18</v>
      </c>
      <c r="K473" s="18">
        <v>3</v>
      </c>
      <c r="L473" s="8" t="s">
        <v>419</v>
      </c>
      <c r="M473" s="8">
        <v>60</v>
      </c>
      <c r="N473" s="6">
        <v>740000</v>
      </c>
      <c r="O473" s="8">
        <f t="shared" si="15"/>
        <v>44400000</v>
      </c>
      <c r="P473" s="15" t="s">
        <v>26</v>
      </c>
      <c r="Q473" s="14" t="s">
        <v>466</v>
      </c>
      <c r="R473" s="14" t="s">
        <v>2839</v>
      </c>
      <c r="S473" s="12" t="s">
        <v>2840</v>
      </c>
    </row>
    <row r="474" spans="1:19" ht="15.75" customHeight="1">
      <c r="A474" s="11" t="s">
        <v>10227</v>
      </c>
      <c r="B474" s="23">
        <v>467</v>
      </c>
      <c r="C474" s="7" t="s">
        <v>860</v>
      </c>
      <c r="D474" s="7" t="str">
        <f t="shared" si="14"/>
        <v>02</v>
      </c>
      <c r="E474" s="25" t="s">
        <v>34</v>
      </c>
      <c r="F474" s="25" t="s">
        <v>34</v>
      </c>
      <c r="G474" s="7" t="s">
        <v>19</v>
      </c>
      <c r="H474" s="18" t="s">
        <v>2850</v>
      </c>
      <c r="I474" s="7" t="s">
        <v>26</v>
      </c>
      <c r="J474" s="18">
        <v>18</v>
      </c>
      <c r="K474" s="18">
        <v>3</v>
      </c>
      <c r="L474" s="8" t="s">
        <v>419</v>
      </c>
      <c r="M474" s="8">
        <v>60</v>
      </c>
      <c r="N474" s="6">
        <v>740000</v>
      </c>
      <c r="O474" s="8">
        <f t="shared" si="15"/>
        <v>44400000</v>
      </c>
      <c r="P474" s="15" t="s">
        <v>26</v>
      </c>
      <c r="Q474" s="14" t="s">
        <v>466</v>
      </c>
      <c r="R474" s="14" t="s">
        <v>2839</v>
      </c>
      <c r="S474" s="12" t="s">
        <v>2840</v>
      </c>
    </row>
    <row r="475" spans="1:19" ht="15.75" customHeight="1">
      <c r="A475" s="11" t="s">
        <v>10227</v>
      </c>
      <c r="B475" s="23">
        <v>468</v>
      </c>
      <c r="C475" s="7" t="s">
        <v>37</v>
      </c>
      <c r="D475" s="7" t="str">
        <f t="shared" si="14"/>
        <v>02</v>
      </c>
      <c r="E475" s="25" t="s">
        <v>34</v>
      </c>
      <c r="F475" s="25" t="s">
        <v>34</v>
      </c>
      <c r="G475" s="7" t="s">
        <v>19</v>
      </c>
      <c r="H475" s="18" t="s">
        <v>2851</v>
      </c>
      <c r="I475" s="7" t="s">
        <v>26</v>
      </c>
      <c r="J475" s="18">
        <v>18</v>
      </c>
      <c r="K475" s="18">
        <v>3</v>
      </c>
      <c r="L475" s="8" t="s">
        <v>419</v>
      </c>
      <c r="M475" s="8">
        <v>105</v>
      </c>
      <c r="N475" s="6">
        <v>740000</v>
      </c>
      <c r="O475" s="8">
        <f t="shared" si="15"/>
        <v>77700000</v>
      </c>
      <c r="P475" s="15" t="s">
        <v>26</v>
      </c>
      <c r="Q475" s="14" t="s">
        <v>466</v>
      </c>
      <c r="R475" s="14" t="s">
        <v>2839</v>
      </c>
      <c r="S475" s="12" t="s">
        <v>2840</v>
      </c>
    </row>
    <row r="476" spans="1:19" ht="15.75" customHeight="1">
      <c r="A476" s="11" t="s">
        <v>10227</v>
      </c>
      <c r="B476" s="23">
        <v>469</v>
      </c>
      <c r="C476" s="7" t="s">
        <v>37</v>
      </c>
      <c r="D476" s="7" t="str">
        <f t="shared" si="14"/>
        <v>02</v>
      </c>
      <c r="E476" s="25" t="s">
        <v>34</v>
      </c>
      <c r="F476" s="25" t="s">
        <v>34</v>
      </c>
      <c r="G476" s="7" t="s">
        <v>19</v>
      </c>
      <c r="H476" s="18" t="s">
        <v>2852</v>
      </c>
      <c r="I476" s="7" t="s">
        <v>26</v>
      </c>
      <c r="J476" s="18">
        <v>18</v>
      </c>
      <c r="K476" s="18">
        <v>3</v>
      </c>
      <c r="L476" s="8" t="s">
        <v>419</v>
      </c>
      <c r="M476" s="8">
        <v>75</v>
      </c>
      <c r="N476" s="6">
        <v>740000</v>
      </c>
      <c r="O476" s="8">
        <f t="shared" si="15"/>
        <v>55500000</v>
      </c>
      <c r="P476" s="15" t="s">
        <v>26</v>
      </c>
      <c r="Q476" s="14" t="s">
        <v>466</v>
      </c>
      <c r="R476" s="14" t="s">
        <v>2839</v>
      </c>
      <c r="S476" s="12" t="s">
        <v>2840</v>
      </c>
    </row>
    <row r="477" spans="1:19" ht="15.75" customHeight="1">
      <c r="A477" s="11" t="s">
        <v>10227</v>
      </c>
      <c r="B477" s="23">
        <v>470</v>
      </c>
      <c r="C477" s="7" t="s">
        <v>37</v>
      </c>
      <c r="D477" s="7" t="str">
        <f t="shared" si="14"/>
        <v>02</v>
      </c>
      <c r="E477" s="25" t="s">
        <v>34</v>
      </c>
      <c r="F477" s="25" t="s">
        <v>34</v>
      </c>
      <c r="G477" s="7" t="s">
        <v>20</v>
      </c>
      <c r="H477" s="18" t="s">
        <v>2853</v>
      </c>
      <c r="I477" s="7" t="s">
        <v>26</v>
      </c>
      <c r="J477" s="18">
        <v>18</v>
      </c>
      <c r="K477" s="18">
        <v>3</v>
      </c>
      <c r="L477" s="8" t="s">
        <v>419</v>
      </c>
      <c r="M477" s="8">
        <v>45</v>
      </c>
      <c r="N477" s="6">
        <v>740000</v>
      </c>
      <c r="O477" s="8">
        <f t="shared" si="15"/>
        <v>33300000</v>
      </c>
      <c r="P477" s="15" t="s">
        <v>26</v>
      </c>
      <c r="Q477" s="14" t="s">
        <v>466</v>
      </c>
      <c r="R477" s="14" t="s">
        <v>2839</v>
      </c>
      <c r="S477" s="12" t="s">
        <v>2840</v>
      </c>
    </row>
    <row r="478" spans="1:19" ht="15.75" customHeight="1">
      <c r="A478" s="11" t="s">
        <v>10227</v>
      </c>
      <c r="B478" s="23">
        <v>471</v>
      </c>
      <c r="C478" s="7" t="s">
        <v>37</v>
      </c>
      <c r="D478" s="7" t="str">
        <f t="shared" si="14"/>
        <v>02</v>
      </c>
      <c r="E478" s="25" t="s">
        <v>34</v>
      </c>
      <c r="F478" s="25" t="s">
        <v>34</v>
      </c>
      <c r="G478" s="7" t="s">
        <v>19</v>
      </c>
      <c r="H478" s="18" t="s">
        <v>2854</v>
      </c>
      <c r="I478" s="7" t="s">
        <v>26</v>
      </c>
      <c r="J478" s="18">
        <v>18</v>
      </c>
      <c r="K478" s="18">
        <v>3</v>
      </c>
      <c r="L478" s="8" t="s">
        <v>419</v>
      </c>
      <c r="M478" s="8">
        <v>90</v>
      </c>
      <c r="N478" s="6">
        <v>740000</v>
      </c>
      <c r="O478" s="8">
        <f t="shared" si="15"/>
        <v>66600000</v>
      </c>
      <c r="P478" s="15" t="s">
        <v>26</v>
      </c>
      <c r="Q478" s="14" t="s">
        <v>466</v>
      </c>
      <c r="R478" s="14" t="s">
        <v>2839</v>
      </c>
      <c r="S478" s="12" t="s">
        <v>2840</v>
      </c>
    </row>
    <row r="479" spans="1:19" ht="15.75" customHeight="1">
      <c r="A479" s="11" t="s">
        <v>10227</v>
      </c>
      <c r="B479" s="23">
        <v>472</v>
      </c>
      <c r="C479" s="7" t="s">
        <v>37</v>
      </c>
      <c r="D479" s="7" t="str">
        <f t="shared" si="14"/>
        <v>02</v>
      </c>
      <c r="E479" s="25" t="s">
        <v>34</v>
      </c>
      <c r="F479" s="25" t="s">
        <v>34</v>
      </c>
      <c r="G479" s="7" t="s">
        <v>20</v>
      </c>
      <c r="H479" s="18" t="s">
        <v>2855</v>
      </c>
      <c r="I479" s="7" t="s">
        <v>26</v>
      </c>
      <c r="J479" s="18">
        <v>7</v>
      </c>
      <c r="K479" s="18">
        <v>1</v>
      </c>
      <c r="L479" s="8" t="s">
        <v>419</v>
      </c>
      <c r="M479" s="8">
        <v>45</v>
      </c>
      <c r="N479" s="6">
        <v>450000</v>
      </c>
      <c r="O479" s="8">
        <f t="shared" si="15"/>
        <v>20250000</v>
      </c>
      <c r="P479" s="15" t="s">
        <v>26</v>
      </c>
      <c r="Q479" s="14" t="s">
        <v>466</v>
      </c>
      <c r="R479" s="14" t="s">
        <v>2839</v>
      </c>
      <c r="S479" s="12" t="s">
        <v>2840</v>
      </c>
    </row>
    <row r="480" spans="1:19" ht="15.75" customHeight="1">
      <c r="A480" s="11" t="s">
        <v>10227</v>
      </c>
      <c r="B480" s="23">
        <v>473</v>
      </c>
      <c r="C480" s="7" t="s">
        <v>37</v>
      </c>
      <c r="D480" s="7" t="str">
        <f t="shared" si="14"/>
        <v>02</v>
      </c>
      <c r="E480" s="25" t="s">
        <v>34</v>
      </c>
      <c r="F480" s="25" t="s">
        <v>34</v>
      </c>
      <c r="G480" s="7" t="s">
        <v>20</v>
      </c>
      <c r="H480" s="18" t="s">
        <v>2856</v>
      </c>
      <c r="I480" s="7" t="s">
        <v>26</v>
      </c>
      <c r="J480" s="18">
        <v>18</v>
      </c>
      <c r="K480" s="18">
        <v>3</v>
      </c>
      <c r="L480" s="8" t="s">
        <v>419</v>
      </c>
      <c r="M480" s="8">
        <v>90</v>
      </c>
      <c r="N480" s="6">
        <v>740000</v>
      </c>
      <c r="O480" s="8">
        <f t="shared" si="15"/>
        <v>66600000</v>
      </c>
      <c r="P480" s="15" t="s">
        <v>26</v>
      </c>
      <c r="Q480" s="14" t="s">
        <v>466</v>
      </c>
      <c r="R480" s="14" t="s">
        <v>2839</v>
      </c>
      <c r="S480" s="12" t="s">
        <v>2840</v>
      </c>
    </row>
    <row r="481" spans="1:19" ht="15.75" customHeight="1">
      <c r="A481" s="11" t="s">
        <v>10227</v>
      </c>
      <c r="B481" s="23">
        <v>474</v>
      </c>
      <c r="C481" s="7" t="s">
        <v>37</v>
      </c>
      <c r="D481" s="7" t="str">
        <f t="shared" si="14"/>
        <v>02</v>
      </c>
      <c r="E481" s="25" t="s">
        <v>34</v>
      </c>
      <c r="F481" s="25" t="s">
        <v>34</v>
      </c>
      <c r="G481" s="7" t="s">
        <v>19</v>
      </c>
      <c r="H481" s="18" t="s">
        <v>2857</v>
      </c>
      <c r="I481" s="7" t="s">
        <v>26</v>
      </c>
      <c r="J481" s="18">
        <v>18</v>
      </c>
      <c r="K481" s="18">
        <v>3</v>
      </c>
      <c r="L481" s="8" t="s">
        <v>419</v>
      </c>
      <c r="M481" s="8">
        <v>75</v>
      </c>
      <c r="N481" s="6">
        <v>740000</v>
      </c>
      <c r="O481" s="8">
        <f t="shared" si="15"/>
        <v>55500000</v>
      </c>
      <c r="P481" s="15" t="s">
        <v>26</v>
      </c>
      <c r="Q481" s="14" t="s">
        <v>466</v>
      </c>
      <c r="R481" s="14" t="s">
        <v>2839</v>
      </c>
      <c r="S481" s="12" t="s">
        <v>2840</v>
      </c>
    </row>
    <row r="482" spans="1:19" ht="15.75" customHeight="1">
      <c r="A482" s="11" t="s">
        <v>10227</v>
      </c>
      <c r="B482" s="23">
        <v>475</v>
      </c>
      <c r="C482" s="7" t="s">
        <v>37</v>
      </c>
      <c r="D482" s="7" t="str">
        <f t="shared" si="14"/>
        <v>02</v>
      </c>
      <c r="E482" s="25" t="s">
        <v>34</v>
      </c>
      <c r="F482" s="25" t="s">
        <v>34</v>
      </c>
      <c r="G482" s="7" t="s">
        <v>20</v>
      </c>
      <c r="H482" s="18" t="s">
        <v>2858</v>
      </c>
      <c r="I482" s="7" t="s">
        <v>26</v>
      </c>
      <c r="J482" s="18">
        <v>7</v>
      </c>
      <c r="K482" s="18">
        <v>1</v>
      </c>
      <c r="L482" s="8" t="s">
        <v>419</v>
      </c>
      <c r="M482" s="8">
        <v>60</v>
      </c>
      <c r="N482" s="6">
        <v>450000</v>
      </c>
      <c r="O482" s="8">
        <f t="shared" si="15"/>
        <v>27000000</v>
      </c>
      <c r="P482" s="15" t="s">
        <v>26</v>
      </c>
      <c r="Q482" s="14" t="s">
        <v>466</v>
      </c>
      <c r="R482" s="14" t="s">
        <v>2839</v>
      </c>
      <c r="S482" s="12" t="s">
        <v>2840</v>
      </c>
    </row>
    <row r="483" spans="1:19" ht="15.75" customHeight="1">
      <c r="A483" s="11" t="s">
        <v>10227</v>
      </c>
      <c r="B483" s="23">
        <v>476</v>
      </c>
      <c r="C483" s="7" t="s">
        <v>37</v>
      </c>
      <c r="D483" s="7" t="str">
        <f t="shared" si="14"/>
        <v>02</v>
      </c>
      <c r="E483" s="25" t="s">
        <v>34</v>
      </c>
      <c r="F483" s="25" t="s">
        <v>34</v>
      </c>
      <c r="G483" s="7" t="s">
        <v>19</v>
      </c>
      <c r="H483" s="18" t="s">
        <v>2859</v>
      </c>
      <c r="I483" s="7" t="s">
        <v>26</v>
      </c>
      <c r="J483" s="18">
        <v>18</v>
      </c>
      <c r="K483" s="18">
        <v>3</v>
      </c>
      <c r="L483" s="8" t="s">
        <v>419</v>
      </c>
      <c r="M483" s="8">
        <v>75</v>
      </c>
      <c r="N483" s="6">
        <v>740000</v>
      </c>
      <c r="O483" s="8">
        <f t="shared" si="15"/>
        <v>55500000</v>
      </c>
      <c r="P483" s="15" t="s">
        <v>26</v>
      </c>
      <c r="Q483" s="14" t="s">
        <v>466</v>
      </c>
      <c r="R483" s="14" t="s">
        <v>2839</v>
      </c>
      <c r="S483" s="12" t="s">
        <v>2840</v>
      </c>
    </row>
    <row r="484" spans="1:19" ht="15.75" customHeight="1">
      <c r="A484" s="11" t="s">
        <v>10227</v>
      </c>
      <c r="B484" s="23">
        <v>477</v>
      </c>
      <c r="C484" s="7" t="s">
        <v>37</v>
      </c>
      <c r="D484" s="7" t="str">
        <f t="shared" si="14"/>
        <v>02</v>
      </c>
      <c r="E484" s="25" t="s">
        <v>34</v>
      </c>
      <c r="F484" s="25" t="s">
        <v>34</v>
      </c>
      <c r="G484" s="7" t="s">
        <v>19</v>
      </c>
      <c r="H484" s="18" t="s">
        <v>2860</v>
      </c>
      <c r="I484" s="7" t="s">
        <v>26</v>
      </c>
      <c r="J484" s="18">
        <v>18</v>
      </c>
      <c r="K484" s="18">
        <v>3</v>
      </c>
      <c r="L484" s="8" t="s">
        <v>419</v>
      </c>
      <c r="M484" s="8">
        <v>45</v>
      </c>
      <c r="N484" s="6">
        <v>740000</v>
      </c>
      <c r="O484" s="8">
        <f t="shared" si="15"/>
        <v>33300000</v>
      </c>
      <c r="P484" s="15" t="s">
        <v>26</v>
      </c>
      <c r="Q484" s="14" t="s">
        <v>466</v>
      </c>
      <c r="R484" s="14" t="s">
        <v>2839</v>
      </c>
      <c r="S484" s="12" t="s">
        <v>2840</v>
      </c>
    </row>
    <row r="485" spans="1:19" ht="15.75" customHeight="1">
      <c r="A485" s="11" t="s">
        <v>10227</v>
      </c>
      <c r="B485" s="23">
        <v>478</v>
      </c>
      <c r="C485" s="7" t="s">
        <v>37</v>
      </c>
      <c r="D485" s="7" t="str">
        <f t="shared" si="14"/>
        <v>02</v>
      </c>
      <c r="E485" s="25" t="s">
        <v>34</v>
      </c>
      <c r="F485" s="25" t="s">
        <v>34</v>
      </c>
      <c r="G485" s="7" t="s">
        <v>19</v>
      </c>
      <c r="H485" s="18" t="s">
        <v>2861</v>
      </c>
      <c r="I485" s="7" t="s">
        <v>26</v>
      </c>
      <c r="J485" s="18">
        <v>7</v>
      </c>
      <c r="K485" s="18">
        <v>1</v>
      </c>
      <c r="L485" s="8" t="s">
        <v>419</v>
      </c>
      <c r="M485" s="8">
        <v>30</v>
      </c>
      <c r="N485" s="6">
        <v>450000</v>
      </c>
      <c r="O485" s="8">
        <f t="shared" si="15"/>
        <v>13500000</v>
      </c>
      <c r="P485" s="15" t="s">
        <v>26</v>
      </c>
      <c r="Q485" s="14" t="s">
        <v>466</v>
      </c>
      <c r="R485" s="14" t="s">
        <v>2839</v>
      </c>
      <c r="S485" s="12" t="s">
        <v>2840</v>
      </c>
    </row>
    <row r="486" spans="1:19" ht="15.75" customHeight="1">
      <c r="A486" s="11" t="s">
        <v>10227</v>
      </c>
      <c r="B486" s="23">
        <v>479</v>
      </c>
      <c r="C486" s="7" t="s">
        <v>37</v>
      </c>
      <c r="D486" s="7" t="str">
        <f t="shared" si="14"/>
        <v>02</v>
      </c>
      <c r="E486" s="25" t="s">
        <v>34</v>
      </c>
      <c r="F486" s="25" t="s">
        <v>34</v>
      </c>
      <c r="G486" s="7" t="s">
        <v>19</v>
      </c>
      <c r="H486" s="18" t="s">
        <v>2862</v>
      </c>
      <c r="I486" s="7" t="s">
        <v>26</v>
      </c>
      <c r="J486" s="18">
        <v>18</v>
      </c>
      <c r="K486" s="18">
        <v>3</v>
      </c>
      <c r="L486" s="8" t="s">
        <v>419</v>
      </c>
      <c r="M486" s="8">
        <v>30</v>
      </c>
      <c r="N486" s="6">
        <v>740000</v>
      </c>
      <c r="O486" s="8">
        <f t="shared" si="15"/>
        <v>22200000</v>
      </c>
      <c r="P486" s="15" t="s">
        <v>26</v>
      </c>
      <c r="Q486" s="14" t="s">
        <v>466</v>
      </c>
      <c r="R486" s="14" t="s">
        <v>2839</v>
      </c>
      <c r="S486" s="12" t="s">
        <v>2840</v>
      </c>
    </row>
    <row r="487" spans="1:19" ht="15.75" customHeight="1">
      <c r="A487" s="11" t="s">
        <v>10227</v>
      </c>
      <c r="B487" s="23">
        <v>480</v>
      </c>
      <c r="C487" s="7" t="s">
        <v>37</v>
      </c>
      <c r="D487" s="7" t="str">
        <f t="shared" si="14"/>
        <v>02</v>
      </c>
      <c r="E487" s="25" t="s">
        <v>34</v>
      </c>
      <c r="F487" s="25" t="s">
        <v>34</v>
      </c>
      <c r="G487" s="7" t="s">
        <v>19</v>
      </c>
      <c r="H487" s="18" t="s">
        <v>2863</v>
      </c>
      <c r="I487" s="7" t="s">
        <v>26</v>
      </c>
      <c r="J487" s="18">
        <v>18</v>
      </c>
      <c r="K487" s="18">
        <v>3</v>
      </c>
      <c r="L487" s="8" t="s">
        <v>419</v>
      </c>
      <c r="M487" s="8">
        <v>45</v>
      </c>
      <c r="N487" s="6">
        <v>740000</v>
      </c>
      <c r="O487" s="8">
        <f t="shared" si="15"/>
        <v>33300000</v>
      </c>
      <c r="P487" s="15" t="s">
        <v>26</v>
      </c>
      <c r="Q487" s="14" t="s">
        <v>466</v>
      </c>
      <c r="R487" s="14" t="s">
        <v>2839</v>
      </c>
      <c r="S487" s="12" t="s">
        <v>2840</v>
      </c>
    </row>
    <row r="488" spans="1:19" ht="15.75" customHeight="1">
      <c r="A488" s="11" t="s">
        <v>10227</v>
      </c>
      <c r="B488" s="23">
        <v>481</v>
      </c>
      <c r="C488" s="7" t="s">
        <v>37</v>
      </c>
      <c r="D488" s="7" t="str">
        <f t="shared" si="14"/>
        <v>02</v>
      </c>
      <c r="E488" s="25" t="s">
        <v>34</v>
      </c>
      <c r="F488" s="25" t="s">
        <v>34</v>
      </c>
      <c r="G488" s="7" t="s">
        <v>19</v>
      </c>
      <c r="H488" s="18" t="s">
        <v>2864</v>
      </c>
      <c r="I488" s="7" t="s">
        <v>26</v>
      </c>
      <c r="J488" s="18">
        <v>18</v>
      </c>
      <c r="K488" s="18">
        <v>3</v>
      </c>
      <c r="L488" s="8" t="s">
        <v>419</v>
      </c>
      <c r="M488" s="8">
        <v>60</v>
      </c>
      <c r="N488" s="6">
        <v>740000</v>
      </c>
      <c r="O488" s="8">
        <f t="shared" si="15"/>
        <v>44400000</v>
      </c>
      <c r="P488" s="15" t="s">
        <v>26</v>
      </c>
      <c r="Q488" s="14" t="s">
        <v>466</v>
      </c>
      <c r="R488" s="14" t="s">
        <v>2839</v>
      </c>
      <c r="S488" s="12" t="s">
        <v>2840</v>
      </c>
    </row>
    <row r="489" spans="1:19" ht="15.75" customHeight="1">
      <c r="A489" s="11" t="s">
        <v>10227</v>
      </c>
      <c r="B489" s="23">
        <v>482</v>
      </c>
      <c r="C489" s="7" t="s">
        <v>37</v>
      </c>
      <c r="D489" s="7" t="str">
        <f t="shared" si="14"/>
        <v>02</v>
      </c>
      <c r="E489" s="25" t="s">
        <v>34</v>
      </c>
      <c r="F489" s="25" t="s">
        <v>34</v>
      </c>
      <c r="G489" s="7" t="s">
        <v>19</v>
      </c>
      <c r="H489" s="18" t="s">
        <v>2865</v>
      </c>
      <c r="I489" s="7" t="s">
        <v>26</v>
      </c>
      <c r="J489" s="18">
        <v>18</v>
      </c>
      <c r="K489" s="18">
        <v>3</v>
      </c>
      <c r="L489" s="8" t="s">
        <v>419</v>
      </c>
      <c r="M489" s="8">
        <v>120</v>
      </c>
      <c r="N489" s="6">
        <v>740000</v>
      </c>
      <c r="O489" s="8">
        <f t="shared" si="15"/>
        <v>88800000</v>
      </c>
      <c r="P489" s="15" t="s">
        <v>26</v>
      </c>
      <c r="Q489" s="14" t="s">
        <v>466</v>
      </c>
      <c r="R489" s="14" t="s">
        <v>2839</v>
      </c>
      <c r="S489" s="12" t="s">
        <v>2840</v>
      </c>
    </row>
    <row r="490" spans="1:19" ht="15.75" customHeight="1">
      <c r="A490" s="11" t="s">
        <v>10227</v>
      </c>
      <c r="B490" s="23">
        <v>483</v>
      </c>
      <c r="C490" s="7" t="s">
        <v>37</v>
      </c>
      <c r="D490" s="7" t="str">
        <f t="shared" si="14"/>
        <v>02</v>
      </c>
      <c r="E490" s="25" t="s">
        <v>34</v>
      </c>
      <c r="F490" s="25" t="s">
        <v>34</v>
      </c>
      <c r="G490" s="7" t="s">
        <v>19</v>
      </c>
      <c r="H490" s="18" t="s">
        <v>2866</v>
      </c>
      <c r="I490" s="7" t="s">
        <v>26</v>
      </c>
      <c r="J490" s="18">
        <v>18</v>
      </c>
      <c r="K490" s="18">
        <v>3</v>
      </c>
      <c r="L490" s="8" t="s">
        <v>419</v>
      </c>
      <c r="M490" s="8">
        <v>30</v>
      </c>
      <c r="N490" s="6">
        <v>740000</v>
      </c>
      <c r="O490" s="8">
        <f t="shared" si="15"/>
        <v>22200000</v>
      </c>
      <c r="P490" s="15" t="s">
        <v>26</v>
      </c>
      <c r="Q490" s="14" t="s">
        <v>466</v>
      </c>
      <c r="R490" s="14" t="s">
        <v>2839</v>
      </c>
      <c r="S490" s="12" t="s">
        <v>2840</v>
      </c>
    </row>
    <row r="491" spans="1:19" ht="15.75" customHeight="1">
      <c r="A491" s="11" t="s">
        <v>10227</v>
      </c>
      <c r="B491" s="23">
        <v>484</v>
      </c>
      <c r="C491" s="7" t="s">
        <v>37</v>
      </c>
      <c r="D491" s="7" t="str">
        <f t="shared" si="14"/>
        <v>02</v>
      </c>
      <c r="E491" s="25" t="s">
        <v>34</v>
      </c>
      <c r="F491" s="25" t="s">
        <v>34</v>
      </c>
      <c r="G491" s="7" t="s">
        <v>19</v>
      </c>
      <c r="H491" s="18" t="s">
        <v>2867</v>
      </c>
      <c r="I491" s="7" t="s">
        <v>26</v>
      </c>
      <c r="J491" s="18">
        <v>18</v>
      </c>
      <c r="K491" s="18">
        <v>3</v>
      </c>
      <c r="L491" s="8" t="s">
        <v>419</v>
      </c>
      <c r="M491" s="8">
        <v>30</v>
      </c>
      <c r="N491" s="6">
        <v>740000</v>
      </c>
      <c r="O491" s="8">
        <f t="shared" si="15"/>
        <v>22200000</v>
      </c>
      <c r="P491" s="15" t="s">
        <v>26</v>
      </c>
      <c r="Q491" s="14" t="s">
        <v>466</v>
      </c>
      <c r="R491" s="14" t="s">
        <v>2839</v>
      </c>
      <c r="S491" s="12" t="s">
        <v>2840</v>
      </c>
    </row>
    <row r="492" spans="1:19" ht="15.75" customHeight="1">
      <c r="A492" s="11" t="s">
        <v>10227</v>
      </c>
      <c r="B492" s="23">
        <v>485</v>
      </c>
      <c r="C492" s="7" t="s">
        <v>37</v>
      </c>
      <c r="D492" s="7" t="str">
        <f t="shared" si="14"/>
        <v>02</v>
      </c>
      <c r="E492" s="25" t="s">
        <v>34</v>
      </c>
      <c r="F492" s="25" t="s">
        <v>34</v>
      </c>
      <c r="G492" s="7" t="s">
        <v>19</v>
      </c>
      <c r="H492" s="18" t="s">
        <v>2868</v>
      </c>
      <c r="I492" s="7" t="s">
        <v>26</v>
      </c>
      <c r="J492" s="18">
        <v>7</v>
      </c>
      <c r="K492" s="18">
        <v>1</v>
      </c>
      <c r="L492" s="8" t="s">
        <v>419</v>
      </c>
      <c r="M492" s="8">
        <v>30</v>
      </c>
      <c r="N492" s="6">
        <v>450000</v>
      </c>
      <c r="O492" s="8">
        <f t="shared" si="15"/>
        <v>13500000</v>
      </c>
      <c r="P492" s="15" t="s">
        <v>26</v>
      </c>
      <c r="Q492" s="14" t="s">
        <v>466</v>
      </c>
      <c r="R492" s="14" t="s">
        <v>2839</v>
      </c>
      <c r="S492" s="12" t="s">
        <v>2840</v>
      </c>
    </row>
    <row r="493" spans="1:19" ht="15.75" customHeight="1">
      <c r="A493" s="11" t="s">
        <v>10227</v>
      </c>
      <c r="B493" s="23">
        <v>486</v>
      </c>
      <c r="C493" s="7" t="s">
        <v>37</v>
      </c>
      <c r="D493" s="7" t="str">
        <f t="shared" si="14"/>
        <v>02</v>
      </c>
      <c r="E493" s="25" t="s">
        <v>34</v>
      </c>
      <c r="F493" s="25" t="s">
        <v>34</v>
      </c>
      <c r="G493" s="7" t="s">
        <v>20</v>
      </c>
      <c r="H493" s="18" t="s">
        <v>2869</v>
      </c>
      <c r="I493" s="7" t="s">
        <v>26</v>
      </c>
      <c r="J493" s="18">
        <v>14</v>
      </c>
      <c r="K493" s="18">
        <v>2</v>
      </c>
      <c r="L493" s="8" t="s">
        <v>419</v>
      </c>
      <c r="M493" s="8">
        <v>30</v>
      </c>
      <c r="N493" s="6">
        <v>680000</v>
      </c>
      <c r="O493" s="8">
        <f t="shared" si="15"/>
        <v>20400000</v>
      </c>
      <c r="P493" s="15" t="s">
        <v>26</v>
      </c>
      <c r="Q493" s="14" t="s">
        <v>466</v>
      </c>
      <c r="R493" s="14" t="s">
        <v>2839</v>
      </c>
      <c r="S493" s="12" t="s">
        <v>2840</v>
      </c>
    </row>
    <row r="494" spans="1:19" ht="15.75" customHeight="1">
      <c r="A494" s="11" t="s">
        <v>10227</v>
      </c>
      <c r="B494" s="23">
        <v>487</v>
      </c>
      <c r="C494" s="7" t="s">
        <v>37</v>
      </c>
      <c r="D494" s="7" t="str">
        <f t="shared" si="14"/>
        <v>02</v>
      </c>
      <c r="E494" s="25" t="s">
        <v>34</v>
      </c>
      <c r="F494" s="25" t="s">
        <v>34</v>
      </c>
      <c r="G494" s="7" t="s">
        <v>20</v>
      </c>
      <c r="H494" s="18" t="s">
        <v>2870</v>
      </c>
      <c r="I494" s="7" t="s">
        <v>26</v>
      </c>
      <c r="J494" s="18">
        <v>18</v>
      </c>
      <c r="K494" s="18">
        <v>3</v>
      </c>
      <c r="L494" s="8" t="s">
        <v>419</v>
      </c>
      <c r="M494" s="8">
        <v>45</v>
      </c>
      <c r="N494" s="6">
        <v>740000</v>
      </c>
      <c r="O494" s="8">
        <f t="shared" si="15"/>
        <v>33300000</v>
      </c>
      <c r="P494" s="15" t="s">
        <v>26</v>
      </c>
      <c r="Q494" s="14" t="s">
        <v>466</v>
      </c>
      <c r="R494" s="14" t="s">
        <v>2839</v>
      </c>
      <c r="S494" s="12" t="s">
        <v>2840</v>
      </c>
    </row>
    <row r="495" spans="1:19" ht="15.75" customHeight="1">
      <c r="A495" s="11" t="s">
        <v>10227</v>
      </c>
      <c r="B495" s="23">
        <v>488</v>
      </c>
      <c r="C495" s="7" t="s">
        <v>37</v>
      </c>
      <c r="D495" s="7" t="str">
        <f t="shared" si="14"/>
        <v>02</v>
      </c>
      <c r="E495" s="25" t="s">
        <v>34</v>
      </c>
      <c r="F495" s="25" t="s">
        <v>34</v>
      </c>
      <c r="G495" s="7" t="s">
        <v>20</v>
      </c>
      <c r="H495" s="18" t="s">
        <v>2871</v>
      </c>
      <c r="I495" s="7" t="s">
        <v>26</v>
      </c>
      <c r="J495" s="18">
        <v>14</v>
      </c>
      <c r="K495" s="18">
        <v>2</v>
      </c>
      <c r="L495" s="8" t="s">
        <v>419</v>
      </c>
      <c r="M495" s="8">
        <v>30</v>
      </c>
      <c r="N495" s="6">
        <v>680000</v>
      </c>
      <c r="O495" s="8">
        <f t="shared" si="15"/>
        <v>20400000</v>
      </c>
      <c r="P495" s="15" t="s">
        <v>26</v>
      </c>
      <c r="Q495" s="14" t="s">
        <v>466</v>
      </c>
      <c r="R495" s="14" t="s">
        <v>2839</v>
      </c>
      <c r="S495" s="12" t="s">
        <v>2840</v>
      </c>
    </row>
    <row r="496" spans="1:19" ht="15.75" customHeight="1">
      <c r="A496" s="11" t="s">
        <v>10227</v>
      </c>
      <c r="B496" s="23">
        <v>489</v>
      </c>
      <c r="C496" s="7" t="s">
        <v>37</v>
      </c>
      <c r="D496" s="7" t="str">
        <f t="shared" si="14"/>
        <v>02</v>
      </c>
      <c r="E496" s="25" t="s">
        <v>34</v>
      </c>
      <c r="F496" s="25" t="s">
        <v>34</v>
      </c>
      <c r="G496" s="7" t="s">
        <v>19</v>
      </c>
      <c r="H496" s="18" t="s">
        <v>2872</v>
      </c>
      <c r="I496" s="7" t="s">
        <v>26</v>
      </c>
      <c r="J496" s="18">
        <v>28</v>
      </c>
      <c r="K496" s="18">
        <v>4</v>
      </c>
      <c r="L496" s="8" t="s">
        <v>419</v>
      </c>
      <c r="M496" s="8">
        <v>30</v>
      </c>
      <c r="N496" s="6">
        <v>820000</v>
      </c>
      <c r="O496" s="8">
        <f t="shared" si="15"/>
        <v>24600000</v>
      </c>
      <c r="P496" s="15" t="s">
        <v>26</v>
      </c>
      <c r="Q496" s="14" t="s">
        <v>466</v>
      </c>
      <c r="R496" s="14" t="s">
        <v>2839</v>
      </c>
      <c r="S496" s="12" t="s">
        <v>2840</v>
      </c>
    </row>
    <row r="497" spans="1:19" ht="15.75" customHeight="1">
      <c r="A497" s="11" t="s">
        <v>10227</v>
      </c>
      <c r="B497" s="23">
        <v>490</v>
      </c>
      <c r="C497" s="7" t="s">
        <v>37</v>
      </c>
      <c r="D497" s="7" t="str">
        <f t="shared" si="14"/>
        <v>02</v>
      </c>
      <c r="E497" s="25" t="s">
        <v>34</v>
      </c>
      <c r="F497" s="25" t="s">
        <v>34</v>
      </c>
      <c r="G497" s="7" t="s">
        <v>19</v>
      </c>
      <c r="H497" s="18" t="s">
        <v>2873</v>
      </c>
      <c r="I497" s="7" t="s">
        <v>26</v>
      </c>
      <c r="J497" s="18">
        <v>18</v>
      </c>
      <c r="K497" s="18">
        <v>3</v>
      </c>
      <c r="L497" s="8" t="s">
        <v>419</v>
      </c>
      <c r="M497" s="8">
        <v>60</v>
      </c>
      <c r="N497" s="6">
        <v>740000</v>
      </c>
      <c r="O497" s="8">
        <f t="shared" si="15"/>
        <v>44400000</v>
      </c>
      <c r="P497" s="15" t="s">
        <v>26</v>
      </c>
      <c r="Q497" s="14" t="s">
        <v>466</v>
      </c>
      <c r="R497" s="14" t="s">
        <v>2839</v>
      </c>
      <c r="S497" s="12" t="s">
        <v>2840</v>
      </c>
    </row>
    <row r="498" spans="1:19" ht="15.75" customHeight="1">
      <c r="A498" s="11" t="s">
        <v>10227</v>
      </c>
      <c r="B498" s="23">
        <v>491</v>
      </c>
      <c r="C498" s="7" t="s">
        <v>37</v>
      </c>
      <c r="D498" s="7" t="str">
        <f t="shared" si="14"/>
        <v>02</v>
      </c>
      <c r="E498" s="25" t="s">
        <v>34</v>
      </c>
      <c r="F498" s="25" t="s">
        <v>34</v>
      </c>
      <c r="G498" s="7" t="s">
        <v>19</v>
      </c>
      <c r="H498" s="18" t="s">
        <v>2874</v>
      </c>
      <c r="I498" s="7" t="s">
        <v>26</v>
      </c>
      <c r="J498" s="18">
        <v>18</v>
      </c>
      <c r="K498" s="18">
        <v>3</v>
      </c>
      <c r="L498" s="8" t="s">
        <v>419</v>
      </c>
      <c r="M498" s="8">
        <v>60</v>
      </c>
      <c r="N498" s="6">
        <v>740000</v>
      </c>
      <c r="O498" s="8">
        <f t="shared" si="15"/>
        <v>44400000</v>
      </c>
      <c r="P498" s="15" t="s">
        <v>26</v>
      </c>
      <c r="Q498" s="14" t="s">
        <v>466</v>
      </c>
      <c r="R498" s="14" t="s">
        <v>2839</v>
      </c>
      <c r="S498" s="12" t="s">
        <v>2840</v>
      </c>
    </row>
    <row r="499" spans="1:19" ht="15.75" customHeight="1">
      <c r="A499" s="11" t="s">
        <v>10227</v>
      </c>
      <c r="B499" s="23">
        <v>492</v>
      </c>
      <c r="C499" s="7" t="s">
        <v>37</v>
      </c>
      <c r="D499" s="7" t="str">
        <f t="shared" si="14"/>
        <v>02</v>
      </c>
      <c r="E499" s="25" t="s">
        <v>34</v>
      </c>
      <c r="F499" s="25" t="s">
        <v>34</v>
      </c>
      <c r="G499" s="7" t="s">
        <v>19</v>
      </c>
      <c r="H499" s="18" t="s">
        <v>2875</v>
      </c>
      <c r="I499" s="7" t="s">
        <v>26</v>
      </c>
      <c r="J499" s="18">
        <v>18</v>
      </c>
      <c r="K499" s="18">
        <v>3</v>
      </c>
      <c r="L499" s="8" t="s">
        <v>419</v>
      </c>
      <c r="M499" s="8">
        <v>45</v>
      </c>
      <c r="N499" s="6">
        <v>740000</v>
      </c>
      <c r="O499" s="8">
        <f t="shared" si="15"/>
        <v>33300000</v>
      </c>
      <c r="P499" s="15" t="s">
        <v>26</v>
      </c>
      <c r="Q499" s="14" t="s">
        <v>466</v>
      </c>
      <c r="R499" s="14" t="s">
        <v>2839</v>
      </c>
      <c r="S499" s="12" t="s">
        <v>2840</v>
      </c>
    </row>
    <row r="500" spans="1:19" ht="15.75" customHeight="1">
      <c r="A500" s="11" t="s">
        <v>10227</v>
      </c>
      <c r="B500" s="23">
        <v>493</v>
      </c>
      <c r="C500" s="7" t="s">
        <v>37</v>
      </c>
      <c r="D500" s="7" t="str">
        <f t="shared" si="14"/>
        <v>02</v>
      </c>
      <c r="E500" s="25" t="s">
        <v>34</v>
      </c>
      <c r="F500" s="25" t="s">
        <v>34</v>
      </c>
      <c r="G500" s="7" t="s">
        <v>19</v>
      </c>
      <c r="H500" s="18" t="s">
        <v>2876</v>
      </c>
      <c r="I500" s="7" t="s">
        <v>26</v>
      </c>
      <c r="J500" s="18">
        <v>18</v>
      </c>
      <c r="K500" s="18">
        <v>3</v>
      </c>
      <c r="L500" s="8" t="s">
        <v>419</v>
      </c>
      <c r="M500" s="8">
        <v>60</v>
      </c>
      <c r="N500" s="6">
        <v>740000</v>
      </c>
      <c r="O500" s="8">
        <f t="shared" si="15"/>
        <v>44400000</v>
      </c>
      <c r="P500" s="15" t="s">
        <v>26</v>
      </c>
      <c r="Q500" s="14" t="s">
        <v>466</v>
      </c>
      <c r="R500" s="14" t="s">
        <v>2839</v>
      </c>
      <c r="S500" s="12" t="s">
        <v>2840</v>
      </c>
    </row>
    <row r="501" spans="1:19" ht="15.75" customHeight="1">
      <c r="A501" s="11" t="s">
        <v>10227</v>
      </c>
      <c r="B501" s="23">
        <v>494</v>
      </c>
      <c r="C501" s="7" t="s">
        <v>37</v>
      </c>
      <c r="D501" s="7" t="str">
        <f t="shared" si="14"/>
        <v>02</v>
      </c>
      <c r="E501" s="25" t="s">
        <v>34</v>
      </c>
      <c r="F501" s="25" t="s">
        <v>34</v>
      </c>
      <c r="G501" s="7" t="s">
        <v>19</v>
      </c>
      <c r="H501" s="18" t="s">
        <v>2877</v>
      </c>
      <c r="I501" s="7" t="s">
        <v>26</v>
      </c>
      <c r="J501" s="18">
        <v>18</v>
      </c>
      <c r="K501" s="18">
        <v>3</v>
      </c>
      <c r="L501" s="8" t="s">
        <v>419</v>
      </c>
      <c r="M501" s="8">
        <v>45</v>
      </c>
      <c r="N501" s="6">
        <v>740000</v>
      </c>
      <c r="O501" s="8">
        <f t="shared" si="15"/>
        <v>33300000</v>
      </c>
      <c r="P501" s="15" t="s">
        <v>26</v>
      </c>
      <c r="Q501" s="14" t="s">
        <v>466</v>
      </c>
      <c r="R501" s="14" t="s">
        <v>2839</v>
      </c>
      <c r="S501" s="12" t="s">
        <v>2840</v>
      </c>
    </row>
    <row r="502" spans="1:19" ht="15.75" customHeight="1">
      <c r="A502" s="11" t="s">
        <v>10227</v>
      </c>
      <c r="B502" s="23">
        <v>495</v>
      </c>
      <c r="C502" s="7" t="s">
        <v>37</v>
      </c>
      <c r="D502" s="7" t="str">
        <f t="shared" si="14"/>
        <v>02</v>
      </c>
      <c r="E502" s="25" t="s">
        <v>34</v>
      </c>
      <c r="F502" s="25" t="s">
        <v>34</v>
      </c>
      <c r="G502" s="7" t="s">
        <v>19</v>
      </c>
      <c r="H502" s="18" t="s">
        <v>2878</v>
      </c>
      <c r="I502" s="7" t="s">
        <v>26</v>
      </c>
      <c r="J502" s="18">
        <v>18</v>
      </c>
      <c r="K502" s="18">
        <v>3</v>
      </c>
      <c r="L502" s="8" t="s">
        <v>419</v>
      </c>
      <c r="M502" s="8">
        <v>45</v>
      </c>
      <c r="N502" s="6">
        <v>740000</v>
      </c>
      <c r="O502" s="8">
        <f t="shared" si="15"/>
        <v>33300000</v>
      </c>
      <c r="P502" s="15" t="s">
        <v>26</v>
      </c>
      <c r="Q502" s="14" t="s">
        <v>466</v>
      </c>
      <c r="R502" s="14" t="s">
        <v>2839</v>
      </c>
      <c r="S502" s="12" t="s">
        <v>2840</v>
      </c>
    </row>
    <row r="503" spans="1:19" ht="15.75" customHeight="1">
      <c r="A503" s="11" t="s">
        <v>10227</v>
      </c>
      <c r="B503" s="23">
        <v>496</v>
      </c>
      <c r="C503" s="7" t="s">
        <v>37</v>
      </c>
      <c r="D503" s="7" t="str">
        <f t="shared" ref="D503:D504" si="16">_xlfn.IFS(C503="사업관리","01",C503="경영ㆍ회계ㆍ사무","02",C503="금융ㆍ보험","03",C503="교육ㆍ자연ㆍ사회과학","04",C503="법률ㆍ경찰ㆍ소방ㆍ교도ㆍ국방","05",C503="보건ㆍ의료","06",C503="사회복지ㆍ종교","07",C503="문화ㆍ예술ㆍ디자인ㆍ방송","08",C503="운전ㆍ운송","09",C503="영업판매","10",C503="경비ㆍ청소","11",C503="이용ㆍ숙박ㆍ여행ㆍ오락ㆍ스포츠","12", C503="음식서비스","13", C503="건설","14", C503="기계","15",C503="재료","16",C503="화학ㆍ바이오","17",C503="섬유ㆍ의복","18",C503="전기ㆍ전자","19",C503="정보통신","20",C503="식품가공","21",C503="인쇄ㆍ목재ㆍ가구ㆍ공예","22",C503="환경ㆍ에너지ㆍ안전","23",C503="농림어업","24")</f>
        <v>02</v>
      </c>
      <c r="E503" s="25" t="s">
        <v>34</v>
      </c>
      <c r="F503" s="25" t="s">
        <v>34</v>
      </c>
      <c r="G503" s="7" t="s">
        <v>19</v>
      </c>
      <c r="H503" s="18" t="s">
        <v>2879</v>
      </c>
      <c r="I503" s="7" t="s">
        <v>26</v>
      </c>
      <c r="J503" s="18">
        <v>18</v>
      </c>
      <c r="K503" s="18">
        <v>3</v>
      </c>
      <c r="L503" s="8" t="s">
        <v>419</v>
      </c>
      <c r="M503" s="8">
        <v>45</v>
      </c>
      <c r="N503" s="6">
        <v>740000</v>
      </c>
      <c r="O503" s="8">
        <f t="shared" ref="O503:O504" si="17">M503*N503</f>
        <v>33300000</v>
      </c>
      <c r="P503" s="15" t="s">
        <v>26</v>
      </c>
      <c r="Q503" s="14" t="s">
        <v>466</v>
      </c>
      <c r="R503" s="14" t="s">
        <v>2839</v>
      </c>
      <c r="S503" s="12" t="s">
        <v>2840</v>
      </c>
    </row>
    <row r="504" spans="1:19" ht="15.75" customHeight="1">
      <c r="A504" s="11" t="s">
        <v>10227</v>
      </c>
      <c r="B504" s="23">
        <v>497</v>
      </c>
      <c r="C504" s="7" t="s">
        <v>37</v>
      </c>
      <c r="D504" s="7" t="str">
        <f t="shared" si="16"/>
        <v>02</v>
      </c>
      <c r="E504" s="25" t="s">
        <v>34</v>
      </c>
      <c r="F504" s="25" t="s">
        <v>34</v>
      </c>
      <c r="G504" s="7" t="s">
        <v>19</v>
      </c>
      <c r="H504" s="18" t="s">
        <v>2880</v>
      </c>
      <c r="I504" s="7" t="s">
        <v>26</v>
      </c>
      <c r="J504" s="18">
        <v>18</v>
      </c>
      <c r="K504" s="18">
        <v>3</v>
      </c>
      <c r="L504" s="8" t="s">
        <v>419</v>
      </c>
      <c r="M504" s="8">
        <v>45</v>
      </c>
      <c r="N504" s="6">
        <v>740000</v>
      </c>
      <c r="O504" s="8">
        <f t="shared" si="17"/>
        <v>33300000</v>
      </c>
      <c r="P504" s="15" t="s">
        <v>26</v>
      </c>
      <c r="Q504" s="14" t="s">
        <v>466</v>
      </c>
      <c r="R504" s="14" t="s">
        <v>2839</v>
      </c>
      <c r="S504" s="12" t="s">
        <v>2840</v>
      </c>
    </row>
    <row r="505" spans="1:19" ht="15.75" customHeight="1">
      <c r="A505" s="357" t="s">
        <v>10227</v>
      </c>
      <c r="B505" s="23">
        <v>498</v>
      </c>
      <c r="C505" s="360" t="s">
        <v>37</v>
      </c>
      <c r="D505" s="360" t="str">
        <f>_xlfn.IFS(C505="사업관리","01",C505="경영ㆍ회계ㆍ사무","02",C505="금융ㆍ보험","03",C505="교육ㆍ자연ㆍ사회과학","04",C505="법률ㆍ경찰ㆍ소방ㆍ교도ㆍ국방","05",C505="보건ㆍ의료","06",C505="사회복지ㆍ종교","07",C505="문화ㆍ예술ㆍ디자인ㆍ방송","08",C505="운전ㆍ운송","09",C505="영업판매","10",C505="경비ㆍ청소","11",C505="이용ㆍ숙박ㆍ여행ㆍ오락ㆍ스포츠","12", C505="음식서비스","13", C505="건설","14", C505="기계","15",C505="재료","16",C505="화학ㆍ바이오","17",C505="섬유ㆍ의복","18",C505="전기ㆍ전자","19",C505="정보통신","20",C505="식품가공","21",C505="인쇄ㆍ목재ㆍ가구ㆍ공예","22",C505="환경ㆍ에너지ㆍ안전","23",C505="농림어업","24")</f>
        <v>02</v>
      </c>
      <c r="E505" s="366" t="s">
        <v>55</v>
      </c>
      <c r="F505" s="366" t="s">
        <v>45</v>
      </c>
      <c r="G505" s="360" t="s">
        <v>19</v>
      </c>
      <c r="H505" s="360" t="s">
        <v>2881</v>
      </c>
      <c r="I505" s="360" t="s">
        <v>16</v>
      </c>
      <c r="J505" s="360">
        <v>18</v>
      </c>
      <c r="K505" s="362">
        <v>3</v>
      </c>
      <c r="L505" s="362" t="s">
        <v>22</v>
      </c>
      <c r="M505" s="362">
        <v>48</v>
      </c>
      <c r="N505" s="362">
        <v>710000</v>
      </c>
      <c r="O505" s="362">
        <f>M505*N505</f>
        <v>34080000</v>
      </c>
      <c r="P505" s="371" t="s">
        <v>26</v>
      </c>
      <c r="Q505" s="368" t="s">
        <v>466</v>
      </c>
      <c r="R505" s="368" t="s">
        <v>2839</v>
      </c>
      <c r="S505" s="369" t="s">
        <v>2840</v>
      </c>
    </row>
    <row r="506" spans="1:19" ht="15.75" customHeight="1">
      <c r="A506" s="357" t="s">
        <v>10227</v>
      </c>
      <c r="B506" s="23">
        <v>499</v>
      </c>
      <c r="C506" s="360" t="s">
        <v>37</v>
      </c>
      <c r="D506" s="360" t="str">
        <f t="shared" ref="D506:D535" si="18">_xlfn.IFS(C506="사업관리","01",C506="경영ㆍ회계ㆍ사무","02",C506="금융ㆍ보험","03",C506="교육ㆍ자연ㆍ사회과학","04",C506="법률ㆍ경찰ㆍ소방ㆍ교도ㆍ국방","05",C506="보건ㆍ의료","06",C506="사회복지ㆍ종교","07",C506="문화ㆍ예술ㆍ디자인ㆍ방송","08",C506="운전ㆍ운송","09",C506="영업판매","10",C506="경비ㆍ청소","11",C506="이용ㆍ숙박ㆍ여행ㆍ오락ㆍ스포츠","12", C506="음식서비스","13", C506="건설","14", C506="기계","15",C506="재료","16",C506="화학ㆍ바이오","17",C506="섬유ㆍ의복","18",C506="전기ㆍ전자","19",C506="정보통신","20",C506="식품가공","21",C506="인쇄ㆍ목재ㆍ가구ㆍ공예","22",C506="환경ㆍ에너지ㆍ안전","23",C506="농림어업","24")</f>
        <v>02</v>
      </c>
      <c r="E506" s="366" t="s">
        <v>55</v>
      </c>
      <c r="F506" s="366" t="s">
        <v>45</v>
      </c>
      <c r="G506" s="360" t="s">
        <v>19</v>
      </c>
      <c r="H506" s="359" t="s">
        <v>2882</v>
      </c>
      <c r="I506" s="360" t="s">
        <v>16</v>
      </c>
      <c r="J506" s="359">
        <v>18</v>
      </c>
      <c r="K506" s="363">
        <v>3</v>
      </c>
      <c r="L506" s="362" t="s">
        <v>22</v>
      </c>
      <c r="M506" s="362">
        <v>20</v>
      </c>
      <c r="N506" s="363">
        <v>710000</v>
      </c>
      <c r="O506" s="362">
        <f t="shared" ref="O506:O535" si="19">M506*N506</f>
        <v>14200000</v>
      </c>
      <c r="P506" s="371" t="s">
        <v>26</v>
      </c>
      <c r="Q506" s="368" t="s">
        <v>466</v>
      </c>
      <c r="R506" s="368" t="s">
        <v>2839</v>
      </c>
      <c r="S506" s="369" t="s">
        <v>2840</v>
      </c>
    </row>
    <row r="507" spans="1:19" ht="15.75" customHeight="1">
      <c r="A507" s="357" t="s">
        <v>10227</v>
      </c>
      <c r="B507" s="23">
        <v>500</v>
      </c>
      <c r="C507" s="360" t="s">
        <v>37</v>
      </c>
      <c r="D507" s="360" t="str">
        <f t="shared" si="18"/>
        <v>02</v>
      </c>
      <c r="E507" s="366" t="s">
        <v>55</v>
      </c>
      <c r="F507" s="366" t="s">
        <v>45</v>
      </c>
      <c r="G507" s="360" t="s">
        <v>19</v>
      </c>
      <c r="H507" s="359" t="s">
        <v>2883</v>
      </c>
      <c r="I507" s="360" t="s">
        <v>16</v>
      </c>
      <c r="J507" s="359">
        <v>18</v>
      </c>
      <c r="K507" s="363">
        <v>3</v>
      </c>
      <c r="L507" s="362" t="s">
        <v>22</v>
      </c>
      <c r="M507" s="362">
        <v>48</v>
      </c>
      <c r="N507" s="363">
        <v>710000</v>
      </c>
      <c r="O507" s="362">
        <f t="shared" si="19"/>
        <v>34080000</v>
      </c>
      <c r="P507" s="371" t="s">
        <v>26</v>
      </c>
      <c r="Q507" s="368" t="s">
        <v>466</v>
      </c>
      <c r="R507" s="368" t="s">
        <v>2839</v>
      </c>
      <c r="S507" s="369" t="s">
        <v>2840</v>
      </c>
    </row>
    <row r="508" spans="1:19" ht="15.75" customHeight="1">
      <c r="A508" s="357" t="s">
        <v>10227</v>
      </c>
      <c r="B508" s="23">
        <v>501</v>
      </c>
      <c r="C508" s="360" t="s">
        <v>37</v>
      </c>
      <c r="D508" s="360" t="str">
        <f t="shared" si="18"/>
        <v>02</v>
      </c>
      <c r="E508" s="366" t="s">
        <v>55</v>
      </c>
      <c r="F508" s="366" t="s">
        <v>45</v>
      </c>
      <c r="G508" s="360" t="s">
        <v>19</v>
      </c>
      <c r="H508" s="359" t="s">
        <v>2884</v>
      </c>
      <c r="I508" s="360" t="s">
        <v>16</v>
      </c>
      <c r="J508" s="359">
        <v>18</v>
      </c>
      <c r="K508" s="363">
        <v>3</v>
      </c>
      <c r="L508" s="362" t="s">
        <v>22</v>
      </c>
      <c r="M508" s="362">
        <v>48</v>
      </c>
      <c r="N508" s="363">
        <v>710000</v>
      </c>
      <c r="O508" s="362">
        <f t="shared" si="19"/>
        <v>34080000</v>
      </c>
      <c r="P508" s="371" t="s">
        <v>26</v>
      </c>
      <c r="Q508" s="368" t="s">
        <v>466</v>
      </c>
      <c r="R508" s="368" t="s">
        <v>2839</v>
      </c>
      <c r="S508" s="369" t="s">
        <v>2840</v>
      </c>
    </row>
    <row r="509" spans="1:19" ht="15.75" customHeight="1">
      <c r="A509" s="11" t="s">
        <v>10227</v>
      </c>
      <c r="B509" s="23">
        <v>502</v>
      </c>
      <c r="C509" s="7" t="s">
        <v>37</v>
      </c>
      <c r="D509" s="7" t="str">
        <f t="shared" si="18"/>
        <v>02</v>
      </c>
      <c r="E509" s="25" t="s">
        <v>55</v>
      </c>
      <c r="F509" s="25" t="s">
        <v>45</v>
      </c>
      <c r="G509" s="7" t="s">
        <v>19</v>
      </c>
      <c r="H509" s="18" t="s">
        <v>2885</v>
      </c>
      <c r="I509" s="7" t="s">
        <v>16</v>
      </c>
      <c r="J509" s="18">
        <v>70</v>
      </c>
      <c r="K509" s="6">
        <v>10</v>
      </c>
      <c r="L509" s="8" t="s">
        <v>419</v>
      </c>
      <c r="M509" s="8">
        <v>30</v>
      </c>
      <c r="N509" s="6">
        <v>2100000</v>
      </c>
      <c r="O509" s="8">
        <f t="shared" si="19"/>
        <v>63000000</v>
      </c>
      <c r="P509" s="15" t="s">
        <v>26</v>
      </c>
      <c r="Q509" s="14" t="s">
        <v>466</v>
      </c>
      <c r="R509" s="14" t="s">
        <v>2839</v>
      </c>
      <c r="S509" s="12" t="s">
        <v>2840</v>
      </c>
    </row>
    <row r="510" spans="1:19" ht="15.75" customHeight="1">
      <c r="A510" s="11" t="s">
        <v>10227</v>
      </c>
      <c r="B510" s="23">
        <v>503</v>
      </c>
      <c r="C510" s="7" t="s">
        <v>37</v>
      </c>
      <c r="D510" s="7" t="str">
        <f t="shared" si="18"/>
        <v>02</v>
      </c>
      <c r="E510" s="25" t="s">
        <v>55</v>
      </c>
      <c r="F510" s="25" t="s">
        <v>45</v>
      </c>
      <c r="G510" s="7" t="s">
        <v>19</v>
      </c>
      <c r="H510" s="18" t="s">
        <v>2886</v>
      </c>
      <c r="I510" s="7" t="s">
        <v>16</v>
      </c>
      <c r="J510" s="18">
        <v>70</v>
      </c>
      <c r="K510" s="6">
        <v>10</v>
      </c>
      <c r="L510" s="8" t="s">
        <v>419</v>
      </c>
      <c r="M510" s="8">
        <v>30</v>
      </c>
      <c r="N510" s="6">
        <v>2100000</v>
      </c>
      <c r="O510" s="8">
        <f t="shared" si="19"/>
        <v>63000000</v>
      </c>
      <c r="P510" s="15" t="s">
        <v>26</v>
      </c>
      <c r="Q510" s="14" t="s">
        <v>466</v>
      </c>
      <c r="R510" s="14" t="s">
        <v>2839</v>
      </c>
      <c r="S510" s="12" t="s">
        <v>2840</v>
      </c>
    </row>
    <row r="511" spans="1:19" ht="15.75" customHeight="1">
      <c r="A511" s="11" t="s">
        <v>10227</v>
      </c>
      <c r="B511" s="23">
        <v>504</v>
      </c>
      <c r="C511" s="7" t="s">
        <v>37</v>
      </c>
      <c r="D511" s="7" t="str">
        <f t="shared" si="18"/>
        <v>02</v>
      </c>
      <c r="E511" s="25" t="s">
        <v>55</v>
      </c>
      <c r="F511" s="25" t="s">
        <v>45</v>
      </c>
      <c r="G511" s="7" t="s">
        <v>19</v>
      </c>
      <c r="H511" s="18" t="s">
        <v>2887</v>
      </c>
      <c r="I511" s="7" t="s">
        <v>16</v>
      </c>
      <c r="J511" s="18">
        <v>18</v>
      </c>
      <c r="K511" s="6">
        <v>3</v>
      </c>
      <c r="L511" s="8" t="s">
        <v>419</v>
      </c>
      <c r="M511" s="8">
        <v>48</v>
      </c>
      <c r="N511" s="6">
        <v>710000</v>
      </c>
      <c r="O511" s="8">
        <f t="shared" si="19"/>
        <v>34080000</v>
      </c>
      <c r="P511" s="15" t="s">
        <v>26</v>
      </c>
      <c r="Q511" s="14" t="s">
        <v>466</v>
      </c>
      <c r="R511" s="14" t="s">
        <v>2839</v>
      </c>
      <c r="S511" s="12" t="s">
        <v>2840</v>
      </c>
    </row>
    <row r="512" spans="1:19" ht="15.75" customHeight="1">
      <c r="A512" s="11" t="s">
        <v>10227</v>
      </c>
      <c r="B512" s="23">
        <v>505</v>
      </c>
      <c r="C512" s="7" t="s">
        <v>37</v>
      </c>
      <c r="D512" s="7" t="str">
        <f t="shared" si="18"/>
        <v>02</v>
      </c>
      <c r="E512" s="25" t="s">
        <v>55</v>
      </c>
      <c r="F512" s="25" t="s">
        <v>45</v>
      </c>
      <c r="G512" s="7" t="s">
        <v>19</v>
      </c>
      <c r="H512" s="18" t="s">
        <v>2888</v>
      </c>
      <c r="I512" s="7" t="s">
        <v>16</v>
      </c>
      <c r="J512" s="18">
        <v>18</v>
      </c>
      <c r="K512" s="6">
        <v>3</v>
      </c>
      <c r="L512" s="8" t="s">
        <v>419</v>
      </c>
      <c r="M512" s="8">
        <v>48</v>
      </c>
      <c r="N512" s="6">
        <v>710000</v>
      </c>
      <c r="O512" s="8">
        <f t="shared" si="19"/>
        <v>34080000</v>
      </c>
      <c r="P512" s="15" t="s">
        <v>26</v>
      </c>
      <c r="Q512" s="14" t="s">
        <v>466</v>
      </c>
      <c r="R512" s="14" t="s">
        <v>2839</v>
      </c>
      <c r="S512" s="12" t="s">
        <v>2840</v>
      </c>
    </row>
    <row r="513" spans="1:19" ht="15.75" customHeight="1">
      <c r="A513" s="11" t="s">
        <v>10227</v>
      </c>
      <c r="B513" s="23">
        <v>506</v>
      </c>
      <c r="C513" s="7" t="s">
        <v>37</v>
      </c>
      <c r="D513" s="7" t="str">
        <f t="shared" si="18"/>
        <v>02</v>
      </c>
      <c r="E513" s="25" t="s">
        <v>55</v>
      </c>
      <c r="F513" s="25" t="s">
        <v>45</v>
      </c>
      <c r="G513" s="7" t="s">
        <v>19</v>
      </c>
      <c r="H513" s="18" t="s">
        <v>2889</v>
      </c>
      <c r="I513" s="7" t="s">
        <v>16</v>
      </c>
      <c r="J513" s="18">
        <v>18</v>
      </c>
      <c r="K513" s="18">
        <v>3</v>
      </c>
      <c r="L513" s="8" t="s">
        <v>419</v>
      </c>
      <c r="M513" s="8">
        <v>48</v>
      </c>
      <c r="N513" s="6">
        <v>710000</v>
      </c>
      <c r="O513" s="8">
        <f t="shared" si="19"/>
        <v>34080000</v>
      </c>
      <c r="P513" s="15" t="s">
        <v>26</v>
      </c>
      <c r="Q513" s="14" t="s">
        <v>466</v>
      </c>
      <c r="R513" s="14" t="s">
        <v>2839</v>
      </c>
      <c r="S513" s="12" t="s">
        <v>2840</v>
      </c>
    </row>
    <row r="514" spans="1:19" ht="15.75" customHeight="1">
      <c r="A514" s="11" t="s">
        <v>10227</v>
      </c>
      <c r="B514" s="23">
        <v>507</v>
      </c>
      <c r="C514" s="7" t="s">
        <v>37</v>
      </c>
      <c r="D514" s="7" t="str">
        <f t="shared" si="18"/>
        <v>02</v>
      </c>
      <c r="E514" s="25" t="s">
        <v>55</v>
      </c>
      <c r="F514" s="25" t="s">
        <v>45</v>
      </c>
      <c r="G514" s="7" t="s">
        <v>19</v>
      </c>
      <c r="H514" s="18" t="s">
        <v>2890</v>
      </c>
      <c r="I514" s="7" t="s">
        <v>16</v>
      </c>
      <c r="J514" s="18">
        <v>18</v>
      </c>
      <c r="K514" s="18">
        <v>3</v>
      </c>
      <c r="L514" s="8" t="s">
        <v>419</v>
      </c>
      <c r="M514" s="8">
        <v>48</v>
      </c>
      <c r="N514" s="6">
        <v>710000</v>
      </c>
      <c r="O514" s="8">
        <f t="shared" si="19"/>
        <v>34080000</v>
      </c>
      <c r="P514" s="15" t="s">
        <v>26</v>
      </c>
      <c r="Q514" s="14" t="s">
        <v>466</v>
      </c>
      <c r="R514" s="14" t="s">
        <v>2839</v>
      </c>
      <c r="S514" s="12" t="s">
        <v>2840</v>
      </c>
    </row>
    <row r="515" spans="1:19" ht="15.75" customHeight="1">
      <c r="A515" s="11" t="s">
        <v>10227</v>
      </c>
      <c r="B515" s="23">
        <v>508</v>
      </c>
      <c r="C515" s="7" t="s">
        <v>37</v>
      </c>
      <c r="D515" s="7" t="str">
        <f t="shared" si="18"/>
        <v>02</v>
      </c>
      <c r="E515" s="25" t="s">
        <v>55</v>
      </c>
      <c r="F515" s="25" t="s">
        <v>45</v>
      </c>
      <c r="G515" s="7" t="s">
        <v>19</v>
      </c>
      <c r="H515" s="18" t="s">
        <v>2891</v>
      </c>
      <c r="I515" s="7" t="s">
        <v>16</v>
      </c>
      <c r="J515" s="18">
        <v>18</v>
      </c>
      <c r="K515" s="18">
        <v>3</v>
      </c>
      <c r="L515" s="8" t="s">
        <v>419</v>
      </c>
      <c r="M515" s="8">
        <v>48</v>
      </c>
      <c r="N515" s="6">
        <v>710000</v>
      </c>
      <c r="O515" s="8">
        <f t="shared" si="19"/>
        <v>34080000</v>
      </c>
      <c r="P515" s="15" t="s">
        <v>26</v>
      </c>
      <c r="Q515" s="14" t="s">
        <v>466</v>
      </c>
      <c r="R515" s="14" t="s">
        <v>2839</v>
      </c>
      <c r="S515" s="12" t="s">
        <v>2840</v>
      </c>
    </row>
    <row r="516" spans="1:19" ht="15.75" customHeight="1">
      <c r="A516" s="11" t="s">
        <v>10227</v>
      </c>
      <c r="B516" s="23">
        <v>509</v>
      </c>
      <c r="C516" s="7" t="s">
        <v>37</v>
      </c>
      <c r="D516" s="7" t="str">
        <f t="shared" si="18"/>
        <v>02</v>
      </c>
      <c r="E516" s="25" t="s">
        <v>55</v>
      </c>
      <c r="F516" s="25" t="s">
        <v>45</v>
      </c>
      <c r="G516" s="7" t="s">
        <v>19</v>
      </c>
      <c r="H516" s="18" t="s">
        <v>2892</v>
      </c>
      <c r="I516" s="7" t="s">
        <v>16</v>
      </c>
      <c r="J516" s="18">
        <v>18</v>
      </c>
      <c r="K516" s="18">
        <v>3</v>
      </c>
      <c r="L516" s="8" t="s">
        <v>419</v>
      </c>
      <c r="M516" s="8">
        <v>48</v>
      </c>
      <c r="N516" s="6">
        <v>710000</v>
      </c>
      <c r="O516" s="8">
        <f t="shared" si="19"/>
        <v>34080000</v>
      </c>
      <c r="P516" s="15" t="s">
        <v>26</v>
      </c>
      <c r="Q516" s="14" t="s">
        <v>466</v>
      </c>
      <c r="R516" s="14" t="s">
        <v>2839</v>
      </c>
      <c r="S516" s="12" t="s">
        <v>2840</v>
      </c>
    </row>
    <row r="517" spans="1:19" ht="15.75" customHeight="1">
      <c r="A517" s="11" t="s">
        <v>10227</v>
      </c>
      <c r="B517" s="23">
        <v>510</v>
      </c>
      <c r="C517" s="7" t="s">
        <v>37</v>
      </c>
      <c r="D517" s="7" t="str">
        <f t="shared" si="18"/>
        <v>02</v>
      </c>
      <c r="E517" s="25" t="s">
        <v>55</v>
      </c>
      <c r="F517" s="25" t="s">
        <v>45</v>
      </c>
      <c r="G517" s="7" t="s">
        <v>19</v>
      </c>
      <c r="H517" s="18" t="s">
        <v>2893</v>
      </c>
      <c r="I517" s="7" t="s">
        <v>16</v>
      </c>
      <c r="J517" s="18">
        <v>18</v>
      </c>
      <c r="K517" s="18">
        <v>3</v>
      </c>
      <c r="L517" s="8" t="s">
        <v>419</v>
      </c>
      <c r="M517" s="8">
        <v>48</v>
      </c>
      <c r="N517" s="6">
        <v>710000</v>
      </c>
      <c r="O517" s="8">
        <f t="shared" si="19"/>
        <v>34080000</v>
      </c>
      <c r="P517" s="15" t="s">
        <v>26</v>
      </c>
      <c r="Q517" s="14" t="s">
        <v>466</v>
      </c>
      <c r="R517" s="14" t="s">
        <v>2839</v>
      </c>
      <c r="S517" s="12" t="s">
        <v>2840</v>
      </c>
    </row>
    <row r="518" spans="1:19" ht="15.75" customHeight="1">
      <c r="A518" s="11" t="s">
        <v>10227</v>
      </c>
      <c r="B518" s="23">
        <v>511</v>
      </c>
      <c r="C518" s="7" t="s">
        <v>37</v>
      </c>
      <c r="D518" s="7" t="str">
        <f t="shared" si="18"/>
        <v>02</v>
      </c>
      <c r="E518" s="25" t="s">
        <v>55</v>
      </c>
      <c r="F518" s="25" t="s">
        <v>45</v>
      </c>
      <c r="G518" s="7" t="s">
        <v>19</v>
      </c>
      <c r="H518" s="18" t="s">
        <v>2894</v>
      </c>
      <c r="I518" s="7" t="s">
        <v>16</v>
      </c>
      <c r="J518" s="18">
        <v>18</v>
      </c>
      <c r="K518" s="18">
        <v>3</v>
      </c>
      <c r="L518" s="8" t="s">
        <v>419</v>
      </c>
      <c r="M518" s="8">
        <v>48</v>
      </c>
      <c r="N518" s="6">
        <v>710000</v>
      </c>
      <c r="O518" s="8">
        <f t="shared" si="19"/>
        <v>34080000</v>
      </c>
      <c r="P518" s="15" t="s">
        <v>26</v>
      </c>
      <c r="Q518" s="14" t="s">
        <v>466</v>
      </c>
      <c r="R518" s="14" t="s">
        <v>2839</v>
      </c>
      <c r="S518" s="12" t="s">
        <v>2840</v>
      </c>
    </row>
    <row r="519" spans="1:19" ht="15.75" customHeight="1">
      <c r="A519" s="11" t="s">
        <v>10227</v>
      </c>
      <c r="B519" s="23">
        <v>512</v>
      </c>
      <c r="C519" s="7" t="s">
        <v>37</v>
      </c>
      <c r="D519" s="7" t="str">
        <f t="shared" si="18"/>
        <v>02</v>
      </c>
      <c r="E519" s="25" t="s">
        <v>55</v>
      </c>
      <c r="F519" s="25" t="s">
        <v>45</v>
      </c>
      <c r="G519" s="7" t="s">
        <v>19</v>
      </c>
      <c r="H519" s="18" t="s">
        <v>2895</v>
      </c>
      <c r="I519" s="7" t="s">
        <v>16</v>
      </c>
      <c r="J519" s="18">
        <v>18</v>
      </c>
      <c r="K519" s="18">
        <v>3</v>
      </c>
      <c r="L519" s="8" t="s">
        <v>419</v>
      </c>
      <c r="M519" s="8">
        <v>48</v>
      </c>
      <c r="N519" s="6">
        <v>710000</v>
      </c>
      <c r="O519" s="8">
        <f t="shared" si="19"/>
        <v>34080000</v>
      </c>
      <c r="P519" s="15" t="s">
        <v>26</v>
      </c>
      <c r="Q519" s="14" t="s">
        <v>466</v>
      </c>
      <c r="R519" s="14" t="s">
        <v>2839</v>
      </c>
      <c r="S519" s="12" t="s">
        <v>2840</v>
      </c>
    </row>
    <row r="520" spans="1:19" ht="15.75" customHeight="1">
      <c r="A520" s="11" t="s">
        <v>10227</v>
      </c>
      <c r="B520" s="23">
        <v>513</v>
      </c>
      <c r="C520" s="7" t="s">
        <v>37</v>
      </c>
      <c r="D520" s="7" t="str">
        <f t="shared" si="18"/>
        <v>02</v>
      </c>
      <c r="E520" s="25" t="s">
        <v>55</v>
      </c>
      <c r="F520" s="25" t="s">
        <v>45</v>
      </c>
      <c r="G520" s="7" t="s">
        <v>20</v>
      </c>
      <c r="H520" s="18" t="s">
        <v>2896</v>
      </c>
      <c r="I520" s="7" t="s">
        <v>16</v>
      </c>
      <c r="J520" s="18">
        <v>18</v>
      </c>
      <c r="K520" s="18">
        <v>3</v>
      </c>
      <c r="L520" s="8" t="s">
        <v>419</v>
      </c>
      <c r="M520" s="8">
        <v>48</v>
      </c>
      <c r="N520" s="6">
        <v>710000</v>
      </c>
      <c r="O520" s="8">
        <f t="shared" si="19"/>
        <v>34080000</v>
      </c>
      <c r="P520" s="15" t="s">
        <v>26</v>
      </c>
      <c r="Q520" s="14" t="s">
        <v>466</v>
      </c>
      <c r="R520" s="14" t="s">
        <v>2839</v>
      </c>
      <c r="S520" s="12" t="s">
        <v>2840</v>
      </c>
    </row>
    <row r="521" spans="1:19" ht="15.75" customHeight="1">
      <c r="A521" s="11" t="s">
        <v>10227</v>
      </c>
      <c r="B521" s="23">
        <v>514</v>
      </c>
      <c r="C521" s="7" t="s">
        <v>37</v>
      </c>
      <c r="D521" s="7" t="str">
        <f t="shared" si="18"/>
        <v>02</v>
      </c>
      <c r="E521" s="25" t="s">
        <v>34</v>
      </c>
      <c r="F521" s="25" t="s">
        <v>34</v>
      </c>
      <c r="G521" s="7" t="s">
        <v>19</v>
      </c>
      <c r="H521" s="18" t="s">
        <v>2897</v>
      </c>
      <c r="I521" s="7" t="s">
        <v>16</v>
      </c>
      <c r="J521" s="18">
        <v>7</v>
      </c>
      <c r="K521" s="6">
        <v>1</v>
      </c>
      <c r="L521" s="8" t="s">
        <v>419</v>
      </c>
      <c r="M521" s="8">
        <v>48</v>
      </c>
      <c r="N521" s="6">
        <v>450000</v>
      </c>
      <c r="O521" s="8">
        <f t="shared" si="19"/>
        <v>21600000</v>
      </c>
      <c r="P521" s="15" t="s">
        <v>26</v>
      </c>
      <c r="Q521" s="14" t="s">
        <v>466</v>
      </c>
      <c r="R521" s="14" t="s">
        <v>2839</v>
      </c>
      <c r="S521" s="12" t="s">
        <v>2840</v>
      </c>
    </row>
    <row r="522" spans="1:19" ht="15.75" customHeight="1">
      <c r="A522" s="11" t="s">
        <v>10227</v>
      </c>
      <c r="B522" s="23">
        <v>515</v>
      </c>
      <c r="C522" s="7" t="s">
        <v>37</v>
      </c>
      <c r="D522" s="7" t="str">
        <f t="shared" si="18"/>
        <v>02</v>
      </c>
      <c r="E522" s="25" t="s">
        <v>34</v>
      </c>
      <c r="F522" s="25" t="s">
        <v>34</v>
      </c>
      <c r="G522" s="7" t="s">
        <v>19</v>
      </c>
      <c r="H522" s="18" t="s">
        <v>2898</v>
      </c>
      <c r="I522" s="7" t="s">
        <v>16</v>
      </c>
      <c r="J522" s="18">
        <v>7</v>
      </c>
      <c r="K522" s="6">
        <v>1</v>
      </c>
      <c r="L522" s="8" t="s">
        <v>419</v>
      </c>
      <c r="M522" s="8">
        <v>48</v>
      </c>
      <c r="N522" s="6">
        <v>450000</v>
      </c>
      <c r="O522" s="8">
        <f t="shared" si="19"/>
        <v>21600000</v>
      </c>
      <c r="P522" s="15" t="s">
        <v>26</v>
      </c>
      <c r="Q522" s="14" t="s">
        <v>466</v>
      </c>
      <c r="R522" s="14" t="s">
        <v>2839</v>
      </c>
      <c r="S522" s="12" t="s">
        <v>2840</v>
      </c>
    </row>
    <row r="523" spans="1:19" ht="15.75" customHeight="1">
      <c r="A523" s="357" t="s">
        <v>10227</v>
      </c>
      <c r="B523" s="23">
        <v>516</v>
      </c>
      <c r="C523" s="360" t="s">
        <v>37</v>
      </c>
      <c r="D523" s="360" t="str">
        <f t="shared" si="18"/>
        <v>02</v>
      </c>
      <c r="E523" s="366" t="s">
        <v>34</v>
      </c>
      <c r="F523" s="366" t="s">
        <v>34</v>
      </c>
      <c r="G523" s="360" t="s">
        <v>19</v>
      </c>
      <c r="H523" s="359" t="s">
        <v>2899</v>
      </c>
      <c r="I523" s="360" t="s">
        <v>16</v>
      </c>
      <c r="J523" s="359">
        <v>18</v>
      </c>
      <c r="K523" s="363">
        <v>3</v>
      </c>
      <c r="L523" s="362" t="s">
        <v>22</v>
      </c>
      <c r="M523" s="362">
        <v>15</v>
      </c>
      <c r="N523" s="363">
        <v>990000</v>
      </c>
      <c r="O523" s="362">
        <f t="shared" si="19"/>
        <v>14850000</v>
      </c>
      <c r="P523" s="388" t="s">
        <v>26</v>
      </c>
      <c r="Q523" s="368" t="s">
        <v>466</v>
      </c>
      <c r="R523" s="368" t="s">
        <v>2839</v>
      </c>
      <c r="S523" s="369" t="s">
        <v>2900</v>
      </c>
    </row>
    <row r="524" spans="1:19" ht="15.75" customHeight="1">
      <c r="A524" s="357" t="s">
        <v>10227</v>
      </c>
      <c r="B524" s="23">
        <v>517</v>
      </c>
      <c r="C524" s="360" t="s">
        <v>37</v>
      </c>
      <c r="D524" s="360" t="str">
        <f t="shared" si="18"/>
        <v>02</v>
      </c>
      <c r="E524" s="366" t="s">
        <v>34</v>
      </c>
      <c r="F524" s="366" t="s">
        <v>34</v>
      </c>
      <c r="G524" s="360" t="s">
        <v>19</v>
      </c>
      <c r="H524" s="359" t="s">
        <v>2901</v>
      </c>
      <c r="I524" s="360" t="s">
        <v>16</v>
      </c>
      <c r="J524" s="359">
        <v>14</v>
      </c>
      <c r="K524" s="363">
        <v>2</v>
      </c>
      <c r="L524" s="362" t="s">
        <v>22</v>
      </c>
      <c r="M524" s="362">
        <v>15</v>
      </c>
      <c r="N524" s="363">
        <v>740000</v>
      </c>
      <c r="O524" s="362">
        <f t="shared" si="19"/>
        <v>11100000</v>
      </c>
      <c r="P524" s="388" t="s">
        <v>26</v>
      </c>
      <c r="Q524" s="368" t="s">
        <v>466</v>
      </c>
      <c r="R524" s="368" t="s">
        <v>2839</v>
      </c>
      <c r="S524" s="369" t="s">
        <v>2900</v>
      </c>
    </row>
    <row r="525" spans="1:19" ht="15.75" customHeight="1">
      <c r="A525" s="357" t="s">
        <v>10227</v>
      </c>
      <c r="B525" s="23">
        <v>518</v>
      </c>
      <c r="C525" s="360" t="s">
        <v>37</v>
      </c>
      <c r="D525" s="360" t="str">
        <f t="shared" si="18"/>
        <v>02</v>
      </c>
      <c r="E525" s="366" t="s">
        <v>34</v>
      </c>
      <c r="F525" s="366" t="s">
        <v>34</v>
      </c>
      <c r="G525" s="360" t="s">
        <v>19</v>
      </c>
      <c r="H525" s="359" t="s">
        <v>2902</v>
      </c>
      <c r="I525" s="360" t="s">
        <v>16</v>
      </c>
      <c r="J525" s="359">
        <v>14</v>
      </c>
      <c r="K525" s="363">
        <v>2</v>
      </c>
      <c r="L525" s="362" t="s">
        <v>22</v>
      </c>
      <c r="M525" s="362">
        <v>15</v>
      </c>
      <c r="N525" s="363">
        <v>740000</v>
      </c>
      <c r="O525" s="362">
        <f t="shared" si="19"/>
        <v>11100000</v>
      </c>
      <c r="P525" s="388" t="s">
        <v>26</v>
      </c>
      <c r="Q525" s="368" t="s">
        <v>466</v>
      </c>
      <c r="R525" s="368" t="s">
        <v>2839</v>
      </c>
      <c r="S525" s="369" t="s">
        <v>2900</v>
      </c>
    </row>
    <row r="526" spans="1:19" ht="15.75" customHeight="1">
      <c r="A526" s="357" t="s">
        <v>10227</v>
      </c>
      <c r="B526" s="23">
        <v>519</v>
      </c>
      <c r="C526" s="360" t="s">
        <v>37</v>
      </c>
      <c r="D526" s="360" t="str">
        <f t="shared" si="18"/>
        <v>02</v>
      </c>
      <c r="E526" s="366" t="s">
        <v>34</v>
      </c>
      <c r="F526" s="366" t="s">
        <v>34</v>
      </c>
      <c r="G526" s="360" t="s">
        <v>19</v>
      </c>
      <c r="H526" s="359" t="s">
        <v>2903</v>
      </c>
      <c r="I526" s="360" t="s">
        <v>456</v>
      </c>
      <c r="J526" s="359">
        <v>14</v>
      </c>
      <c r="K526" s="363">
        <v>2</v>
      </c>
      <c r="L526" s="362" t="s">
        <v>22</v>
      </c>
      <c r="M526" s="362">
        <v>15</v>
      </c>
      <c r="N526" s="363">
        <v>740000</v>
      </c>
      <c r="O526" s="362">
        <f t="shared" si="19"/>
        <v>11100000</v>
      </c>
      <c r="P526" s="388" t="s">
        <v>26</v>
      </c>
      <c r="Q526" s="368" t="s">
        <v>466</v>
      </c>
      <c r="R526" s="368" t="s">
        <v>2839</v>
      </c>
      <c r="S526" s="369" t="s">
        <v>2900</v>
      </c>
    </row>
    <row r="527" spans="1:19" ht="15.75" customHeight="1">
      <c r="A527" s="357" t="s">
        <v>10227</v>
      </c>
      <c r="B527" s="23">
        <v>520</v>
      </c>
      <c r="C527" s="360" t="s">
        <v>37</v>
      </c>
      <c r="D527" s="360" t="str">
        <f t="shared" si="18"/>
        <v>02</v>
      </c>
      <c r="E527" s="366" t="s">
        <v>34</v>
      </c>
      <c r="F527" s="366" t="s">
        <v>34</v>
      </c>
      <c r="G527" s="360" t="s">
        <v>19</v>
      </c>
      <c r="H527" s="378" t="s">
        <v>2904</v>
      </c>
      <c r="I527" s="360" t="s">
        <v>16</v>
      </c>
      <c r="J527" s="359">
        <v>14</v>
      </c>
      <c r="K527" s="363">
        <v>2</v>
      </c>
      <c r="L527" s="362" t="s">
        <v>22</v>
      </c>
      <c r="M527" s="362">
        <v>15</v>
      </c>
      <c r="N527" s="363">
        <v>790000</v>
      </c>
      <c r="O527" s="362">
        <f t="shared" si="19"/>
        <v>11850000</v>
      </c>
      <c r="P527" s="388" t="s">
        <v>26</v>
      </c>
      <c r="Q527" s="368" t="s">
        <v>466</v>
      </c>
      <c r="R527" s="368" t="s">
        <v>2839</v>
      </c>
      <c r="S527" s="369" t="s">
        <v>2900</v>
      </c>
    </row>
    <row r="528" spans="1:19" ht="15.75" customHeight="1">
      <c r="A528" s="357" t="s">
        <v>10227</v>
      </c>
      <c r="B528" s="23">
        <v>521</v>
      </c>
      <c r="C528" s="360" t="s">
        <v>37</v>
      </c>
      <c r="D528" s="360" t="str">
        <f t="shared" si="18"/>
        <v>02</v>
      </c>
      <c r="E528" s="366" t="s">
        <v>34</v>
      </c>
      <c r="F528" s="366" t="s">
        <v>34</v>
      </c>
      <c r="G528" s="360" t="s">
        <v>19</v>
      </c>
      <c r="H528" s="378" t="s">
        <v>2905</v>
      </c>
      <c r="I528" s="360" t="s">
        <v>16</v>
      </c>
      <c r="J528" s="359">
        <v>7</v>
      </c>
      <c r="K528" s="363">
        <v>1</v>
      </c>
      <c r="L528" s="362" t="s">
        <v>22</v>
      </c>
      <c r="M528" s="362">
        <v>15</v>
      </c>
      <c r="N528" s="363">
        <v>420000</v>
      </c>
      <c r="O528" s="362">
        <f t="shared" si="19"/>
        <v>6300000</v>
      </c>
      <c r="P528" s="388" t="s">
        <v>26</v>
      </c>
      <c r="Q528" s="368" t="s">
        <v>466</v>
      </c>
      <c r="R528" s="368" t="s">
        <v>2839</v>
      </c>
      <c r="S528" s="369" t="s">
        <v>2900</v>
      </c>
    </row>
    <row r="529" spans="1:19" ht="15.75" customHeight="1">
      <c r="A529" s="357" t="s">
        <v>10227</v>
      </c>
      <c r="B529" s="23">
        <v>522</v>
      </c>
      <c r="C529" s="360" t="s">
        <v>37</v>
      </c>
      <c r="D529" s="360" t="str">
        <f t="shared" si="18"/>
        <v>02</v>
      </c>
      <c r="E529" s="366" t="s">
        <v>34</v>
      </c>
      <c r="F529" s="366" t="s">
        <v>34</v>
      </c>
      <c r="G529" s="360" t="s">
        <v>19</v>
      </c>
      <c r="H529" s="378" t="s">
        <v>2906</v>
      </c>
      <c r="I529" s="360" t="s">
        <v>16</v>
      </c>
      <c r="J529" s="359">
        <v>7</v>
      </c>
      <c r="K529" s="363">
        <v>1</v>
      </c>
      <c r="L529" s="362" t="s">
        <v>22</v>
      </c>
      <c r="M529" s="362">
        <v>15</v>
      </c>
      <c r="N529" s="363">
        <v>420000</v>
      </c>
      <c r="O529" s="362">
        <f t="shared" si="19"/>
        <v>6300000</v>
      </c>
      <c r="P529" s="388" t="s">
        <v>26</v>
      </c>
      <c r="Q529" s="368" t="s">
        <v>466</v>
      </c>
      <c r="R529" s="368" t="s">
        <v>2839</v>
      </c>
      <c r="S529" s="369" t="s">
        <v>2900</v>
      </c>
    </row>
    <row r="530" spans="1:19" ht="15.75" customHeight="1">
      <c r="A530" s="357" t="s">
        <v>10227</v>
      </c>
      <c r="B530" s="23">
        <v>523</v>
      </c>
      <c r="C530" s="360" t="s">
        <v>37</v>
      </c>
      <c r="D530" s="360" t="str">
        <f t="shared" si="18"/>
        <v>02</v>
      </c>
      <c r="E530" s="366" t="s">
        <v>34</v>
      </c>
      <c r="F530" s="366" t="s">
        <v>34</v>
      </c>
      <c r="G530" s="360" t="s">
        <v>19</v>
      </c>
      <c r="H530" s="378" t="s">
        <v>2907</v>
      </c>
      <c r="I530" s="360" t="s">
        <v>16</v>
      </c>
      <c r="J530" s="359">
        <v>7</v>
      </c>
      <c r="K530" s="363">
        <v>1</v>
      </c>
      <c r="L530" s="362" t="s">
        <v>22</v>
      </c>
      <c r="M530" s="362">
        <v>15</v>
      </c>
      <c r="N530" s="363">
        <v>420000</v>
      </c>
      <c r="O530" s="362">
        <f t="shared" si="19"/>
        <v>6300000</v>
      </c>
      <c r="P530" s="388" t="s">
        <v>26</v>
      </c>
      <c r="Q530" s="368" t="s">
        <v>466</v>
      </c>
      <c r="R530" s="368" t="s">
        <v>2839</v>
      </c>
      <c r="S530" s="369" t="s">
        <v>2900</v>
      </c>
    </row>
    <row r="531" spans="1:19" ht="15.75" customHeight="1">
      <c r="A531" s="357" t="s">
        <v>10227</v>
      </c>
      <c r="B531" s="23">
        <v>524</v>
      </c>
      <c r="C531" s="360" t="s">
        <v>37</v>
      </c>
      <c r="D531" s="360" t="str">
        <f t="shared" si="18"/>
        <v>02</v>
      </c>
      <c r="E531" s="366" t="s">
        <v>34</v>
      </c>
      <c r="F531" s="366" t="s">
        <v>34</v>
      </c>
      <c r="G531" s="360" t="s">
        <v>19</v>
      </c>
      <c r="H531" s="378" t="s">
        <v>2908</v>
      </c>
      <c r="I531" s="360" t="s">
        <v>16</v>
      </c>
      <c r="J531" s="359">
        <v>18</v>
      </c>
      <c r="K531" s="363">
        <v>3</v>
      </c>
      <c r="L531" s="362" t="s">
        <v>22</v>
      </c>
      <c r="M531" s="362">
        <v>15</v>
      </c>
      <c r="N531" s="363">
        <v>740000</v>
      </c>
      <c r="O531" s="362">
        <f t="shared" si="19"/>
        <v>11100000</v>
      </c>
      <c r="P531" s="388" t="s">
        <v>26</v>
      </c>
      <c r="Q531" s="368" t="s">
        <v>466</v>
      </c>
      <c r="R531" s="368" t="s">
        <v>2839</v>
      </c>
      <c r="S531" s="369" t="s">
        <v>2900</v>
      </c>
    </row>
    <row r="532" spans="1:19" ht="15.75" customHeight="1">
      <c r="A532" s="357" t="s">
        <v>10227</v>
      </c>
      <c r="B532" s="23">
        <v>525</v>
      </c>
      <c r="C532" s="360" t="s">
        <v>37</v>
      </c>
      <c r="D532" s="360" t="str">
        <f t="shared" si="18"/>
        <v>02</v>
      </c>
      <c r="E532" s="366" t="s">
        <v>34</v>
      </c>
      <c r="F532" s="366" t="s">
        <v>34</v>
      </c>
      <c r="G532" s="360" t="s">
        <v>19</v>
      </c>
      <c r="H532" s="378" t="s">
        <v>2909</v>
      </c>
      <c r="I532" s="360" t="s">
        <v>16</v>
      </c>
      <c r="J532" s="359">
        <v>14</v>
      </c>
      <c r="K532" s="363">
        <v>2</v>
      </c>
      <c r="L532" s="362" t="s">
        <v>22</v>
      </c>
      <c r="M532" s="362">
        <v>15</v>
      </c>
      <c r="N532" s="363">
        <v>740000</v>
      </c>
      <c r="O532" s="362">
        <f t="shared" si="19"/>
        <v>11100000</v>
      </c>
      <c r="P532" s="388" t="s">
        <v>26</v>
      </c>
      <c r="Q532" s="368" t="s">
        <v>466</v>
      </c>
      <c r="R532" s="368" t="s">
        <v>2839</v>
      </c>
      <c r="S532" s="369" t="s">
        <v>2900</v>
      </c>
    </row>
    <row r="533" spans="1:19" ht="15.75" customHeight="1">
      <c r="A533" s="11" t="s">
        <v>10227</v>
      </c>
      <c r="B533" s="23">
        <v>526</v>
      </c>
      <c r="C533" s="7" t="s">
        <v>37</v>
      </c>
      <c r="D533" s="7" t="str">
        <f t="shared" si="18"/>
        <v>02</v>
      </c>
      <c r="E533" s="25" t="s">
        <v>34</v>
      </c>
      <c r="F533" s="25" t="s">
        <v>34</v>
      </c>
      <c r="G533" s="7" t="s">
        <v>19</v>
      </c>
      <c r="H533" s="18" t="s">
        <v>2910</v>
      </c>
      <c r="I533" s="7" t="s">
        <v>16</v>
      </c>
      <c r="J533" s="18">
        <v>14</v>
      </c>
      <c r="K533" s="6">
        <v>2</v>
      </c>
      <c r="L533" s="8" t="s">
        <v>419</v>
      </c>
      <c r="M533" s="8">
        <v>15</v>
      </c>
      <c r="N533" s="6">
        <v>740000</v>
      </c>
      <c r="O533" s="8">
        <f t="shared" si="19"/>
        <v>11100000</v>
      </c>
      <c r="P533" s="389" t="s">
        <v>26</v>
      </c>
      <c r="Q533" s="14" t="s">
        <v>466</v>
      </c>
      <c r="R533" s="14" t="s">
        <v>2839</v>
      </c>
      <c r="S533" s="12" t="s">
        <v>2900</v>
      </c>
    </row>
    <row r="534" spans="1:19" ht="15.75" customHeight="1">
      <c r="A534" s="11" t="s">
        <v>10227</v>
      </c>
      <c r="B534" s="23">
        <v>527</v>
      </c>
      <c r="C534" s="7" t="s">
        <v>37</v>
      </c>
      <c r="D534" s="7" t="str">
        <f t="shared" si="18"/>
        <v>02</v>
      </c>
      <c r="E534" s="25" t="s">
        <v>34</v>
      </c>
      <c r="F534" s="25" t="s">
        <v>34</v>
      </c>
      <c r="G534" s="7" t="s">
        <v>20</v>
      </c>
      <c r="H534" s="18" t="s">
        <v>2911</v>
      </c>
      <c r="I534" s="7" t="s">
        <v>16</v>
      </c>
      <c r="J534" s="18">
        <v>7</v>
      </c>
      <c r="K534" s="6">
        <v>1</v>
      </c>
      <c r="L534" s="8" t="s">
        <v>419</v>
      </c>
      <c r="M534" s="8">
        <v>15</v>
      </c>
      <c r="N534" s="6">
        <v>420000</v>
      </c>
      <c r="O534" s="8">
        <f t="shared" si="19"/>
        <v>6300000</v>
      </c>
      <c r="P534" s="389" t="s">
        <v>26</v>
      </c>
      <c r="Q534" s="14" t="s">
        <v>466</v>
      </c>
      <c r="R534" s="14" t="s">
        <v>2839</v>
      </c>
      <c r="S534" s="12" t="s">
        <v>2900</v>
      </c>
    </row>
    <row r="535" spans="1:19" ht="15.75" customHeight="1">
      <c r="A535" s="11" t="s">
        <v>10227</v>
      </c>
      <c r="B535" s="23">
        <v>528</v>
      </c>
      <c r="C535" s="7" t="s">
        <v>37</v>
      </c>
      <c r="D535" s="7" t="str">
        <f t="shared" si="18"/>
        <v>02</v>
      </c>
      <c r="E535" s="25" t="s">
        <v>34</v>
      </c>
      <c r="F535" s="25" t="s">
        <v>34</v>
      </c>
      <c r="G535" s="7" t="s">
        <v>19</v>
      </c>
      <c r="H535" s="18" t="s">
        <v>2912</v>
      </c>
      <c r="I535" s="7" t="s">
        <v>16</v>
      </c>
      <c r="J535" s="18">
        <v>7</v>
      </c>
      <c r="K535" s="18">
        <v>1</v>
      </c>
      <c r="L535" s="8" t="s">
        <v>419</v>
      </c>
      <c r="M535" s="8">
        <v>15</v>
      </c>
      <c r="N535" s="6">
        <v>420000</v>
      </c>
      <c r="O535" s="8">
        <f t="shared" si="19"/>
        <v>6300000</v>
      </c>
      <c r="P535" s="389" t="s">
        <v>26</v>
      </c>
      <c r="Q535" s="14" t="s">
        <v>466</v>
      </c>
      <c r="R535" s="14" t="s">
        <v>2839</v>
      </c>
      <c r="S535" s="12" t="s">
        <v>2900</v>
      </c>
    </row>
    <row r="536" spans="1:19" ht="15.75" customHeight="1">
      <c r="A536" s="357" t="s">
        <v>10227</v>
      </c>
      <c r="B536" s="23">
        <v>529</v>
      </c>
      <c r="C536" s="360" t="s">
        <v>37</v>
      </c>
      <c r="D536" s="360" t="str">
        <f>_xlfn.IFS(C536="사업관리","01",C536="경영ㆍ회계ㆍ사무","02",C536="금융ㆍ보험","03",C536="교육ㆍ자연ㆍ사회과학","04",C536="법률ㆍ경찰ㆍ소방ㆍ교도ㆍ국방","05",C536="보건ㆍ의료","06",C536="사회복지ㆍ종교","07",C536="문화ㆍ예술ㆍ디자인ㆍ방송","08",C536="운전ㆍ운송","09",C536="영업판매","10",C536="경비ㆍ청소","11",C536="이용ㆍ숙박ㆍ여행ㆍ오락ㆍ스포츠","12", C536="음식서비스","13", C536="건설","14", C536="기계","15",C536="재료","16",C536="화학ㆍ바이오","17",C536="섬유ㆍ의복","18",C536="전기ㆍ전자","19",C536="정보통신","20",C536="식품가공","21",C536="인쇄ㆍ목재ㆍ가구ㆍ공예","22",C536="환경ㆍ에너지ㆍ안전","23",C536="농림어업","24")</f>
        <v>02</v>
      </c>
      <c r="E536" s="360" t="s">
        <v>93</v>
      </c>
      <c r="F536" s="360" t="s">
        <v>108</v>
      </c>
      <c r="G536" s="360" t="s">
        <v>19</v>
      </c>
      <c r="H536" s="360" t="s">
        <v>2913</v>
      </c>
      <c r="I536" s="360" t="s">
        <v>16</v>
      </c>
      <c r="J536" s="359">
        <v>14</v>
      </c>
      <c r="K536" s="359">
        <v>2</v>
      </c>
      <c r="L536" s="362" t="s">
        <v>434</v>
      </c>
      <c r="M536" s="362">
        <v>25</v>
      </c>
      <c r="N536" s="390">
        <v>550000</v>
      </c>
      <c r="O536" s="390">
        <f>M536*N536</f>
        <v>13750000</v>
      </c>
      <c r="P536" s="368" t="s">
        <v>26</v>
      </c>
      <c r="Q536" s="368" t="s">
        <v>471</v>
      </c>
      <c r="R536" s="391" t="s">
        <v>2914</v>
      </c>
      <c r="S536" s="369" t="s">
        <v>2915</v>
      </c>
    </row>
    <row r="537" spans="1:19" ht="15.75" customHeight="1">
      <c r="A537" s="357" t="s">
        <v>10227</v>
      </c>
      <c r="B537" s="23">
        <v>530</v>
      </c>
      <c r="C537" s="360" t="s">
        <v>37</v>
      </c>
      <c r="D537" s="360" t="str">
        <f t="shared" ref="D537:D600" si="20">_xlfn.IFS(C537="사업관리","01",C537="경영ㆍ회계ㆍ사무","02",C537="금융ㆍ보험","03",C537="교육ㆍ자연ㆍ사회과학","04",C537="법률ㆍ경찰ㆍ소방ㆍ교도ㆍ국방","05",C537="보건ㆍ의료","06",C537="사회복지ㆍ종교","07",C537="문화ㆍ예술ㆍ디자인ㆍ방송","08",C537="운전ㆍ운송","09",C537="영업판매","10",C537="경비ㆍ청소","11",C537="이용ㆍ숙박ㆍ여행ㆍ오락ㆍ스포츠","12", C537="음식서비스","13", C537="건설","14", C537="기계","15",C537="재료","16",C537="화학ㆍ바이오","17",C537="섬유ㆍ의복","18",C537="전기ㆍ전자","19",C537="정보통신","20",C537="식품가공","21",C537="인쇄ㆍ목재ㆍ가구ㆍ공예","22",C537="환경ㆍ에너지ㆍ안전","23",C537="농림어업","24")</f>
        <v>02</v>
      </c>
      <c r="E537" s="360" t="s">
        <v>93</v>
      </c>
      <c r="F537" s="360" t="s">
        <v>108</v>
      </c>
      <c r="G537" s="360" t="s">
        <v>19</v>
      </c>
      <c r="H537" s="359" t="s">
        <v>2916</v>
      </c>
      <c r="I537" s="360" t="s">
        <v>16</v>
      </c>
      <c r="J537" s="359">
        <v>14</v>
      </c>
      <c r="K537" s="359">
        <v>2</v>
      </c>
      <c r="L537" s="362" t="s">
        <v>22</v>
      </c>
      <c r="M537" s="362">
        <v>65</v>
      </c>
      <c r="N537" s="392">
        <v>550000</v>
      </c>
      <c r="O537" s="390">
        <f t="shared" ref="O537:O600" si="21">M537*N537</f>
        <v>35750000</v>
      </c>
      <c r="P537" s="368" t="s">
        <v>26</v>
      </c>
      <c r="Q537" s="371" t="s">
        <v>2917</v>
      </c>
      <c r="R537" s="393" t="s">
        <v>2918</v>
      </c>
      <c r="S537" s="369" t="s">
        <v>2915</v>
      </c>
    </row>
    <row r="538" spans="1:19" ht="15.75" customHeight="1">
      <c r="A538" s="357" t="s">
        <v>10227</v>
      </c>
      <c r="B538" s="23">
        <v>531</v>
      </c>
      <c r="C538" s="360" t="s">
        <v>37</v>
      </c>
      <c r="D538" s="360" t="str">
        <f t="shared" si="20"/>
        <v>02</v>
      </c>
      <c r="E538" s="360" t="s">
        <v>93</v>
      </c>
      <c r="F538" s="360" t="s">
        <v>108</v>
      </c>
      <c r="G538" s="360" t="s">
        <v>19</v>
      </c>
      <c r="H538" s="359" t="s">
        <v>2919</v>
      </c>
      <c r="I538" s="360" t="s">
        <v>16</v>
      </c>
      <c r="J538" s="359">
        <v>14</v>
      </c>
      <c r="K538" s="359">
        <v>2</v>
      </c>
      <c r="L538" s="362" t="s">
        <v>2920</v>
      </c>
      <c r="M538" s="362">
        <v>30</v>
      </c>
      <c r="N538" s="392">
        <v>550000</v>
      </c>
      <c r="O538" s="390">
        <f t="shared" si="21"/>
        <v>16500000</v>
      </c>
      <c r="P538" s="368" t="s">
        <v>26</v>
      </c>
      <c r="Q538" s="371" t="s">
        <v>2921</v>
      </c>
      <c r="R538" s="394" t="s">
        <v>2922</v>
      </c>
      <c r="S538" s="369" t="s">
        <v>2915</v>
      </c>
    </row>
    <row r="539" spans="1:19" ht="15.75" customHeight="1">
      <c r="A539" s="357" t="s">
        <v>10227</v>
      </c>
      <c r="B539" s="23">
        <v>532</v>
      </c>
      <c r="C539" s="360" t="s">
        <v>37</v>
      </c>
      <c r="D539" s="360" t="str">
        <f t="shared" si="20"/>
        <v>02</v>
      </c>
      <c r="E539" s="360" t="s">
        <v>93</v>
      </c>
      <c r="F539" s="360" t="s">
        <v>108</v>
      </c>
      <c r="G539" s="360" t="s">
        <v>19</v>
      </c>
      <c r="H539" s="359" t="s">
        <v>2923</v>
      </c>
      <c r="I539" s="360" t="s">
        <v>16</v>
      </c>
      <c r="J539" s="359">
        <v>14</v>
      </c>
      <c r="K539" s="359">
        <v>2</v>
      </c>
      <c r="L539" s="362" t="s">
        <v>22</v>
      </c>
      <c r="M539" s="362">
        <v>60</v>
      </c>
      <c r="N539" s="392">
        <v>550000</v>
      </c>
      <c r="O539" s="390">
        <f t="shared" si="21"/>
        <v>33000000</v>
      </c>
      <c r="P539" s="368" t="s">
        <v>26</v>
      </c>
      <c r="Q539" s="371" t="s">
        <v>2917</v>
      </c>
      <c r="R539" s="393" t="s">
        <v>2918</v>
      </c>
      <c r="S539" s="369" t="s">
        <v>2915</v>
      </c>
    </row>
    <row r="540" spans="1:19" ht="15.75" customHeight="1">
      <c r="A540" s="357" t="s">
        <v>10227</v>
      </c>
      <c r="B540" s="23">
        <v>533</v>
      </c>
      <c r="C540" s="360" t="s">
        <v>37</v>
      </c>
      <c r="D540" s="360" t="str">
        <f t="shared" si="20"/>
        <v>02</v>
      </c>
      <c r="E540" s="360" t="s">
        <v>93</v>
      </c>
      <c r="F540" s="360" t="s">
        <v>108</v>
      </c>
      <c r="G540" s="360" t="s">
        <v>19</v>
      </c>
      <c r="H540" s="359" t="s">
        <v>2924</v>
      </c>
      <c r="I540" s="360" t="s">
        <v>16</v>
      </c>
      <c r="J540" s="359">
        <v>14</v>
      </c>
      <c r="K540" s="359">
        <v>2</v>
      </c>
      <c r="L540" s="362" t="s">
        <v>1299</v>
      </c>
      <c r="M540" s="362">
        <v>20</v>
      </c>
      <c r="N540" s="392">
        <v>550000</v>
      </c>
      <c r="O540" s="390">
        <f t="shared" si="21"/>
        <v>11000000</v>
      </c>
      <c r="P540" s="368" t="s">
        <v>26</v>
      </c>
      <c r="Q540" s="371" t="s">
        <v>2925</v>
      </c>
      <c r="R540" s="394" t="s">
        <v>2926</v>
      </c>
      <c r="S540" s="369" t="s">
        <v>2915</v>
      </c>
    </row>
    <row r="541" spans="1:19" ht="15.75" customHeight="1">
      <c r="A541" s="357" t="s">
        <v>10227</v>
      </c>
      <c r="B541" s="23">
        <v>534</v>
      </c>
      <c r="C541" s="360" t="s">
        <v>37</v>
      </c>
      <c r="D541" s="360" t="str">
        <f t="shared" si="20"/>
        <v>02</v>
      </c>
      <c r="E541" s="360" t="s">
        <v>93</v>
      </c>
      <c r="F541" s="360" t="s">
        <v>108</v>
      </c>
      <c r="G541" s="360" t="s">
        <v>19</v>
      </c>
      <c r="H541" s="359" t="s">
        <v>2927</v>
      </c>
      <c r="I541" s="360" t="s">
        <v>16</v>
      </c>
      <c r="J541" s="359">
        <v>14</v>
      </c>
      <c r="K541" s="359">
        <v>2</v>
      </c>
      <c r="L541" s="362" t="s">
        <v>2928</v>
      </c>
      <c r="M541" s="362">
        <v>15</v>
      </c>
      <c r="N541" s="392">
        <v>550000</v>
      </c>
      <c r="O541" s="390">
        <f t="shared" si="21"/>
        <v>8250000</v>
      </c>
      <c r="P541" s="368" t="s">
        <v>26</v>
      </c>
      <c r="Q541" s="371" t="s">
        <v>2929</v>
      </c>
      <c r="R541" s="393" t="s">
        <v>2930</v>
      </c>
      <c r="S541" s="369" t="s">
        <v>2915</v>
      </c>
    </row>
    <row r="542" spans="1:19" ht="15.75" customHeight="1">
      <c r="A542" s="357" t="s">
        <v>10227</v>
      </c>
      <c r="B542" s="23">
        <v>535</v>
      </c>
      <c r="C542" s="360" t="s">
        <v>37</v>
      </c>
      <c r="D542" s="360" t="str">
        <f t="shared" si="20"/>
        <v>02</v>
      </c>
      <c r="E542" s="360" t="s">
        <v>93</v>
      </c>
      <c r="F542" s="360" t="s">
        <v>108</v>
      </c>
      <c r="G542" s="360" t="s">
        <v>19</v>
      </c>
      <c r="H542" s="359" t="s">
        <v>2931</v>
      </c>
      <c r="I542" s="360" t="s">
        <v>16</v>
      </c>
      <c r="J542" s="359">
        <v>14</v>
      </c>
      <c r="K542" s="359">
        <v>2</v>
      </c>
      <c r="L542" s="362" t="s">
        <v>1299</v>
      </c>
      <c r="M542" s="362">
        <v>10</v>
      </c>
      <c r="N542" s="392">
        <v>550000</v>
      </c>
      <c r="O542" s="390">
        <f t="shared" si="21"/>
        <v>5500000</v>
      </c>
      <c r="P542" s="368" t="s">
        <v>26</v>
      </c>
      <c r="Q542" s="371" t="s">
        <v>2932</v>
      </c>
      <c r="R542" s="394" t="s">
        <v>2933</v>
      </c>
      <c r="S542" s="369" t="s">
        <v>2915</v>
      </c>
    </row>
    <row r="543" spans="1:19" ht="15.75" customHeight="1">
      <c r="A543" s="357" t="s">
        <v>10227</v>
      </c>
      <c r="B543" s="23">
        <v>536</v>
      </c>
      <c r="C543" s="360" t="s">
        <v>37</v>
      </c>
      <c r="D543" s="360" t="str">
        <f t="shared" si="20"/>
        <v>02</v>
      </c>
      <c r="E543" s="360" t="s">
        <v>93</v>
      </c>
      <c r="F543" s="360" t="s">
        <v>108</v>
      </c>
      <c r="G543" s="360" t="s">
        <v>19</v>
      </c>
      <c r="H543" s="359" t="s">
        <v>2934</v>
      </c>
      <c r="I543" s="360" t="s">
        <v>16</v>
      </c>
      <c r="J543" s="359">
        <v>14</v>
      </c>
      <c r="K543" s="359">
        <v>2</v>
      </c>
      <c r="L543" s="362" t="s">
        <v>2935</v>
      </c>
      <c r="M543" s="362">
        <v>15</v>
      </c>
      <c r="N543" s="392">
        <v>550000</v>
      </c>
      <c r="O543" s="390">
        <f t="shared" si="21"/>
        <v>8250000</v>
      </c>
      <c r="P543" s="368" t="s">
        <v>26</v>
      </c>
      <c r="Q543" s="371" t="s">
        <v>2936</v>
      </c>
      <c r="R543" s="394" t="s">
        <v>2937</v>
      </c>
      <c r="S543" s="369" t="s">
        <v>2915</v>
      </c>
    </row>
    <row r="544" spans="1:19" ht="15.75" customHeight="1">
      <c r="A544" s="357" t="s">
        <v>10227</v>
      </c>
      <c r="B544" s="23">
        <v>537</v>
      </c>
      <c r="C544" s="360" t="s">
        <v>37</v>
      </c>
      <c r="D544" s="360" t="str">
        <f t="shared" si="20"/>
        <v>02</v>
      </c>
      <c r="E544" s="360" t="s">
        <v>93</v>
      </c>
      <c r="F544" s="360" t="s">
        <v>108</v>
      </c>
      <c r="G544" s="360" t="s">
        <v>19</v>
      </c>
      <c r="H544" s="359" t="s">
        <v>2938</v>
      </c>
      <c r="I544" s="360" t="s">
        <v>16</v>
      </c>
      <c r="J544" s="359">
        <v>14</v>
      </c>
      <c r="K544" s="359">
        <v>2</v>
      </c>
      <c r="L544" s="362" t="s">
        <v>1299</v>
      </c>
      <c r="M544" s="362">
        <v>15</v>
      </c>
      <c r="N544" s="392">
        <v>550000</v>
      </c>
      <c r="O544" s="390">
        <f t="shared" si="21"/>
        <v>8250000</v>
      </c>
      <c r="P544" s="368" t="s">
        <v>26</v>
      </c>
      <c r="Q544" s="364" t="s">
        <v>2921</v>
      </c>
      <c r="R544" s="393" t="s">
        <v>2922</v>
      </c>
      <c r="S544" s="369" t="s">
        <v>2915</v>
      </c>
    </row>
    <row r="545" spans="1:19" ht="15.75" customHeight="1">
      <c r="A545" s="357" t="s">
        <v>10227</v>
      </c>
      <c r="B545" s="23">
        <v>538</v>
      </c>
      <c r="C545" s="360" t="s">
        <v>37</v>
      </c>
      <c r="D545" s="360" t="str">
        <f t="shared" si="20"/>
        <v>02</v>
      </c>
      <c r="E545" s="360" t="s">
        <v>93</v>
      </c>
      <c r="F545" s="360" t="s">
        <v>108</v>
      </c>
      <c r="G545" s="360" t="s">
        <v>19</v>
      </c>
      <c r="H545" s="359" t="s">
        <v>2939</v>
      </c>
      <c r="I545" s="360" t="s">
        <v>16</v>
      </c>
      <c r="J545" s="359">
        <v>14</v>
      </c>
      <c r="K545" s="359">
        <v>2</v>
      </c>
      <c r="L545" s="362" t="s">
        <v>2940</v>
      </c>
      <c r="M545" s="362">
        <v>25</v>
      </c>
      <c r="N545" s="392">
        <v>550000</v>
      </c>
      <c r="O545" s="390">
        <f t="shared" si="21"/>
        <v>13750000</v>
      </c>
      <c r="P545" s="368" t="s">
        <v>26</v>
      </c>
      <c r="Q545" s="364" t="s">
        <v>2941</v>
      </c>
      <c r="R545" s="393" t="s">
        <v>2942</v>
      </c>
      <c r="S545" s="369" t="s">
        <v>2915</v>
      </c>
    </row>
    <row r="546" spans="1:19" ht="15.75" customHeight="1">
      <c r="A546" s="357" t="s">
        <v>10227</v>
      </c>
      <c r="B546" s="23">
        <v>539</v>
      </c>
      <c r="C546" s="360" t="s">
        <v>37</v>
      </c>
      <c r="D546" s="360" t="str">
        <f t="shared" si="20"/>
        <v>02</v>
      </c>
      <c r="E546" s="360" t="s">
        <v>93</v>
      </c>
      <c r="F546" s="360" t="s">
        <v>108</v>
      </c>
      <c r="G546" s="360" t="s">
        <v>19</v>
      </c>
      <c r="H546" s="359" t="s">
        <v>2943</v>
      </c>
      <c r="I546" s="360" t="s">
        <v>16</v>
      </c>
      <c r="J546" s="359">
        <v>14</v>
      </c>
      <c r="K546" s="359">
        <v>2</v>
      </c>
      <c r="L546" s="362" t="s">
        <v>2944</v>
      </c>
      <c r="M546" s="362">
        <v>20</v>
      </c>
      <c r="N546" s="392">
        <v>550000</v>
      </c>
      <c r="O546" s="390">
        <f t="shared" si="21"/>
        <v>11000000</v>
      </c>
      <c r="P546" s="368" t="s">
        <v>26</v>
      </c>
      <c r="Q546" s="364" t="s">
        <v>2925</v>
      </c>
      <c r="R546" s="394" t="s">
        <v>2926</v>
      </c>
      <c r="S546" s="369" t="s">
        <v>2915</v>
      </c>
    </row>
    <row r="547" spans="1:19" ht="15.75" customHeight="1">
      <c r="A547" s="357" t="s">
        <v>10227</v>
      </c>
      <c r="B547" s="23">
        <v>540</v>
      </c>
      <c r="C547" s="360" t="s">
        <v>37</v>
      </c>
      <c r="D547" s="360" t="str">
        <f t="shared" si="20"/>
        <v>02</v>
      </c>
      <c r="E547" s="360" t="s">
        <v>93</v>
      </c>
      <c r="F547" s="360" t="s">
        <v>108</v>
      </c>
      <c r="G547" s="360" t="s">
        <v>19</v>
      </c>
      <c r="H547" s="359" t="s">
        <v>2945</v>
      </c>
      <c r="I547" s="360" t="s">
        <v>16</v>
      </c>
      <c r="J547" s="359">
        <v>14</v>
      </c>
      <c r="K547" s="359">
        <v>2</v>
      </c>
      <c r="L547" s="362" t="s">
        <v>2940</v>
      </c>
      <c r="M547" s="362">
        <v>20</v>
      </c>
      <c r="N547" s="392">
        <v>550000</v>
      </c>
      <c r="O547" s="390">
        <f t="shared" si="21"/>
        <v>11000000</v>
      </c>
      <c r="P547" s="368" t="s">
        <v>26</v>
      </c>
      <c r="Q547" s="364" t="s">
        <v>2936</v>
      </c>
      <c r="R547" s="394" t="s">
        <v>2937</v>
      </c>
      <c r="S547" s="369" t="s">
        <v>2915</v>
      </c>
    </row>
    <row r="548" spans="1:19" ht="15.75" customHeight="1">
      <c r="A548" s="357" t="s">
        <v>10227</v>
      </c>
      <c r="B548" s="23">
        <v>541</v>
      </c>
      <c r="C548" s="360" t="s">
        <v>37</v>
      </c>
      <c r="D548" s="360" t="str">
        <f t="shared" si="20"/>
        <v>02</v>
      </c>
      <c r="E548" s="360" t="s">
        <v>93</v>
      </c>
      <c r="F548" s="360" t="s">
        <v>108</v>
      </c>
      <c r="G548" s="360" t="s">
        <v>19</v>
      </c>
      <c r="H548" s="359" t="s">
        <v>2946</v>
      </c>
      <c r="I548" s="360" t="s">
        <v>16</v>
      </c>
      <c r="J548" s="359">
        <v>14</v>
      </c>
      <c r="K548" s="359">
        <v>2</v>
      </c>
      <c r="L548" s="362" t="s">
        <v>2944</v>
      </c>
      <c r="M548" s="362">
        <v>40</v>
      </c>
      <c r="N548" s="392">
        <v>550000</v>
      </c>
      <c r="O548" s="390">
        <f t="shared" si="21"/>
        <v>22000000</v>
      </c>
      <c r="P548" s="368" t="s">
        <v>26</v>
      </c>
      <c r="Q548" s="364" t="s">
        <v>2921</v>
      </c>
      <c r="R548" s="394" t="s">
        <v>2922</v>
      </c>
      <c r="S548" s="369" t="s">
        <v>2915</v>
      </c>
    </row>
    <row r="549" spans="1:19" ht="15.75" customHeight="1">
      <c r="A549" s="357" t="s">
        <v>10227</v>
      </c>
      <c r="B549" s="23">
        <v>542</v>
      </c>
      <c r="C549" s="360" t="s">
        <v>37</v>
      </c>
      <c r="D549" s="360" t="str">
        <f t="shared" si="20"/>
        <v>02</v>
      </c>
      <c r="E549" s="360" t="s">
        <v>93</v>
      </c>
      <c r="F549" s="360" t="s">
        <v>108</v>
      </c>
      <c r="G549" s="360" t="s">
        <v>19</v>
      </c>
      <c r="H549" s="359" t="s">
        <v>2947</v>
      </c>
      <c r="I549" s="360" t="s">
        <v>16</v>
      </c>
      <c r="J549" s="359">
        <v>14</v>
      </c>
      <c r="K549" s="359">
        <v>2</v>
      </c>
      <c r="L549" s="362" t="s">
        <v>1286</v>
      </c>
      <c r="M549" s="362">
        <v>10</v>
      </c>
      <c r="N549" s="392">
        <v>550000</v>
      </c>
      <c r="O549" s="390">
        <f t="shared" si="21"/>
        <v>5500000</v>
      </c>
      <c r="P549" s="368" t="s">
        <v>26</v>
      </c>
      <c r="Q549" s="364" t="s">
        <v>2932</v>
      </c>
      <c r="R549" s="394" t="s">
        <v>2933</v>
      </c>
      <c r="S549" s="369" t="s">
        <v>2915</v>
      </c>
    </row>
    <row r="550" spans="1:19" ht="15.75" customHeight="1">
      <c r="A550" s="357" t="s">
        <v>10227</v>
      </c>
      <c r="B550" s="23">
        <v>543</v>
      </c>
      <c r="C550" s="360" t="s">
        <v>37</v>
      </c>
      <c r="D550" s="360" t="str">
        <f t="shared" si="20"/>
        <v>02</v>
      </c>
      <c r="E550" s="360" t="s">
        <v>93</v>
      </c>
      <c r="F550" s="360" t="s">
        <v>108</v>
      </c>
      <c r="G550" s="360" t="s">
        <v>19</v>
      </c>
      <c r="H550" s="359" t="s">
        <v>2948</v>
      </c>
      <c r="I550" s="360" t="s">
        <v>16</v>
      </c>
      <c r="J550" s="359">
        <v>14</v>
      </c>
      <c r="K550" s="359">
        <v>2</v>
      </c>
      <c r="L550" s="362" t="s">
        <v>2944</v>
      </c>
      <c r="M550" s="362">
        <v>30</v>
      </c>
      <c r="N550" s="392">
        <v>550000</v>
      </c>
      <c r="O550" s="390">
        <f t="shared" si="21"/>
        <v>16500000</v>
      </c>
      <c r="P550" s="368" t="s">
        <v>26</v>
      </c>
      <c r="Q550" s="364" t="s">
        <v>2921</v>
      </c>
      <c r="R550" s="394" t="s">
        <v>2922</v>
      </c>
      <c r="S550" s="369" t="s">
        <v>2915</v>
      </c>
    </row>
    <row r="551" spans="1:19" ht="15.75" customHeight="1">
      <c r="A551" s="357" t="s">
        <v>10227</v>
      </c>
      <c r="B551" s="23">
        <v>544</v>
      </c>
      <c r="C551" s="360" t="s">
        <v>37</v>
      </c>
      <c r="D551" s="360" t="str">
        <f t="shared" si="20"/>
        <v>02</v>
      </c>
      <c r="E551" s="360" t="s">
        <v>93</v>
      </c>
      <c r="F551" s="360" t="s">
        <v>108</v>
      </c>
      <c r="G551" s="360" t="s">
        <v>19</v>
      </c>
      <c r="H551" s="359" t="s">
        <v>2949</v>
      </c>
      <c r="I551" s="360" t="s">
        <v>16</v>
      </c>
      <c r="J551" s="359">
        <v>14</v>
      </c>
      <c r="K551" s="359">
        <v>2</v>
      </c>
      <c r="L551" s="362" t="s">
        <v>2940</v>
      </c>
      <c r="M551" s="362">
        <v>20</v>
      </c>
      <c r="N551" s="392">
        <v>550000</v>
      </c>
      <c r="O551" s="390">
        <f t="shared" si="21"/>
        <v>11000000</v>
      </c>
      <c r="P551" s="368" t="s">
        <v>26</v>
      </c>
      <c r="Q551" s="364" t="s">
        <v>2925</v>
      </c>
      <c r="R551" s="394" t="s">
        <v>2926</v>
      </c>
      <c r="S551" s="369" t="s">
        <v>2915</v>
      </c>
    </row>
    <row r="552" spans="1:19" ht="15.75" customHeight="1">
      <c r="A552" s="357" t="s">
        <v>10227</v>
      </c>
      <c r="B552" s="23">
        <v>545</v>
      </c>
      <c r="C552" s="360" t="s">
        <v>37</v>
      </c>
      <c r="D552" s="360" t="str">
        <f t="shared" si="20"/>
        <v>02</v>
      </c>
      <c r="E552" s="360" t="s">
        <v>93</v>
      </c>
      <c r="F552" s="360" t="s">
        <v>108</v>
      </c>
      <c r="G552" s="360" t="s">
        <v>19</v>
      </c>
      <c r="H552" s="359" t="s">
        <v>2950</v>
      </c>
      <c r="I552" s="360" t="s">
        <v>16</v>
      </c>
      <c r="J552" s="359">
        <v>32</v>
      </c>
      <c r="K552" s="359">
        <v>5</v>
      </c>
      <c r="L552" s="362" t="s">
        <v>2944</v>
      </c>
      <c r="M552" s="362">
        <v>15</v>
      </c>
      <c r="N552" s="392">
        <v>900000</v>
      </c>
      <c r="O552" s="390">
        <f t="shared" si="21"/>
        <v>13500000</v>
      </c>
      <c r="P552" s="368" t="s">
        <v>26</v>
      </c>
      <c r="Q552" s="364" t="s">
        <v>471</v>
      </c>
      <c r="R552" s="391" t="s">
        <v>2914</v>
      </c>
      <c r="S552" s="369" t="s">
        <v>2915</v>
      </c>
    </row>
    <row r="553" spans="1:19" ht="15.75" customHeight="1">
      <c r="A553" s="357" t="s">
        <v>10227</v>
      </c>
      <c r="B553" s="23">
        <v>546</v>
      </c>
      <c r="C553" s="360" t="s">
        <v>37</v>
      </c>
      <c r="D553" s="360" t="str">
        <f t="shared" si="20"/>
        <v>02</v>
      </c>
      <c r="E553" s="360" t="s">
        <v>93</v>
      </c>
      <c r="F553" s="360" t="s">
        <v>108</v>
      </c>
      <c r="G553" s="360" t="s">
        <v>19</v>
      </c>
      <c r="H553" s="359" t="s">
        <v>2951</v>
      </c>
      <c r="I553" s="360" t="s">
        <v>16</v>
      </c>
      <c r="J553" s="359">
        <v>14</v>
      </c>
      <c r="K553" s="359">
        <v>2</v>
      </c>
      <c r="L553" s="362" t="s">
        <v>2920</v>
      </c>
      <c r="M553" s="362">
        <v>15</v>
      </c>
      <c r="N553" s="392">
        <v>550000</v>
      </c>
      <c r="O553" s="390">
        <f t="shared" si="21"/>
        <v>8250000</v>
      </c>
      <c r="P553" s="368" t="s">
        <v>26</v>
      </c>
      <c r="Q553" s="364" t="s">
        <v>2921</v>
      </c>
      <c r="R553" s="394" t="s">
        <v>2922</v>
      </c>
      <c r="S553" s="369" t="s">
        <v>2915</v>
      </c>
    </row>
    <row r="554" spans="1:19" ht="15.75" customHeight="1">
      <c r="A554" s="357" t="s">
        <v>10227</v>
      </c>
      <c r="B554" s="23">
        <v>547</v>
      </c>
      <c r="C554" s="360" t="s">
        <v>37</v>
      </c>
      <c r="D554" s="360" t="str">
        <f t="shared" si="20"/>
        <v>02</v>
      </c>
      <c r="E554" s="360" t="s">
        <v>93</v>
      </c>
      <c r="F554" s="360" t="s">
        <v>108</v>
      </c>
      <c r="G554" s="360" t="s">
        <v>19</v>
      </c>
      <c r="H554" s="359" t="s">
        <v>2952</v>
      </c>
      <c r="I554" s="360" t="s">
        <v>16</v>
      </c>
      <c r="J554" s="359">
        <v>14</v>
      </c>
      <c r="K554" s="359">
        <v>2</v>
      </c>
      <c r="L554" s="362" t="s">
        <v>2920</v>
      </c>
      <c r="M554" s="362">
        <v>20</v>
      </c>
      <c r="N554" s="392">
        <v>550000</v>
      </c>
      <c r="O554" s="390">
        <f t="shared" si="21"/>
        <v>11000000</v>
      </c>
      <c r="P554" s="368" t="s">
        <v>26</v>
      </c>
      <c r="Q554" s="364" t="s">
        <v>2932</v>
      </c>
      <c r="R554" s="394" t="s">
        <v>2933</v>
      </c>
      <c r="S554" s="369" t="s">
        <v>2915</v>
      </c>
    </row>
    <row r="555" spans="1:19" ht="15.75" customHeight="1">
      <c r="A555" s="357" t="s">
        <v>10227</v>
      </c>
      <c r="B555" s="23">
        <v>548</v>
      </c>
      <c r="C555" s="360" t="s">
        <v>37</v>
      </c>
      <c r="D555" s="360" t="str">
        <f t="shared" si="20"/>
        <v>02</v>
      </c>
      <c r="E555" s="360" t="s">
        <v>93</v>
      </c>
      <c r="F555" s="360" t="s">
        <v>108</v>
      </c>
      <c r="G555" s="360" t="s">
        <v>19</v>
      </c>
      <c r="H555" s="359" t="s">
        <v>2953</v>
      </c>
      <c r="I555" s="360" t="s">
        <v>16</v>
      </c>
      <c r="J555" s="359">
        <v>14</v>
      </c>
      <c r="K555" s="359">
        <v>2</v>
      </c>
      <c r="L555" s="362" t="s">
        <v>2954</v>
      </c>
      <c r="M555" s="362">
        <v>10</v>
      </c>
      <c r="N555" s="392">
        <v>550000</v>
      </c>
      <c r="O555" s="390">
        <f t="shared" si="21"/>
        <v>5500000</v>
      </c>
      <c r="P555" s="368" t="s">
        <v>26</v>
      </c>
      <c r="Q555" s="364" t="s">
        <v>471</v>
      </c>
      <c r="R555" s="391" t="s">
        <v>2914</v>
      </c>
      <c r="S555" s="369" t="s">
        <v>2915</v>
      </c>
    </row>
    <row r="556" spans="1:19" ht="15.75" customHeight="1">
      <c r="A556" s="357" t="s">
        <v>10227</v>
      </c>
      <c r="B556" s="23">
        <v>549</v>
      </c>
      <c r="C556" s="360" t="s">
        <v>37</v>
      </c>
      <c r="D556" s="360" t="str">
        <f t="shared" si="20"/>
        <v>02</v>
      </c>
      <c r="E556" s="360" t="s">
        <v>93</v>
      </c>
      <c r="F556" s="360" t="s">
        <v>108</v>
      </c>
      <c r="G556" s="360" t="s">
        <v>19</v>
      </c>
      <c r="H556" s="359" t="s">
        <v>2955</v>
      </c>
      <c r="I556" s="360" t="s">
        <v>16</v>
      </c>
      <c r="J556" s="359">
        <v>14</v>
      </c>
      <c r="K556" s="359">
        <v>2</v>
      </c>
      <c r="L556" s="362" t="s">
        <v>2944</v>
      </c>
      <c r="M556" s="362">
        <v>25</v>
      </c>
      <c r="N556" s="392">
        <v>550000</v>
      </c>
      <c r="O556" s="390">
        <f t="shared" si="21"/>
        <v>13750000</v>
      </c>
      <c r="P556" s="368" t="s">
        <v>26</v>
      </c>
      <c r="Q556" s="364" t="s">
        <v>2921</v>
      </c>
      <c r="R556" s="394" t="s">
        <v>2922</v>
      </c>
      <c r="S556" s="369" t="s">
        <v>2915</v>
      </c>
    </row>
    <row r="557" spans="1:19" ht="15.75" customHeight="1">
      <c r="A557" s="357" t="s">
        <v>10227</v>
      </c>
      <c r="B557" s="23">
        <v>550</v>
      </c>
      <c r="C557" s="360" t="s">
        <v>37</v>
      </c>
      <c r="D557" s="360" t="str">
        <f t="shared" si="20"/>
        <v>02</v>
      </c>
      <c r="E557" s="360" t="s">
        <v>93</v>
      </c>
      <c r="F557" s="360" t="s">
        <v>94</v>
      </c>
      <c r="G557" s="360" t="s">
        <v>19</v>
      </c>
      <c r="H557" s="359" t="s">
        <v>2956</v>
      </c>
      <c r="I557" s="360" t="s">
        <v>16</v>
      </c>
      <c r="J557" s="359">
        <v>14</v>
      </c>
      <c r="K557" s="359">
        <v>2</v>
      </c>
      <c r="L557" s="362" t="s">
        <v>2957</v>
      </c>
      <c r="M557" s="362">
        <v>25</v>
      </c>
      <c r="N557" s="392">
        <v>550000</v>
      </c>
      <c r="O557" s="390">
        <f t="shared" si="21"/>
        <v>13750000</v>
      </c>
      <c r="P557" s="368" t="s">
        <v>26</v>
      </c>
      <c r="Q557" s="364" t="s">
        <v>2929</v>
      </c>
      <c r="R557" s="393" t="s">
        <v>2930</v>
      </c>
      <c r="S557" s="369" t="s">
        <v>2958</v>
      </c>
    </row>
    <row r="558" spans="1:19" ht="15.75" customHeight="1">
      <c r="A558" s="357" t="s">
        <v>10227</v>
      </c>
      <c r="B558" s="23">
        <v>551</v>
      </c>
      <c r="C558" s="360" t="s">
        <v>37</v>
      </c>
      <c r="D558" s="360" t="str">
        <f t="shared" si="20"/>
        <v>02</v>
      </c>
      <c r="E558" s="360" t="s">
        <v>93</v>
      </c>
      <c r="F558" s="360" t="s">
        <v>94</v>
      </c>
      <c r="G558" s="360" t="s">
        <v>19</v>
      </c>
      <c r="H558" s="359" t="s">
        <v>2959</v>
      </c>
      <c r="I558" s="360" t="s">
        <v>16</v>
      </c>
      <c r="J558" s="359">
        <v>14</v>
      </c>
      <c r="K558" s="359">
        <v>2</v>
      </c>
      <c r="L558" s="362" t="s">
        <v>2928</v>
      </c>
      <c r="M558" s="362">
        <v>35</v>
      </c>
      <c r="N558" s="392">
        <v>550000</v>
      </c>
      <c r="O558" s="390">
        <f t="shared" si="21"/>
        <v>19250000</v>
      </c>
      <c r="P558" s="368" t="s">
        <v>26</v>
      </c>
      <c r="Q558" s="364" t="s">
        <v>2925</v>
      </c>
      <c r="R558" s="394" t="s">
        <v>2926</v>
      </c>
      <c r="S558" s="369" t="s">
        <v>2958</v>
      </c>
    </row>
    <row r="559" spans="1:19" ht="15.75" customHeight="1">
      <c r="A559" s="357" t="s">
        <v>10227</v>
      </c>
      <c r="B559" s="23">
        <v>552</v>
      </c>
      <c r="C559" s="360" t="s">
        <v>37</v>
      </c>
      <c r="D559" s="360" t="str">
        <f t="shared" si="20"/>
        <v>02</v>
      </c>
      <c r="E559" s="360" t="s">
        <v>93</v>
      </c>
      <c r="F559" s="360" t="s">
        <v>94</v>
      </c>
      <c r="G559" s="360" t="s">
        <v>19</v>
      </c>
      <c r="H559" s="359" t="s">
        <v>2960</v>
      </c>
      <c r="I559" s="360" t="s">
        <v>16</v>
      </c>
      <c r="J559" s="359">
        <v>14</v>
      </c>
      <c r="K559" s="359">
        <v>2</v>
      </c>
      <c r="L559" s="362" t="s">
        <v>2920</v>
      </c>
      <c r="M559" s="362">
        <v>15</v>
      </c>
      <c r="N559" s="392">
        <v>550000</v>
      </c>
      <c r="O559" s="390">
        <f t="shared" si="21"/>
        <v>8250000</v>
      </c>
      <c r="P559" s="368" t="s">
        <v>26</v>
      </c>
      <c r="Q559" s="364" t="s">
        <v>2961</v>
      </c>
      <c r="R559" s="393" t="s">
        <v>2962</v>
      </c>
      <c r="S559" s="369" t="s">
        <v>2958</v>
      </c>
    </row>
    <row r="560" spans="1:19" ht="15.75" customHeight="1">
      <c r="A560" s="357" t="s">
        <v>10227</v>
      </c>
      <c r="B560" s="23">
        <v>553</v>
      </c>
      <c r="C560" s="360" t="s">
        <v>37</v>
      </c>
      <c r="D560" s="360" t="str">
        <f t="shared" si="20"/>
        <v>02</v>
      </c>
      <c r="E560" s="360" t="s">
        <v>93</v>
      </c>
      <c r="F560" s="360" t="s">
        <v>94</v>
      </c>
      <c r="G560" s="360" t="s">
        <v>19</v>
      </c>
      <c r="H560" s="359" t="s">
        <v>2963</v>
      </c>
      <c r="I560" s="360" t="s">
        <v>16</v>
      </c>
      <c r="J560" s="359">
        <v>14</v>
      </c>
      <c r="K560" s="359">
        <v>2</v>
      </c>
      <c r="L560" s="362" t="s">
        <v>2928</v>
      </c>
      <c r="M560" s="362">
        <v>30</v>
      </c>
      <c r="N560" s="392">
        <v>550000</v>
      </c>
      <c r="O560" s="390">
        <f t="shared" si="21"/>
        <v>16500000</v>
      </c>
      <c r="P560" s="368" t="s">
        <v>26</v>
      </c>
      <c r="Q560" s="364" t="s">
        <v>2964</v>
      </c>
      <c r="R560" s="393" t="s">
        <v>2965</v>
      </c>
      <c r="S560" s="369" t="s">
        <v>2958</v>
      </c>
    </row>
    <row r="561" spans="1:19" ht="15.75" customHeight="1">
      <c r="A561" s="357" t="s">
        <v>10227</v>
      </c>
      <c r="B561" s="23">
        <v>554</v>
      </c>
      <c r="C561" s="360" t="s">
        <v>37</v>
      </c>
      <c r="D561" s="360" t="str">
        <f t="shared" si="20"/>
        <v>02</v>
      </c>
      <c r="E561" s="360" t="s">
        <v>93</v>
      </c>
      <c r="F561" s="360" t="s">
        <v>94</v>
      </c>
      <c r="G561" s="360" t="s">
        <v>19</v>
      </c>
      <c r="H561" s="359" t="s">
        <v>2966</v>
      </c>
      <c r="I561" s="360" t="s">
        <v>16</v>
      </c>
      <c r="J561" s="359">
        <v>14</v>
      </c>
      <c r="K561" s="359">
        <v>2</v>
      </c>
      <c r="L561" s="362" t="s">
        <v>2967</v>
      </c>
      <c r="M561" s="362">
        <v>15</v>
      </c>
      <c r="N561" s="392">
        <v>550000</v>
      </c>
      <c r="O561" s="390">
        <f t="shared" si="21"/>
        <v>8250000</v>
      </c>
      <c r="P561" s="368" t="s">
        <v>26</v>
      </c>
      <c r="Q561" s="364" t="s">
        <v>2968</v>
      </c>
      <c r="R561" s="394" t="s">
        <v>2969</v>
      </c>
      <c r="S561" s="369" t="s">
        <v>2958</v>
      </c>
    </row>
    <row r="562" spans="1:19" ht="15.75" customHeight="1">
      <c r="A562" s="357" t="s">
        <v>10227</v>
      </c>
      <c r="B562" s="23">
        <v>555</v>
      </c>
      <c r="C562" s="360" t="s">
        <v>37</v>
      </c>
      <c r="D562" s="360" t="str">
        <f t="shared" si="20"/>
        <v>02</v>
      </c>
      <c r="E562" s="360" t="s">
        <v>93</v>
      </c>
      <c r="F562" s="360" t="s">
        <v>94</v>
      </c>
      <c r="G562" s="360" t="s">
        <v>19</v>
      </c>
      <c r="H562" s="359" t="s">
        <v>2970</v>
      </c>
      <c r="I562" s="360" t="s">
        <v>16</v>
      </c>
      <c r="J562" s="359">
        <v>14</v>
      </c>
      <c r="K562" s="359">
        <v>2</v>
      </c>
      <c r="L562" s="362" t="s">
        <v>2928</v>
      </c>
      <c r="M562" s="362">
        <v>40</v>
      </c>
      <c r="N562" s="392">
        <v>550000</v>
      </c>
      <c r="O562" s="390">
        <f t="shared" si="21"/>
        <v>22000000</v>
      </c>
      <c r="P562" s="368" t="s">
        <v>26</v>
      </c>
      <c r="Q562" s="364" t="s">
        <v>2964</v>
      </c>
      <c r="R562" s="393" t="s">
        <v>2965</v>
      </c>
      <c r="S562" s="369" t="s">
        <v>2958</v>
      </c>
    </row>
    <row r="563" spans="1:19" ht="15.75" customHeight="1">
      <c r="A563" s="357" t="s">
        <v>10227</v>
      </c>
      <c r="B563" s="23">
        <v>556</v>
      </c>
      <c r="C563" s="360" t="s">
        <v>37</v>
      </c>
      <c r="D563" s="360" t="str">
        <f t="shared" si="20"/>
        <v>02</v>
      </c>
      <c r="E563" s="360" t="s">
        <v>93</v>
      </c>
      <c r="F563" s="360" t="s">
        <v>94</v>
      </c>
      <c r="G563" s="360" t="s">
        <v>19</v>
      </c>
      <c r="H563" s="359" t="s">
        <v>2971</v>
      </c>
      <c r="I563" s="360" t="s">
        <v>16</v>
      </c>
      <c r="J563" s="359">
        <v>14</v>
      </c>
      <c r="K563" s="359">
        <v>2</v>
      </c>
      <c r="L563" s="362" t="s">
        <v>2940</v>
      </c>
      <c r="M563" s="362">
        <v>15</v>
      </c>
      <c r="N563" s="392">
        <v>550000</v>
      </c>
      <c r="O563" s="390">
        <f t="shared" si="21"/>
        <v>8250000</v>
      </c>
      <c r="P563" s="368" t="s">
        <v>26</v>
      </c>
      <c r="Q563" s="364" t="s">
        <v>2961</v>
      </c>
      <c r="R563" s="393" t="s">
        <v>2962</v>
      </c>
      <c r="S563" s="369" t="s">
        <v>2958</v>
      </c>
    </row>
    <row r="564" spans="1:19" ht="15.75" customHeight="1">
      <c r="A564" s="357" t="s">
        <v>10227</v>
      </c>
      <c r="B564" s="23">
        <v>557</v>
      </c>
      <c r="C564" s="360" t="s">
        <v>37</v>
      </c>
      <c r="D564" s="360" t="str">
        <f t="shared" si="20"/>
        <v>02</v>
      </c>
      <c r="E564" s="360" t="s">
        <v>93</v>
      </c>
      <c r="F564" s="360" t="s">
        <v>94</v>
      </c>
      <c r="G564" s="360" t="s">
        <v>19</v>
      </c>
      <c r="H564" s="359" t="s">
        <v>2972</v>
      </c>
      <c r="I564" s="360" t="s">
        <v>16</v>
      </c>
      <c r="J564" s="359">
        <v>14</v>
      </c>
      <c r="K564" s="359">
        <v>2</v>
      </c>
      <c r="L564" s="362" t="s">
        <v>2935</v>
      </c>
      <c r="M564" s="362">
        <v>20</v>
      </c>
      <c r="N564" s="392">
        <v>550000</v>
      </c>
      <c r="O564" s="390">
        <f t="shared" si="21"/>
        <v>11000000</v>
      </c>
      <c r="P564" s="368" t="s">
        <v>26</v>
      </c>
      <c r="Q564" s="364" t="s">
        <v>2968</v>
      </c>
      <c r="R564" s="394" t="s">
        <v>2969</v>
      </c>
      <c r="S564" s="369" t="s">
        <v>2958</v>
      </c>
    </row>
    <row r="565" spans="1:19" ht="15.75" customHeight="1">
      <c r="A565" s="357" t="s">
        <v>10227</v>
      </c>
      <c r="B565" s="23">
        <v>558</v>
      </c>
      <c r="C565" s="360" t="s">
        <v>37</v>
      </c>
      <c r="D565" s="360" t="str">
        <f t="shared" si="20"/>
        <v>02</v>
      </c>
      <c r="E565" s="360" t="s">
        <v>93</v>
      </c>
      <c r="F565" s="360" t="s">
        <v>94</v>
      </c>
      <c r="G565" s="360" t="s">
        <v>19</v>
      </c>
      <c r="H565" s="359" t="s">
        <v>2973</v>
      </c>
      <c r="I565" s="360" t="s">
        <v>16</v>
      </c>
      <c r="J565" s="359">
        <v>14</v>
      </c>
      <c r="K565" s="359">
        <v>2</v>
      </c>
      <c r="L565" s="362" t="s">
        <v>2974</v>
      </c>
      <c r="M565" s="362">
        <v>25</v>
      </c>
      <c r="N565" s="392">
        <v>550000</v>
      </c>
      <c r="O565" s="390">
        <f t="shared" si="21"/>
        <v>13750000</v>
      </c>
      <c r="P565" s="368" t="s">
        <v>26</v>
      </c>
      <c r="Q565" s="364" t="s">
        <v>2975</v>
      </c>
      <c r="R565" s="393" t="s">
        <v>2976</v>
      </c>
      <c r="S565" s="369" t="s">
        <v>2958</v>
      </c>
    </row>
    <row r="566" spans="1:19" ht="15.75" customHeight="1">
      <c r="A566" s="357" t="s">
        <v>10227</v>
      </c>
      <c r="B566" s="23">
        <v>559</v>
      </c>
      <c r="C566" s="360" t="s">
        <v>37</v>
      </c>
      <c r="D566" s="360" t="str">
        <f t="shared" si="20"/>
        <v>02</v>
      </c>
      <c r="E566" s="360" t="s">
        <v>93</v>
      </c>
      <c r="F566" s="360" t="s">
        <v>94</v>
      </c>
      <c r="G566" s="360" t="s">
        <v>19</v>
      </c>
      <c r="H566" s="359" t="s">
        <v>2977</v>
      </c>
      <c r="I566" s="360" t="s">
        <v>16</v>
      </c>
      <c r="J566" s="359">
        <v>20</v>
      </c>
      <c r="K566" s="359">
        <v>3</v>
      </c>
      <c r="L566" s="362" t="s">
        <v>419</v>
      </c>
      <c r="M566" s="362">
        <v>25</v>
      </c>
      <c r="N566" s="392">
        <v>700000</v>
      </c>
      <c r="O566" s="390">
        <f t="shared" si="21"/>
        <v>17500000</v>
      </c>
      <c r="P566" s="368" t="s">
        <v>26</v>
      </c>
      <c r="Q566" s="364" t="s">
        <v>2975</v>
      </c>
      <c r="R566" s="393" t="s">
        <v>2976</v>
      </c>
      <c r="S566" s="369" t="s">
        <v>2958</v>
      </c>
    </row>
    <row r="567" spans="1:19" ht="15.75" customHeight="1">
      <c r="A567" s="357" t="s">
        <v>10227</v>
      </c>
      <c r="B567" s="23">
        <v>560</v>
      </c>
      <c r="C567" s="360" t="s">
        <v>37</v>
      </c>
      <c r="D567" s="360" t="str">
        <f t="shared" si="20"/>
        <v>02</v>
      </c>
      <c r="E567" s="360" t="s">
        <v>93</v>
      </c>
      <c r="F567" s="360" t="s">
        <v>94</v>
      </c>
      <c r="G567" s="360" t="s">
        <v>19</v>
      </c>
      <c r="H567" s="359" t="s">
        <v>2978</v>
      </c>
      <c r="I567" s="360" t="s">
        <v>16</v>
      </c>
      <c r="J567" s="359">
        <v>14</v>
      </c>
      <c r="K567" s="359">
        <v>2</v>
      </c>
      <c r="L567" s="362" t="s">
        <v>2940</v>
      </c>
      <c r="M567" s="362">
        <v>15</v>
      </c>
      <c r="N567" s="392">
        <v>550000</v>
      </c>
      <c r="O567" s="390">
        <f t="shared" si="21"/>
        <v>8250000</v>
      </c>
      <c r="P567" s="368" t="s">
        <v>26</v>
      </c>
      <c r="Q567" s="364" t="s">
        <v>2961</v>
      </c>
      <c r="R567" s="393" t="s">
        <v>2962</v>
      </c>
      <c r="S567" s="369" t="s">
        <v>2958</v>
      </c>
    </row>
    <row r="568" spans="1:19" ht="15.75" customHeight="1">
      <c r="A568" s="357" t="s">
        <v>10227</v>
      </c>
      <c r="B568" s="23">
        <v>561</v>
      </c>
      <c r="C568" s="360" t="s">
        <v>37</v>
      </c>
      <c r="D568" s="360" t="str">
        <f t="shared" si="20"/>
        <v>02</v>
      </c>
      <c r="E568" s="360" t="s">
        <v>93</v>
      </c>
      <c r="F568" s="360" t="s">
        <v>94</v>
      </c>
      <c r="G568" s="360" t="s">
        <v>19</v>
      </c>
      <c r="H568" s="359" t="s">
        <v>2979</v>
      </c>
      <c r="I568" s="360" t="s">
        <v>16</v>
      </c>
      <c r="J568" s="359">
        <v>14</v>
      </c>
      <c r="K568" s="359">
        <v>2</v>
      </c>
      <c r="L568" s="362" t="s">
        <v>2974</v>
      </c>
      <c r="M568" s="362">
        <v>20</v>
      </c>
      <c r="N568" s="392">
        <v>550000</v>
      </c>
      <c r="O568" s="390">
        <f t="shared" si="21"/>
        <v>11000000</v>
      </c>
      <c r="P568" s="368" t="s">
        <v>26</v>
      </c>
      <c r="Q568" s="364" t="s">
        <v>2968</v>
      </c>
      <c r="R568" s="394" t="s">
        <v>2969</v>
      </c>
      <c r="S568" s="369" t="s">
        <v>2958</v>
      </c>
    </row>
    <row r="569" spans="1:19" ht="15.75" customHeight="1">
      <c r="A569" s="357" t="s">
        <v>10227</v>
      </c>
      <c r="B569" s="23">
        <v>562</v>
      </c>
      <c r="C569" s="360" t="s">
        <v>37</v>
      </c>
      <c r="D569" s="360" t="str">
        <f t="shared" si="20"/>
        <v>02</v>
      </c>
      <c r="E569" s="360" t="s">
        <v>93</v>
      </c>
      <c r="F569" s="360" t="s">
        <v>94</v>
      </c>
      <c r="G569" s="360" t="s">
        <v>19</v>
      </c>
      <c r="H569" s="359" t="s">
        <v>2980</v>
      </c>
      <c r="I569" s="360" t="s">
        <v>16</v>
      </c>
      <c r="J569" s="359">
        <v>14</v>
      </c>
      <c r="K569" s="359">
        <v>2</v>
      </c>
      <c r="L569" s="362" t="s">
        <v>2920</v>
      </c>
      <c r="M569" s="362">
        <v>25</v>
      </c>
      <c r="N569" s="392">
        <v>550000</v>
      </c>
      <c r="O569" s="390">
        <f t="shared" si="21"/>
        <v>13750000</v>
      </c>
      <c r="P569" s="368" t="s">
        <v>26</v>
      </c>
      <c r="Q569" s="364" t="s">
        <v>2921</v>
      </c>
      <c r="R569" s="394" t="s">
        <v>2922</v>
      </c>
      <c r="S569" s="369" t="s">
        <v>2958</v>
      </c>
    </row>
    <row r="570" spans="1:19" ht="15.75" customHeight="1">
      <c r="A570" s="357" t="s">
        <v>10227</v>
      </c>
      <c r="B570" s="23">
        <v>563</v>
      </c>
      <c r="C570" s="360" t="s">
        <v>37</v>
      </c>
      <c r="D570" s="360" t="str">
        <f t="shared" si="20"/>
        <v>02</v>
      </c>
      <c r="E570" s="360" t="s">
        <v>93</v>
      </c>
      <c r="F570" s="360" t="s">
        <v>94</v>
      </c>
      <c r="G570" s="360" t="s">
        <v>19</v>
      </c>
      <c r="H570" s="359" t="s">
        <v>2981</v>
      </c>
      <c r="I570" s="360" t="s">
        <v>16</v>
      </c>
      <c r="J570" s="359">
        <v>20</v>
      </c>
      <c r="K570" s="359">
        <v>3</v>
      </c>
      <c r="L570" s="362" t="s">
        <v>2940</v>
      </c>
      <c r="M570" s="362">
        <v>25</v>
      </c>
      <c r="N570" s="392">
        <v>700000</v>
      </c>
      <c r="O570" s="390">
        <f t="shared" si="21"/>
        <v>17500000</v>
      </c>
      <c r="P570" s="368" t="s">
        <v>26</v>
      </c>
      <c r="Q570" s="364" t="s">
        <v>2932</v>
      </c>
      <c r="R570" s="394" t="s">
        <v>2933</v>
      </c>
      <c r="S570" s="369" t="s">
        <v>2958</v>
      </c>
    </row>
    <row r="571" spans="1:19" ht="15.75" customHeight="1">
      <c r="A571" s="357" t="s">
        <v>10227</v>
      </c>
      <c r="B571" s="23">
        <v>564</v>
      </c>
      <c r="C571" s="360" t="s">
        <v>37</v>
      </c>
      <c r="D571" s="360" t="str">
        <f t="shared" si="20"/>
        <v>02</v>
      </c>
      <c r="E571" s="360" t="s">
        <v>93</v>
      </c>
      <c r="F571" s="360" t="s">
        <v>94</v>
      </c>
      <c r="G571" s="360" t="s">
        <v>19</v>
      </c>
      <c r="H571" s="359" t="s">
        <v>2982</v>
      </c>
      <c r="I571" s="360" t="s">
        <v>16</v>
      </c>
      <c r="J571" s="359">
        <v>14</v>
      </c>
      <c r="K571" s="359">
        <v>2</v>
      </c>
      <c r="L571" s="362" t="s">
        <v>434</v>
      </c>
      <c r="M571" s="362">
        <v>20</v>
      </c>
      <c r="N571" s="392">
        <v>550000</v>
      </c>
      <c r="O571" s="390">
        <f t="shared" si="21"/>
        <v>11000000</v>
      </c>
      <c r="P571" s="368" t="s">
        <v>26</v>
      </c>
      <c r="Q571" s="364" t="s">
        <v>2925</v>
      </c>
      <c r="R571" s="393" t="s">
        <v>2926</v>
      </c>
      <c r="S571" s="369" t="s">
        <v>2958</v>
      </c>
    </row>
    <row r="572" spans="1:19" ht="15.75" customHeight="1">
      <c r="A572" s="357" t="s">
        <v>10227</v>
      </c>
      <c r="B572" s="23">
        <v>565</v>
      </c>
      <c r="C572" s="360" t="s">
        <v>37</v>
      </c>
      <c r="D572" s="360" t="str">
        <f t="shared" si="20"/>
        <v>02</v>
      </c>
      <c r="E572" s="360" t="s">
        <v>93</v>
      </c>
      <c r="F572" s="360" t="s">
        <v>94</v>
      </c>
      <c r="G572" s="360" t="s">
        <v>19</v>
      </c>
      <c r="H572" s="359" t="s">
        <v>2983</v>
      </c>
      <c r="I572" s="360" t="s">
        <v>16</v>
      </c>
      <c r="J572" s="359">
        <v>20</v>
      </c>
      <c r="K572" s="359">
        <v>3</v>
      </c>
      <c r="L572" s="362" t="s">
        <v>2954</v>
      </c>
      <c r="M572" s="362">
        <v>10</v>
      </c>
      <c r="N572" s="392">
        <v>700000</v>
      </c>
      <c r="O572" s="390">
        <f t="shared" si="21"/>
        <v>7000000</v>
      </c>
      <c r="P572" s="368" t="s">
        <v>26</v>
      </c>
      <c r="Q572" s="364" t="s">
        <v>471</v>
      </c>
      <c r="R572" s="391" t="s">
        <v>2914</v>
      </c>
      <c r="S572" s="369" t="s">
        <v>2958</v>
      </c>
    </row>
    <row r="573" spans="1:19" ht="15.75" customHeight="1">
      <c r="A573" s="357" t="s">
        <v>10227</v>
      </c>
      <c r="B573" s="23">
        <v>566</v>
      </c>
      <c r="C573" s="360" t="s">
        <v>37</v>
      </c>
      <c r="D573" s="360" t="str">
        <f t="shared" si="20"/>
        <v>02</v>
      </c>
      <c r="E573" s="360" t="s">
        <v>93</v>
      </c>
      <c r="F573" s="360" t="s">
        <v>108</v>
      </c>
      <c r="G573" s="360" t="s">
        <v>19</v>
      </c>
      <c r="H573" s="359" t="s">
        <v>2984</v>
      </c>
      <c r="I573" s="360" t="s">
        <v>16</v>
      </c>
      <c r="J573" s="359">
        <v>14</v>
      </c>
      <c r="K573" s="359">
        <v>2</v>
      </c>
      <c r="L573" s="362" t="s">
        <v>434</v>
      </c>
      <c r="M573" s="362">
        <v>70</v>
      </c>
      <c r="N573" s="392">
        <v>570000</v>
      </c>
      <c r="O573" s="390">
        <f t="shared" si="21"/>
        <v>39900000</v>
      </c>
      <c r="P573" s="368" t="s">
        <v>26</v>
      </c>
      <c r="Q573" s="364" t="s">
        <v>2917</v>
      </c>
      <c r="R573" s="393" t="s">
        <v>2918</v>
      </c>
      <c r="S573" s="369" t="s">
        <v>2985</v>
      </c>
    </row>
    <row r="574" spans="1:19" ht="15.75" customHeight="1">
      <c r="A574" s="357" t="s">
        <v>10227</v>
      </c>
      <c r="B574" s="23">
        <v>567</v>
      </c>
      <c r="C574" s="360" t="s">
        <v>37</v>
      </c>
      <c r="D574" s="360" t="str">
        <f t="shared" si="20"/>
        <v>02</v>
      </c>
      <c r="E574" s="360" t="s">
        <v>93</v>
      </c>
      <c r="F574" s="360" t="s">
        <v>108</v>
      </c>
      <c r="G574" s="360" t="s">
        <v>19</v>
      </c>
      <c r="H574" s="359" t="s">
        <v>2986</v>
      </c>
      <c r="I574" s="360" t="s">
        <v>16</v>
      </c>
      <c r="J574" s="359">
        <v>14</v>
      </c>
      <c r="K574" s="359">
        <v>2</v>
      </c>
      <c r="L574" s="362" t="s">
        <v>2920</v>
      </c>
      <c r="M574" s="362">
        <v>50</v>
      </c>
      <c r="N574" s="392">
        <v>570000</v>
      </c>
      <c r="O574" s="390">
        <f t="shared" si="21"/>
        <v>28500000</v>
      </c>
      <c r="P574" s="368" t="s">
        <v>26</v>
      </c>
      <c r="Q574" s="364" t="s">
        <v>2987</v>
      </c>
      <c r="R574" s="393" t="s">
        <v>2988</v>
      </c>
      <c r="S574" s="369" t="s">
        <v>2985</v>
      </c>
    </row>
    <row r="575" spans="1:19" ht="15.75" customHeight="1">
      <c r="A575" s="357" t="s">
        <v>10227</v>
      </c>
      <c r="B575" s="23">
        <v>568</v>
      </c>
      <c r="C575" s="360" t="s">
        <v>37</v>
      </c>
      <c r="D575" s="360" t="str">
        <f t="shared" si="20"/>
        <v>02</v>
      </c>
      <c r="E575" s="360" t="s">
        <v>93</v>
      </c>
      <c r="F575" s="360" t="s">
        <v>108</v>
      </c>
      <c r="G575" s="360" t="s">
        <v>19</v>
      </c>
      <c r="H575" s="359" t="s">
        <v>2989</v>
      </c>
      <c r="I575" s="360" t="s">
        <v>16</v>
      </c>
      <c r="J575" s="359">
        <v>14</v>
      </c>
      <c r="K575" s="359">
        <v>2</v>
      </c>
      <c r="L575" s="362" t="s">
        <v>2990</v>
      </c>
      <c r="M575" s="362">
        <v>15</v>
      </c>
      <c r="N575" s="392">
        <v>570000</v>
      </c>
      <c r="O575" s="390">
        <f t="shared" si="21"/>
        <v>8550000</v>
      </c>
      <c r="P575" s="368" t="s">
        <v>26</v>
      </c>
      <c r="Q575" s="364" t="s">
        <v>471</v>
      </c>
      <c r="R575" s="391" t="s">
        <v>2914</v>
      </c>
      <c r="S575" s="369" t="s">
        <v>2985</v>
      </c>
    </row>
    <row r="576" spans="1:19" ht="15.75" customHeight="1">
      <c r="A576" s="357" t="s">
        <v>10227</v>
      </c>
      <c r="B576" s="23">
        <v>569</v>
      </c>
      <c r="C576" s="360" t="s">
        <v>37</v>
      </c>
      <c r="D576" s="360" t="str">
        <f t="shared" si="20"/>
        <v>02</v>
      </c>
      <c r="E576" s="360" t="s">
        <v>93</v>
      </c>
      <c r="F576" s="360" t="s">
        <v>108</v>
      </c>
      <c r="G576" s="360" t="s">
        <v>19</v>
      </c>
      <c r="H576" s="359" t="s">
        <v>2991</v>
      </c>
      <c r="I576" s="360" t="s">
        <v>16</v>
      </c>
      <c r="J576" s="359">
        <v>14</v>
      </c>
      <c r="K576" s="359">
        <v>2</v>
      </c>
      <c r="L576" s="362" t="s">
        <v>22</v>
      </c>
      <c r="M576" s="362">
        <v>75</v>
      </c>
      <c r="N576" s="392">
        <v>570000</v>
      </c>
      <c r="O576" s="390">
        <f t="shared" si="21"/>
        <v>42750000</v>
      </c>
      <c r="P576" s="368" t="s">
        <v>26</v>
      </c>
      <c r="Q576" s="364" t="s">
        <v>2917</v>
      </c>
      <c r="R576" s="393" t="s">
        <v>2918</v>
      </c>
      <c r="S576" s="369" t="s">
        <v>2985</v>
      </c>
    </row>
    <row r="577" spans="1:19" ht="15.75" customHeight="1">
      <c r="A577" s="357" t="s">
        <v>10227</v>
      </c>
      <c r="B577" s="23">
        <v>570</v>
      </c>
      <c r="C577" s="360" t="s">
        <v>37</v>
      </c>
      <c r="D577" s="360" t="str">
        <f t="shared" si="20"/>
        <v>02</v>
      </c>
      <c r="E577" s="360" t="s">
        <v>93</v>
      </c>
      <c r="F577" s="360" t="s">
        <v>108</v>
      </c>
      <c r="G577" s="360" t="s">
        <v>19</v>
      </c>
      <c r="H577" s="359" t="s">
        <v>2992</v>
      </c>
      <c r="I577" s="360" t="s">
        <v>16</v>
      </c>
      <c r="J577" s="359">
        <v>14</v>
      </c>
      <c r="K577" s="359">
        <v>2</v>
      </c>
      <c r="L577" s="362" t="s">
        <v>2928</v>
      </c>
      <c r="M577" s="362">
        <v>30</v>
      </c>
      <c r="N577" s="392">
        <v>570000</v>
      </c>
      <c r="O577" s="390">
        <f t="shared" si="21"/>
        <v>17100000</v>
      </c>
      <c r="P577" s="368" t="s">
        <v>26</v>
      </c>
      <c r="Q577" s="364" t="s">
        <v>2987</v>
      </c>
      <c r="R577" s="393" t="s">
        <v>2988</v>
      </c>
      <c r="S577" s="369" t="s">
        <v>2985</v>
      </c>
    </row>
    <row r="578" spans="1:19" ht="15.75" customHeight="1">
      <c r="A578" s="357" t="s">
        <v>10227</v>
      </c>
      <c r="B578" s="23">
        <v>571</v>
      </c>
      <c r="C578" s="360" t="s">
        <v>37</v>
      </c>
      <c r="D578" s="360" t="str">
        <f t="shared" si="20"/>
        <v>02</v>
      </c>
      <c r="E578" s="360" t="s">
        <v>93</v>
      </c>
      <c r="F578" s="360" t="s">
        <v>108</v>
      </c>
      <c r="G578" s="360" t="s">
        <v>19</v>
      </c>
      <c r="H578" s="359" t="s">
        <v>2993</v>
      </c>
      <c r="I578" s="360" t="s">
        <v>16</v>
      </c>
      <c r="J578" s="359">
        <v>14</v>
      </c>
      <c r="K578" s="359">
        <v>2</v>
      </c>
      <c r="L578" s="362" t="s">
        <v>2928</v>
      </c>
      <c r="M578" s="362">
        <v>40</v>
      </c>
      <c r="N578" s="392">
        <v>570000</v>
      </c>
      <c r="O578" s="390">
        <f t="shared" si="21"/>
        <v>22800000</v>
      </c>
      <c r="P578" s="368" t="s">
        <v>26</v>
      </c>
      <c r="Q578" s="364" t="s">
        <v>1675</v>
      </c>
      <c r="R578" s="394" t="s">
        <v>2994</v>
      </c>
      <c r="S578" s="369" t="s">
        <v>2985</v>
      </c>
    </row>
    <row r="579" spans="1:19" ht="15.75" customHeight="1">
      <c r="A579" s="357" t="s">
        <v>10227</v>
      </c>
      <c r="B579" s="23">
        <v>572</v>
      </c>
      <c r="C579" s="360" t="s">
        <v>37</v>
      </c>
      <c r="D579" s="360" t="str">
        <f t="shared" si="20"/>
        <v>02</v>
      </c>
      <c r="E579" s="360" t="s">
        <v>93</v>
      </c>
      <c r="F579" s="360" t="s">
        <v>108</v>
      </c>
      <c r="G579" s="360" t="s">
        <v>19</v>
      </c>
      <c r="H579" s="359" t="s">
        <v>2995</v>
      </c>
      <c r="I579" s="360" t="s">
        <v>16</v>
      </c>
      <c r="J579" s="359">
        <v>18</v>
      </c>
      <c r="K579" s="359">
        <v>3</v>
      </c>
      <c r="L579" s="362" t="s">
        <v>434</v>
      </c>
      <c r="M579" s="362">
        <v>55</v>
      </c>
      <c r="N579" s="392">
        <v>670000</v>
      </c>
      <c r="O579" s="390">
        <f t="shared" si="21"/>
        <v>36850000</v>
      </c>
      <c r="P579" s="368" t="s">
        <v>26</v>
      </c>
      <c r="Q579" s="364" t="s">
        <v>2987</v>
      </c>
      <c r="R579" s="393" t="s">
        <v>2988</v>
      </c>
      <c r="S579" s="369" t="s">
        <v>2985</v>
      </c>
    </row>
    <row r="580" spans="1:19" ht="15.75" customHeight="1">
      <c r="A580" s="357" t="s">
        <v>10227</v>
      </c>
      <c r="B580" s="23">
        <v>573</v>
      </c>
      <c r="C580" s="360" t="s">
        <v>37</v>
      </c>
      <c r="D580" s="360" t="str">
        <f t="shared" si="20"/>
        <v>02</v>
      </c>
      <c r="E580" s="360" t="s">
        <v>93</v>
      </c>
      <c r="F580" s="360" t="s">
        <v>108</v>
      </c>
      <c r="G580" s="360" t="s">
        <v>19</v>
      </c>
      <c r="H580" s="359" t="s">
        <v>2996</v>
      </c>
      <c r="I580" s="360" t="s">
        <v>16</v>
      </c>
      <c r="J580" s="359">
        <v>14</v>
      </c>
      <c r="K580" s="359">
        <v>2</v>
      </c>
      <c r="L580" s="362" t="s">
        <v>419</v>
      </c>
      <c r="M580" s="362">
        <v>30</v>
      </c>
      <c r="N580" s="392">
        <v>570000</v>
      </c>
      <c r="O580" s="390">
        <f t="shared" si="21"/>
        <v>17100000</v>
      </c>
      <c r="P580" s="368" t="s">
        <v>26</v>
      </c>
      <c r="Q580" s="364" t="s">
        <v>2997</v>
      </c>
      <c r="R580" s="393" t="s">
        <v>2998</v>
      </c>
      <c r="S580" s="369" t="s">
        <v>2985</v>
      </c>
    </row>
    <row r="581" spans="1:19" ht="15.75" customHeight="1">
      <c r="A581" s="357" t="s">
        <v>10227</v>
      </c>
      <c r="B581" s="23">
        <v>574</v>
      </c>
      <c r="C581" s="360" t="s">
        <v>37</v>
      </c>
      <c r="D581" s="360" t="str">
        <f t="shared" si="20"/>
        <v>02</v>
      </c>
      <c r="E581" s="360" t="s">
        <v>93</v>
      </c>
      <c r="F581" s="360" t="s">
        <v>108</v>
      </c>
      <c r="G581" s="360" t="s">
        <v>19</v>
      </c>
      <c r="H581" s="359" t="s">
        <v>2999</v>
      </c>
      <c r="I581" s="360" t="s">
        <v>16</v>
      </c>
      <c r="J581" s="359">
        <v>14</v>
      </c>
      <c r="K581" s="359">
        <v>2</v>
      </c>
      <c r="L581" s="362" t="s">
        <v>3000</v>
      </c>
      <c r="M581" s="362">
        <v>10</v>
      </c>
      <c r="N581" s="392">
        <v>570000</v>
      </c>
      <c r="O581" s="390">
        <f t="shared" si="21"/>
        <v>5700000</v>
      </c>
      <c r="P581" s="368" t="s">
        <v>26</v>
      </c>
      <c r="Q581" s="364" t="s">
        <v>1675</v>
      </c>
      <c r="R581" s="394" t="s">
        <v>2994</v>
      </c>
      <c r="S581" s="369" t="s">
        <v>2985</v>
      </c>
    </row>
    <row r="582" spans="1:19" ht="15.75" customHeight="1">
      <c r="A582" s="357" t="s">
        <v>10227</v>
      </c>
      <c r="B582" s="23">
        <v>575</v>
      </c>
      <c r="C582" s="360" t="s">
        <v>37</v>
      </c>
      <c r="D582" s="360" t="str">
        <f t="shared" si="20"/>
        <v>02</v>
      </c>
      <c r="E582" s="360" t="s">
        <v>93</v>
      </c>
      <c r="F582" s="360" t="s">
        <v>108</v>
      </c>
      <c r="G582" s="360" t="s">
        <v>19</v>
      </c>
      <c r="H582" s="359" t="s">
        <v>3001</v>
      </c>
      <c r="I582" s="360" t="s">
        <v>16</v>
      </c>
      <c r="J582" s="359">
        <v>14</v>
      </c>
      <c r="K582" s="359">
        <v>2</v>
      </c>
      <c r="L582" s="362" t="s">
        <v>1286</v>
      </c>
      <c r="M582" s="362">
        <v>20</v>
      </c>
      <c r="N582" s="392">
        <v>570000</v>
      </c>
      <c r="O582" s="390">
        <f t="shared" si="21"/>
        <v>11400000</v>
      </c>
      <c r="P582" s="368" t="s">
        <v>26</v>
      </c>
      <c r="Q582" s="364" t="s">
        <v>471</v>
      </c>
      <c r="R582" s="391" t="s">
        <v>2914</v>
      </c>
      <c r="S582" s="369" t="s">
        <v>2985</v>
      </c>
    </row>
    <row r="583" spans="1:19" ht="15.75" customHeight="1">
      <c r="A583" s="357" t="s">
        <v>10227</v>
      </c>
      <c r="B583" s="23">
        <v>576</v>
      </c>
      <c r="C583" s="360" t="s">
        <v>37</v>
      </c>
      <c r="D583" s="360" t="str">
        <f t="shared" si="20"/>
        <v>02</v>
      </c>
      <c r="E583" s="360" t="s">
        <v>93</v>
      </c>
      <c r="F583" s="360" t="s">
        <v>108</v>
      </c>
      <c r="G583" s="360" t="s">
        <v>19</v>
      </c>
      <c r="H583" s="359" t="s">
        <v>662</v>
      </c>
      <c r="I583" s="360" t="s">
        <v>16</v>
      </c>
      <c r="J583" s="359">
        <v>14</v>
      </c>
      <c r="K583" s="359">
        <v>2</v>
      </c>
      <c r="L583" s="362" t="s">
        <v>2928</v>
      </c>
      <c r="M583" s="362">
        <v>40</v>
      </c>
      <c r="N583" s="392">
        <v>570000</v>
      </c>
      <c r="O583" s="390">
        <f t="shared" si="21"/>
        <v>22800000</v>
      </c>
      <c r="P583" s="368" t="s">
        <v>26</v>
      </c>
      <c r="Q583" s="364" t="s">
        <v>2941</v>
      </c>
      <c r="R583" s="393" t="s">
        <v>2942</v>
      </c>
      <c r="S583" s="369" t="s">
        <v>2985</v>
      </c>
    </row>
    <row r="584" spans="1:19" ht="15.75" customHeight="1">
      <c r="A584" s="357" t="s">
        <v>10227</v>
      </c>
      <c r="B584" s="23">
        <v>577</v>
      </c>
      <c r="C584" s="360" t="s">
        <v>37</v>
      </c>
      <c r="D584" s="360" t="str">
        <f t="shared" si="20"/>
        <v>02</v>
      </c>
      <c r="E584" s="360" t="s">
        <v>93</v>
      </c>
      <c r="F584" s="360" t="s">
        <v>108</v>
      </c>
      <c r="G584" s="360" t="s">
        <v>19</v>
      </c>
      <c r="H584" s="359" t="s">
        <v>3002</v>
      </c>
      <c r="I584" s="360" t="s">
        <v>16</v>
      </c>
      <c r="J584" s="359">
        <v>14</v>
      </c>
      <c r="K584" s="359">
        <v>2</v>
      </c>
      <c r="L584" s="362" t="s">
        <v>2928</v>
      </c>
      <c r="M584" s="362">
        <v>20</v>
      </c>
      <c r="N584" s="392">
        <v>570000</v>
      </c>
      <c r="O584" s="390">
        <f t="shared" si="21"/>
        <v>11400000</v>
      </c>
      <c r="P584" s="368" t="s">
        <v>26</v>
      </c>
      <c r="Q584" s="364" t="s">
        <v>471</v>
      </c>
      <c r="R584" s="391" t="s">
        <v>2914</v>
      </c>
      <c r="S584" s="369" t="s">
        <v>2985</v>
      </c>
    </row>
    <row r="585" spans="1:19" ht="15.75" customHeight="1">
      <c r="A585" s="357" t="s">
        <v>10227</v>
      </c>
      <c r="B585" s="23">
        <v>578</v>
      </c>
      <c r="C585" s="360" t="s">
        <v>37</v>
      </c>
      <c r="D585" s="360" t="str">
        <f t="shared" si="20"/>
        <v>02</v>
      </c>
      <c r="E585" s="360" t="s">
        <v>93</v>
      </c>
      <c r="F585" s="360" t="s">
        <v>108</v>
      </c>
      <c r="G585" s="360" t="s">
        <v>19</v>
      </c>
      <c r="H585" s="359" t="s">
        <v>3003</v>
      </c>
      <c r="I585" s="360" t="s">
        <v>16</v>
      </c>
      <c r="J585" s="359">
        <v>14</v>
      </c>
      <c r="K585" s="359">
        <v>2</v>
      </c>
      <c r="L585" s="362" t="s">
        <v>1299</v>
      </c>
      <c r="M585" s="362">
        <v>15</v>
      </c>
      <c r="N585" s="392">
        <v>570000</v>
      </c>
      <c r="O585" s="390">
        <f t="shared" si="21"/>
        <v>8550000</v>
      </c>
      <c r="P585" s="368" t="s">
        <v>26</v>
      </c>
      <c r="Q585" s="364" t="s">
        <v>471</v>
      </c>
      <c r="R585" s="391" t="s">
        <v>2914</v>
      </c>
      <c r="S585" s="369" t="s">
        <v>2985</v>
      </c>
    </row>
    <row r="586" spans="1:19" ht="15.75" customHeight="1">
      <c r="A586" s="357" t="s">
        <v>10227</v>
      </c>
      <c r="B586" s="23">
        <v>579</v>
      </c>
      <c r="C586" s="360" t="s">
        <v>37</v>
      </c>
      <c r="D586" s="360" t="str">
        <f t="shared" si="20"/>
        <v>02</v>
      </c>
      <c r="E586" s="360" t="s">
        <v>108</v>
      </c>
      <c r="F586" s="360" t="s">
        <v>108</v>
      </c>
      <c r="G586" s="360" t="s">
        <v>19</v>
      </c>
      <c r="H586" s="359" t="s">
        <v>3004</v>
      </c>
      <c r="I586" s="360" t="s">
        <v>16</v>
      </c>
      <c r="J586" s="359">
        <v>14</v>
      </c>
      <c r="K586" s="359">
        <v>2</v>
      </c>
      <c r="L586" s="362" t="s">
        <v>2920</v>
      </c>
      <c r="M586" s="362">
        <v>30</v>
      </c>
      <c r="N586" s="392">
        <v>550000</v>
      </c>
      <c r="O586" s="390">
        <f t="shared" si="21"/>
        <v>16500000</v>
      </c>
      <c r="P586" s="368" t="s">
        <v>26</v>
      </c>
      <c r="Q586" s="364" t="s">
        <v>2961</v>
      </c>
      <c r="R586" s="393" t="s">
        <v>2962</v>
      </c>
      <c r="S586" s="369" t="s">
        <v>3005</v>
      </c>
    </row>
    <row r="587" spans="1:19" ht="15.75" customHeight="1">
      <c r="A587" s="357" t="s">
        <v>10227</v>
      </c>
      <c r="B587" s="23">
        <v>580</v>
      </c>
      <c r="C587" s="360" t="s">
        <v>37</v>
      </c>
      <c r="D587" s="360" t="str">
        <f t="shared" si="20"/>
        <v>02</v>
      </c>
      <c r="E587" s="360" t="s">
        <v>108</v>
      </c>
      <c r="F587" s="360" t="s">
        <v>108</v>
      </c>
      <c r="G587" s="360" t="s">
        <v>19</v>
      </c>
      <c r="H587" s="359" t="s">
        <v>3006</v>
      </c>
      <c r="I587" s="360" t="s">
        <v>16</v>
      </c>
      <c r="J587" s="359">
        <v>14</v>
      </c>
      <c r="K587" s="359">
        <v>2</v>
      </c>
      <c r="L587" s="362" t="s">
        <v>2920</v>
      </c>
      <c r="M587" s="362">
        <v>35</v>
      </c>
      <c r="N587" s="392">
        <v>550000</v>
      </c>
      <c r="O587" s="390">
        <f t="shared" si="21"/>
        <v>19250000</v>
      </c>
      <c r="P587" s="368" t="s">
        <v>26</v>
      </c>
      <c r="Q587" s="364" t="s">
        <v>2921</v>
      </c>
      <c r="R587" s="393" t="s">
        <v>2922</v>
      </c>
      <c r="S587" s="369" t="s">
        <v>3005</v>
      </c>
    </row>
    <row r="588" spans="1:19" ht="15.75" customHeight="1">
      <c r="A588" s="357" t="s">
        <v>10227</v>
      </c>
      <c r="B588" s="23">
        <v>581</v>
      </c>
      <c r="C588" s="360" t="s">
        <v>37</v>
      </c>
      <c r="D588" s="360" t="str">
        <f t="shared" si="20"/>
        <v>02</v>
      </c>
      <c r="E588" s="360" t="s">
        <v>108</v>
      </c>
      <c r="F588" s="360" t="s">
        <v>108</v>
      </c>
      <c r="G588" s="360" t="s">
        <v>19</v>
      </c>
      <c r="H588" s="359" t="s">
        <v>3007</v>
      </c>
      <c r="I588" s="360" t="s">
        <v>16</v>
      </c>
      <c r="J588" s="359">
        <v>14</v>
      </c>
      <c r="K588" s="359">
        <v>2</v>
      </c>
      <c r="L588" s="362" t="s">
        <v>419</v>
      </c>
      <c r="M588" s="362">
        <v>35</v>
      </c>
      <c r="N588" s="392">
        <v>550000</v>
      </c>
      <c r="O588" s="390">
        <f t="shared" si="21"/>
        <v>19250000</v>
      </c>
      <c r="P588" s="368" t="s">
        <v>26</v>
      </c>
      <c r="Q588" s="364" t="s">
        <v>2964</v>
      </c>
      <c r="R588" s="393" t="s">
        <v>2965</v>
      </c>
      <c r="S588" s="369" t="s">
        <v>3005</v>
      </c>
    </row>
    <row r="589" spans="1:19" ht="15.75" customHeight="1">
      <c r="A589" s="357" t="s">
        <v>10227</v>
      </c>
      <c r="B589" s="23">
        <v>582</v>
      </c>
      <c r="C589" s="360" t="s">
        <v>37</v>
      </c>
      <c r="D589" s="360" t="str">
        <f t="shared" si="20"/>
        <v>02</v>
      </c>
      <c r="E589" s="360" t="s">
        <v>108</v>
      </c>
      <c r="F589" s="360" t="s">
        <v>108</v>
      </c>
      <c r="G589" s="360" t="s">
        <v>19</v>
      </c>
      <c r="H589" s="359" t="s">
        <v>3008</v>
      </c>
      <c r="I589" s="360" t="s">
        <v>16</v>
      </c>
      <c r="J589" s="359">
        <v>14</v>
      </c>
      <c r="K589" s="359">
        <v>2</v>
      </c>
      <c r="L589" s="362" t="s">
        <v>2928</v>
      </c>
      <c r="M589" s="362">
        <v>20</v>
      </c>
      <c r="N589" s="392">
        <v>550000</v>
      </c>
      <c r="O589" s="390">
        <f t="shared" si="21"/>
        <v>11000000</v>
      </c>
      <c r="P589" s="368" t="s">
        <v>26</v>
      </c>
      <c r="Q589" s="364" t="s">
        <v>2961</v>
      </c>
      <c r="R589" s="393" t="s">
        <v>2962</v>
      </c>
      <c r="S589" s="369" t="s">
        <v>3005</v>
      </c>
    </row>
    <row r="590" spans="1:19" ht="15.75" customHeight="1">
      <c r="A590" s="357" t="s">
        <v>10227</v>
      </c>
      <c r="B590" s="23">
        <v>583</v>
      </c>
      <c r="C590" s="360" t="s">
        <v>37</v>
      </c>
      <c r="D590" s="360" t="str">
        <f t="shared" si="20"/>
        <v>02</v>
      </c>
      <c r="E590" s="360" t="s">
        <v>108</v>
      </c>
      <c r="F590" s="360" t="s">
        <v>108</v>
      </c>
      <c r="G590" s="360" t="s">
        <v>19</v>
      </c>
      <c r="H590" s="359" t="s">
        <v>3009</v>
      </c>
      <c r="I590" s="360" t="s">
        <v>16</v>
      </c>
      <c r="J590" s="359">
        <v>14</v>
      </c>
      <c r="K590" s="359">
        <v>2</v>
      </c>
      <c r="L590" s="362" t="s">
        <v>2940</v>
      </c>
      <c r="M590" s="362">
        <v>20</v>
      </c>
      <c r="N590" s="392">
        <v>550000</v>
      </c>
      <c r="O590" s="390">
        <f t="shared" si="21"/>
        <v>11000000</v>
      </c>
      <c r="P590" s="368" t="s">
        <v>26</v>
      </c>
      <c r="Q590" s="364" t="s">
        <v>2961</v>
      </c>
      <c r="R590" s="393" t="s">
        <v>2962</v>
      </c>
      <c r="S590" s="369" t="s">
        <v>3005</v>
      </c>
    </row>
    <row r="591" spans="1:19" ht="15.75" customHeight="1">
      <c r="A591" s="357" t="s">
        <v>10227</v>
      </c>
      <c r="B591" s="23">
        <v>584</v>
      </c>
      <c r="C591" s="360" t="s">
        <v>37</v>
      </c>
      <c r="D591" s="360" t="str">
        <f t="shared" si="20"/>
        <v>02</v>
      </c>
      <c r="E591" s="360" t="s">
        <v>108</v>
      </c>
      <c r="F591" s="360" t="s">
        <v>108</v>
      </c>
      <c r="G591" s="360" t="s">
        <v>19</v>
      </c>
      <c r="H591" s="359" t="s">
        <v>3010</v>
      </c>
      <c r="I591" s="360" t="s">
        <v>16</v>
      </c>
      <c r="J591" s="359">
        <v>14</v>
      </c>
      <c r="K591" s="359">
        <v>2</v>
      </c>
      <c r="L591" s="362" t="s">
        <v>2928</v>
      </c>
      <c r="M591" s="362">
        <v>30</v>
      </c>
      <c r="N591" s="392">
        <v>550000</v>
      </c>
      <c r="O591" s="390">
        <f t="shared" si="21"/>
        <v>16500000</v>
      </c>
      <c r="P591" s="368" t="s">
        <v>26</v>
      </c>
      <c r="Q591" s="364" t="s">
        <v>2925</v>
      </c>
      <c r="R591" s="393" t="s">
        <v>2926</v>
      </c>
      <c r="S591" s="369" t="s">
        <v>3005</v>
      </c>
    </row>
    <row r="592" spans="1:19" ht="15.75" customHeight="1">
      <c r="A592" s="357" t="s">
        <v>10227</v>
      </c>
      <c r="B592" s="23">
        <v>585</v>
      </c>
      <c r="C592" s="360" t="s">
        <v>37</v>
      </c>
      <c r="D592" s="360" t="str">
        <f t="shared" si="20"/>
        <v>02</v>
      </c>
      <c r="E592" s="360" t="s">
        <v>108</v>
      </c>
      <c r="F592" s="360" t="s">
        <v>108</v>
      </c>
      <c r="G592" s="360" t="s">
        <v>19</v>
      </c>
      <c r="H592" s="359" t="s">
        <v>3011</v>
      </c>
      <c r="I592" s="360" t="s">
        <v>16</v>
      </c>
      <c r="J592" s="359">
        <v>14</v>
      </c>
      <c r="K592" s="359">
        <v>2</v>
      </c>
      <c r="L592" s="362" t="s">
        <v>2940</v>
      </c>
      <c r="M592" s="362">
        <v>25</v>
      </c>
      <c r="N592" s="392">
        <v>550000</v>
      </c>
      <c r="O592" s="390">
        <f t="shared" si="21"/>
        <v>13750000</v>
      </c>
      <c r="P592" s="368" t="s">
        <v>26</v>
      </c>
      <c r="Q592" s="364" t="s">
        <v>2961</v>
      </c>
      <c r="R592" s="393" t="s">
        <v>2962</v>
      </c>
      <c r="S592" s="369" t="s">
        <v>3005</v>
      </c>
    </row>
    <row r="593" spans="1:19" ht="15.75" customHeight="1">
      <c r="A593" s="357" t="s">
        <v>10227</v>
      </c>
      <c r="B593" s="23">
        <v>586</v>
      </c>
      <c r="C593" s="360" t="s">
        <v>37</v>
      </c>
      <c r="D593" s="360" t="str">
        <f t="shared" si="20"/>
        <v>02</v>
      </c>
      <c r="E593" s="360" t="s">
        <v>108</v>
      </c>
      <c r="F593" s="360" t="s">
        <v>108</v>
      </c>
      <c r="G593" s="360" t="s">
        <v>19</v>
      </c>
      <c r="H593" s="359" t="s">
        <v>3012</v>
      </c>
      <c r="I593" s="360" t="s">
        <v>16</v>
      </c>
      <c r="J593" s="359">
        <v>14</v>
      </c>
      <c r="K593" s="359">
        <v>2</v>
      </c>
      <c r="L593" s="362" t="s">
        <v>419</v>
      </c>
      <c r="M593" s="362">
        <v>30</v>
      </c>
      <c r="N593" s="392">
        <v>550000</v>
      </c>
      <c r="O593" s="390">
        <f t="shared" si="21"/>
        <v>16500000</v>
      </c>
      <c r="P593" s="368" t="s">
        <v>26</v>
      </c>
      <c r="Q593" s="364" t="s">
        <v>2936</v>
      </c>
      <c r="R593" s="394" t="s">
        <v>3013</v>
      </c>
      <c r="S593" s="369" t="s">
        <v>3005</v>
      </c>
    </row>
    <row r="594" spans="1:19" ht="15.75" customHeight="1">
      <c r="A594" s="357" t="s">
        <v>10227</v>
      </c>
      <c r="B594" s="23">
        <v>587</v>
      </c>
      <c r="C594" s="360" t="s">
        <v>37</v>
      </c>
      <c r="D594" s="360" t="str">
        <f t="shared" si="20"/>
        <v>02</v>
      </c>
      <c r="E594" s="360" t="s">
        <v>108</v>
      </c>
      <c r="F594" s="360" t="s">
        <v>108</v>
      </c>
      <c r="G594" s="360" t="s">
        <v>19</v>
      </c>
      <c r="H594" s="359" t="s">
        <v>3014</v>
      </c>
      <c r="I594" s="360" t="s">
        <v>16</v>
      </c>
      <c r="J594" s="359">
        <v>14</v>
      </c>
      <c r="K594" s="359">
        <v>2</v>
      </c>
      <c r="L594" s="362" t="s">
        <v>1286</v>
      </c>
      <c r="M594" s="362">
        <v>20</v>
      </c>
      <c r="N594" s="392">
        <v>550000</v>
      </c>
      <c r="O594" s="390">
        <f t="shared" si="21"/>
        <v>11000000</v>
      </c>
      <c r="P594" s="368" t="s">
        <v>26</v>
      </c>
      <c r="Q594" s="364" t="s">
        <v>2961</v>
      </c>
      <c r="R594" s="393" t="s">
        <v>2962</v>
      </c>
      <c r="S594" s="369" t="s">
        <v>3005</v>
      </c>
    </row>
    <row r="595" spans="1:19" ht="15.75" customHeight="1">
      <c r="A595" s="357" t="s">
        <v>10227</v>
      </c>
      <c r="B595" s="23">
        <v>588</v>
      </c>
      <c r="C595" s="360" t="s">
        <v>37</v>
      </c>
      <c r="D595" s="360" t="str">
        <f t="shared" si="20"/>
        <v>02</v>
      </c>
      <c r="E595" s="360" t="s">
        <v>108</v>
      </c>
      <c r="F595" s="360" t="s">
        <v>108</v>
      </c>
      <c r="G595" s="360" t="s">
        <v>19</v>
      </c>
      <c r="H595" s="359" t="s">
        <v>3015</v>
      </c>
      <c r="I595" s="360" t="s">
        <v>16</v>
      </c>
      <c r="J595" s="359">
        <v>14</v>
      </c>
      <c r="K595" s="359">
        <v>2</v>
      </c>
      <c r="L595" s="362" t="s">
        <v>2940</v>
      </c>
      <c r="M595" s="362">
        <v>20</v>
      </c>
      <c r="N595" s="392">
        <v>550000</v>
      </c>
      <c r="O595" s="390">
        <f t="shared" si="21"/>
        <v>11000000</v>
      </c>
      <c r="P595" s="368" t="s">
        <v>26</v>
      </c>
      <c r="Q595" s="364" t="s">
        <v>3016</v>
      </c>
      <c r="R595" s="393" t="s">
        <v>2930</v>
      </c>
      <c r="S595" s="369" t="s">
        <v>3005</v>
      </c>
    </row>
    <row r="596" spans="1:19" ht="15.75" customHeight="1">
      <c r="A596" s="357" t="s">
        <v>10227</v>
      </c>
      <c r="B596" s="23">
        <v>589</v>
      </c>
      <c r="C596" s="360" t="s">
        <v>37</v>
      </c>
      <c r="D596" s="360" t="str">
        <f t="shared" si="20"/>
        <v>02</v>
      </c>
      <c r="E596" s="360" t="s">
        <v>108</v>
      </c>
      <c r="F596" s="360" t="s">
        <v>108</v>
      </c>
      <c r="G596" s="360" t="s">
        <v>19</v>
      </c>
      <c r="H596" s="359" t="s">
        <v>3017</v>
      </c>
      <c r="I596" s="360" t="s">
        <v>16</v>
      </c>
      <c r="J596" s="359">
        <v>14</v>
      </c>
      <c r="K596" s="359">
        <v>2</v>
      </c>
      <c r="L596" s="362" t="s">
        <v>1299</v>
      </c>
      <c r="M596" s="362">
        <v>20</v>
      </c>
      <c r="N596" s="392">
        <v>550000</v>
      </c>
      <c r="O596" s="390">
        <f t="shared" si="21"/>
        <v>11000000</v>
      </c>
      <c r="P596" s="368" t="s">
        <v>26</v>
      </c>
      <c r="Q596" s="364" t="s">
        <v>2961</v>
      </c>
      <c r="R596" s="393" t="s">
        <v>2962</v>
      </c>
      <c r="S596" s="369" t="s">
        <v>3005</v>
      </c>
    </row>
    <row r="597" spans="1:19" ht="15.75" customHeight="1">
      <c r="A597" s="357" t="s">
        <v>10227</v>
      </c>
      <c r="B597" s="23">
        <v>590</v>
      </c>
      <c r="C597" s="360" t="s">
        <v>37</v>
      </c>
      <c r="D597" s="360" t="str">
        <f t="shared" si="20"/>
        <v>02</v>
      </c>
      <c r="E597" s="360" t="s">
        <v>108</v>
      </c>
      <c r="F597" s="360" t="s">
        <v>108</v>
      </c>
      <c r="G597" s="360" t="s">
        <v>19</v>
      </c>
      <c r="H597" s="359" t="s">
        <v>3018</v>
      </c>
      <c r="I597" s="360" t="s">
        <v>16</v>
      </c>
      <c r="J597" s="359">
        <v>14</v>
      </c>
      <c r="K597" s="359">
        <v>2</v>
      </c>
      <c r="L597" s="362" t="s">
        <v>1299</v>
      </c>
      <c r="M597" s="362">
        <v>10</v>
      </c>
      <c r="N597" s="392">
        <v>550000</v>
      </c>
      <c r="O597" s="390">
        <f t="shared" si="21"/>
        <v>5500000</v>
      </c>
      <c r="P597" s="368" t="s">
        <v>26</v>
      </c>
      <c r="Q597" s="364" t="s">
        <v>471</v>
      </c>
      <c r="R597" s="391" t="s">
        <v>2914</v>
      </c>
      <c r="S597" s="369" t="s">
        <v>3005</v>
      </c>
    </row>
    <row r="598" spans="1:19" ht="15.75" customHeight="1">
      <c r="A598" s="357" t="s">
        <v>10227</v>
      </c>
      <c r="B598" s="23">
        <v>591</v>
      </c>
      <c r="C598" s="360" t="s">
        <v>37</v>
      </c>
      <c r="D598" s="360" t="str">
        <f t="shared" si="20"/>
        <v>02</v>
      </c>
      <c r="E598" s="360" t="s">
        <v>93</v>
      </c>
      <c r="F598" s="360" t="s">
        <v>94</v>
      </c>
      <c r="G598" s="360" t="s">
        <v>19</v>
      </c>
      <c r="H598" s="359" t="s">
        <v>3019</v>
      </c>
      <c r="I598" s="360" t="s">
        <v>16</v>
      </c>
      <c r="J598" s="359">
        <v>14</v>
      </c>
      <c r="K598" s="359">
        <v>2</v>
      </c>
      <c r="L598" s="362" t="s">
        <v>2928</v>
      </c>
      <c r="M598" s="362">
        <v>35</v>
      </c>
      <c r="N598" s="392">
        <v>500000</v>
      </c>
      <c r="O598" s="390">
        <f t="shared" si="21"/>
        <v>17500000</v>
      </c>
      <c r="P598" s="368" t="s">
        <v>26</v>
      </c>
      <c r="Q598" s="364" t="s">
        <v>2936</v>
      </c>
      <c r="R598" s="394" t="s">
        <v>3013</v>
      </c>
      <c r="S598" s="369" t="s">
        <v>3005</v>
      </c>
    </row>
    <row r="599" spans="1:19" ht="15.75" customHeight="1">
      <c r="A599" s="357" t="s">
        <v>10227</v>
      </c>
      <c r="B599" s="23">
        <v>592</v>
      </c>
      <c r="C599" s="360" t="s">
        <v>37</v>
      </c>
      <c r="D599" s="360" t="str">
        <f t="shared" si="20"/>
        <v>02</v>
      </c>
      <c r="E599" s="360" t="s">
        <v>93</v>
      </c>
      <c r="F599" s="360" t="s">
        <v>94</v>
      </c>
      <c r="G599" s="360" t="s">
        <v>19</v>
      </c>
      <c r="H599" s="359" t="s">
        <v>3020</v>
      </c>
      <c r="I599" s="360" t="s">
        <v>16</v>
      </c>
      <c r="J599" s="359">
        <v>14</v>
      </c>
      <c r="K599" s="359">
        <v>2</v>
      </c>
      <c r="L599" s="362" t="s">
        <v>434</v>
      </c>
      <c r="M599" s="362">
        <v>40</v>
      </c>
      <c r="N599" s="392">
        <v>500000</v>
      </c>
      <c r="O599" s="390">
        <f t="shared" si="21"/>
        <v>20000000</v>
      </c>
      <c r="P599" s="368" t="s">
        <v>26</v>
      </c>
      <c r="Q599" s="364" t="s">
        <v>2975</v>
      </c>
      <c r="R599" s="393" t="s">
        <v>2976</v>
      </c>
      <c r="S599" s="369" t="s">
        <v>3005</v>
      </c>
    </row>
    <row r="600" spans="1:19" ht="15.75" customHeight="1">
      <c r="A600" s="357" t="s">
        <v>10227</v>
      </c>
      <c r="B600" s="23">
        <v>593</v>
      </c>
      <c r="C600" s="360" t="s">
        <v>107</v>
      </c>
      <c r="D600" s="360" t="str">
        <f t="shared" si="20"/>
        <v>23</v>
      </c>
      <c r="E600" s="360" t="s">
        <v>94</v>
      </c>
      <c r="F600" s="360" t="s">
        <v>108</v>
      </c>
      <c r="G600" s="360" t="s">
        <v>19</v>
      </c>
      <c r="H600" s="359" t="s">
        <v>3021</v>
      </c>
      <c r="I600" s="360" t="s">
        <v>16</v>
      </c>
      <c r="J600" s="359">
        <v>14</v>
      </c>
      <c r="K600" s="359">
        <v>2</v>
      </c>
      <c r="L600" s="362" t="s">
        <v>2928</v>
      </c>
      <c r="M600" s="362">
        <v>15</v>
      </c>
      <c r="N600" s="392">
        <v>500000</v>
      </c>
      <c r="O600" s="390">
        <f t="shared" si="21"/>
        <v>7500000</v>
      </c>
      <c r="P600" s="368" t="s">
        <v>26</v>
      </c>
      <c r="Q600" s="364" t="s">
        <v>471</v>
      </c>
      <c r="R600" s="391" t="s">
        <v>2914</v>
      </c>
      <c r="S600" s="369" t="s">
        <v>3005</v>
      </c>
    </row>
    <row r="601" spans="1:19" ht="15.75" customHeight="1">
      <c r="A601" s="357" t="s">
        <v>10227</v>
      </c>
      <c r="B601" s="23">
        <v>594</v>
      </c>
      <c r="C601" s="360" t="s">
        <v>107</v>
      </c>
      <c r="D601" s="360" t="str">
        <f t="shared" ref="D601:D690" si="22">_xlfn.IFS(C601="사업관리","01",C601="경영ㆍ회계ㆍ사무","02",C601="금융ㆍ보험","03",C601="교육ㆍ자연ㆍ사회과학","04",C601="법률ㆍ경찰ㆍ소방ㆍ교도ㆍ국방","05",C601="보건ㆍ의료","06",C601="사회복지ㆍ종교","07",C601="문화ㆍ예술ㆍ디자인ㆍ방송","08",C601="운전ㆍ운송","09",C601="영업판매","10",C601="경비ㆍ청소","11",C601="이용ㆍ숙박ㆍ여행ㆍ오락ㆍ스포츠","12", C601="음식서비스","13", C601="건설","14", C601="기계","15",C601="재료","16",C601="화학ㆍ바이오","17",C601="섬유ㆍ의복","18",C601="전기ㆍ전자","19",C601="정보통신","20",C601="식품가공","21",C601="인쇄ㆍ목재ㆍ가구ㆍ공예","22",C601="환경ㆍ에너지ㆍ안전","23",C601="농림어업","24")</f>
        <v>23</v>
      </c>
      <c r="E601" s="360" t="s">
        <v>94</v>
      </c>
      <c r="F601" s="360" t="s">
        <v>108</v>
      </c>
      <c r="G601" s="360" t="s">
        <v>19</v>
      </c>
      <c r="H601" s="359" t="s">
        <v>3022</v>
      </c>
      <c r="I601" s="360" t="s">
        <v>16</v>
      </c>
      <c r="J601" s="359">
        <v>14</v>
      </c>
      <c r="K601" s="359">
        <v>2</v>
      </c>
      <c r="L601" s="362" t="s">
        <v>3023</v>
      </c>
      <c r="M601" s="362">
        <v>10</v>
      </c>
      <c r="N601" s="392">
        <v>500000</v>
      </c>
      <c r="O601" s="390">
        <f t="shared" ref="O601:O623" si="23">M601*N601</f>
        <v>5000000</v>
      </c>
      <c r="P601" s="368" t="s">
        <v>26</v>
      </c>
      <c r="Q601" s="364" t="s">
        <v>471</v>
      </c>
      <c r="R601" s="391" t="s">
        <v>2914</v>
      </c>
      <c r="S601" s="369" t="s">
        <v>3005</v>
      </c>
    </row>
    <row r="602" spans="1:19" ht="15.75" customHeight="1">
      <c r="A602" s="357" t="s">
        <v>10227</v>
      </c>
      <c r="B602" s="23">
        <v>595</v>
      </c>
      <c r="C602" s="360" t="s">
        <v>107</v>
      </c>
      <c r="D602" s="360" t="str">
        <f t="shared" si="22"/>
        <v>23</v>
      </c>
      <c r="E602" s="360" t="s">
        <v>348</v>
      </c>
      <c r="F602" s="360" t="s">
        <v>108</v>
      </c>
      <c r="G602" s="360" t="s">
        <v>19</v>
      </c>
      <c r="H602" s="359" t="s">
        <v>3024</v>
      </c>
      <c r="I602" s="360" t="s">
        <v>16</v>
      </c>
      <c r="J602" s="359">
        <v>14</v>
      </c>
      <c r="K602" s="359">
        <v>2</v>
      </c>
      <c r="L602" s="362" t="s">
        <v>2928</v>
      </c>
      <c r="M602" s="362">
        <v>15</v>
      </c>
      <c r="N602" s="392">
        <v>500000</v>
      </c>
      <c r="O602" s="390">
        <f t="shared" si="23"/>
        <v>7500000</v>
      </c>
      <c r="P602" s="368" t="s">
        <v>26</v>
      </c>
      <c r="Q602" s="364" t="s">
        <v>471</v>
      </c>
      <c r="R602" s="391" t="s">
        <v>2914</v>
      </c>
      <c r="S602" s="369" t="s">
        <v>3005</v>
      </c>
    </row>
    <row r="603" spans="1:19" ht="15.75" customHeight="1">
      <c r="A603" s="357" t="s">
        <v>10227</v>
      </c>
      <c r="B603" s="23">
        <v>596</v>
      </c>
      <c r="C603" s="360" t="s">
        <v>107</v>
      </c>
      <c r="D603" s="360" t="str">
        <f t="shared" si="22"/>
        <v>23</v>
      </c>
      <c r="E603" s="360" t="s">
        <v>348</v>
      </c>
      <c r="F603" s="360" t="s">
        <v>108</v>
      </c>
      <c r="G603" s="360" t="s">
        <v>19</v>
      </c>
      <c r="H603" s="359" t="s">
        <v>3025</v>
      </c>
      <c r="I603" s="360" t="s">
        <v>16</v>
      </c>
      <c r="J603" s="359">
        <v>14</v>
      </c>
      <c r="K603" s="359">
        <v>2</v>
      </c>
      <c r="L603" s="362" t="s">
        <v>1286</v>
      </c>
      <c r="M603" s="362">
        <v>15</v>
      </c>
      <c r="N603" s="392">
        <v>500000</v>
      </c>
      <c r="O603" s="390">
        <f t="shared" si="23"/>
        <v>7500000</v>
      </c>
      <c r="P603" s="368" t="s">
        <v>26</v>
      </c>
      <c r="Q603" s="364" t="s">
        <v>471</v>
      </c>
      <c r="R603" s="391" t="s">
        <v>2914</v>
      </c>
      <c r="S603" s="369" t="s">
        <v>3005</v>
      </c>
    </row>
    <row r="604" spans="1:19" ht="15.75" customHeight="1">
      <c r="A604" s="357" t="s">
        <v>10227</v>
      </c>
      <c r="B604" s="23">
        <v>597</v>
      </c>
      <c r="C604" s="360" t="s">
        <v>37</v>
      </c>
      <c r="D604" s="360" t="str">
        <f t="shared" si="22"/>
        <v>02</v>
      </c>
      <c r="E604" s="360" t="s">
        <v>93</v>
      </c>
      <c r="F604" s="360" t="s">
        <v>94</v>
      </c>
      <c r="G604" s="360" t="s">
        <v>19</v>
      </c>
      <c r="H604" s="359" t="s">
        <v>3026</v>
      </c>
      <c r="I604" s="360" t="s">
        <v>16</v>
      </c>
      <c r="J604" s="359">
        <v>21</v>
      </c>
      <c r="K604" s="359">
        <v>2</v>
      </c>
      <c r="L604" s="362" t="s">
        <v>2928</v>
      </c>
      <c r="M604" s="362">
        <v>25</v>
      </c>
      <c r="N604" s="392">
        <v>610000</v>
      </c>
      <c r="O604" s="390">
        <f t="shared" si="23"/>
        <v>15250000</v>
      </c>
      <c r="P604" s="368" t="s">
        <v>26</v>
      </c>
      <c r="Q604" s="364" t="s">
        <v>2936</v>
      </c>
      <c r="R604" s="394" t="s">
        <v>3013</v>
      </c>
      <c r="S604" s="369" t="s">
        <v>3005</v>
      </c>
    </row>
    <row r="605" spans="1:19" ht="15.75" customHeight="1">
      <c r="A605" s="357" t="s">
        <v>10227</v>
      </c>
      <c r="B605" s="23">
        <v>598</v>
      </c>
      <c r="C605" s="360" t="s">
        <v>37</v>
      </c>
      <c r="D605" s="360" t="str">
        <f t="shared" si="22"/>
        <v>02</v>
      </c>
      <c r="E605" s="360" t="s">
        <v>93</v>
      </c>
      <c r="F605" s="360" t="s">
        <v>94</v>
      </c>
      <c r="G605" s="360" t="s">
        <v>19</v>
      </c>
      <c r="H605" s="359" t="s">
        <v>3027</v>
      </c>
      <c r="I605" s="360" t="s">
        <v>16</v>
      </c>
      <c r="J605" s="359">
        <v>21</v>
      </c>
      <c r="K605" s="359">
        <v>2</v>
      </c>
      <c r="L605" s="362" t="s">
        <v>434</v>
      </c>
      <c r="M605" s="362">
        <v>60</v>
      </c>
      <c r="N605" s="392">
        <v>610000</v>
      </c>
      <c r="O605" s="390">
        <f t="shared" si="23"/>
        <v>36600000</v>
      </c>
      <c r="P605" s="368" t="s">
        <v>26</v>
      </c>
      <c r="Q605" s="364" t="s">
        <v>2917</v>
      </c>
      <c r="R605" s="393" t="s">
        <v>2918</v>
      </c>
      <c r="S605" s="369" t="s">
        <v>3005</v>
      </c>
    </row>
    <row r="606" spans="1:19" ht="15.75" customHeight="1">
      <c r="A606" s="357" t="s">
        <v>10227</v>
      </c>
      <c r="B606" s="23">
        <v>599</v>
      </c>
      <c r="C606" s="360" t="s">
        <v>107</v>
      </c>
      <c r="D606" s="360" t="str">
        <f t="shared" si="22"/>
        <v>23</v>
      </c>
      <c r="E606" s="360" t="s">
        <v>94</v>
      </c>
      <c r="F606" s="360" t="s">
        <v>108</v>
      </c>
      <c r="G606" s="360" t="s">
        <v>19</v>
      </c>
      <c r="H606" s="359" t="s">
        <v>3028</v>
      </c>
      <c r="I606" s="360" t="s">
        <v>16</v>
      </c>
      <c r="J606" s="359">
        <v>21</v>
      </c>
      <c r="K606" s="359">
        <v>2</v>
      </c>
      <c r="L606" s="362" t="s">
        <v>434</v>
      </c>
      <c r="M606" s="362">
        <v>40</v>
      </c>
      <c r="N606" s="392">
        <v>610000</v>
      </c>
      <c r="O606" s="390">
        <f t="shared" si="23"/>
        <v>24400000</v>
      </c>
      <c r="P606" s="368" t="s">
        <v>26</v>
      </c>
      <c r="Q606" s="364" t="s">
        <v>2975</v>
      </c>
      <c r="R606" s="393" t="s">
        <v>2976</v>
      </c>
      <c r="S606" s="369" t="s">
        <v>3005</v>
      </c>
    </row>
    <row r="607" spans="1:19" ht="15.75" customHeight="1">
      <c r="A607" s="357" t="s">
        <v>10227</v>
      </c>
      <c r="B607" s="23">
        <v>600</v>
      </c>
      <c r="C607" s="360" t="s">
        <v>37</v>
      </c>
      <c r="D607" s="360" t="str">
        <f t="shared" si="22"/>
        <v>02</v>
      </c>
      <c r="E607" s="360" t="s">
        <v>108</v>
      </c>
      <c r="F607" s="360" t="s">
        <v>108</v>
      </c>
      <c r="G607" s="360" t="s">
        <v>19</v>
      </c>
      <c r="H607" s="359" t="s">
        <v>3029</v>
      </c>
      <c r="I607" s="360" t="s">
        <v>16</v>
      </c>
      <c r="J607" s="359">
        <v>14</v>
      </c>
      <c r="K607" s="359">
        <v>2</v>
      </c>
      <c r="L607" s="362" t="s">
        <v>2935</v>
      </c>
      <c r="M607" s="362">
        <v>10</v>
      </c>
      <c r="N607" s="392">
        <v>500000</v>
      </c>
      <c r="O607" s="390">
        <f t="shared" si="23"/>
        <v>5000000</v>
      </c>
      <c r="P607" s="368" t="s">
        <v>26</v>
      </c>
      <c r="Q607" s="364" t="s">
        <v>2961</v>
      </c>
      <c r="R607" s="393" t="s">
        <v>3030</v>
      </c>
      <c r="S607" s="369" t="s">
        <v>3005</v>
      </c>
    </row>
    <row r="608" spans="1:19" ht="15.75" customHeight="1">
      <c r="A608" s="357" t="s">
        <v>10227</v>
      </c>
      <c r="B608" s="23">
        <v>601</v>
      </c>
      <c r="C608" s="360" t="s">
        <v>107</v>
      </c>
      <c r="D608" s="360" t="str">
        <f t="shared" si="22"/>
        <v>23</v>
      </c>
      <c r="E608" s="360" t="s">
        <v>94</v>
      </c>
      <c r="F608" s="360" t="s">
        <v>108</v>
      </c>
      <c r="G608" s="360" t="s">
        <v>19</v>
      </c>
      <c r="H608" s="359" t="s">
        <v>3031</v>
      </c>
      <c r="I608" s="360" t="s">
        <v>16</v>
      </c>
      <c r="J608" s="359">
        <v>14</v>
      </c>
      <c r="K608" s="359">
        <v>2</v>
      </c>
      <c r="L608" s="362" t="s">
        <v>1299</v>
      </c>
      <c r="M608" s="362">
        <v>10</v>
      </c>
      <c r="N608" s="392">
        <v>500000</v>
      </c>
      <c r="O608" s="390">
        <f t="shared" si="23"/>
        <v>5000000</v>
      </c>
      <c r="P608" s="368" t="s">
        <v>26</v>
      </c>
      <c r="Q608" s="364" t="s">
        <v>2961</v>
      </c>
      <c r="R608" s="393" t="s">
        <v>2962</v>
      </c>
      <c r="S608" s="369" t="s">
        <v>3005</v>
      </c>
    </row>
    <row r="609" spans="1:19" ht="15.75" customHeight="1">
      <c r="A609" s="357" t="s">
        <v>10227</v>
      </c>
      <c r="B609" s="23">
        <v>602</v>
      </c>
      <c r="C609" s="360" t="s">
        <v>107</v>
      </c>
      <c r="D609" s="360" t="str">
        <f t="shared" si="22"/>
        <v>23</v>
      </c>
      <c r="E609" s="360" t="s">
        <v>94</v>
      </c>
      <c r="F609" s="360" t="s">
        <v>108</v>
      </c>
      <c r="G609" s="360" t="s">
        <v>19</v>
      </c>
      <c r="H609" s="359" t="s">
        <v>3032</v>
      </c>
      <c r="I609" s="360" t="s">
        <v>16</v>
      </c>
      <c r="J609" s="359">
        <v>14</v>
      </c>
      <c r="K609" s="359">
        <v>2</v>
      </c>
      <c r="L609" s="362" t="s">
        <v>2967</v>
      </c>
      <c r="M609" s="362">
        <v>20</v>
      </c>
      <c r="N609" s="392">
        <v>550000</v>
      </c>
      <c r="O609" s="390">
        <f t="shared" si="23"/>
        <v>11000000</v>
      </c>
      <c r="P609" s="368" t="s">
        <v>26</v>
      </c>
      <c r="Q609" s="364" t="s">
        <v>471</v>
      </c>
      <c r="R609" s="391" t="s">
        <v>2914</v>
      </c>
      <c r="S609" s="369" t="s">
        <v>2958</v>
      </c>
    </row>
    <row r="610" spans="1:19" ht="15.75" customHeight="1">
      <c r="A610" s="357" t="s">
        <v>10227</v>
      </c>
      <c r="B610" s="23">
        <v>603</v>
      </c>
      <c r="C610" s="360" t="s">
        <v>37</v>
      </c>
      <c r="D610" s="360" t="str">
        <f t="shared" si="22"/>
        <v>02</v>
      </c>
      <c r="E610" s="361" t="s">
        <v>93</v>
      </c>
      <c r="F610" s="361" t="s">
        <v>108</v>
      </c>
      <c r="G610" s="359" t="s">
        <v>19</v>
      </c>
      <c r="H610" s="359" t="s">
        <v>3033</v>
      </c>
      <c r="I610" s="360" t="s">
        <v>16</v>
      </c>
      <c r="J610" s="359">
        <v>7</v>
      </c>
      <c r="K610" s="359">
        <v>1</v>
      </c>
      <c r="L610" s="359" t="s">
        <v>1286</v>
      </c>
      <c r="M610" s="359">
        <v>10</v>
      </c>
      <c r="N610" s="392">
        <v>290000</v>
      </c>
      <c r="O610" s="390">
        <f t="shared" si="23"/>
        <v>2900000</v>
      </c>
      <c r="P610" s="368" t="s">
        <v>26</v>
      </c>
      <c r="Q610" s="364" t="s">
        <v>471</v>
      </c>
      <c r="R610" s="393" t="s">
        <v>2914</v>
      </c>
      <c r="S610" s="369" t="s">
        <v>3005</v>
      </c>
    </row>
    <row r="611" spans="1:19" ht="15.75" customHeight="1">
      <c r="A611" s="357" t="s">
        <v>10227</v>
      </c>
      <c r="B611" s="23">
        <v>604</v>
      </c>
      <c r="C611" s="360" t="s">
        <v>37</v>
      </c>
      <c r="D611" s="360" t="str">
        <f t="shared" si="22"/>
        <v>02</v>
      </c>
      <c r="E611" s="361" t="s">
        <v>93</v>
      </c>
      <c r="F611" s="361" t="s">
        <v>108</v>
      </c>
      <c r="G611" s="359" t="s">
        <v>19</v>
      </c>
      <c r="H611" s="359" t="s">
        <v>3034</v>
      </c>
      <c r="I611" s="360" t="s">
        <v>16</v>
      </c>
      <c r="J611" s="359">
        <v>7</v>
      </c>
      <c r="K611" s="359">
        <v>1</v>
      </c>
      <c r="L611" s="359" t="s">
        <v>3035</v>
      </c>
      <c r="M611" s="359">
        <v>10</v>
      </c>
      <c r="N611" s="392">
        <v>290000</v>
      </c>
      <c r="O611" s="390">
        <f t="shared" si="23"/>
        <v>2900000</v>
      </c>
      <c r="P611" s="368" t="s">
        <v>26</v>
      </c>
      <c r="Q611" s="364" t="s">
        <v>471</v>
      </c>
      <c r="R611" s="393" t="s">
        <v>2914</v>
      </c>
      <c r="S611" s="369" t="s">
        <v>3005</v>
      </c>
    </row>
    <row r="612" spans="1:19" ht="15.75" customHeight="1">
      <c r="A612" s="357" t="s">
        <v>10227</v>
      </c>
      <c r="B612" s="23">
        <v>605</v>
      </c>
      <c r="C612" s="360" t="s">
        <v>36</v>
      </c>
      <c r="D612" s="360" t="str">
        <f t="shared" si="22"/>
        <v>20</v>
      </c>
      <c r="E612" s="361" t="s">
        <v>108</v>
      </c>
      <c r="F612" s="361" t="s">
        <v>144</v>
      </c>
      <c r="G612" s="359" t="s">
        <v>19</v>
      </c>
      <c r="H612" s="359" t="s">
        <v>3036</v>
      </c>
      <c r="I612" s="360" t="s">
        <v>16</v>
      </c>
      <c r="J612" s="359">
        <v>40</v>
      </c>
      <c r="K612" s="359">
        <v>5</v>
      </c>
      <c r="L612" s="359" t="s">
        <v>3037</v>
      </c>
      <c r="M612" s="359">
        <v>10</v>
      </c>
      <c r="N612" s="392">
        <v>1200000</v>
      </c>
      <c r="O612" s="390">
        <f t="shared" si="23"/>
        <v>12000000</v>
      </c>
      <c r="P612" s="368" t="s">
        <v>26</v>
      </c>
      <c r="Q612" s="364" t="s">
        <v>471</v>
      </c>
      <c r="R612" s="393" t="s">
        <v>2914</v>
      </c>
      <c r="S612" s="369" t="s">
        <v>3005</v>
      </c>
    </row>
    <row r="613" spans="1:19" ht="15.75" customHeight="1">
      <c r="A613" s="357" t="s">
        <v>10227</v>
      </c>
      <c r="B613" s="23">
        <v>606</v>
      </c>
      <c r="C613" s="360" t="s">
        <v>37</v>
      </c>
      <c r="D613" s="360" t="str">
        <f t="shared" si="22"/>
        <v>02</v>
      </c>
      <c r="E613" s="361" t="s">
        <v>93</v>
      </c>
      <c r="F613" s="361" t="s">
        <v>108</v>
      </c>
      <c r="G613" s="359" t="s">
        <v>19</v>
      </c>
      <c r="H613" s="359" t="s">
        <v>3038</v>
      </c>
      <c r="I613" s="360" t="s">
        <v>16</v>
      </c>
      <c r="J613" s="359">
        <v>32</v>
      </c>
      <c r="K613" s="359">
        <v>4</v>
      </c>
      <c r="L613" s="359" t="s">
        <v>3037</v>
      </c>
      <c r="M613" s="359">
        <v>10</v>
      </c>
      <c r="N613" s="392">
        <v>1000000</v>
      </c>
      <c r="O613" s="390">
        <f t="shared" si="23"/>
        <v>10000000</v>
      </c>
      <c r="P613" s="368" t="s">
        <v>26</v>
      </c>
      <c r="Q613" s="364" t="s">
        <v>471</v>
      </c>
      <c r="R613" s="393" t="s">
        <v>2914</v>
      </c>
      <c r="S613" s="369" t="s">
        <v>3005</v>
      </c>
    </row>
    <row r="614" spans="1:19" ht="15.75" customHeight="1">
      <c r="A614" s="357" t="s">
        <v>10227</v>
      </c>
      <c r="B614" s="23">
        <v>607</v>
      </c>
      <c r="C614" s="360" t="s">
        <v>107</v>
      </c>
      <c r="D614" s="360" t="str">
        <f t="shared" si="22"/>
        <v>23</v>
      </c>
      <c r="E614" s="361" t="s">
        <v>94</v>
      </c>
      <c r="F614" s="361" t="s">
        <v>108</v>
      </c>
      <c r="G614" s="359" t="s">
        <v>19</v>
      </c>
      <c r="H614" s="359" t="s">
        <v>3039</v>
      </c>
      <c r="I614" s="360" t="s">
        <v>16</v>
      </c>
      <c r="J614" s="359">
        <v>32</v>
      </c>
      <c r="K614" s="359">
        <v>4</v>
      </c>
      <c r="L614" s="359" t="s">
        <v>3040</v>
      </c>
      <c r="M614" s="359">
        <v>5</v>
      </c>
      <c r="N614" s="392">
        <v>1000000</v>
      </c>
      <c r="O614" s="390">
        <f t="shared" si="23"/>
        <v>5000000</v>
      </c>
      <c r="P614" s="368" t="s">
        <v>26</v>
      </c>
      <c r="Q614" s="364" t="s">
        <v>471</v>
      </c>
      <c r="R614" s="393" t="s">
        <v>2914</v>
      </c>
      <c r="S614" s="369" t="s">
        <v>3005</v>
      </c>
    </row>
    <row r="615" spans="1:19" ht="15.75" customHeight="1">
      <c r="A615" s="357" t="s">
        <v>10227</v>
      </c>
      <c r="B615" s="23">
        <v>608</v>
      </c>
      <c r="C615" s="360" t="s">
        <v>107</v>
      </c>
      <c r="D615" s="360" t="str">
        <f t="shared" si="22"/>
        <v>23</v>
      </c>
      <c r="E615" s="361" t="s">
        <v>348</v>
      </c>
      <c r="F615" s="361" t="s">
        <v>108</v>
      </c>
      <c r="G615" s="359" t="s">
        <v>19</v>
      </c>
      <c r="H615" s="359" t="s">
        <v>3041</v>
      </c>
      <c r="I615" s="360" t="s">
        <v>16</v>
      </c>
      <c r="J615" s="359">
        <v>32</v>
      </c>
      <c r="K615" s="359">
        <v>4</v>
      </c>
      <c r="L615" s="359" t="s">
        <v>3042</v>
      </c>
      <c r="M615" s="359">
        <v>5</v>
      </c>
      <c r="N615" s="392">
        <v>1000000</v>
      </c>
      <c r="O615" s="390">
        <f t="shared" si="23"/>
        <v>5000000</v>
      </c>
      <c r="P615" s="368" t="s">
        <v>26</v>
      </c>
      <c r="Q615" s="364" t="s">
        <v>471</v>
      </c>
      <c r="R615" s="393" t="s">
        <v>2914</v>
      </c>
      <c r="S615" s="369" t="s">
        <v>3005</v>
      </c>
    </row>
    <row r="616" spans="1:19" ht="15.75" customHeight="1">
      <c r="A616" s="357" t="s">
        <v>10227</v>
      </c>
      <c r="B616" s="23">
        <v>609</v>
      </c>
      <c r="C616" s="360" t="s">
        <v>37</v>
      </c>
      <c r="D616" s="360" t="str">
        <f t="shared" si="22"/>
        <v>02</v>
      </c>
      <c r="E616" s="361" t="s">
        <v>93</v>
      </c>
      <c r="F616" s="361" t="s">
        <v>108</v>
      </c>
      <c r="G616" s="359" t="s">
        <v>19</v>
      </c>
      <c r="H616" s="359" t="s">
        <v>3043</v>
      </c>
      <c r="I616" s="360" t="s">
        <v>16</v>
      </c>
      <c r="J616" s="359">
        <v>16</v>
      </c>
      <c r="K616" s="359">
        <v>2</v>
      </c>
      <c r="L616" s="359" t="s">
        <v>3037</v>
      </c>
      <c r="M616" s="359">
        <v>10</v>
      </c>
      <c r="N616" s="392">
        <v>600000</v>
      </c>
      <c r="O616" s="390">
        <f t="shared" si="23"/>
        <v>6000000</v>
      </c>
      <c r="P616" s="368" t="s">
        <v>26</v>
      </c>
      <c r="Q616" s="364" t="s">
        <v>471</v>
      </c>
      <c r="R616" s="393" t="s">
        <v>2914</v>
      </c>
      <c r="S616" s="369" t="s">
        <v>3005</v>
      </c>
    </row>
    <row r="617" spans="1:19" ht="15.75" customHeight="1">
      <c r="A617" s="357" t="s">
        <v>10227</v>
      </c>
      <c r="B617" s="23">
        <v>610</v>
      </c>
      <c r="C617" s="360" t="s">
        <v>107</v>
      </c>
      <c r="D617" s="360" t="str">
        <f t="shared" si="22"/>
        <v>23</v>
      </c>
      <c r="E617" s="361" t="s">
        <v>94</v>
      </c>
      <c r="F617" s="361" t="s">
        <v>108</v>
      </c>
      <c r="G617" s="359" t="s">
        <v>19</v>
      </c>
      <c r="H617" s="359" t="s">
        <v>3044</v>
      </c>
      <c r="I617" s="360" t="s">
        <v>16</v>
      </c>
      <c r="J617" s="359">
        <v>16</v>
      </c>
      <c r="K617" s="359">
        <v>2</v>
      </c>
      <c r="L617" s="359" t="s">
        <v>3040</v>
      </c>
      <c r="M617" s="359">
        <v>5</v>
      </c>
      <c r="N617" s="392">
        <v>600000</v>
      </c>
      <c r="O617" s="390">
        <f t="shared" si="23"/>
        <v>3000000</v>
      </c>
      <c r="P617" s="368" t="s">
        <v>26</v>
      </c>
      <c r="Q617" s="364" t="s">
        <v>471</v>
      </c>
      <c r="R617" s="393" t="s">
        <v>2914</v>
      </c>
      <c r="S617" s="369" t="s">
        <v>3005</v>
      </c>
    </row>
    <row r="618" spans="1:19" ht="15.75" customHeight="1">
      <c r="A618" s="357" t="s">
        <v>10227</v>
      </c>
      <c r="B618" s="23">
        <v>611</v>
      </c>
      <c r="C618" s="360" t="s">
        <v>107</v>
      </c>
      <c r="D618" s="360" t="str">
        <f t="shared" si="22"/>
        <v>23</v>
      </c>
      <c r="E618" s="361" t="s">
        <v>348</v>
      </c>
      <c r="F618" s="361" t="s">
        <v>108</v>
      </c>
      <c r="G618" s="359" t="s">
        <v>19</v>
      </c>
      <c r="H618" s="359" t="s">
        <v>3045</v>
      </c>
      <c r="I618" s="360" t="s">
        <v>16</v>
      </c>
      <c r="J618" s="359">
        <v>16</v>
      </c>
      <c r="K618" s="359">
        <v>2</v>
      </c>
      <c r="L618" s="359" t="s">
        <v>3042</v>
      </c>
      <c r="M618" s="359">
        <v>5</v>
      </c>
      <c r="N618" s="392">
        <v>600000</v>
      </c>
      <c r="O618" s="390">
        <f t="shared" si="23"/>
        <v>3000000</v>
      </c>
      <c r="P618" s="368" t="s">
        <v>26</v>
      </c>
      <c r="Q618" s="364" t="s">
        <v>471</v>
      </c>
      <c r="R618" s="393" t="s">
        <v>2914</v>
      </c>
      <c r="S618" s="369" t="s">
        <v>3005</v>
      </c>
    </row>
    <row r="619" spans="1:19" ht="15.75" customHeight="1">
      <c r="A619" s="357" t="s">
        <v>10227</v>
      </c>
      <c r="B619" s="23">
        <v>612</v>
      </c>
      <c r="C619" s="360" t="s">
        <v>107</v>
      </c>
      <c r="D619" s="360" t="str">
        <f t="shared" si="22"/>
        <v>23</v>
      </c>
      <c r="E619" s="361" t="s">
        <v>94</v>
      </c>
      <c r="F619" s="361" t="s">
        <v>108</v>
      </c>
      <c r="G619" s="359" t="s">
        <v>19</v>
      </c>
      <c r="H619" s="359" t="s">
        <v>3046</v>
      </c>
      <c r="I619" s="360" t="s">
        <v>16</v>
      </c>
      <c r="J619" s="359">
        <v>7</v>
      </c>
      <c r="K619" s="359">
        <v>1</v>
      </c>
      <c r="L619" s="359" t="s">
        <v>3035</v>
      </c>
      <c r="M619" s="359">
        <v>10</v>
      </c>
      <c r="N619" s="392">
        <v>290000</v>
      </c>
      <c r="O619" s="390">
        <f t="shared" si="23"/>
        <v>2900000</v>
      </c>
      <c r="P619" s="368" t="s">
        <v>26</v>
      </c>
      <c r="Q619" s="364" t="s">
        <v>471</v>
      </c>
      <c r="R619" s="393" t="s">
        <v>2914</v>
      </c>
      <c r="S619" s="369" t="s">
        <v>3005</v>
      </c>
    </row>
    <row r="620" spans="1:19" ht="15.75" customHeight="1">
      <c r="A620" s="11" t="s">
        <v>10227</v>
      </c>
      <c r="B620" s="23">
        <v>613</v>
      </c>
      <c r="C620" s="7" t="s">
        <v>37</v>
      </c>
      <c r="D620" s="7" t="str">
        <f t="shared" si="22"/>
        <v>02</v>
      </c>
      <c r="E620" s="26" t="s">
        <v>93</v>
      </c>
      <c r="F620" s="26" t="s">
        <v>108</v>
      </c>
      <c r="G620" s="7" t="s">
        <v>20</v>
      </c>
      <c r="H620" s="18" t="s">
        <v>3047</v>
      </c>
      <c r="I620" s="7" t="s">
        <v>16</v>
      </c>
      <c r="J620" s="18">
        <v>14</v>
      </c>
      <c r="K620" s="18">
        <v>2</v>
      </c>
      <c r="L620" s="8" t="s">
        <v>2928</v>
      </c>
      <c r="M620" s="8">
        <v>30</v>
      </c>
      <c r="N620" s="322">
        <v>550000</v>
      </c>
      <c r="O620" s="395">
        <f t="shared" si="23"/>
        <v>16500000</v>
      </c>
      <c r="P620" s="14" t="s">
        <v>26</v>
      </c>
      <c r="Q620" s="15" t="s">
        <v>2921</v>
      </c>
      <c r="R620" s="333" t="s">
        <v>2922</v>
      </c>
      <c r="S620" s="12" t="s">
        <v>2915</v>
      </c>
    </row>
    <row r="621" spans="1:19" ht="15.75" customHeight="1">
      <c r="A621" s="11" t="s">
        <v>10227</v>
      </c>
      <c r="B621" s="23">
        <v>614</v>
      </c>
      <c r="C621" s="7" t="s">
        <v>37</v>
      </c>
      <c r="D621" s="7" t="str">
        <f t="shared" si="22"/>
        <v>02</v>
      </c>
      <c r="E621" s="26" t="s">
        <v>34</v>
      </c>
      <c r="F621" s="26" t="s">
        <v>108</v>
      </c>
      <c r="G621" s="7" t="s">
        <v>20</v>
      </c>
      <c r="H621" s="18" t="s">
        <v>3048</v>
      </c>
      <c r="I621" s="7" t="s">
        <v>16</v>
      </c>
      <c r="J621" s="18">
        <v>14</v>
      </c>
      <c r="K621" s="18">
        <v>2</v>
      </c>
      <c r="L621" s="8" t="s">
        <v>2928</v>
      </c>
      <c r="M621" s="8">
        <v>40</v>
      </c>
      <c r="N621" s="322">
        <v>550000</v>
      </c>
      <c r="O621" s="395">
        <f t="shared" si="23"/>
        <v>22000000</v>
      </c>
      <c r="P621" s="14" t="s">
        <v>26</v>
      </c>
      <c r="Q621" s="16" t="s">
        <v>2975</v>
      </c>
      <c r="R621" s="396" t="s">
        <v>2976</v>
      </c>
      <c r="S621" s="12" t="s">
        <v>3005</v>
      </c>
    </row>
    <row r="622" spans="1:19" ht="15.75" customHeight="1">
      <c r="A622" s="11" t="s">
        <v>10227</v>
      </c>
      <c r="B622" s="23">
        <v>615</v>
      </c>
      <c r="C622" s="7" t="s">
        <v>37</v>
      </c>
      <c r="D622" s="7" t="str">
        <f t="shared" si="22"/>
        <v>02</v>
      </c>
      <c r="E622" s="26" t="s">
        <v>34</v>
      </c>
      <c r="F622" s="26" t="s">
        <v>108</v>
      </c>
      <c r="G622" s="7" t="s">
        <v>20</v>
      </c>
      <c r="H622" s="18" t="s">
        <v>3049</v>
      </c>
      <c r="I622" s="7" t="s">
        <v>16</v>
      </c>
      <c r="J622" s="18">
        <v>14</v>
      </c>
      <c r="K622" s="18">
        <v>2</v>
      </c>
      <c r="L622" s="8" t="s">
        <v>2935</v>
      </c>
      <c r="M622" s="8">
        <v>20</v>
      </c>
      <c r="N622" s="322">
        <v>550000</v>
      </c>
      <c r="O622" s="395">
        <f t="shared" si="23"/>
        <v>11000000</v>
      </c>
      <c r="P622" s="14" t="s">
        <v>26</v>
      </c>
      <c r="Q622" s="16" t="s">
        <v>2961</v>
      </c>
      <c r="R622" s="396" t="s">
        <v>3030</v>
      </c>
      <c r="S622" s="12" t="s">
        <v>3005</v>
      </c>
    </row>
    <row r="623" spans="1:19" ht="15.75" customHeight="1">
      <c r="A623" s="11" t="s">
        <v>10227</v>
      </c>
      <c r="B623" s="23">
        <v>616</v>
      </c>
      <c r="C623" s="7" t="s">
        <v>37</v>
      </c>
      <c r="D623" s="7" t="str">
        <f t="shared" si="22"/>
        <v>02</v>
      </c>
      <c r="E623" s="7" t="s">
        <v>108</v>
      </c>
      <c r="F623" s="7" t="s">
        <v>108</v>
      </c>
      <c r="G623" s="7" t="s">
        <v>20</v>
      </c>
      <c r="H623" s="18" t="s">
        <v>3050</v>
      </c>
      <c r="I623" s="7" t="s">
        <v>16</v>
      </c>
      <c r="J623" s="18">
        <v>14</v>
      </c>
      <c r="K623" s="18">
        <v>2</v>
      </c>
      <c r="L623" s="8" t="s">
        <v>3051</v>
      </c>
      <c r="M623" s="8">
        <v>20</v>
      </c>
      <c r="N623" s="322">
        <v>550000</v>
      </c>
      <c r="O623" s="395">
        <f t="shared" si="23"/>
        <v>11000000</v>
      </c>
      <c r="P623" s="14" t="s">
        <v>26</v>
      </c>
      <c r="Q623" s="16" t="s">
        <v>471</v>
      </c>
      <c r="R623" s="331" t="s">
        <v>2914</v>
      </c>
      <c r="S623" s="12" t="s">
        <v>3005</v>
      </c>
    </row>
    <row r="624" spans="1:19" ht="15.75" customHeight="1">
      <c r="A624" s="11" t="s">
        <v>10227</v>
      </c>
      <c r="B624" s="23">
        <v>617</v>
      </c>
      <c r="C624" s="7" t="s">
        <v>37</v>
      </c>
      <c r="D624" s="7" t="str">
        <f t="shared" si="22"/>
        <v>02</v>
      </c>
      <c r="E624" s="25" t="s">
        <v>180</v>
      </c>
      <c r="F624" s="25" t="s">
        <v>34</v>
      </c>
      <c r="G624" s="7" t="s">
        <v>19</v>
      </c>
      <c r="H624" s="18" t="s">
        <v>3052</v>
      </c>
      <c r="I624" s="7" t="s">
        <v>16</v>
      </c>
      <c r="J624" s="18">
        <v>14</v>
      </c>
      <c r="K624" s="18">
        <v>2</v>
      </c>
      <c r="L624" s="18" t="s">
        <v>1299</v>
      </c>
      <c r="M624" s="18">
        <v>20</v>
      </c>
      <c r="N624" s="322">
        <v>570000</v>
      </c>
      <c r="O624" s="322">
        <v>11400000</v>
      </c>
      <c r="P624" s="14" t="s">
        <v>26</v>
      </c>
      <c r="Q624" s="16" t="s">
        <v>3053</v>
      </c>
      <c r="R624" s="396" t="s">
        <v>3054</v>
      </c>
      <c r="S624" s="12" t="s">
        <v>3055</v>
      </c>
    </row>
    <row r="625" spans="1:19" ht="15.75" customHeight="1">
      <c r="A625" s="11" t="s">
        <v>10227</v>
      </c>
      <c r="B625" s="23">
        <v>618</v>
      </c>
      <c r="C625" s="7" t="s">
        <v>37</v>
      </c>
      <c r="D625" s="7" t="str">
        <f t="shared" si="22"/>
        <v>02</v>
      </c>
      <c r="E625" s="26" t="s">
        <v>93</v>
      </c>
      <c r="F625" s="26" t="s">
        <v>108</v>
      </c>
      <c r="G625" s="18" t="s">
        <v>19</v>
      </c>
      <c r="H625" s="18" t="s">
        <v>3056</v>
      </c>
      <c r="I625" s="7" t="s">
        <v>16</v>
      </c>
      <c r="J625" s="18">
        <v>14</v>
      </c>
      <c r="K625" s="18">
        <v>2</v>
      </c>
      <c r="L625" s="18" t="s">
        <v>3057</v>
      </c>
      <c r="M625" s="18">
        <v>15</v>
      </c>
      <c r="N625" s="322">
        <v>570000</v>
      </c>
      <c r="O625" s="322">
        <v>8550000</v>
      </c>
      <c r="P625" s="14" t="s">
        <v>26</v>
      </c>
      <c r="Q625" s="16" t="s">
        <v>3053</v>
      </c>
      <c r="R625" s="396" t="s">
        <v>3054</v>
      </c>
      <c r="S625" s="12" t="s">
        <v>3055</v>
      </c>
    </row>
    <row r="626" spans="1:19" ht="15.75" customHeight="1">
      <c r="A626" s="11" t="s">
        <v>10227</v>
      </c>
      <c r="B626" s="23">
        <v>619</v>
      </c>
      <c r="C626" s="7" t="s">
        <v>37</v>
      </c>
      <c r="D626" s="7" t="str">
        <f t="shared" si="22"/>
        <v>02</v>
      </c>
      <c r="E626" s="26" t="s">
        <v>93</v>
      </c>
      <c r="F626" s="26" t="s">
        <v>108</v>
      </c>
      <c r="G626" s="18" t="s">
        <v>19</v>
      </c>
      <c r="H626" s="18" t="s">
        <v>3058</v>
      </c>
      <c r="I626" s="7" t="s">
        <v>16</v>
      </c>
      <c r="J626" s="18">
        <v>14</v>
      </c>
      <c r="K626" s="18">
        <v>2</v>
      </c>
      <c r="L626" s="18" t="s">
        <v>1299</v>
      </c>
      <c r="M626" s="18">
        <v>15</v>
      </c>
      <c r="N626" s="322">
        <v>570000</v>
      </c>
      <c r="O626" s="322">
        <v>8550000</v>
      </c>
      <c r="P626" s="14" t="s">
        <v>26</v>
      </c>
      <c r="Q626" s="16" t="s">
        <v>3053</v>
      </c>
      <c r="R626" s="396" t="s">
        <v>3054</v>
      </c>
      <c r="S626" s="12" t="s">
        <v>3055</v>
      </c>
    </row>
    <row r="627" spans="1:19" ht="15.75" customHeight="1">
      <c r="A627" s="11" t="s">
        <v>10227</v>
      </c>
      <c r="B627" s="23">
        <v>620</v>
      </c>
      <c r="C627" s="7" t="s">
        <v>37</v>
      </c>
      <c r="D627" s="7" t="str">
        <f t="shared" si="22"/>
        <v>02</v>
      </c>
      <c r="E627" s="26" t="s">
        <v>93</v>
      </c>
      <c r="F627" s="26" t="s">
        <v>108</v>
      </c>
      <c r="G627" s="18" t="s">
        <v>20</v>
      </c>
      <c r="H627" s="18" t="s">
        <v>3059</v>
      </c>
      <c r="I627" s="7" t="s">
        <v>16</v>
      </c>
      <c r="J627" s="18">
        <v>14</v>
      </c>
      <c r="K627" s="18">
        <v>2</v>
      </c>
      <c r="L627" s="18" t="s">
        <v>2957</v>
      </c>
      <c r="M627" s="18">
        <v>25</v>
      </c>
      <c r="N627" s="322">
        <v>570000</v>
      </c>
      <c r="O627" s="322">
        <v>14250000</v>
      </c>
      <c r="P627" s="14" t="s">
        <v>26</v>
      </c>
      <c r="Q627" s="16" t="s">
        <v>471</v>
      </c>
      <c r="R627" s="396" t="s">
        <v>2914</v>
      </c>
      <c r="S627" s="12" t="s">
        <v>3055</v>
      </c>
    </row>
    <row r="628" spans="1:19" ht="15.75" customHeight="1">
      <c r="A628" s="11" t="s">
        <v>10227</v>
      </c>
      <c r="B628" s="23">
        <v>621</v>
      </c>
      <c r="C628" s="7" t="s">
        <v>37</v>
      </c>
      <c r="D628" s="7" t="str">
        <f t="shared" si="22"/>
        <v>02</v>
      </c>
      <c r="E628" s="26" t="s">
        <v>93</v>
      </c>
      <c r="F628" s="26" t="s">
        <v>108</v>
      </c>
      <c r="G628" s="18" t="s">
        <v>20</v>
      </c>
      <c r="H628" s="18" t="s">
        <v>3060</v>
      </c>
      <c r="I628" s="7" t="s">
        <v>16</v>
      </c>
      <c r="J628" s="18">
        <v>14</v>
      </c>
      <c r="K628" s="18">
        <v>2</v>
      </c>
      <c r="L628" s="18" t="s">
        <v>3057</v>
      </c>
      <c r="M628" s="18">
        <v>10</v>
      </c>
      <c r="N628" s="322">
        <v>570000</v>
      </c>
      <c r="O628" s="397">
        <f t="shared" ref="O628:O690" si="24">M628*N628</f>
        <v>5700000</v>
      </c>
      <c r="P628" s="14" t="s">
        <v>26</v>
      </c>
      <c r="Q628" s="16" t="s">
        <v>471</v>
      </c>
      <c r="R628" s="396" t="s">
        <v>2914</v>
      </c>
      <c r="S628" s="12" t="s">
        <v>2985</v>
      </c>
    </row>
    <row r="629" spans="1:19" ht="15.75" customHeight="1">
      <c r="A629" s="11" t="s">
        <v>10227</v>
      </c>
      <c r="B629" s="23">
        <v>622</v>
      </c>
      <c r="C629" s="7" t="s">
        <v>37</v>
      </c>
      <c r="D629" s="7" t="str">
        <f t="shared" si="22"/>
        <v>02</v>
      </c>
      <c r="E629" s="26" t="s">
        <v>93</v>
      </c>
      <c r="F629" s="26" t="s">
        <v>108</v>
      </c>
      <c r="G629" s="18" t="s">
        <v>20</v>
      </c>
      <c r="H629" s="18" t="s">
        <v>3061</v>
      </c>
      <c r="I629" s="7" t="s">
        <v>16</v>
      </c>
      <c r="J629" s="18">
        <v>14</v>
      </c>
      <c r="K629" s="18">
        <v>2</v>
      </c>
      <c r="L629" s="18" t="s">
        <v>3062</v>
      </c>
      <c r="M629" s="18">
        <v>10</v>
      </c>
      <c r="N629" s="322">
        <v>570000</v>
      </c>
      <c r="O629" s="397">
        <f t="shared" si="24"/>
        <v>5700000</v>
      </c>
      <c r="P629" s="14" t="s">
        <v>26</v>
      </c>
      <c r="Q629" s="16" t="s">
        <v>471</v>
      </c>
      <c r="R629" s="396" t="s">
        <v>2914</v>
      </c>
      <c r="S629" s="12" t="s">
        <v>2985</v>
      </c>
    </row>
    <row r="630" spans="1:19" ht="15.75" customHeight="1">
      <c r="A630" s="11" t="s">
        <v>10227</v>
      </c>
      <c r="B630" s="23">
        <v>623</v>
      </c>
      <c r="C630" s="7" t="s">
        <v>37</v>
      </c>
      <c r="D630" s="7" t="str">
        <f t="shared" si="22"/>
        <v>02</v>
      </c>
      <c r="E630" s="26" t="s">
        <v>93</v>
      </c>
      <c r="F630" s="26" t="s">
        <v>108</v>
      </c>
      <c r="G630" s="18" t="s">
        <v>20</v>
      </c>
      <c r="H630" s="18" t="s">
        <v>3063</v>
      </c>
      <c r="I630" s="7" t="s">
        <v>16</v>
      </c>
      <c r="J630" s="18">
        <v>18</v>
      </c>
      <c r="K630" s="18">
        <v>3</v>
      </c>
      <c r="L630" s="18" t="s">
        <v>1299</v>
      </c>
      <c r="M630" s="18">
        <v>20</v>
      </c>
      <c r="N630" s="322">
        <v>650000</v>
      </c>
      <c r="O630" s="397">
        <f t="shared" si="24"/>
        <v>13000000</v>
      </c>
      <c r="P630" s="14" t="s">
        <v>26</v>
      </c>
      <c r="Q630" s="16" t="s">
        <v>3064</v>
      </c>
      <c r="R630" s="396" t="s">
        <v>3065</v>
      </c>
      <c r="S630" s="12" t="s">
        <v>3005</v>
      </c>
    </row>
    <row r="631" spans="1:19" ht="15.75" customHeight="1">
      <c r="A631" s="11" t="s">
        <v>10227</v>
      </c>
      <c r="B631" s="23">
        <v>624</v>
      </c>
      <c r="C631" s="7" t="s">
        <v>37</v>
      </c>
      <c r="D631" s="7" t="str">
        <f t="shared" si="22"/>
        <v>02</v>
      </c>
      <c r="E631" s="26" t="s">
        <v>93</v>
      </c>
      <c r="F631" s="25" t="s">
        <v>45</v>
      </c>
      <c r="G631" s="18" t="s">
        <v>20</v>
      </c>
      <c r="H631" s="18" t="s">
        <v>3066</v>
      </c>
      <c r="I631" s="7" t="s">
        <v>16</v>
      </c>
      <c r="J631" s="18">
        <v>14</v>
      </c>
      <c r="K631" s="18">
        <v>2</v>
      </c>
      <c r="L631" s="18" t="s">
        <v>419</v>
      </c>
      <c r="M631" s="18">
        <v>20</v>
      </c>
      <c r="N631" s="322">
        <v>550000</v>
      </c>
      <c r="O631" s="397">
        <f t="shared" si="24"/>
        <v>11000000</v>
      </c>
      <c r="P631" s="14" t="s">
        <v>26</v>
      </c>
      <c r="Q631" s="16" t="s">
        <v>2356</v>
      </c>
      <c r="R631" s="396" t="s">
        <v>3030</v>
      </c>
      <c r="S631" s="12" t="s">
        <v>3067</v>
      </c>
    </row>
    <row r="632" spans="1:19" ht="15.75" customHeight="1">
      <c r="A632" s="11" t="s">
        <v>10227</v>
      </c>
      <c r="B632" s="23">
        <v>625</v>
      </c>
      <c r="C632" s="7" t="s">
        <v>37</v>
      </c>
      <c r="D632" s="7" t="str">
        <f t="shared" si="22"/>
        <v>02</v>
      </c>
      <c r="E632" s="26" t="s">
        <v>93</v>
      </c>
      <c r="F632" s="25" t="s">
        <v>45</v>
      </c>
      <c r="G632" s="18" t="s">
        <v>19</v>
      </c>
      <c r="H632" s="18" t="s">
        <v>3068</v>
      </c>
      <c r="I632" s="7" t="s">
        <v>16</v>
      </c>
      <c r="J632" s="18">
        <v>14</v>
      </c>
      <c r="K632" s="18">
        <v>2</v>
      </c>
      <c r="L632" s="18" t="s">
        <v>1830</v>
      </c>
      <c r="M632" s="18">
        <v>5</v>
      </c>
      <c r="N632" s="322">
        <v>550000</v>
      </c>
      <c r="O632" s="397">
        <f t="shared" si="24"/>
        <v>2750000</v>
      </c>
      <c r="P632" s="14" t="s">
        <v>26</v>
      </c>
      <c r="Q632" s="16" t="s">
        <v>3069</v>
      </c>
      <c r="R632" s="396" t="s">
        <v>3070</v>
      </c>
      <c r="S632" s="12" t="s">
        <v>3067</v>
      </c>
    </row>
    <row r="633" spans="1:19" ht="15.75" customHeight="1">
      <c r="A633" s="11" t="s">
        <v>10227</v>
      </c>
      <c r="B633" s="23">
        <v>626</v>
      </c>
      <c r="C633" s="7" t="s">
        <v>37</v>
      </c>
      <c r="D633" s="7" t="str">
        <f t="shared" si="22"/>
        <v>02</v>
      </c>
      <c r="E633" s="26" t="s">
        <v>93</v>
      </c>
      <c r="F633" s="25" t="s">
        <v>45</v>
      </c>
      <c r="G633" s="18" t="s">
        <v>20</v>
      </c>
      <c r="H633" s="18" t="s">
        <v>3071</v>
      </c>
      <c r="I633" s="7" t="s">
        <v>16</v>
      </c>
      <c r="J633" s="18">
        <v>14</v>
      </c>
      <c r="K633" s="18">
        <v>2</v>
      </c>
      <c r="L633" s="18" t="s">
        <v>2920</v>
      </c>
      <c r="M633" s="18">
        <v>20</v>
      </c>
      <c r="N633" s="322">
        <v>550000</v>
      </c>
      <c r="O633" s="397">
        <f t="shared" si="24"/>
        <v>11000000</v>
      </c>
      <c r="P633" s="14" t="s">
        <v>26</v>
      </c>
      <c r="Q633" s="16" t="s">
        <v>2434</v>
      </c>
      <c r="R633" s="396" t="s">
        <v>2933</v>
      </c>
      <c r="S633" s="12" t="s">
        <v>3067</v>
      </c>
    </row>
    <row r="634" spans="1:19" ht="15.75" customHeight="1">
      <c r="A634" s="11" t="s">
        <v>10227</v>
      </c>
      <c r="B634" s="23">
        <v>627</v>
      </c>
      <c r="C634" s="7" t="s">
        <v>107</v>
      </c>
      <c r="D634" s="7" t="str">
        <f t="shared" si="22"/>
        <v>23</v>
      </c>
      <c r="E634" s="26" t="s">
        <v>94</v>
      </c>
      <c r="F634" s="26" t="s">
        <v>108</v>
      </c>
      <c r="G634" s="18" t="s">
        <v>19</v>
      </c>
      <c r="H634" s="18" t="s">
        <v>3072</v>
      </c>
      <c r="I634" s="7" t="s">
        <v>16</v>
      </c>
      <c r="J634" s="18">
        <v>7</v>
      </c>
      <c r="K634" s="18">
        <v>1</v>
      </c>
      <c r="L634" s="18" t="s">
        <v>3057</v>
      </c>
      <c r="M634" s="18">
        <v>10</v>
      </c>
      <c r="N634" s="322">
        <v>300000</v>
      </c>
      <c r="O634" s="397">
        <f t="shared" si="24"/>
        <v>3000000</v>
      </c>
      <c r="P634" s="14" t="s">
        <v>26</v>
      </c>
      <c r="Q634" s="16" t="s">
        <v>466</v>
      </c>
      <c r="R634" s="396" t="s">
        <v>2914</v>
      </c>
      <c r="S634" s="12" t="s">
        <v>3067</v>
      </c>
    </row>
    <row r="635" spans="1:19" ht="15.75" customHeight="1">
      <c r="A635" s="11" t="s">
        <v>10227</v>
      </c>
      <c r="B635" s="23">
        <v>628</v>
      </c>
      <c r="C635" s="7" t="s">
        <v>107</v>
      </c>
      <c r="D635" s="7" t="str">
        <f t="shared" si="22"/>
        <v>23</v>
      </c>
      <c r="E635" s="26" t="s">
        <v>94</v>
      </c>
      <c r="F635" s="26" t="s">
        <v>108</v>
      </c>
      <c r="G635" s="18" t="s">
        <v>19</v>
      </c>
      <c r="H635" s="18" t="s">
        <v>3073</v>
      </c>
      <c r="I635" s="7" t="s">
        <v>16</v>
      </c>
      <c r="J635" s="18">
        <v>7</v>
      </c>
      <c r="K635" s="18">
        <v>1</v>
      </c>
      <c r="L635" s="18" t="s">
        <v>1286</v>
      </c>
      <c r="M635" s="18">
        <v>10</v>
      </c>
      <c r="N635" s="322">
        <v>300000</v>
      </c>
      <c r="O635" s="397">
        <f t="shared" si="24"/>
        <v>3000000</v>
      </c>
      <c r="P635" s="14" t="s">
        <v>26</v>
      </c>
      <c r="Q635" s="16" t="s">
        <v>466</v>
      </c>
      <c r="R635" s="396" t="s">
        <v>2914</v>
      </c>
      <c r="S635" s="12" t="s">
        <v>3067</v>
      </c>
    </row>
    <row r="636" spans="1:19" ht="15.75" customHeight="1">
      <c r="A636" s="11" t="s">
        <v>10227</v>
      </c>
      <c r="B636" s="23">
        <v>629</v>
      </c>
      <c r="C636" s="7" t="s">
        <v>107</v>
      </c>
      <c r="D636" s="7" t="str">
        <f t="shared" si="22"/>
        <v>23</v>
      </c>
      <c r="E636" s="26" t="s">
        <v>94</v>
      </c>
      <c r="F636" s="26" t="s">
        <v>108</v>
      </c>
      <c r="G636" s="18" t="s">
        <v>19</v>
      </c>
      <c r="H636" s="18" t="s">
        <v>3074</v>
      </c>
      <c r="I636" s="7" t="s">
        <v>16</v>
      </c>
      <c r="J636" s="18">
        <v>14</v>
      </c>
      <c r="K636" s="18">
        <v>2</v>
      </c>
      <c r="L636" s="18" t="s">
        <v>3075</v>
      </c>
      <c r="M636" s="18">
        <v>10</v>
      </c>
      <c r="N636" s="322">
        <v>550000</v>
      </c>
      <c r="O636" s="397">
        <f t="shared" si="24"/>
        <v>5500000</v>
      </c>
      <c r="P636" s="14" t="s">
        <v>26</v>
      </c>
      <c r="Q636" s="16" t="s">
        <v>466</v>
      </c>
      <c r="R636" s="396" t="s">
        <v>2914</v>
      </c>
      <c r="S636" s="12" t="s">
        <v>3067</v>
      </c>
    </row>
    <row r="637" spans="1:19" ht="15.75" customHeight="1">
      <c r="A637" s="11" t="s">
        <v>10227</v>
      </c>
      <c r="B637" s="23">
        <v>630</v>
      </c>
      <c r="C637" s="7" t="s">
        <v>107</v>
      </c>
      <c r="D637" s="7" t="str">
        <f t="shared" si="22"/>
        <v>23</v>
      </c>
      <c r="E637" s="26" t="s">
        <v>94</v>
      </c>
      <c r="F637" s="26" t="s">
        <v>108</v>
      </c>
      <c r="G637" s="18" t="s">
        <v>19</v>
      </c>
      <c r="H637" s="18" t="s">
        <v>3076</v>
      </c>
      <c r="I637" s="7" t="s">
        <v>16</v>
      </c>
      <c r="J637" s="18">
        <v>4</v>
      </c>
      <c r="K637" s="18">
        <v>1</v>
      </c>
      <c r="L637" s="18" t="s">
        <v>3077</v>
      </c>
      <c r="M637" s="18">
        <v>10</v>
      </c>
      <c r="N637" s="322">
        <v>150000</v>
      </c>
      <c r="O637" s="397">
        <f t="shared" si="24"/>
        <v>1500000</v>
      </c>
      <c r="P637" s="14" t="s">
        <v>26</v>
      </c>
      <c r="Q637" s="16" t="s">
        <v>466</v>
      </c>
      <c r="R637" s="396" t="s">
        <v>2914</v>
      </c>
      <c r="S637" s="12" t="s">
        <v>3067</v>
      </c>
    </row>
    <row r="638" spans="1:19" ht="15.75" customHeight="1">
      <c r="A638" s="11" t="s">
        <v>10227</v>
      </c>
      <c r="B638" s="23">
        <v>631</v>
      </c>
      <c r="C638" s="7" t="s">
        <v>37</v>
      </c>
      <c r="D638" s="7" t="str">
        <f t="shared" si="22"/>
        <v>02</v>
      </c>
      <c r="E638" s="26" t="s">
        <v>93</v>
      </c>
      <c r="F638" s="26" t="s">
        <v>108</v>
      </c>
      <c r="G638" s="18" t="s">
        <v>19</v>
      </c>
      <c r="H638" s="18" t="s">
        <v>3078</v>
      </c>
      <c r="I638" s="18" t="s">
        <v>26</v>
      </c>
      <c r="J638" s="18">
        <v>14</v>
      </c>
      <c r="K638" s="18">
        <v>2</v>
      </c>
      <c r="L638" s="18" t="s">
        <v>419</v>
      </c>
      <c r="M638" s="18">
        <v>10</v>
      </c>
      <c r="N638" s="322">
        <v>550000</v>
      </c>
      <c r="O638" s="397">
        <f t="shared" si="24"/>
        <v>5500000</v>
      </c>
      <c r="P638" s="14" t="s">
        <v>26</v>
      </c>
      <c r="Q638" s="16" t="s">
        <v>466</v>
      </c>
      <c r="R638" s="396" t="s">
        <v>2914</v>
      </c>
      <c r="S638" s="12" t="s">
        <v>3079</v>
      </c>
    </row>
    <row r="639" spans="1:19" ht="15.75" customHeight="1">
      <c r="A639" s="11" t="s">
        <v>10227</v>
      </c>
      <c r="B639" s="23">
        <v>632</v>
      </c>
      <c r="C639" s="7" t="s">
        <v>37</v>
      </c>
      <c r="D639" s="7" t="str">
        <f t="shared" si="22"/>
        <v>02</v>
      </c>
      <c r="E639" s="26" t="s">
        <v>93</v>
      </c>
      <c r="F639" s="26" t="s">
        <v>108</v>
      </c>
      <c r="G639" s="18" t="s">
        <v>19</v>
      </c>
      <c r="H639" s="18" t="s">
        <v>3080</v>
      </c>
      <c r="I639" s="7" t="s">
        <v>16</v>
      </c>
      <c r="J639" s="18">
        <v>14</v>
      </c>
      <c r="K639" s="18">
        <v>2</v>
      </c>
      <c r="L639" s="18" t="s">
        <v>2944</v>
      </c>
      <c r="M639" s="18">
        <v>20</v>
      </c>
      <c r="N639" s="322">
        <v>550000</v>
      </c>
      <c r="O639" s="397">
        <f t="shared" si="24"/>
        <v>11000000</v>
      </c>
      <c r="P639" s="14" t="s">
        <v>26</v>
      </c>
      <c r="Q639" s="16" t="s">
        <v>2434</v>
      </c>
      <c r="R639" s="396" t="s">
        <v>2933</v>
      </c>
      <c r="S639" s="12" t="s">
        <v>3079</v>
      </c>
    </row>
    <row r="640" spans="1:19" ht="15.75" customHeight="1">
      <c r="A640" s="11" t="s">
        <v>10227</v>
      </c>
      <c r="B640" s="23">
        <v>633</v>
      </c>
      <c r="C640" s="7" t="s">
        <v>37</v>
      </c>
      <c r="D640" s="7" t="str">
        <f t="shared" si="22"/>
        <v>02</v>
      </c>
      <c r="E640" s="26" t="s">
        <v>93</v>
      </c>
      <c r="F640" s="26" t="s">
        <v>108</v>
      </c>
      <c r="G640" s="18" t="s">
        <v>19</v>
      </c>
      <c r="H640" s="18" t="s">
        <v>3081</v>
      </c>
      <c r="I640" s="7" t="s">
        <v>16</v>
      </c>
      <c r="J640" s="18">
        <v>7</v>
      </c>
      <c r="K640" s="18">
        <v>1</v>
      </c>
      <c r="L640" s="18" t="s">
        <v>434</v>
      </c>
      <c r="M640" s="18">
        <v>30</v>
      </c>
      <c r="N640" s="322">
        <v>290000</v>
      </c>
      <c r="O640" s="397">
        <f t="shared" si="24"/>
        <v>8700000</v>
      </c>
      <c r="P640" s="14" t="s">
        <v>26</v>
      </c>
      <c r="Q640" s="16" t="s">
        <v>3082</v>
      </c>
      <c r="R640" s="333" t="s">
        <v>3013</v>
      </c>
      <c r="S640" s="12" t="s">
        <v>3079</v>
      </c>
    </row>
    <row r="641" spans="1:19" ht="15.75" customHeight="1">
      <c r="A641" s="11" t="s">
        <v>10227</v>
      </c>
      <c r="B641" s="23">
        <v>634</v>
      </c>
      <c r="C641" s="7" t="s">
        <v>37</v>
      </c>
      <c r="D641" s="7" t="str">
        <f t="shared" si="22"/>
        <v>02</v>
      </c>
      <c r="E641" s="26" t="s">
        <v>93</v>
      </c>
      <c r="F641" s="26" t="s">
        <v>108</v>
      </c>
      <c r="G641" s="18" t="s">
        <v>20</v>
      </c>
      <c r="H641" s="18" t="s">
        <v>3083</v>
      </c>
      <c r="I641" s="7" t="s">
        <v>16</v>
      </c>
      <c r="J641" s="18">
        <v>7</v>
      </c>
      <c r="K641" s="18">
        <v>1</v>
      </c>
      <c r="L641" s="18" t="s">
        <v>419</v>
      </c>
      <c r="M641" s="18">
        <v>20</v>
      </c>
      <c r="N641" s="322">
        <v>290000</v>
      </c>
      <c r="O641" s="397">
        <f t="shared" si="24"/>
        <v>5800000</v>
      </c>
      <c r="P641" s="14" t="s">
        <v>26</v>
      </c>
      <c r="Q641" s="16" t="s">
        <v>2434</v>
      </c>
      <c r="R641" s="396" t="s">
        <v>2933</v>
      </c>
      <c r="S641" s="12" t="s">
        <v>3079</v>
      </c>
    </row>
    <row r="642" spans="1:19" ht="15.75" customHeight="1">
      <c r="A642" s="11" t="s">
        <v>10227</v>
      </c>
      <c r="B642" s="23">
        <v>635</v>
      </c>
      <c r="C642" s="7" t="s">
        <v>37</v>
      </c>
      <c r="D642" s="7" t="str">
        <f t="shared" si="22"/>
        <v>02</v>
      </c>
      <c r="E642" s="26" t="s">
        <v>93</v>
      </c>
      <c r="F642" s="26" t="s">
        <v>108</v>
      </c>
      <c r="G642" s="18" t="s">
        <v>20</v>
      </c>
      <c r="H642" s="18" t="s">
        <v>3084</v>
      </c>
      <c r="I642" s="7" t="s">
        <v>16</v>
      </c>
      <c r="J642" s="18">
        <v>14</v>
      </c>
      <c r="K642" s="18">
        <v>2</v>
      </c>
      <c r="L642" s="18" t="s">
        <v>1299</v>
      </c>
      <c r="M642" s="18">
        <v>15</v>
      </c>
      <c r="N642" s="322">
        <v>550000</v>
      </c>
      <c r="O642" s="397">
        <f t="shared" si="24"/>
        <v>8250000</v>
      </c>
      <c r="P642" s="14" t="s">
        <v>26</v>
      </c>
      <c r="Q642" s="16" t="s">
        <v>2434</v>
      </c>
      <c r="R642" s="396" t="s">
        <v>2933</v>
      </c>
      <c r="S642" s="12" t="s">
        <v>3079</v>
      </c>
    </row>
    <row r="643" spans="1:19" ht="15.75" customHeight="1">
      <c r="A643" s="11" t="s">
        <v>10227</v>
      </c>
      <c r="B643" s="23">
        <v>636</v>
      </c>
      <c r="C643" s="7" t="s">
        <v>37</v>
      </c>
      <c r="D643" s="7" t="str">
        <f t="shared" si="22"/>
        <v>02</v>
      </c>
      <c r="E643" s="26" t="s">
        <v>93</v>
      </c>
      <c r="F643" s="26" t="s">
        <v>108</v>
      </c>
      <c r="G643" s="18" t="s">
        <v>20</v>
      </c>
      <c r="H643" s="18" t="s">
        <v>3085</v>
      </c>
      <c r="I643" s="7" t="s">
        <v>16</v>
      </c>
      <c r="J643" s="18">
        <v>14</v>
      </c>
      <c r="K643" s="18">
        <v>2</v>
      </c>
      <c r="L643" s="18" t="s">
        <v>2928</v>
      </c>
      <c r="M643" s="18">
        <v>30</v>
      </c>
      <c r="N643" s="322">
        <v>550000</v>
      </c>
      <c r="O643" s="397">
        <f t="shared" si="24"/>
        <v>16500000</v>
      </c>
      <c r="P643" s="14" t="s">
        <v>26</v>
      </c>
      <c r="Q643" s="342" t="s">
        <v>2917</v>
      </c>
      <c r="R643" s="398" t="s">
        <v>2918</v>
      </c>
      <c r="S643" s="12" t="s">
        <v>3079</v>
      </c>
    </row>
    <row r="644" spans="1:19" ht="15.75" customHeight="1">
      <c r="A644" s="11" t="s">
        <v>10227</v>
      </c>
      <c r="B644" s="23">
        <v>637</v>
      </c>
      <c r="C644" s="7" t="s">
        <v>107</v>
      </c>
      <c r="D644" s="7" t="str">
        <f t="shared" si="22"/>
        <v>23</v>
      </c>
      <c r="E644" s="26" t="s">
        <v>94</v>
      </c>
      <c r="F644" s="26" t="s">
        <v>108</v>
      </c>
      <c r="G644" s="18" t="s">
        <v>19</v>
      </c>
      <c r="H644" s="18" t="s">
        <v>3086</v>
      </c>
      <c r="I644" s="7" t="s">
        <v>16</v>
      </c>
      <c r="J644" s="18">
        <v>14</v>
      </c>
      <c r="K644" s="18">
        <v>2</v>
      </c>
      <c r="L644" s="18" t="s">
        <v>3087</v>
      </c>
      <c r="M644" s="18">
        <v>10</v>
      </c>
      <c r="N644" s="322">
        <v>550000</v>
      </c>
      <c r="O644" s="397">
        <f t="shared" si="24"/>
        <v>5500000</v>
      </c>
      <c r="P644" s="14" t="s">
        <v>26</v>
      </c>
      <c r="Q644" s="16" t="s">
        <v>466</v>
      </c>
      <c r="R644" s="396" t="s">
        <v>2914</v>
      </c>
      <c r="S644" s="12" t="s">
        <v>3067</v>
      </c>
    </row>
    <row r="645" spans="1:19" ht="15.75" customHeight="1">
      <c r="A645" s="11" t="s">
        <v>10227</v>
      </c>
      <c r="B645" s="23">
        <v>638</v>
      </c>
      <c r="C645" s="7" t="s">
        <v>107</v>
      </c>
      <c r="D645" s="7" t="str">
        <f t="shared" si="22"/>
        <v>23</v>
      </c>
      <c r="E645" s="26" t="s">
        <v>94</v>
      </c>
      <c r="F645" s="26" t="s">
        <v>108</v>
      </c>
      <c r="G645" s="18" t="s">
        <v>19</v>
      </c>
      <c r="H645" s="18" t="s">
        <v>3088</v>
      </c>
      <c r="I645" s="7" t="s">
        <v>16</v>
      </c>
      <c r="J645" s="18">
        <v>6</v>
      </c>
      <c r="K645" s="18">
        <v>1</v>
      </c>
      <c r="L645" s="18" t="s">
        <v>3075</v>
      </c>
      <c r="M645" s="18">
        <v>10</v>
      </c>
      <c r="N645" s="322">
        <v>270000</v>
      </c>
      <c r="O645" s="397">
        <f t="shared" si="24"/>
        <v>2700000</v>
      </c>
      <c r="P645" s="14" t="s">
        <v>26</v>
      </c>
      <c r="Q645" s="16" t="s">
        <v>466</v>
      </c>
      <c r="R645" s="396" t="s">
        <v>2914</v>
      </c>
      <c r="S645" s="12" t="s">
        <v>3067</v>
      </c>
    </row>
    <row r="646" spans="1:19" ht="15.75" customHeight="1">
      <c r="A646" s="357" t="s">
        <v>10227</v>
      </c>
      <c r="B646" s="23">
        <v>639</v>
      </c>
      <c r="C646" s="359" t="s">
        <v>37</v>
      </c>
      <c r="D646" s="360" t="str">
        <f t="shared" si="22"/>
        <v>02</v>
      </c>
      <c r="E646" s="359">
        <v>4</v>
      </c>
      <c r="F646" s="359">
        <v>1</v>
      </c>
      <c r="G646" s="359" t="s">
        <v>19</v>
      </c>
      <c r="H646" s="399" t="s">
        <v>3089</v>
      </c>
      <c r="I646" s="359" t="s">
        <v>16</v>
      </c>
      <c r="J646" s="359">
        <v>20</v>
      </c>
      <c r="K646" s="359">
        <v>3</v>
      </c>
      <c r="L646" s="363" t="s">
        <v>434</v>
      </c>
      <c r="M646" s="359">
        <v>15</v>
      </c>
      <c r="N646" s="363">
        <v>690000</v>
      </c>
      <c r="O646" s="363">
        <f t="shared" si="24"/>
        <v>10350000</v>
      </c>
      <c r="P646" s="363" t="s">
        <v>26</v>
      </c>
      <c r="Q646" s="380" t="s">
        <v>471</v>
      </c>
      <c r="R646" s="378" t="s">
        <v>2914</v>
      </c>
      <c r="S646" s="381" t="s">
        <v>3090</v>
      </c>
    </row>
    <row r="647" spans="1:19" ht="15.75" customHeight="1">
      <c r="A647" s="357" t="s">
        <v>10227</v>
      </c>
      <c r="B647" s="23">
        <v>640</v>
      </c>
      <c r="C647" s="359" t="s">
        <v>386</v>
      </c>
      <c r="D647" s="360" t="str">
        <f t="shared" si="22"/>
        <v>10</v>
      </c>
      <c r="E647" s="359">
        <v>1</v>
      </c>
      <c r="F647" s="359">
        <v>1</v>
      </c>
      <c r="G647" s="359" t="s">
        <v>19</v>
      </c>
      <c r="H647" s="359" t="s">
        <v>3091</v>
      </c>
      <c r="I647" s="359" t="s">
        <v>16</v>
      </c>
      <c r="J647" s="359">
        <v>18</v>
      </c>
      <c r="K647" s="359">
        <v>3</v>
      </c>
      <c r="L647" s="363" t="s">
        <v>434</v>
      </c>
      <c r="M647" s="359">
        <v>18</v>
      </c>
      <c r="N647" s="363">
        <v>670000</v>
      </c>
      <c r="O647" s="363">
        <f t="shared" si="24"/>
        <v>12060000</v>
      </c>
      <c r="P647" s="363" t="s">
        <v>26</v>
      </c>
      <c r="Q647" s="380" t="s">
        <v>471</v>
      </c>
      <c r="R647" s="378" t="s">
        <v>2914</v>
      </c>
      <c r="S647" s="381" t="s">
        <v>3090</v>
      </c>
    </row>
    <row r="648" spans="1:19" ht="15.75" customHeight="1">
      <c r="A648" s="357" t="s">
        <v>10227</v>
      </c>
      <c r="B648" s="23">
        <v>641</v>
      </c>
      <c r="C648" s="359" t="s">
        <v>37</v>
      </c>
      <c r="D648" s="360" t="str">
        <f t="shared" si="22"/>
        <v>02</v>
      </c>
      <c r="E648" s="359">
        <v>4</v>
      </c>
      <c r="F648" s="359">
        <v>1</v>
      </c>
      <c r="G648" s="359" t="s">
        <v>19</v>
      </c>
      <c r="H648" s="359" t="s">
        <v>3092</v>
      </c>
      <c r="I648" s="359" t="s">
        <v>16</v>
      </c>
      <c r="J648" s="359">
        <v>7</v>
      </c>
      <c r="K648" s="359">
        <v>1</v>
      </c>
      <c r="L648" s="363" t="s">
        <v>434</v>
      </c>
      <c r="M648" s="359">
        <v>30</v>
      </c>
      <c r="N648" s="363">
        <v>290000</v>
      </c>
      <c r="O648" s="363">
        <f t="shared" si="24"/>
        <v>8700000</v>
      </c>
      <c r="P648" s="363" t="s">
        <v>26</v>
      </c>
      <c r="Q648" s="380" t="s">
        <v>471</v>
      </c>
      <c r="R648" s="378" t="s">
        <v>2914</v>
      </c>
      <c r="S648" s="381" t="s">
        <v>3093</v>
      </c>
    </row>
    <row r="649" spans="1:19" ht="15.75" customHeight="1">
      <c r="A649" s="357" t="s">
        <v>10227</v>
      </c>
      <c r="B649" s="23">
        <v>642</v>
      </c>
      <c r="C649" s="359" t="s">
        <v>386</v>
      </c>
      <c r="D649" s="360" t="str">
        <f t="shared" si="22"/>
        <v>10</v>
      </c>
      <c r="E649" s="359">
        <v>1</v>
      </c>
      <c r="F649" s="359">
        <v>1</v>
      </c>
      <c r="G649" s="359" t="s">
        <v>19</v>
      </c>
      <c r="H649" s="359" t="s">
        <v>3094</v>
      </c>
      <c r="I649" s="359" t="s">
        <v>16</v>
      </c>
      <c r="J649" s="359">
        <v>18</v>
      </c>
      <c r="K649" s="359">
        <v>3</v>
      </c>
      <c r="L649" s="363" t="s">
        <v>434</v>
      </c>
      <c r="M649" s="359">
        <v>9</v>
      </c>
      <c r="N649" s="363">
        <v>670000</v>
      </c>
      <c r="O649" s="363">
        <f t="shared" si="24"/>
        <v>6030000</v>
      </c>
      <c r="P649" s="363" t="s">
        <v>26</v>
      </c>
      <c r="Q649" s="380" t="s">
        <v>471</v>
      </c>
      <c r="R649" s="378" t="s">
        <v>2914</v>
      </c>
      <c r="S649" s="381" t="s">
        <v>3093</v>
      </c>
    </row>
    <row r="650" spans="1:19" ht="15.75" customHeight="1">
      <c r="A650" s="357" t="s">
        <v>10227</v>
      </c>
      <c r="B650" s="23">
        <v>643</v>
      </c>
      <c r="C650" s="359" t="s">
        <v>37</v>
      </c>
      <c r="D650" s="360" t="str">
        <f t="shared" si="22"/>
        <v>02</v>
      </c>
      <c r="E650" s="359">
        <v>4</v>
      </c>
      <c r="F650" s="359">
        <v>1</v>
      </c>
      <c r="G650" s="359" t="s">
        <v>19</v>
      </c>
      <c r="H650" s="359" t="s">
        <v>3095</v>
      </c>
      <c r="I650" s="359" t="s">
        <v>16</v>
      </c>
      <c r="J650" s="359">
        <v>7</v>
      </c>
      <c r="K650" s="359">
        <v>1</v>
      </c>
      <c r="L650" s="363" t="s">
        <v>434</v>
      </c>
      <c r="M650" s="359">
        <v>30</v>
      </c>
      <c r="N650" s="363">
        <v>290000</v>
      </c>
      <c r="O650" s="363">
        <f t="shared" si="24"/>
        <v>8700000</v>
      </c>
      <c r="P650" s="363" t="s">
        <v>26</v>
      </c>
      <c r="Q650" s="380" t="s">
        <v>471</v>
      </c>
      <c r="R650" s="378" t="s">
        <v>2914</v>
      </c>
      <c r="S650" s="381" t="s">
        <v>3093</v>
      </c>
    </row>
    <row r="651" spans="1:19" ht="15.75" customHeight="1">
      <c r="A651" s="357" t="s">
        <v>10227</v>
      </c>
      <c r="B651" s="23">
        <v>644</v>
      </c>
      <c r="C651" s="359" t="s">
        <v>37</v>
      </c>
      <c r="D651" s="360" t="str">
        <f t="shared" si="22"/>
        <v>02</v>
      </c>
      <c r="E651" s="359">
        <v>4</v>
      </c>
      <c r="F651" s="359">
        <v>1</v>
      </c>
      <c r="G651" s="359" t="s">
        <v>19</v>
      </c>
      <c r="H651" s="359" t="s">
        <v>3096</v>
      </c>
      <c r="I651" s="359" t="s">
        <v>16</v>
      </c>
      <c r="J651" s="359">
        <v>18</v>
      </c>
      <c r="K651" s="359">
        <v>3</v>
      </c>
      <c r="L651" s="363" t="s">
        <v>434</v>
      </c>
      <c r="M651" s="359">
        <v>15</v>
      </c>
      <c r="N651" s="363">
        <v>670000</v>
      </c>
      <c r="O651" s="363">
        <f t="shared" si="24"/>
        <v>10050000</v>
      </c>
      <c r="P651" s="363" t="s">
        <v>26</v>
      </c>
      <c r="Q651" s="380" t="s">
        <v>471</v>
      </c>
      <c r="R651" s="378" t="s">
        <v>2914</v>
      </c>
      <c r="S651" s="381" t="s">
        <v>3093</v>
      </c>
    </row>
    <row r="652" spans="1:19" ht="15.75" customHeight="1">
      <c r="A652" s="357" t="s">
        <v>10227</v>
      </c>
      <c r="B652" s="23">
        <v>645</v>
      </c>
      <c r="C652" s="359" t="s">
        <v>37</v>
      </c>
      <c r="D652" s="360" t="str">
        <f t="shared" si="22"/>
        <v>02</v>
      </c>
      <c r="E652" s="359">
        <v>4</v>
      </c>
      <c r="F652" s="359">
        <v>1</v>
      </c>
      <c r="G652" s="359" t="s">
        <v>19</v>
      </c>
      <c r="H652" s="359" t="s">
        <v>3097</v>
      </c>
      <c r="I652" s="359" t="s">
        <v>16</v>
      </c>
      <c r="J652" s="359">
        <v>18</v>
      </c>
      <c r="K652" s="359">
        <v>3</v>
      </c>
      <c r="L652" s="363" t="s">
        <v>434</v>
      </c>
      <c r="M652" s="359">
        <v>9</v>
      </c>
      <c r="N652" s="363">
        <v>670000</v>
      </c>
      <c r="O652" s="363">
        <f t="shared" si="24"/>
        <v>6030000</v>
      </c>
      <c r="P652" s="363" t="s">
        <v>26</v>
      </c>
      <c r="Q652" s="380" t="s">
        <v>471</v>
      </c>
      <c r="R652" s="378" t="s">
        <v>2914</v>
      </c>
      <c r="S652" s="381" t="s">
        <v>3093</v>
      </c>
    </row>
    <row r="653" spans="1:19" ht="15.75" customHeight="1">
      <c r="A653" s="357" t="s">
        <v>10227</v>
      </c>
      <c r="B653" s="23">
        <v>646</v>
      </c>
      <c r="C653" s="359" t="s">
        <v>386</v>
      </c>
      <c r="D653" s="360" t="str">
        <f t="shared" si="22"/>
        <v>10</v>
      </c>
      <c r="E653" s="359">
        <v>1</v>
      </c>
      <c r="F653" s="359">
        <v>1</v>
      </c>
      <c r="G653" s="359" t="s">
        <v>19</v>
      </c>
      <c r="H653" s="359" t="s">
        <v>3098</v>
      </c>
      <c r="I653" s="359" t="s">
        <v>16</v>
      </c>
      <c r="J653" s="359">
        <v>14</v>
      </c>
      <c r="K653" s="359">
        <v>2</v>
      </c>
      <c r="L653" s="363" t="s">
        <v>434</v>
      </c>
      <c r="M653" s="359">
        <v>12</v>
      </c>
      <c r="N653" s="363">
        <v>580000</v>
      </c>
      <c r="O653" s="363">
        <f t="shared" si="24"/>
        <v>6960000</v>
      </c>
      <c r="P653" s="363" t="s">
        <v>26</v>
      </c>
      <c r="Q653" s="380" t="s">
        <v>471</v>
      </c>
      <c r="R653" s="378" t="s">
        <v>2914</v>
      </c>
      <c r="S653" s="381" t="s">
        <v>3093</v>
      </c>
    </row>
    <row r="654" spans="1:19" ht="15.75" customHeight="1">
      <c r="A654" s="357" t="s">
        <v>10227</v>
      </c>
      <c r="B654" s="23">
        <v>647</v>
      </c>
      <c r="C654" s="359" t="s">
        <v>386</v>
      </c>
      <c r="D654" s="360" t="str">
        <f t="shared" si="22"/>
        <v>10</v>
      </c>
      <c r="E654" s="359">
        <v>1</v>
      </c>
      <c r="F654" s="359">
        <v>1</v>
      </c>
      <c r="G654" s="359" t="s">
        <v>19</v>
      </c>
      <c r="H654" s="359" t="s">
        <v>3099</v>
      </c>
      <c r="I654" s="359" t="s">
        <v>16</v>
      </c>
      <c r="J654" s="359">
        <v>14</v>
      </c>
      <c r="K654" s="359">
        <v>2</v>
      </c>
      <c r="L654" s="363" t="s">
        <v>434</v>
      </c>
      <c r="M654" s="359">
        <v>12</v>
      </c>
      <c r="N654" s="363">
        <v>580000</v>
      </c>
      <c r="O654" s="363">
        <f t="shared" si="24"/>
        <v>6960000</v>
      </c>
      <c r="P654" s="363" t="s">
        <v>26</v>
      </c>
      <c r="Q654" s="380" t="s">
        <v>471</v>
      </c>
      <c r="R654" s="378" t="s">
        <v>2914</v>
      </c>
      <c r="S654" s="381" t="s">
        <v>3093</v>
      </c>
    </row>
    <row r="655" spans="1:19" ht="15.75" customHeight="1">
      <c r="A655" s="357" t="s">
        <v>10227</v>
      </c>
      <c r="B655" s="23">
        <v>648</v>
      </c>
      <c r="C655" s="359" t="s">
        <v>37</v>
      </c>
      <c r="D655" s="360" t="str">
        <f t="shared" si="22"/>
        <v>02</v>
      </c>
      <c r="E655" s="359">
        <v>4</v>
      </c>
      <c r="F655" s="359">
        <v>1</v>
      </c>
      <c r="G655" s="359" t="s">
        <v>19</v>
      </c>
      <c r="H655" s="359" t="s">
        <v>3100</v>
      </c>
      <c r="I655" s="359" t="s">
        <v>16</v>
      </c>
      <c r="J655" s="359">
        <v>18</v>
      </c>
      <c r="K655" s="359">
        <v>3</v>
      </c>
      <c r="L655" s="363" t="s">
        <v>434</v>
      </c>
      <c r="M655" s="359">
        <v>15</v>
      </c>
      <c r="N655" s="363">
        <v>670000</v>
      </c>
      <c r="O655" s="363">
        <f t="shared" si="24"/>
        <v>10050000</v>
      </c>
      <c r="P655" s="363" t="s">
        <v>26</v>
      </c>
      <c r="Q655" s="380" t="s">
        <v>471</v>
      </c>
      <c r="R655" s="378" t="s">
        <v>2914</v>
      </c>
      <c r="S655" s="381" t="s">
        <v>3093</v>
      </c>
    </row>
    <row r="656" spans="1:19" ht="15.75" customHeight="1">
      <c r="A656" s="357" t="s">
        <v>10227</v>
      </c>
      <c r="B656" s="23">
        <v>649</v>
      </c>
      <c r="C656" s="359" t="s">
        <v>37</v>
      </c>
      <c r="D656" s="360" t="str">
        <f t="shared" si="22"/>
        <v>02</v>
      </c>
      <c r="E656" s="359">
        <v>4</v>
      </c>
      <c r="F656" s="359">
        <v>1</v>
      </c>
      <c r="G656" s="359" t="s">
        <v>19</v>
      </c>
      <c r="H656" s="359" t="s">
        <v>3101</v>
      </c>
      <c r="I656" s="359" t="s">
        <v>16</v>
      </c>
      <c r="J656" s="359">
        <v>14</v>
      </c>
      <c r="K656" s="359">
        <v>2</v>
      </c>
      <c r="L656" s="363" t="s">
        <v>434</v>
      </c>
      <c r="M656" s="359">
        <v>12</v>
      </c>
      <c r="N656" s="363">
        <v>580000</v>
      </c>
      <c r="O656" s="363">
        <f t="shared" si="24"/>
        <v>6960000</v>
      </c>
      <c r="P656" s="363" t="s">
        <v>26</v>
      </c>
      <c r="Q656" s="380" t="s">
        <v>471</v>
      </c>
      <c r="R656" s="378" t="s">
        <v>2914</v>
      </c>
      <c r="S656" s="381" t="s">
        <v>3093</v>
      </c>
    </row>
    <row r="657" spans="1:19" ht="15.75" customHeight="1">
      <c r="A657" s="357" t="s">
        <v>10227</v>
      </c>
      <c r="B657" s="23">
        <v>650</v>
      </c>
      <c r="C657" s="359" t="s">
        <v>37</v>
      </c>
      <c r="D657" s="360" t="str">
        <f t="shared" si="22"/>
        <v>02</v>
      </c>
      <c r="E657" s="359">
        <v>4</v>
      </c>
      <c r="F657" s="359">
        <v>1</v>
      </c>
      <c r="G657" s="359" t="s">
        <v>19</v>
      </c>
      <c r="H657" s="359" t="s">
        <v>3102</v>
      </c>
      <c r="I657" s="359" t="s">
        <v>16</v>
      </c>
      <c r="J657" s="359">
        <v>7</v>
      </c>
      <c r="K657" s="359">
        <v>1</v>
      </c>
      <c r="L657" s="363" t="s">
        <v>434</v>
      </c>
      <c r="M657" s="359">
        <v>15</v>
      </c>
      <c r="N657" s="363">
        <v>290000</v>
      </c>
      <c r="O657" s="363">
        <f t="shared" si="24"/>
        <v>4350000</v>
      </c>
      <c r="P657" s="363" t="s">
        <v>26</v>
      </c>
      <c r="Q657" s="380" t="s">
        <v>471</v>
      </c>
      <c r="R657" s="378" t="s">
        <v>2914</v>
      </c>
      <c r="S657" s="381" t="s">
        <v>3093</v>
      </c>
    </row>
    <row r="658" spans="1:19" ht="15.75" customHeight="1">
      <c r="A658" s="357" t="s">
        <v>10227</v>
      </c>
      <c r="B658" s="23">
        <v>651</v>
      </c>
      <c r="C658" s="359" t="s">
        <v>386</v>
      </c>
      <c r="D658" s="360" t="str">
        <f t="shared" si="22"/>
        <v>10</v>
      </c>
      <c r="E658" s="359">
        <v>1</v>
      </c>
      <c r="F658" s="359">
        <v>1</v>
      </c>
      <c r="G658" s="359" t="s">
        <v>19</v>
      </c>
      <c r="H658" s="359" t="s">
        <v>3103</v>
      </c>
      <c r="I658" s="359" t="s">
        <v>16</v>
      </c>
      <c r="J658" s="359">
        <v>14</v>
      </c>
      <c r="K658" s="359">
        <v>2</v>
      </c>
      <c r="L658" s="363" t="s">
        <v>434</v>
      </c>
      <c r="M658" s="359">
        <v>15</v>
      </c>
      <c r="N658" s="363">
        <v>580000</v>
      </c>
      <c r="O658" s="363">
        <f t="shared" si="24"/>
        <v>8700000</v>
      </c>
      <c r="P658" s="363" t="s">
        <v>26</v>
      </c>
      <c r="Q658" s="380" t="s">
        <v>471</v>
      </c>
      <c r="R658" s="378" t="s">
        <v>2914</v>
      </c>
      <c r="S658" s="381" t="s">
        <v>3093</v>
      </c>
    </row>
    <row r="659" spans="1:19" ht="15.75" customHeight="1">
      <c r="A659" s="357" t="s">
        <v>10227</v>
      </c>
      <c r="B659" s="23">
        <v>652</v>
      </c>
      <c r="C659" s="359" t="s">
        <v>386</v>
      </c>
      <c r="D659" s="360" t="str">
        <f t="shared" si="22"/>
        <v>10</v>
      </c>
      <c r="E659" s="359">
        <v>1</v>
      </c>
      <c r="F659" s="359">
        <v>1</v>
      </c>
      <c r="G659" s="359" t="s">
        <v>19</v>
      </c>
      <c r="H659" s="359" t="s">
        <v>3104</v>
      </c>
      <c r="I659" s="359" t="s">
        <v>16</v>
      </c>
      <c r="J659" s="359">
        <v>14</v>
      </c>
      <c r="K659" s="359">
        <v>2</v>
      </c>
      <c r="L659" s="363" t="s">
        <v>434</v>
      </c>
      <c r="M659" s="359">
        <v>15</v>
      </c>
      <c r="N659" s="363">
        <v>580000</v>
      </c>
      <c r="O659" s="363">
        <f t="shared" si="24"/>
        <v>8700000</v>
      </c>
      <c r="P659" s="363" t="s">
        <v>26</v>
      </c>
      <c r="Q659" s="380" t="s">
        <v>471</v>
      </c>
      <c r="R659" s="378" t="s">
        <v>2914</v>
      </c>
      <c r="S659" s="381" t="s">
        <v>3093</v>
      </c>
    </row>
    <row r="660" spans="1:19" ht="15.75" customHeight="1">
      <c r="A660" s="357" t="s">
        <v>10227</v>
      </c>
      <c r="B660" s="23">
        <v>653</v>
      </c>
      <c r="C660" s="359" t="s">
        <v>37</v>
      </c>
      <c r="D660" s="360" t="str">
        <f t="shared" si="22"/>
        <v>02</v>
      </c>
      <c r="E660" s="359">
        <v>4</v>
      </c>
      <c r="F660" s="359">
        <v>1</v>
      </c>
      <c r="G660" s="359" t="s">
        <v>19</v>
      </c>
      <c r="H660" s="359" t="s">
        <v>3105</v>
      </c>
      <c r="I660" s="359" t="s">
        <v>16</v>
      </c>
      <c r="J660" s="359">
        <v>7</v>
      </c>
      <c r="K660" s="359">
        <v>1</v>
      </c>
      <c r="L660" s="363" t="s">
        <v>434</v>
      </c>
      <c r="M660" s="359">
        <v>6</v>
      </c>
      <c r="N660" s="363">
        <v>290000</v>
      </c>
      <c r="O660" s="363">
        <f t="shared" si="24"/>
        <v>1740000</v>
      </c>
      <c r="P660" s="363" t="s">
        <v>26</v>
      </c>
      <c r="Q660" s="380" t="s">
        <v>471</v>
      </c>
      <c r="R660" s="378" t="s">
        <v>2914</v>
      </c>
      <c r="S660" s="381" t="s">
        <v>3093</v>
      </c>
    </row>
    <row r="661" spans="1:19" ht="15.75" customHeight="1">
      <c r="A661" s="357" t="s">
        <v>10227</v>
      </c>
      <c r="B661" s="23">
        <v>654</v>
      </c>
      <c r="C661" s="359" t="s">
        <v>37</v>
      </c>
      <c r="D661" s="360" t="str">
        <f t="shared" si="22"/>
        <v>02</v>
      </c>
      <c r="E661" s="359">
        <v>4</v>
      </c>
      <c r="F661" s="359">
        <v>1</v>
      </c>
      <c r="G661" s="359" t="s">
        <v>19</v>
      </c>
      <c r="H661" s="359" t="s">
        <v>3106</v>
      </c>
      <c r="I661" s="359" t="s">
        <v>16</v>
      </c>
      <c r="J661" s="359">
        <v>7</v>
      </c>
      <c r="K661" s="359">
        <v>1</v>
      </c>
      <c r="L661" s="363" t="s">
        <v>434</v>
      </c>
      <c r="M661" s="359">
        <v>12</v>
      </c>
      <c r="N661" s="363">
        <v>290000</v>
      </c>
      <c r="O661" s="363">
        <f t="shared" si="24"/>
        <v>3480000</v>
      </c>
      <c r="P661" s="363" t="s">
        <v>26</v>
      </c>
      <c r="Q661" s="380" t="s">
        <v>471</v>
      </c>
      <c r="R661" s="378" t="s">
        <v>2914</v>
      </c>
      <c r="S661" s="381" t="s">
        <v>3093</v>
      </c>
    </row>
    <row r="662" spans="1:19" ht="15.75" customHeight="1">
      <c r="A662" s="357" t="s">
        <v>10227</v>
      </c>
      <c r="B662" s="23">
        <v>655</v>
      </c>
      <c r="C662" s="359" t="s">
        <v>386</v>
      </c>
      <c r="D662" s="360" t="str">
        <f t="shared" si="22"/>
        <v>10</v>
      </c>
      <c r="E662" s="359">
        <v>1</v>
      </c>
      <c r="F662" s="359">
        <v>1</v>
      </c>
      <c r="G662" s="359" t="s">
        <v>19</v>
      </c>
      <c r="H662" s="359" t="s">
        <v>3107</v>
      </c>
      <c r="I662" s="359" t="s">
        <v>16</v>
      </c>
      <c r="J662" s="359">
        <v>14</v>
      </c>
      <c r="K662" s="359">
        <v>2</v>
      </c>
      <c r="L662" s="363" t="s">
        <v>434</v>
      </c>
      <c r="M662" s="359">
        <v>9</v>
      </c>
      <c r="N662" s="363">
        <v>580000</v>
      </c>
      <c r="O662" s="363">
        <f t="shared" si="24"/>
        <v>5220000</v>
      </c>
      <c r="P662" s="363" t="s">
        <v>26</v>
      </c>
      <c r="Q662" s="380" t="s">
        <v>471</v>
      </c>
      <c r="R662" s="378" t="s">
        <v>2914</v>
      </c>
      <c r="S662" s="381" t="s">
        <v>3093</v>
      </c>
    </row>
    <row r="663" spans="1:19" ht="15.75" customHeight="1">
      <c r="A663" s="357" t="s">
        <v>10227</v>
      </c>
      <c r="B663" s="23">
        <v>656</v>
      </c>
      <c r="C663" s="359" t="s">
        <v>386</v>
      </c>
      <c r="D663" s="360" t="str">
        <f t="shared" si="22"/>
        <v>10</v>
      </c>
      <c r="E663" s="359">
        <v>1</v>
      </c>
      <c r="F663" s="359">
        <v>1</v>
      </c>
      <c r="G663" s="359" t="s">
        <v>19</v>
      </c>
      <c r="H663" s="359" t="s">
        <v>3108</v>
      </c>
      <c r="I663" s="359" t="s">
        <v>16</v>
      </c>
      <c r="J663" s="359">
        <v>14</v>
      </c>
      <c r="K663" s="359">
        <v>2</v>
      </c>
      <c r="L663" s="363" t="s">
        <v>434</v>
      </c>
      <c r="M663" s="359">
        <v>9</v>
      </c>
      <c r="N663" s="363">
        <v>580000</v>
      </c>
      <c r="O663" s="363">
        <f t="shared" si="24"/>
        <v>5220000</v>
      </c>
      <c r="P663" s="363" t="s">
        <v>26</v>
      </c>
      <c r="Q663" s="380" t="s">
        <v>471</v>
      </c>
      <c r="R663" s="378" t="s">
        <v>2914</v>
      </c>
      <c r="S663" s="381" t="s">
        <v>3093</v>
      </c>
    </row>
    <row r="664" spans="1:19" ht="15.75" customHeight="1">
      <c r="A664" s="357" t="s">
        <v>10227</v>
      </c>
      <c r="B664" s="23">
        <v>657</v>
      </c>
      <c r="C664" s="359" t="s">
        <v>37</v>
      </c>
      <c r="D664" s="360" t="str">
        <f t="shared" si="22"/>
        <v>02</v>
      </c>
      <c r="E664" s="359">
        <v>4</v>
      </c>
      <c r="F664" s="359">
        <v>1</v>
      </c>
      <c r="G664" s="359" t="s">
        <v>19</v>
      </c>
      <c r="H664" s="359" t="s">
        <v>3109</v>
      </c>
      <c r="I664" s="359" t="s">
        <v>16</v>
      </c>
      <c r="J664" s="359">
        <v>18</v>
      </c>
      <c r="K664" s="359">
        <v>3</v>
      </c>
      <c r="L664" s="363" t="s">
        <v>434</v>
      </c>
      <c r="M664" s="359">
        <v>6</v>
      </c>
      <c r="N664" s="363">
        <v>670000</v>
      </c>
      <c r="O664" s="363">
        <f t="shared" si="24"/>
        <v>4020000</v>
      </c>
      <c r="P664" s="363" t="s">
        <v>26</v>
      </c>
      <c r="Q664" s="380" t="s">
        <v>471</v>
      </c>
      <c r="R664" s="378" t="s">
        <v>2914</v>
      </c>
      <c r="S664" s="381" t="s">
        <v>3093</v>
      </c>
    </row>
    <row r="665" spans="1:19" ht="15.75" customHeight="1">
      <c r="A665" s="357" t="s">
        <v>10227</v>
      </c>
      <c r="B665" s="23">
        <v>658</v>
      </c>
      <c r="C665" s="359" t="s">
        <v>37</v>
      </c>
      <c r="D665" s="360" t="str">
        <f t="shared" si="22"/>
        <v>02</v>
      </c>
      <c r="E665" s="359">
        <v>4</v>
      </c>
      <c r="F665" s="359">
        <v>1</v>
      </c>
      <c r="G665" s="359" t="s">
        <v>19</v>
      </c>
      <c r="H665" s="359" t="s">
        <v>3110</v>
      </c>
      <c r="I665" s="359" t="s">
        <v>16</v>
      </c>
      <c r="J665" s="359">
        <v>7</v>
      </c>
      <c r="K665" s="359">
        <v>1</v>
      </c>
      <c r="L665" s="363" t="s">
        <v>434</v>
      </c>
      <c r="M665" s="359">
        <v>12</v>
      </c>
      <c r="N665" s="363">
        <v>290000</v>
      </c>
      <c r="O665" s="363">
        <f t="shared" si="24"/>
        <v>3480000</v>
      </c>
      <c r="P665" s="363" t="s">
        <v>26</v>
      </c>
      <c r="Q665" s="380" t="s">
        <v>471</v>
      </c>
      <c r="R665" s="378" t="s">
        <v>2914</v>
      </c>
      <c r="S665" s="381" t="s">
        <v>3093</v>
      </c>
    </row>
    <row r="666" spans="1:19" ht="15.75" customHeight="1">
      <c r="A666" s="357" t="s">
        <v>10227</v>
      </c>
      <c r="B666" s="23">
        <v>659</v>
      </c>
      <c r="C666" s="359" t="s">
        <v>37</v>
      </c>
      <c r="D666" s="360" t="str">
        <f t="shared" si="22"/>
        <v>02</v>
      </c>
      <c r="E666" s="359">
        <v>4</v>
      </c>
      <c r="F666" s="359">
        <v>1</v>
      </c>
      <c r="G666" s="359" t="s">
        <v>19</v>
      </c>
      <c r="H666" s="359" t="s">
        <v>3111</v>
      </c>
      <c r="I666" s="359" t="s">
        <v>16</v>
      </c>
      <c r="J666" s="359">
        <v>14</v>
      </c>
      <c r="K666" s="359">
        <v>2</v>
      </c>
      <c r="L666" s="363" t="s">
        <v>434</v>
      </c>
      <c r="M666" s="359">
        <v>12</v>
      </c>
      <c r="N666" s="363">
        <v>580000</v>
      </c>
      <c r="O666" s="363">
        <f t="shared" si="24"/>
        <v>6960000</v>
      </c>
      <c r="P666" s="363" t="s">
        <v>26</v>
      </c>
      <c r="Q666" s="380" t="s">
        <v>471</v>
      </c>
      <c r="R666" s="378" t="s">
        <v>2914</v>
      </c>
      <c r="S666" s="381" t="s">
        <v>3093</v>
      </c>
    </row>
    <row r="667" spans="1:19" ht="15.75" customHeight="1">
      <c r="A667" s="357" t="s">
        <v>10227</v>
      </c>
      <c r="B667" s="23">
        <v>660</v>
      </c>
      <c r="C667" s="359" t="s">
        <v>37</v>
      </c>
      <c r="D667" s="360" t="str">
        <f t="shared" si="22"/>
        <v>02</v>
      </c>
      <c r="E667" s="359">
        <v>4</v>
      </c>
      <c r="F667" s="359">
        <v>1</v>
      </c>
      <c r="G667" s="359" t="s">
        <v>19</v>
      </c>
      <c r="H667" s="359" t="s">
        <v>3112</v>
      </c>
      <c r="I667" s="359" t="s">
        <v>16</v>
      </c>
      <c r="J667" s="359">
        <v>60</v>
      </c>
      <c r="K667" s="359">
        <v>10</v>
      </c>
      <c r="L667" s="363" t="s">
        <v>434</v>
      </c>
      <c r="M667" s="359">
        <v>3</v>
      </c>
      <c r="N667" s="363">
        <v>1880000</v>
      </c>
      <c r="O667" s="363">
        <f t="shared" si="24"/>
        <v>5640000</v>
      </c>
      <c r="P667" s="363" t="s">
        <v>26</v>
      </c>
      <c r="Q667" s="380" t="s">
        <v>471</v>
      </c>
      <c r="R667" s="378" t="s">
        <v>2914</v>
      </c>
      <c r="S667" s="381" t="s">
        <v>3093</v>
      </c>
    </row>
    <row r="668" spans="1:19" ht="15.75" customHeight="1">
      <c r="A668" s="11" t="s">
        <v>10227</v>
      </c>
      <c r="B668" s="23">
        <v>661</v>
      </c>
      <c r="C668" s="18" t="s">
        <v>37</v>
      </c>
      <c r="D668" s="7" t="str">
        <f t="shared" si="22"/>
        <v>02</v>
      </c>
      <c r="E668" s="18">
        <v>4</v>
      </c>
      <c r="F668" s="18">
        <v>1</v>
      </c>
      <c r="G668" s="18" t="s">
        <v>19</v>
      </c>
      <c r="H668" s="18" t="s">
        <v>3113</v>
      </c>
      <c r="I668" s="18" t="s">
        <v>16</v>
      </c>
      <c r="J668" s="18">
        <v>18</v>
      </c>
      <c r="K668" s="18">
        <v>3</v>
      </c>
      <c r="L668" s="6" t="s">
        <v>434</v>
      </c>
      <c r="M668" s="18">
        <v>9</v>
      </c>
      <c r="N668" s="6">
        <v>670000</v>
      </c>
      <c r="O668" s="6">
        <f t="shared" si="24"/>
        <v>6030000</v>
      </c>
      <c r="P668" s="6" t="s">
        <v>26</v>
      </c>
      <c r="Q668" s="292" t="s">
        <v>471</v>
      </c>
      <c r="R668" s="38" t="s">
        <v>2914</v>
      </c>
      <c r="S668" s="384" t="s">
        <v>3093</v>
      </c>
    </row>
    <row r="669" spans="1:19" ht="15.75" customHeight="1">
      <c r="A669" s="11" t="s">
        <v>10227</v>
      </c>
      <c r="B669" s="23">
        <v>662</v>
      </c>
      <c r="C669" s="18" t="s">
        <v>37</v>
      </c>
      <c r="D669" s="7" t="str">
        <f t="shared" si="22"/>
        <v>02</v>
      </c>
      <c r="E669" s="18">
        <v>4</v>
      </c>
      <c r="F669" s="18">
        <v>1</v>
      </c>
      <c r="G669" s="18" t="s">
        <v>19</v>
      </c>
      <c r="H669" s="18" t="s">
        <v>3114</v>
      </c>
      <c r="I669" s="18" t="s">
        <v>16</v>
      </c>
      <c r="J669" s="18">
        <v>14</v>
      </c>
      <c r="K669" s="18">
        <v>2</v>
      </c>
      <c r="L669" s="6" t="s">
        <v>434</v>
      </c>
      <c r="M669" s="18">
        <v>15</v>
      </c>
      <c r="N669" s="6">
        <v>580000</v>
      </c>
      <c r="O669" s="6">
        <f t="shared" si="24"/>
        <v>8700000</v>
      </c>
      <c r="P669" s="6" t="s">
        <v>26</v>
      </c>
      <c r="Q669" s="292" t="s">
        <v>471</v>
      </c>
      <c r="R669" s="38" t="s">
        <v>2914</v>
      </c>
      <c r="S669" s="384" t="s">
        <v>3093</v>
      </c>
    </row>
    <row r="670" spans="1:19" ht="15.75" customHeight="1">
      <c r="A670" s="11" t="s">
        <v>10227</v>
      </c>
      <c r="B670" s="23">
        <v>663</v>
      </c>
      <c r="C670" s="18" t="s">
        <v>37</v>
      </c>
      <c r="D670" s="7" t="str">
        <f t="shared" si="22"/>
        <v>02</v>
      </c>
      <c r="E670" s="18">
        <v>4</v>
      </c>
      <c r="F670" s="18">
        <v>1</v>
      </c>
      <c r="G670" s="18" t="s">
        <v>20</v>
      </c>
      <c r="H670" s="18" t="s">
        <v>3115</v>
      </c>
      <c r="I670" s="18" t="s">
        <v>16</v>
      </c>
      <c r="J670" s="18">
        <v>14</v>
      </c>
      <c r="K670" s="18">
        <v>2</v>
      </c>
      <c r="L670" s="6" t="s">
        <v>434</v>
      </c>
      <c r="M670" s="18">
        <v>21</v>
      </c>
      <c r="N670" s="6">
        <v>580000</v>
      </c>
      <c r="O670" s="6">
        <f t="shared" si="24"/>
        <v>12180000</v>
      </c>
      <c r="P670" s="6" t="s">
        <v>26</v>
      </c>
      <c r="Q670" s="292" t="s">
        <v>471</v>
      </c>
      <c r="R670" s="38" t="s">
        <v>2914</v>
      </c>
      <c r="S670" s="384" t="s">
        <v>3093</v>
      </c>
    </row>
    <row r="671" spans="1:19" ht="15.75" customHeight="1">
      <c r="A671" s="11" t="s">
        <v>10227</v>
      </c>
      <c r="B671" s="23">
        <v>664</v>
      </c>
      <c r="C671" s="18" t="s">
        <v>37</v>
      </c>
      <c r="D671" s="7" t="str">
        <f t="shared" si="22"/>
        <v>02</v>
      </c>
      <c r="E671" s="18">
        <v>4</v>
      </c>
      <c r="F671" s="18">
        <v>1</v>
      </c>
      <c r="G671" s="18" t="s">
        <v>20</v>
      </c>
      <c r="H671" s="18" t="s">
        <v>3116</v>
      </c>
      <c r="I671" s="18" t="s">
        <v>16</v>
      </c>
      <c r="J671" s="18">
        <v>14</v>
      </c>
      <c r="K671" s="18">
        <v>2</v>
      </c>
      <c r="L671" s="6" t="s">
        <v>434</v>
      </c>
      <c r="M671" s="18">
        <v>12</v>
      </c>
      <c r="N671" s="6">
        <v>580000</v>
      </c>
      <c r="O671" s="6">
        <f t="shared" si="24"/>
        <v>6960000</v>
      </c>
      <c r="P671" s="6" t="s">
        <v>26</v>
      </c>
      <c r="Q671" s="292" t="s">
        <v>471</v>
      </c>
      <c r="R671" s="38" t="s">
        <v>2914</v>
      </c>
      <c r="S671" s="384" t="s">
        <v>3093</v>
      </c>
    </row>
    <row r="672" spans="1:19" ht="15.75" customHeight="1">
      <c r="A672" s="11" t="s">
        <v>10227</v>
      </c>
      <c r="B672" s="23">
        <v>665</v>
      </c>
      <c r="C672" s="18" t="s">
        <v>386</v>
      </c>
      <c r="D672" s="7" t="str">
        <f t="shared" si="22"/>
        <v>10</v>
      </c>
      <c r="E672" s="18">
        <v>1</v>
      </c>
      <c r="F672" s="18">
        <v>1</v>
      </c>
      <c r="G672" s="18" t="s">
        <v>20</v>
      </c>
      <c r="H672" s="18" t="s">
        <v>3117</v>
      </c>
      <c r="I672" s="18" t="s">
        <v>16</v>
      </c>
      <c r="J672" s="18">
        <v>14</v>
      </c>
      <c r="K672" s="18">
        <v>2</v>
      </c>
      <c r="L672" s="6" t="s">
        <v>434</v>
      </c>
      <c r="M672" s="18">
        <v>15</v>
      </c>
      <c r="N672" s="6">
        <v>580000</v>
      </c>
      <c r="O672" s="6">
        <f t="shared" si="24"/>
        <v>8700000</v>
      </c>
      <c r="P672" s="6" t="s">
        <v>26</v>
      </c>
      <c r="Q672" s="292" t="s">
        <v>471</v>
      </c>
      <c r="R672" s="38" t="s">
        <v>2914</v>
      </c>
      <c r="S672" s="384" t="s">
        <v>3093</v>
      </c>
    </row>
    <row r="673" spans="1:19" ht="15.75" customHeight="1">
      <c r="A673" s="11" t="s">
        <v>10227</v>
      </c>
      <c r="B673" s="23">
        <v>666</v>
      </c>
      <c r="C673" s="18" t="s">
        <v>386</v>
      </c>
      <c r="D673" s="7" t="str">
        <f t="shared" si="22"/>
        <v>10</v>
      </c>
      <c r="E673" s="18">
        <v>1</v>
      </c>
      <c r="F673" s="18">
        <v>1</v>
      </c>
      <c r="G673" s="18" t="s">
        <v>20</v>
      </c>
      <c r="H673" s="18" t="s">
        <v>3118</v>
      </c>
      <c r="I673" s="18" t="s">
        <v>16</v>
      </c>
      <c r="J673" s="18">
        <v>14</v>
      </c>
      <c r="K673" s="18">
        <v>2</v>
      </c>
      <c r="L673" s="6" t="s">
        <v>434</v>
      </c>
      <c r="M673" s="18">
        <v>21</v>
      </c>
      <c r="N673" s="6">
        <v>580000</v>
      </c>
      <c r="O673" s="6">
        <f t="shared" si="24"/>
        <v>12180000</v>
      </c>
      <c r="P673" s="6" t="s">
        <v>26</v>
      </c>
      <c r="Q673" s="292" t="s">
        <v>471</v>
      </c>
      <c r="R673" s="38" t="s">
        <v>2914</v>
      </c>
      <c r="S673" s="384" t="s">
        <v>3093</v>
      </c>
    </row>
    <row r="674" spans="1:19" ht="15.75" customHeight="1">
      <c r="A674" s="11" t="s">
        <v>10227</v>
      </c>
      <c r="B674" s="23">
        <v>667</v>
      </c>
      <c r="C674" s="18" t="s">
        <v>386</v>
      </c>
      <c r="D674" s="7" t="str">
        <f t="shared" si="22"/>
        <v>10</v>
      </c>
      <c r="E674" s="18">
        <v>1</v>
      </c>
      <c r="F674" s="18">
        <v>1</v>
      </c>
      <c r="G674" s="18" t="s">
        <v>20</v>
      </c>
      <c r="H674" s="18" t="s">
        <v>3119</v>
      </c>
      <c r="I674" s="18" t="s">
        <v>16</v>
      </c>
      <c r="J674" s="18">
        <v>14</v>
      </c>
      <c r="K674" s="18">
        <v>2</v>
      </c>
      <c r="L674" s="6" t="s">
        <v>434</v>
      </c>
      <c r="M674" s="18">
        <v>21</v>
      </c>
      <c r="N674" s="6">
        <v>580000</v>
      </c>
      <c r="O674" s="6">
        <f t="shared" si="24"/>
        <v>12180000</v>
      </c>
      <c r="P674" s="6" t="s">
        <v>26</v>
      </c>
      <c r="Q674" s="292" t="s">
        <v>471</v>
      </c>
      <c r="R674" s="38" t="s">
        <v>2914</v>
      </c>
      <c r="S674" s="384" t="s">
        <v>3093</v>
      </c>
    </row>
    <row r="675" spans="1:19" ht="15.75" customHeight="1">
      <c r="A675" s="11" t="s">
        <v>10227</v>
      </c>
      <c r="B675" s="23">
        <v>668</v>
      </c>
      <c r="C675" s="18" t="s">
        <v>37</v>
      </c>
      <c r="D675" s="7" t="str">
        <f t="shared" si="22"/>
        <v>02</v>
      </c>
      <c r="E675" s="18">
        <v>4</v>
      </c>
      <c r="F675" s="18">
        <v>1</v>
      </c>
      <c r="G675" s="18" t="s">
        <v>20</v>
      </c>
      <c r="H675" s="18" t="s">
        <v>3120</v>
      </c>
      <c r="I675" s="18" t="s">
        <v>16</v>
      </c>
      <c r="J675" s="18">
        <v>20</v>
      </c>
      <c r="K675" s="18">
        <v>3</v>
      </c>
      <c r="L675" s="6" t="s">
        <v>434</v>
      </c>
      <c r="M675" s="18">
        <v>9</v>
      </c>
      <c r="N675" s="6">
        <v>690000</v>
      </c>
      <c r="O675" s="6">
        <f t="shared" si="24"/>
        <v>6210000</v>
      </c>
      <c r="P675" s="6" t="s">
        <v>26</v>
      </c>
      <c r="Q675" s="292" t="s">
        <v>471</v>
      </c>
      <c r="R675" s="38" t="s">
        <v>2914</v>
      </c>
      <c r="S675" s="384" t="s">
        <v>3093</v>
      </c>
    </row>
    <row r="676" spans="1:19" ht="15.75" customHeight="1">
      <c r="A676" s="11" t="s">
        <v>10227</v>
      </c>
      <c r="B676" s="23">
        <v>669</v>
      </c>
      <c r="C676" s="18" t="s">
        <v>386</v>
      </c>
      <c r="D676" s="7" t="str">
        <f t="shared" si="22"/>
        <v>10</v>
      </c>
      <c r="E676" s="18">
        <v>1</v>
      </c>
      <c r="F676" s="18">
        <v>1</v>
      </c>
      <c r="G676" s="18" t="s">
        <v>20</v>
      </c>
      <c r="H676" s="18" t="s">
        <v>3121</v>
      </c>
      <c r="I676" s="18" t="s">
        <v>16</v>
      </c>
      <c r="J676" s="18">
        <v>18</v>
      </c>
      <c r="K676" s="18">
        <v>3</v>
      </c>
      <c r="L676" s="6" t="s">
        <v>434</v>
      </c>
      <c r="M676" s="18">
        <v>12</v>
      </c>
      <c r="N676" s="6">
        <v>670000</v>
      </c>
      <c r="O676" s="6">
        <f t="shared" si="24"/>
        <v>8040000</v>
      </c>
      <c r="P676" s="6" t="s">
        <v>26</v>
      </c>
      <c r="Q676" s="292" t="s">
        <v>471</v>
      </c>
      <c r="R676" s="38" t="s">
        <v>2914</v>
      </c>
      <c r="S676" s="384" t="s">
        <v>3093</v>
      </c>
    </row>
    <row r="677" spans="1:19" ht="15.75" customHeight="1">
      <c r="A677" s="11" t="s">
        <v>10227</v>
      </c>
      <c r="B677" s="23">
        <v>670</v>
      </c>
      <c r="C677" s="18" t="s">
        <v>37</v>
      </c>
      <c r="D677" s="7" t="str">
        <f t="shared" si="22"/>
        <v>02</v>
      </c>
      <c r="E677" s="18">
        <v>4</v>
      </c>
      <c r="F677" s="18">
        <v>1</v>
      </c>
      <c r="G677" s="18" t="s">
        <v>20</v>
      </c>
      <c r="H677" s="18" t="s">
        <v>3122</v>
      </c>
      <c r="I677" s="18" t="s">
        <v>16</v>
      </c>
      <c r="J677" s="18">
        <v>14</v>
      </c>
      <c r="K677" s="18">
        <v>2</v>
      </c>
      <c r="L677" s="6" t="s">
        <v>434</v>
      </c>
      <c r="M677" s="18">
        <v>12</v>
      </c>
      <c r="N677" s="6">
        <v>580000</v>
      </c>
      <c r="O677" s="6">
        <f t="shared" si="24"/>
        <v>6960000</v>
      </c>
      <c r="P677" s="6" t="s">
        <v>26</v>
      </c>
      <c r="Q677" s="292" t="s">
        <v>471</v>
      </c>
      <c r="R677" s="38" t="s">
        <v>2914</v>
      </c>
      <c r="S677" s="384" t="s">
        <v>3093</v>
      </c>
    </row>
    <row r="678" spans="1:19" ht="15.75" customHeight="1">
      <c r="A678" s="11" t="s">
        <v>10227</v>
      </c>
      <c r="B678" s="23">
        <v>671</v>
      </c>
      <c r="C678" s="18" t="s">
        <v>37</v>
      </c>
      <c r="D678" s="7" t="str">
        <f t="shared" si="22"/>
        <v>02</v>
      </c>
      <c r="E678" s="18">
        <v>4</v>
      </c>
      <c r="F678" s="18">
        <v>1</v>
      </c>
      <c r="G678" s="18" t="s">
        <v>20</v>
      </c>
      <c r="H678" s="18" t="s">
        <v>3123</v>
      </c>
      <c r="I678" s="18" t="s">
        <v>16</v>
      </c>
      <c r="J678" s="18">
        <v>20</v>
      </c>
      <c r="K678" s="18">
        <v>3</v>
      </c>
      <c r="L678" s="6" t="s">
        <v>434</v>
      </c>
      <c r="M678" s="18">
        <v>9</v>
      </c>
      <c r="N678" s="6">
        <v>690000</v>
      </c>
      <c r="O678" s="6">
        <f t="shared" si="24"/>
        <v>6210000</v>
      </c>
      <c r="P678" s="6" t="s">
        <v>26</v>
      </c>
      <c r="Q678" s="292" t="s">
        <v>471</v>
      </c>
      <c r="R678" s="38" t="s">
        <v>2914</v>
      </c>
      <c r="S678" s="384" t="s">
        <v>3093</v>
      </c>
    </row>
    <row r="679" spans="1:19" ht="15.75" customHeight="1">
      <c r="A679" s="11" t="s">
        <v>10227</v>
      </c>
      <c r="B679" s="23">
        <v>672</v>
      </c>
      <c r="C679" s="18" t="s">
        <v>37</v>
      </c>
      <c r="D679" s="7" t="str">
        <f t="shared" si="22"/>
        <v>02</v>
      </c>
      <c r="E679" s="18">
        <v>4</v>
      </c>
      <c r="F679" s="18">
        <v>1</v>
      </c>
      <c r="G679" s="18" t="s">
        <v>20</v>
      </c>
      <c r="H679" s="18" t="s">
        <v>3124</v>
      </c>
      <c r="I679" s="18" t="s">
        <v>16</v>
      </c>
      <c r="J679" s="18">
        <v>7</v>
      </c>
      <c r="K679" s="18">
        <v>1</v>
      </c>
      <c r="L679" s="6" t="s">
        <v>434</v>
      </c>
      <c r="M679" s="18">
        <v>6</v>
      </c>
      <c r="N679" s="6">
        <v>290000</v>
      </c>
      <c r="O679" s="6">
        <f t="shared" si="24"/>
        <v>1740000</v>
      </c>
      <c r="P679" s="6" t="s">
        <v>26</v>
      </c>
      <c r="Q679" s="292" t="s">
        <v>471</v>
      </c>
      <c r="R679" s="38" t="s">
        <v>2914</v>
      </c>
      <c r="S679" s="384" t="s">
        <v>3093</v>
      </c>
    </row>
    <row r="680" spans="1:19" ht="15.75" customHeight="1">
      <c r="A680" s="11" t="s">
        <v>10227</v>
      </c>
      <c r="B680" s="23">
        <v>673</v>
      </c>
      <c r="C680" s="18" t="s">
        <v>37</v>
      </c>
      <c r="D680" s="7" t="str">
        <f t="shared" si="22"/>
        <v>02</v>
      </c>
      <c r="E680" s="18">
        <v>4</v>
      </c>
      <c r="F680" s="18">
        <v>1</v>
      </c>
      <c r="G680" s="18" t="s">
        <v>20</v>
      </c>
      <c r="H680" s="18" t="s">
        <v>3125</v>
      </c>
      <c r="I680" s="18" t="s">
        <v>16</v>
      </c>
      <c r="J680" s="18">
        <v>20</v>
      </c>
      <c r="K680" s="18">
        <v>3</v>
      </c>
      <c r="L680" s="6" t="s">
        <v>434</v>
      </c>
      <c r="M680" s="18">
        <v>9</v>
      </c>
      <c r="N680" s="6">
        <v>690000</v>
      </c>
      <c r="O680" s="6">
        <f t="shared" si="24"/>
        <v>6210000</v>
      </c>
      <c r="P680" s="6" t="s">
        <v>26</v>
      </c>
      <c r="Q680" s="292" t="s">
        <v>471</v>
      </c>
      <c r="R680" s="38" t="s">
        <v>2914</v>
      </c>
      <c r="S680" s="384" t="s">
        <v>3093</v>
      </c>
    </row>
    <row r="681" spans="1:19" ht="15.75" customHeight="1">
      <c r="A681" s="11" t="s">
        <v>10227</v>
      </c>
      <c r="B681" s="23">
        <v>674</v>
      </c>
      <c r="C681" s="18" t="s">
        <v>37</v>
      </c>
      <c r="D681" s="7" t="str">
        <f t="shared" si="22"/>
        <v>02</v>
      </c>
      <c r="E681" s="18">
        <v>4</v>
      </c>
      <c r="F681" s="18">
        <v>1</v>
      </c>
      <c r="G681" s="18" t="s">
        <v>20</v>
      </c>
      <c r="H681" s="18" t="s">
        <v>3126</v>
      </c>
      <c r="I681" s="18" t="s">
        <v>16</v>
      </c>
      <c r="J681" s="18">
        <v>18</v>
      </c>
      <c r="K681" s="18">
        <v>3</v>
      </c>
      <c r="L681" s="6" t="s">
        <v>434</v>
      </c>
      <c r="M681" s="18">
        <v>12</v>
      </c>
      <c r="N681" s="6">
        <v>670000</v>
      </c>
      <c r="O681" s="6">
        <f t="shared" si="24"/>
        <v>8040000</v>
      </c>
      <c r="P681" s="6" t="s">
        <v>26</v>
      </c>
      <c r="Q681" s="292" t="s">
        <v>471</v>
      </c>
      <c r="R681" s="38" t="s">
        <v>2914</v>
      </c>
      <c r="S681" s="384" t="s">
        <v>3093</v>
      </c>
    </row>
    <row r="682" spans="1:19" ht="15.75" customHeight="1">
      <c r="A682" s="11" t="s">
        <v>10227</v>
      </c>
      <c r="B682" s="23">
        <v>675</v>
      </c>
      <c r="C682" s="18" t="s">
        <v>37</v>
      </c>
      <c r="D682" s="7" t="str">
        <f t="shared" si="22"/>
        <v>02</v>
      </c>
      <c r="E682" s="18">
        <v>4</v>
      </c>
      <c r="F682" s="18">
        <v>1</v>
      </c>
      <c r="G682" s="18" t="s">
        <v>20</v>
      </c>
      <c r="H682" s="18" t="s">
        <v>3127</v>
      </c>
      <c r="I682" s="18" t="s">
        <v>16</v>
      </c>
      <c r="J682" s="18">
        <v>7</v>
      </c>
      <c r="K682" s="18">
        <v>1</v>
      </c>
      <c r="L682" s="6" t="s">
        <v>434</v>
      </c>
      <c r="M682" s="18">
        <v>12</v>
      </c>
      <c r="N682" s="6">
        <v>290000</v>
      </c>
      <c r="O682" s="6">
        <f t="shared" si="24"/>
        <v>3480000</v>
      </c>
      <c r="P682" s="6" t="s">
        <v>26</v>
      </c>
      <c r="Q682" s="292" t="s">
        <v>471</v>
      </c>
      <c r="R682" s="38" t="s">
        <v>2914</v>
      </c>
      <c r="S682" s="384" t="s">
        <v>3093</v>
      </c>
    </row>
    <row r="683" spans="1:19" ht="15.75" customHeight="1">
      <c r="A683" s="11" t="s">
        <v>10227</v>
      </c>
      <c r="B683" s="23">
        <v>676</v>
      </c>
      <c r="C683" s="18" t="s">
        <v>386</v>
      </c>
      <c r="D683" s="7" t="str">
        <f t="shared" si="22"/>
        <v>10</v>
      </c>
      <c r="E683" s="18">
        <v>1</v>
      </c>
      <c r="F683" s="18">
        <v>1</v>
      </c>
      <c r="G683" s="18" t="s">
        <v>20</v>
      </c>
      <c r="H683" s="18" t="s">
        <v>3128</v>
      </c>
      <c r="I683" s="18" t="s">
        <v>16</v>
      </c>
      <c r="J683" s="18">
        <v>14</v>
      </c>
      <c r="K683" s="18">
        <v>2</v>
      </c>
      <c r="L683" s="6" t="s">
        <v>434</v>
      </c>
      <c r="M683" s="18">
        <v>12</v>
      </c>
      <c r="N683" s="6">
        <v>580000</v>
      </c>
      <c r="O683" s="6">
        <f t="shared" si="24"/>
        <v>6960000</v>
      </c>
      <c r="P683" s="6" t="s">
        <v>26</v>
      </c>
      <c r="Q683" s="292" t="s">
        <v>471</v>
      </c>
      <c r="R683" s="38" t="s">
        <v>2914</v>
      </c>
      <c r="S683" s="384" t="s">
        <v>3093</v>
      </c>
    </row>
    <row r="684" spans="1:19" ht="15.75" customHeight="1">
      <c r="A684" s="11" t="s">
        <v>10227</v>
      </c>
      <c r="B684" s="23">
        <v>677</v>
      </c>
      <c r="C684" s="18" t="s">
        <v>37</v>
      </c>
      <c r="D684" s="7" t="str">
        <f t="shared" si="22"/>
        <v>02</v>
      </c>
      <c r="E684" s="18">
        <v>4</v>
      </c>
      <c r="F684" s="18">
        <v>1</v>
      </c>
      <c r="G684" s="18" t="s">
        <v>20</v>
      </c>
      <c r="H684" s="18" t="s">
        <v>3129</v>
      </c>
      <c r="I684" s="18" t="s">
        <v>16</v>
      </c>
      <c r="J684" s="18">
        <v>14</v>
      </c>
      <c r="K684" s="18">
        <v>2</v>
      </c>
      <c r="L684" s="6" t="s">
        <v>434</v>
      </c>
      <c r="M684" s="18">
        <v>9</v>
      </c>
      <c r="N684" s="6">
        <v>580000</v>
      </c>
      <c r="O684" s="6">
        <f t="shared" si="24"/>
        <v>5220000</v>
      </c>
      <c r="P684" s="6" t="s">
        <v>26</v>
      </c>
      <c r="Q684" s="292" t="s">
        <v>471</v>
      </c>
      <c r="R684" s="38" t="s">
        <v>2914</v>
      </c>
      <c r="S684" s="384" t="s">
        <v>3093</v>
      </c>
    </row>
    <row r="685" spans="1:19" ht="15.75" customHeight="1">
      <c r="A685" s="11" t="s">
        <v>10227</v>
      </c>
      <c r="B685" s="23">
        <v>678</v>
      </c>
      <c r="C685" s="18" t="s">
        <v>37</v>
      </c>
      <c r="D685" s="7" t="str">
        <f t="shared" si="22"/>
        <v>02</v>
      </c>
      <c r="E685" s="18">
        <v>4</v>
      </c>
      <c r="F685" s="18">
        <v>1</v>
      </c>
      <c r="G685" s="18" t="s">
        <v>20</v>
      </c>
      <c r="H685" s="18" t="s">
        <v>3130</v>
      </c>
      <c r="I685" s="18" t="s">
        <v>16</v>
      </c>
      <c r="J685" s="18">
        <v>14</v>
      </c>
      <c r="K685" s="18">
        <v>2</v>
      </c>
      <c r="L685" s="6" t="s">
        <v>434</v>
      </c>
      <c r="M685" s="18">
        <v>9</v>
      </c>
      <c r="N685" s="6">
        <v>580000</v>
      </c>
      <c r="O685" s="6">
        <f t="shared" si="24"/>
        <v>5220000</v>
      </c>
      <c r="P685" s="6" t="s">
        <v>26</v>
      </c>
      <c r="Q685" s="292" t="s">
        <v>471</v>
      </c>
      <c r="R685" s="38" t="s">
        <v>2914</v>
      </c>
      <c r="S685" s="384" t="s">
        <v>3093</v>
      </c>
    </row>
    <row r="686" spans="1:19" ht="15.75" customHeight="1">
      <c r="A686" s="11" t="s">
        <v>10227</v>
      </c>
      <c r="B686" s="23">
        <v>679</v>
      </c>
      <c r="C686" s="18" t="s">
        <v>37</v>
      </c>
      <c r="D686" s="7" t="str">
        <f t="shared" si="22"/>
        <v>02</v>
      </c>
      <c r="E686" s="18">
        <v>4</v>
      </c>
      <c r="F686" s="18">
        <v>1</v>
      </c>
      <c r="G686" s="18" t="s">
        <v>20</v>
      </c>
      <c r="H686" s="18" t="s">
        <v>3131</v>
      </c>
      <c r="I686" s="18" t="s">
        <v>16</v>
      </c>
      <c r="J686" s="18">
        <v>14</v>
      </c>
      <c r="K686" s="18">
        <v>2</v>
      </c>
      <c r="L686" s="6" t="s">
        <v>434</v>
      </c>
      <c r="M686" s="18">
        <v>12</v>
      </c>
      <c r="N686" s="6">
        <v>580000</v>
      </c>
      <c r="O686" s="6">
        <f t="shared" si="24"/>
        <v>6960000</v>
      </c>
      <c r="P686" s="6" t="s">
        <v>26</v>
      </c>
      <c r="Q686" s="292" t="s">
        <v>471</v>
      </c>
      <c r="R686" s="38" t="s">
        <v>2914</v>
      </c>
      <c r="S686" s="384" t="s">
        <v>3093</v>
      </c>
    </row>
    <row r="687" spans="1:19" ht="15.75" customHeight="1">
      <c r="A687" s="11" t="s">
        <v>10227</v>
      </c>
      <c r="B687" s="23">
        <v>680</v>
      </c>
      <c r="C687" s="18" t="s">
        <v>386</v>
      </c>
      <c r="D687" s="7" t="str">
        <f t="shared" si="22"/>
        <v>10</v>
      </c>
      <c r="E687" s="18">
        <v>1</v>
      </c>
      <c r="F687" s="18">
        <v>1</v>
      </c>
      <c r="G687" s="18" t="s">
        <v>20</v>
      </c>
      <c r="H687" s="18" t="s">
        <v>3132</v>
      </c>
      <c r="I687" s="18" t="s">
        <v>16</v>
      </c>
      <c r="J687" s="18">
        <v>7</v>
      </c>
      <c r="K687" s="18">
        <v>1</v>
      </c>
      <c r="L687" s="6" t="s">
        <v>434</v>
      </c>
      <c r="M687" s="18">
        <v>9</v>
      </c>
      <c r="N687" s="6">
        <v>290000</v>
      </c>
      <c r="O687" s="6">
        <f t="shared" si="24"/>
        <v>2610000</v>
      </c>
      <c r="P687" s="6" t="s">
        <v>26</v>
      </c>
      <c r="Q687" s="292" t="s">
        <v>471</v>
      </c>
      <c r="R687" s="38" t="s">
        <v>2914</v>
      </c>
      <c r="S687" s="384" t="s">
        <v>3093</v>
      </c>
    </row>
    <row r="688" spans="1:19" ht="15.75" customHeight="1">
      <c r="A688" s="11" t="s">
        <v>10227</v>
      </c>
      <c r="B688" s="23">
        <v>681</v>
      </c>
      <c r="C688" s="18" t="s">
        <v>37</v>
      </c>
      <c r="D688" s="7" t="str">
        <f t="shared" si="22"/>
        <v>02</v>
      </c>
      <c r="E688" s="18">
        <v>4</v>
      </c>
      <c r="F688" s="18">
        <v>1</v>
      </c>
      <c r="G688" s="18" t="s">
        <v>20</v>
      </c>
      <c r="H688" s="18" t="s">
        <v>3133</v>
      </c>
      <c r="I688" s="18" t="s">
        <v>16</v>
      </c>
      <c r="J688" s="18">
        <v>7</v>
      </c>
      <c r="K688" s="18">
        <v>1</v>
      </c>
      <c r="L688" s="6" t="s">
        <v>434</v>
      </c>
      <c r="M688" s="18">
        <v>9</v>
      </c>
      <c r="N688" s="6">
        <v>290000</v>
      </c>
      <c r="O688" s="6">
        <f t="shared" si="24"/>
        <v>2610000</v>
      </c>
      <c r="P688" s="6" t="s">
        <v>26</v>
      </c>
      <c r="Q688" s="292" t="s">
        <v>471</v>
      </c>
      <c r="R688" s="38" t="s">
        <v>2914</v>
      </c>
      <c r="S688" s="384" t="s">
        <v>3093</v>
      </c>
    </row>
    <row r="689" spans="1:19" ht="15.75" customHeight="1">
      <c r="A689" s="11" t="s">
        <v>10227</v>
      </c>
      <c r="B689" s="23">
        <v>682</v>
      </c>
      <c r="C689" s="18" t="s">
        <v>37</v>
      </c>
      <c r="D689" s="7" t="str">
        <f t="shared" si="22"/>
        <v>02</v>
      </c>
      <c r="E689" s="18">
        <v>4</v>
      </c>
      <c r="F689" s="18">
        <v>1</v>
      </c>
      <c r="G689" s="18" t="s">
        <v>3134</v>
      </c>
      <c r="H689" s="18" t="s">
        <v>3135</v>
      </c>
      <c r="I689" s="18" t="s">
        <v>16</v>
      </c>
      <c r="J689" s="18">
        <v>7</v>
      </c>
      <c r="K689" s="18">
        <v>1</v>
      </c>
      <c r="L689" s="6" t="s">
        <v>434</v>
      </c>
      <c r="M689" s="18">
        <v>9</v>
      </c>
      <c r="N689" s="6">
        <v>290000</v>
      </c>
      <c r="O689" s="6">
        <f t="shared" si="24"/>
        <v>2610000</v>
      </c>
      <c r="P689" s="6" t="s">
        <v>26</v>
      </c>
      <c r="Q689" s="292" t="s">
        <v>471</v>
      </c>
      <c r="R689" s="38" t="s">
        <v>2914</v>
      </c>
      <c r="S689" s="384" t="s">
        <v>3093</v>
      </c>
    </row>
    <row r="690" spans="1:19" ht="15.75" customHeight="1">
      <c r="A690" s="11" t="s">
        <v>10227</v>
      </c>
      <c r="B690" s="23">
        <v>683</v>
      </c>
      <c r="C690" s="18" t="s">
        <v>37</v>
      </c>
      <c r="D690" s="7" t="str">
        <f t="shared" si="22"/>
        <v>02</v>
      </c>
      <c r="E690" s="18">
        <v>4</v>
      </c>
      <c r="F690" s="18">
        <v>1</v>
      </c>
      <c r="G690" s="18" t="s">
        <v>3134</v>
      </c>
      <c r="H690" s="18" t="s">
        <v>3136</v>
      </c>
      <c r="I690" s="18" t="s">
        <v>16</v>
      </c>
      <c r="J690" s="18">
        <v>7</v>
      </c>
      <c r="K690" s="18">
        <v>1</v>
      </c>
      <c r="L690" s="6" t="s">
        <v>434</v>
      </c>
      <c r="M690" s="18">
        <v>9</v>
      </c>
      <c r="N690" s="6">
        <v>290000</v>
      </c>
      <c r="O690" s="6">
        <f t="shared" si="24"/>
        <v>2610000</v>
      </c>
      <c r="P690" s="6" t="s">
        <v>26</v>
      </c>
      <c r="Q690" s="292" t="s">
        <v>471</v>
      </c>
      <c r="R690" s="38" t="s">
        <v>2914</v>
      </c>
      <c r="S690" s="384" t="s">
        <v>3093</v>
      </c>
    </row>
    <row r="691" spans="1:19" ht="15.75" customHeight="1">
      <c r="A691" s="357" t="s">
        <v>10227</v>
      </c>
      <c r="B691" s="23">
        <v>684</v>
      </c>
      <c r="C691" s="360" t="s">
        <v>37</v>
      </c>
      <c r="D691" s="360" t="str">
        <f>_xlfn.IFS(C691="사업관리","01",C691="경영ㆍ회계ㆍ사무","02",C691="금융ㆍ보험","03",C691="교육ㆍ자연ㆍ사회과학","04",C691="법률ㆍ경찰ㆍ소방ㆍ교도ㆍ국방","05",C691="보건ㆍ의료","06",C691="사회복지ㆍ종교","07",C691="문화ㆍ예술ㆍ디자인ㆍ방송","08",C691="운전ㆍ운송","09",C691="영업판매","10",C691="경비ㆍ청소","11",C691="이용ㆍ숙박ㆍ여행ㆍ오락ㆍ스포츠","12", C691="음식서비스","13", C691="건설","14", C691="기계","15",C691="재료","16",C691="화학ㆍ바이오","17",C691="섬유ㆍ의복","18",C691="전기ㆍ전자","19",C691="정보통신","20",C691="식품가공","21",C691="인쇄ㆍ목재ㆍ가구ㆍ공예","22",C691="환경ㆍ에너지ㆍ안전","23",C691="농림어업","24")</f>
        <v>02</v>
      </c>
      <c r="E691" s="360">
        <v>2</v>
      </c>
      <c r="F691" s="360">
        <v>4</v>
      </c>
      <c r="G691" s="360" t="s">
        <v>19</v>
      </c>
      <c r="H691" s="360" t="s">
        <v>3137</v>
      </c>
      <c r="I691" s="360" t="s">
        <v>16</v>
      </c>
      <c r="J691" s="360">
        <v>7</v>
      </c>
      <c r="K691" s="362">
        <v>1</v>
      </c>
      <c r="L691" s="362" t="s">
        <v>434</v>
      </c>
      <c r="M691" s="362">
        <v>6</v>
      </c>
      <c r="N691" s="362">
        <v>290000</v>
      </c>
      <c r="O691" s="390">
        <f>M691*N691</f>
        <v>1740000</v>
      </c>
      <c r="P691" s="368" t="s">
        <v>26</v>
      </c>
      <c r="Q691" s="368" t="s">
        <v>471</v>
      </c>
      <c r="R691" s="368" t="s">
        <v>3138</v>
      </c>
      <c r="S691" s="369" t="s">
        <v>3139</v>
      </c>
    </row>
    <row r="692" spans="1:19" ht="15.75" customHeight="1">
      <c r="A692" s="357" t="s">
        <v>10227</v>
      </c>
      <c r="B692" s="23">
        <v>685</v>
      </c>
      <c r="C692" s="359" t="s">
        <v>37</v>
      </c>
      <c r="D692" s="360" t="str">
        <f>_xlfn.IFS(C692="사업관리","01",C692="경영ㆍ회계ㆍ사무","02",C692="금융ㆍ보험","03",C692="교육ㆍ자연ㆍ사회과학","04",C692="법률ㆍ경찰ㆍ소방ㆍ교도ㆍ국방","05",C692="보건ㆍ의료","06",C692="사회복지ㆍ종교","07",C692="문화ㆍ예술ㆍ디자인ㆍ방송","08",C692="운전ㆍ운송","09",C692="영업판매","10",C692="경비ㆍ청소","11",C692="이용ㆍ숙박ㆍ여행ㆍ오락ㆍ스포츠","12", C692="음식서비스","13", C692="건설","14", C692="기계","15",C692="재료","16",C692="화학ㆍ바이오","17",C692="섬유ㆍ의복","18",C692="전기ㆍ전자","19",C692="정보통신","20",C692="식품가공","21",C692="인쇄ㆍ목재ㆍ가구ㆍ공예","22",C692="환경ㆍ에너지ㆍ안전","23",C692="농림어업","24")</f>
        <v>02</v>
      </c>
      <c r="E692" s="360">
        <v>2</v>
      </c>
      <c r="F692" s="360">
        <v>4</v>
      </c>
      <c r="G692" s="284" t="s">
        <v>19</v>
      </c>
      <c r="H692" s="359" t="s">
        <v>3140</v>
      </c>
      <c r="I692" s="359" t="s">
        <v>16</v>
      </c>
      <c r="J692" s="359">
        <v>7</v>
      </c>
      <c r="K692" s="363">
        <v>1</v>
      </c>
      <c r="L692" s="362" t="s">
        <v>434</v>
      </c>
      <c r="M692" s="362">
        <v>9</v>
      </c>
      <c r="N692" s="363">
        <v>290000</v>
      </c>
      <c r="O692" s="390">
        <f t="shared" ref="O692:O716" si="25">M692*N692</f>
        <v>2610000</v>
      </c>
      <c r="P692" s="371" t="s">
        <v>26</v>
      </c>
      <c r="Q692" s="371" t="s">
        <v>471</v>
      </c>
      <c r="R692" s="371" t="s">
        <v>2914</v>
      </c>
      <c r="S692" s="295" t="s">
        <v>3141</v>
      </c>
    </row>
    <row r="693" spans="1:19" ht="15.75" customHeight="1">
      <c r="A693" s="357" t="s">
        <v>10227</v>
      </c>
      <c r="B693" s="23">
        <v>686</v>
      </c>
      <c r="C693" s="359" t="s">
        <v>37</v>
      </c>
      <c r="D693" s="360" t="str">
        <f t="shared" ref="D693:D731" si="26">_xlfn.IFS(C693="사업관리","01",C693="경영ㆍ회계ㆍ사무","02",C693="금융ㆍ보험","03",C693="교육ㆍ자연ㆍ사회과학","04",C693="법률ㆍ경찰ㆍ소방ㆍ교도ㆍ국방","05",C693="보건ㆍ의료","06",C693="사회복지ㆍ종교","07",C693="문화ㆍ예술ㆍ디자인ㆍ방송","08",C693="운전ㆍ운송","09",C693="영업판매","10",C693="경비ㆍ청소","11",C693="이용ㆍ숙박ㆍ여행ㆍ오락ㆍ스포츠","12", C693="음식서비스","13", C693="건설","14", C693="기계","15",C693="재료","16",C693="화학ㆍ바이오","17",C693="섬유ㆍ의복","18",C693="전기ㆍ전자","19",C693="정보통신","20",C693="식품가공","21",C693="인쇄ㆍ목재ㆍ가구ㆍ공예","22",C693="환경ㆍ에너지ㆍ안전","23",C693="농림어업","24")</f>
        <v>02</v>
      </c>
      <c r="E693" s="360">
        <v>2</v>
      </c>
      <c r="F693" s="360">
        <v>4</v>
      </c>
      <c r="G693" s="359" t="s">
        <v>19</v>
      </c>
      <c r="H693" s="359" t="s">
        <v>3142</v>
      </c>
      <c r="I693" s="359" t="s">
        <v>16</v>
      </c>
      <c r="J693" s="359">
        <v>14</v>
      </c>
      <c r="K693" s="363">
        <v>2</v>
      </c>
      <c r="L693" s="362" t="s">
        <v>462</v>
      </c>
      <c r="M693" s="363">
        <v>9</v>
      </c>
      <c r="N693" s="363">
        <v>570000</v>
      </c>
      <c r="O693" s="392">
        <f t="shared" si="25"/>
        <v>5130000</v>
      </c>
      <c r="P693" s="371" t="s">
        <v>26</v>
      </c>
      <c r="Q693" s="371" t="s">
        <v>471</v>
      </c>
      <c r="R693" s="371" t="s">
        <v>2914</v>
      </c>
      <c r="S693" s="295" t="s">
        <v>3141</v>
      </c>
    </row>
    <row r="694" spans="1:19" ht="15.75" customHeight="1">
      <c r="A694" s="357" t="s">
        <v>10227</v>
      </c>
      <c r="B694" s="23">
        <v>687</v>
      </c>
      <c r="C694" s="359" t="s">
        <v>37</v>
      </c>
      <c r="D694" s="360" t="str">
        <f t="shared" si="26"/>
        <v>02</v>
      </c>
      <c r="E694" s="360">
        <v>2</v>
      </c>
      <c r="F694" s="360">
        <v>4</v>
      </c>
      <c r="G694" s="359" t="s">
        <v>19</v>
      </c>
      <c r="H694" s="400" t="s">
        <v>3143</v>
      </c>
      <c r="I694" s="359" t="s">
        <v>16</v>
      </c>
      <c r="J694" s="359">
        <v>14</v>
      </c>
      <c r="K694" s="363">
        <v>2</v>
      </c>
      <c r="L694" s="362" t="s">
        <v>462</v>
      </c>
      <c r="M694" s="363">
        <v>15</v>
      </c>
      <c r="N694" s="363">
        <v>570000</v>
      </c>
      <c r="O694" s="392">
        <f t="shared" si="25"/>
        <v>8550000</v>
      </c>
      <c r="P694" s="371" t="s">
        <v>26</v>
      </c>
      <c r="Q694" s="371" t="s">
        <v>471</v>
      </c>
      <c r="R694" s="371" t="s">
        <v>2914</v>
      </c>
      <c r="S694" s="295" t="s">
        <v>3141</v>
      </c>
    </row>
    <row r="695" spans="1:19" ht="15.75" customHeight="1">
      <c r="A695" s="357" t="s">
        <v>10227</v>
      </c>
      <c r="B695" s="23">
        <v>688</v>
      </c>
      <c r="C695" s="359" t="s">
        <v>37</v>
      </c>
      <c r="D695" s="360" t="str">
        <f t="shared" si="26"/>
        <v>02</v>
      </c>
      <c r="E695" s="360">
        <v>2</v>
      </c>
      <c r="F695" s="360">
        <v>4</v>
      </c>
      <c r="G695" s="359" t="s">
        <v>19</v>
      </c>
      <c r="H695" s="359" t="s">
        <v>3144</v>
      </c>
      <c r="I695" s="359" t="s">
        <v>16</v>
      </c>
      <c r="J695" s="359">
        <v>14</v>
      </c>
      <c r="K695" s="363">
        <v>2</v>
      </c>
      <c r="L695" s="362" t="s">
        <v>462</v>
      </c>
      <c r="M695" s="363">
        <v>15</v>
      </c>
      <c r="N695" s="363">
        <v>570000</v>
      </c>
      <c r="O695" s="392">
        <f t="shared" si="25"/>
        <v>8550000</v>
      </c>
      <c r="P695" s="371" t="s">
        <v>26</v>
      </c>
      <c r="Q695" s="371" t="s">
        <v>471</v>
      </c>
      <c r="R695" s="371" t="s">
        <v>2914</v>
      </c>
      <c r="S695" s="295" t="s">
        <v>3141</v>
      </c>
    </row>
    <row r="696" spans="1:19" ht="15.75" customHeight="1">
      <c r="A696" s="357" t="s">
        <v>10227</v>
      </c>
      <c r="B696" s="23">
        <v>689</v>
      </c>
      <c r="C696" s="359" t="s">
        <v>37</v>
      </c>
      <c r="D696" s="360" t="str">
        <f t="shared" si="26"/>
        <v>02</v>
      </c>
      <c r="E696" s="360">
        <v>2</v>
      </c>
      <c r="F696" s="360">
        <v>4</v>
      </c>
      <c r="G696" s="359" t="s">
        <v>19</v>
      </c>
      <c r="H696" s="359" t="s">
        <v>3145</v>
      </c>
      <c r="I696" s="359" t="s">
        <v>16</v>
      </c>
      <c r="J696" s="359">
        <v>14</v>
      </c>
      <c r="K696" s="363">
        <v>2</v>
      </c>
      <c r="L696" s="362" t="s">
        <v>462</v>
      </c>
      <c r="M696" s="363">
        <v>6</v>
      </c>
      <c r="N696" s="363">
        <v>570000</v>
      </c>
      <c r="O696" s="392">
        <f t="shared" si="25"/>
        <v>3420000</v>
      </c>
      <c r="P696" s="371" t="s">
        <v>26</v>
      </c>
      <c r="Q696" s="371" t="s">
        <v>471</v>
      </c>
      <c r="R696" s="371" t="s">
        <v>2914</v>
      </c>
      <c r="S696" s="295" t="s">
        <v>3141</v>
      </c>
    </row>
    <row r="697" spans="1:19" ht="15.75" customHeight="1">
      <c r="A697" s="357" t="s">
        <v>10227</v>
      </c>
      <c r="B697" s="23">
        <v>690</v>
      </c>
      <c r="C697" s="359" t="s">
        <v>37</v>
      </c>
      <c r="D697" s="360" t="str">
        <f t="shared" si="26"/>
        <v>02</v>
      </c>
      <c r="E697" s="360">
        <v>2</v>
      </c>
      <c r="F697" s="360">
        <v>4</v>
      </c>
      <c r="G697" s="359" t="s">
        <v>19</v>
      </c>
      <c r="H697" s="359" t="s">
        <v>3146</v>
      </c>
      <c r="I697" s="359" t="s">
        <v>16</v>
      </c>
      <c r="J697" s="359">
        <v>14</v>
      </c>
      <c r="K697" s="363">
        <v>2</v>
      </c>
      <c r="L697" s="362" t="s">
        <v>462</v>
      </c>
      <c r="M697" s="363">
        <v>18</v>
      </c>
      <c r="N697" s="363">
        <v>570000</v>
      </c>
      <c r="O697" s="392">
        <f t="shared" si="25"/>
        <v>10260000</v>
      </c>
      <c r="P697" s="371" t="s">
        <v>26</v>
      </c>
      <c r="Q697" s="371" t="s">
        <v>1675</v>
      </c>
      <c r="R697" s="401" t="s">
        <v>3147</v>
      </c>
      <c r="S697" s="295" t="s">
        <v>3141</v>
      </c>
    </row>
    <row r="698" spans="1:19" ht="15.75" customHeight="1">
      <c r="A698" s="357" t="s">
        <v>10227</v>
      </c>
      <c r="B698" s="23">
        <v>691</v>
      </c>
      <c r="C698" s="359" t="s">
        <v>37</v>
      </c>
      <c r="D698" s="360" t="str">
        <f t="shared" si="26"/>
        <v>02</v>
      </c>
      <c r="E698" s="360">
        <v>2</v>
      </c>
      <c r="F698" s="360">
        <v>4</v>
      </c>
      <c r="G698" s="359" t="s">
        <v>19</v>
      </c>
      <c r="H698" s="359" t="s">
        <v>3148</v>
      </c>
      <c r="I698" s="359" t="s">
        <v>16</v>
      </c>
      <c r="J698" s="359">
        <v>14</v>
      </c>
      <c r="K698" s="363">
        <v>2</v>
      </c>
      <c r="L698" s="362" t="s">
        <v>462</v>
      </c>
      <c r="M698" s="359">
        <v>9</v>
      </c>
      <c r="N698" s="363">
        <v>570000</v>
      </c>
      <c r="O698" s="392">
        <f t="shared" si="25"/>
        <v>5130000</v>
      </c>
      <c r="P698" s="364" t="s">
        <v>26</v>
      </c>
      <c r="Q698" s="364" t="s">
        <v>471</v>
      </c>
      <c r="R698" s="364" t="s">
        <v>2914</v>
      </c>
      <c r="S698" s="295" t="s">
        <v>3141</v>
      </c>
    </row>
    <row r="699" spans="1:19" ht="15.75" customHeight="1">
      <c r="A699" s="357" t="s">
        <v>10227</v>
      </c>
      <c r="B699" s="23">
        <v>692</v>
      </c>
      <c r="C699" s="359" t="s">
        <v>37</v>
      </c>
      <c r="D699" s="360" t="str">
        <f t="shared" si="26"/>
        <v>02</v>
      </c>
      <c r="E699" s="360">
        <v>2</v>
      </c>
      <c r="F699" s="360">
        <v>4</v>
      </c>
      <c r="G699" s="359" t="s">
        <v>19</v>
      </c>
      <c r="H699" s="359" t="s">
        <v>3149</v>
      </c>
      <c r="I699" s="359" t="s">
        <v>16</v>
      </c>
      <c r="J699" s="359">
        <v>14</v>
      </c>
      <c r="K699" s="363">
        <v>2</v>
      </c>
      <c r="L699" s="362" t="s">
        <v>462</v>
      </c>
      <c r="M699" s="359">
        <v>6</v>
      </c>
      <c r="N699" s="363">
        <v>570000</v>
      </c>
      <c r="O699" s="392">
        <f t="shared" si="25"/>
        <v>3420000</v>
      </c>
      <c r="P699" s="364" t="s">
        <v>26</v>
      </c>
      <c r="Q699" s="364" t="s">
        <v>471</v>
      </c>
      <c r="R699" s="364" t="s">
        <v>2914</v>
      </c>
      <c r="S699" s="295" t="s">
        <v>3141</v>
      </c>
    </row>
    <row r="700" spans="1:19" ht="15.75" customHeight="1">
      <c r="A700" s="357" t="s">
        <v>10227</v>
      </c>
      <c r="B700" s="23">
        <v>693</v>
      </c>
      <c r="C700" s="359" t="s">
        <v>37</v>
      </c>
      <c r="D700" s="360" t="str">
        <f t="shared" si="26"/>
        <v>02</v>
      </c>
      <c r="E700" s="360">
        <v>2</v>
      </c>
      <c r="F700" s="360">
        <v>4</v>
      </c>
      <c r="G700" s="359" t="s">
        <v>19</v>
      </c>
      <c r="H700" s="359" t="s">
        <v>3150</v>
      </c>
      <c r="I700" s="359" t="s">
        <v>16</v>
      </c>
      <c r="J700" s="359">
        <v>14</v>
      </c>
      <c r="K700" s="363">
        <v>2</v>
      </c>
      <c r="L700" s="362" t="s">
        <v>462</v>
      </c>
      <c r="M700" s="359">
        <v>9</v>
      </c>
      <c r="N700" s="363">
        <v>570000</v>
      </c>
      <c r="O700" s="392">
        <f t="shared" si="25"/>
        <v>5130000</v>
      </c>
      <c r="P700" s="364" t="s">
        <v>26</v>
      </c>
      <c r="Q700" s="364" t="s">
        <v>471</v>
      </c>
      <c r="R700" s="364" t="s">
        <v>2914</v>
      </c>
      <c r="S700" s="295" t="s">
        <v>3141</v>
      </c>
    </row>
    <row r="701" spans="1:19" ht="15.75" customHeight="1">
      <c r="A701" s="357" t="s">
        <v>10227</v>
      </c>
      <c r="B701" s="23">
        <v>694</v>
      </c>
      <c r="C701" s="359" t="s">
        <v>37</v>
      </c>
      <c r="D701" s="360" t="str">
        <f t="shared" si="26"/>
        <v>02</v>
      </c>
      <c r="E701" s="360">
        <v>2</v>
      </c>
      <c r="F701" s="360">
        <v>4</v>
      </c>
      <c r="G701" s="359" t="s">
        <v>19</v>
      </c>
      <c r="H701" s="359" t="s">
        <v>3151</v>
      </c>
      <c r="I701" s="359" t="s">
        <v>16</v>
      </c>
      <c r="J701" s="359">
        <v>14</v>
      </c>
      <c r="K701" s="363">
        <v>2</v>
      </c>
      <c r="L701" s="362" t="s">
        <v>462</v>
      </c>
      <c r="M701" s="359">
        <v>18</v>
      </c>
      <c r="N701" s="363">
        <v>570000</v>
      </c>
      <c r="O701" s="392">
        <f t="shared" si="25"/>
        <v>10260000</v>
      </c>
      <c r="P701" s="364" t="s">
        <v>26</v>
      </c>
      <c r="Q701" s="364" t="s">
        <v>2932</v>
      </c>
      <c r="R701" s="374" t="s">
        <v>3152</v>
      </c>
      <c r="S701" s="295" t="s">
        <v>3141</v>
      </c>
    </row>
    <row r="702" spans="1:19" ht="15.75" customHeight="1">
      <c r="A702" s="357" t="s">
        <v>10227</v>
      </c>
      <c r="B702" s="23">
        <v>695</v>
      </c>
      <c r="C702" s="359" t="s">
        <v>37</v>
      </c>
      <c r="D702" s="360" t="str">
        <f t="shared" si="26"/>
        <v>02</v>
      </c>
      <c r="E702" s="360">
        <v>2</v>
      </c>
      <c r="F702" s="360">
        <v>4</v>
      </c>
      <c r="G702" s="359" t="s">
        <v>19</v>
      </c>
      <c r="H702" s="359" t="s">
        <v>3153</v>
      </c>
      <c r="I702" s="359" t="s">
        <v>16</v>
      </c>
      <c r="J702" s="359">
        <v>14</v>
      </c>
      <c r="K702" s="363">
        <v>2</v>
      </c>
      <c r="L702" s="362" t="s">
        <v>462</v>
      </c>
      <c r="M702" s="359">
        <v>15</v>
      </c>
      <c r="N702" s="363">
        <v>570000</v>
      </c>
      <c r="O702" s="392">
        <f t="shared" si="25"/>
        <v>8550000</v>
      </c>
      <c r="P702" s="364" t="s">
        <v>26</v>
      </c>
      <c r="Q702" s="364" t="s">
        <v>471</v>
      </c>
      <c r="R702" s="364" t="s">
        <v>2914</v>
      </c>
      <c r="S702" s="295" t="s">
        <v>3141</v>
      </c>
    </row>
    <row r="703" spans="1:19" ht="15.75" customHeight="1">
      <c r="A703" s="357" t="s">
        <v>10227</v>
      </c>
      <c r="B703" s="23">
        <v>696</v>
      </c>
      <c r="C703" s="359" t="s">
        <v>37</v>
      </c>
      <c r="D703" s="360" t="str">
        <f t="shared" si="26"/>
        <v>02</v>
      </c>
      <c r="E703" s="360">
        <v>2</v>
      </c>
      <c r="F703" s="360">
        <v>4</v>
      </c>
      <c r="G703" s="359" t="s">
        <v>19</v>
      </c>
      <c r="H703" s="359" t="s">
        <v>3154</v>
      </c>
      <c r="I703" s="359" t="s">
        <v>16</v>
      </c>
      <c r="J703" s="359">
        <v>14</v>
      </c>
      <c r="K703" s="363">
        <v>2</v>
      </c>
      <c r="L703" s="362" t="s">
        <v>462</v>
      </c>
      <c r="M703" s="359">
        <v>9</v>
      </c>
      <c r="N703" s="363">
        <v>570000</v>
      </c>
      <c r="O703" s="392">
        <f t="shared" si="25"/>
        <v>5130000</v>
      </c>
      <c r="P703" s="364" t="s">
        <v>26</v>
      </c>
      <c r="Q703" s="364" t="s">
        <v>471</v>
      </c>
      <c r="R703" s="364" t="s">
        <v>2914</v>
      </c>
      <c r="S703" s="295" t="s">
        <v>3141</v>
      </c>
    </row>
    <row r="704" spans="1:19" ht="15.75" customHeight="1">
      <c r="A704" s="357" t="s">
        <v>10227</v>
      </c>
      <c r="B704" s="23">
        <v>697</v>
      </c>
      <c r="C704" s="359" t="s">
        <v>37</v>
      </c>
      <c r="D704" s="360" t="str">
        <f t="shared" si="26"/>
        <v>02</v>
      </c>
      <c r="E704" s="360">
        <v>2</v>
      </c>
      <c r="F704" s="360">
        <v>4</v>
      </c>
      <c r="G704" s="359" t="s">
        <v>19</v>
      </c>
      <c r="H704" s="359" t="s">
        <v>3155</v>
      </c>
      <c r="I704" s="359" t="s">
        <v>16</v>
      </c>
      <c r="J704" s="359">
        <v>14</v>
      </c>
      <c r="K704" s="363">
        <v>2</v>
      </c>
      <c r="L704" s="362" t="s">
        <v>462</v>
      </c>
      <c r="M704" s="359">
        <v>9</v>
      </c>
      <c r="N704" s="363">
        <v>570000</v>
      </c>
      <c r="O704" s="392">
        <f t="shared" si="25"/>
        <v>5130000</v>
      </c>
      <c r="P704" s="364" t="s">
        <v>26</v>
      </c>
      <c r="Q704" s="364" t="s">
        <v>471</v>
      </c>
      <c r="R704" s="364" t="s">
        <v>2914</v>
      </c>
      <c r="S704" s="295" t="s">
        <v>3141</v>
      </c>
    </row>
    <row r="705" spans="1:19" ht="15.75" customHeight="1">
      <c r="A705" s="357" t="s">
        <v>10227</v>
      </c>
      <c r="B705" s="23">
        <v>698</v>
      </c>
      <c r="C705" s="359" t="s">
        <v>37</v>
      </c>
      <c r="D705" s="360" t="str">
        <f t="shared" si="26"/>
        <v>02</v>
      </c>
      <c r="E705" s="360">
        <v>2</v>
      </c>
      <c r="F705" s="360">
        <v>4</v>
      </c>
      <c r="G705" s="359" t="s">
        <v>19</v>
      </c>
      <c r="H705" s="359" t="s">
        <v>3156</v>
      </c>
      <c r="I705" s="359" t="s">
        <v>16</v>
      </c>
      <c r="J705" s="359">
        <v>14</v>
      </c>
      <c r="K705" s="363">
        <v>2</v>
      </c>
      <c r="L705" s="362" t="s">
        <v>462</v>
      </c>
      <c r="M705" s="359">
        <v>9</v>
      </c>
      <c r="N705" s="363">
        <v>570000</v>
      </c>
      <c r="O705" s="392">
        <f t="shared" si="25"/>
        <v>5130000</v>
      </c>
      <c r="P705" s="364" t="s">
        <v>26</v>
      </c>
      <c r="Q705" s="364" t="s">
        <v>471</v>
      </c>
      <c r="R705" s="364" t="s">
        <v>2914</v>
      </c>
      <c r="S705" s="295" t="s">
        <v>3141</v>
      </c>
    </row>
    <row r="706" spans="1:19" ht="15.75" customHeight="1">
      <c r="A706" s="357" t="s">
        <v>10227</v>
      </c>
      <c r="B706" s="23">
        <v>699</v>
      </c>
      <c r="C706" s="359" t="s">
        <v>37</v>
      </c>
      <c r="D706" s="360" t="str">
        <f t="shared" si="26"/>
        <v>02</v>
      </c>
      <c r="E706" s="360">
        <v>2</v>
      </c>
      <c r="F706" s="360">
        <v>4</v>
      </c>
      <c r="G706" s="359" t="s">
        <v>19</v>
      </c>
      <c r="H706" s="359" t="s">
        <v>3157</v>
      </c>
      <c r="I706" s="359" t="s">
        <v>16</v>
      </c>
      <c r="J706" s="359">
        <v>14</v>
      </c>
      <c r="K706" s="363">
        <v>2</v>
      </c>
      <c r="L706" s="362" t="s">
        <v>462</v>
      </c>
      <c r="M706" s="359">
        <v>9</v>
      </c>
      <c r="N706" s="363">
        <v>570000</v>
      </c>
      <c r="O706" s="392">
        <f t="shared" si="25"/>
        <v>5130000</v>
      </c>
      <c r="P706" s="364" t="s">
        <v>26</v>
      </c>
      <c r="Q706" s="364" t="s">
        <v>471</v>
      </c>
      <c r="R706" s="364" t="s">
        <v>2914</v>
      </c>
      <c r="S706" s="295" t="s">
        <v>3141</v>
      </c>
    </row>
    <row r="707" spans="1:19" ht="15.75" customHeight="1">
      <c r="A707" s="357" t="s">
        <v>10227</v>
      </c>
      <c r="B707" s="23">
        <v>700</v>
      </c>
      <c r="C707" s="359" t="s">
        <v>37</v>
      </c>
      <c r="D707" s="360" t="str">
        <f t="shared" si="26"/>
        <v>02</v>
      </c>
      <c r="E707" s="360">
        <v>2</v>
      </c>
      <c r="F707" s="360">
        <v>4</v>
      </c>
      <c r="G707" s="359" t="s">
        <v>19</v>
      </c>
      <c r="H707" s="359" t="s">
        <v>3158</v>
      </c>
      <c r="I707" s="359" t="s">
        <v>16</v>
      </c>
      <c r="J707" s="359">
        <v>14</v>
      </c>
      <c r="K707" s="363">
        <v>2</v>
      </c>
      <c r="L707" s="362" t="s">
        <v>462</v>
      </c>
      <c r="M707" s="359">
        <v>9</v>
      </c>
      <c r="N707" s="363">
        <v>570000</v>
      </c>
      <c r="O707" s="392">
        <f t="shared" si="25"/>
        <v>5130000</v>
      </c>
      <c r="P707" s="364" t="s">
        <v>26</v>
      </c>
      <c r="Q707" s="364" t="s">
        <v>471</v>
      </c>
      <c r="R707" s="364" t="s">
        <v>2914</v>
      </c>
      <c r="S707" s="295" t="s">
        <v>3141</v>
      </c>
    </row>
    <row r="708" spans="1:19" ht="15.75" customHeight="1">
      <c r="A708" s="357" t="s">
        <v>10227</v>
      </c>
      <c r="B708" s="23">
        <v>701</v>
      </c>
      <c r="C708" s="359" t="s">
        <v>37</v>
      </c>
      <c r="D708" s="360" t="str">
        <f t="shared" si="26"/>
        <v>02</v>
      </c>
      <c r="E708" s="360">
        <v>2</v>
      </c>
      <c r="F708" s="360">
        <v>4</v>
      </c>
      <c r="G708" s="359" t="s">
        <v>19</v>
      </c>
      <c r="H708" s="359" t="s">
        <v>3159</v>
      </c>
      <c r="I708" s="359" t="s">
        <v>16</v>
      </c>
      <c r="J708" s="359">
        <v>18</v>
      </c>
      <c r="K708" s="359">
        <v>3</v>
      </c>
      <c r="L708" s="362" t="s">
        <v>462</v>
      </c>
      <c r="M708" s="359">
        <v>9</v>
      </c>
      <c r="N708" s="363">
        <v>670000</v>
      </c>
      <c r="O708" s="392">
        <f t="shared" si="25"/>
        <v>6030000</v>
      </c>
      <c r="P708" s="364" t="s">
        <v>26</v>
      </c>
      <c r="Q708" s="364" t="s">
        <v>1675</v>
      </c>
      <c r="R708" s="401" t="s">
        <v>3147</v>
      </c>
      <c r="S708" s="295" t="s">
        <v>3141</v>
      </c>
    </row>
    <row r="709" spans="1:19" ht="15.75" customHeight="1">
      <c r="A709" s="11" t="s">
        <v>10227</v>
      </c>
      <c r="B709" s="23">
        <v>702</v>
      </c>
      <c r="C709" s="18" t="s">
        <v>37</v>
      </c>
      <c r="D709" s="7" t="str">
        <f t="shared" si="26"/>
        <v>02</v>
      </c>
      <c r="E709" s="7">
        <v>4</v>
      </c>
      <c r="F709" s="7">
        <v>3</v>
      </c>
      <c r="G709" s="18" t="s">
        <v>19</v>
      </c>
      <c r="H709" s="18" t="s">
        <v>3160</v>
      </c>
      <c r="I709" s="18" t="s">
        <v>26</v>
      </c>
      <c r="J709" s="18">
        <v>7</v>
      </c>
      <c r="K709" s="18">
        <v>1</v>
      </c>
      <c r="L709" s="8" t="s">
        <v>462</v>
      </c>
      <c r="M709" s="18">
        <v>6</v>
      </c>
      <c r="N709" s="6">
        <v>290000</v>
      </c>
      <c r="O709" s="322">
        <f t="shared" si="25"/>
        <v>1740000</v>
      </c>
      <c r="P709" s="16" t="s">
        <v>26</v>
      </c>
      <c r="Q709" s="16" t="s">
        <v>471</v>
      </c>
      <c r="R709" s="16" t="s">
        <v>2914</v>
      </c>
      <c r="S709" s="13" t="s">
        <v>3141</v>
      </c>
    </row>
    <row r="710" spans="1:19" ht="15.75" customHeight="1">
      <c r="A710" s="11" t="s">
        <v>10227</v>
      </c>
      <c r="B710" s="23">
        <v>703</v>
      </c>
      <c r="C710" s="18" t="s">
        <v>37</v>
      </c>
      <c r="D710" s="7" t="str">
        <f t="shared" si="26"/>
        <v>02</v>
      </c>
      <c r="E710" s="7">
        <v>4</v>
      </c>
      <c r="F710" s="7">
        <v>3</v>
      </c>
      <c r="G710" s="18" t="s">
        <v>19</v>
      </c>
      <c r="H710" s="18" t="s">
        <v>3161</v>
      </c>
      <c r="I710" s="18" t="s">
        <v>16</v>
      </c>
      <c r="J710" s="18">
        <v>14</v>
      </c>
      <c r="K710" s="18">
        <v>2</v>
      </c>
      <c r="L710" s="8" t="s">
        <v>462</v>
      </c>
      <c r="M710" s="18">
        <v>9</v>
      </c>
      <c r="N710" s="6">
        <v>570000</v>
      </c>
      <c r="O710" s="322">
        <f t="shared" si="25"/>
        <v>5130000</v>
      </c>
      <c r="P710" s="16" t="s">
        <v>26</v>
      </c>
      <c r="Q710" s="16" t="s">
        <v>471</v>
      </c>
      <c r="R710" s="16" t="s">
        <v>2914</v>
      </c>
      <c r="S710" s="13" t="s">
        <v>3141</v>
      </c>
    </row>
    <row r="711" spans="1:19" ht="15.75" customHeight="1">
      <c r="A711" s="11" t="s">
        <v>10227</v>
      </c>
      <c r="B711" s="23">
        <v>704</v>
      </c>
      <c r="C711" s="18" t="s">
        <v>37</v>
      </c>
      <c r="D711" s="7" t="str">
        <f t="shared" si="26"/>
        <v>02</v>
      </c>
      <c r="E711" s="7">
        <v>4</v>
      </c>
      <c r="F711" s="7">
        <v>1</v>
      </c>
      <c r="G711" s="18" t="s">
        <v>19</v>
      </c>
      <c r="H711" s="18" t="s">
        <v>3162</v>
      </c>
      <c r="I711" s="18" t="s">
        <v>26</v>
      </c>
      <c r="J711" s="18">
        <v>18</v>
      </c>
      <c r="K711" s="18">
        <v>3</v>
      </c>
      <c r="L711" s="8" t="s">
        <v>462</v>
      </c>
      <c r="M711" s="18">
        <v>6</v>
      </c>
      <c r="N711" s="6">
        <v>670000</v>
      </c>
      <c r="O711" s="322">
        <f t="shared" si="25"/>
        <v>4020000</v>
      </c>
      <c r="P711" s="16" t="s">
        <v>26</v>
      </c>
      <c r="Q711" s="16" t="s">
        <v>471</v>
      </c>
      <c r="R711" s="16" t="s">
        <v>2914</v>
      </c>
      <c r="S711" s="13" t="s">
        <v>3141</v>
      </c>
    </row>
    <row r="712" spans="1:19" ht="15.75" customHeight="1">
      <c r="A712" s="11" t="s">
        <v>10227</v>
      </c>
      <c r="B712" s="23">
        <v>705</v>
      </c>
      <c r="C712" s="18" t="s">
        <v>37</v>
      </c>
      <c r="D712" s="7" t="str">
        <f t="shared" si="26"/>
        <v>02</v>
      </c>
      <c r="E712" s="7">
        <v>4</v>
      </c>
      <c r="F712" s="7">
        <v>1</v>
      </c>
      <c r="G712" s="18" t="s">
        <v>19</v>
      </c>
      <c r="H712" s="18" t="s">
        <v>3163</v>
      </c>
      <c r="I712" s="18" t="s">
        <v>26</v>
      </c>
      <c r="J712" s="18">
        <v>14</v>
      </c>
      <c r="K712" s="18">
        <v>2</v>
      </c>
      <c r="L712" s="8" t="s">
        <v>462</v>
      </c>
      <c r="M712" s="18">
        <v>6</v>
      </c>
      <c r="N712" s="6">
        <v>570000</v>
      </c>
      <c r="O712" s="322">
        <f t="shared" si="25"/>
        <v>3420000</v>
      </c>
      <c r="P712" s="16" t="s">
        <v>26</v>
      </c>
      <c r="Q712" s="16" t="s">
        <v>471</v>
      </c>
      <c r="R712" s="16" t="s">
        <v>2914</v>
      </c>
      <c r="S712" s="13" t="s">
        <v>3141</v>
      </c>
    </row>
    <row r="713" spans="1:19" ht="15.75" customHeight="1">
      <c r="A713" s="11" t="s">
        <v>10227</v>
      </c>
      <c r="B713" s="23">
        <v>706</v>
      </c>
      <c r="C713" s="18" t="s">
        <v>37</v>
      </c>
      <c r="D713" s="7" t="str">
        <f t="shared" si="26"/>
        <v>02</v>
      </c>
      <c r="E713" s="7">
        <v>4</v>
      </c>
      <c r="F713" s="7">
        <v>3</v>
      </c>
      <c r="G713" s="18" t="s">
        <v>19</v>
      </c>
      <c r="H713" s="18" t="s">
        <v>3164</v>
      </c>
      <c r="I713" s="18" t="s">
        <v>16</v>
      </c>
      <c r="J713" s="18">
        <v>7</v>
      </c>
      <c r="K713" s="18">
        <v>1</v>
      </c>
      <c r="L713" s="8" t="s">
        <v>462</v>
      </c>
      <c r="M713" s="18">
        <v>9</v>
      </c>
      <c r="N713" s="6">
        <v>290000</v>
      </c>
      <c r="O713" s="322">
        <f t="shared" si="25"/>
        <v>2610000</v>
      </c>
      <c r="P713" s="16" t="s">
        <v>26</v>
      </c>
      <c r="Q713" s="16" t="s">
        <v>471</v>
      </c>
      <c r="R713" s="16" t="s">
        <v>2914</v>
      </c>
      <c r="S713" s="13" t="s">
        <v>3141</v>
      </c>
    </row>
    <row r="714" spans="1:19" ht="15.75" customHeight="1">
      <c r="A714" s="11" t="s">
        <v>10227</v>
      </c>
      <c r="B714" s="23">
        <v>707</v>
      </c>
      <c r="C714" s="18" t="s">
        <v>37</v>
      </c>
      <c r="D714" s="7" t="str">
        <f t="shared" si="26"/>
        <v>02</v>
      </c>
      <c r="E714" s="7">
        <v>4</v>
      </c>
      <c r="F714" s="7">
        <v>1</v>
      </c>
      <c r="G714" s="18" t="s">
        <v>20</v>
      </c>
      <c r="H714" s="18" t="s">
        <v>3165</v>
      </c>
      <c r="I714" s="18" t="s">
        <v>16</v>
      </c>
      <c r="J714" s="18">
        <v>18</v>
      </c>
      <c r="K714" s="18">
        <v>3</v>
      </c>
      <c r="L714" s="8" t="s">
        <v>462</v>
      </c>
      <c r="M714" s="18">
        <v>12</v>
      </c>
      <c r="N714" s="6">
        <v>670000</v>
      </c>
      <c r="O714" s="322">
        <f t="shared" si="25"/>
        <v>8040000</v>
      </c>
      <c r="P714" s="16" t="s">
        <v>26</v>
      </c>
      <c r="Q714" s="16" t="s">
        <v>1675</v>
      </c>
      <c r="R714" s="264" t="s">
        <v>3147</v>
      </c>
      <c r="S714" s="13" t="s">
        <v>3141</v>
      </c>
    </row>
    <row r="715" spans="1:19" ht="15.75" customHeight="1">
      <c r="A715" s="11" t="s">
        <v>10227</v>
      </c>
      <c r="B715" s="23">
        <v>708</v>
      </c>
      <c r="C715" s="18" t="s">
        <v>37</v>
      </c>
      <c r="D715" s="7" t="str">
        <f t="shared" si="26"/>
        <v>02</v>
      </c>
      <c r="E715" s="7">
        <v>4</v>
      </c>
      <c r="F715" s="7">
        <v>3</v>
      </c>
      <c r="G715" s="18" t="s">
        <v>20</v>
      </c>
      <c r="H715" s="18" t="s">
        <v>3166</v>
      </c>
      <c r="I715" s="18" t="s">
        <v>26</v>
      </c>
      <c r="J715" s="18">
        <v>14</v>
      </c>
      <c r="K715" s="18">
        <v>2</v>
      </c>
      <c r="L715" s="8" t="s">
        <v>462</v>
      </c>
      <c r="M715" s="18">
        <v>9</v>
      </c>
      <c r="N715" s="6">
        <v>570000</v>
      </c>
      <c r="O715" s="322">
        <f t="shared" si="25"/>
        <v>5130000</v>
      </c>
      <c r="P715" s="16" t="s">
        <v>26</v>
      </c>
      <c r="Q715" s="16" t="s">
        <v>471</v>
      </c>
      <c r="R715" s="16" t="s">
        <v>2914</v>
      </c>
      <c r="S715" s="13" t="s">
        <v>3141</v>
      </c>
    </row>
    <row r="716" spans="1:19" ht="15.75" customHeight="1">
      <c r="A716" s="11" t="s">
        <v>10227</v>
      </c>
      <c r="B716" s="23">
        <v>709</v>
      </c>
      <c r="C716" s="18" t="s">
        <v>37</v>
      </c>
      <c r="D716" s="18" t="str">
        <f t="shared" si="26"/>
        <v>02</v>
      </c>
      <c r="E716" s="18">
        <v>4</v>
      </c>
      <c r="F716" s="18">
        <v>1</v>
      </c>
      <c r="G716" s="18" t="s">
        <v>20</v>
      </c>
      <c r="H716" s="18" t="s">
        <v>3167</v>
      </c>
      <c r="I716" s="18" t="s">
        <v>26</v>
      </c>
      <c r="J716" s="18">
        <v>14</v>
      </c>
      <c r="K716" s="18">
        <v>2</v>
      </c>
      <c r="L716" s="8" t="s">
        <v>462</v>
      </c>
      <c r="M716" s="18">
        <v>12</v>
      </c>
      <c r="N716" s="6">
        <v>570000</v>
      </c>
      <c r="O716" s="322">
        <f t="shared" si="25"/>
        <v>6840000</v>
      </c>
      <c r="P716" s="18" t="s">
        <v>26</v>
      </c>
      <c r="Q716" s="18" t="s">
        <v>2932</v>
      </c>
      <c r="R716" s="36" t="s">
        <v>3152</v>
      </c>
      <c r="S716" s="13" t="s">
        <v>3141</v>
      </c>
    </row>
    <row r="717" spans="1:19" ht="15.75" customHeight="1">
      <c r="A717" s="11" t="s">
        <v>10227</v>
      </c>
      <c r="B717" s="23">
        <v>710</v>
      </c>
      <c r="C717" s="18" t="s">
        <v>37</v>
      </c>
      <c r="D717" s="18" t="str">
        <f t="shared" si="26"/>
        <v>02</v>
      </c>
      <c r="E717" s="18">
        <v>4</v>
      </c>
      <c r="F717" s="18">
        <v>1</v>
      </c>
      <c r="G717" s="18" t="s">
        <v>20</v>
      </c>
      <c r="H717" s="18" t="s">
        <v>3168</v>
      </c>
      <c r="I717" s="18" t="s">
        <v>26</v>
      </c>
      <c r="J717" s="18">
        <v>14</v>
      </c>
      <c r="K717" s="6">
        <v>2</v>
      </c>
      <c r="L717" s="8" t="s">
        <v>462</v>
      </c>
      <c r="M717" s="6">
        <v>9</v>
      </c>
      <c r="N717" s="6">
        <v>570000</v>
      </c>
      <c r="O717" s="322">
        <v>2610000</v>
      </c>
      <c r="P717" s="6" t="s">
        <v>26</v>
      </c>
      <c r="Q717" s="6" t="s">
        <v>471</v>
      </c>
      <c r="R717" s="402" t="s">
        <v>2914</v>
      </c>
      <c r="S717" s="13" t="s">
        <v>3141</v>
      </c>
    </row>
    <row r="718" spans="1:19" ht="15.75" customHeight="1">
      <c r="A718" s="11" t="s">
        <v>10227</v>
      </c>
      <c r="B718" s="23">
        <v>711</v>
      </c>
      <c r="C718" s="18" t="s">
        <v>37</v>
      </c>
      <c r="D718" s="18" t="str">
        <f t="shared" si="26"/>
        <v>02</v>
      </c>
      <c r="E718" s="18">
        <v>4</v>
      </c>
      <c r="F718" s="18">
        <v>1</v>
      </c>
      <c r="G718" s="18" t="s">
        <v>20</v>
      </c>
      <c r="H718" s="18" t="s">
        <v>3169</v>
      </c>
      <c r="I718" s="18" t="s">
        <v>26</v>
      </c>
      <c r="J718" s="18">
        <v>14</v>
      </c>
      <c r="K718" s="18">
        <v>2</v>
      </c>
      <c r="L718" s="8" t="s">
        <v>462</v>
      </c>
      <c r="M718" s="18">
        <v>15</v>
      </c>
      <c r="N718" s="322">
        <v>570000</v>
      </c>
      <c r="O718" s="322">
        <v>8550000</v>
      </c>
      <c r="P718" s="18" t="s">
        <v>26</v>
      </c>
      <c r="Q718" s="18" t="s">
        <v>1675</v>
      </c>
      <c r="R718" s="36" t="s">
        <v>3147</v>
      </c>
      <c r="S718" s="13" t="s">
        <v>3141</v>
      </c>
    </row>
    <row r="719" spans="1:19" ht="15.75" customHeight="1">
      <c r="A719" s="11" t="s">
        <v>10227</v>
      </c>
      <c r="B719" s="23">
        <v>712</v>
      </c>
      <c r="C719" s="18" t="s">
        <v>37</v>
      </c>
      <c r="D719" s="7" t="str">
        <f t="shared" si="26"/>
        <v>02</v>
      </c>
      <c r="E719" s="18">
        <v>4</v>
      </c>
      <c r="F719" s="18">
        <v>1</v>
      </c>
      <c r="G719" s="18" t="s">
        <v>20</v>
      </c>
      <c r="H719" s="18" t="s">
        <v>3170</v>
      </c>
      <c r="I719" s="18" t="s">
        <v>16</v>
      </c>
      <c r="J719" s="18">
        <v>28</v>
      </c>
      <c r="K719" s="18">
        <v>4</v>
      </c>
      <c r="L719" s="18" t="s">
        <v>2957</v>
      </c>
      <c r="M719" s="18">
        <v>40</v>
      </c>
      <c r="N719" s="6">
        <v>860000</v>
      </c>
      <c r="O719" s="6">
        <f>M719*N719</f>
        <v>34400000</v>
      </c>
      <c r="P719" s="18" t="s">
        <v>26</v>
      </c>
      <c r="Q719" s="16" t="s">
        <v>3171</v>
      </c>
      <c r="R719" s="16" t="s">
        <v>3172</v>
      </c>
      <c r="S719" s="13" t="s">
        <v>3079</v>
      </c>
    </row>
    <row r="720" spans="1:19" ht="15.75" customHeight="1">
      <c r="A720" s="11" t="s">
        <v>10227</v>
      </c>
      <c r="B720" s="23">
        <v>713</v>
      </c>
      <c r="C720" s="18" t="s">
        <v>37</v>
      </c>
      <c r="D720" s="7" t="str">
        <f t="shared" si="26"/>
        <v>02</v>
      </c>
      <c r="E720" s="18">
        <v>4</v>
      </c>
      <c r="F720" s="18">
        <v>1</v>
      </c>
      <c r="G720" s="18" t="s">
        <v>20</v>
      </c>
      <c r="H720" s="18" t="s">
        <v>3173</v>
      </c>
      <c r="I720" s="18" t="s">
        <v>16</v>
      </c>
      <c r="J720" s="18">
        <v>14</v>
      </c>
      <c r="K720" s="18">
        <v>2</v>
      </c>
      <c r="L720" s="18" t="s">
        <v>2940</v>
      </c>
      <c r="M720" s="18">
        <v>20</v>
      </c>
      <c r="N720" s="6">
        <v>550000</v>
      </c>
      <c r="O720" s="6">
        <f t="shared" ref="O720:O731" si="27">M720*N720</f>
        <v>11000000</v>
      </c>
      <c r="P720" s="18" t="s">
        <v>26</v>
      </c>
      <c r="Q720" s="16" t="s">
        <v>3174</v>
      </c>
      <c r="R720" s="16" t="s">
        <v>3175</v>
      </c>
      <c r="S720" s="13" t="s">
        <v>3079</v>
      </c>
    </row>
    <row r="721" spans="1:19" ht="15.75" customHeight="1">
      <c r="A721" s="11" t="s">
        <v>10227</v>
      </c>
      <c r="B721" s="23">
        <v>714</v>
      </c>
      <c r="C721" s="18" t="s">
        <v>37</v>
      </c>
      <c r="D721" s="7" t="str">
        <f t="shared" si="26"/>
        <v>02</v>
      </c>
      <c r="E721" s="18">
        <v>4</v>
      </c>
      <c r="F721" s="18">
        <v>1</v>
      </c>
      <c r="G721" s="18" t="s">
        <v>20</v>
      </c>
      <c r="H721" s="18" t="s">
        <v>3176</v>
      </c>
      <c r="I721" s="18" t="s">
        <v>16</v>
      </c>
      <c r="J721" s="18">
        <v>18</v>
      </c>
      <c r="K721" s="18">
        <v>3</v>
      </c>
      <c r="L721" s="18" t="s">
        <v>2920</v>
      </c>
      <c r="M721" s="18">
        <v>40</v>
      </c>
      <c r="N721" s="6">
        <v>650000</v>
      </c>
      <c r="O721" s="6">
        <f t="shared" si="27"/>
        <v>26000000</v>
      </c>
      <c r="P721" s="18" t="s">
        <v>26</v>
      </c>
      <c r="Q721" s="16" t="s">
        <v>3177</v>
      </c>
      <c r="R721" s="16" t="s">
        <v>3178</v>
      </c>
      <c r="S721" s="13" t="s">
        <v>3079</v>
      </c>
    </row>
    <row r="722" spans="1:19" ht="15.75" customHeight="1">
      <c r="A722" s="11" t="s">
        <v>10227</v>
      </c>
      <c r="B722" s="23">
        <v>715</v>
      </c>
      <c r="C722" s="18" t="s">
        <v>37</v>
      </c>
      <c r="D722" s="7" t="str">
        <f t="shared" si="26"/>
        <v>02</v>
      </c>
      <c r="E722" s="18">
        <v>4</v>
      </c>
      <c r="F722" s="18">
        <v>1</v>
      </c>
      <c r="G722" s="18" t="s">
        <v>20</v>
      </c>
      <c r="H722" s="18" t="s">
        <v>3179</v>
      </c>
      <c r="I722" s="18" t="s">
        <v>16</v>
      </c>
      <c r="J722" s="18">
        <v>14</v>
      </c>
      <c r="K722" s="18">
        <v>2</v>
      </c>
      <c r="L722" s="18" t="s">
        <v>3180</v>
      </c>
      <c r="M722" s="18">
        <v>25</v>
      </c>
      <c r="N722" s="6">
        <v>550000</v>
      </c>
      <c r="O722" s="6">
        <f t="shared" si="27"/>
        <v>13750000</v>
      </c>
      <c r="P722" s="18" t="s">
        <v>26</v>
      </c>
      <c r="Q722" s="16" t="s">
        <v>2921</v>
      </c>
      <c r="R722" s="16" t="s">
        <v>3172</v>
      </c>
      <c r="S722" s="13" t="s">
        <v>3079</v>
      </c>
    </row>
    <row r="723" spans="1:19" ht="15.75" customHeight="1">
      <c r="A723" s="11" t="s">
        <v>10227</v>
      </c>
      <c r="B723" s="23">
        <v>716</v>
      </c>
      <c r="C723" s="18" t="s">
        <v>37</v>
      </c>
      <c r="D723" s="7" t="str">
        <f t="shared" si="26"/>
        <v>02</v>
      </c>
      <c r="E723" s="18">
        <v>4</v>
      </c>
      <c r="F723" s="18">
        <v>1</v>
      </c>
      <c r="G723" s="18" t="s">
        <v>20</v>
      </c>
      <c r="H723" s="18" t="s">
        <v>3181</v>
      </c>
      <c r="I723" s="18" t="s">
        <v>16</v>
      </c>
      <c r="J723" s="18">
        <v>21</v>
      </c>
      <c r="K723" s="18">
        <v>3</v>
      </c>
      <c r="L723" s="18" t="s">
        <v>419</v>
      </c>
      <c r="M723" s="18">
        <v>40</v>
      </c>
      <c r="N723" s="6">
        <v>730000</v>
      </c>
      <c r="O723" s="6">
        <f t="shared" si="27"/>
        <v>29200000</v>
      </c>
      <c r="P723" s="18" t="s">
        <v>26</v>
      </c>
      <c r="Q723" s="16" t="s">
        <v>3171</v>
      </c>
      <c r="R723" s="16" t="s">
        <v>3172</v>
      </c>
      <c r="S723" s="13" t="s">
        <v>3079</v>
      </c>
    </row>
    <row r="724" spans="1:19" ht="15.75" customHeight="1">
      <c r="A724" s="11" t="s">
        <v>10227</v>
      </c>
      <c r="B724" s="23">
        <v>717</v>
      </c>
      <c r="C724" s="18" t="s">
        <v>37</v>
      </c>
      <c r="D724" s="7" t="str">
        <f t="shared" si="26"/>
        <v>02</v>
      </c>
      <c r="E724" s="18">
        <v>4</v>
      </c>
      <c r="F724" s="18">
        <v>2</v>
      </c>
      <c r="G724" s="18" t="s">
        <v>20</v>
      </c>
      <c r="H724" s="18" t="s">
        <v>3182</v>
      </c>
      <c r="I724" s="18" t="s">
        <v>16</v>
      </c>
      <c r="J724" s="18">
        <v>28</v>
      </c>
      <c r="K724" s="18">
        <v>4</v>
      </c>
      <c r="L724" s="18" t="s">
        <v>22</v>
      </c>
      <c r="M724" s="18">
        <v>55</v>
      </c>
      <c r="N724" s="6">
        <v>860000</v>
      </c>
      <c r="O724" s="6">
        <f t="shared" si="27"/>
        <v>47300000</v>
      </c>
      <c r="P724" s="18" t="s">
        <v>26</v>
      </c>
      <c r="Q724" s="16" t="s">
        <v>3183</v>
      </c>
      <c r="R724" s="16" t="s">
        <v>3184</v>
      </c>
      <c r="S724" s="13" t="s">
        <v>3067</v>
      </c>
    </row>
    <row r="725" spans="1:19" ht="15.75" customHeight="1">
      <c r="A725" s="11" t="s">
        <v>10227</v>
      </c>
      <c r="B725" s="23">
        <v>718</v>
      </c>
      <c r="C725" s="18" t="s">
        <v>37</v>
      </c>
      <c r="D725" s="7" t="str">
        <f t="shared" si="26"/>
        <v>02</v>
      </c>
      <c r="E725" s="18">
        <v>4</v>
      </c>
      <c r="F725" s="18">
        <v>2</v>
      </c>
      <c r="G725" s="18" t="s">
        <v>20</v>
      </c>
      <c r="H725" s="18" t="s">
        <v>3185</v>
      </c>
      <c r="I725" s="18" t="s">
        <v>16</v>
      </c>
      <c r="J725" s="18">
        <v>20</v>
      </c>
      <c r="K725" s="18">
        <v>3</v>
      </c>
      <c r="L725" s="18" t="s">
        <v>2920</v>
      </c>
      <c r="M725" s="18">
        <v>75</v>
      </c>
      <c r="N725" s="6">
        <v>700000</v>
      </c>
      <c r="O725" s="6">
        <f t="shared" si="27"/>
        <v>52500000</v>
      </c>
      <c r="P725" s="18" t="s">
        <v>26</v>
      </c>
      <c r="Q725" s="16" t="s">
        <v>3177</v>
      </c>
      <c r="R725" s="16" t="s">
        <v>3178</v>
      </c>
      <c r="S725" s="13" t="s">
        <v>3067</v>
      </c>
    </row>
    <row r="726" spans="1:19" ht="15.75" customHeight="1">
      <c r="A726" s="11" t="s">
        <v>10227</v>
      </c>
      <c r="B726" s="23">
        <v>719</v>
      </c>
      <c r="C726" s="18" t="s">
        <v>37</v>
      </c>
      <c r="D726" s="7" t="str">
        <f t="shared" si="26"/>
        <v>02</v>
      </c>
      <c r="E726" s="18">
        <v>4</v>
      </c>
      <c r="F726" s="18">
        <v>2</v>
      </c>
      <c r="G726" s="18" t="s">
        <v>20</v>
      </c>
      <c r="H726" s="18" t="s">
        <v>3186</v>
      </c>
      <c r="I726" s="18" t="s">
        <v>16</v>
      </c>
      <c r="J726" s="18">
        <v>20</v>
      </c>
      <c r="K726" s="18">
        <v>3</v>
      </c>
      <c r="L726" s="18" t="s">
        <v>1299</v>
      </c>
      <c r="M726" s="18">
        <v>15</v>
      </c>
      <c r="N726" s="6">
        <v>700000</v>
      </c>
      <c r="O726" s="6">
        <f t="shared" si="27"/>
        <v>10500000</v>
      </c>
      <c r="P726" s="18" t="s">
        <v>26</v>
      </c>
      <c r="Q726" s="16" t="s">
        <v>2434</v>
      </c>
      <c r="R726" s="16" t="s">
        <v>2933</v>
      </c>
      <c r="S726" s="13" t="s">
        <v>3067</v>
      </c>
    </row>
    <row r="727" spans="1:19" ht="15.75" customHeight="1">
      <c r="A727" s="11" t="s">
        <v>10227</v>
      </c>
      <c r="B727" s="23">
        <v>720</v>
      </c>
      <c r="C727" s="18" t="s">
        <v>37</v>
      </c>
      <c r="D727" s="7" t="str">
        <f t="shared" si="26"/>
        <v>02</v>
      </c>
      <c r="E727" s="18">
        <v>4</v>
      </c>
      <c r="F727" s="18">
        <v>2</v>
      </c>
      <c r="G727" s="18" t="s">
        <v>20</v>
      </c>
      <c r="H727" s="18" t="s">
        <v>3187</v>
      </c>
      <c r="I727" s="18" t="s">
        <v>16</v>
      </c>
      <c r="J727" s="18">
        <v>14</v>
      </c>
      <c r="K727" s="18">
        <v>2</v>
      </c>
      <c r="L727" s="18" t="s">
        <v>462</v>
      </c>
      <c r="M727" s="18">
        <v>20</v>
      </c>
      <c r="N727" s="6">
        <v>550000</v>
      </c>
      <c r="O727" s="6">
        <f t="shared" si="27"/>
        <v>11000000</v>
      </c>
      <c r="P727" s="18" t="s">
        <v>26</v>
      </c>
      <c r="Q727" s="16" t="s">
        <v>2925</v>
      </c>
      <c r="R727" s="16" t="s">
        <v>3175</v>
      </c>
      <c r="S727" s="13" t="s">
        <v>3067</v>
      </c>
    </row>
    <row r="728" spans="1:19" ht="15.75" customHeight="1">
      <c r="A728" s="11" t="s">
        <v>10227</v>
      </c>
      <c r="B728" s="23">
        <v>721</v>
      </c>
      <c r="C728" s="18" t="s">
        <v>37</v>
      </c>
      <c r="D728" s="7" t="str">
        <f t="shared" si="26"/>
        <v>02</v>
      </c>
      <c r="E728" s="18">
        <v>4</v>
      </c>
      <c r="F728" s="18">
        <v>2</v>
      </c>
      <c r="G728" s="18" t="s">
        <v>20</v>
      </c>
      <c r="H728" s="18" t="s">
        <v>3188</v>
      </c>
      <c r="I728" s="18" t="s">
        <v>16</v>
      </c>
      <c r="J728" s="18">
        <v>20</v>
      </c>
      <c r="K728" s="18">
        <v>3</v>
      </c>
      <c r="L728" s="18" t="s">
        <v>3189</v>
      </c>
      <c r="M728" s="18">
        <v>15</v>
      </c>
      <c r="N728" s="6">
        <v>700000</v>
      </c>
      <c r="O728" s="6">
        <f t="shared" si="27"/>
        <v>10500000</v>
      </c>
      <c r="P728" s="18" t="s">
        <v>26</v>
      </c>
      <c r="Q728" s="16" t="s">
        <v>2356</v>
      </c>
      <c r="R728" s="16" t="s">
        <v>3030</v>
      </c>
      <c r="S728" s="13" t="s">
        <v>3067</v>
      </c>
    </row>
    <row r="729" spans="1:19" ht="15.75" customHeight="1">
      <c r="A729" s="11" t="s">
        <v>10227</v>
      </c>
      <c r="B729" s="23">
        <v>722</v>
      </c>
      <c r="C729" s="18" t="s">
        <v>37</v>
      </c>
      <c r="D729" s="7" t="str">
        <f t="shared" si="26"/>
        <v>02</v>
      </c>
      <c r="E729" s="18">
        <v>2</v>
      </c>
      <c r="F729" s="18">
        <v>1</v>
      </c>
      <c r="G729" s="18" t="s">
        <v>20</v>
      </c>
      <c r="H729" s="18" t="s">
        <v>3190</v>
      </c>
      <c r="I729" s="18" t="s">
        <v>16</v>
      </c>
      <c r="J729" s="18">
        <v>7</v>
      </c>
      <c r="K729" s="18">
        <v>1</v>
      </c>
      <c r="L729" s="18" t="s">
        <v>462</v>
      </c>
      <c r="M729" s="18">
        <v>20</v>
      </c>
      <c r="N729" s="6">
        <v>290000</v>
      </c>
      <c r="O729" s="6">
        <f t="shared" si="27"/>
        <v>5800000</v>
      </c>
      <c r="P729" s="18" t="s">
        <v>26</v>
      </c>
      <c r="Q729" s="16" t="s">
        <v>471</v>
      </c>
      <c r="R729" s="16" t="s">
        <v>2914</v>
      </c>
      <c r="S729" s="13" t="s">
        <v>3191</v>
      </c>
    </row>
    <row r="730" spans="1:19">
      <c r="A730" s="11" t="s">
        <v>10227</v>
      </c>
      <c r="B730" s="23">
        <v>723</v>
      </c>
      <c r="C730" s="18" t="s">
        <v>37</v>
      </c>
      <c r="D730" s="7" t="str">
        <f t="shared" si="26"/>
        <v>02</v>
      </c>
      <c r="E730" s="18">
        <v>4</v>
      </c>
      <c r="F730" s="18">
        <v>1</v>
      </c>
      <c r="G730" s="18" t="s">
        <v>20</v>
      </c>
      <c r="H730" s="18" t="s">
        <v>3192</v>
      </c>
      <c r="I730" s="18" t="s">
        <v>16</v>
      </c>
      <c r="J730" s="18">
        <v>7</v>
      </c>
      <c r="K730" s="18">
        <v>1</v>
      </c>
      <c r="L730" s="18" t="s">
        <v>462</v>
      </c>
      <c r="M730" s="18">
        <v>20</v>
      </c>
      <c r="N730" s="6">
        <v>290000</v>
      </c>
      <c r="O730" s="6">
        <f t="shared" si="27"/>
        <v>5800000</v>
      </c>
      <c r="P730" s="18" t="s">
        <v>26</v>
      </c>
      <c r="Q730" s="16" t="s">
        <v>471</v>
      </c>
      <c r="R730" s="16" t="s">
        <v>2914</v>
      </c>
      <c r="S730" s="13" t="s">
        <v>2915</v>
      </c>
    </row>
    <row r="731" spans="1:19">
      <c r="A731" s="11" t="s">
        <v>10227</v>
      </c>
      <c r="B731" s="23">
        <v>724</v>
      </c>
      <c r="C731" s="18" t="s">
        <v>37</v>
      </c>
      <c r="D731" s="7" t="str">
        <f t="shared" si="26"/>
        <v>02</v>
      </c>
      <c r="E731" s="18">
        <v>4</v>
      </c>
      <c r="F731" s="18">
        <v>2</v>
      </c>
      <c r="G731" s="18" t="s">
        <v>20</v>
      </c>
      <c r="H731" s="18" t="s">
        <v>3193</v>
      </c>
      <c r="I731" s="18" t="s">
        <v>16</v>
      </c>
      <c r="J731" s="18">
        <v>7</v>
      </c>
      <c r="K731" s="18">
        <v>1</v>
      </c>
      <c r="L731" s="18" t="s">
        <v>462</v>
      </c>
      <c r="M731" s="18">
        <v>20</v>
      </c>
      <c r="N731" s="6">
        <v>290000</v>
      </c>
      <c r="O731" s="6">
        <f t="shared" si="27"/>
        <v>5800000</v>
      </c>
      <c r="P731" s="18" t="s">
        <v>26</v>
      </c>
      <c r="Q731" s="16" t="s">
        <v>471</v>
      </c>
      <c r="R731" s="16" t="s">
        <v>2914</v>
      </c>
      <c r="S731" s="13" t="s">
        <v>2958</v>
      </c>
    </row>
    <row r="732" spans="1:19" ht="253.5" customHeight="1"/>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conditionalFormatting sqref="H646:H690">
    <cfRule type="duplicateValues" dxfId="1" priority="1"/>
  </conditionalFormatting>
  <dataValidations count="4">
    <dataValidation allowBlank="1" showInputMessage="1" showErrorMessage="1" promptTitle="목록" sqref="G6:G7" xr:uid="{F96AB6BD-85D4-4645-A1F6-8E259EDDAF89}"/>
    <dataValidation type="list" allowBlank="1" showInputMessage="1" showErrorMessage="1" sqref="C691:C731 C307:C688 C8:C162" xr:uid="{40AABC9F-ACB0-49B2-9CAB-386DE4D35043}">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691 G256 G258:G259 G272:G273 G276 G281 G693:G731 G307:G688 G8:G162" xr:uid="{CE0D5EEA-AC7E-403C-966C-DBC4577BBD9D}">
      <formula1>"일반형, AI융합형"</formula1>
    </dataValidation>
    <dataValidation type="list" allowBlank="1" showInputMessage="1" showErrorMessage="1" sqref="I298:I299 I715:I731 I307:I712 P307:P731 I8:I162 P8:P162" xr:uid="{4ADC284D-297D-4616-8238-FA947914875C}">
      <formula1>"O, X"</formula1>
    </dataValidation>
  </dataValidations>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4A24C-DC1E-4655-9B6D-4DFFE74D0C44}">
  <sheetPr>
    <tabColor rgb="FF00B050"/>
  </sheetPr>
  <dimension ref="A2:S35"/>
  <sheetViews>
    <sheetView zoomScale="70" zoomScaleNormal="70" workbookViewId="0">
      <selection activeCell="B5" sqref="B5:S35"/>
    </sheetView>
  </sheetViews>
  <sheetFormatPr defaultRowHeight="16.5"/>
  <cols>
    <col min="1" max="1" width="25.5" bestFit="1" customWidth="1"/>
    <col min="2" max="2" width="6.875" customWidth="1"/>
    <col min="3" max="3" width="21.375" bestFit="1" customWidth="1"/>
    <col min="4" max="6" width="4.875" style="2" customWidth="1"/>
    <col min="7" max="7" width="10" style="2" bestFit="1" customWidth="1"/>
    <col min="8" max="8" width="87.5" bestFit="1" customWidth="1"/>
    <col min="9" max="9" width="12.875" customWidth="1"/>
    <col min="10" max="10" width="9.75" customWidth="1"/>
    <col min="11" max="11" width="8.75" customWidth="1"/>
    <col min="12" max="12" width="29" bestFit="1" customWidth="1"/>
    <col min="13" max="13" width="13.125" customWidth="1"/>
    <col min="14" max="14" width="15.625" customWidth="1"/>
    <col min="15" max="15" width="17.875" style="239" customWidth="1"/>
    <col min="16" max="16" width="17.375" customWidth="1"/>
    <col min="17" max="17" width="14.375" customWidth="1"/>
    <col min="18" max="18" width="45.625" customWidth="1"/>
    <col min="19" max="19" width="16.25" customWidth="1"/>
  </cols>
  <sheetData>
    <row r="2" spans="1:19" ht="17.25" thickBot="1">
      <c r="K2" s="2"/>
      <c r="L2" s="2"/>
      <c r="M2" s="2"/>
    </row>
    <row r="3" spans="1:19" ht="24.95" customHeight="1">
      <c r="A3" s="497" t="s">
        <v>30</v>
      </c>
      <c r="B3" s="499" t="s">
        <v>7</v>
      </c>
      <c r="C3" s="504" t="s">
        <v>3</v>
      </c>
      <c r="D3" s="514" t="s">
        <v>21</v>
      </c>
      <c r="E3" s="514"/>
      <c r="F3" s="514"/>
      <c r="G3" s="504" t="s">
        <v>18</v>
      </c>
      <c r="H3" s="514" t="s">
        <v>4</v>
      </c>
      <c r="I3" s="507" t="s">
        <v>15</v>
      </c>
      <c r="J3" s="603" t="s">
        <v>17</v>
      </c>
      <c r="K3" s="603" t="s">
        <v>8</v>
      </c>
      <c r="L3" s="603" t="s">
        <v>25</v>
      </c>
      <c r="M3" s="603" t="s">
        <v>24</v>
      </c>
      <c r="N3" s="510" t="s">
        <v>27</v>
      </c>
      <c r="O3" s="545" t="s">
        <v>14</v>
      </c>
      <c r="P3" s="507" t="s">
        <v>23</v>
      </c>
      <c r="Q3" s="1" t="s">
        <v>9</v>
      </c>
      <c r="R3" s="486"/>
      <c r="S3" s="487"/>
    </row>
    <row r="4" spans="1:19" ht="24.95" customHeight="1" thickBot="1">
      <c r="A4" s="498"/>
      <c r="B4" s="500"/>
      <c r="C4" s="513"/>
      <c r="D4" s="30" t="s">
        <v>0</v>
      </c>
      <c r="E4" s="30" t="s">
        <v>1</v>
      </c>
      <c r="F4" s="30" t="s">
        <v>2</v>
      </c>
      <c r="G4" s="505"/>
      <c r="H4" s="511"/>
      <c r="I4" s="505"/>
      <c r="J4" s="508"/>
      <c r="K4" s="509"/>
      <c r="L4" s="508"/>
      <c r="M4" s="509"/>
      <c r="N4" s="511"/>
      <c r="O4" s="546"/>
      <c r="P4" s="512"/>
      <c r="Q4" s="19" t="s">
        <v>10</v>
      </c>
      <c r="R4" s="19" t="s">
        <v>40</v>
      </c>
      <c r="S4" s="20" t="s">
        <v>41</v>
      </c>
    </row>
    <row r="5" spans="1:19" ht="17.25" thickTop="1">
      <c r="A5" s="11" t="s">
        <v>10438</v>
      </c>
      <c r="B5" s="32">
        <v>1</v>
      </c>
      <c r="C5" s="7" t="s">
        <v>179</v>
      </c>
      <c r="D5" s="7" t="str">
        <f>_xlfn.IFS(C5="사업관리","01",C5="경영ㆍ회계ㆍ사무","02",C5="금융ㆍ보험","03",C5="교육ㆍ자연ㆍ사회과학","04",C5="법률ㆍ경찰ㆍ소방ㆍ교도ㆍ국방","05",C5="보건ㆍ의료","06",C5="사회복지ㆍ종교","07",C5="문화ㆍ예술ㆍ디자인ㆍ방송","08",C5="운전ㆍ운송","09",C5="영업판매","10",C5="경비ㆍ청소","11",C5="이용ㆍ숙박ㆍ여행ㆍ오락ㆍ스포츠","12", C5="음식서비스","13", C5="건설","14", C5="기계","15",C5="재료","16",C5="화학ㆍ바이오","17",C5="섬유ㆍ의복","18",C5="전기ㆍ전자","19",C5="정보통신","20",C5="식품가공","21",C5="인쇄ㆍ목재ㆍ가구ㆍ공예","22",C5="환경ㆍ에너지ㆍ안전","23",C5="농림어업","24")</f>
        <v>04</v>
      </c>
      <c r="E5" s="25" t="s">
        <v>55</v>
      </c>
      <c r="F5" s="25" t="s">
        <v>34</v>
      </c>
      <c r="G5" s="7" t="s">
        <v>19</v>
      </c>
      <c r="H5" s="7" t="s">
        <v>10439</v>
      </c>
      <c r="I5" s="7" t="s">
        <v>26</v>
      </c>
      <c r="J5" s="7">
        <v>16</v>
      </c>
      <c r="K5" s="8">
        <v>2</v>
      </c>
      <c r="L5" s="8" t="s">
        <v>1967</v>
      </c>
      <c r="M5" s="8">
        <v>30</v>
      </c>
      <c r="N5" s="241">
        <v>400000</v>
      </c>
      <c r="O5" s="241">
        <v>12000000</v>
      </c>
      <c r="P5" s="14" t="s">
        <v>16</v>
      </c>
      <c r="Q5" s="14" t="s">
        <v>466</v>
      </c>
      <c r="R5" s="14" t="s">
        <v>10440</v>
      </c>
      <c r="S5" s="12" t="s">
        <v>10441</v>
      </c>
    </row>
    <row r="6" spans="1:19">
      <c r="A6" s="11" t="s">
        <v>10438</v>
      </c>
      <c r="B6" s="23">
        <v>2</v>
      </c>
      <c r="C6" s="18" t="s">
        <v>179</v>
      </c>
      <c r="D6" s="7" t="str">
        <f>_xlfn.IFS(C6="사업관리","01",C6="경영ㆍ회계ㆍ사무","02",C6="금융ㆍ보험","03",C6="교육ㆍ자연ㆍ사회과학","04",C6="법률ㆍ경찰ㆍ소방ㆍ교도ㆍ국방","05",C6="보건ㆍ의료","06",C6="사회복지ㆍ종교","07",C6="문화ㆍ예술ㆍ디자인ㆍ방송","08",C6="운전ㆍ운송","09",C6="영업판매","10",C6="경비ㆍ청소","11",C6="이용ㆍ숙박ㆍ여행ㆍ오락ㆍ스포츠","12", C6="음식서비스","13", C6="건설","14", C6="기계","15",C6="재료","16",C6="화학ㆍ바이오","17",C6="섬유ㆍ의복","18",C6="전기ㆍ전자","19",C6="정보통신","20",C6="식품가공","21",C6="인쇄ㆍ목재ㆍ가구ㆍ공예","22",C6="환경ㆍ에너지ㆍ안전","23",C6="농림어업","24")</f>
        <v>04</v>
      </c>
      <c r="E6" s="26" t="s">
        <v>55</v>
      </c>
      <c r="F6" s="26" t="s">
        <v>34</v>
      </c>
      <c r="G6" s="18" t="s">
        <v>19</v>
      </c>
      <c r="H6" s="18" t="s">
        <v>10442</v>
      </c>
      <c r="I6" s="18" t="s">
        <v>26</v>
      </c>
      <c r="J6" s="18">
        <v>16</v>
      </c>
      <c r="K6" s="6">
        <v>2</v>
      </c>
      <c r="L6" s="6" t="s">
        <v>1296</v>
      </c>
      <c r="M6" s="8">
        <v>30</v>
      </c>
      <c r="N6" s="245">
        <v>400000</v>
      </c>
      <c r="O6" s="241">
        <v>12000000</v>
      </c>
      <c r="P6" s="15" t="s">
        <v>16</v>
      </c>
      <c r="Q6" s="14" t="s">
        <v>466</v>
      </c>
      <c r="R6" s="14" t="s">
        <v>10440</v>
      </c>
      <c r="S6" s="12" t="s">
        <v>10441</v>
      </c>
    </row>
    <row r="7" spans="1:19">
      <c r="A7" s="11" t="s">
        <v>10438</v>
      </c>
      <c r="B7" s="23">
        <v>3</v>
      </c>
      <c r="C7" s="18" t="s">
        <v>179</v>
      </c>
      <c r="D7" s="7" t="str">
        <f t="shared" ref="D7:D35" si="0">_xlfn.IFS(C7="사업관리","01",C7="경영ㆍ회계ㆍ사무","02",C7="금융ㆍ보험","03",C7="교육ㆍ자연ㆍ사회과학","04",C7="법률ㆍ경찰ㆍ소방ㆍ교도ㆍ국방","05",C7="보건ㆍ의료","06",C7="사회복지ㆍ종교","07",C7="문화ㆍ예술ㆍ디자인ㆍ방송","08",C7="운전ㆍ운송","09",C7="영업판매","10",C7="경비ㆍ청소","11",C7="이용ㆍ숙박ㆍ여행ㆍ오락ㆍ스포츠","12", C7="음식서비스","13", C7="건설","14", C7="기계","15",C7="재료","16",C7="화학ㆍ바이오","17",C7="섬유ㆍ의복","18",C7="전기ㆍ전자","19",C7="정보통신","20",C7="식품가공","21",C7="인쇄ㆍ목재ㆍ가구ㆍ공예","22",C7="환경ㆍ에너지ㆍ안전","23",C7="농림어업","24")</f>
        <v>04</v>
      </c>
      <c r="E7" s="26" t="s">
        <v>55</v>
      </c>
      <c r="F7" s="26" t="s">
        <v>34</v>
      </c>
      <c r="G7" s="18" t="s">
        <v>19</v>
      </c>
      <c r="H7" s="18" t="s">
        <v>10443</v>
      </c>
      <c r="I7" s="18" t="s">
        <v>26</v>
      </c>
      <c r="J7" s="18">
        <v>24</v>
      </c>
      <c r="K7" s="6">
        <v>3</v>
      </c>
      <c r="L7" s="6" t="s">
        <v>1933</v>
      </c>
      <c r="M7" s="6">
        <v>30</v>
      </c>
      <c r="N7" s="245">
        <v>600000</v>
      </c>
      <c r="O7" s="245">
        <v>18000000</v>
      </c>
      <c r="P7" s="15" t="s">
        <v>16</v>
      </c>
      <c r="Q7" s="14" t="s">
        <v>466</v>
      </c>
      <c r="R7" s="14" t="s">
        <v>10440</v>
      </c>
      <c r="S7" s="12" t="s">
        <v>10441</v>
      </c>
    </row>
    <row r="8" spans="1:19">
      <c r="A8" s="11" t="s">
        <v>10438</v>
      </c>
      <c r="B8" s="32">
        <v>4</v>
      </c>
      <c r="C8" s="18" t="s">
        <v>179</v>
      </c>
      <c r="D8" s="7" t="str">
        <f t="shared" si="0"/>
        <v>04</v>
      </c>
      <c r="E8" s="26" t="s">
        <v>55</v>
      </c>
      <c r="F8" s="26" t="s">
        <v>34</v>
      </c>
      <c r="G8" s="18" t="s">
        <v>19</v>
      </c>
      <c r="H8" s="18" t="s">
        <v>10444</v>
      </c>
      <c r="I8" s="18" t="s">
        <v>26</v>
      </c>
      <c r="J8" s="18">
        <v>32</v>
      </c>
      <c r="K8" s="6">
        <v>4</v>
      </c>
      <c r="L8" s="6" t="s">
        <v>1161</v>
      </c>
      <c r="M8" s="6">
        <v>10</v>
      </c>
      <c r="N8" s="245">
        <v>1200000</v>
      </c>
      <c r="O8" s="241">
        <v>12000000</v>
      </c>
      <c r="P8" s="15" t="s">
        <v>16</v>
      </c>
      <c r="Q8" s="14" t="s">
        <v>466</v>
      </c>
      <c r="R8" s="14" t="s">
        <v>10440</v>
      </c>
      <c r="S8" s="12" t="s">
        <v>10441</v>
      </c>
    </row>
    <row r="9" spans="1:19">
      <c r="A9" s="11" t="s">
        <v>10438</v>
      </c>
      <c r="B9" s="32">
        <v>5</v>
      </c>
      <c r="C9" s="18" t="s">
        <v>179</v>
      </c>
      <c r="D9" s="7" t="str">
        <f t="shared" si="0"/>
        <v>04</v>
      </c>
      <c r="E9" s="26" t="s">
        <v>55</v>
      </c>
      <c r="F9" s="26" t="s">
        <v>34</v>
      </c>
      <c r="G9" s="18" t="s">
        <v>19</v>
      </c>
      <c r="H9" s="18" t="s">
        <v>10445</v>
      </c>
      <c r="I9" s="18" t="s">
        <v>26</v>
      </c>
      <c r="J9" s="18">
        <v>32</v>
      </c>
      <c r="K9" s="6">
        <v>4</v>
      </c>
      <c r="L9" s="6" t="s">
        <v>1161</v>
      </c>
      <c r="M9" s="6">
        <v>10</v>
      </c>
      <c r="N9" s="245">
        <v>1200000</v>
      </c>
      <c r="O9" s="241">
        <v>12000000</v>
      </c>
      <c r="P9" s="15" t="s">
        <v>16</v>
      </c>
      <c r="Q9" s="14" t="s">
        <v>466</v>
      </c>
      <c r="R9" s="14" t="s">
        <v>10440</v>
      </c>
      <c r="S9" s="12" t="s">
        <v>10441</v>
      </c>
    </row>
    <row r="10" spans="1:19">
      <c r="A10" s="11" t="s">
        <v>10438</v>
      </c>
      <c r="B10" s="23">
        <v>6</v>
      </c>
      <c r="C10" s="18" t="s">
        <v>179</v>
      </c>
      <c r="D10" s="7" t="str">
        <f t="shared" si="0"/>
        <v>04</v>
      </c>
      <c r="E10" s="26" t="s">
        <v>55</v>
      </c>
      <c r="F10" s="26" t="s">
        <v>34</v>
      </c>
      <c r="G10" s="18" t="s">
        <v>19</v>
      </c>
      <c r="H10" s="18" t="s">
        <v>10446</v>
      </c>
      <c r="I10" s="18" t="s">
        <v>26</v>
      </c>
      <c r="J10" s="18">
        <v>40</v>
      </c>
      <c r="K10" s="6">
        <v>5</v>
      </c>
      <c r="L10" s="6" t="s">
        <v>175</v>
      </c>
      <c r="M10" s="6">
        <v>30</v>
      </c>
      <c r="N10" s="245">
        <v>1500000</v>
      </c>
      <c r="O10" s="245">
        <v>45000000</v>
      </c>
      <c r="P10" s="15" t="s">
        <v>16</v>
      </c>
      <c r="Q10" s="14" t="s">
        <v>466</v>
      </c>
      <c r="R10" s="14" t="s">
        <v>10440</v>
      </c>
      <c r="S10" s="12" t="s">
        <v>10441</v>
      </c>
    </row>
    <row r="11" spans="1:19">
      <c r="A11" s="11" t="s">
        <v>10438</v>
      </c>
      <c r="B11" s="23">
        <v>7</v>
      </c>
      <c r="C11" s="18" t="s">
        <v>179</v>
      </c>
      <c r="D11" s="7" t="str">
        <f t="shared" si="0"/>
        <v>04</v>
      </c>
      <c r="E11" s="26" t="s">
        <v>55</v>
      </c>
      <c r="F11" s="26" t="s">
        <v>34</v>
      </c>
      <c r="G11" s="18" t="s">
        <v>19</v>
      </c>
      <c r="H11" s="18" t="s">
        <v>10447</v>
      </c>
      <c r="I11" s="18" t="s">
        <v>26</v>
      </c>
      <c r="J11" s="18">
        <v>24</v>
      </c>
      <c r="K11" s="18">
        <v>3</v>
      </c>
      <c r="L11" s="18" t="s">
        <v>1211</v>
      </c>
      <c r="M11" s="18">
        <v>10</v>
      </c>
      <c r="N11" s="245">
        <v>700000</v>
      </c>
      <c r="O11" s="245">
        <v>7000000</v>
      </c>
      <c r="P11" s="16" t="s">
        <v>26</v>
      </c>
      <c r="Q11" s="14" t="s">
        <v>466</v>
      </c>
      <c r="R11" s="14" t="s">
        <v>10440</v>
      </c>
      <c r="S11" s="12" t="s">
        <v>10441</v>
      </c>
    </row>
    <row r="12" spans="1:19">
      <c r="A12" s="11" t="s">
        <v>10438</v>
      </c>
      <c r="B12" s="32">
        <v>8</v>
      </c>
      <c r="C12" s="18" t="s">
        <v>179</v>
      </c>
      <c r="D12" s="7" t="str">
        <f t="shared" si="0"/>
        <v>04</v>
      </c>
      <c r="E12" s="26" t="s">
        <v>55</v>
      </c>
      <c r="F12" s="26" t="s">
        <v>34</v>
      </c>
      <c r="G12" s="18" t="s">
        <v>19</v>
      </c>
      <c r="H12" s="18" t="s">
        <v>10448</v>
      </c>
      <c r="I12" s="18" t="s">
        <v>26</v>
      </c>
      <c r="J12" s="18">
        <v>40</v>
      </c>
      <c r="K12" s="18">
        <v>5</v>
      </c>
      <c r="L12" s="18" t="s">
        <v>1841</v>
      </c>
      <c r="M12" s="18">
        <v>10</v>
      </c>
      <c r="N12" s="245">
        <v>1500000</v>
      </c>
      <c r="O12" s="245">
        <v>15000000</v>
      </c>
      <c r="P12" s="15" t="s">
        <v>16</v>
      </c>
      <c r="Q12" s="14" t="s">
        <v>466</v>
      </c>
      <c r="R12" s="14" t="s">
        <v>10440</v>
      </c>
      <c r="S12" s="12" t="s">
        <v>10441</v>
      </c>
    </row>
    <row r="13" spans="1:19">
      <c r="A13" s="11" t="s">
        <v>10438</v>
      </c>
      <c r="B13" s="32">
        <v>9</v>
      </c>
      <c r="C13" s="18" t="s">
        <v>179</v>
      </c>
      <c r="D13" s="7" t="str">
        <f t="shared" si="0"/>
        <v>04</v>
      </c>
      <c r="E13" s="26" t="s">
        <v>55</v>
      </c>
      <c r="F13" s="26" t="s">
        <v>34</v>
      </c>
      <c r="G13" s="18" t="s">
        <v>19</v>
      </c>
      <c r="H13" s="18" t="s">
        <v>10449</v>
      </c>
      <c r="I13" s="18" t="s">
        <v>26</v>
      </c>
      <c r="J13" s="18">
        <v>16</v>
      </c>
      <c r="K13" s="18">
        <v>2</v>
      </c>
      <c r="L13" s="18" t="s">
        <v>1988</v>
      </c>
      <c r="M13" s="18">
        <v>10</v>
      </c>
      <c r="N13" s="245">
        <v>400000</v>
      </c>
      <c r="O13" s="245">
        <v>4000000</v>
      </c>
      <c r="P13" s="16" t="s">
        <v>26</v>
      </c>
      <c r="Q13" s="14" t="s">
        <v>466</v>
      </c>
      <c r="R13" s="14" t="s">
        <v>10440</v>
      </c>
      <c r="S13" s="12" t="s">
        <v>10441</v>
      </c>
    </row>
    <row r="14" spans="1:19">
      <c r="A14" s="11" t="s">
        <v>10438</v>
      </c>
      <c r="B14" s="23">
        <v>10</v>
      </c>
      <c r="C14" s="18" t="s">
        <v>179</v>
      </c>
      <c r="D14" s="7" t="str">
        <f t="shared" si="0"/>
        <v>04</v>
      </c>
      <c r="E14" s="26" t="s">
        <v>55</v>
      </c>
      <c r="F14" s="26" t="s">
        <v>34</v>
      </c>
      <c r="G14" s="18" t="s">
        <v>19</v>
      </c>
      <c r="H14" s="18" t="s">
        <v>10450</v>
      </c>
      <c r="I14" s="18" t="s">
        <v>26</v>
      </c>
      <c r="J14" s="18">
        <v>16</v>
      </c>
      <c r="K14" s="18">
        <v>2</v>
      </c>
      <c r="L14" s="18" t="s">
        <v>1313</v>
      </c>
      <c r="M14" s="18">
        <v>10</v>
      </c>
      <c r="N14" s="245">
        <v>400000</v>
      </c>
      <c r="O14" s="245">
        <v>4000000</v>
      </c>
      <c r="P14" s="16" t="s">
        <v>26</v>
      </c>
      <c r="Q14" s="14" t="s">
        <v>466</v>
      </c>
      <c r="R14" s="14" t="s">
        <v>10440</v>
      </c>
      <c r="S14" s="12" t="s">
        <v>10441</v>
      </c>
    </row>
    <row r="15" spans="1:19">
      <c r="A15" s="11" t="s">
        <v>10438</v>
      </c>
      <c r="B15" s="23">
        <v>11</v>
      </c>
      <c r="C15" s="18" t="s">
        <v>179</v>
      </c>
      <c r="D15" s="7" t="str">
        <f t="shared" si="0"/>
        <v>04</v>
      </c>
      <c r="E15" s="26" t="s">
        <v>55</v>
      </c>
      <c r="F15" s="26" t="s">
        <v>34</v>
      </c>
      <c r="G15" s="18" t="s">
        <v>19</v>
      </c>
      <c r="H15" s="18" t="s">
        <v>10451</v>
      </c>
      <c r="I15" s="18" t="s">
        <v>26</v>
      </c>
      <c r="J15" s="18">
        <v>16</v>
      </c>
      <c r="K15" s="18">
        <v>2</v>
      </c>
      <c r="L15" s="18" t="s">
        <v>10452</v>
      </c>
      <c r="M15" s="18">
        <v>10</v>
      </c>
      <c r="N15" s="245">
        <v>500000</v>
      </c>
      <c r="O15" s="245">
        <v>5000000</v>
      </c>
      <c r="P15" s="16" t="s">
        <v>16</v>
      </c>
      <c r="Q15" s="14" t="s">
        <v>466</v>
      </c>
      <c r="R15" s="14" t="s">
        <v>10440</v>
      </c>
      <c r="S15" s="12" t="s">
        <v>10441</v>
      </c>
    </row>
    <row r="16" spans="1:19">
      <c r="A16" s="11" t="s">
        <v>10438</v>
      </c>
      <c r="B16" s="32">
        <v>12</v>
      </c>
      <c r="C16" s="18" t="s">
        <v>179</v>
      </c>
      <c r="D16" s="7" t="str">
        <f t="shared" si="0"/>
        <v>04</v>
      </c>
      <c r="E16" s="26" t="s">
        <v>55</v>
      </c>
      <c r="F16" s="26" t="s">
        <v>34</v>
      </c>
      <c r="G16" s="18" t="s">
        <v>19</v>
      </c>
      <c r="H16" s="18" t="s">
        <v>10453</v>
      </c>
      <c r="I16" s="18" t="s">
        <v>26</v>
      </c>
      <c r="J16" s="18">
        <v>3</v>
      </c>
      <c r="K16" s="18">
        <v>1</v>
      </c>
      <c r="L16" s="18" t="s">
        <v>10454</v>
      </c>
      <c r="M16" s="18">
        <v>20</v>
      </c>
      <c r="N16" s="245">
        <v>150000</v>
      </c>
      <c r="O16" s="245">
        <v>3000000</v>
      </c>
      <c r="P16" s="16" t="s">
        <v>16</v>
      </c>
      <c r="Q16" s="14" t="s">
        <v>466</v>
      </c>
      <c r="R16" s="14" t="s">
        <v>10440</v>
      </c>
      <c r="S16" s="12" t="s">
        <v>10441</v>
      </c>
    </row>
    <row r="17" spans="1:19">
      <c r="A17" s="171" t="s">
        <v>10438</v>
      </c>
      <c r="B17" s="32">
        <v>13</v>
      </c>
      <c r="C17" s="18" t="s">
        <v>179</v>
      </c>
      <c r="D17" s="18" t="str">
        <f t="shared" si="0"/>
        <v>04</v>
      </c>
      <c r="E17" s="26" t="s">
        <v>55</v>
      </c>
      <c r="F17" s="26" t="s">
        <v>34</v>
      </c>
      <c r="G17" s="18" t="s">
        <v>19</v>
      </c>
      <c r="H17" s="18" t="s">
        <v>10455</v>
      </c>
      <c r="I17" s="18" t="s">
        <v>26</v>
      </c>
      <c r="J17" s="18">
        <v>3</v>
      </c>
      <c r="K17" s="18">
        <v>1</v>
      </c>
      <c r="L17" s="18" t="s">
        <v>10454</v>
      </c>
      <c r="M17" s="18">
        <v>20</v>
      </c>
      <c r="N17" s="245">
        <v>150000</v>
      </c>
      <c r="O17" s="245">
        <v>3000000</v>
      </c>
      <c r="P17" s="18" t="s">
        <v>26</v>
      </c>
      <c r="Q17" s="6" t="s">
        <v>466</v>
      </c>
      <c r="R17" s="6" t="s">
        <v>10440</v>
      </c>
      <c r="S17" s="13" t="s">
        <v>10441</v>
      </c>
    </row>
    <row r="18" spans="1:19">
      <c r="A18" s="171" t="s">
        <v>10438</v>
      </c>
      <c r="B18" s="23">
        <v>14</v>
      </c>
      <c r="C18" s="18" t="s">
        <v>179</v>
      </c>
      <c r="D18" s="18" t="str">
        <f t="shared" si="0"/>
        <v>04</v>
      </c>
      <c r="E18" s="26" t="s">
        <v>55</v>
      </c>
      <c r="F18" s="26" t="s">
        <v>34</v>
      </c>
      <c r="G18" s="18" t="s">
        <v>19</v>
      </c>
      <c r="H18" s="18" t="s">
        <v>10456</v>
      </c>
      <c r="I18" s="18" t="s">
        <v>26</v>
      </c>
      <c r="J18" s="18">
        <v>4</v>
      </c>
      <c r="K18" s="18">
        <v>1</v>
      </c>
      <c r="L18" s="18" t="s">
        <v>10457</v>
      </c>
      <c r="M18" s="18">
        <v>25</v>
      </c>
      <c r="N18" s="245">
        <v>100000</v>
      </c>
      <c r="O18" s="245">
        <v>2500000</v>
      </c>
      <c r="P18" s="18" t="s">
        <v>16</v>
      </c>
      <c r="Q18" s="6" t="s">
        <v>466</v>
      </c>
      <c r="R18" s="6" t="s">
        <v>10440</v>
      </c>
      <c r="S18" s="13" t="s">
        <v>10441</v>
      </c>
    </row>
    <row r="19" spans="1:19">
      <c r="A19" s="171" t="s">
        <v>10438</v>
      </c>
      <c r="B19" s="23">
        <v>15</v>
      </c>
      <c r="C19" s="18" t="s">
        <v>179</v>
      </c>
      <c r="D19" s="18" t="str">
        <f t="shared" si="0"/>
        <v>04</v>
      </c>
      <c r="E19" s="26" t="s">
        <v>55</v>
      </c>
      <c r="F19" s="26" t="s">
        <v>34</v>
      </c>
      <c r="G19" s="18" t="s">
        <v>19</v>
      </c>
      <c r="H19" s="18" t="s">
        <v>10458</v>
      </c>
      <c r="I19" s="18" t="s">
        <v>26</v>
      </c>
      <c r="J19" s="18">
        <v>40</v>
      </c>
      <c r="K19" s="18">
        <v>5</v>
      </c>
      <c r="L19" s="18" t="s">
        <v>2005</v>
      </c>
      <c r="M19" s="18">
        <v>4</v>
      </c>
      <c r="N19" s="245">
        <v>1800000</v>
      </c>
      <c r="O19" s="245">
        <v>7200000</v>
      </c>
      <c r="P19" s="18" t="s">
        <v>16</v>
      </c>
      <c r="Q19" s="6" t="s">
        <v>466</v>
      </c>
      <c r="R19" s="6" t="s">
        <v>10440</v>
      </c>
      <c r="S19" s="13" t="s">
        <v>10441</v>
      </c>
    </row>
    <row r="20" spans="1:19">
      <c r="A20" s="171" t="s">
        <v>10438</v>
      </c>
      <c r="B20" s="32">
        <v>16</v>
      </c>
      <c r="C20" s="18" t="s">
        <v>179</v>
      </c>
      <c r="D20" s="18" t="str">
        <f t="shared" si="0"/>
        <v>04</v>
      </c>
      <c r="E20" s="26" t="s">
        <v>55</v>
      </c>
      <c r="F20" s="26" t="s">
        <v>34</v>
      </c>
      <c r="G20" s="18" t="s">
        <v>19</v>
      </c>
      <c r="H20" s="18" t="s">
        <v>10459</v>
      </c>
      <c r="I20" s="18" t="s">
        <v>26</v>
      </c>
      <c r="J20" s="18">
        <v>40</v>
      </c>
      <c r="K20" s="18">
        <v>5</v>
      </c>
      <c r="L20" s="18" t="s">
        <v>1978</v>
      </c>
      <c r="M20" s="18">
        <v>4</v>
      </c>
      <c r="N20" s="245">
        <v>1800000</v>
      </c>
      <c r="O20" s="245">
        <v>7200000</v>
      </c>
      <c r="P20" s="18" t="s">
        <v>26</v>
      </c>
      <c r="Q20" s="6" t="s">
        <v>466</v>
      </c>
      <c r="R20" s="6" t="s">
        <v>10440</v>
      </c>
      <c r="S20" s="13" t="s">
        <v>10441</v>
      </c>
    </row>
    <row r="21" spans="1:19">
      <c r="A21" s="171" t="s">
        <v>10438</v>
      </c>
      <c r="B21" s="32">
        <v>17</v>
      </c>
      <c r="C21" s="18" t="s">
        <v>179</v>
      </c>
      <c r="D21" s="18" t="str">
        <f t="shared" si="0"/>
        <v>04</v>
      </c>
      <c r="E21" s="26" t="s">
        <v>55</v>
      </c>
      <c r="F21" s="26" t="s">
        <v>34</v>
      </c>
      <c r="G21" s="18" t="s">
        <v>19</v>
      </c>
      <c r="H21" s="18" t="s">
        <v>10460</v>
      </c>
      <c r="I21" s="18" t="s">
        <v>26</v>
      </c>
      <c r="J21" s="18">
        <v>4</v>
      </c>
      <c r="K21" s="18">
        <v>1</v>
      </c>
      <c r="L21" s="18" t="s">
        <v>1190</v>
      </c>
      <c r="M21" s="18">
        <v>10</v>
      </c>
      <c r="N21" s="245">
        <v>300000</v>
      </c>
      <c r="O21" s="245">
        <v>3000000</v>
      </c>
      <c r="P21" s="18" t="s">
        <v>26</v>
      </c>
      <c r="Q21" s="6" t="s">
        <v>466</v>
      </c>
      <c r="R21" s="6" t="s">
        <v>10440</v>
      </c>
      <c r="S21" s="13" t="s">
        <v>10441</v>
      </c>
    </row>
    <row r="22" spans="1:19">
      <c r="A22" s="171" t="s">
        <v>10438</v>
      </c>
      <c r="B22" s="23">
        <v>18</v>
      </c>
      <c r="C22" s="18" t="s">
        <v>179</v>
      </c>
      <c r="D22" s="18" t="str">
        <f t="shared" si="0"/>
        <v>04</v>
      </c>
      <c r="E22" s="26" t="s">
        <v>55</v>
      </c>
      <c r="F22" s="26" t="s">
        <v>34</v>
      </c>
      <c r="G22" s="18" t="s">
        <v>19</v>
      </c>
      <c r="H22" s="18" t="s">
        <v>10461</v>
      </c>
      <c r="I22" s="18" t="s">
        <v>26</v>
      </c>
      <c r="J22" s="18">
        <v>4</v>
      </c>
      <c r="K22" s="18">
        <v>1</v>
      </c>
      <c r="L22" s="18" t="s">
        <v>1190</v>
      </c>
      <c r="M22" s="18">
        <v>10</v>
      </c>
      <c r="N22" s="245">
        <v>300000</v>
      </c>
      <c r="O22" s="245">
        <v>3000000</v>
      </c>
      <c r="P22" s="18" t="s">
        <v>26</v>
      </c>
      <c r="Q22" s="6" t="s">
        <v>466</v>
      </c>
      <c r="R22" s="6" t="s">
        <v>10440</v>
      </c>
      <c r="S22" s="13" t="s">
        <v>10441</v>
      </c>
    </row>
    <row r="23" spans="1:19">
      <c r="A23" s="171" t="s">
        <v>10438</v>
      </c>
      <c r="B23" s="23">
        <v>19</v>
      </c>
      <c r="C23" s="18" t="s">
        <v>179</v>
      </c>
      <c r="D23" s="18" t="str">
        <f t="shared" si="0"/>
        <v>04</v>
      </c>
      <c r="E23" s="26" t="s">
        <v>55</v>
      </c>
      <c r="F23" s="26" t="s">
        <v>34</v>
      </c>
      <c r="G23" s="18" t="s">
        <v>19</v>
      </c>
      <c r="H23" s="18" t="s">
        <v>10462</v>
      </c>
      <c r="I23" s="18" t="s">
        <v>26</v>
      </c>
      <c r="J23" s="18">
        <v>8</v>
      </c>
      <c r="K23" s="18">
        <v>1</v>
      </c>
      <c r="L23" s="18" t="s">
        <v>2002</v>
      </c>
      <c r="M23" s="18">
        <v>10</v>
      </c>
      <c r="N23" s="245">
        <v>600000</v>
      </c>
      <c r="O23" s="245">
        <v>6000000</v>
      </c>
      <c r="P23" s="18" t="s">
        <v>26</v>
      </c>
      <c r="Q23" s="6" t="s">
        <v>466</v>
      </c>
      <c r="R23" s="6" t="s">
        <v>10440</v>
      </c>
      <c r="S23" s="13" t="s">
        <v>10441</v>
      </c>
    </row>
    <row r="24" spans="1:19">
      <c r="A24" s="171" t="s">
        <v>10438</v>
      </c>
      <c r="B24" s="32">
        <v>20</v>
      </c>
      <c r="C24" s="18" t="s">
        <v>179</v>
      </c>
      <c r="D24" s="18" t="str">
        <f t="shared" si="0"/>
        <v>04</v>
      </c>
      <c r="E24" s="26" t="s">
        <v>55</v>
      </c>
      <c r="F24" s="26" t="s">
        <v>34</v>
      </c>
      <c r="G24" s="18" t="s">
        <v>19</v>
      </c>
      <c r="H24" s="94" t="s">
        <v>10463</v>
      </c>
      <c r="I24" s="18" t="s">
        <v>26</v>
      </c>
      <c r="J24" s="18">
        <v>8</v>
      </c>
      <c r="K24" s="18">
        <v>1</v>
      </c>
      <c r="L24" s="18" t="s">
        <v>1841</v>
      </c>
      <c r="M24" s="18">
        <v>10</v>
      </c>
      <c r="N24" s="245">
        <v>600000</v>
      </c>
      <c r="O24" s="245">
        <v>6000000</v>
      </c>
      <c r="P24" s="18" t="s">
        <v>26</v>
      </c>
      <c r="Q24" s="6" t="s">
        <v>466</v>
      </c>
      <c r="R24" s="6" t="s">
        <v>10440</v>
      </c>
      <c r="S24" s="13" t="s">
        <v>10441</v>
      </c>
    </row>
    <row r="25" spans="1:19">
      <c r="A25" s="171" t="s">
        <v>10438</v>
      </c>
      <c r="B25" s="32">
        <v>21</v>
      </c>
      <c r="C25" s="18" t="s">
        <v>179</v>
      </c>
      <c r="D25" s="18" t="str">
        <f t="shared" si="0"/>
        <v>04</v>
      </c>
      <c r="E25" s="26" t="s">
        <v>55</v>
      </c>
      <c r="F25" s="26" t="s">
        <v>34</v>
      </c>
      <c r="G25" s="18" t="s">
        <v>19</v>
      </c>
      <c r="H25" s="94" t="s">
        <v>10464</v>
      </c>
      <c r="I25" s="18" t="s">
        <v>26</v>
      </c>
      <c r="J25" s="18">
        <v>8</v>
      </c>
      <c r="K25" s="18">
        <v>1</v>
      </c>
      <c r="L25" s="18" t="s">
        <v>1841</v>
      </c>
      <c r="M25" s="18">
        <v>10</v>
      </c>
      <c r="N25" s="245">
        <v>600000</v>
      </c>
      <c r="O25" s="245">
        <v>6000000</v>
      </c>
      <c r="P25" s="18" t="s">
        <v>26</v>
      </c>
      <c r="Q25" s="6" t="s">
        <v>466</v>
      </c>
      <c r="R25" s="6" t="s">
        <v>10440</v>
      </c>
      <c r="S25" s="13" t="s">
        <v>10441</v>
      </c>
    </row>
    <row r="26" spans="1:19">
      <c r="A26" s="171" t="s">
        <v>10438</v>
      </c>
      <c r="B26" s="23">
        <v>22</v>
      </c>
      <c r="C26" s="18" t="s">
        <v>179</v>
      </c>
      <c r="D26" s="18" t="str">
        <f t="shared" si="0"/>
        <v>04</v>
      </c>
      <c r="E26" s="26" t="s">
        <v>55</v>
      </c>
      <c r="F26" s="26" t="s">
        <v>34</v>
      </c>
      <c r="G26" s="18" t="s">
        <v>19</v>
      </c>
      <c r="H26" s="18" t="s">
        <v>10465</v>
      </c>
      <c r="I26" s="18" t="s">
        <v>26</v>
      </c>
      <c r="J26" s="18">
        <v>16</v>
      </c>
      <c r="K26" s="18">
        <v>2</v>
      </c>
      <c r="L26" s="18" t="s">
        <v>2007</v>
      </c>
      <c r="M26" s="18">
        <v>10</v>
      </c>
      <c r="N26" s="245">
        <v>1200000</v>
      </c>
      <c r="O26" s="245">
        <v>12000000</v>
      </c>
      <c r="P26" s="18" t="s">
        <v>26</v>
      </c>
      <c r="Q26" s="6" t="s">
        <v>466</v>
      </c>
      <c r="R26" s="6" t="s">
        <v>10440</v>
      </c>
      <c r="S26" s="13" t="s">
        <v>10441</v>
      </c>
    </row>
    <row r="27" spans="1:19">
      <c r="A27" s="171" t="s">
        <v>10438</v>
      </c>
      <c r="B27" s="23">
        <v>23</v>
      </c>
      <c r="C27" s="18" t="s">
        <v>179</v>
      </c>
      <c r="D27" s="18" t="str">
        <f t="shared" si="0"/>
        <v>04</v>
      </c>
      <c r="E27" s="26" t="s">
        <v>55</v>
      </c>
      <c r="F27" s="26" t="s">
        <v>34</v>
      </c>
      <c r="G27" s="18" t="s">
        <v>19</v>
      </c>
      <c r="H27" s="18" t="s">
        <v>10466</v>
      </c>
      <c r="I27" s="18" t="s">
        <v>26</v>
      </c>
      <c r="J27" s="18">
        <v>8</v>
      </c>
      <c r="K27" s="18">
        <v>1</v>
      </c>
      <c r="L27" s="18" t="s">
        <v>1832</v>
      </c>
      <c r="M27" s="18">
        <v>10</v>
      </c>
      <c r="N27" s="245">
        <v>600000</v>
      </c>
      <c r="O27" s="245">
        <v>6000000</v>
      </c>
      <c r="P27" s="18" t="s">
        <v>26</v>
      </c>
      <c r="Q27" s="6" t="s">
        <v>466</v>
      </c>
      <c r="R27" s="6" t="s">
        <v>10440</v>
      </c>
      <c r="S27" s="13" t="s">
        <v>10441</v>
      </c>
    </row>
    <row r="28" spans="1:19">
      <c r="A28" s="171" t="s">
        <v>10438</v>
      </c>
      <c r="B28" s="32">
        <v>24</v>
      </c>
      <c r="C28" s="18" t="s">
        <v>179</v>
      </c>
      <c r="D28" s="18" t="str">
        <f t="shared" si="0"/>
        <v>04</v>
      </c>
      <c r="E28" s="26" t="s">
        <v>55</v>
      </c>
      <c r="F28" s="26" t="s">
        <v>34</v>
      </c>
      <c r="G28" s="18" t="s">
        <v>19</v>
      </c>
      <c r="H28" s="18" t="s">
        <v>10467</v>
      </c>
      <c r="I28" s="18" t="s">
        <v>26</v>
      </c>
      <c r="J28" s="18">
        <v>8</v>
      </c>
      <c r="K28" s="18">
        <v>1</v>
      </c>
      <c r="L28" s="18" t="s">
        <v>1832</v>
      </c>
      <c r="M28" s="18">
        <v>10</v>
      </c>
      <c r="N28" s="245">
        <v>600000</v>
      </c>
      <c r="O28" s="245">
        <v>6000000</v>
      </c>
      <c r="P28" s="18" t="s">
        <v>26</v>
      </c>
      <c r="Q28" s="6" t="s">
        <v>466</v>
      </c>
      <c r="R28" s="6" t="s">
        <v>10440</v>
      </c>
      <c r="S28" s="13" t="s">
        <v>10441</v>
      </c>
    </row>
    <row r="29" spans="1:19">
      <c r="A29" s="171" t="s">
        <v>10438</v>
      </c>
      <c r="B29" s="32">
        <v>25</v>
      </c>
      <c r="C29" s="18" t="s">
        <v>179</v>
      </c>
      <c r="D29" s="18" t="str">
        <f t="shared" si="0"/>
        <v>04</v>
      </c>
      <c r="E29" s="26" t="s">
        <v>55</v>
      </c>
      <c r="F29" s="26" t="s">
        <v>34</v>
      </c>
      <c r="G29" s="18" t="s">
        <v>19</v>
      </c>
      <c r="H29" s="18" t="s">
        <v>10468</v>
      </c>
      <c r="I29" s="18" t="s">
        <v>26</v>
      </c>
      <c r="J29" s="18">
        <v>8</v>
      </c>
      <c r="K29" s="18">
        <v>1</v>
      </c>
      <c r="L29" s="18" t="s">
        <v>1832</v>
      </c>
      <c r="M29" s="18">
        <v>10</v>
      </c>
      <c r="N29" s="245">
        <v>600000</v>
      </c>
      <c r="O29" s="245">
        <v>6000000</v>
      </c>
      <c r="P29" s="18" t="s">
        <v>26</v>
      </c>
      <c r="Q29" s="6" t="s">
        <v>466</v>
      </c>
      <c r="R29" s="6" t="s">
        <v>10440</v>
      </c>
      <c r="S29" s="13" t="s">
        <v>10441</v>
      </c>
    </row>
    <row r="30" spans="1:19">
      <c r="A30" s="171" t="s">
        <v>10438</v>
      </c>
      <c r="B30" s="23">
        <v>26</v>
      </c>
      <c r="C30" s="18" t="s">
        <v>179</v>
      </c>
      <c r="D30" s="18" t="str">
        <f t="shared" si="0"/>
        <v>04</v>
      </c>
      <c r="E30" s="26" t="s">
        <v>55</v>
      </c>
      <c r="F30" s="26" t="s">
        <v>34</v>
      </c>
      <c r="G30" s="18" t="s">
        <v>19</v>
      </c>
      <c r="H30" s="18" t="s">
        <v>10469</v>
      </c>
      <c r="I30" s="18" t="s">
        <v>26</v>
      </c>
      <c r="J30" s="18">
        <v>16</v>
      </c>
      <c r="K30" s="18">
        <v>2</v>
      </c>
      <c r="L30" s="18" t="s">
        <v>2007</v>
      </c>
      <c r="M30" s="18">
        <v>10</v>
      </c>
      <c r="N30" s="245">
        <v>1800000</v>
      </c>
      <c r="O30" s="245">
        <v>18000000</v>
      </c>
      <c r="P30" s="18" t="s">
        <v>26</v>
      </c>
      <c r="Q30" s="6" t="s">
        <v>466</v>
      </c>
      <c r="R30" s="6" t="s">
        <v>10440</v>
      </c>
      <c r="S30" s="13" t="s">
        <v>10441</v>
      </c>
    </row>
    <row r="31" spans="1:19">
      <c r="A31" s="171" t="s">
        <v>10438</v>
      </c>
      <c r="B31" s="23">
        <v>27</v>
      </c>
      <c r="C31" s="18" t="s">
        <v>179</v>
      </c>
      <c r="D31" s="18" t="str">
        <f t="shared" si="0"/>
        <v>04</v>
      </c>
      <c r="E31" s="26" t="s">
        <v>55</v>
      </c>
      <c r="F31" s="26" t="s">
        <v>34</v>
      </c>
      <c r="G31" s="18" t="s">
        <v>19</v>
      </c>
      <c r="H31" s="18" t="s">
        <v>10470</v>
      </c>
      <c r="I31" s="18" t="s">
        <v>26</v>
      </c>
      <c r="J31" s="18">
        <v>16</v>
      </c>
      <c r="K31" s="18">
        <v>2</v>
      </c>
      <c r="L31" s="18" t="s">
        <v>1211</v>
      </c>
      <c r="M31" s="18">
        <v>16</v>
      </c>
      <c r="N31" s="245">
        <v>2000000</v>
      </c>
      <c r="O31" s="245">
        <v>32000000</v>
      </c>
      <c r="P31" s="18" t="s">
        <v>26</v>
      </c>
      <c r="Q31" s="6" t="s">
        <v>466</v>
      </c>
      <c r="R31" s="6" t="s">
        <v>10440</v>
      </c>
      <c r="S31" s="13" t="s">
        <v>10441</v>
      </c>
    </row>
    <row r="32" spans="1:19">
      <c r="A32" s="171" t="s">
        <v>10438</v>
      </c>
      <c r="B32" s="32">
        <v>28</v>
      </c>
      <c r="C32" s="18" t="s">
        <v>179</v>
      </c>
      <c r="D32" s="18" t="str">
        <f t="shared" si="0"/>
        <v>04</v>
      </c>
      <c r="E32" s="26" t="s">
        <v>55</v>
      </c>
      <c r="F32" s="26" t="s">
        <v>34</v>
      </c>
      <c r="G32" s="18" t="s">
        <v>19</v>
      </c>
      <c r="H32" s="18" t="s">
        <v>10471</v>
      </c>
      <c r="I32" s="18" t="s">
        <v>26</v>
      </c>
      <c r="J32" s="18">
        <v>16</v>
      </c>
      <c r="K32" s="18">
        <v>2</v>
      </c>
      <c r="L32" s="18" t="s">
        <v>1161</v>
      </c>
      <c r="M32" s="18">
        <v>20</v>
      </c>
      <c r="N32" s="245">
        <v>600000</v>
      </c>
      <c r="O32" s="245">
        <v>12000000</v>
      </c>
      <c r="P32" s="18" t="s">
        <v>26</v>
      </c>
      <c r="Q32" s="6" t="s">
        <v>466</v>
      </c>
      <c r="R32" s="6" t="s">
        <v>10440</v>
      </c>
      <c r="S32" s="13" t="s">
        <v>10441</v>
      </c>
    </row>
    <row r="33" spans="1:19">
      <c r="A33" s="171" t="s">
        <v>10438</v>
      </c>
      <c r="B33" s="32">
        <v>29</v>
      </c>
      <c r="C33" s="18" t="s">
        <v>179</v>
      </c>
      <c r="D33" s="18" t="str">
        <f t="shared" si="0"/>
        <v>04</v>
      </c>
      <c r="E33" s="26" t="s">
        <v>55</v>
      </c>
      <c r="F33" s="26" t="s">
        <v>34</v>
      </c>
      <c r="G33" s="18" t="s">
        <v>19</v>
      </c>
      <c r="H33" s="18" t="s">
        <v>10472</v>
      </c>
      <c r="I33" s="18" t="s">
        <v>26</v>
      </c>
      <c r="J33" s="18">
        <v>24</v>
      </c>
      <c r="K33" s="18">
        <v>3</v>
      </c>
      <c r="L33" s="18" t="s">
        <v>1971</v>
      </c>
      <c r="M33" s="18">
        <v>4</v>
      </c>
      <c r="N33" s="245">
        <v>2000000</v>
      </c>
      <c r="O33" s="245">
        <v>8000000</v>
      </c>
      <c r="P33" s="18" t="s">
        <v>26</v>
      </c>
      <c r="Q33" s="6" t="s">
        <v>466</v>
      </c>
      <c r="R33" s="6" t="s">
        <v>10440</v>
      </c>
      <c r="S33" s="13" t="s">
        <v>10441</v>
      </c>
    </row>
    <row r="34" spans="1:19">
      <c r="A34" s="171" t="s">
        <v>10438</v>
      </c>
      <c r="B34" s="23">
        <v>30</v>
      </c>
      <c r="C34" s="18" t="s">
        <v>179</v>
      </c>
      <c r="D34" s="18" t="str">
        <f t="shared" si="0"/>
        <v>04</v>
      </c>
      <c r="E34" s="26" t="s">
        <v>55</v>
      </c>
      <c r="F34" s="26" t="s">
        <v>34</v>
      </c>
      <c r="G34" s="18" t="s">
        <v>19</v>
      </c>
      <c r="H34" s="18" t="s">
        <v>10473</v>
      </c>
      <c r="I34" s="18" t="s">
        <v>26</v>
      </c>
      <c r="J34" s="18">
        <v>24</v>
      </c>
      <c r="K34" s="18">
        <v>3</v>
      </c>
      <c r="L34" s="18" t="s">
        <v>1973</v>
      </c>
      <c r="M34" s="18">
        <v>4</v>
      </c>
      <c r="N34" s="245">
        <v>2000000</v>
      </c>
      <c r="O34" s="245">
        <v>8000000</v>
      </c>
      <c r="P34" s="18" t="s">
        <v>26</v>
      </c>
      <c r="Q34" s="6" t="s">
        <v>466</v>
      </c>
      <c r="R34" s="6" t="s">
        <v>10440</v>
      </c>
      <c r="S34" s="13" t="s">
        <v>10441</v>
      </c>
    </row>
    <row r="35" spans="1:19" ht="17.25" thickBot="1">
      <c r="A35" s="3" t="s">
        <v>10438</v>
      </c>
      <c r="B35" s="23">
        <v>31</v>
      </c>
      <c r="C35" s="4" t="s">
        <v>179</v>
      </c>
      <c r="D35" s="4" t="str">
        <f t="shared" si="0"/>
        <v>04</v>
      </c>
      <c r="E35" s="27" t="s">
        <v>55</v>
      </c>
      <c r="F35" s="27" t="s">
        <v>34</v>
      </c>
      <c r="G35" s="4" t="s">
        <v>19</v>
      </c>
      <c r="H35" s="4" t="s">
        <v>10474</v>
      </c>
      <c r="I35" s="4" t="s">
        <v>26</v>
      </c>
      <c r="J35" s="4">
        <v>24</v>
      </c>
      <c r="K35" s="4">
        <v>3</v>
      </c>
      <c r="L35" s="4" t="s">
        <v>1194</v>
      </c>
      <c r="M35" s="4">
        <v>4</v>
      </c>
      <c r="N35" s="475">
        <v>2000000</v>
      </c>
      <c r="O35" s="475">
        <v>8000000</v>
      </c>
      <c r="P35" s="4" t="s">
        <v>26</v>
      </c>
      <c r="Q35" s="153" t="s">
        <v>466</v>
      </c>
      <c r="R35" s="153" t="s">
        <v>10440</v>
      </c>
      <c r="S35" s="5" t="s">
        <v>10441</v>
      </c>
    </row>
  </sheetData>
  <mergeCells count="15">
    <mergeCell ref="O3:O4"/>
    <mergeCell ref="P3:P4"/>
    <mergeCell ref="Q3:S3"/>
    <mergeCell ref="I3:I4"/>
    <mergeCell ref="J3:J4"/>
    <mergeCell ref="K3:K4"/>
    <mergeCell ref="L3:L4"/>
    <mergeCell ref="M3:M4"/>
    <mergeCell ref="N3:N4"/>
    <mergeCell ref="H3:H4"/>
    <mergeCell ref="A3:A4"/>
    <mergeCell ref="B3:B4"/>
    <mergeCell ref="C3:C4"/>
    <mergeCell ref="D3:F3"/>
    <mergeCell ref="G3:G4"/>
  </mergeCells>
  <phoneticPr fontId="1" type="noConversion"/>
  <dataValidations count="4">
    <dataValidation type="list" allowBlank="1" showInputMessage="1" showErrorMessage="1" sqref="G5:G35" xr:uid="{1E633D9E-DB37-4694-86DC-E035B75DC3EF}">
      <formula1>"일반형, AI융합형"</formula1>
    </dataValidation>
    <dataValidation type="list" allowBlank="1" showInputMessage="1" showErrorMessage="1" sqref="C5:C35" xr:uid="{E797EFFA-1D88-4EA0-87E6-215F8CF82A52}">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I5:I35 P5:P35" xr:uid="{69E09449-ABAA-474A-9CCF-10294C644715}">
      <formula1>"O, X"</formula1>
    </dataValidation>
    <dataValidation allowBlank="1" showInputMessage="1" showErrorMessage="1" promptTitle="목록" sqref="G3:G4" xr:uid="{D07AE9DF-2E80-4276-8C85-4772857F341C}"/>
  </dataValidations>
  <pageMargins left="0.7" right="0.7" top="0.75" bottom="0.75" header="0.3" footer="0.3"/>
  <pageSetup paperSize="9"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861798-D8A1-4700-8C06-D32DA9B0DE99}">
  <sheetPr>
    <tabColor rgb="FF00B050"/>
  </sheetPr>
  <dimension ref="A1:S18"/>
  <sheetViews>
    <sheetView topLeftCell="I1" zoomScaleNormal="100" workbookViewId="0">
      <selection activeCell="A8" sqref="A8:S14"/>
    </sheetView>
  </sheetViews>
  <sheetFormatPr defaultRowHeight="16.5"/>
  <cols>
    <col min="1" max="1" width="20.25" customWidth="1"/>
    <col min="2" max="2" width="6.875" customWidth="1"/>
    <col min="3" max="3" width="23.75" bestFit="1" customWidth="1"/>
    <col min="4" max="6" width="4.875" style="2" customWidth="1"/>
    <col min="7" max="7" width="14.625" style="2" customWidth="1"/>
    <col min="8" max="8" width="54.125" bestFit="1"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45.625" customWidth="1"/>
    <col min="19" max="19" width="16.25" customWidth="1"/>
  </cols>
  <sheetData>
    <row r="1" spans="1:19">
      <c r="A1" s="488" t="s">
        <v>42</v>
      </c>
      <c r="B1" s="489"/>
      <c r="C1" s="489"/>
      <c r="D1" s="489"/>
      <c r="E1" s="489"/>
      <c r="F1" s="489"/>
      <c r="G1" s="489"/>
      <c r="H1" s="489"/>
      <c r="I1" s="489"/>
      <c r="J1" s="489"/>
      <c r="K1" s="489"/>
      <c r="L1" s="489"/>
      <c r="M1" s="489"/>
      <c r="N1" s="489"/>
      <c r="O1" s="490"/>
    </row>
    <row r="2" spans="1:19">
      <c r="A2" s="491"/>
      <c r="B2" s="492"/>
      <c r="C2" s="492"/>
      <c r="D2" s="492"/>
      <c r="E2" s="492"/>
      <c r="F2" s="492"/>
      <c r="G2" s="492"/>
      <c r="H2" s="492"/>
      <c r="I2" s="492"/>
      <c r="J2" s="492"/>
      <c r="K2" s="492"/>
      <c r="L2" s="492"/>
      <c r="M2" s="492"/>
      <c r="N2" s="492"/>
      <c r="O2" s="493"/>
    </row>
    <row r="3" spans="1:19" ht="223.5" customHeight="1" thickBot="1">
      <c r="A3" s="494"/>
      <c r="B3" s="495"/>
      <c r="C3" s="495"/>
      <c r="D3" s="495"/>
      <c r="E3" s="495"/>
      <c r="F3" s="495"/>
      <c r="G3" s="495"/>
      <c r="H3" s="495"/>
      <c r="I3" s="495"/>
      <c r="J3" s="495"/>
      <c r="K3" s="495"/>
      <c r="L3" s="495"/>
      <c r="M3" s="495"/>
      <c r="N3" s="495"/>
      <c r="O3" s="496"/>
    </row>
    <row r="5" spans="1:19" ht="17.25" thickBot="1">
      <c r="K5" s="2"/>
      <c r="L5" s="2"/>
      <c r="M5" s="2"/>
    </row>
    <row r="6" spans="1:19" ht="24.95" customHeight="1">
      <c r="A6" s="497" t="s">
        <v>30</v>
      </c>
      <c r="B6" s="499" t="s">
        <v>7</v>
      </c>
      <c r="C6" s="504" t="s">
        <v>3</v>
      </c>
      <c r="D6" s="514" t="s">
        <v>21</v>
      </c>
      <c r="E6" s="514"/>
      <c r="F6" s="514"/>
      <c r="G6" s="504" t="s">
        <v>18</v>
      </c>
      <c r="H6" s="514" t="s">
        <v>4</v>
      </c>
      <c r="I6" s="507" t="s">
        <v>15</v>
      </c>
      <c r="J6" s="1" t="s">
        <v>17</v>
      </c>
      <c r="K6" s="1" t="s">
        <v>8</v>
      </c>
      <c r="L6" s="1" t="s">
        <v>25</v>
      </c>
      <c r="M6" s="1" t="s">
        <v>24</v>
      </c>
      <c r="N6" s="510" t="s">
        <v>27</v>
      </c>
      <c r="O6" s="1" t="s">
        <v>14</v>
      </c>
      <c r="P6" s="507" t="s">
        <v>23</v>
      </c>
      <c r="Q6" s="1" t="s">
        <v>9</v>
      </c>
      <c r="R6" s="486"/>
      <c r="S6" s="487"/>
    </row>
    <row r="7" spans="1:19" ht="24.95" customHeight="1" thickBot="1">
      <c r="A7" s="498"/>
      <c r="B7" s="500"/>
      <c r="C7" s="513"/>
      <c r="D7" s="30" t="s">
        <v>0</v>
      </c>
      <c r="E7" s="30" t="s">
        <v>1</v>
      </c>
      <c r="F7" s="30" t="s">
        <v>2</v>
      </c>
      <c r="G7" s="505"/>
      <c r="H7" s="511"/>
      <c r="I7" s="505"/>
      <c r="J7" s="508"/>
      <c r="K7" s="509"/>
      <c r="L7" s="508"/>
      <c r="M7" s="509"/>
      <c r="N7" s="511"/>
      <c r="O7" s="509"/>
      <c r="P7" s="512"/>
      <c r="Q7" s="19" t="s">
        <v>10</v>
      </c>
      <c r="R7" s="19" t="s">
        <v>40</v>
      </c>
      <c r="S7" s="20" t="s">
        <v>41</v>
      </c>
    </row>
    <row r="8" spans="1:19" ht="17.25" thickTop="1">
      <c r="A8" s="11" t="s">
        <v>10437</v>
      </c>
      <c r="B8" s="32">
        <v>1</v>
      </c>
      <c r="C8" s="465" t="s">
        <v>10412</v>
      </c>
      <c r="D8" s="7">
        <v>20</v>
      </c>
      <c r="E8" s="466" t="s">
        <v>10413</v>
      </c>
      <c r="F8" s="466" t="s">
        <v>10414</v>
      </c>
      <c r="G8" s="18" t="s">
        <v>20</v>
      </c>
      <c r="H8" s="317" t="s">
        <v>10415</v>
      </c>
      <c r="I8" s="7" t="s">
        <v>16</v>
      </c>
      <c r="J8" s="18">
        <v>7</v>
      </c>
      <c r="K8" s="6">
        <v>1</v>
      </c>
      <c r="L8" s="6" t="s">
        <v>10416</v>
      </c>
      <c r="M8" s="8">
        <v>20</v>
      </c>
      <c r="N8" s="8">
        <v>400000</v>
      </c>
      <c r="O8" s="8">
        <f>M8*N8</f>
        <v>8000000</v>
      </c>
      <c r="P8" s="15" t="s">
        <v>16</v>
      </c>
      <c r="Q8" s="14" t="s">
        <v>399</v>
      </c>
      <c r="R8" s="467" t="s">
        <v>10417</v>
      </c>
      <c r="S8" s="468" t="s">
        <v>10418</v>
      </c>
    </row>
    <row r="9" spans="1:19">
      <c r="A9" s="11" t="s">
        <v>10437</v>
      </c>
      <c r="B9" s="32">
        <v>2</v>
      </c>
      <c r="C9" s="465" t="s">
        <v>10412</v>
      </c>
      <c r="D9" s="7">
        <v>20</v>
      </c>
      <c r="E9" s="466" t="s">
        <v>10413</v>
      </c>
      <c r="F9" s="466" t="s">
        <v>10414</v>
      </c>
      <c r="G9" s="7" t="s">
        <v>20</v>
      </c>
      <c r="H9" s="317" t="s">
        <v>10419</v>
      </c>
      <c r="I9" s="7" t="s">
        <v>16</v>
      </c>
      <c r="J9" s="18">
        <v>7</v>
      </c>
      <c r="K9" s="6">
        <v>1</v>
      </c>
      <c r="L9" s="6" t="s">
        <v>10416</v>
      </c>
      <c r="M9" s="8">
        <v>20</v>
      </c>
      <c r="N9" s="8">
        <v>400000</v>
      </c>
      <c r="O9" s="8">
        <f t="shared" ref="O9:O10" si="0">M9*N9</f>
        <v>8000000</v>
      </c>
      <c r="P9" s="15" t="s">
        <v>16</v>
      </c>
      <c r="Q9" s="14" t="s">
        <v>399</v>
      </c>
      <c r="R9" s="469" t="s">
        <v>10420</v>
      </c>
      <c r="S9" s="470" t="s">
        <v>10418</v>
      </c>
    </row>
    <row r="10" spans="1:19">
      <c r="A10" s="11" t="s">
        <v>10437</v>
      </c>
      <c r="B10" s="32">
        <v>3</v>
      </c>
      <c r="C10" s="471" t="s">
        <v>10421</v>
      </c>
      <c r="D10" s="7">
        <v>21</v>
      </c>
      <c r="E10" s="26" t="s">
        <v>801</v>
      </c>
      <c r="F10" s="26" t="s">
        <v>10422</v>
      </c>
      <c r="G10" s="7" t="s">
        <v>20</v>
      </c>
      <c r="H10" s="317" t="s">
        <v>10423</v>
      </c>
      <c r="I10" s="18" t="s">
        <v>16</v>
      </c>
      <c r="J10" s="18">
        <v>7</v>
      </c>
      <c r="K10" s="6">
        <v>1</v>
      </c>
      <c r="L10" s="6" t="s">
        <v>10416</v>
      </c>
      <c r="M10" s="8">
        <v>20</v>
      </c>
      <c r="N10" s="8">
        <v>400000</v>
      </c>
      <c r="O10" s="8">
        <f t="shared" si="0"/>
        <v>8000000</v>
      </c>
      <c r="P10" s="15" t="s">
        <v>16</v>
      </c>
      <c r="Q10" s="15" t="s">
        <v>10424</v>
      </c>
      <c r="R10" s="469" t="s">
        <v>10425</v>
      </c>
      <c r="S10" s="470" t="s">
        <v>10418</v>
      </c>
    </row>
    <row r="11" spans="1:19">
      <c r="A11" s="11" t="s">
        <v>10437</v>
      </c>
      <c r="B11" s="32">
        <v>4</v>
      </c>
      <c r="C11" s="471" t="s">
        <v>10421</v>
      </c>
      <c r="D11" s="7">
        <v>21</v>
      </c>
      <c r="E11" s="26" t="s">
        <v>801</v>
      </c>
      <c r="F11" s="26" t="s">
        <v>10422</v>
      </c>
      <c r="G11" s="7" t="s">
        <v>19</v>
      </c>
      <c r="H11" s="316" t="s">
        <v>10426</v>
      </c>
      <c r="I11" s="7" t="s">
        <v>16</v>
      </c>
      <c r="J11" s="7">
        <v>8</v>
      </c>
      <c r="K11" s="8">
        <v>1</v>
      </c>
      <c r="L11" s="6" t="s">
        <v>10416</v>
      </c>
      <c r="M11" s="8">
        <v>20</v>
      </c>
      <c r="N11" s="8">
        <v>400000</v>
      </c>
      <c r="O11" s="8">
        <f>M11*N11</f>
        <v>8000000</v>
      </c>
      <c r="P11" s="15" t="s">
        <v>16</v>
      </c>
      <c r="Q11" s="14" t="s">
        <v>399</v>
      </c>
      <c r="R11" s="467" t="s">
        <v>10417</v>
      </c>
      <c r="S11" s="470" t="s">
        <v>10418</v>
      </c>
    </row>
    <row r="12" spans="1:19">
      <c r="A12" s="11" t="s">
        <v>10437</v>
      </c>
      <c r="B12" s="32">
        <v>5</v>
      </c>
      <c r="C12" s="465" t="s">
        <v>10427</v>
      </c>
      <c r="D12" s="7">
        <v>22</v>
      </c>
      <c r="E12" s="26" t="s">
        <v>2373</v>
      </c>
      <c r="F12" s="26" t="s">
        <v>10428</v>
      </c>
      <c r="G12" s="7" t="s">
        <v>20</v>
      </c>
      <c r="H12" s="317" t="s">
        <v>10429</v>
      </c>
      <c r="I12" s="18" t="s">
        <v>16</v>
      </c>
      <c r="J12" s="18">
        <v>7</v>
      </c>
      <c r="K12" s="6">
        <v>1</v>
      </c>
      <c r="L12" s="6" t="s">
        <v>10416</v>
      </c>
      <c r="M12" s="8">
        <v>20</v>
      </c>
      <c r="N12" s="8">
        <v>400000</v>
      </c>
      <c r="O12" s="8">
        <f t="shared" ref="O12:O14" si="1">M12*N12</f>
        <v>8000000</v>
      </c>
      <c r="P12" s="15" t="s">
        <v>16</v>
      </c>
      <c r="Q12" s="14" t="s">
        <v>399</v>
      </c>
      <c r="R12" s="16" t="s">
        <v>10430</v>
      </c>
      <c r="S12" s="470" t="s">
        <v>10418</v>
      </c>
    </row>
    <row r="13" spans="1:19">
      <c r="A13" s="11" t="s">
        <v>10437</v>
      </c>
      <c r="B13" s="32">
        <v>6</v>
      </c>
      <c r="C13" s="465" t="s">
        <v>10427</v>
      </c>
      <c r="D13" s="7">
        <v>22</v>
      </c>
      <c r="E13" s="26" t="s">
        <v>2373</v>
      </c>
      <c r="F13" s="26" t="s">
        <v>10428</v>
      </c>
      <c r="G13" s="7" t="s">
        <v>19</v>
      </c>
      <c r="H13" s="317" t="s">
        <v>10431</v>
      </c>
      <c r="I13" s="7" t="s">
        <v>16</v>
      </c>
      <c r="J13" s="18">
        <v>8</v>
      </c>
      <c r="K13" s="6">
        <v>1</v>
      </c>
      <c r="L13" s="6" t="s">
        <v>10416</v>
      </c>
      <c r="M13" s="8">
        <v>20</v>
      </c>
      <c r="N13" s="8">
        <v>400000</v>
      </c>
      <c r="O13" s="8">
        <f t="shared" si="1"/>
        <v>8000000</v>
      </c>
      <c r="P13" s="15" t="s">
        <v>16</v>
      </c>
      <c r="Q13" s="14" t="s">
        <v>399</v>
      </c>
      <c r="R13" s="274" t="s">
        <v>10417</v>
      </c>
      <c r="S13" s="470" t="s">
        <v>10418</v>
      </c>
    </row>
    <row r="14" spans="1:19">
      <c r="A14" s="11" t="s">
        <v>10437</v>
      </c>
      <c r="B14" s="32">
        <v>7</v>
      </c>
      <c r="C14" s="465" t="s">
        <v>36</v>
      </c>
      <c r="D14" s="7">
        <v>20</v>
      </c>
      <c r="E14" s="472" t="s">
        <v>10432</v>
      </c>
      <c r="F14" s="472" t="s">
        <v>10433</v>
      </c>
      <c r="G14" s="7" t="s">
        <v>19</v>
      </c>
      <c r="H14" s="317" t="s">
        <v>10434</v>
      </c>
      <c r="I14" s="7" t="s">
        <v>26</v>
      </c>
      <c r="J14" s="18">
        <v>7</v>
      </c>
      <c r="K14" s="6">
        <v>1</v>
      </c>
      <c r="L14" s="6" t="s">
        <v>1717</v>
      </c>
      <c r="M14" s="8">
        <v>20</v>
      </c>
      <c r="N14" s="8">
        <v>400000</v>
      </c>
      <c r="O14" s="8">
        <f t="shared" si="1"/>
        <v>8000000</v>
      </c>
      <c r="P14" s="7" t="s">
        <v>26</v>
      </c>
      <c r="Q14" s="473" t="s">
        <v>10435</v>
      </c>
      <c r="R14" s="474" t="s">
        <v>10436</v>
      </c>
      <c r="S14" s="470" t="s">
        <v>10418</v>
      </c>
    </row>
    <row r="15" spans="1:19" ht="17.25" thickBot="1">
      <c r="A15" s="3"/>
      <c r="B15" s="28"/>
      <c r="C15" s="4"/>
      <c r="D15" s="4"/>
      <c r="E15" s="27"/>
      <c r="F15" s="27"/>
      <c r="G15" s="4"/>
      <c r="H15" s="4"/>
      <c r="I15" s="4"/>
      <c r="J15" s="4"/>
      <c r="K15" s="4"/>
      <c r="L15" s="4"/>
      <c r="M15" s="4"/>
      <c r="N15" s="4"/>
      <c r="O15" s="4"/>
      <c r="P15" s="17"/>
      <c r="Q15" s="17"/>
      <c r="R15" s="17"/>
      <c r="S15" s="5"/>
    </row>
    <row r="18" ht="253.5" customHeight="1"/>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type="list" allowBlank="1" showInputMessage="1" showErrorMessage="1" sqref="C8:C15" xr:uid="{F19DDC4A-A403-4A6C-92EF-457E57A5EE9A}">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15" xr:uid="{AD751FA6-97D8-4764-9156-32D83F5BA75B}">
      <formula1>"일반형, AI융합형"</formula1>
    </dataValidation>
    <dataValidation type="list" allowBlank="1" showInputMessage="1" showErrorMessage="1" sqref="I8:I15 P8:P15" xr:uid="{A87C3F3E-17C1-46D4-A5F5-0A2312802D9F}">
      <formula1>"O, X"</formula1>
    </dataValidation>
    <dataValidation allowBlank="1" showInputMessage="1" showErrorMessage="1" promptTitle="목록" sqref="G6:G7" xr:uid="{9B86011D-DE02-465A-9AD3-A91C41E5F783}"/>
  </dataValidations>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6F5585-43AF-42BD-9B39-AA80695A5686}">
  <sheetPr>
    <tabColor rgb="FF00B050"/>
  </sheetPr>
  <dimension ref="A1:S185"/>
  <sheetViews>
    <sheetView topLeftCell="A137" zoomScale="70" zoomScaleNormal="70" workbookViewId="0">
      <selection activeCell="A8" sqref="A8:S185"/>
    </sheetView>
  </sheetViews>
  <sheetFormatPr defaultRowHeight="16.5"/>
  <cols>
    <col min="1" max="1" width="20.25" customWidth="1"/>
    <col min="2" max="2" width="6.875" customWidth="1"/>
    <col min="3" max="3" width="17" customWidth="1"/>
    <col min="4" max="6" width="4.875" style="2" customWidth="1"/>
    <col min="7" max="7" width="14.625" style="2" customWidth="1"/>
    <col min="8" max="8" width="46.75"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45.625" customWidth="1"/>
    <col min="19" max="19" width="16.25" customWidth="1"/>
  </cols>
  <sheetData>
    <row r="1" spans="1:19" ht="16.5" customHeight="1">
      <c r="A1" s="604" t="s">
        <v>42</v>
      </c>
      <c r="B1" s="605"/>
      <c r="C1" s="605"/>
      <c r="D1" s="605"/>
      <c r="E1" s="605"/>
      <c r="F1" s="605"/>
      <c r="G1" s="605"/>
      <c r="H1" s="605"/>
      <c r="I1" s="605"/>
      <c r="J1" s="605"/>
      <c r="K1" s="605"/>
      <c r="L1" s="605"/>
      <c r="M1" s="605"/>
      <c r="N1" s="605"/>
      <c r="O1" s="606"/>
    </row>
    <row r="2" spans="1:19" ht="16.5" customHeight="1">
      <c r="A2" s="607"/>
      <c r="B2" s="608"/>
      <c r="C2" s="608"/>
      <c r="D2" s="608"/>
      <c r="E2" s="608"/>
      <c r="F2" s="608"/>
      <c r="G2" s="608"/>
      <c r="H2" s="608"/>
      <c r="I2" s="608"/>
      <c r="J2" s="608"/>
      <c r="K2" s="608"/>
      <c r="L2" s="608"/>
      <c r="M2" s="608"/>
      <c r="N2" s="608"/>
      <c r="O2" s="609"/>
    </row>
    <row r="3" spans="1:19" ht="223.5" customHeight="1" thickBot="1">
      <c r="A3" s="610"/>
      <c r="B3" s="611"/>
      <c r="C3" s="611"/>
      <c r="D3" s="611"/>
      <c r="E3" s="611"/>
      <c r="F3" s="611"/>
      <c r="G3" s="611"/>
      <c r="H3" s="611"/>
      <c r="I3" s="611"/>
      <c r="J3" s="611"/>
      <c r="K3" s="611"/>
      <c r="L3" s="611"/>
      <c r="M3" s="611"/>
      <c r="N3" s="611"/>
      <c r="O3" s="612"/>
    </row>
    <row r="5" spans="1:19" ht="17.25" thickBot="1">
      <c r="K5" s="2"/>
      <c r="L5" s="2"/>
      <c r="M5" s="2"/>
    </row>
    <row r="6" spans="1:19" ht="24.95" customHeight="1">
      <c r="A6" s="497" t="s">
        <v>30</v>
      </c>
      <c r="B6" s="499" t="s">
        <v>7</v>
      </c>
      <c r="C6" s="504" t="s">
        <v>3</v>
      </c>
      <c r="D6" s="514" t="s">
        <v>21</v>
      </c>
      <c r="E6" s="514"/>
      <c r="F6" s="514"/>
      <c r="G6" s="504" t="s">
        <v>18</v>
      </c>
      <c r="H6" s="514" t="s">
        <v>4</v>
      </c>
      <c r="I6" s="507" t="s">
        <v>15</v>
      </c>
      <c r="J6" s="603" t="s">
        <v>17</v>
      </c>
      <c r="K6" s="603" t="s">
        <v>8</v>
      </c>
      <c r="L6" s="603" t="s">
        <v>25</v>
      </c>
      <c r="M6" s="603" t="s">
        <v>24</v>
      </c>
      <c r="N6" s="510" t="s">
        <v>27</v>
      </c>
      <c r="O6" s="603" t="s">
        <v>14</v>
      </c>
      <c r="P6" s="507" t="s">
        <v>23</v>
      </c>
      <c r="Q6" s="1" t="s">
        <v>9</v>
      </c>
      <c r="R6" s="486"/>
      <c r="S6" s="487"/>
    </row>
    <row r="7" spans="1:19" ht="24.95" customHeight="1" thickBot="1">
      <c r="A7" s="498"/>
      <c r="B7" s="500"/>
      <c r="C7" s="513"/>
      <c r="D7" s="30" t="s">
        <v>0</v>
      </c>
      <c r="E7" s="30" t="s">
        <v>1</v>
      </c>
      <c r="F7" s="30" t="s">
        <v>2</v>
      </c>
      <c r="G7" s="505"/>
      <c r="H7" s="511"/>
      <c r="I7" s="505"/>
      <c r="J7" s="508"/>
      <c r="K7" s="509"/>
      <c r="L7" s="508"/>
      <c r="M7" s="509"/>
      <c r="N7" s="511"/>
      <c r="O7" s="509"/>
      <c r="P7" s="512"/>
      <c r="Q7" s="19" t="s">
        <v>10</v>
      </c>
      <c r="R7" s="19" t="s">
        <v>40</v>
      </c>
      <c r="S7" s="20" t="s">
        <v>41</v>
      </c>
    </row>
    <row r="8" spans="1:19" ht="17.25" thickTop="1">
      <c r="A8" s="11" t="s">
        <v>11471</v>
      </c>
      <c r="B8" s="32">
        <v>1</v>
      </c>
      <c r="C8" s="7" t="s">
        <v>36</v>
      </c>
      <c r="D8" s="7" t="str">
        <f>_xlfn.IFS(C8="사업관리","01",C8="경영ㆍ회계ㆍ사무","02",C8="금융ㆍ보험","03",C8="교육ㆍ자연ㆍ사회과학","04",C8="법률ㆍ경찰ㆍ소방ㆍ교도ㆍ국방","05",C8="보건ㆍ의료","06",C8="사회복지ㆍ종교","07",C8="문화ㆍ예술ㆍ디자인ㆍ방송","08",C8="운전ㆍ운송","09",C8="영업판매","10",C8="경비ㆍ청소","11",C8="이용ㆍ숙박ㆍ여행ㆍ오락ㆍ스포츠","12", C8="음식서비스","13", C8="건설","14", C8="기계","15",C8="재료","16",C8="화학ㆍ바이오","17",C8="섬유ㆍ의복","18",C8="전기ㆍ전자","19",C8="정보통신","20",C8="식품가공","21",C8="인쇄ㆍ목재ㆍ가구ㆍ공예","22",C8="환경ㆍ에너지ㆍ안전","23",C8="농림어업","24")</f>
        <v>20</v>
      </c>
      <c r="E8" s="25" t="s">
        <v>108</v>
      </c>
      <c r="F8" s="7" t="s">
        <v>144</v>
      </c>
      <c r="G8" s="7" t="s">
        <v>20</v>
      </c>
      <c r="H8" s="7" t="s">
        <v>11472</v>
      </c>
      <c r="I8" s="7" t="s">
        <v>26</v>
      </c>
      <c r="J8" s="7">
        <v>21</v>
      </c>
      <c r="K8" s="8">
        <v>3</v>
      </c>
      <c r="L8" s="8" t="s">
        <v>417</v>
      </c>
      <c r="M8" s="8">
        <v>20</v>
      </c>
      <c r="N8" s="241">
        <v>1048000</v>
      </c>
      <c r="O8" s="241">
        <f>M8*N8</f>
        <v>20960000</v>
      </c>
      <c r="P8" s="311" t="s">
        <v>16</v>
      </c>
      <c r="Q8" s="14" t="s">
        <v>471</v>
      </c>
      <c r="R8" s="14" t="s">
        <v>11473</v>
      </c>
      <c r="S8" s="12" t="s">
        <v>11474</v>
      </c>
    </row>
    <row r="9" spans="1:19">
      <c r="A9" s="11" t="s">
        <v>11471</v>
      </c>
      <c r="B9" s="32">
        <v>2</v>
      </c>
      <c r="C9" s="7" t="s">
        <v>36</v>
      </c>
      <c r="D9" s="7" t="str">
        <f t="shared" ref="D9:D72" si="0">_xlfn.IFS(C9="사업관리","01",C9="경영ㆍ회계ㆍ사무","02",C9="금융ㆍ보험","03",C9="교육ㆍ자연ㆍ사회과학","04",C9="법률ㆍ경찰ㆍ소방ㆍ교도ㆍ국방","05",C9="보건ㆍ의료","06",C9="사회복지ㆍ종교","07",C9="문화ㆍ예술ㆍ디자인ㆍ방송","08",C9="운전ㆍ운송","09",C9="영업판매","10",C9="경비ㆍ청소","11",C9="이용ㆍ숙박ㆍ여행ㆍ오락ㆍ스포츠","12", C9="음식서비스","13", C9="건설","14", C9="기계","15",C9="재료","16",C9="화학ㆍ바이오","17",C9="섬유ㆍ의복","18",C9="전기ㆍ전자","19",C9="정보통신","20",C9="식품가공","21",C9="인쇄ㆍ목재ㆍ가구ㆍ공예","22",C9="환경ㆍ에너지ㆍ안전","23",C9="농림어업","24")</f>
        <v>20</v>
      </c>
      <c r="E9" s="26" t="s">
        <v>108</v>
      </c>
      <c r="F9" s="7" t="s">
        <v>144</v>
      </c>
      <c r="G9" s="7" t="s">
        <v>20</v>
      </c>
      <c r="H9" s="7" t="s">
        <v>11475</v>
      </c>
      <c r="I9" s="7" t="s">
        <v>26</v>
      </c>
      <c r="J9" s="7">
        <v>21</v>
      </c>
      <c r="K9" s="8">
        <v>3</v>
      </c>
      <c r="L9" s="8" t="s">
        <v>1759</v>
      </c>
      <c r="M9" s="8">
        <v>20</v>
      </c>
      <c r="N9" s="241">
        <v>1070000</v>
      </c>
      <c r="O9" s="241">
        <f>M9*N9</f>
        <v>21400000</v>
      </c>
      <c r="P9" s="351" t="s">
        <v>26</v>
      </c>
      <c r="Q9" s="14" t="s">
        <v>471</v>
      </c>
      <c r="R9" s="14" t="s">
        <v>11473</v>
      </c>
      <c r="S9" s="12" t="s">
        <v>11474</v>
      </c>
    </row>
    <row r="10" spans="1:19">
      <c r="A10" s="11" t="s">
        <v>11471</v>
      </c>
      <c r="B10" s="32">
        <v>3</v>
      </c>
      <c r="C10" s="7" t="s">
        <v>36</v>
      </c>
      <c r="D10" s="7" t="str">
        <f t="shared" si="0"/>
        <v>20</v>
      </c>
      <c r="E10" s="26" t="s">
        <v>108</v>
      </c>
      <c r="F10" s="7" t="s">
        <v>144</v>
      </c>
      <c r="G10" s="7" t="s">
        <v>20</v>
      </c>
      <c r="H10" s="7" t="s">
        <v>11476</v>
      </c>
      <c r="I10" s="7" t="s">
        <v>26</v>
      </c>
      <c r="J10" s="7">
        <v>21</v>
      </c>
      <c r="K10" s="8">
        <v>3</v>
      </c>
      <c r="L10" s="8" t="s">
        <v>11477</v>
      </c>
      <c r="M10" s="8">
        <v>20</v>
      </c>
      <c r="N10" s="241">
        <v>1048000</v>
      </c>
      <c r="O10" s="241">
        <f t="shared" ref="O10:O73" si="1">M10*N10</f>
        <v>20960000</v>
      </c>
      <c r="P10" s="351" t="s">
        <v>16</v>
      </c>
      <c r="Q10" s="14" t="s">
        <v>471</v>
      </c>
      <c r="R10" s="14" t="s">
        <v>11478</v>
      </c>
      <c r="S10" s="12" t="s">
        <v>11474</v>
      </c>
    </row>
    <row r="11" spans="1:19">
      <c r="A11" s="11" t="s">
        <v>11471</v>
      </c>
      <c r="B11" s="32">
        <v>4</v>
      </c>
      <c r="C11" s="7" t="s">
        <v>36</v>
      </c>
      <c r="D11" s="7" t="str">
        <f t="shared" si="0"/>
        <v>20</v>
      </c>
      <c r="E11" s="26" t="s">
        <v>108</v>
      </c>
      <c r="F11" s="7" t="s">
        <v>144</v>
      </c>
      <c r="G11" s="7" t="s">
        <v>20</v>
      </c>
      <c r="H11" s="7" t="s">
        <v>11479</v>
      </c>
      <c r="I11" s="7" t="s">
        <v>26</v>
      </c>
      <c r="J11" s="7">
        <v>7</v>
      </c>
      <c r="K11" s="8">
        <v>1</v>
      </c>
      <c r="L11" s="8" t="s">
        <v>412</v>
      </c>
      <c r="M11" s="8">
        <v>20</v>
      </c>
      <c r="N11" s="241">
        <v>472500</v>
      </c>
      <c r="O11" s="241">
        <f t="shared" si="1"/>
        <v>9450000</v>
      </c>
      <c r="P11" s="351" t="s">
        <v>16</v>
      </c>
      <c r="Q11" s="14" t="s">
        <v>471</v>
      </c>
      <c r="R11" s="14" t="s">
        <v>11478</v>
      </c>
      <c r="S11" s="12" t="s">
        <v>11474</v>
      </c>
    </row>
    <row r="12" spans="1:19">
      <c r="A12" s="11" t="s">
        <v>11471</v>
      </c>
      <c r="B12" s="32">
        <v>5</v>
      </c>
      <c r="C12" s="7" t="s">
        <v>36</v>
      </c>
      <c r="D12" s="7" t="str">
        <f t="shared" si="0"/>
        <v>20</v>
      </c>
      <c r="E12" s="26" t="s">
        <v>108</v>
      </c>
      <c r="F12" s="7" t="s">
        <v>144</v>
      </c>
      <c r="G12" s="7" t="s">
        <v>20</v>
      </c>
      <c r="H12" s="7" t="s">
        <v>11480</v>
      </c>
      <c r="I12" s="7" t="s">
        <v>26</v>
      </c>
      <c r="J12" s="7">
        <v>21</v>
      </c>
      <c r="K12" s="8">
        <v>3</v>
      </c>
      <c r="L12" s="8" t="s">
        <v>405</v>
      </c>
      <c r="M12" s="8">
        <v>20</v>
      </c>
      <c r="N12" s="241">
        <v>1108800</v>
      </c>
      <c r="O12" s="241">
        <f t="shared" si="1"/>
        <v>22176000</v>
      </c>
      <c r="P12" s="351" t="s">
        <v>26</v>
      </c>
      <c r="Q12" s="14" t="s">
        <v>471</v>
      </c>
      <c r="R12" s="14" t="s">
        <v>11473</v>
      </c>
      <c r="S12" s="12" t="s">
        <v>11474</v>
      </c>
    </row>
    <row r="13" spans="1:19">
      <c r="A13" s="11" t="s">
        <v>11471</v>
      </c>
      <c r="B13" s="32">
        <v>6</v>
      </c>
      <c r="C13" s="7" t="s">
        <v>36</v>
      </c>
      <c r="D13" s="7" t="str">
        <f t="shared" si="0"/>
        <v>20</v>
      </c>
      <c r="E13" s="26" t="s">
        <v>108</v>
      </c>
      <c r="F13" s="7" t="s">
        <v>144</v>
      </c>
      <c r="G13" s="7" t="s">
        <v>20</v>
      </c>
      <c r="H13" s="7" t="s">
        <v>11481</v>
      </c>
      <c r="I13" s="7" t="s">
        <v>26</v>
      </c>
      <c r="J13" s="7">
        <v>14</v>
      </c>
      <c r="K13" s="8">
        <v>2</v>
      </c>
      <c r="L13" s="8" t="s">
        <v>1759</v>
      </c>
      <c r="M13" s="8">
        <v>20</v>
      </c>
      <c r="N13" s="241">
        <v>907500</v>
      </c>
      <c r="O13" s="241">
        <f t="shared" si="1"/>
        <v>18150000</v>
      </c>
      <c r="P13" s="351" t="s">
        <v>16</v>
      </c>
      <c r="Q13" s="14" t="s">
        <v>471</v>
      </c>
      <c r="R13" s="14" t="s">
        <v>11478</v>
      </c>
      <c r="S13" s="12" t="s">
        <v>11474</v>
      </c>
    </row>
    <row r="14" spans="1:19">
      <c r="A14" s="11" t="s">
        <v>11471</v>
      </c>
      <c r="B14" s="32">
        <v>7</v>
      </c>
      <c r="C14" s="7" t="s">
        <v>36</v>
      </c>
      <c r="D14" s="7" t="str">
        <f t="shared" si="0"/>
        <v>20</v>
      </c>
      <c r="E14" s="26" t="s">
        <v>108</v>
      </c>
      <c r="F14" s="7" t="s">
        <v>108</v>
      </c>
      <c r="G14" s="7" t="s">
        <v>19</v>
      </c>
      <c r="H14" s="7" t="s">
        <v>11482</v>
      </c>
      <c r="I14" s="7" t="s">
        <v>26</v>
      </c>
      <c r="J14" s="7">
        <v>7</v>
      </c>
      <c r="K14" s="8">
        <v>1</v>
      </c>
      <c r="L14" s="8" t="s">
        <v>10892</v>
      </c>
      <c r="M14" s="8">
        <v>20</v>
      </c>
      <c r="N14" s="241">
        <v>260000</v>
      </c>
      <c r="O14" s="241">
        <f t="shared" si="1"/>
        <v>5200000</v>
      </c>
      <c r="P14" s="351" t="s">
        <v>26</v>
      </c>
      <c r="Q14" s="14" t="s">
        <v>471</v>
      </c>
      <c r="R14" s="14" t="s">
        <v>11473</v>
      </c>
      <c r="S14" s="12" t="s">
        <v>11474</v>
      </c>
    </row>
    <row r="15" spans="1:19">
      <c r="A15" s="11" t="s">
        <v>11471</v>
      </c>
      <c r="B15" s="32">
        <v>8</v>
      </c>
      <c r="C15" s="7" t="s">
        <v>36</v>
      </c>
      <c r="D15" s="7" t="str">
        <f t="shared" si="0"/>
        <v>20</v>
      </c>
      <c r="E15" s="26" t="s">
        <v>108</v>
      </c>
      <c r="F15" s="7" t="s">
        <v>108</v>
      </c>
      <c r="G15" s="7" t="s">
        <v>19</v>
      </c>
      <c r="H15" s="7" t="s">
        <v>11483</v>
      </c>
      <c r="I15" s="7" t="s">
        <v>26</v>
      </c>
      <c r="J15" s="7">
        <v>7</v>
      </c>
      <c r="K15" s="8">
        <v>1</v>
      </c>
      <c r="L15" s="8" t="s">
        <v>1759</v>
      </c>
      <c r="M15" s="8">
        <v>20</v>
      </c>
      <c r="N15" s="241">
        <v>260000</v>
      </c>
      <c r="O15" s="241">
        <f t="shared" si="1"/>
        <v>5200000</v>
      </c>
      <c r="P15" s="351" t="s">
        <v>26</v>
      </c>
      <c r="Q15" s="14" t="s">
        <v>471</v>
      </c>
      <c r="R15" s="14" t="s">
        <v>11473</v>
      </c>
      <c r="S15" s="12" t="s">
        <v>11474</v>
      </c>
    </row>
    <row r="16" spans="1:19">
      <c r="A16" s="11" t="s">
        <v>11471</v>
      </c>
      <c r="B16" s="32">
        <v>9</v>
      </c>
      <c r="C16" s="7" t="s">
        <v>36</v>
      </c>
      <c r="D16" s="7" t="str">
        <f t="shared" si="0"/>
        <v>20</v>
      </c>
      <c r="E16" s="26" t="s">
        <v>108</v>
      </c>
      <c r="F16" s="7" t="s">
        <v>108</v>
      </c>
      <c r="G16" s="7" t="s">
        <v>19</v>
      </c>
      <c r="H16" s="7" t="s">
        <v>11484</v>
      </c>
      <c r="I16" s="7" t="s">
        <v>26</v>
      </c>
      <c r="J16" s="7">
        <v>7</v>
      </c>
      <c r="K16" s="8">
        <v>1</v>
      </c>
      <c r="L16" s="8" t="s">
        <v>10892</v>
      </c>
      <c r="M16" s="8">
        <v>20</v>
      </c>
      <c r="N16" s="241">
        <v>260000</v>
      </c>
      <c r="O16" s="241">
        <f t="shared" si="1"/>
        <v>5200000</v>
      </c>
      <c r="P16" s="351" t="s">
        <v>26</v>
      </c>
      <c r="Q16" s="14" t="s">
        <v>471</v>
      </c>
      <c r="R16" s="14" t="s">
        <v>11473</v>
      </c>
      <c r="S16" s="12" t="s">
        <v>11474</v>
      </c>
    </row>
    <row r="17" spans="1:19">
      <c r="A17" s="11" t="s">
        <v>11471</v>
      </c>
      <c r="B17" s="32">
        <v>10</v>
      </c>
      <c r="C17" s="7" t="s">
        <v>36</v>
      </c>
      <c r="D17" s="7" t="str">
        <f t="shared" si="0"/>
        <v>20</v>
      </c>
      <c r="E17" s="26" t="s">
        <v>108</v>
      </c>
      <c r="F17" s="7" t="s">
        <v>108</v>
      </c>
      <c r="G17" s="7" t="s">
        <v>19</v>
      </c>
      <c r="H17" s="7" t="s">
        <v>11485</v>
      </c>
      <c r="I17" s="7" t="s">
        <v>26</v>
      </c>
      <c r="J17" s="7">
        <v>14</v>
      </c>
      <c r="K17" s="8">
        <v>2</v>
      </c>
      <c r="L17" s="8" t="s">
        <v>1759</v>
      </c>
      <c r="M17" s="8">
        <v>20</v>
      </c>
      <c r="N17" s="241">
        <v>520000</v>
      </c>
      <c r="O17" s="241">
        <f t="shared" si="1"/>
        <v>10400000</v>
      </c>
      <c r="P17" s="351" t="s">
        <v>26</v>
      </c>
      <c r="Q17" s="14" t="s">
        <v>471</v>
      </c>
      <c r="R17" s="14" t="s">
        <v>11473</v>
      </c>
      <c r="S17" s="12" t="s">
        <v>11474</v>
      </c>
    </row>
    <row r="18" spans="1:19">
      <c r="A18" s="11" t="s">
        <v>11471</v>
      </c>
      <c r="B18" s="32">
        <v>11</v>
      </c>
      <c r="C18" s="7" t="s">
        <v>36</v>
      </c>
      <c r="D18" s="7" t="str">
        <f t="shared" si="0"/>
        <v>20</v>
      </c>
      <c r="E18" s="26" t="s">
        <v>108</v>
      </c>
      <c r="F18" s="7" t="s">
        <v>108</v>
      </c>
      <c r="G18" s="7" t="s">
        <v>19</v>
      </c>
      <c r="H18" s="7" t="s">
        <v>11486</v>
      </c>
      <c r="I18" s="7" t="s">
        <v>26</v>
      </c>
      <c r="J18" s="7">
        <v>14</v>
      </c>
      <c r="K18" s="8">
        <v>2</v>
      </c>
      <c r="L18" s="8" t="s">
        <v>10892</v>
      </c>
      <c r="M18" s="8">
        <v>20</v>
      </c>
      <c r="N18" s="241">
        <v>520000</v>
      </c>
      <c r="O18" s="241">
        <f t="shared" si="1"/>
        <v>10400000</v>
      </c>
      <c r="P18" s="351" t="s">
        <v>26</v>
      </c>
      <c r="Q18" s="14" t="s">
        <v>471</v>
      </c>
      <c r="R18" s="14" t="s">
        <v>11473</v>
      </c>
      <c r="S18" s="12" t="s">
        <v>11474</v>
      </c>
    </row>
    <row r="19" spans="1:19">
      <c r="A19" s="11" t="s">
        <v>11471</v>
      </c>
      <c r="B19" s="32">
        <v>12</v>
      </c>
      <c r="C19" s="7" t="s">
        <v>36</v>
      </c>
      <c r="D19" s="7" t="str">
        <f t="shared" si="0"/>
        <v>20</v>
      </c>
      <c r="E19" s="26" t="s">
        <v>108</v>
      </c>
      <c r="F19" s="7" t="s">
        <v>108</v>
      </c>
      <c r="G19" s="7" t="s">
        <v>19</v>
      </c>
      <c r="H19" s="7" t="s">
        <v>11487</v>
      </c>
      <c r="I19" s="7" t="s">
        <v>26</v>
      </c>
      <c r="J19" s="7">
        <v>21</v>
      </c>
      <c r="K19" s="8">
        <v>3</v>
      </c>
      <c r="L19" s="8" t="s">
        <v>1665</v>
      </c>
      <c r="M19" s="8">
        <v>20</v>
      </c>
      <c r="N19" s="241">
        <v>780000</v>
      </c>
      <c r="O19" s="241">
        <f t="shared" si="1"/>
        <v>15600000</v>
      </c>
      <c r="P19" s="351" t="s">
        <v>26</v>
      </c>
      <c r="Q19" s="14" t="s">
        <v>471</v>
      </c>
      <c r="R19" s="14" t="s">
        <v>11473</v>
      </c>
      <c r="S19" s="12" t="s">
        <v>11474</v>
      </c>
    </row>
    <row r="20" spans="1:19">
      <c r="A20" s="11" t="s">
        <v>11471</v>
      </c>
      <c r="B20" s="32">
        <v>13</v>
      </c>
      <c r="C20" s="7" t="s">
        <v>36</v>
      </c>
      <c r="D20" s="7" t="str">
        <f t="shared" si="0"/>
        <v>20</v>
      </c>
      <c r="E20" s="26" t="s">
        <v>108</v>
      </c>
      <c r="F20" s="7" t="s">
        <v>108</v>
      </c>
      <c r="G20" s="7" t="s">
        <v>19</v>
      </c>
      <c r="H20" s="7" t="s">
        <v>11488</v>
      </c>
      <c r="I20" s="7" t="s">
        <v>26</v>
      </c>
      <c r="J20" s="7">
        <v>14</v>
      </c>
      <c r="K20" s="8">
        <v>2</v>
      </c>
      <c r="L20" s="8" t="s">
        <v>1859</v>
      </c>
      <c r="M20" s="8">
        <v>20</v>
      </c>
      <c r="N20" s="241">
        <v>520000</v>
      </c>
      <c r="O20" s="241">
        <f t="shared" si="1"/>
        <v>10400000</v>
      </c>
      <c r="P20" s="351" t="s">
        <v>26</v>
      </c>
      <c r="Q20" s="14" t="s">
        <v>471</v>
      </c>
      <c r="R20" s="14" t="s">
        <v>11473</v>
      </c>
      <c r="S20" s="12" t="s">
        <v>11474</v>
      </c>
    </row>
    <row r="21" spans="1:19">
      <c r="A21" s="11" t="s">
        <v>11471</v>
      </c>
      <c r="B21" s="32">
        <v>14</v>
      </c>
      <c r="C21" s="7" t="s">
        <v>36</v>
      </c>
      <c r="D21" s="7" t="str">
        <f t="shared" si="0"/>
        <v>20</v>
      </c>
      <c r="E21" s="26" t="s">
        <v>108</v>
      </c>
      <c r="F21" s="7" t="s">
        <v>108</v>
      </c>
      <c r="G21" s="7" t="s">
        <v>19</v>
      </c>
      <c r="H21" s="7" t="s">
        <v>11489</v>
      </c>
      <c r="I21" s="7" t="s">
        <v>26</v>
      </c>
      <c r="J21" s="7">
        <v>14</v>
      </c>
      <c r="K21" s="8">
        <v>2</v>
      </c>
      <c r="L21" s="8" t="s">
        <v>1856</v>
      </c>
      <c r="M21" s="8">
        <v>20</v>
      </c>
      <c r="N21" s="241">
        <v>520000</v>
      </c>
      <c r="O21" s="241">
        <f t="shared" si="1"/>
        <v>10400000</v>
      </c>
      <c r="P21" s="351" t="s">
        <v>26</v>
      </c>
      <c r="Q21" s="14" t="s">
        <v>471</v>
      </c>
      <c r="R21" s="14" t="s">
        <v>11473</v>
      </c>
      <c r="S21" s="12" t="s">
        <v>11474</v>
      </c>
    </row>
    <row r="22" spans="1:19">
      <c r="A22" s="11" t="s">
        <v>11471</v>
      </c>
      <c r="B22" s="32">
        <v>15</v>
      </c>
      <c r="C22" s="7" t="s">
        <v>36</v>
      </c>
      <c r="D22" s="7" t="str">
        <f t="shared" si="0"/>
        <v>20</v>
      </c>
      <c r="E22" s="26" t="s">
        <v>108</v>
      </c>
      <c r="F22" s="7" t="s">
        <v>94</v>
      </c>
      <c r="G22" s="7" t="s">
        <v>19</v>
      </c>
      <c r="H22" s="7" t="s">
        <v>11490</v>
      </c>
      <c r="I22" s="7" t="s">
        <v>26</v>
      </c>
      <c r="J22" s="7">
        <v>14</v>
      </c>
      <c r="K22" s="8">
        <v>2</v>
      </c>
      <c r="L22" s="8" t="s">
        <v>11477</v>
      </c>
      <c r="M22" s="8">
        <v>20</v>
      </c>
      <c r="N22" s="241">
        <v>520000</v>
      </c>
      <c r="O22" s="241">
        <f t="shared" si="1"/>
        <v>10400000</v>
      </c>
      <c r="P22" s="351" t="s">
        <v>26</v>
      </c>
      <c r="Q22" s="14" t="s">
        <v>471</v>
      </c>
      <c r="R22" s="14" t="s">
        <v>11473</v>
      </c>
      <c r="S22" s="12" t="s">
        <v>11474</v>
      </c>
    </row>
    <row r="23" spans="1:19">
      <c r="A23" s="11" t="s">
        <v>11471</v>
      </c>
      <c r="B23" s="32">
        <v>16</v>
      </c>
      <c r="C23" s="7" t="s">
        <v>36</v>
      </c>
      <c r="D23" s="7" t="str">
        <f t="shared" si="0"/>
        <v>20</v>
      </c>
      <c r="E23" s="26" t="s">
        <v>108</v>
      </c>
      <c r="F23" s="7" t="s">
        <v>108</v>
      </c>
      <c r="G23" s="7" t="s">
        <v>19</v>
      </c>
      <c r="H23" s="7" t="s">
        <v>11491</v>
      </c>
      <c r="I23" s="7" t="s">
        <v>26</v>
      </c>
      <c r="J23" s="7">
        <v>28</v>
      </c>
      <c r="K23" s="8">
        <v>4</v>
      </c>
      <c r="L23" s="8" t="s">
        <v>405</v>
      </c>
      <c r="M23" s="8">
        <v>20</v>
      </c>
      <c r="N23" s="241">
        <v>1040000</v>
      </c>
      <c r="O23" s="241">
        <f t="shared" si="1"/>
        <v>20800000</v>
      </c>
      <c r="P23" s="351" t="s">
        <v>26</v>
      </c>
      <c r="Q23" s="14" t="s">
        <v>471</v>
      </c>
      <c r="R23" s="14" t="s">
        <v>11473</v>
      </c>
      <c r="S23" s="12" t="s">
        <v>11474</v>
      </c>
    </row>
    <row r="24" spans="1:19">
      <c r="A24" s="11" t="s">
        <v>11471</v>
      </c>
      <c r="B24" s="32">
        <v>17</v>
      </c>
      <c r="C24" s="7" t="s">
        <v>36</v>
      </c>
      <c r="D24" s="7" t="str">
        <f t="shared" si="0"/>
        <v>20</v>
      </c>
      <c r="E24" s="26" t="s">
        <v>108</v>
      </c>
      <c r="F24" s="7" t="s">
        <v>108</v>
      </c>
      <c r="G24" s="7" t="s">
        <v>19</v>
      </c>
      <c r="H24" s="7" t="s">
        <v>11492</v>
      </c>
      <c r="I24" s="7" t="s">
        <v>26</v>
      </c>
      <c r="J24" s="7">
        <v>14</v>
      </c>
      <c r="K24" s="8">
        <v>2</v>
      </c>
      <c r="L24" s="8" t="s">
        <v>10892</v>
      </c>
      <c r="M24" s="8">
        <v>20</v>
      </c>
      <c r="N24" s="241">
        <v>520000</v>
      </c>
      <c r="O24" s="241">
        <f t="shared" si="1"/>
        <v>10400000</v>
      </c>
      <c r="P24" s="351" t="s">
        <v>26</v>
      </c>
      <c r="Q24" s="14" t="s">
        <v>471</v>
      </c>
      <c r="R24" s="14" t="s">
        <v>11473</v>
      </c>
      <c r="S24" s="12" t="s">
        <v>11474</v>
      </c>
    </row>
    <row r="25" spans="1:19">
      <c r="A25" s="11" t="s">
        <v>11471</v>
      </c>
      <c r="B25" s="32">
        <v>18</v>
      </c>
      <c r="C25" s="7" t="s">
        <v>36</v>
      </c>
      <c r="D25" s="7" t="str">
        <f t="shared" si="0"/>
        <v>20</v>
      </c>
      <c r="E25" s="26" t="s">
        <v>108</v>
      </c>
      <c r="F25" s="7" t="s">
        <v>108</v>
      </c>
      <c r="G25" s="7" t="s">
        <v>19</v>
      </c>
      <c r="H25" s="7" t="s">
        <v>11493</v>
      </c>
      <c r="I25" s="7" t="s">
        <v>26</v>
      </c>
      <c r="J25" s="7">
        <v>14</v>
      </c>
      <c r="K25" s="8">
        <v>2</v>
      </c>
      <c r="L25" s="8" t="s">
        <v>1665</v>
      </c>
      <c r="M25" s="8">
        <v>20</v>
      </c>
      <c r="N25" s="241">
        <v>520000</v>
      </c>
      <c r="O25" s="241">
        <f t="shared" si="1"/>
        <v>10400000</v>
      </c>
      <c r="P25" s="351" t="s">
        <v>26</v>
      </c>
      <c r="Q25" s="14" t="s">
        <v>471</v>
      </c>
      <c r="R25" s="14" t="s">
        <v>11473</v>
      </c>
      <c r="S25" s="12" t="s">
        <v>11474</v>
      </c>
    </row>
    <row r="26" spans="1:19">
      <c r="A26" s="11" t="s">
        <v>11471</v>
      </c>
      <c r="B26" s="32">
        <v>19</v>
      </c>
      <c r="C26" s="7" t="s">
        <v>36</v>
      </c>
      <c r="D26" s="7" t="str">
        <f t="shared" si="0"/>
        <v>20</v>
      </c>
      <c r="E26" s="26" t="s">
        <v>108</v>
      </c>
      <c r="F26" s="7" t="s">
        <v>108</v>
      </c>
      <c r="G26" s="7" t="s">
        <v>19</v>
      </c>
      <c r="H26" s="7" t="s">
        <v>11494</v>
      </c>
      <c r="I26" s="7" t="s">
        <v>26</v>
      </c>
      <c r="J26" s="7">
        <v>21</v>
      </c>
      <c r="K26" s="8">
        <v>3</v>
      </c>
      <c r="L26" s="8" t="s">
        <v>1759</v>
      </c>
      <c r="M26" s="8">
        <v>20</v>
      </c>
      <c r="N26" s="241">
        <v>780000</v>
      </c>
      <c r="O26" s="241">
        <f t="shared" si="1"/>
        <v>15600000</v>
      </c>
      <c r="P26" s="351" t="s">
        <v>26</v>
      </c>
      <c r="Q26" s="14" t="s">
        <v>471</v>
      </c>
      <c r="R26" s="14" t="s">
        <v>11473</v>
      </c>
      <c r="S26" s="12" t="s">
        <v>11474</v>
      </c>
    </row>
    <row r="27" spans="1:19">
      <c r="A27" s="11" t="s">
        <v>11471</v>
      </c>
      <c r="B27" s="32">
        <v>20</v>
      </c>
      <c r="C27" s="7" t="s">
        <v>36</v>
      </c>
      <c r="D27" s="7" t="str">
        <f t="shared" si="0"/>
        <v>20</v>
      </c>
      <c r="E27" s="26" t="s">
        <v>108</v>
      </c>
      <c r="F27" s="7" t="s">
        <v>108</v>
      </c>
      <c r="G27" s="7" t="s">
        <v>19</v>
      </c>
      <c r="H27" s="7" t="s">
        <v>11495</v>
      </c>
      <c r="I27" s="7" t="s">
        <v>26</v>
      </c>
      <c r="J27" s="7">
        <v>14</v>
      </c>
      <c r="K27" s="8">
        <v>2</v>
      </c>
      <c r="L27" s="8" t="s">
        <v>1859</v>
      </c>
      <c r="M27" s="8">
        <v>20</v>
      </c>
      <c r="N27" s="241">
        <v>520000</v>
      </c>
      <c r="O27" s="241">
        <f t="shared" si="1"/>
        <v>10400000</v>
      </c>
      <c r="P27" s="351" t="s">
        <v>26</v>
      </c>
      <c r="Q27" s="14" t="s">
        <v>471</v>
      </c>
      <c r="R27" s="14" t="s">
        <v>11473</v>
      </c>
      <c r="S27" s="12" t="s">
        <v>11474</v>
      </c>
    </row>
    <row r="28" spans="1:19">
      <c r="A28" s="11" t="s">
        <v>11471</v>
      </c>
      <c r="B28" s="32">
        <v>21</v>
      </c>
      <c r="C28" s="7" t="s">
        <v>36</v>
      </c>
      <c r="D28" s="7" t="str">
        <f t="shared" si="0"/>
        <v>20</v>
      </c>
      <c r="E28" s="26" t="s">
        <v>108</v>
      </c>
      <c r="F28" s="7" t="s">
        <v>108</v>
      </c>
      <c r="G28" s="7" t="s">
        <v>19</v>
      </c>
      <c r="H28" s="7" t="s">
        <v>11496</v>
      </c>
      <c r="I28" s="7" t="s">
        <v>26</v>
      </c>
      <c r="J28" s="7">
        <v>14</v>
      </c>
      <c r="K28" s="8">
        <v>2</v>
      </c>
      <c r="L28" s="8" t="s">
        <v>412</v>
      </c>
      <c r="M28" s="8">
        <v>20</v>
      </c>
      <c r="N28" s="241">
        <v>520000</v>
      </c>
      <c r="O28" s="241">
        <f t="shared" si="1"/>
        <v>10400000</v>
      </c>
      <c r="P28" s="351" t="s">
        <v>26</v>
      </c>
      <c r="Q28" s="14" t="s">
        <v>471</v>
      </c>
      <c r="R28" s="14" t="s">
        <v>11473</v>
      </c>
      <c r="S28" s="12" t="s">
        <v>11474</v>
      </c>
    </row>
    <row r="29" spans="1:19">
      <c r="A29" s="11" t="s">
        <v>11471</v>
      </c>
      <c r="B29" s="32">
        <v>22</v>
      </c>
      <c r="C29" s="7" t="s">
        <v>36</v>
      </c>
      <c r="D29" s="7" t="str">
        <f t="shared" si="0"/>
        <v>20</v>
      </c>
      <c r="E29" s="26" t="s">
        <v>108</v>
      </c>
      <c r="F29" s="7" t="s">
        <v>108</v>
      </c>
      <c r="G29" s="7" t="s">
        <v>19</v>
      </c>
      <c r="H29" s="7" t="s">
        <v>11497</v>
      </c>
      <c r="I29" s="7" t="s">
        <v>26</v>
      </c>
      <c r="J29" s="7">
        <v>14</v>
      </c>
      <c r="K29" s="8">
        <v>2</v>
      </c>
      <c r="L29" s="8" t="s">
        <v>412</v>
      </c>
      <c r="M29" s="8">
        <v>20</v>
      </c>
      <c r="N29" s="241">
        <v>520000</v>
      </c>
      <c r="O29" s="241">
        <f t="shared" si="1"/>
        <v>10400000</v>
      </c>
      <c r="P29" s="351" t="s">
        <v>26</v>
      </c>
      <c r="Q29" s="14" t="s">
        <v>471</v>
      </c>
      <c r="R29" s="14" t="s">
        <v>11473</v>
      </c>
      <c r="S29" s="12" t="s">
        <v>11474</v>
      </c>
    </row>
    <row r="30" spans="1:19">
      <c r="A30" s="11" t="s">
        <v>11471</v>
      </c>
      <c r="B30" s="32">
        <v>23</v>
      </c>
      <c r="C30" s="7" t="s">
        <v>36</v>
      </c>
      <c r="D30" s="7" t="str">
        <f t="shared" si="0"/>
        <v>20</v>
      </c>
      <c r="E30" s="26" t="s">
        <v>108</v>
      </c>
      <c r="F30" s="7" t="s">
        <v>94</v>
      </c>
      <c r="G30" s="7" t="s">
        <v>19</v>
      </c>
      <c r="H30" s="7" t="s">
        <v>11498</v>
      </c>
      <c r="I30" s="7" t="s">
        <v>26</v>
      </c>
      <c r="J30" s="7">
        <v>14</v>
      </c>
      <c r="K30" s="8">
        <v>2</v>
      </c>
      <c r="L30" s="8" t="s">
        <v>1856</v>
      </c>
      <c r="M30" s="8">
        <v>20</v>
      </c>
      <c r="N30" s="241">
        <v>520000</v>
      </c>
      <c r="O30" s="241">
        <f t="shared" si="1"/>
        <v>10400000</v>
      </c>
      <c r="P30" s="351" t="s">
        <v>26</v>
      </c>
      <c r="Q30" s="14" t="s">
        <v>471</v>
      </c>
      <c r="R30" s="14" t="s">
        <v>11473</v>
      </c>
      <c r="S30" s="12" t="s">
        <v>11474</v>
      </c>
    </row>
    <row r="31" spans="1:19">
      <c r="A31" s="11" t="s">
        <v>11471</v>
      </c>
      <c r="B31" s="32">
        <v>24</v>
      </c>
      <c r="C31" s="7" t="s">
        <v>36</v>
      </c>
      <c r="D31" s="7" t="str">
        <f t="shared" si="0"/>
        <v>20</v>
      </c>
      <c r="E31" s="26" t="s">
        <v>108</v>
      </c>
      <c r="F31" s="7" t="s">
        <v>463</v>
      </c>
      <c r="G31" s="7" t="s">
        <v>19</v>
      </c>
      <c r="H31" s="7" t="s">
        <v>11499</v>
      </c>
      <c r="I31" s="7" t="s">
        <v>26</v>
      </c>
      <c r="J31" s="7">
        <v>14</v>
      </c>
      <c r="K31" s="8">
        <v>2</v>
      </c>
      <c r="L31" s="8" t="s">
        <v>10892</v>
      </c>
      <c r="M31" s="8">
        <v>20</v>
      </c>
      <c r="N31" s="241">
        <v>520000</v>
      </c>
      <c r="O31" s="241">
        <f t="shared" si="1"/>
        <v>10400000</v>
      </c>
      <c r="P31" s="351" t="s">
        <v>26</v>
      </c>
      <c r="Q31" s="14" t="s">
        <v>471</v>
      </c>
      <c r="R31" s="14" t="s">
        <v>11473</v>
      </c>
      <c r="S31" s="12" t="s">
        <v>11474</v>
      </c>
    </row>
    <row r="32" spans="1:19">
      <c r="A32" s="11" t="s">
        <v>11471</v>
      </c>
      <c r="B32" s="32">
        <v>25</v>
      </c>
      <c r="C32" s="7" t="s">
        <v>36</v>
      </c>
      <c r="D32" s="7" t="str">
        <f t="shared" si="0"/>
        <v>20</v>
      </c>
      <c r="E32" s="26" t="s">
        <v>108</v>
      </c>
      <c r="F32" s="7" t="s">
        <v>108</v>
      </c>
      <c r="G32" s="7" t="s">
        <v>19</v>
      </c>
      <c r="H32" s="7" t="s">
        <v>11500</v>
      </c>
      <c r="I32" s="7" t="s">
        <v>26</v>
      </c>
      <c r="J32" s="7">
        <v>7</v>
      </c>
      <c r="K32" s="8">
        <v>1</v>
      </c>
      <c r="L32" s="8" t="s">
        <v>1759</v>
      </c>
      <c r="M32" s="8">
        <v>20</v>
      </c>
      <c r="N32" s="241">
        <v>260000</v>
      </c>
      <c r="O32" s="241">
        <f t="shared" si="1"/>
        <v>5200000</v>
      </c>
      <c r="P32" s="351" t="s">
        <v>26</v>
      </c>
      <c r="Q32" s="14" t="s">
        <v>471</v>
      </c>
      <c r="R32" s="14" t="s">
        <v>11473</v>
      </c>
      <c r="S32" s="12" t="s">
        <v>11474</v>
      </c>
    </row>
    <row r="33" spans="1:19">
      <c r="A33" s="11" t="s">
        <v>11471</v>
      </c>
      <c r="B33" s="32">
        <v>26</v>
      </c>
      <c r="C33" s="7" t="s">
        <v>36</v>
      </c>
      <c r="D33" s="7" t="str">
        <f t="shared" si="0"/>
        <v>20</v>
      </c>
      <c r="E33" s="26" t="s">
        <v>108</v>
      </c>
      <c r="F33" s="7" t="s">
        <v>93</v>
      </c>
      <c r="G33" s="7" t="s">
        <v>19</v>
      </c>
      <c r="H33" s="7" t="s">
        <v>11501</v>
      </c>
      <c r="I33" s="7" t="s">
        <v>26</v>
      </c>
      <c r="J33" s="7">
        <v>14</v>
      </c>
      <c r="K33" s="8">
        <v>2</v>
      </c>
      <c r="L33" s="8" t="s">
        <v>405</v>
      </c>
      <c r="M33" s="8">
        <v>20</v>
      </c>
      <c r="N33" s="241">
        <v>520000</v>
      </c>
      <c r="O33" s="241">
        <f t="shared" si="1"/>
        <v>10400000</v>
      </c>
      <c r="P33" s="351" t="s">
        <v>26</v>
      </c>
      <c r="Q33" s="14" t="s">
        <v>471</v>
      </c>
      <c r="R33" s="14" t="s">
        <v>11473</v>
      </c>
      <c r="S33" s="12" t="s">
        <v>11474</v>
      </c>
    </row>
    <row r="34" spans="1:19">
      <c r="A34" s="11" t="s">
        <v>11471</v>
      </c>
      <c r="B34" s="32">
        <v>27</v>
      </c>
      <c r="C34" s="7" t="s">
        <v>36</v>
      </c>
      <c r="D34" s="7" t="str">
        <f t="shared" si="0"/>
        <v>20</v>
      </c>
      <c r="E34" s="26" t="s">
        <v>108</v>
      </c>
      <c r="F34" s="7" t="s">
        <v>94</v>
      </c>
      <c r="G34" s="7" t="s">
        <v>19</v>
      </c>
      <c r="H34" s="7" t="s">
        <v>11502</v>
      </c>
      <c r="I34" s="7" t="s">
        <v>26</v>
      </c>
      <c r="J34" s="7">
        <v>14</v>
      </c>
      <c r="K34" s="8">
        <v>2</v>
      </c>
      <c r="L34" s="8" t="s">
        <v>1665</v>
      </c>
      <c r="M34" s="8">
        <v>20</v>
      </c>
      <c r="N34" s="241">
        <v>520000</v>
      </c>
      <c r="O34" s="241">
        <f t="shared" si="1"/>
        <v>10400000</v>
      </c>
      <c r="P34" s="351" t="s">
        <v>26</v>
      </c>
      <c r="Q34" s="14" t="s">
        <v>471</v>
      </c>
      <c r="R34" s="14" t="s">
        <v>11473</v>
      </c>
      <c r="S34" s="12" t="s">
        <v>11474</v>
      </c>
    </row>
    <row r="35" spans="1:19">
      <c r="A35" s="11" t="s">
        <v>11471</v>
      </c>
      <c r="B35" s="32">
        <v>28</v>
      </c>
      <c r="C35" s="7" t="s">
        <v>36</v>
      </c>
      <c r="D35" s="7" t="str">
        <f t="shared" si="0"/>
        <v>20</v>
      </c>
      <c r="E35" s="26" t="s">
        <v>94</v>
      </c>
      <c r="F35" s="7" t="s">
        <v>94</v>
      </c>
      <c r="G35" s="7" t="s">
        <v>19</v>
      </c>
      <c r="H35" s="7" t="s">
        <v>11503</v>
      </c>
      <c r="I35" s="7" t="s">
        <v>26</v>
      </c>
      <c r="J35" s="7">
        <v>28</v>
      </c>
      <c r="K35" s="8">
        <v>4</v>
      </c>
      <c r="L35" s="8" t="s">
        <v>1759</v>
      </c>
      <c r="M35" s="8">
        <v>20</v>
      </c>
      <c r="N35" s="241">
        <v>1380000</v>
      </c>
      <c r="O35" s="241">
        <f t="shared" si="1"/>
        <v>27600000</v>
      </c>
      <c r="P35" s="351" t="s">
        <v>16</v>
      </c>
      <c r="Q35" s="14" t="s">
        <v>471</v>
      </c>
      <c r="R35" s="14" t="s">
        <v>11478</v>
      </c>
      <c r="S35" s="12" t="s">
        <v>11474</v>
      </c>
    </row>
    <row r="36" spans="1:19">
      <c r="A36" s="11" t="s">
        <v>11471</v>
      </c>
      <c r="B36" s="32">
        <v>29</v>
      </c>
      <c r="C36" s="7" t="s">
        <v>394</v>
      </c>
      <c r="D36" s="7" t="str">
        <f t="shared" si="0"/>
        <v>19</v>
      </c>
      <c r="E36" s="26" t="s">
        <v>398</v>
      </c>
      <c r="F36" s="7" t="s">
        <v>402</v>
      </c>
      <c r="G36" s="7" t="s">
        <v>19</v>
      </c>
      <c r="H36" s="7" t="s">
        <v>11504</v>
      </c>
      <c r="I36" s="7" t="s">
        <v>26</v>
      </c>
      <c r="J36" s="7">
        <v>7</v>
      </c>
      <c r="K36" s="8">
        <v>1</v>
      </c>
      <c r="L36" s="8" t="s">
        <v>10892</v>
      </c>
      <c r="M36" s="8">
        <v>20</v>
      </c>
      <c r="N36" s="241">
        <v>912450.00000000023</v>
      </c>
      <c r="O36" s="241">
        <f t="shared" si="1"/>
        <v>18249000.000000004</v>
      </c>
      <c r="P36" s="351" t="s">
        <v>26</v>
      </c>
      <c r="Q36" s="14" t="s">
        <v>471</v>
      </c>
      <c r="R36" s="14" t="s">
        <v>11478</v>
      </c>
      <c r="S36" s="12" t="s">
        <v>11474</v>
      </c>
    </row>
    <row r="37" spans="1:19">
      <c r="A37" s="11" t="s">
        <v>11471</v>
      </c>
      <c r="B37" s="32">
        <v>30</v>
      </c>
      <c r="C37" s="7" t="s">
        <v>394</v>
      </c>
      <c r="D37" s="7" t="str">
        <f t="shared" si="0"/>
        <v>19</v>
      </c>
      <c r="E37" s="26" t="s">
        <v>398</v>
      </c>
      <c r="F37" s="7" t="s">
        <v>2373</v>
      </c>
      <c r="G37" s="7" t="s">
        <v>19</v>
      </c>
      <c r="H37" s="7" t="s">
        <v>11505</v>
      </c>
      <c r="I37" s="7" t="s">
        <v>26</v>
      </c>
      <c r="J37" s="7">
        <v>7</v>
      </c>
      <c r="K37" s="8">
        <v>1</v>
      </c>
      <c r="L37" s="8" t="s">
        <v>10892</v>
      </c>
      <c r="M37" s="8">
        <v>20</v>
      </c>
      <c r="N37" s="241">
        <v>847000.00000000012</v>
      </c>
      <c r="O37" s="241">
        <f t="shared" si="1"/>
        <v>16940000.000000004</v>
      </c>
      <c r="P37" s="351" t="s">
        <v>26</v>
      </c>
      <c r="Q37" s="14" t="s">
        <v>471</v>
      </c>
      <c r="R37" s="14" t="s">
        <v>11478</v>
      </c>
      <c r="S37" s="12" t="s">
        <v>11474</v>
      </c>
    </row>
    <row r="38" spans="1:19">
      <c r="A38" s="11" t="s">
        <v>11471</v>
      </c>
      <c r="B38" s="32">
        <v>31</v>
      </c>
      <c r="C38" s="7" t="s">
        <v>394</v>
      </c>
      <c r="D38" s="7" t="str">
        <f t="shared" si="0"/>
        <v>19</v>
      </c>
      <c r="E38" s="26" t="s">
        <v>398</v>
      </c>
      <c r="F38" s="7" t="s">
        <v>402</v>
      </c>
      <c r="G38" s="7" t="s">
        <v>19</v>
      </c>
      <c r="H38" s="7" t="s">
        <v>11506</v>
      </c>
      <c r="I38" s="7" t="s">
        <v>26</v>
      </c>
      <c r="J38" s="7">
        <v>21</v>
      </c>
      <c r="K38" s="8">
        <v>3</v>
      </c>
      <c r="L38" s="8" t="s">
        <v>1859</v>
      </c>
      <c r="M38" s="8">
        <v>20</v>
      </c>
      <c r="N38" s="241">
        <v>850000</v>
      </c>
      <c r="O38" s="241">
        <f t="shared" si="1"/>
        <v>17000000</v>
      </c>
      <c r="P38" s="351" t="s">
        <v>26</v>
      </c>
      <c r="Q38" s="14" t="s">
        <v>471</v>
      </c>
      <c r="R38" s="14" t="s">
        <v>11478</v>
      </c>
      <c r="S38" s="12" t="s">
        <v>11474</v>
      </c>
    </row>
    <row r="39" spans="1:19">
      <c r="A39" s="11" t="s">
        <v>11471</v>
      </c>
      <c r="B39" s="32">
        <v>32</v>
      </c>
      <c r="C39" s="7" t="s">
        <v>36</v>
      </c>
      <c r="D39" s="7" t="str">
        <f t="shared" si="0"/>
        <v>20</v>
      </c>
      <c r="E39" s="26" t="s">
        <v>108</v>
      </c>
      <c r="F39" s="7" t="s">
        <v>94</v>
      </c>
      <c r="G39" s="7" t="s">
        <v>19</v>
      </c>
      <c r="H39" s="7" t="s">
        <v>11507</v>
      </c>
      <c r="I39" s="7" t="s">
        <v>26</v>
      </c>
      <c r="J39" s="7">
        <v>14</v>
      </c>
      <c r="K39" s="8">
        <v>2</v>
      </c>
      <c r="L39" s="8" t="s">
        <v>412</v>
      </c>
      <c r="M39" s="8">
        <v>20</v>
      </c>
      <c r="N39" s="241">
        <v>531300.00000000012</v>
      </c>
      <c r="O39" s="241">
        <f t="shared" si="1"/>
        <v>10626000.000000002</v>
      </c>
      <c r="P39" s="351" t="s">
        <v>26</v>
      </c>
      <c r="Q39" s="14" t="s">
        <v>471</v>
      </c>
      <c r="R39" s="14" t="s">
        <v>11478</v>
      </c>
      <c r="S39" s="12" t="s">
        <v>11474</v>
      </c>
    </row>
    <row r="40" spans="1:19">
      <c r="A40" s="11" t="s">
        <v>11471</v>
      </c>
      <c r="B40" s="32">
        <v>33</v>
      </c>
      <c r="C40" s="7" t="s">
        <v>394</v>
      </c>
      <c r="D40" s="7" t="str">
        <f t="shared" si="0"/>
        <v>19</v>
      </c>
      <c r="E40" s="26">
        <v>18</v>
      </c>
      <c r="F40" s="7" t="s">
        <v>94</v>
      </c>
      <c r="G40" s="7" t="s">
        <v>19</v>
      </c>
      <c r="H40" s="7" t="s">
        <v>11508</v>
      </c>
      <c r="I40" s="7" t="s">
        <v>26</v>
      </c>
      <c r="J40" s="7">
        <v>14</v>
      </c>
      <c r="K40" s="8">
        <v>2</v>
      </c>
      <c r="L40" s="8" t="s">
        <v>10892</v>
      </c>
      <c r="M40" s="8">
        <v>20</v>
      </c>
      <c r="N40" s="241">
        <v>620000</v>
      </c>
      <c r="O40" s="241">
        <f t="shared" si="1"/>
        <v>12400000</v>
      </c>
      <c r="P40" s="351" t="s">
        <v>26</v>
      </c>
      <c r="Q40" s="14" t="s">
        <v>471</v>
      </c>
      <c r="R40" s="14" t="s">
        <v>11478</v>
      </c>
      <c r="S40" s="12" t="s">
        <v>11474</v>
      </c>
    </row>
    <row r="41" spans="1:19">
      <c r="A41" s="11" t="s">
        <v>11471</v>
      </c>
      <c r="B41" s="32">
        <v>34</v>
      </c>
      <c r="C41" s="7" t="s">
        <v>36</v>
      </c>
      <c r="D41" s="7" t="str">
        <f t="shared" si="0"/>
        <v>20</v>
      </c>
      <c r="E41" s="26" t="s">
        <v>108</v>
      </c>
      <c r="F41" s="7" t="s">
        <v>94</v>
      </c>
      <c r="G41" s="7" t="s">
        <v>19</v>
      </c>
      <c r="H41" s="7" t="s">
        <v>11509</v>
      </c>
      <c r="I41" s="7" t="s">
        <v>26</v>
      </c>
      <c r="J41" s="7">
        <v>28</v>
      </c>
      <c r="K41" s="8">
        <v>4</v>
      </c>
      <c r="L41" s="8" t="s">
        <v>405</v>
      </c>
      <c r="M41" s="8">
        <v>20</v>
      </c>
      <c r="N41" s="241">
        <v>1386000</v>
      </c>
      <c r="O41" s="241">
        <f t="shared" si="1"/>
        <v>27720000</v>
      </c>
      <c r="P41" s="351" t="s">
        <v>26</v>
      </c>
      <c r="Q41" s="14" t="s">
        <v>471</v>
      </c>
      <c r="R41" s="14" t="s">
        <v>11478</v>
      </c>
      <c r="S41" s="12" t="s">
        <v>11474</v>
      </c>
    </row>
    <row r="42" spans="1:19">
      <c r="A42" s="11" t="s">
        <v>11471</v>
      </c>
      <c r="B42" s="32">
        <v>35</v>
      </c>
      <c r="C42" s="7" t="s">
        <v>36</v>
      </c>
      <c r="D42" s="7" t="str">
        <f t="shared" si="0"/>
        <v>20</v>
      </c>
      <c r="E42" s="26" t="s">
        <v>108</v>
      </c>
      <c r="F42" s="7" t="s">
        <v>108</v>
      </c>
      <c r="G42" s="7" t="s">
        <v>19</v>
      </c>
      <c r="H42" s="7" t="s">
        <v>11510</v>
      </c>
      <c r="I42" s="7" t="s">
        <v>26</v>
      </c>
      <c r="J42" s="7">
        <v>21</v>
      </c>
      <c r="K42" s="8">
        <v>3</v>
      </c>
      <c r="L42" s="8" t="s">
        <v>405</v>
      </c>
      <c r="M42" s="8">
        <v>20</v>
      </c>
      <c r="N42" s="241">
        <v>900900.00000000023</v>
      </c>
      <c r="O42" s="241">
        <f t="shared" si="1"/>
        <v>18018000.000000004</v>
      </c>
      <c r="P42" s="351" t="s">
        <v>26</v>
      </c>
      <c r="Q42" s="14" t="s">
        <v>471</v>
      </c>
      <c r="R42" s="14" t="s">
        <v>11478</v>
      </c>
      <c r="S42" s="12" t="s">
        <v>11474</v>
      </c>
    </row>
    <row r="43" spans="1:19">
      <c r="A43" s="11" t="s">
        <v>11471</v>
      </c>
      <c r="B43" s="32">
        <v>36</v>
      </c>
      <c r="C43" s="7" t="s">
        <v>394</v>
      </c>
      <c r="D43" s="7" t="str">
        <f t="shared" si="0"/>
        <v>19</v>
      </c>
      <c r="E43" s="26" t="s">
        <v>398</v>
      </c>
      <c r="F43" s="7" t="s">
        <v>2373</v>
      </c>
      <c r="G43" s="7" t="s">
        <v>19</v>
      </c>
      <c r="H43" s="7" t="s">
        <v>11511</v>
      </c>
      <c r="I43" s="7" t="s">
        <v>26</v>
      </c>
      <c r="J43" s="7">
        <v>28</v>
      </c>
      <c r="K43" s="8">
        <v>4</v>
      </c>
      <c r="L43" s="8" t="s">
        <v>1859</v>
      </c>
      <c r="M43" s="8">
        <v>20</v>
      </c>
      <c r="N43" s="241">
        <v>1570000</v>
      </c>
      <c r="O43" s="241">
        <f t="shared" si="1"/>
        <v>31400000</v>
      </c>
      <c r="P43" s="351" t="s">
        <v>26</v>
      </c>
      <c r="Q43" s="14" t="s">
        <v>471</v>
      </c>
      <c r="R43" s="14" t="s">
        <v>11478</v>
      </c>
      <c r="S43" s="12" t="s">
        <v>11474</v>
      </c>
    </row>
    <row r="44" spans="1:19">
      <c r="A44" s="11" t="s">
        <v>11471</v>
      </c>
      <c r="B44" s="32">
        <v>37</v>
      </c>
      <c r="C44" s="7" t="s">
        <v>394</v>
      </c>
      <c r="D44" s="7" t="str">
        <f t="shared" si="0"/>
        <v>19</v>
      </c>
      <c r="E44" s="26" t="s">
        <v>398</v>
      </c>
      <c r="F44" s="7" t="s">
        <v>2373</v>
      </c>
      <c r="G44" s="7" t="s">
        <v>19</v>
      </c>
      <c r="H44" s="7" t="s">
        <v>11512</v>
      </c>
      <c r="I44" s="7" t="s">
        <v>26</v>
      </c>
      <c r="J44" s="7">
        <v>21</v>
      </c>
      <c r="K44" s="8">
        <v>3</v>
      </c>
      <c r="L44" s="8" t="s">
        <v>1759</v>
      </c>
      <c r="M44" s="8">
        <v>20</v>
      </c>
      <c r="N44" s="241">
        <v>1000000</v>
      </c>
      <c r="O44" s="241">
        <f t="shared" si="1"/>
        <v>20000000</v>
      </c>
      <c r="P44" s="351" t="s">
        <v>26</v>
      </c>
      <c r="Q44" s="14" t="s">
        <v>471</v>
      </c>
      <c r="R44" s="14" t="s">
        <v>11478</v>
      </c>
      <c r="S44" s="12" t="s">
        <v>11474</v>
      </c>
    </row>
    <row r="45" spans="1:19">
      <c r="A45" s="11" t="s">
        <v>11471</v>
      </c>
      <c r="B45" s="32">
        <v>38</v>
      </c>
      <c r="C45" s="7" t="s">
        <v>36</v>
      </c>
      <c r="D45" s="7" t="str">
        <f t="shared" si="0"/>
        <v>20</v>
      </c>
      <c r="E45" s="26" t="s">
        <v>94</v>
      </c>
      <c r="F45" s="7" t="s">
        <v>94</v>
      </c>
      <c r="G45" s="7" t="s">
        <v>19</v>
      </c>
      <c r="H45" s="7" t="s">
        <v>11513</v>
      </c>
      <c r="I45" s="7" t="s">
        <v>26</v>
      </c>
      <c r="J45" s="7">
        <v>21</v>
      </c>
      <c r="K45" s="8">
        <v>3</v>
      </c>
      <c r="L45" s="8" t="s">
        <v>1859</v>
      </c>
      <c r="M45" s="8">
        <v>20</v>
      </c>
      <c r="N45" s="241">
        <v>960000</v>
      </c>
      <c r="O45" s="241">
        <f t="shared" si="1"/>
        <v>19200000</v>
      </c>
      <c r="P45" s="351" t="s">
        <v>26</v>
      </c>
      <c r="Q45" s="14" t="s">
        <v>471</v>
      </c>
      <c r="R45" s="14" t="s">
        <v>11478</v>
      </c>
      <c r="S45" s="12" t="s">
        <v>11474</v>
      </c>
    </row>
    <row r="46" spans="1:19">
      <c r="A46" s="11" t="s">
        <v>11471</v>
      </c>
      <c r="B46" s="32">
        <v>39</v>
      </c>
      <c r="C46" s="7" t="s">
        <v>394</v>
      </c>
      <c r="D46" s="7" t="str">
        <f t="shared" si="0"/>
        <v>19</v>
      </c>
      <c r="E46" s="26" t="s">
        <v>108</v>
      </c>
      <c r="F46" s="7" t="s">
        <v>463</v>
      </c>
      <c r="G46" s="7" t="s">
        <v>19</v>
      </c>
      <c r="H46" s="7" t="s">
        <v>11514</v>
      </c>
      <c r="I46" s="7" t="s">
        <v>26</v>
      </c>
      <c r="J46" s="7">
        <v>14</v>
      </c>
      <c r="K46" s="8">
        <v>2</v>
      </c>
      <c r="L46" s="8" t="s">
        <v>10892</v>
      </c>
      <c r="M46" s="8">
        <v>20</v>
      </c>
      <c r="N46" s="241">
        <v>800000</v>
      </c>
      <c r="O46" s="241">
        <f t="shared" si="1"/>
        <v>16000000</v>
      </c>
      <c r="P46" s="351" t="s">
        <v>26</v>
      </c>
      <c r="Q46" s="14" t="s">
        <v>11515</v>
      </c>
      <c r="R46" s="14" t="s">
        <v>11516</v>
      </c>
      <c r="S46" s="12" t="s">
        <v>11474</v>
      </c>
    </row>
    <row r="47" spans="1:19">
      <c r="A47" s="11" t="s">
        <v>11471</v>
      </c>
      <c r="B47" s="32">
        <v>40</v>
      </c>
      <c r="C47" s="7" t="s">
        <v>394</v>
      </c>
      <c r="D47" s="7" t="str">
        <f t="shared" si="0"/>
        <v>19</v>
      </c>
      <c r="E47" s="26" t="s">
        <v>108</v>
      </c>
      <c r="F47" s="7" t="s">
        <v>463</v>
      </c>
      <c r="G47" s="7" t="s">
        <v>19</v>
      </c>
      <c r="H47" s="7" t="s">
        <v>11517</v>
      </c>
      <c r="I47" s="7" t="s">
        <v>26</v>
      </c>
      <c r="J47" s="7">
        <v>21</v>
      </c>
      <c r="K47" s="8">
        <v>3</v>
      </c>
      <c r="L47" s="8" t="s">
        <v>1856</v>
      </c>
      <c r="M47" s="8">
        <v>20</v>
      </c>
      <c r="N47" s="241">
        <v>1039500.0000000002</v>
      </c>
      <c r="O47" s="241">
        <f t="shared" si="1"/>
        <v>20790000.000000004</v>
      </c>
      <c r="P47" s="351" t="s">
        <v>26</v>
      </c>
      <c r="Q47" s="14" t="s">
        <v>471</v>
      </c>
      <c r="R47" s="14" t="s">
        <v>11518</v>
      </c>
      <c r="S47" s="12" t="s">
        <v>11474</v>
      </c>
    </row>
    <row r="48" spans="1:19">
      <c r="A48" s="11" t="s">
        <v>11471</v>
      </c>
      <c r="B48" s="32">
        <v>41</v>
      </c>
      <c r="C48" s="7" t="s">
        <v>394</v>
      </c>
      <c r="D48" s="7" t="str">
        <f t="shared" si="0"/>
        <v>19</v>
      </c>
      <c r="E48" s="26" t="s">
        <v>108</v>
      </c>
      <c r="F48" s="7" t="s">
        <v>463</v>
      </c>
      <c r="G48" s="7" t="s">
        <v>19</v>
      </c>
      <c r="H48" s="7" t="s">
        <v>11519</v>
      </c>
      <c r="I48" s="7" t="s">
        <v>26</v>
      </c>
      <c r="J48" s="7">
        <v>21</v>
      </c>
      <c r="K48" s="8">
        <v>3</v>
      </c>
      <c r="L48" s="8" t="s">
        <v>10892</v>
      </c>
      <c r="M48" s="8">
        <v>20</v>
      </c>
      <c r="N48" s="241">
        <v>924000.00000000012</v>
      </c>
      <c r="O48" s="241">
        <f t="shared" si="1"/>
        <v>18480000.000000004</v>
      </c>
      <c r="P48" s="351" t="s">
        <v>26</v>
      </c>
      <c r="Q48" s="14" t="s">
        <v>471</v>
      </c>
      <c r="R48" s="14" t="s">
        <v>11478</v>
      </c>
      <c r="S48" s="12" t="s">
        <v>11474</v>
      </c>
    </row>
    <row r="49" spans="1:19">
      <c r="A49" s="11" t="s">
        <v>11471</v>
      </c>
      <c r="B49" s="32">
        <v>42</v>
      </c>
      <c r="C49" s="7" t="s">
        <v>394</v>
      </c>
      <c r="D49" s="7" t="str">
        <f t="shared" si="0"/>
        <v>19</v>
      </c>
      <c r="E49" s="26" t="s">
        <v>108</v>
      </c>
      <c r="F49" s="7" t="s">
        <v>463</v>
      </c>
      <c r="G49" s="7" t="s">
        <v>19</v>
      </c>
      <c r="H49" s="7" t="s">
        <v>11520</v>
      </c>
      <c r="I49" s="7" t="s">
        <v>26</v>
      </c>
      <c r="J49" s="7">
        <v>21</v>
      </c>
      <c r="K49" s="8">
        <v>3</v>
      </c>
      <c r="L49" s="8" t="s">
        <v>1665</v>
      </c>
      <c r="M49" s="8">
        <v>20</v>
      </c>
      <c r="N49" s="241">
        <v>1048000</v>
      </c>
      <c r="O49" s="241">
        <f t="shared" si="1"/>
        <v>20960000</v>
      </c>
      <c r="P49" s="351" t="s">
        <v>16</v>
      </c>
      <c r="Q49" s="14" t="s">
        <v>471</v>
      </c>
      <c r="R49" s="14" t="s">
        <v>11521</v>
      </c>
      <c r="S49" s="12" t="s">
        <v>11474</v>
      </c>
    </row>
    <row r="50" spans="1:19">
      <c r="A50" s="11" t="s">
        <v>11471</v>
      </c>
      <c r="B50" s="32">
        <v>43</v>
      </c>
      <c r="C50" s="7" t="s">
        <v>394</v>
      </c>
      <c r="D50" s="7" t="str">
        <f t="shared" si="0"/>
        <v>19</v>
      </c>
      <c r="E50" s="26" t="s">
        <v>108</v>
      </c>
      <c r="F50" s="7" t="s">
        <v>2440</v>
      </c>
      <c r="G50" s="7" t="s">
        <v>19</v>
      </c>
      <c r="H50" s="7" t="s">
        <v>11522</v>
      </c>
      <c r="I50" s="7" t="s">
        <v>26</v>
      </c>
      <c r="J50" s="7">
        <v>7</v>
      </c>
      <c r="K50" s="8">
        <v>1</v>
      </c>
      <c r="L50" s="8" t="s">
        <v>412</v>
      </c>
      <c r="M50" s="8">
        <v>20</v>
      </c>
      <c r="N50" s="241">
        <v>519750.00000000012</v>
      </c>
      <c r="O50" s="241">
        <f t="shared" si="1"/>
        <v>10395000.000000002</v>
      </c>
      <c r="P50" s="351" t="s">
        <v>26</v>
      </c>
      <c r="Q50" s="14" t="s">
        <v>11515</v>
      </c>
      <c r="R50" s="14" t="s">
        <v>11523</v>
      </c>
      <c r="S50" s="12" t="s">
        <v>11474</v>
      </c>
    </row>
    <row r="51" spans="1:19">
      <c r="A51" s="11" t="s">
        <v>11471</v>
      </c>
      <c r="B51" s="32">
        <v>44</v>
      </c>
      <c r="C51" s="7" t="s">
        <v>394</v>
      </c>
      <c r="D51" s="7" t="str">
        <f t="shared" si="0"/>
        <v>19</v>
      </c>
      <c r="E51" s="26" t="s">
        <v>108</v>
      </c>
      <c r="F51" s="7" t="s">
        <v>463</v>
      </c>
      <c r="G51" s="7" t="s">
        <v>19</v>
      </c>
      <c r="H51" s="7" t="s">
        <v>11524</v>
      </c>
      <c r="I51" s="7" t="s">
        <v>26</v>
      </c>
      <c r="J51" s="7">
        <v>14</v>
      </c>
      <c r="K51" s="8">
        <v>2</v>
      </c>
      <c r="L51" s="8" t="s">
        <v>412</v>
      </c>
      <c r="M51" s="8">
        <v>20</v>
      </c>
      <c r="N51" s="241">
        <v>600600</v>
      </c>
      <c r="O51" s="241">
        <f t="shared" si="1"/>
        <v>12012000</v>
      </c>
      <c r="P51" s="351" t="s">
        <v>26</v>
      </c>
      <c r="Q51" s="14" t="s">
        <v>471</v>
      </c>
      <c r="R51" s="14" t="s">
        <v>11518</v>
      </c>
      <c r="S51" s="12" t="s">
        <v>11474</v>
      </c>
    </row>
    <row r="52" spans="1:19">
      <c r="A52" s="11" t="s">
        <v>11471</v>
      </c>
      <c r="B52" s="32">
        <v>45</v>
      </c>
      <c r="C52" s="7" t="s">
        <v>394</v>
      </c>
      <c r="D52" s="7" t="str">
        <f t="shared" si="0"/>
        <v>19</v>
      </c>
      <c r="E52" s="26" t="s">
        <v>108</v>
      </c>
      <c r="F52" s="7" t="s">
        <v>463</v>
      </c>
      <c r="G52" s="7" t="s">
        <v>19</v>
      </c>
      <c r="H52" s="7" t="s">
        <v>11525</v>
      </c>
      <c r="I52" s="7" t="s">
        <v>26</v>
      </c>
      <c r="J52" s="7">
        <v>21</v>
      </c>
      <c r="K52" s="8">
        <v>3</v>
      </c>
      <c r="L52" s="8" t="s">
        <v>1759</v>
      </c>
      <c r="M52" s="8">
        <v>20</v>
      </c>
      <c r="N52" s="241">
        <v>693000</v>
      </c>
      <c r="O52" s="241">
        <f t="shared" si="1"/>
        <v>13860000</v>
      </c>
      <c r="P52" s="351" t="s">
        <v>26</v>
      </c>
      <c r="Q52" s="14" t="s">
        <v>471</v>
      </c>
      <c r="R52" s="14" t="s">
        <v>11478</v>
      </c>
      <c r="S52" s="12" t="s">
        <v>11474</v>
      </c>
    </row>
    <row r="53" spans="1:19">
      <c r="A53" s="11" t="s">
        <v>11471</v>
      </c>
      <c r="B53" s="32">
        <v>46</v>
      </c>
      <c r="C53" s="7" t="s">
        <v>394</v>
      </c>
      <c r="D53" s="7" t="str">
        <f t="shared" si="0"/>
        <v>19</v>
      </c>
      <c r="E53" s="26" t="s">
        <v>108</v>
      </c>
      <c r="F53" s="7" t="s">
        <v>463</v>
      </c>
      <c r="G53" s="7" t="s">
        <v>19</v>
      </c>
      <c r="H53" s="7" t="s">
        <v>11526</v>
      </c>
      <c r="I53" s="7" t="s">
        <v>26</v>
      </c>
      <c r="J53" s="7">
        <v>21</v>
      </c>
      <c r="K53" s="8">
        <v>3</v>
      </c>
      <c r="L53" s="8" t="s">
        <v>405</v>
      </c>
      <c r="M53" s="8">
        <v>20</v>
      </c>
      <c r="N53" s="241">
        <v>970200.00000000023</v>
      </c>
      <c r="O53" s="241">
        <f t="shared" si="1"/>
        <v>19404000.000000004</v>
      </c>
      <c r="P53" s="351" t="s">
        <v>26</v>
      </c>
      <c r="Q53" s="14" t="s">
        <v>471</v>
      </c>
      <c r="R53" s="14" t="s">
        <v>11527</v>
      </c>
      <c r="S53" s="12" t="s">
        <v>11474</v>
      </c>
    </row>
    <row r="54" spans="1:19">
      <c r="A54" s="11" t="s">
        <v>11471</v>
      </c>
      <c r="B54" s="32">
        <v>47</v>
      </c>
      <c r="C54" s="7" t="s">
        <v>394</v>
      </c>
      <c r="D54" s="7" t="str">
        <f t="shared" si="0"/>
        <v>19</v>
      </c>
      <c r="E54" s="26" t="s">
        <v>108</v>
      </c>
      <c r="F54" s="7" t="s">
        <v>463</v>
      </c>
      <c r="G54" s="7" t="s">
        <v>19</v>
      </c>
      <c r="H54" s="7" t="s">
        <v>11528</v>
      </c>
      <c r="I54" s="7" t="s">
        <v>26</v>
      </c>
      <c r="J54" s="7">
        <v>14</v>
      </c>
      <c r="K54" s="8">
        <v>2</v>
      </c>
      <c r="L54" s="8" t="s">
        <v>1856</v>
      </c>
      <c r="M54" s="8">
        <v>40</v>
      </c>
      <c r="N54" s="241">
        <v>880000</v>
      </c>
      <c r="O54" s="241">
        <f t="shared" si="1"/>
        <v>35200000</v>
      </c>
      <c r="P54" s="351" t="s">
        <v>16</v>
      </c>
      <c r="Q54" s="14" t="s">
        <v>11515</v>
      </c>
      <c r="R54" s="14" t="s">
        <v>11523</v>
      </c>
      <c r="S54" s="12" t="s">
        <v>11474</v>
      </c>
    </row>
    <row r="55" spans="1:19">
      <c r="A55" s="11" t="s">
        <v>11471</v>
      </c>
      <c r="B55" s="32">
        <v>48</v>
      </c>
      <c r="C55" s="7" t="s">
        <v>384</v>
      </c>
      <c r="D55" s="7" t="str">
        <f t="shared" si="0"/>
        <v>08</v>
      </c>
      <c r="E55" s="26" t="s">
        <v>94</v>
      </c>
      <c r="F55" s="7" t="s">
        <v>108</v>
      </c>
      <c r="G55" s="7" t="s">
        <v>19</v>
      </c>
      <c r="H55" s="7" t="s">
        <v>11529</v>
      </c>
      <c r="I55" s="7" t="s">
        <v>26</v>
      </c>
      <c r="J55" s="7">
        <v>7</v>
      </c>
      <c r="K55" s="8">
        <v>1</v>
      </c>
      <c r="L55" s="8" t="s">
        <v>1859</v>
      </c>
      <c r="M55" s="8">
        <v>20</v>
      </c>
      <c r="N55" s="241">
        <v>231000.00000000006</v>
      </c>
      <c r="O55" s="241">
        <f t="shared" si="1"/>
        <v>4620000.0000000009</v>
      </c>
      <c r="P55" s="351" t="s">
        <v>26</v>
      </c>
      <c r="Q55" s="14" t="s">
        <v>471</v>
      </c>
      <c r="R55" s="14" t="s">
        <v>11478</v>
      </c>
      <c r="S55" s="12" t="s">
        <v>11474</v>
      </c>
    </row>
    <row r="56" spans="1:19">
      <c r="A56" s="11" t="s">
        <v>11471</v>
      </c>
      <c r="B56" s="32">
        <v>49</v>
      </c>
      <c r="C56" s="7" t="s">
        <v>394</v>
      </c>
      <c r="D56" s="7" t="str">
        <f t="shared" si="0"/>
        <v>19</v>
      </c>
      <c r="E56" s="26" t="s">
        <v>398</v>
      </c>
      <c r="F56" s="7" t="s">
        <v>348</v>
      </c>
      <c r="G56" s="7" t="s">
        <v>19</v>
      </c>
      <c r="H56" s="7" t="s">
        <v>11530</v>
      </c>
      <c r="I56" s="7" t="s">
        <v>26</v>
      </c>
      <c r="J56" s="7">
        <v>7</v>
      </c>
      <c r="K56" s="8">
        <v>1</v>
      </c>
      <c r="L56" s="8" t="s">
        <v>11477</v>
      </c>
      <c r="M56" s="8">
        <v>20</v>
      </c>
      <c r="N56" s="241">
        <v>231000.00000000006</v>
      </c>
      <c r="O56" s="241">
        <f t="shared" si="1"/>
        <v>4620000.0000000009</v>
      </c>
      <c r="P56" s="351" t="s">
        <v>26</v>
      </c>
      <c r="Q56" s="14" t="s">
        <v>471</v>
      </c>
      <c r="R56" s="14" t="s">
        <v>11478</v>
      </c>
      <c r="S56" s="12" t="s">
        <v>11474</v>
      </c>
    </row>
    <row r="57" spans="1:19">
      <c r="A57" s="11" t="s">
        <v>11471</v>
      </c>
      <c r="B57" s="32">
        <v>50</v>
      </c>
      <c r="C57" s="7" t="s">
        <v>112</v>
      </c>
      <c r="D57" s="7" t="str">
        <f t="shared" si="0"/>
        <v>15</v>
      </c>
      <c r="E57" s="26" t="s">
        <v>348</v>
      </c>
      <c r="F57" s="7" t="s">
        <v>108</v>
      </c>
      <c r="G57" s="7" t="s">
        <v>19</v>
      </c>
      <c r="H57" s="7" t="s">
        <v>11531</v>
      </c>
      <c r="I57" s="7" t="s">
        <v>26</v>
      </c>
      <c r="J57" s="7">
        <v>21</v>
      </c>
      <c r="K57" s="8">
        <v>3</v>
      </c>
      <c r="L57" s="8" t="s">
        <v>10892</v>
      </c>
      <c r="M57" s="8">
        <v>40</v>
      </c>
      <c r="N57" s="241">
        <v>990000.00000000012</v>
      </c>
      <c r="O57" s="241">
        <f t="shared" si="1"/>
        <v>39600000.000000007</v>
      </c>
      <c r="P57" s="351" t="s">
        <v>26</v>
      </c>
      <c r="Q57" s="14" t="s">
        <v>471</v>
      </c>
      <c r="R57" s="14" t="s">
        <v>11478</v>
      </c>
      <c r="S57" s="12" t="s">
        <v>11474</v>
      </c>
    </row>
    <row r="58" spans="1:19">
      <c r="A58" s="11" t="s">
        <v>11471</v>
      </c>
      <c r="B58" s="32">
        <v>51</v>
      </c>
      <c r="C58" s="7" t="s">
        <v>38</v>
      </c>
      <c r="D58" s="7" t="str">
        <f t="shared" si="0"/>
        <v>01</v>
      </c>
      <c r="E58" s="26" t="s">
        <v>108</v>
      </c>
      <c r="F58" s="7" t="s">
        <v>108</v>
      </c>
      <c r="G58" s="7" t="s">
        <v>19</v>
      </c>
      <c r="H58" s="7" t="s">
        <v>11532</v>
      </c>
      <c r="I58" s="7" t="s">
        <v>26</v>
      </c>
      <c r="J58" s="7">
        <v>21</v>
      </c>
      <c r="K58" s="8">
        <v>3</v>
      </c>
      <c r="L58" s="8" t="s">
        <v>10892</v>
      </c>
      <c r="M58" s="8">
        <v>20</v>
      </c>
      <c r="N58" s="241">
        <v>924000.00000000023</v>
      </c>
      <c r="O58" s="241">
        <f t="shared" si="1"/>
        <v>18480000.000000004</v>
      </c>
      <c r="P58" s="351" t="s">
        <v>26</v>
      </c>
      <c r="Q58" s="14" t="s">
        <v>471</v>
      </c>
      <c r="R58" s="14" t="s">
        <v>11478</v>
      </c>
      <c r="S58" s="12" t="s">
        <v>11474</v>
      </c>
    </row>
    <row r="59" spans="1:19">
      <c r="A59" s="11" t="s">
        <v>11471</v>
      </c>
      <c r="B59" s="32">
        <v>52</v>
      </c>
      <c r="C59" s="7" t="s">
        <v>391</v>
      </c>
      <c r="D59" s="7" t="str">
        <f t="shared" si="0"/>
        <v>16</v>
      </c>
      <c r="E59" s="26" t="s">
        <v>108</v>
      </c>
      <c r="F59" s="7" t="s">
        <v>108</v>
      </c>
      <c r="G59" s="7" t="s">
        <v>19</v>
      </c>
      <c r="H59" s="7" t="s">
        <v>11533</v>
      </c>
      <c r="I59" s="7" t="s">
        <v>26</v>
      </c>
      <c r="J59" s="7">
        <v>28</v>
      </c>
      <c r="K59" s="8">
        <v>4</v>
      </c>
      <c r="L59" s="8" t="s">
        <v>412</v>
      </c>
      <c r="M59" s="8">
        <v>20</v>
      </c>
      <c r="N59" s="241">
        <v>924000.00000000023</v>
      </c>
      <c r="O59" s="241">
        <f t="shared" si="1"/>
        <v>18480000.000000004</v>
      </c>
      <c r="P59" s="351" t="s">
        <v>26</v>
      </c>
      <c r="Q59" s="14" t="s">
        <v>471</v>
      </c>
      <c r="R59" s="14" t="s">
        <v>11478</v>
      </c>
      <c r="S59" s="12" t="s">
        <v>11474</v>
      </c>
    </row>
    <row r="60" spans="1:19">
      <c r="A60" s="11" t="s">
        <v>11471</v>
      </c>
      <c r="B60" s="32">
        <v>53</v>
      </c>
      <c r="C60" s="7" t="s">
        <v>112</v>
      </c>
      <c r="D60" s="7" t="str">
        <f t="shared" si="0"/>
        <v>15</v>
      </c>
      <c r="E60" s="26" t="s">
        <v>348</v>
      </c>
      <c r="F60" s="7" t="s">
        <v>398</v>
      </c>
      <c r="G60" s="7" t="s">
        <v>19</v>
      </c>
      <c r="H60" s="7" t="s">
        <v>11534</v>
      </c>
      <c r="I60" s="7" t="s">
        <v>26</v>
      </c>
      <c r="J60" s="7">
        <v>21</v>
      </c>
      <c r="K60" s="8">
        <v>3</v>
      </c>
      <c r="L60" s="8" t="s">
        <v>10892</v>
      </c>
      <c r="M60" s="8">
        <v>20</v>
      </c>
      <c r="N60" s="241">
        <v>1050000</v>
      </c>
      <c r="O60" s="241">
        <f t="shared" si="1"/>
        <v>21000000</v>
      </c>
      <c r="P60" s="351" t="s">
        <v>26</v>
      </c>
      <c r="Q60" s="14" t="s">
        <v>11515</v>
      </c>
      <c r="R60" s="14" t="s">
        <v>11523</v>
      </c>
      <c r="S60" s="12" t="s">
        <v>11474</v>
      </c>
    </row>
    <row r="61" spans="1:19">
      <c r="A61" s="11" t="s">
        <v>11471</v>
      </c>
      <c r="B61" s="32">
        <v>54</v>
      </c>
      <c r="C61" s="7" t="s">
        <v>391</v>
      </c>
      <c r="D61" s="7" t="str">
        <f t="shared" si="0"/>
        <v>16</v>
      </c>
      <c r="E61" s="26" t="s">
        <v>108</v>
      </c>
      <c r="F61" s="7" t="s">
        <v>108</v>
      </c>
      <c r="G61" s="7" t="s">
        <v>19</v>
      </c>
      <c r="H61" s="7" t="s">
        <v>11535</v>
      </c>
      <c r="I61" s="7" t="s">
        <v>26</v>
      </c>
      <c r="J61" s="7">
        <v>21</v>
      </c>
      <c r="K61" s="8">
        <v>3</v>
      </c>
      <c r="L61" s="8" t="s">
        <v>412</v>
      </c>
      <c r="M61" s="8">
        <v>20</v>
      </c>
      <c r="N61" s="241">
        <v>796950.00000000012</v>
      </c>
      <c r="O61" s="241">
        <f t="shared" si="1"/>
        <v>15939000.000000002</v>
      </c>
      <c r="P61" s="351" t="s">
        <v>26</v>
      </c>
      <c r="Q61" s="14" t="s">
        <v>471</v>
      </c>
      <c r="R61" s="14" t="s">
        <v>11478</v>
      </c>
      <c r="S61" s="12" t="s">
        <v>11474</v>
      </c>
    </row>
    <row r="62" spans="1:19">
      <c r="A62" s="11" t="s">
        <v>11471</v>
      </c>
      <c r="B62" s="32">
        <v>55</v>
      </c>
      <c r="C62" s="7" t="s">
        <v>391</v>
      </c>
      <c r="D62" s="7" t="str">
        <f t="shared" si="0"/>
        <v>16</v>
      </c>
      <c r="E62" s="26" t="s">
        <v>108</v>
      </c>
      <c r="F62" s="7" t="s">
        <v>108</v>
      </c>
      <c r="G62" s="7" t="s">
        <v>19</v>
      </c>
      <c r="H62" s="7" t="s">
        <v>11536</v>
      </c>
      <c r="I62" s="7" t="s">
        <v>26</v>
      </c>
      <c r="J62" s="7">
        <v>14</v>
      </c>
      <c r="K62" s="8">
        <v>2</v>
      </c>
      <c r="L62" s="8" t="s">
        <v>10892</v>
      </c>
      <c r="M62" s="8">
        <v>20</v>
      </c>
      <c r="N62" s="241">
        <v>462000.00000000012</v>
      </c>
      <c r="O62" s="241">
        <f t="shared" si="1"/>
        <v>9240000.0000000019</v>
      </c>
      <c r="P62" s="351" t="s">
        <v>26</v>
      </c>
      <c r="Q62" s="14" t="s">
        <v>471</v>
      </c>
      <c r="R62" s="14" t="s">
        <v>11478</v>
      </c>
      <c r="S62" s="12" t="s">
        <v>11474</v>
      </c>
    </row>
    <row r="63" spans="1:19">
      <c r="A63" s="11" t="s">
        <v>11471</v>
      </c>
      <c r="B63" s="32">
        <v>56</v>
      </c>
      <c r="C63" s="7" t="s">
        <v>394</v>
      </c>
      <c r="D63" s="7" t="str">
        <f t="shared" si="0"/>
        <v>19</v>
      </c>
      <c r="E63" s="26" t="s">
        <v>398</v>
      </c>
      <c r="F63" s="7" t="s">
        <v>348</v>
      </c>
      <c r="G63" s="7" t="s">
        <v>19</v>
      </c>
      <c r="H63" s="7" t="s">
        <v>11537</v>
      </c>
      <c r="I63" s="7" t="s">
        <v>26</v>
      </c>
      <c r="J63" s="7">
        <v>14</v>
      </c>
      <c r="K63" s="8">
        <v>2</v>
      </c>
      <c r="L63" s="8" t="s">
        <v>11477</v>
      </c>
      <c r="M63" s="8">
        <v>20</v>
      </c>
      <c r="N63" s="241">
        <v>462000.00000000012</v>
      </c>
      <c r="O63" s="241">
        <f t="shared" si="1"/>
        <v>9240000.0000000019</v>
      </c>
      <c r="P63" s="351" t="s">
        <v>26</v>
      </c>
      <c r="Q63" s="14" t="s">
        <v>471</v>
      </c>
      <c r="R63" s="14" t="s">
        <v>11478</v>
      </c>
      <c r="S63" s="12" t="s">
        <v>11474</v>
      </c>
    </row>
    <row r="64" spans="1:19">
      <c r="A64" s="11" t="s">
        <v>11471</v>
      </c>
      <c r="B64" s="32">
        <v>57</v>
      </c>
      <c r="C64" s="7" t="s">
        <v>394</v>
      </c>
      <c r="D64" s="7" t="str">
        <f t="shared" si="0"/>
        <v>19</v>
      </c>
      <c r="E64" s="26" t="s">
        <v>398</v>
      </c>
      <c r="F64" s="7" t="s">
        <v>348</v>
      </c>
      <c r="G64" s="7" t="s">
        <v>19</v>
      </c>
      <c r="H64" s="7" t="s">
        <v>11538</v>
      </c>
      <c r="I64" s="7" t="s">
        <v>26</v>
      </c>
      <c r="J64" s="7">
        <v>14</v>
      </c>
      <c r="K64" s="8">
        <v>2</v>
      </c>
      <c r="L64" s="8" t="s">
        <v>10892</v>
      </c>
      <c r="M64" s="8">
        <v>20</v>
      </c>
      <c r="N64" s="241">
        <v>897500</v>
      </c>
      <c r="O64" s="241">
        <f t="shared" si="1"/>
        <v>17950000</v>
      </c>
      <c r="P64" s="351" t="s">
        <v>16</v>
      </c>
      <c r="Q64" s="14" t="s">
        <v>471</v>
      </c>
      <c r="R64" s="14" t="s">
        <v>11478</v>
      </c>
      <c r="S64" s="12" t="s">
        <v>11474</v>
      </c>
    </row>
    <row r="65" spans="1:19">
      <c r="A65" s="11" t="s">
        <v>11471</v>
      </c>
      <c r="B65" s="32">
        <v>58</v>
      </c>
      <c r="C65" s="7" t="s">
        <v>38</v>
      </c>
      <c r="D65" s="7" t="str">
        <f t="shared" si="0"/>
        <v>01</v>
      </c>
      <c r="E65" s="26" t="s">
        <v>108</v>
      </c>
      <c r="F65" s="7" t="s">
        <v>108</v>
      </c>
      <c r="G65" s="7" t="s">
        <v>19</v>
      </c>
      <c r="H65" s="7" t="s">
        <v>11539</v>
      </c>
      <c r="I65" s="7" t="s">
        <v>26</v>
      </c>
      <c r="J65" s="7">
        <v>21</v>
      </c>
      <c r="K65" s="8">
        <v>3</v>
      </c>
      <c r="L65" s="8" t="s">
        <v>11477</v>
      </c>
      <c r="M65" s="8">
        <v>20</v>
      </c>
      <c r="N65" s="241">
        <v>1155000</v>
      </c>
      <c r="O65" s="241">
        <f t="shared" si="1"/>
        <v>23100000</v>
      </c>
      <c r="P65" s="351" t="s">
        <v>26</v>
      </c>
      <c r="Q65" s="14" t="s">
        <v>471</v>
      </c>
      <c r="R65" s="14" t="s">
        <v>11478</v>
      </c>
      <c r="S65" s="12" t="s">
        <v>11474</v>
      </c>
    </row>
    <row r="66" spans="1:19">
      <c r="A66" s="11" t="s">
        <v>11471</v>
      </c>
      <c r="B66" s="32">
        <v>59</v>
      </c>
      <c r="C66" s="7" t="s">
        <v>381</v>
      </c>
      <c r="D66" s="7" t="str">
        <f t="shared" si="0"/>
        <v>05</v>
      </c>
      <c r="E66" s="26" t="s">
        <v>108</v>
      </c>
      <c r="F66" s="7" t="s">
        <v>94</v>
      </c>
      <c r="G66" s="7" t="s">
        <v>19</v>
      </c>
      <c r="H66" s="7" t="s">
        <v>11540</v>
      </c>
      <c r="I66" s="7" t="s">
        <v>26</v>
      </c>
      <c r="J66" s="7">
        <v>14</v>
      </c>
      <c r="K66" s="8">
        <v>2</v>
      </c>
      <c r="L66" s="8" t="s">
        <v>1856</v>
      </c>
      <c r="M66" s="8">
        <v>20</v>
      </c>
      <c r="N66" s="241">
        <v>897500</v>
      </c>
      <c r="O66" s="241">
        <f t="shared" si="1"/>
        <v>17950000</v>
      </c>
      <c r="P66" s="351" t="s">
        <v>16</v>
      </c>
      <c r="Q66" s="14" t="s">
        <v>471</v>
      </c>
      <c r="R66" s="14" t="s">
        <v>11478</v>
      </c>
      <c r="S66" s="12" t="s">
        <v>11474</v>
      </c>
    </row>
    <row r="67" spans="1:19">
      <c r="A67" s="11" t="s">
        <v>11471</v>
      </c>
      <c r="B67" s="32">
        <v>60</v>
      </c>
      <c r="C67" s="7" t="s">
        <v>112</v>
      </c>
      <c r="D67" s="7" t="str">
        <f t="shared" si="0"/>
        <v>15</v>
      </c>
      <c r="E67" s="26" t="s">
        <v>108</v>
      </c>
      <c r="F67" s="7" t="s">
        <v>108</v>
      </c>
      <c r="G67" s="7" t="s">
        <v>19</v>
      </c>
      <c r="H67" s="7" t="s">
        <v>11541</v>
      </c>
      <c r="I67" s="7" t="s">
        <v>26</v>
      </c>
      <c r="J67" s="7">
        <v>7</v>
      </c>
      <c r="K67" s="8">
        <v>1</v>
      </c>
      <c r="L67" s="8" t="s">
        <v>10892</v>
      </c>
      <c r="M67" s="8">
        <v>20</v>
      </c>
      <c r="N67" s="241">
        <v>472500</v>
      </c>
      <c r="O67" s="241">
        <f t="shared" si="1"/>
        <v>9450000</v>
      </c>
      <c r="P67" s="351" t="s">
        <v>26</v>
      </c>
      <c r="Q67" s="14" t="s">
        <v>471</v>
      </c>
      <c r="R67" s="14" t="s">
        <v>11478</v>
      </c>
      <c r="S67" s="12" t="s">
        <v>11474</v>
      </c>
    </row>
    <row r="68" spans="1:19">
      <c r="A68" s="11" t="s">
        <v>11471</v>
      </c>
      <c r="B68" s="32">
        <v>61</v>
      </c>
      <c r="C68" s="7" t="s">
        <v>112</v>
      </c>
      <c r="D68" s="7" t="str">
        <f t="shared" si="0"/>
        <v>15</v>
      </c>
      <c r="E68" s="26" t="s">
        <v>108</v>
      </c>
      <c r="F68" s="7" t="s">
        <v>108</v>
      </c>
      <c r="G68" s="7" t="s">
        <v>19</v>
      </c>
      <c r="H68" s="7" t="s">
        <v>11542</v>
      </c>
      <c r="I68" s="7" t="s">
        <v>26</v>
      </c>
      <c r="J68" s="7">
        <v>14</v>
      </c>
      <c r="K68" s="8">
        <v>2</v>
      </c>
      <c r="L68" s="8" t="s">
        <v>1665</v>
      </c>
      <c r="M68" s="8">
        <v>20</v>
      </c>
      <c r="N68" s="241">
        <v>600000</v>
      </c>
      <c r="O68" s="241">
        <f t="shared" si="1"/>
        <v>12000000</v>
      </c>
      <c r="P68" s="351" t="s">
        <v>26</v>
      </c>
      <c r="Q68" s="14" t="s">
        <v>11515</v>
      </c>
      <c r="R68" s="14" t="s">
        <v>11543</v>
      </c>
      <c r="S68" s="12" t="s">
        <v>11474</v>
      </c>
    </row>
    <row r="69" spans="1:19">
      <c r="A69" s="11" t="s">
        <v>11471</v>
      </c>
      <c r="B69" s="32">
        <v>62</v>
      </c>
      <c r="C69" s="7" t="s">
        <v>112</v>
      </c>
      <c r="D69" s="7" t="str">
        <f t="shared" si="0"/>
        <v>15</v>
      </c>
      <c r="E69" s="26" t="s">
        <v>108</v>
      </c>
      <c r="F69" s="7" t="s">
        <v>108</v>
      </c>
      <c r="G69" s="7" t="s">
        <v>19</v>
      </c>
      <c r="H69" s="7" t="s">
        <v>11544</v>
      </c>
      <c r="I69" s="7" t="s">
        <v>26</v>
      </c>
      <c r="J69" s="7">
        <v>21</v>
      </c>
      <c r="K69" s="8">
        <v>3</v>
      </c>
      <c r="L69" s="8" t="s">
        <v>1859</v>
      </c>
      <c r="M69" s="8">
        <v>20</v>
      </c>
      <c r="N69" s="241">
        <v>600000</v>
      </c>
      <c r="O69" s="241">
        <f t="shared" si="1"/>
        <v>12000000</v>
      </c>
      <c r="P69" s="351" t="s">
        <v>26</v>
      </c>
      <c r="Q69" s="14" t="s">
        <v>471</v>
      </c>
      <c r="R69" s="14" t="s">
        <v>11478</v>
      </c>
      <c r="S69" s="12" t="s">
        <v>11474</v>
      </c>
    </row>
    <row r="70" spans="1:19">
      <c r="A70" s="11" t="s">
        <v>11471</v>
      </c>
      <c r="B70" s="32">
        <v>63</v>
      </c>
      <c r="C70" s="7" t="s">
        <v>394</v>
      </c>
      <c r="D70" s="7" t="str">
        <f t="shared" si="0"/>
        <v>19</v>
      </c>
      <c r="E70" s="26" t="s">
        <v>108</v>
      </c>
      <c r="F70" s="7" t="s">
        <v>2440</v>
      </c>
      <c r="G70" s="7" t="s">
        <v>19</v>
      </c>
      <c r="H70" s="7" t="s">
        <v>11545</v>
      </c>
      <c r="I70" s="7" t="s">
        <v>26</v>
      </c>
      <c r="J70" s="7">
        <v>14</v>
      </c>
      <c r="K70" s="8">
        <v>2</v>
      </c>
      <c r="L70" s="8" t="s">
        <v>405</v>
      </c>
      <c r="M70" s="8">
        <v>20</v>
      </c>
      <c r="N70" s="241">
        <v>770000.00000000012</v>
      </c>
      <c r="O70" s="241">
        <f t="shared" si="1"/>
        <v>15400000.000000002</v>
      </c>
      <c r="P70" s="351" t="s">
        <v>26</v>
      </c>
      <c r="Q70" s="14" t="s">
        <v>471</v>
      </c>
      <c r="R70" s="14" t="s">
        <v>11478</v>
      </c>
      <c r="S70" s="12" t="s">
        <v>11474</v>
      </c>
    </row>
    <row r="71" spans="1:19">
      <c r="A71" s="11" t="s">
        <v>11471</v>
      </c>
      <c r="B71" s="32">
        <v>64</v>
      </c>
      <c r="C71" s="7" t="s">
        <v>394</v>
      </c>
      <c r="D71" s="7" t="str">
        <f t="shared" si="0"/>
        <v>19</v>
      </c>
      <c r="E71" s="26" t="s">
        <v>398</v>
      </c>
      <c r="F71" s="7" t="s">
        <v>2373</v>
      </c>
      <c r="G71" s="7" t="s">
        <v>19</v>
      </c>
      <c r="H71" s="7" t="s">
        <v>11546</v>
      </c>
      <c r="I71" s="7" t="s">
        <v>26</v>
      </c>
      <c r="J71" s="7">
        <v>14</v>
      </c>
      <c r="K71" s="8">
        <v>2</v>
      </c>
      <c r="L71" s="8" t="s">
        <v>1859</v>
      </c>
      <c r="M71" s="8">
        <v>20</v>
      </c>
      <c r="N71" s="241">
        <v>897500</v>
      </c>
      <c r="O71" s="241">
        <f t="shared" si="1"/>
        <v>17950000</v>
      </c>
      <c r="P71" s="351" t="s">
        <v>16</v>
      </c>
      <c r="Q71" s="14" t="s">
        <v>471</v>
      </c>
      <c r="R71" s="14" t="s">
        <v>11478</v>
      </c>
      <c r="S71" s="12" t="s">
        <v>11474</v>
      </c>
    </row>
    <row r="72" spans="1:19">
      <c r="A72" s="11" t="s">
        <v>11471</v>
      </c>
      <c r="B72" s="32">
        <v>65</v>
      </c>
      <c r="C72" s="7" t="s">
        <v>394</v>
      </c>
      <c r="D72" s="7" t="str">
        <f t="shared" si="0"/>
        <v>19</v>
      </c>
      <c r="E72" s="26" t="s">
        <v>398</v>
      </c>
      <c r="F72" s="7" t="s">
        <v>2373</v>
      </c>
      <c r="G72" s="7" t="s">
        <v>19</v>
      </c>
      <c r="H72" s="7" t="s">
        <v>11547</v>
      </c>
      <c r="I72" s="7" t="s">
        <v>26</v>
      </c>
      <c r="J72" s="7">
        <v>14</v>
      </c>
      <c r="K72" s="8">
        <v>2</v>
      </c>
      <c r="L72" s="8" t="s">
        <v>405</v>
      </c>
      <c r="M72" s="8">
        <v>40</v>
      </c>
      <c r="N72" s="241">
        <v>770000.00000000012</v>
      </c>
      <c r="O72" s="241">
        <f t="shared" si="1"/>
        <v>30800000.000000004</v>
      </c>
      <c r="P72" s="351" t="s">
        <v>26</v>
      </c>
      <c r="Q72" s="14" t="s">
        <v>471</v>
      </c>
      <c r="R72" s="14" t="s">
        <v>11478</v>
      </c>
      <c r="S72" s="12" t="s">
        <v>11474</v>
      </c>
    </row>
    <row r="73" spans="1:19">
      <c r="A73" s="11" t="s">
        <v>11471</v>
      </c>
      <c r="B73" s="32">
        <v>66</v>
      </c>
      <c r="C73" s="7" t="s">
        <v>36</v>
      </c>
      <c r="D73" s="7" t="str">
        <f t="shared" ref="D73:D136" si="2">_xlfn.IFS(C73="사업관리","01",C73="경영ㆍ회계ㆍ사무","02",C73="금융ㆍ보험","03",C73="교육ㆍ자연ㆍ사회과학","04",C73="법률ㆍ경찰ㆍ소방ㆍ교도ㆍ국방","05",C73="보건ㆍ의료","06",C73="사회복지ㆍ종교","07",C73="문화ㆍ예술ㆍ디자인ㆍ방송","08",C73="운전ㆍ운송","09",C73="영업판매","10",C73="경비ㆍ청소","11",C73="이용ㆍ숙박ㆍ여행ㆍ오락ㆍ스포츠","12", C73="음식서비스","13", C73="건설","14", C73="기계","15",C73="재료","16",C73="화학ㆍ바이오","17",C73="섬유ㆍ의복","18",C73="전기ㆍ전자","19",C73="정보통신","20",C73="식품가공","21",C73="인쇄ㆍ목재ㆍ가구ㆍ공예","22",C73="환경ㆍ에너지ㆍ안전","23",C73="농림어업","24")</f>
        <v>20</v>
      </c>
      <c r="E73" s="26" t="s">
        <v>108</v>
      </c>
      <c r="F73" s="7" t="s">
        <v>348</v>
      </c>
      <c r="G73" s="7" t="s">
        <v>19</v>
      </c>
      <c r="H73" s="7" t="s">
        <v>11548</v>
      </c>
      <c r="I73" s="7" t="s">
        <v>26</v>
      </c>
      <c r="J73" s="7">
        <v>14</v>
      </c>
      <c r="K73" s="8">
        <v>2</v>
      </c>
      <c r="L73" s="8" t="s">
        <v>412</v>
      </c>
      <c r="M73" s="8">
        <v>20</v>
      </c>
      <c r="N73" s="241">
        <v>346500</v>
      </c>
      <c r="O73" s="241">
        <f t="shared" si="1"/>
        <v>6930000</v>
      </c>
      <c r="P73" s="351" t="s">
        <v>26</v>
      </c>
      <c r="Q73" s="14" t="s">
        <v>471</v>
      </c>
      <c r="R73" s="14" t="s">
        <v>11478</v>
      </c>
      <c r="S73" s="12" t="s">
        <v>11474</v>
      </c>
    </row>
    <row r="74" spans="1:19">
      <c r="A74" s="11" t="s">
        <v>11471</v>
      </c>
      <c r="B74" s="32">
        <v>67</v>
      </c>
      <c r="C74" s="7" t="s">
        <v>107</v>
      </c>
      <c r="D74" s="7" t="str">
        <f t="shared" si="2"/>
        <v>23</v>
      </c>
      <c r="E74" s="26" t="s">
        <v>463</v>
      </c>
      <c r="F74" s="7" t="s">
        <v>144</v>
      </c>
      <c r="G74" s="7" t="s">
        <v>19</v>
      </c>
      <c r="H74" s="7" t="s">
        <v>11549</v>
      </c>
      <c r="I74" s="7" t="s">
        <v>26</v>
      </c>
      <c r="J74" s="7">
        <v>14</v>
      </c>
      <c r="K74" s="8">
        <v>2</v>
      </c>
      <c r="L74" s="8" t="s">
        <v>405</v>
      </c>
      <c r="M74" s="8">
        <v>20</v>
      </c>
      <c r="N74" s="241">
        <v>660000</v>
      </c>
      <c r="O74" s="241">
        <f t="shared" ref="O74:O137" si="3">M74*N74</f>
        <v>13200000</v>
      </c>
      <c r="P74" s="351" t="s">
        <v>26</v>
      </c>
      <c r="Q74" s="14" t="s">
        <v>471</v>
      </c>
      <c r="R74" s="14" t="s">
        <v>11478</v>
      </c>
      <c r="S74" s="12" t="s">
        <v>11474</v>
      </c>
    </row>
    <row r="75" spans="1:19">
      <c r="A75" s="11" t="s">
        <v>11471</v>
      </c>
      <c r="B75" s="32">
        <v>68</v>
      </c>
      <c r="C75" s="7" t="s">
        <v>112</v>
      </c>
      <c r="D75" s="7" t="str">
        <f t="shared" si="2"/>
        <v>15</v>
      </c>
      <c r="E75" s="26" t="s">
        <v>1862</v>
      </c>
      <c r="F75" s="7" t="s">
        <v>398</v>
      </c>
      <c r="G75" s="7" t="s">
        <v>19</v>
      </c>
      <c r="H75" s="7" t="s">
        <v>11550</v>
      </c>
      <c r="I75" s="7" t="s">
        <v>26</v>
      </c>
      <c r="J75" s="7">
        <v>14</v>
      </c>
      <c r="K75" s="8">
        <v>2</v>
      </c>
      <c r="L75" s="8" t="s">
        <v>1859</v>
      </c>
      <c r="M75" s="8">
        <v>20</v>
      </c>
      <c r="N75" s="241">
        <v>288750</v>
      </c>
      <c r="O75" s="241">
        <f t="shared" si="3"/>
        <v>5775000</v>
      </c>
      <c r="P75" s="351" t="s">
        <v>26</v>
      </c>
      <c r="Q75" s="14" t="s">
        <v>471</v>
      </c>
      <c r="R75" s="14" t="s">
        <v>11478</v>
      </c>
      <c r="S75" s="12" t="s">
        <v>11474</v>
      </c>
    </row>
    <row r="76" spans="1:19">
      <c r="A76" s="11" t="s">
        <v>11471</v>
      </c>
      <c r="B76" s="32">
        <v>69</v>
      </c>
      <c r="C76" s="7" t="s">
        <v>36</v>
      </c>
      <c r="D76" s="7" t="str">
        <f t="shared" si="2"/>
        <v>20</v>
      </c>
      <c r="E76" s="26" t="s">
        <v>108</v>
      </c>
      <c r="F76" s="7" t="s">
        <v>348</v>
      </c>
      <c r="G76" s="7" t="s">
        <v>19</v>
      </c>
      <c r="H76" s="7" t="s">
        <v>11551</v>
      </c>
      <c r="I76" s="7" t="s">
        <v>26</v>
      </c>
      <c r="J76" s="7">
        <v>14</v>
      </c>
      <c r="K76" s="8">
        <v>2</v>
      </c>
      <c r="L76" s="8" t="s">
        <v>1759</v>
      </c>
      <c r="M76" s="8">
        <v>20</v>
      </c>
      <c r="N76" s="241">
        <v>577500</v>
      </c>
      <c r="O76" s="241">
        <f t="shared" si="3"/>
        <v>11550000</v>
      </c>
      <c r="P76" s="351" t="s">
        <v>26</v>
      </c>
      <c r="Q76" s="14" t="s">
        <v>471</v>
      </c>
      <c r="R76" s="14" t="s">
        <v>11478</v>
      </c>
      <c r="S76" s="12" t="s">
        <v>11474</v>
      </c>
    </row>
    <row r="77" spans="1:19">
      <c r="A77" s="11" t="s">
        <v>11471</v>
      </c>
      <c r="B77" s="32">
        <v>70</v>
      </c>
      <c r="C77" s="7" t="s">
        <v>112</v>
      </c>
      <c r="D77" s="7" t="str">
        <f t="shared" si="2"/>
        <v>15</v>
      </c>
      <c r="E77" s="26" t="s">
        <v>1862</v>
      </c>
      <c r="F77" s="7" t="s">
        <v>398</v>
      </c>
      <c r="G77" s="7" t="s">
        <v>19</v>
      </c>
      <c r="H77" s="7" t="s">
        <v>11552</v>
      </c>
      <c r="I77" s="7" t="s">
        <v>26</v>
      </c>
      <c r="J77" s="7">
        <v>14</v>
      </c>
      <c r="K77" s="8">
        <v>2</v>
      </c>
      <c r="L77" s="8" t="s">
        <v>1759</v>
      </c>
      <c r="M77" s="8">
        <v>20</v>
      </c>
      <c r="N77" s="241">
        <v>288750</v>
      </c>
      <c r="O77" s="241">
        <f t="shared" si="3"/>
        <v>5775000</v>
      </c>
      <c r="P77" s="351" t="s">
        <v>26</v>
      </c>
      <c r="Q77" s="14" t="s">
        <v>471</v>
      </c>
      <c r="R77" s="14" t="s">
        <v>11478</v>
      </c>
      <c r="S77" s="12" t="s">
        <v>11474</v>
      </c>
    </row>
    <row r="78" spans="1:19">
      <c r="A78" s="11" t="s">
        <v>11471</v>
      </c>
      <c r="B78" s="32">
        <v>71</v>
      </c>
      <c r="C78" s="7" t="s">
        <v>394</v>
      </c>
      <c r="D78" s="7" t="str">
        <f t="shared" si="2"/>
        <v>19</v>
      </c>
      <c r="E78" s="26" t="s">
        <v>398</v>
      </c>
      <c r="F78" s="7" t="s">
        <v>573</v>
      </c>
      <c r="G78" s="7" t="s">
        <v>19</v>
      </c>
      <c r="H78" s="7" t="s">
        <v>11553</v>
      </c>
      <c r="I78" s="7" t="s">
        <v>26</v>
      </c>
      <c r="J78" s="7">
        <v>28</v>
      </c>
      <c r="K78" s="8">
        <v>4</v>
      </c>
      <c r="L78" s="8" t="s">
        <v>11477</v>
      </c>
      <c r="M78" s="8">
        <v>20</v>
      </c>
      <c r="N78" s="241">
        <v>1570800.0000000002</v>
      </c>
      <c r="O78" s="241">
        <f t="shared" si="3"/>
        <v>31416000.000000004</v>
      </c>
      <c r="P78" s="351" t="s">
        <v>26</v>
      </c>
      <c r="Q78" s="14" t="s">
        <v>471</v>
      </c>
      <c r="R78" s="14" t="s">
        <v>11478</v>
      </c>
      <c r="S78" s="12" t="s">
        <v>11474</v>
      </c>
    </row>
    <row r="79" spans="1:19">
      <c r="A79" s="11" t="s">
        <v>11471</v>
      </c>
      <c r="B79" s="32">
        <v>72</v>
      </c>
      <c r="C79" s="7" t="s">
        <v>394</v>
      </c>
      <c r="D79" s="7" t="str">
        <f t="shared" si="2"/>
        <v>19</v>
      </c>
      <c r="E79" s="26" t="s">
        <v>108</v>
      </c>
      <c r="F79" s="7" t="s">
        <v>2440</v>
      </c>
      <c r="G79" s="7" t="s">
        <v>19</v>
      </c>
      <c r="H79" s="7" t="s">
        <v>11554</v>
      </c>
      <c r="I79" s="7" t="s">
        <v>26</v>
      </c>
      <c r="J79" s="7">
        <v>16</v>
      </c>
      <c r="K79" s="8">
        <v>3</v>
      </c>
      <c r="L79" s="8" t="s">
        <v>1665</v>
      </c>
      <c r="M79" s="8">
        <v>20</v>
      </c>
      <c r="N79" s="241">
        <v>1870000.0000000002</v>
      </c>
      <c r="O79" s="241">
        <f t="shared" si="3"/>
        <v>37400000.000000007</v>
      </c>
      <c r="P79" s="351" t="s">
        <v>26</v>
      </c>
      <c r="Q79" s="14" t="s">
        <v>11555</v>
      </c>
      <c r="R79" s="14" t="s">
        <v>11556</v>
      </c>
      <c r="S79" s="12" t="s">
        <v>11474</v>
      </c>
    </row>
    <row r="80" spans="1:19">
      <c r="A80" s="11" t="s">
        <v>11471</v>
      </c>
      <c r="B80" s="32">
        <v>73</v>
      </c>
      <c r="C80" s="7" t="s">
        <v>394</v>
      </c>
      <c r="D80" s="7" t="str">
        <f t="shared" si="2"/>
        <v>19</v>
      </c>
      <c r="E80" s="26" t="s">
        <v>108</v>
      </c>
      <c r="F80" s="7" t="s">
        <v>2440</v>
      </c>
      <c r="G80" s="7" t="s">
        <v>19</v>
      </c>
      <c r="H80" s="7" t="s">
        <v>11557</v>
      </c>
      <c r="I80" s="7" t="s">
        <v>26</v>
      </c>
      <c r="J80" s="7">
        <v>14</v>
      </c>
      <c r="K80" s="8">
        <v>2</v>
      </c>
      <c r="L80" s="8" t="s">
        <v>1856</v>
      </c>
      <c r="M80" s="8">
        <v>20</v>
      </c>
      <c r="N80" s="241">
        <v>565950</v>
      </c>
      <c r="O80" s="241">
        <f t="shared" si="3"/>
        <v>11319000</v>
      </c>
      <c r="P80" s="351" t="s">
        <v>26</v>
      </c>
      <c r="Q80" s="14" t="s">
        <v>471</v>
      </c>
      <c r="R80" s="14" t="s">
        <v>11478</v>
      </c>
      <c r="S80" s="12" t="s">
        <v>11474</v>
      </c>
    </row>
    <row r="81" spans="1:19">
      <c r="A81" s="11" t="s">
        <v>11471</v>
      </c>
      <c r="B81" s="32">
        <v>74</v>
      </c>
      <c r="C81" s="7" t="s">
        <v>394</v>
      </c>
      <c r="D81" s="7" t="str">
        <f t="shared" si="2"/>
        <v>19</v>
      </c>
      <c r="E81" s="26" t="s">
        <v>398</v>
      </c>
      <c r="F81" s="7" t="s">
        <v>573</v>
      </c>
      <c r="G81" s="7" t="s">
        <v>19</v>
      </c>
      <c r="H81" s="7" t="s">
        <v>11558</v>
      </c>
      <c r="I81" s="7" t="s">
        <v>26</v>
      </c>
      <c r="J81" s="7">
        <v>21</v>
      </c>
      <c r="K81" s="8">
        <v>3</v>
      </c>
      <c r="L81" s="8" t="s">
        <v>1759</v>
      </c>
      <c r="M81" s="8">
        <v>20</v>
      </c>
      <c r="N81" s="241">
        <v>1178100</v>
      </c>
      <c r="O81" s="241">
        <f t="shared" si="3"/>
        <v>23562000</v>
      </c>
      <c r="P81" s="351" t="s">
        <v>26</v>
      </c>
      <c r="Q81" s="14" t="s">
        <v>471</v>
      </c>
      <c r="R81" s="14" t="s">
        <v>11478</v>
      </c>
      <c r="S81" s="12" t="s">
        <v>11474</v>
      </c>
    </row>
    <row r="82" spans="1:19">
      <c r="A82" s="11" t="s">
        <v>11471</v>
      </c>
      <c r="B82" s="32">
        <v>75</v>
      </c>
      <c r="C82" s="7" t="s">
        <v>394</v>
      </c>
      <c r="D82" s="7" t="str">
        <f t="shared" si="2"/>
        <v>19</v>
      </c>
      <c r="E82" s="26" t="s">
        <v>398</v>
      </c>
      <c r="F82" s="7" t="s">
        <v>573</v>
      </c>
      <c r="G82" s="7" t="s">
        <v>19</v>
      </c>
      <c r="H82" s="7" t="s">
        <v>11559</v>
      </c>
      <c r="I82" s="7" t="s">
        <v>26</v>
      </c>
      <c r="J82" s="7">
        <v>14</v>
      </c>
      <c r="K82" s="8">
        <v>2</v>
      </c>
      <c r="L82" s="8" t="s">
        <v>405</v>
      </c>
      <c r="M82" s="8">
        <v>20</v>
      </c>
      <c r="N82" s="241">
        <v>897500</v>
      </c>
      <c r="O82" s="241">
        <f t="shared" si="3"/>
        <v>17950000</v>
      </c>
      <c r="P82" s="351" t="s">
        <v>26</v>
      </c>
      <c r="Q82" s="14" t="s">
        <v>471</v>
      </c>
      <c r="R82" s="14" t="s">
        <v>11478</v>
      </c>
      <c r="S82" s="12" t="s">
        <v>11474</v>
      </c>
    </row>
    <row r="83" spans="1:19">
      <c r="A83" s="11" t="s">
        <v>11471</v>
      </c>
      <c r="B83" s="32">
        <v>76</v>
      </c>
      <c r="C83" s="7" t="s">
        <v>112</v>
      </c>
      <c r="D83" s="7" t="str">
        <f t="shared" si="2"/>
        <v>15</v>
      </c>
      <c r="E83" s="26" t="s">
        <v>1862</v>
      </c>
      <c r="F83" s="7" t="s">
        <v>398</v>
      </c>
      <c r="G83" s="7" t="s">
        <v>19</v>
      </c>
      <c r="H83" s="7" t="s">
        <v>11560</v>
      </c>
      <c r="I83" s="7" t="s">
        <v>26</v>
      </c>
      <c r="J83" s="7">
        <v>35</v>
      </c>
      <c r="K83" s="8">
        <v>5</v>
      </c>
      <c r="L83" s="8" t="s">
        <v>412</v>
      </c>
      <c r="M83" s="8">
        <v>20</v>
      </c>
      <c r="N83" s="241">
        <v>1420650</v>
      </c>
      <c r="O83" s="241">
        <f t="shared" si="3"/>
        <v>28413000</v>
      </c>
      <c r="P83" s="351" t="s">
        <v>26</v>
      </c>
      <c r="Q83" s="14" t="s">
        <v>471</v>
      </c>
      <c r="R83" s="14" t="s">
        <v>11478</v>
      </c>
      <c r="S83" s="12" t="s">
        <v>11474</v>
      </c>
    </row>
    <row r="84" spans="1:19">
      <c r="A84" s="11" t="s">
        <v>11471</v>
      </c>
      <c r="B84" s="32">
        <v>77</v>
      </c>
      <c r="C84" s="7" t="s">
        <v>394</v>
      </c>
      <c r="D84" s="7" t="str">
        <f t="shared" si="2"/>
        <v>19</v>
      </c>
      <c r="E84" s="26" t="s">
        <v>398</v>
      </c>
      <c r="F84" s="7" t="s">
        <v>573</v>
      </c>
      <c r="G84" s="7" t="s">
        <v>19</v>
      </c>
      <c r="H84" s="7" t="s">
        <v>11561</v>
      </c>
      <c r="I84" s="7" t="s">
        <v>26</v>
      </c>
      <c r="J84" s="7">
        <v>14</v>
      </c>
      <c r="K84" s="8">
        <v>2</v>
      </c>
      <c r="L84" s="8" t="s">
        <v>1859</v>
      </c>
      <c r="M84" s="8">
        <v>20</v>
      </c>
      <c r="N84" s="241">
        <v>1316700</v>
      </c>
      <c r="O84" s="241">
        <f t="shared" si="3"/>
        <v>26334000</v>
      </c>
      <c r="P84" s="351" t="s">
        <v>26</v>
      </c>
      <c r="Q84" s="14" t="s">
        <v>471</v>
      </c>
      <c r="R84" s="14" t="s">
        <v>11478</v>
      </c>
      <c r="S84" s="12" t="s">
        <v>11474</v>
      </c>
    </row>
    <row r="85" spans="1:19">
      <c r="A85" s="11" t="s">
        <v>11471</v>
      </c>
      <c r="B85" s="32">
        <v>78</v>
      </c>
      <c r="C85" s="7" t="s">
        <v>112</v>
      </c>
      <c r="D85" s="7" t="str">
        <f t="shared" si="2"/>
        <v>15</v>
      </c>
      <c r="E85" s="26" t="s">
        <v>108</v>
      </c>
      <c r="F85" s="7" t="s">
        <v>94</v>
      </c>
      <c r="G85" s="7" t="s">
        <v>19</v>
      </c>
      <c r="H85" s="7" t="s">
        <v>11562</v>
      </c>
      <c r="I85" s="7" t="s">
        <v>26</v>
      </c>
      <c r="J85" s="7">
        <v>21</v>
      </c>
      <c r="K85" s="8">
        <v>3</v>
      </c>
      <c r="L85" s="8" t="s">
        <v>1759</v>
      </c>
      <c r="M85" s="8">
        <v>20</v>
      </c>
      <c r="N85" s="241">
        <v>976500</v>
      </c>
      <c r="O85" s="241">
        <f t="shared" si="3"/>
        <v>19530000</v>
      </c>
      <c r="P85" s="351" t="s">
        <v>26</v>
      </c>
      <c r="Q85" s="14" t="s">
        <v>471</v>
      </c>
      <c r="R85" s="14" t="s">
        <v>11478</v>
      </c>
      <c r="S85" s="12" t="s">
        <v>11474</v>
      </c>
    </row>
    <row r="86" spans="1:19">
      <c r="A86" s="11" t="s">
        <v>11471</v>
      </c>
      <c r="B86" s="32">
        <v>79</v>
      </c>
      <c r="C86" s="7" t="s">
        <v>36</v>
      </c>
      <c r="D86" s="7" t="str">
        <f t="shared" si="2"/>
        <v>20</v>
      </c>
      <c r="E86" s="26" t="s">
        <v>108</v>
      </c>
      <c r="F86" s="7" t="s">
        <v>94</v>
      </c>
      <c r="G86" s="7" t="s">
        <v>19</v>
      </c>
      <c r="H86" s="7" t="s">
        <v>11563</v>
      </c>
      <c r="I86" s="7" t="s">
        <v>26</v>
      </c>
      <c r="J86" s="7">
        <v>21</v>
      </c>
      <c r="K86" s="8">
        <v>3</v>
      </c>
      <c r="L86" s="8" t="s">
        <v>1665</v>
      </c>
      <c r="M86" s="8">
        <v>20</v>
      </c>
      <c r="N86" s="241">
        <v>976500</v>
      </c>
      <c r="O86" s="241">
        <f t="shared" si="3"/>
        <v>19530000</v>
      </c>
      <c r="P86" s="351" t="s">
        <v>26</v>
      </c>
      <c r="Q86" s="14" t="s">
        <v>471</v>
      </c>
      <c r="R86" s="14" t="s">
        <v>11478</v>
      </c>
      <c r="S86" s="12" t="s">
        <v>11474</v>
      </c>
    </row>
    <row r="87" spans="1:19">
      <c r="A87" s="11" t="s">
        <v>11471</v>
      </c>
      <c r="B87" s="32">
        <v>80</v>
      </c>
      <c r="C87" s="7" t="s">
        <v>36</v>
      </c>
      <c r="D87" s="7" t="str">
        <f t="shared" si="2"/>
        <v>20</v>
      </c>
      <c r="E87" s="26" t="s">
        <v>108</v>
      </c>
      <c r="F87" s="7" t="s">
        <v>94</v>
      </c>
      <c r="G87" s="7" t="s">
        <v>19</v>
      </c>
      <c r="H87" s="7" t="s">
        <v>11564</v>
      </c>
      <c r="I87" s="7" t="s">
        <v>26</v>
      </c>
      <c r="J87" s="7">
        <v>35</v>
      </c>
      <c r="K87" s="8">
        <v>5</v>
      </c>
      <c r="L87" s="8" t="s">
        <v>412</v>
      </c>
      <c r="M87" s="8">
        <v>20</v>
      </c>
      <c r="N87" s="241">
        <v>1420650</v>
      </c>
      <c r="O87" s="241">
        <f t="shared" si="3"/>
        <v>28413000</v>
      </c>
      <c r="P87" s="351" t="s">
        <v>26</v>
      </c>
      <c r="Q87" s="14" t="s">
        <v>471</v>
      </c>
      <c r="R87" s="14" t="s">
        <v>11478</v>
      </c>
      <c r="S87" s="12" t="s">
        <v>11474</v>
      </c>
    </row>
    <row r="88" spans="1:19">
      <c r="A88" s="11" t="s">
        <v>11471</v>
      </c>
      <c r="B88" s="32">
        <v>81</v>
      </c>
      <c r="C88" s="7" t="s">
        <v>36</v>
      </c>
      <c r="D88" s="7" t="str">
        <f t="shared" si="2"/>
        <v>20</v>
      </c>
      <c r="E88" s="26" t="s">
        <v>108</v>
      </c>
      <c r="F88" s="7" t="s">
        <v>94</v>
      </c>
      <c r="G88" s="7" t="s">
        <v>19</v>
      </c>
      <c r="H88" s="7" t="s">
        <v>11565</v>
      </c>
      <c r="I88" s="7" t="s">
        <v>26</v>
      </c>
      <c r="J88" s="7">
        <v>28</v>
      </c>
      <c r="K88" s="8">
        <v>4</v>
      </c>
      <c r="L88" s="8" t="s">
        <v>412</v>
      </c>
      <c r="M88" s="8">
        <v>20</v>
      </c>
      <c r="N88" s="241">
        <v>1420650</v>
      </c>
      <c r="O88" s="241">
        <f t="shared" si="3"/>
        <v>28413000</v>
      </c>
      <c r="P88" s="351" t="s">
        <v>26</v>
      </c>
      <c r="Q88" s="14" t="s">
        <v>471</v>
      </c>
      <c r="R88" s="14" t="s">
        <v>11478</v>
      </c>
      <c r="S88" s="12" t="s">
        <v>11474</v>
      </c>
    </row>
    <row r="89" spans="1:19">
      <c r="A89" s="11" t="s">
        <v>11471</v>
      </c>
      <c r="B89" s="32">
        <v>82</v>
      </c>
      <c r="C89" s="7" t="s">
        <v>36</v>
      </c>
      <c r="D89" s="7" t="str">
        <f t="shared" si="2"/>
        <v>20</v>
      </c>
      <c r="E89" s="26" t="s">
        <v>108</v>
      </c>
      <c r="F89" s="7" t="s">
        <v>93</v>
      </c>
      <c r="G89" s="7" t="s">
        <v>19</v>
      </c>
      <c r="H89" s="7" t="s">
        <v>11566</v>
      </c>
      <c r="I89" s="7" t="s">
        <v>26</v>
      </c>
      <c r="J89" s="7">
        <v>28</v>
      </c>
      <c r="K89" s="8">
        <v>4</v>
      </c>
      <c r="L89" s="8" t="s">
        <v>1859</v>
      </c>
      <c r="M89" s="8">
        <v>20</v>
      </c>
      <c r="N89" s="241">
        <v>1440000</v>
      </c>
      <c r="O89" s="241">
        <f t="shared" si="3"/>
        <v>28800000</v>
      </c>
      <c r="P89" s="351" t="s">
        <v>26</v>
      </c>
      <c r="Q89" s="14" t="s">
        <v>471</v>
      </c>
      <c r="R89" s="14" t="s">
        <v>11478</v>
      </c>
      <c r="S89" s="12" t="s">
        <v>11474</v>
      </c>
    </row>
    <row r="90" spans="1:19">
      <c r="A90" s="11" t="s">
        <v>11471</v>
      </c>
      <c r="B90" s="32">
        <v>83</v>
      </c>
      <c r="C90" s="7" t="s">
        <v>36</v>
      </c>
      <c r="D90" s="7" t="str">
        <f t="shared" si="2"/>
        <v>20</v>
      </c>
      <c r="E90" s="26" t="s">
        <v>108</v>
      </c>
      <c r="F90" s="7" t="s">
        <v>93</v>
      </c>
      <c r="G90" s="7" t="s">
        <v>19</v>
      </c>
      <c r="H90" s="7" t="s">
        <v>11567</v>
      </c>
      <c r="I90" s="7" t="s">
        <v>26</v>
      </c>
      <c r="J90" s="7">
        <v>21</v>
      </c>
      <c r="K90" s="8">
        <v>3</v>
      </c>
      <c r="L90" s="8" t="s">
        <v>1759</v>
      </c>
      <c r="M90" s="8">
        <v>20</v>
      </c>
      <c r="N90" s="241">
        <v>976500</v>
      </c>
      <c r="O90" s="241">
        <f t="shared" si="3"/>
        <v>19530000</v>
      </c>
      <c r="P90" s="351" t="s">
        <v>26</v>
      </c>
      <c r="Q90" s="14" t="s">
        <v>471</v>
      </c>
      <c r="R90" s="14" t="s">
        <v>11478</v>
      </c>
      <c r="S90" s="12" t="s">
        <v>11474</v>
      </c>
    </row>
    <row r="91" spans="1:19">
      <c r="A91" s="11" t="s">
        <v>11471</v>
      </c>
      <c r="B91" s="32">
        <v>84</v>
      </c>
      <c r="C91" s="7" t="s">
        <v>36</v>
      </c>
      <c r="D91" s="7" t="str">
        <f t="shared" si="2"/>
        <v>20</v>
      </c>
      <c r="E91" s="26" t="s">
        <v>398</v>
      </c>
      <c r="F91" s="7" t="s">
        <v>108</v>
      </c>
      <c r="G91" s="7" t="s">
        <v>19</v>
      </c>
      <c r="H91" s="7" t="s">
        <v>11568</v>
      </c>
      <c r="I91" s="7" t="s">
        <v>26</v>
      </c>
      <c r="J91" s="7">
        <v>14</v>
      </c>
      <c r="K91" s="8">
        <v>2</v>
      </c>
      <c r="L91" s="8" t="s">
        <v>1759</v>
      </c>
      <c r="M91" s="8">
        <v>20</v>
      </c>
      <c r="N91" s="241">
        <v>525000</v>
      </c>
      <c r="O91" s="241">
        <f t="shared" si="3"/>
        <v>10500000</v>
      </c>
      <c r="P91" s="351" t="s">
        <v>26</v>
      </c>
      <c r="Q91" s="14" t="s">
        <v>471</v>
      </c>
      <c r="R91" s="14" t="s">
        <v>11478</v>
      </c>
      <c r="S91" s="12" t="s">
        <v>11474</v>
      </c>
    </row>
    <row r="92" spans="1:19">
      <c r="A92" s="11" t="s">
        <v>11471</v>
      </c>
      <c r="B92" s="32">
        <v>85</v>
      </c>
      <c r="C92" s="7" t="s">
        <v>36</v>
      </c>
      <c r="D92" s="7" t="str">
        <f t="shared" si="2"/>
        <v>20</v>
      </c>
      <c r="E92" s="26" t="s">
        <v>108</v>
      </c>
      <c r="F92" s="7" t="s">
        <v>94</v>
      </c>
      <c r="G92" s="7" t="s">
        <v>19</v>
      </c>
      <c r="H92" s="7" t="s">
        <v>11569</v>
      </c>
      <c r="I92" s="7" t="s">
        <v>26</v>
      </c>
      <c r="J92" s="7">
        <v>14</v>
      </c>
      <c r="K92" s="8">
        <v>2</v>
      </c>
      <c r="L92" s="8" t="s">
        <v>1859</v>
      </c>
      <c r="M92" s="8">
        <v>20</v>
      </c>
      <c r="N92" s="241">
        <v>897500</v>
      </c>
      <c r="O92" s="241">
        <f t="shared" si="3"/>
        <v>17950000</v>
      </c>
      <c r="P92" s="351" t="s">
        <v>16</v>
      </c>
      <c r="Q92" s="14" t="s">
        <v>471</v>
      </c>
      <c r="R92" s="14" t="s">
        <v>11478</v>
      </c>
      <c r="S92" s="12" t="s">
        <v>11474</v>
      </c>
    </row>
    <row r="93" spans="1:19">
      <c r="A93" s="11" t="s">
        <v>11471</v>
      </c>
      <c r="B93" s="32">
        <v>86</v>
      </c>
      <c r="C93" s="7" t="s">
        <v>36</v>
      </c>
      <c r="D93" s="7" t="str">
        <f t="shared" si="2"/>
        <v>20</v>
      </c>
      <c r="E93" s="26" t="s">
        <v>398</v>
      </c>
      <c r="F93" s="7" t="s">
        <v>108</v>
      </c>
      <c r="G93" s="7" t="s">
        <v>19</v>
      </c>
      <c r="H93" s="7" t="s">
        <v>11570</v>
      </c>
      <c r="I93" s="7" t="s">
        <v>26</v>
      </c>
      <c r="J93" s="7">
        <v>21</v>
      </c>
      <c r="K93" s="8">
        <v>3</v>
      </c>
      <c r="L93" s="8" t="s">
        <v>1856</v>
      </c>
      <c r="M93" s="8">
        <v>20</v>
      </c>
      <c r="N93" s="241">
        <v>976500</v>
      </c>
      <c r="O93" s="241">
        <f t="shared" si="3"/>
        <v>19530000</v>
      </c>
      <c r="P93" s="351" t="s">
        <v>26</v>
      </c>
      <c r="Q93" s="14" t="s">
        <v>471</v>
      </c>
      <c r="R93" s="14" t="s">
        <v>11478</v>
      </c>
      <c r="S93" s="12" t="s">
        <v>11474</v>
      </c>
    </row>
    <row r="94" spans="1:19">
      <c r="A94" s="11" t="s">
        <v>11471</v>
      </c>
      <c r="B94" s="32">
        <v>87</v>
      </c>
      <c r="C94" s="7" t="s">
        <v>36</v>
      </c>
      <c r="D94" s="7" t="str">
        <f t="shared" si="2"/>
        <v>20</v>
      </c>
      <c r="E94" s="26" t="s">
        <v>108</v>
      </c>
      <c r="F94" s="7" t="s">
        <v>94</v>
      </c>
      <c r="G94" s="7" t="s">
        <v>19</v>
      </c>
      <c r="H94" s="7" t="s">
        <v>11571</v>
      </c>
      <c r="I94" s="7" t="s">
        <v>26</v>
      </c>
      <c r="J94" s="7">
        <v>14</v>
      </c>
      <c r="K94" s="8">
        <v>2</v>
      </c>
      <c r="L94" s="8" t="s">
        <v>1759</v>
      </c>
      <c r="M94" s="8">
        <v>20</v>
      </c>
      <c r="N94" s="241">
        <v>525000</v>
      </c>
      <c r="O94" s="241">
        <f t="shared" si="3"/>
        <v>10500000</v>
      </c>
      <c r="P94" s="351" t="s">
        <v>26</v>
      </c>
      <c r="Q94" s="14" t="s">
        <v>471</v>
      </c>
      <c r="R94" s="14" t="s">
        <v>11478</v>
      </c>
      <c r="S94" s="12" t="s">
        <v>11474</v>
      </c>
    </row>
    <row r="95" spans="1:19">
      <c r="A95" s="11" t="s">
        <v>11471</v>
      </c>
      <c r="B95" s="32">
        <v>88</v>
      </c>
      <c r="C95" s="7" t="s">
        <v>394</v>
      </c>
      <c r="D95" s="7" t="str">
        <f t="shared" si="2"/>
        <v>19</v>
      </c>
      <c r="E95" s="26" t="s">
        <v>398</v>
      </c>
      <c r="F95" s="7" t="s">
        <v>2373</v>
      </c>
      <c r="G95" s="7" t="s">
        <v>19</v>
      </c>
      <c r="H95" s="7" t="s">
        <v>11572</v>
      </c>
      <c r="I95" s="7" t="s">
        <v>26</v>
      </c>
      <c r="J95" s="7">
        <v>14</v>
      </c>
      <c r="K95" s="8">
        <v>2</v>
      </c>
      <c r="L95" s="8" t="s">
        <v>412</v>
      </c>
      <c r="M95" s="8">
        <v>20</v>
      </c>
      <c r="N95" s="241">
        <v>580000</v>
      </c>
      <c r="O95" s="241">
        <f t="shared" si="3"/>
        <v>11600000</v>
      </c>
      <c r="P95" s="351" t="s">
        <v>26</v>
      </c>
      <c r="Q95" s="14" t="s">
        <v>471</v>
      </c>
      <c r="R95" s="14" t="s">
        <v>11478</v>
      </c>
      <c r="S95" s="12" t="s">
        <v>11474</v>
      </c>
    </row>
    <row r="96" spans="1:19">
      <c r="A96" s="11" t="s">
        <v>11471</v>
      </c>
      <c r="B96" s="32">
        <v>89</v>
      </c>
      <c r="C96" s="7" t="s">
        <v>36</v>
      </c>
      <c r="D96" s="7" t="str">
        <f t="shared" si="2"/>
        <v>20</v>
      </c>
      <c r="E96" s="26" t="s">
        <v>108</v>
      </c>
      <c r="F96" s="7" t="s">
        <v>144</v>
      </c>
      <c r="G96" s="7" t="s">
        <v>20</v>
      </c>
      <c r="H96" s="7" t="s">
        <v>11573</v>
      </c>
      <c r="I96" s="7" t="s">
        <v>26</v>
      </c>
      <c r="J96" s="7">
        <v>35</v>
      </c>
      <c r="K96" s="8">
        <v>5</v>
      </c>
      <c r="L96" s="8" t="s">
        <v>11477</v>
      </c>
      <c r="M96" s="8">
        <v>20</v>
      </c>
      <c r="N96" s="241">
        <v>1420650</v>
      </c>
      <c r="O96" s="241">
        <f t="shared" si="3"/>
        <v>28413000</v>
      </c>
      <c r="P96" s="351" t="s">
        <v>26</v>
      </c>
      <c r="Q96" s="14" t="s">
        <v>471</v>
      </c>
      <c r="R96" s="14" t="s">
        <v>11478</v>
      </c>
      <c r="S96" s="12" t="s">
        <v>11474</v>
      </c>
    </row>
    <row r="97" spans="1:19">
      <c r="A97" s="11" t="s">
        <v>11471</v>
      </c>
      <c r="B97" s="32">
        <v>90</v>
      </c>
      <c r="C97" s="7" t="s">
        <v>36</v>
      </c>
      <c r="D97" s="7" t="str">
        <f t="shared" si="2"/>
        <v>20</v>
      </c>
      <c r="E97" s="26" t="s">
        <v>108</v>
      </c>
      <c r="F97" s="7" t="s">
        <v>144</v>
      </c>
      <c r="G97" s="7" t="s">
        <v>20</v>
      </c>
      <c r="H97" s="7" t="s">
        <v>11574</v>
      </c>
      <c r="I97" s="7" t="s">
        <v>16</v>
      </c>
      <c r="J97" s="7">
        <v>49</v>
      </c>
      <c r="K97" s="8">
        <v>7</v>
      </c>
      <c r="L97" s="8" t="s">
        <v>11477</v>
      </c>
      <c r="M97" s="8">
        <v>20</v>
      </c>
      <c r="N97" s="241">
        <v>2190000</v>
      </c>
      <c r="O97" s="241">
        <f t="shared" si="3"/>
        <v>43800000</v>
      </c>
      <c r="P97" s="351" t="s">
        <v>26</v>
      </c>
      <c r="Q97" s="14" t="s">
        <v>471</v>
      </c>
      <c r="R97" s="14" t="s">
        <v>11478</v>
      </c>
      <c r="S97" s="12" t="s">
        <v>11474</v>
      </c>
    </row>
    <row r="98" spans="1:19">
      <c r="A98" s="11" t="s">
        <v>11471</v>
      </c>
      <c r="B98" s="32">
        <v>91</v>
      </c>
      <c r="C98" s="7" t="s">
        <v>36</v>
      </c>
      <c r="D98" s="7" t="str">
        <f t="shared" si="2"/>
        <v>20</v>
      </c>
      <c r="E98" s="26" t="s">
        <v>108</v>
      </c>
      <c r="F98" s="7" t="s">
        <v>144</v>
      </c>
      <c r="G98" s="7" t="s">
        <v>20</v>
      </c>
      <c r="H98" s="7" t="s">
        <v>11575</v>
      </c>
      <c r="I98" s="7" t="s">
        <v>26</v>
      </c>
      <c r="J98" s="7">
        <v>21</v>
      </c>
      <c r="K98" s="8">
        <v>3</v>
      </c>
      <c r="L98" s="8" t="s">
        <v>10892</v>
      </c>
      <c r="M98" s="8">
        <v>20</v>
      </c>
      <c r="N98" s="241">
        <v>976500</v>
      </c>
      <c r="O98" s="241">
        <f t="shared" si="3"/>
        <v>19530000</v>
      </c>
      <c r="P98" s="351" t="s">
        <v>26</v>
      </c>
      <c r="Q98" s="14" t="s">
        <v>471</v>
      </c>
      <c r="R98" s="14" t="s">
        <v>11478</v>
      </c>
      <c r="S98" s="12" t="s">
        <v>11474</v>
      </c>
    </row>
    <row r="99" spans="1:19">
      <c r="A99" s="11" t="s">
        <v>11471</v>
      </c>
      <c r="B99" s="32">
        <v>92</v>
      </c>
      <c r="C99" s="7" t="s">
        <v>36</v>
      </c>
      <c r="D99" s="7" t="str">
        <f t="shared" si="2"/>
        <v>20</v>
      </c>
      <c r="E99" s="26" t="s">
        <v>108</v>
      </c>
      <c r="F99" s="7" t="s">
        <v>144</v>
      </c>
      <c r="G99" s="7" t="s">
        <v>20</v>
      </c>
      <c r="H99" s="7" t="s">
        <v>11576</v>
      </c>
      <c r="I99" s="7" t="s">
        <v>16</v>
      </c>
      <c r="J99" s="7">
        <v>35</v>
      </c>
      <c r="K99" s="8">
        <v>5</v>
      </c>
      <c r="L99" s="8" t="s">
        <v>1759</v>
      </c>
      <c r="M99" s="8">
        <v>20</v>
      </c>
      <c r="N99" s="241">
        <v>1630000</v>
      </c>
      <c r="O99" s="241">
        <f t="shared" si="3"/>
        <v>32600000</v>
      </c>
      <c r="P99" s="351" t="s">
        <v>26</v>
      </c>
      <c r="Q99" s="14" t="s">
        <v>471</v>
      </c>
      <c r="R99" s="14" t="s">
        <v>11478</v>
      </c>
      <c r="S99" s="12" t="s">
        <v>11474</v>
      </c>
    </row>
    <row r="100" spans="1:19">
      <c r="A100" s="11" t="s">
        <v>11471</v>
      </c>
      <c r="B100" s="32">
        <v>93</v>
      </c>
      <c r="C100" s="7" t="s">
        <v>36</v>
      </c>
      <c r="D100" s="7" t="str">
        <f t="shared" si="2"/>
        <v>20</v>
      </c>
      <c r="E100" s="26" t="s">
        <v>108</v>
      </c>
      <c r="F100" s="7" t="s">
        <v>144</v>
      </c>
      <c r="G100" s="7" t="s">
        <v>20</v>
      </c>
      <c r="H100" s="7" t="s">
        <v>11577</v>
      </c>
      <c r="I100" s="7" t="s">
        <v>26</v>
      </c>
      <c r="J100" s="7">
        <v>35</v>
      </c>
      <c r="K100" s="8">
        <v>5</v>
      </c>
      <c r="L100" s="8" t="s">
        <v>1856</v>
      </c>
      <c r="M100" s="8">
        <v>20</v>
      </c>
      <c r="N100" s="241">
        <v>1420650</v>
      </c>
      <c r="O100" s="241">
        <f t="shared" si="3"/>
        <v>28413000</v>
      </c>
      <c r="P100" s="351" t="s">
        <v>26</v>
      </c>
      <c r="Q100" s="14" t="s">
        <v>471</v>
      </c>
      <c r="R100" s="14" t="s">
        <v>11478</v>
      </c>
      <c r="S100" s="12" t="s">
        <v>11474</v>
      </c>
    </row>
    <row r="101" spans="1:19">
      <c r="A101" s="11" t="s">
        <v>11471</v>
      </c>
      <c r="B101" s="32">
        <v>94</v>
      </c>
      <c r="C101" s="7" t="s">
        <v>36</v>
      </c>
      <c r="D101" s="7" t="str">
        <f t="shared" si="2"/>
        <v>20</v>
      </c>
      <c r="E101" s="26" t="s">
        <v>108</v>
      </c>
      <c r="F101" s="7" t="s">
        <v>144</v>
      </c>
      <c r="G101" s="7" t="s">
        <v>20</v>
      </c>
      <c r="H101" s="7" t="s">
        <v>11578</v>
      </c>
      <c r="I101" s="7" t="s">
        <v>26</v>
      </c>
      <c r="J101" s="7">
        <v>14</v>
      </c>
      <c r="K101" s="8">
        <v>2</v>
      </c>
      <c r="L101" s="8" t="s">
        <v>1665</v>
      </c>
      <c r="M101" s="8">
        <v>20</v>
      </c>
      <c r="N101" s="241">
        <v>525000</v>
      </c>
      <c r="O101" s="241">
        <f t="shared" si="3"/>
        <v>10500000</v>
      </c>
      <c r="P101" s="351" t="s">
        <v>26</v>
      </c>
      <c r="Q101" s="14" t="s">
        <v>471</v>
      </c>
      <c r="R101" s="14" t="s">
        <v>11478</v>
      </c>
      <c r="S101" s="12" t="s">
        <v>11474</v>
      </c>
    </row>
    <row r="102" spans="1:19">
      <c r="A102" s="11" t="s">
        <v>11471</v>
      </c>
      <c r="B102" s="32">
        <v>95</v>
      </c>
      <c r="C102" s="7" t="s">
        <v>36</v>
      </c>
      <c r="D102" s="7" t="str">
        <f t="shared" si="2"/>
        <v>20</v>
      </c>
      <c r="E102" s="26" t="s">
        <v>108</v>
      </c>
      <c r="F102" s="7" t="s">
        <v>144</v>
      </c>
      <c r="G102" s="7" t="s">
        <v>20</v>
      </c>
      <c r="H102" s="7" t="s">
        <v>11579</v>
      </c>
      <c r="I102" s="7" t="s">
        <v>26</v>
      </c>
      <c r="J102" s="7">
        <v>28</v>
      </c>
      <c r="K102" s="8">
        <v>4</v>
      </c>
      <c r="L102" s="8" t="s">
        <v>11477</v>
      </c>
      <c r="M102" s="8">
        <v>20</v>
      </c>
      <c r="N102" s="241">
        <v>1291500</v>
      </c>
      <c r="O102" s="241">
        <f t="shared" si="3"/>
        <v>25830000</v>
      </c>
      <c r="P102" s="351" t="s">
        <v>26</v>
      </c>
      <c r="Q102" s="14" t="s">
        <v>471</v>
      </c>
      <c r="R102" s="14" t="s">
        <v>11478</v>
      </c>
      <c r="S102" s="12" t="s">
        <v>11474</v>
      </c>
    </row>
    <row r="103" spans="1:19">
      <c r="A103" s="11" t="s">
        <v>11471</v>
      </c>
      <c r="B103" s="32">
        <v>96</v>
      </c>
      <c r="C103" s="7" t="s">
        <v>36</v>
      </c>
      <c r="D103" s="7" t="str">
        <f t="shared" si="2"/>
        <v>20</v>
      </c>
      <c r="E103" s="26" t="s">
        <v>108</v>
      </c>
      <c r="F103" s="7" t="s">
        <v>144</v>
      </c>
      <c r="G103" s="7" t="s">
        <v>20</v>
      </c>
      <c r="H103" s="7" t="s">
        <v>11580</v>
      </c>
      <c r="I103" s="7" t="s">
        <v>26</v>
      </c>
      <c r="J103" s="7">
        <v>28</v>
      </c>
      <c r="K103" s="8">
        <v>4</v>
      </c>
      <c r="L103" s="8" t="s">
        <v>10892</v>
      </c>
      <c r="M103" s="8">
        <v>20</v>
      </c>
      <c r="N103" s="241">
        <v>1291500</v>
      </c>
      <c r="O103" s="241">
        <f t="shared" si="3"/>
        <v>25830000</v>
      </c>
      <c r="P103" s="351" t="s">
        <v>26</v>
      </c>
      <c r="Q103" s="14" t="s">
        <v>471</v>
      </c>
      <c r="R103" s="14" t="s">
        <v>11478</v>
      </c>
      <c r="S103" s="12" t="s">
        <v>11474</v>
      </c>
    </row>
    <row r="104" spans="1:19">
      <c r="A104" s="11" t="s">
        <v>11471</v>
      </c>
      <c r="B104" s="32">
        <v>97</v>
      </c>
      <c r="C104" s="7" t="s">
        <v>36</v>
      </c>
      <c r="D104" s="7" t="str">
        <f t="shared" si="2"/>
        <v>20</v>
      </c>
      <c r="E104" s="26" t="s">
        <v>108</v>
      </c>
      <c r="F104" s="7" t="s">
        <v>144</v>
      </c>
      <c r="G104" s="7" t="s">
        <v>20</v>
      </c>
      <c r="H104" s="7" t="s">
        <v>11581</v>
      </c>
      <c r="I104" s="7" t="s">
        <v>26</v>
      </c>
      <c r="J104" s="7">
        <v>21</v>
      </c>
      <c r="K104" s="8">
        <v>3</v>
      </c>
      <c r="L104" s="8" t="s">
        <v>1759</v>
      </c>
      <c r="M104" s="8">
        <v>20</v>
      </c>
      <c r="N104" s="241">
        <v>1070000</v>
      </c>
      <c r="O104" s="241">
        <f t="shared" si="3"/>
        <v>21400000</v>
      </c>
      <c r="P104" s="351" t="s">
        <v>26</v>
      </c>
      <c r="Q104" s="14" t="s">
        <v>471</v>
      </c>
      <c r="R104" s="14" t="s">
        <v>11478</v>
      </c>
      <c r="S104" s="12" t="s">
        <v>11474</v>
      </c>
    </row>
    <row r="105" spans="1:19">
      <c r="A105" s="11" t="s">
        <v>11471</v>
      </c>
      <c r="B105" s="32">
        <v>98</v>
      </c>
      <c r="C105" s="7" t="s">
        <v>36</v>
      </c>
      <c r="D105" s="7" t="str">
        <f t="shared" si="2"/>
        <v>20</v>
      </c>
      <c r="E105" s="26" t="s">
        <v>108</v>
      </c>
      <c r="F105" s="7" t="s">
        <v>144</v>
      </c>
      <c r="G105" s="7" t="s">
        <v>20</v>
      </c>
      <c r="H105" s="7" t="s">
        <v>11582</v>
      </c>
      <c r="I105" s="7" t="s">
        <v>16</v>
      </c>
      <c r="J105" s="7">
        <v>14</v>
      </c>
      <c r="K105" s="8">
        <v>2</v>
      </c>
      <c r="L105" s="8" t="s">
        <v>412</v>
      </c>
      <c r="M105" s="8">
        <v>20</v>
      </c>
      <c r="N105" s="241">
        <v>790000</v>
      </c>
      <c r="O105" s="241">
        <f t="shared" si="3"/>
        <v>15800000</v>
      </c>
      <c r="P105" s="351" t="s">
        <v>26</v>
      </c>
      <c r="Q105" s="14" t="s">
        <v>471</v>
      </c>
      <c r="R105" s="14" t="s">
        <v>11478</v>
      </c>
      <c r="S105" s="12" t="s">
        <v>11474</v>
      </c>
    </row>
    <row r="106" spans="1:19">
      <c r="A106" s="11" t="s">
        <v>11471</v>
      </c>
      <c r="B106" s="32">
        <v>99</v>
      </c>
      <c r="C106" s="7" t="s">
        <v>36</v>
      </c>
      <c r="D106" s="7" t="str">
        <f t="shared" si="2"/>
        <v>20</v>
      </c>
      <c r="E106" s="26" t="s">
        <v>108</v>
      </c>
      <c r="F106" s="7" t="s">
        <v>144</v>
      </c>
      <c r="G106" s="7" t="s">
        <v>20</v>
      </c>
      <c r="H106" s="7" t="s">
        <v>11583</v>
      </c>
      <c r="I106" s="7" t="s">
        <v>26</v>
      </c>
      <c r="J106" s="7">
        <v>7</v>
      </c>
      <c r="K106" s="8">
        <v>1</v>
      </c>
      <c r="L106" s="8" t="s">
        <v>405</v>
      </c>
      <c r="M106" s="8">
        <v>20</v>
      </c>
      <c r="N106" s="241">
        <v>510000</v>
      </c>
      <c r="O106" s="241">
        <f t="shared" si="3"/>
        <v>10200000</v>
      </c>
      <c r="P106" s="351" t="s">
        <v>26</v>
      </c>
      <c r="Q106" s="14" t="s">
        <v>471</v>
      </c>
      <c r="R106" s="14" t="s">
        <v>11478</v>
      </c>
      <c r="S106" s="12" t="s">
        <v>11474</v>
      </c>
    </row>
    <row r="107" spans="1:19">
      <c r="A107" s="11" t="s">
        <v>11471</v>
      </c>
      <c r="B107" s="32">
        <v>100</v>
      </c>
      <c r="C107" s="7" t="s">
        <v>36</v>
      </c>
      <c r="D107" s="7" t="str">
        <f t="shared" si="2"/>
        <v>20</v>
      </c>
      <c r="E107" s="26" t="s">
        <v>108</v>
      </c>
      <c r="F107" s="7" t="s">
        <v>144</v>
      </c>
      <c r="G107" s="7" t="s">
        <v>20</v>
      </c>
      <c r="H107" s="7" t="s">
        <v>11584</v>
      </c>
      <c r="I107" s="7" t="s">
        <v>26</v>
      </c>
      <c r="J107" s="7">
        <v>7</v>
      </c>
      <c r="K107" s="8">
        <v>1</v>
      </c>
      <c r="L107" s="8" t="s">
        <v>405</v>
      </c>
      <c r="M107" s="8">
        <v>20</v>
      </c>
      <c r="N107" s="241">
        <v>472500</v>
      </c>
      <c r="O107" s="241">
        <f t="shared" si="3"/>
        <v>9450000</v>
      </c>
      <c r="P107" s="482" t="s">
        <v>16</v>
      </c>
      <c r="Q107" s="14" t="s">
        <v>471</v>
      </c>
      <c r="R107" s="14" t="s">
        <v>11478</v>
      </c>
      <c r="S107" s="12" t="s">
        <v>11474</v>
      </c>
    </row>
    <row r="108" spans="1:19">
      <c r="A108" s="11" t="s">
        <v>11471</v>
      </c>
      <c r="B108" s="32">
        <v>101</v>
      </c>
      <c r="C108" s="7" t="s">
        <v>36</v>
      </c>
      <c r="D108" s="7" t="str">
        <f t="shared" si="2"/>
        <v>20</v>
      </c>
      <c r="E108" s="26" t="s">
        <v>108</v>
      </c>
      <c r="F108" s="7" t="s">
        <v>144</v>
      </c>
      <c r="G108" s="7" t="s">
        <v>20</v>
      </c>
      <c r="H108" s="7" t="s">
        <v>11585</v>
      </c>
      <c r="I108" s="7" t="s">
        <v>26</v>
      </c>
      <c r="J108" s="7">
        <v>7</v>
      </c>
      <c r="K108" s="8">
        <v>1</v>
      </c>
      <c r="L108" s="8" t="s">
        <v>1859</v>
      </c>
      <c r="M108" s="8">
        <v>20</v>
      </c>
      <c r="N108" s="241">
        <v>357000</v>
      </c>
      <c r="O108" s="241">
        <f t="shared" si="3"/>
        <v>7140000</v>
      </c>
      <c r="P108" s="351" t="s">
        <v>26</v>
      </c>
      <c r="Q108" s="14" t="s">
        <v>471</v>
      </c>
      <c r="R108" s="14" t="s">
        <v>11478</v>
      </c>
      <c r="S108" s="12" t="s">
        <v>11474</v>
      </c>
    </row>
    <row r="109" spans="1:19">
      <c r="A109" s="11" t="s">
        <v>11471</v>
      </c>
      <c r="B109" s="32">
        <v>102</v>
      </c>
      <c r="C109" s="7" t="s">
        <v>36</v>
      </c>
      <c r="D109" s="7" t="str">
        <f t="shared" si="2"/>
        <v>20</v>
      </c>
      <c r="E109" s="26" t="s">
        <v>108</v>
      </c>
      <c r="F109" s="7" t="s">
        <v>144</v>
      </c>
      <c r="G109" s="7" t="s">
        <v>20</v>
      </c>
      <c r="H109" s="7" t="s">
        <v>11586</v>
      </c>
      <c r="I109" s="7" t="s">
        <v>26</v>
      </c>
      <c r="J109" s="7">
        <v>7</v>
      </c>
      <c r="K109" s="8">
        <v>1</v>
      </c>
      <c r="L109" s="8" t="s">
        <v>412</v>
      </c>
      <c r="M109" s="8">
        <v>20</v>
      </c>
      <c r="N109" s="241">
        <v>510000</v>
      </c>
      <c r="O109" s="241">
        <f t="shared" si="3"/>
        <v>10200000</v>
      </c>
      <c r="P109" s="351" t="s">
        <v>26</v>
      </c>
      <c r="Q109" s="14" t="s">
        <v>471</v>
      </c>
      <c r="R109" s="14" t="s">
        <v>11478</v>
      </c>
      <c r="S109" s="12" t="s">
        <v>11474</v>
      </c>
    </row>
    <row r="110" spans="1:19">
      <c r="A110" s="11" t="s">
        <v>11471</v>
      </c>
      <c r="B110" s="32">
        <v>103</v>
      </c>
      <c r="C110" s="7" t="s">
        <v>36</v>
      </c>
      <c r="D110" s="7" t="str">
        <f t="shared" si="2"/>
        <v>20</v>
      </c>
      <c r="E110" s="26" t="s">
        <v>108</v>
      </c>
      <c r="F110" s="7" t="s">
        <v>144</v>
      </c>
      <c r="G110" s="7" t="s">
        <v>20</v>
      </c>
      <c r="H110" s="7" t="s">
        <v>11587</v>
      </c>
      <c r="I110" s="7" t="s">
        <v>26</v>
      </c>
      <c r="J110" s="7">
        <v>21</v>
      </c>
      <c r="K110" s="8">
        <v>3</v>
      </c>
      <c r="L110" s="8" t="s">
        <v>11477</v>
      </c>
      <c r="M110" s="8">
        <v>20</v>
      </c>
      <c r="N110" s="241">
        <v>976500</v>
      </c>
      <c r="O110" s="241">
        <f t="shared" si="3"/>
        <v>19530000</v>
      </c>
      <c r="P110" s="351" t="s">
        <v>26</v>
      </c>
      <c r="Q110" s="14" t="s">
        <v>471</v>
      </c>
      <c r="R110" s="14" t="s">
        <v>11478</v>
      </c>
      <c r="S110" s="12" t="s">
        <v>11474</v>
      </c>
    </row>
    <row r="111" spans="1:19">
      <c r="A111" s="11" t="s">
        <v>11471</v>
      </c>
      <c r="B111" s="32">
        <v>104</v>
      </c>
      <c r="C111" s="7" t="s">
        <v>36</v>
      </c>
      <c r="D111" s="7" t="str">
        <f t="shared" si="2"/>
        <v>20</v>
      </c>
      <c r="E111" s="26" t="s">
        <v>108</v>
      </c>
      <c r="F111" s="7" t="s">
        <v>144</v>
      </c>
      <c r="G111" s="7" t="s">
        <v>20</v>
      </c>
      <c r="H111" s="7" t="s">
        <v>11588</v>
      </c>
      <c r="I111" s="7" t="s">
        <v>16</v>
      </c>
      <c r="J111" s="7">
        <v>21</v>
      </c>
      <c r="K111" s="8">
        <v>3</v>
      </c>
      <c r="L111" s="8" t="s">
        <v>412</v>
      </c>
      <c r="M111" s="8">
        <v>20</v>
      </c>
      <c r="N111" s="241">
        <v>1070000</v>
      </c>
      <c r="O111" s="241">
        <f t="shared" si="3"/>
        <v>21400000</v>
      </c>
      <c r="P111" s="351" t="s">
        <v>26</v>
      </c>
      <c r="Q111" s="14" t="s">
        <v>471</v>
      </c>
      <c r="R111" s="14" t="s">
        <v>11478</v>
      </c>
      <c r="S111" s="12" t="s">
        <v>11474</v>
      </c>
    </row>
    <row r="112" spans="1:19">
      <c r="A112" s="11" t="s">
        <v>11471</v>
      </c>
      <c r="B112" s="32">
        <v>105</v>
      </c>
      <c r="C112" s="7" t="s">
        <v>36</v>
      </c>
      <c r="D112" s="7" t="str">
        <f t="shared" si="2"/>
        <v>20</v>
      </c>
      <c r="E112" s="26" t="s">
        <v>108</v>
      </c>
      <c r="F112" s="7" t="s">
        <v>144</v>
      </c>
      <c r="G112" s="7" t="s">
        <v>20</v>
      </c>
      <c r="H112" s="7" t="s">
        <v>11589</v>
      </c>
      <c r="I112" s="7" t="s">
        <v>26</v>
      </c>
      <c r="J112" s="7">
        <v>21</v>
      </c>
      <c r="K112" s="8">
        <v>3</v>
      </c>
      <c r="L112" s="8" t="s">
        <v>11477</v>
      </c>
      <c r="M112" s="8">
        <v>20</v>
      </c>
      <c r="N112" s="241">
        <v>1070000</v>
      </c>
      <c r="O112" s="241">
        <f t="shared" si="3"/>
        <v>21400000</v>
      </c>
      <c r="P112" s="351" t="s">
        <v>26</v>
      </c>
      <c r="Q112" s="14" t="s">
        <v>471</v>
      </c>
      <c r="R112" s="14" t="s">
        <v>11478</v>
      </c>
      <c r="S112" s="12" t="s">
        <v>11474</v>
      </c>
    </row>
    <row r="113" spans="1:19">
      <c r="A113" s="11" t="s">
        <v>11471</v>
      </c>
      <c r="B113" s="32">
        <v>106</v>
      </c>
      <c r="C113" s="7" t="s">
        <v>36</v>
      </c>
      <c r="D113" s="7" t="str">
        <f t="shared" si="2"/>
        <v>20</v>
      </c>
      <c r="E113" s="26" t="s">
        <v>108</v>
      </c>
      <c r="F113" s="7" t="s">
        <v>144</v>
      </c>
      <c r="G113" s="7" t="s">
        <v>20</v>
      </c>
      <c r="H113" s="7" t="s">
        <v>11590</v>
      </c>
      <c r="I113" s="7" t="s">
        <v>26</v>
      </c>
      <c r="J113" s="7">
        <v>14</v>
      </c>
      <c r="K113" s="8">
        <v>2</v>
      </c>
      <c r="L113" s="8" t="s">
        <v>412</v>
      </c>
      <c r="M113" s="8">
        <v>20</v>
      </c>
      <c r="N113" s="241">
        <v>790000</v>
      </c>
      <c r="O113" s="241">
        <f t="shared" si="3"/>
        <v>15800000</v>
      </c>
      <c r="P113" s="351" t="s">
        <v>26</v>
      </c>
      <c r="Q113" s="14" t="s">
        <v>471</v>
      </c>
      <c r="R113" s="14" t="s">
        <v>11478</v>
      </c>
      <c r="S113" s="12" t="s">
        <v>11474</v>
      </c>
    </row>
    <row r="114" spans="1:19">
      <c r="A114" s="11" t="s">
        <v>11471</v>
      </c>
      <c r="B114" s="32">
        <v>107</v>
      </c>
      <c r="C114" s="7" t="s">
        <v>36</v>
      </c>
      <c r="D114" s="7" t="str">
        <f t="shared" si="2"/>
        <v>20</v>
      </c>
      <c r="E114" s="26" t="s">
        <v>108</v>
      </c>
      <c r="F114" s="7" t="s">
        <v>144</v>
      </c>
      <c r="G114" s="7" t="s">
        <v>20</v>
      </c>
      <c r="H114" s="7" t="s">
        <v>11591</v>
      </c>
      <c r="I114" s="7" t="s">
        <v>26</v>
      </c>
      <c r="J114" s="7">
        <v>14</v>
      </c>
      <c r="K114" s="8">
        <v>2</v>
      </c>
      <c r="L114" s="8" t="s">
        <v>11477</v>
      </c>
      <c r="M114" s="8">
        <v>20</v>
      </c>
      <c r="N114" s="241">
        <v>790000</v>
      </c>
      <c r="O114" s="241">
        <f t="shared" si="3"/>
        <v>15800000</v>
      </c>
      <c r="P114" s="351" t="s">
        <v>26</v>
      </c>
      <c r="Q114" s="14" t="s">
        <v>471</v>
      </c>
      <c r="R114" s="14" t="s">
        <v>11478</v>
      </c>
      <c r="S114" s="12" t="s">
        <v>11474</v>
      </c>
    </row>
    <row r="115" spans="1:19">
      <c r="A115" s="11" t="s">
        <v>11471</v>
      </c>
      <c r="B115" s="32">
        <v>108</v>
      </c>
      <c r="C115" s="7" t="s">
        <v>36</v>
      </c>
      <c r="D115" s="7" t="str">
        <f t="shared" si="2"/>
        <v>20</v>
      </c>
      <c r="E115" s="26" t="s">
        <v>108</v>
      </c>
      <c r="F115" s="7" t="s">
        <v>144</v>
      </c>
      <c r="G115" s="7" t="s">
        <v>20</v>
      </c>
      <c r="H115" s="7" t="s">
        <v>11592</v>
      </c>
      <c r="I115" s="7" t="s">
        <v>16</v>
      </c>
      <c r="J115" s="7">
        <v>14</v>
      </c>
      <c r="K115" s="8">
        <v>2</v>
      </c>
      <c r="L115" s="8" t="s">
        <v>1759</v>
      </c>
      <c r="M115" s="8">
        <v>20</v>
      </c>
      <c r="N115" s="241">
        <v>790000</v>
      </c>
      <c r="O115" s="241">
        <f t="shared" si="3"/>
        <v>15800000</v>
      </c>
      <c r="P115" s="351" t="s">
        <v>26</v>
      </c>
      <c r="Q115" s="14" t="s">
        <v>471</v>
      </c>
      <c r="R115" s="14" t="s">
        <v>11478</v>
      </c>
      <c r="S115" s="12" t="s">
        <v>11474</v>
      </c>
    </row>
    <row r="116" spans="1:19">
      <c r="A116" s="11" t="s">
        <v>11471</v>
      </c>
      <c r="B116" s="32">
        <v>109</v>
      </c>
      <c r="C116" s="7" t="s">
        <v>36</v>
      </c>
      <c r="D116" s="7" t="str">
        <f t="shared" si="2"/>
        <v>20</v>
      </c>
      <c r="E116" s="26" t="s">
        <v>108</v>
      </c>
      <c r="F116" s="7" t="s">
        <v>144</v>
      </c>
      <c r="G116" s="7" t="s">
        <v>20</v>
      </c>
      <c r="H116" s="7" t="s">
        <v>11593</v>
      </c>
      <c r="I116" s="7" t="s">
        <v>26</v>
      </c>
      <c r="J116" s="7">
        <v>21</v>
      </c>
      <c r="K116" s="8">
        <v>3</v>
      </c>
      <c r="L116" s="8" t="s">
        <v>11477</v>
      </c>
      <c r="M116" s="8">
        <v>20</v>
      </c>
      <c r="N116" s="241">
        <v>1070000</v>
      </c>
      <c r="O116" s="241">
        <f t="shared" si="3"/>
        <v>21400000</v>
      </c>
      <c r="P116" s="351" t="s">
        <v>26</v>
      </c>
      <c r="Q116" s="14" t="s">
        <v>471</v>
      </c>
      <c r="R116" s="14" t="s">
        <v>11478</v>
      </c>
      <c r="S116" s="12" t="s">
        <v>11474</v>
      </c>
    </row>
    <row r="117" spans="1:19">
      <c r="A117" s="11" t="s">
        <v>11471</v>
      </c>
      <c r="B117" s="32">
        <v>110</v>
      </c>
      <c r="C117" s="7" t="s">
        <v>36</v>
      </c>
      <c r="D117" s="7" t="str">
        <f t="shared" si="2"/>
        <v>20</v>
      </c>
      <c r="E117" s="26" t="s">
        <v>108</v>
      </c>
      <c r="F117" s="7" t="s">
        <v>144</v>
      </c>
      <c r="G117" s="7" t="s">
        <v>20</v>
      </c>
      <c r="H117" s="7" t="s">
        <v>11594</v>
      </c>
      <c r="I117" s="7" t="s">
        <v>26</v>
      </c>
      <c r="J117" s="7">
        <v>14</v>
      </c>
      <c r="K117" s="8">
        <v>2</v>
      </c>
      <c r="L117" s="8" t="s">
        <v>1759</v>
      </c>
      <c r="M117" s="8">
        <v>20</v>
      </c>
      <c r="N117" s="241">
        <v>790000</v>
      </c>
      <c r="O117" s="241">
        <f t="shared" si="3"/>
        <v>15800000</v>
      </c>
      <c r="P117" s="351" t="s">
        <v>26</v>
      </c>
      <c r="Q117" s="14" t="s">
        <v>471</v>
      </c>
      <c r="R117" s="14" t="s">
        <v>11478</v>
      </c>
      <c r="S117" s="12" t="s">
        <v>11474</v>
      </c>
    </row>
    <row r="118" spans="1:19">
      <c r="A118" s="11" t="s">
        <v>11471</v>
      </c>
      <c r="B118" s="32">
        <v>111</v>
      </c>
      <c r="C118" s="7" t="s">
        <v>36</v>
      </c>
      <c r="D118" s="7" t="str">
        <f t="shared" si="2"/>
        <v>20</v>
      </c>
      <c r="E118" s="26" t="s">
        <v>108</v>
      </c>
      <c r="F118" s="7" t="s">
        <v>144</v>
      </c>
      <c r="G118" s="7" t="s">
        <v>20</v>
      </c>
      <c r="H118" s="7" t="s">
        <v>11595</v>
      </c>
      <c r="I118" s="7" t="s">
        <v>16</v>
      </c>
      <c r="J118" s="7">
        <v>7</v>
      </c>
      <c r="K118" s="8">
        <v>1</v>
      </c>
      <c r="L118" s="8" t="s">
        <v>412</v>
      </c>
      <c r="M118" s="8">
        <v>20</v>
      </c>
      <c r="N118" s="241">
        <v>510000</v>
      </c>
      <c r="O118" s="241">
        <f t="shared" si="3"/>
        <v>10200000</v>
      </c>
      <c r="P118" s="351" t="s">
        <v>26</v>
      </c>
      <c r="Q118" s="14" t="s">
        <v>471</v>
      </c>
      <c r="R118" s="14" t="s">
        <v>11478</v>
      </c>
      <c r="S118" s="12" t="s">
        <v>11474</v>
      </c>
    </row>
    <row r="119" spans="1:19">
      <c r="A119" s="11" t="s">
        <v>11471</v>
      </c>
      <c r="B119" s="32">
        <v>112</v>
      </c>
      <c r="C119" s="7" t="s">
        <v>36</v>
      </c>
      <c r="D119" s="7" t="str">
        <f t="shared" si="2"/>
        <v>20</v>
      </c>
      <c r="E119" s="26" t="s">
        <v>108</v>
      </c>
      <c r="F119" s="7" t="s">
        <v>144</v>
      </c>
      <c r="G119" s="7" t="s">
        <v>20</v>
      </c>
      <c r="H119" s="7" t="s">
        <v>11596</v>
      </c>
      <c r="I119" s="7" t="s">
        <v>26</v>
      </c>
      <c r="J119" s="7">
        <v>14</v>
      </c>
      <c r="K119" s="8">
        <v>2</v>
      </c>
      <c r="L119" s="8" t="s">
        <v>11477</v>
      </c>
      <c r="M119" s="8">
        <v>20</v>
      </c>
      <c r="N119" s="241">
        <v>790000</v>
      </c>
      <c r="O119" s="241">
        <f t="shared" si="3"/>
        <v>15800000</v>
      </c>
      <c r="P119" s="351" t="s">
        <v>26</v>
      </c>
      <c r="Q119" s="14" t="s">
        <v>471</v>
      </c>
      <c r="R119" s="14" t="s">
        <v>11478</v>
      </c>
      <c r="S119" s="12" t="s">
        <v>11474</v>
      </c>
    </row>
    <row r="120" spans="1:19">
      <c r="A120" s="11" t="s">
        <v>11471</v>
      </c>
      <c r="B120" s="32">
        <v>113</v>
      </c>
      <c r="C120" s="7" t="s">
        <v>36</v>
      </c>
      <c r="D120" s="7" t="str">
        <f t="shared" si="2"/>
        <v>20</v>
      </c>
      <c r="E120" s="26" t="s">
        <v>108</v>
      </c>
      <c r="F120" s="7" t="s">
        <v>144</v>
      </c>
      <c r="G120" s="7" t="s">
        <v>20</v>
      </c>
      <c r="H120" s="7" t="s">
        <v>11597</v>
      </c>
      <c r="I120" s="7" t="s">
        <v>16</v>
      </c>
      <c r="J120" s="7">
        <v>7</v>
      </c>
      <c r="K120" s="8">
        <v>1</v>
      </c>
      <c r="L120" s="8" t="s">
        <v>412</v>
      </c>
      <c r="M120" s="8">
        <v>20</v>
      </c>
      <c r="N120" s="241">
        <v>510000</v>
      </c>
      <c r="O120" s="241">
        <f t="shared" si="3"/>
        <v>10200000</v>
      </c>
      <c r="P120" s="351" t="s">
        <v>26</v>
      </c>
      <c r="Q120" s="14" t="s">
        <v>471</v>
      </c>
      <c r="R120" s="14" t="s">
        <v>11478</v>
      </c>
      <c r="S120" s="12" t="s">
        <v>11474</v>
      </c>
    </row>
    <row r="121" spans="1:19">
      <c r="A121" s="11" t="s">
        <v>11471</v>
      </c>
      <c r="B121" s="32">
        <v>114</v>
      </c>
      <c r="C121" s="7" t="s">
        <v>36</v>
      </c>
      <c r="D121" s="7" t="str">
        <f t="shared" si="2"/>
        <v>20</v>
      </c>
      <c r="E121" s="26" t="s">
        <v>108</v>
      </c>
      <c r="F121" s="7" t="s">
        <v>144</v>
      </c>
      <c r="G121" s="7" t="s">
        <v>20</v>
      </c>
      <c r="H121" s="7" t="s">
        <v>11598</v>
      </c>
      <c r="I121" s="7" t="s">
        <v>26</v>
      </c>
      <c r="J121" s="7">
        <v>49</v>
      </c>
      <c r="K121" s="8">
        <v>7</v>
      </c>
      <c r="L121" s="8" t="s">
        <v>11477</v>
      </c>
      <c r="M121" s="8">
        <v>20</v>
      </c>
      <c r="N121" s="241">
        <v>2190000</v>
      </c>
      <c r="O121" s="241">
        <f t="shared" si="3"/>
        <v>43800000</v>
      </c>
      <c r="P121" s="351" t="s">
        <v>26</v>
      </c>
      <c r="Q121" s="14" t="s">
        <v>471</v>
      </c>
      <c r="R121" s="14" t="s">
        <v>11478</v>
      </c>
      <c r="S121" s="12" t="s">
        <v>11474</v>
      </c>
    </row>
    <row r="122" spans="1:19">
      <c r="A122" s="11" t="s">
        <v>11471</v>
      </c>
      <c r="B122" s="32">
        <v>115</v>
      </c>
      <c r="C122" s="7" t="s">
        <v>36</v>
      </c>
      <c r="D122" s="7" t="str">
        <f t="shared" si="2"/>
        <v>20</v>
      </c>
      <c r="E122" s="26" t="s">
        <v>108</v>
      </c>
      <c r="F122" s="7" t="s">
        <v>144</v>
      </c>
      <c r="G122" s="7" t="s">
        <v>20</v>
      </c>
      <c r="H122" s="7" t="s">
        <v>11599</v>
      </c>
      <c r="I122" s="7" t="s">
        <v>26</v>
      </c>
      <c r="J122" s="7">
        <v>21</v>
      </c>
      <c r="K122" s="8">
        <v>3</v>
      </c>
      <c r="L122" s="8" t="s">
        <v>1759</v>
      </c>
      <c r="M122" s="8">
        <v>20</v>
      </c>
      <c r="N122" s="241">
        <v>1070000</v>
      </c>
      <c r="O122" s="241">
        <f t="shared" si="3"/>
        <v>21400000</v>
      </c>
      <c r="P122" s="351" t="s">
        <v>26</v>
      </c>
      <c r="Q122" s="14" t="s">
        <v>471</v>
      </c>
      <c r="R122" s="14" t="s">
        <v>11478</v>
      </c>
      <c r="S122" s="12" t="s">
        <v>11474</v>
      </c>
    </row>
    <row r="123" spans="1:19">
      <c r="A123" s="11" t="s">
        <v>11471</v>
      </c>
      <c r="B123" s="32">
        <v>116</v>
      </c>
      <c r="C123" s="7" t="s">
        <v>36</v>
      </c>
      <c r="D123" s="7" t="str">
        <f t="shared" si="2"/>
        <v>20</v>
      </c>
      <c r="E123" s="26" t="s">
        <v>108</v>
      </c>
      <c r="F123" s="7" t="s">
        <v>144</v>
      </c>
      <c r="G123" s="7" t="s">
        <v>20</v>
      </c>
      <c r="H123" s="7" t="s">
        <v>11600</v>
      </c>
      <c r="I123" s="7" t="s">
        <v>16</v>
      </c>
      <c r="J123" s="7">
        <v>7</v>
      </c>
      <c r="K123" s="8">
        <v>1</v>
      </c>
      <c r="L123" s="8" t="s">
        <v>412</v>
      </c>
      <c r="M123" s="8">
        <v>20</v>
      </c>
      <c r="N123" s="241">
        <v>510000</v>
      </c>
      <c r="O123" s="241">
        <f t="shared" si="3"/>
        <v>10200000</v>
      </c>
      <c r="P123" s="351" t="s">
        <v>26</v>
      </c>
      <c r="Q123" s="14" t="s">
        <v>471</v>
      </c>
      <c r="R123" s="14" t="s">
        <v>11478</v>
      </c>
      <c r="S123" s="12" t="s">
        <v>11474</v>
      </c>
    </row>
    <row r="124" spans="1:19">
      <c r="A124" s="11" t="s">
        <v>11471</v>
      </c>
      <c r="B124" s="32">
        <v>117</v>
      </c>
      <c r="C124" s="7" t="s">
        <v>394</v>
      </c>
      <c r="D124" s="7" t="str">
        <f t="shared" si="2"/>
        <v>19</v>
      </c>
      <c r="E124" s="26" t="s">
        <v>398</v>
      </c>
      <c r="F124" s="7">
        <v>18</v>
      </c>
      <c r="G124" s="7" t="s">
        <v>19</v>
      </c>
      <c r="H124" s="7" t="s">
        <v>11601</v>
      </c>
      <c r="I124" s="7" t="s">
        <v>26</v>
      </c>
      <c r="J124" s="7">
        <v>28</v>
      </c>
      <c r="K124" s="8">
        <v>4</v>
      </c>
      <c r="L124" s="8" t="s">
        <v>1665</v>
      </c>
      <c r="M124" s="8">
        <v>20</v>
      </c>
      <c r="N124" s="241">
        <v>1550000</v>
      </c>
      <c r="O124" s="241">
        <f t="shared" si="3"/>
        <v>31000000</v>
      </c>
      <c r="P124" s="351" t="s">
        <v>26</v>
      </c>
      <c r="Q124" s="14" t="s">
        <v>471</v>
      </c>
      <c r="R124" s="14" t="s">
        <v>11478</v>
      </c>
      <c r="S124" s="12" t="s">
        <v>11474</v>
      </c>
    </row>
    <row r="125" spans="1:19">
      <c r="A125" s="11" t="s">
        <v>11471</v>
      </c>
      <c r="B125" s="32">
        <v>118</v>
      </c>
      <c r="C125" s="7" t="s">
        <v>394</v>
      </c>
      <c r="D125" s="7" t="str">
        <f t="shared" si="2"/>
        <v>19</v>
      </c>
      <c r="E125" s="26" t="s">
        <v>398</v>
      </c>
      <c r="F125" s="7">
        <v>18</v>
      </c>
      <c r="G125" s="7" t="s">
        <v>19</v>
      </c>
      <c r="H125" s="7" t="s">
        <v>11602</v>
      </c>
      <c r="I125" s="7" t="s">
        <v>26</v>
      </c>
      <c r="J125" s="7">
        <v>28</v>
      </c>
      <c r="K125" s="8">
        <v>4</v>
      </c>
      <c r="L125" s="8" t="s">
        <v>1856</v>
      </c>
      <c r="M125" s="8">
        <v>20</v>
      </c>
      <c r="N125" s="241">
        <v>1550000</v>
      </c>
      <c r="O125" s="241">
        <f t="shared" si="3"/>
        <v>31000000</v>
      </c>
      <c r="P125" s="351" t="s">
        <v>26</v>
      </c>
      <c r="Q125" s="14" t="s">
        <v>471</v>
      </c>
      <c r="R125" s="14" t="s">
        <v>11478</v>
      </c>
      <c r="S125" s="12" t="s">
        <v>11474</v>
      </c>
    </row>
    <row r="126" spans="1:19">
      <c r="A126" s="11" t="s">
        <v>11471</v>
      </c>
      <c r="B126" s="32">
        <v>119</v>
      </c>
      <c r="C126" s="7" t="s">
        <v>394</v>
      </c>
      <c r="D126" s="7" t="str">
        <f t="shared" si="2"/>
        <v>19</v>
      </c>
      <c r="E126" s="26" t="s">
        <v>398</v>
      </c>
      <c r="F126" s="7">
        <v>18</v>
      </c>
      <c r="G126" s="7" t="s">
        <v>19</v>
      </c>
      <c r="H126" s="7" t="s">
        <v>11603</v>
      </c>
      <c r="I126" s="7" t="s">
        <v>26</v>
      </c>
      <c r="J126" s="7">
        <v>28</v>
      </c>
      <c r="K126" s="8">
        <v>4</v>
      </c>
      <c r="L126" s="8" t="s">
        <v>1859</v>
      </c>
      <c r="M126" s="8">
        <v>20</v>
      </c>
      <c r="N126" s="241">
        <v>1500000</v>
      </c>
      <c r="O126" s="241">
        <f t="shared" si="3"/>
        <v>30000000</v>
      </c>
      <c r="P126" s="351" t="s">
        <v>26</v>
      </c>
      <c r="Q126" s="14" t="s">
        <v>471</v>
      </c>
      <c r="R126" s="14" t="s">
        <v>11478</v>
      </c>
      <c r="S126" s="12" t="s">
        <v>11474</v>
      </c>
    </row>
    <row r="127" spans="1:19">
      <c r="A127" s="11" t="s">
        <v>11471</v>
      </c>
      <c r="B127" s="32">
        <v>120</v>
      </c>
      <c r="C127" s="7" t="s">
        <v>394</v>
      </c>
      <c r="D127" s="7" t="str">
        <f t="shared" si="2"/>
        <v>19</v>
      </c>
      <c r="E127" s="26" t="s">
        <v>398</v>
      </c>
      <c r="F127" s="7">
        <v>18</v>
      </c>
      <c r="G127" s="7" t="s">
        <v>19</v>
      </c>
      <c r="H127" s="7" t="s">
        <v>11604</v>
      </c>
      <c r="I127" s="7" t="s">
        <v>26</v>
      </c>
      <c r="J127" s="7">
        <v>14</v>
      </c>
      <c r="K127" s="8">
        <v>2</v>
      </c>
      <c r="L127" s="8" t="s">
        <v>10892</v>
      </c>
      <c r="M127" s="8">
        <v>20</v>
      </c>
      <c r="N127" s="241">
        <v>330000</v>
      </c>
      <c r="O127" s="241">
        <f t="shared" si="3"/>
        <v>6600000</v>
      </c>
      <c r="P127" s="351" t="s">
        <v>26</v>
      </c>
      <c r="Q127" s="14" t="s">
        <v>471</v>
      </c>
      <c r="R127" s="14" t="s">
        <v>11478</v>
      </c>
      <c r="S127" s="12" t="s">
        <v>11474</v>
      </c>
    </row>
    <row r="128" spans="1:19">
      <c r="A128" s="11" t="s">
        <v>11471</v>
      </c>
      <c r="B128" s="32">
        <v>121</v>
      </c>
      <c r="C128" s="7" t="s">
        <v>394</v>
      </c>
      <c r="D128" s="7" t="str">
        <f t="shared" si="2"/>
        <v>19</v>
      </c>
      <c r="E128" s="26" t="s">
        <v>398</v>
      </c>
      <c r="F128" s="7">
        <v>18</v>
      </c>
      <c r="G128" s="7" t="s">
        <v>19</v>
      </c>
      <c r="H128" s="7" t="s">
        <v>11605</v>
      </c>
      <c r="I128" s="7" t="s">
        <v>26</v>
      </c>
      <c r="J128" s="7">
        <v>21</v>
      </c>
      <c r="K128" s="8">
        <v>3</v>
      </c>
      <c r="L128" s="8" t="s">
        <v>405</v>
      </c>
      <c r="M128" s="8">
        <v>20</v>
      </c>
      <c r="N128" s="241">
        <v>870000</v>
      </c>
      <c r="O128" s="241">
        <f t="shared" si="3"/>
        <v>17400000</v>
      </c>
      <c r="P128" s="351" t="s">
        <v>26</v>
      </c>
      <c r="Q128" s="14" t="s">
        <v>471</v>
      </c>
      <c r="R128" s="14" t="s">
        <v>11478</v>
      </c>
      <c r="S128" s="12" t="s">
        <v>11474</v>
      </c>
    </row>
    <row r="129" spans="1:19">
      <c r="A129" s="11" t="s">
        <v>11471</v>
      </c>
      <c r="B129" s="32">
        <v>122</v>
      </c>
      <c r="C129" s="7" t="s">
        <v>394</v>
      </c>
      <c r="D129" s="7" t="str">
        <f t="shared" si="2"/>
        <v>19</v>
      </c>
      <c r="E129" s="26" t="s">
        <v>398</v>
      </c>
      <c r="F129" s="7">
        <v>18</v>
      </c>
      <c r="G129" s="7" t="s">
        <v>19</v>
      </c>
      <c r="H129" s="7" t="s">
        <v>11606</v>
      </c>
      <c r="I129" s="7" t="s">
        <v>26</v>
      </c>
      <c r="J129" s="7">
        <v>28</v>
      </c>
      <c r="K129" s="8">
        <v>4</v>
      </c>
      <c r="L129" s="8" t="s">
        <v>1856</v>
      </c>
      <c r="M129" s="8">
        <v>20</v>
      </c>
      <c r="N129" s="241">
        <v>580000</v>
      </c>
      <c r="O129" s="241">
        <f t="shared" si="3"/>
        <v>11600000</v>
      </c>
      <c r="P129" s="351" t="s">
        <v>26</v>
      </c>
      <c r="Q129" s="14" t="s">
        <v>471</v>
      </c>
      <c r="R129" s="14" t="s">
        <v>11478</v>
      </c>
      <c r="S129" s="12" t="s">
        <v>11474</v>
      </c>
    </row>
    <row r="130" spans="1:19">
      <c r="A130" s="11" t="s">
        <v>11471</v>
      </c>
      <c r="B130" s="32">
        <v>123</v>
      </c>
      <c r="C130" s="7" t="s">
        <v>394</v>
      </c>
      <c r="D130" s="7" t="str">
        <f t="shared" si="2"/>
        <v>19</v>
      </c>
      <c r="E130" s="26" t="s">
        <v>398</v>
      </c>
      <c r="F130" s="7">
        <v>18</v>
      </c>
      <c r="G130" s="7" t="s">
        <v>19</v>
      </c>
      <c r="H130" s="7" t="s">
        <v>11607</v>
      </c>
      <c r="I130" s="7" t="s">
        <v>26</v>
      </c>
      <c r="J130" s="7">
        <v>35</v>
      </c>
      <c r="K130" s="8">
        <v>5</v>
      </c>
      <c r="L130" s="8" t="s">
        <v>10892</v>
      </c>
      <c r="M130" s="8">
        <v>20</v>
      </c>
      <c r="N130" s="241">
        <v>710000</v>
      </c>
      <c r="O130" s="241">
        <f t="shared" si="3"/>
        <v>14200000</v>
      </c>
      <c r="P130" s="351" t="s">
        <v>26</v>
      </c>
      <c r="Q130" s="14" t="s">
        <v>471</v>
      </c>
      <c r="R130" s="14" t="s">
        <v>11478</v>
      </c>
      <c r="S130" s="12" t="s">
        <v>11474</v>
      </c>
    </row>
    <row r="131" spans="1:19">
      <c r="A131" s="11" t="s">
        <v>11471</v>
      </c>
      <c r="B131" s="32">
        <v>124</v>
      </c>
      <c r="C131" s="7" t="s">
        <v>394</v>
      </c>
      <c r="D131" s="7" t="str">
        <f t="shared" si="2"/>
        <v>19</v>
      </c>
      <c r="E131" s="26" t="s">
        <v>398</v>
      </c>
      <c r="F131" s="7">
        <v>18</v>
      </c>
      <c r="G131" s="7" t="s">
        <v>19</v>
      </c>
      <c r="H131" s="7" t="s">
        <v>11608</v>
      </c>
      <c r="I131" s="7" t="s">
        <v>26</v>
      </c>
      <c r="J131" s="7">
        <v>35</v>
      </c>
      <c r="K131" s="8">
        <v>5</v>
      </c>
      <c r="L131" s="8" t="s">
        <v>1759</v>
      </c>
      <c r="M131" s="8">
        <v>20</v>
      </c>
      <c r="N131" s="241">
        <v>710000</v>
      </c>
      <c r="O131" s="241">
        <f t="shared" si="3"/>
        <v>14200000</v>
      </c>
      <c r="P131" s="351" t="s">
        <v>26</v>
      </c>
      <c r="Q131" s="14" t="s">
        <v>471</v>
      </c>
      <c r="R131" s="14" t="s">
        <v>11478</v>
      </c>
      <c r="S131" s="12" t="s">
        <v>11474</v>
      </c>
    </row>
    <row r="132" spans="1:19">
      <c r="A132" s="11" t="s">
        <v>11471</v>
      </c>
      <c r="B132" s="32">
        <v>125</v>
      </c>
      <c r="C132" s="7" t="s">
        <v>394</v>
      </c>
      <c r="D132" s="7" t="str">
        <f t="shared" si="2"/>
        <v>19</v>
      </c>
      <c r="E132" s="26" t="s">
        <v>398</v>
      </c>
      <c r="F132" s="7">
        <v>18</v>
      </c>
      <c r="G132" s="7" t="s">
        <v>19</v>
      </c>
      <c r="H132" s="7" t="s">
        <v>11609</v>
      </c>
      <c r="I132" s="7" t="s">
        <v>26</v>
      </c>
      <c r="J132" s="7">
        <v>28</v>
      </c>
      <c r="K132" s="8">
        <v>4</v>
      </c>
      <c r="L132" s="8" t="s">
        <v>1859</v>
      </c>
      <c r="M132" s="8">
        <v>20</v>
      </c>
      <c r="N132" s="241">
        <v>1440000</v>
      </c>
      <c r="O132" s="241">
        <f t="shared" si="3"/>
        <v>28800000</v>
      </c>
      <c r="P132" s="351" t="s">
        <v>26</v>
      </c>
      <c r="Q132" s="14" t="s">
        <v>471</v>
      </c>
      <c r="R132" s="14" t="s">
        <v>11478</v>
      </c>
      <c r="S132" s="12" t="s">
        <v>11474</v>
      </c>
    </row>
    <row r="133" spans="1:19">
      <c r="A133" s="11" t="s">
        <v>11471</v>
      </c>
      <c r="B133" s="32">
        <v>126</v>
      </c>
      <c r="C133" s="7" t="s">
        <v>394</v>
      </c>
      <c r="D133" s="7" t="str">
        <f t="shared" si="2"/>
        <v>19</v>
      </c>
      <c r="E133" s="26" t="s">
        <v>398</v>
      </c>
      <c r="F133" s="7">
        <v>18</v>
      </c>
      <c r="G133" s="7" t="s">
        <v>19</v>
      </c>
      <c r="H133" s="7" t="s">
        <v>11610</v>
      </c>
      <c r="I133" s="7" t="s">
        <v>26</v>
      </c>
      <c r="J133" s="7">
        <v>28</v>
      </c>
      <c r="K133" s="8">
        <v>4</v>
      </c>
      <c r="L133" s="8" t="s">
        <v>405</v>
      </c>
      <c r="M133" s="8">
        <v>20</v>
      </c>
      <c r="N133" s="241">
        <v>1440000</v>
      </c>
      <c r="O133" s="241">
        <f t="shared" si="3"/>
        <v>28800000</v>
      </c>
      <c r="P133" s="351" t="s">
        <v>26</v>
      </c>
      <c r="Q133" s="14" t="s">
        <v>471</v>
      </c>
      <c r="R133" s="14" t="s">
        <v>11478</v>
      </c>
      <c r="S133" s="12" t="s">
        <v>11474</v>
      </c>
    </row>
    <row r="134" spans="1:19">
      <c r="A134" s="11" t="s">
        <v>11471</v>
      </c>
      <c r="B134" s="32">
        <v>127</v>
      </c>
      <c r="C134" s="7" t="s">
        <v>394</v>
      </c>
      <c r="D134" s="7" t="str">
        <f t="shared" si="2"/>
        <v>19</v>
      </c>
      <c r="E134" s="26" t="s">
        <v>398</v>
      </c>
      <c r="F134" s="7">
        <v>18</v>
      </c>
      <c r="G134" s="7" t="s">
        <v>19</v>
      </c>
      <c r="H134" s="7" t="s">
        <v>11611</v>
      </c>
      <c r="I134" s="7" t="s">
        <v>26</v>
      </c>
      <c r="J134" s="7">
        <v>28</v>
      </c>
      <c r="K134" s="8">
        <v>4</v>
      </c>
      <c r="L134" s="8" t="s">
        <v>11477</v>
      </c>
      <c r="M134" s="8">
        <v>20</v>
      </c>
      <c r="N134" s="241">
        <v>1440000</v>
      </c>
      <c r="O134" s="241">
        <f t="shared" si="3"/>
        <v>28800000</v>
      </c>
      <c r="P134" s="351" t="s">
        <v>26</v>
      </c>
      <c r="Q134" s="14" t="s">
        <v>471</v>
      </c>
      <c r="R134" s="14" t="s">
        <v>11478</v>
      </c>
      <c r="S134" s="12" t="s">
        <v>11474</v>
      </c>
    </row>
    <row r="135" spans="1:19">
      <c r="A135" s="11" t="s">
        <v>11471</v>
      </c>
      <c r="B135" s="32">
        <v>128</v>
      </c>
      <c r="C135" s="7" t="s">
        <v>394</v>
      </c>
      <c r="D135" s="7" t="str">
        <f t="shared" si="2"/>
        <v>19</v>
      </c>
      <c r="E135" s="26" t="s">
        <v>398</v>
      </c>
      <c r="F135" s="7">
        <v>18</v>
      </c>
      <c r="G135" s="7" t="s">
        <v>19</v>
      </c>
      <c r="H135" s="7" t="s">
        <v>11612</v>
      </c>
      <c r="I135" s="7" t="s">
        <v>26</v>
      </c>
      <c r="J135" s="7">
        <v>28</v>
      </c>
      <c r="K135" s="8">
        <v>4</v>
      </c>
      <c r="L135" s="8" t="s">
        <v>1856</v>
      </c>
      <c r="M135" s="8">
        <v>20</v>
      </c>
      <c r="N135" s="241">
        <v>1090000</v>
      </c>
      <c r="O135" s="241">
        <f t="shared" si="3"/>
        <v>21800000</v>
      </c>
      <c r="P135" s="351" t="s">
        <v>26</v>
      </c>
      <c r="Q135" s="14" t="s">
        <v>471</v>
      </c>
      <c r="R135" s="14" t="s">
        <v>11478</v>
      </c>
      <c r="S135" s="12" t="s">
        <v>11474</v>
      </c>
    </row>
    <row r="136" spans="1:19">
      <c r="A136" s="11" t="s">
        <v>11471</v>
      </c>
      <c r="B136" s="32">
        <v>129</v>
      </c>
      <c r="C136" s="7" t="s">
        <v>36</v>
      </c>
      <c r="D136" s="7" t="str">
        <f t="shared" si="2"/>
        <v>20</v>
      </c>
      <c r="E136" s="26" t="s">
        <v>108</v>
      </c>
      <c r="F136" s="7" t="s">
        <v>94</v>
      </c>
      <c r="G136" s="7" t="s">
        <v>19</v>
      </c>
      <c r="H136" s="7" t="s">
        <v>11613</v>
      </c>
      <c r="I136" s="7" t="s">
        <v>26</v>
      </c>
      <c r="J136" s="7">
        <v>28</v>
      </c>
      <c r="K136" s="8">
        <v>4</v>
      </c>
      <c r="L136" s="8" t="s">
        <v>1856</v>
      </c>
      <c r="M136" s="8">
        <v>20</v>
      </c>
      <c r="N136" s="241">
        <v>1090000</v>
      </c>
      <c r="O136" s="241">
        <f t="shared" si="3"/>
        <v>21800000</v>
      </c>
      <c r="P136" s="351" t="s">
        <v>26</v>
      </c>
      <c r="Q136" s="14" t="s">
        <v>471</v>
      </c>
      <c r="R136" s="14" t="s">
        <v>11478</v>
      </c>
      <c r="S136" s="12" t="s">
        <v>11474</v>
      </c>
    </row>
    <row r="137" spans="1:19">
      <c r="A137" s="11" t="s">
        <v>11471</v>
      </c>
      <c r="B137" s="32">
        <v>130</v>
      </c>
      <c r="C137" s="7" t="s">
        <v>394</v>
      </c>
      <c r="D137" s="7" t="str">
        <f t="shared" ref="D137:D185" si="4">_xlfn.IFS(C137="사업관리","01",C137="경영ㆍ회계ㆍ사무","02",C137="금융ㆍ보험","03",C137="교육ㆍ자연ㆍ사회과학","04",C137="법률ㆍ경찰ㆍ소방ㆍ교도ㆍ국방","05",C137="보건ㆍ의료","06",C137="사회복지ㆍ종교","07",C137="문화ㆍ예술ㆍ디자인ㆍ방송","08",C137="운전ㆍ운송","09",C137="영업판매","10",C137="경비ㆍ청소","11",C137="이용ㆍ숙박ㆍ여행ㆍ오락ㆍ스포츠","12", C137="음식서비스","13", C137="건설","14", C137="기계","15",C137="재료","16",C137="화학ㆍ바이오","17",C137="섬유ㆍ의복","18",C137="전기ㆍ전자","19",C137="정보통신","20",C137="식품가공","21",C137="인쇄ㆍ목재ㆍ가구ㆍ공예","22",C137="환경ㆍ에너지ㆍ안전","23",C137="농림어업","24")</f>
        <v>19</v>
      </c>
      <c r="E137" s="26" t="s">
        <v>398</v>
      </c>
      <c r="F137" s="7">
        <v>17</v>
      </c>
      <c r="G137" s="7" t="s">
        <v>19</v>
      </c>
      <c r="H137" s="7" t="s">
        <v>11614</v>
      </c>
      <c r="I137" s="7" t="s">
        <v>26</v>
      </c>
      <c r="J137" s="7">
        <v>28</v>
      </c>
      <c r="K137" s="8">
        <v>4</v>
      </c>
      <c r="L137" s="8" t="s">
        <v>412</v>
      </c>
      <c r="M137" s="8">
        <v>20</v>
      </c>
      <c r="N137" s="241">
        <v>1090000</v>
      </c>
      <c r="O137" s="241">
        <f t="shared" si="3"/>
        <v>21800000</v>
      </c>
      <c r="P137" s="351" t="s">
        <v>26</v>
      </c>
      <c r="Q137" s="14" t="s">
        <v>471</v>
      </c>
      <c r="R137" s="14" t="s">
        <v>11478</v>
      </c>
      <c r="S137" s="12" t="s">
        <v>11474</v>
      </c>
    </row>
    <row r="138" spans="1:19">
      <c r="A138" s="11" t="s">
        <v>11471</v>
      </c>
      <c r="B138" s="32">
        <v>131</v>
      </c>
      <c r="C138" s="7" t="s">
        <v>36</v>
      </c>
      <c r="D138" s="7" t="str">
        <f t="shared" si="4"/>
        <v>20</v>
      </c>
      <c r="E138" s="26" t="s">
        <v>108</v>
      </c>
      <c r="F138" s="7" t="s">
        <v>348</v>
      </c>
      <c r="G138" s="7" t="s">
        <v>19</v>
      </c>
      <c r="H138" s="7" t="s">
        <v>11615</v>
      </c>
      <c r="I138" s="7" t="s">
        <v>16</v>
      </c>
      <c r="J138" s="7">
        <v>28</v>
      </c>
      <c r="K138" s="8">
        <v>4</v>
      </c>
      <c r="L138" s="8" t="s">
        <v>11477</v>
      </c>
      <c r="M138" s="8">
        <v>20</v>
      </c>
      <c r="N138" s="241">
        <v>960000</v>
      </c>
      <c r="O138" s="241">
        <f t="shared" ref="O138:O184" si="5">M138*N138</f>
        <v>19200000</v>
      </c>
      <c r="P138" s="351" t="s">
        <v>26</v>
      </c>
      <c r="Q138" s="14" t="s">
        <v>471</v>
      </c>
      <c r="R138" s="14" t="s">
        <v>11478</v>
      </c>
      <c r="S138" s="12" t="s">
        <v>11474</v>
      </c>
    </row>
    <row r="139" spans="1:19">
      <c r="A139" s="11" t="s">
        <v>11471</v>
      </c>
      <c r="B139" s="32">
        <v>132</v>
      </c>
      <c r="C139" s="7" t="s">
        <v>394</v>
      </c>
      <c r="D139" s="7" t="str">
        <f t="shared" si="4"/>
        <v>19</v>
      </c>
      <c r="E139" s="26" t="s">
        <v>398</v>
      </c>
      <c r="F139" s="7">
        <v>17</v>
      </c>
      <c r="G139" s="7" t="s">
        <v>19</v>
      </c>
      <c r="H139" s="7" t="s">
        <v>11616</v>
      </c>
      <c r="I139" s="7" t="s">
        <v>26</v>
      </c>
      <c r="J139" s="7">
        <v>21</v>
      </c>
      <c r="K139" s="8">
        <v>3</v>
      </c>
      <c r="L139" s="8" t="s">
        <v>10892</v>
      </c>
      <c r="M139" s="8">
        <v>20</v>
      </c>
      <c r="N139" s="241">
        <v>1060000</v>
      </c>
      <c r="O139" s="241">
        <f t="shared" si="5"/>
        <v>21200000</v>
      </c>
      <c r="P139" s="351" t="s">
        <v>26</v>
      </c>
      <c r="Q139" s="14" t="s">
        <v>471</v>
      </c>
      <c r="R139" s="14" t="s">
        <v>11478</v>
      </c>
      <c r="S139" s="12" t="s">
        <v>11474</v>
      </c>
    </row>
    <row r="140" spans="1:19">
      <c r="A140" s="11" t="s">
        <v>11471</v>
      </c>
      <c r="B140" s="32">
        <v>133</v>
      </c>
      <c r="C140" s="7" t="s">
        <v>394</v>
      </c>
      <c r="D140" s="7" t="str">
        <f t="shared" si="4"/>
        <v>19</v>
      </c>
      <c r="E140" s="26" t="s">
        <v>398</v>
      </c>
      <c r="F140" s="7">
        <v>17</v>
      </c>
      <c r="G140" s="7" t="s">
        <v>19</v>
      </c>
      <c r="H140" s="7" t="s">
        <v>11617</v>
      </c>
      <c r="I140" s="7" t="s">
        <v>26</v>
      </c>
      <c r="J140" s="7">
        <v>21</v>
      </c>
      <c r="K140" s="8">
        <v>3</v>
      </c>
      <c r="L140" s="8" t="s">
        <v>10892</v>
      </c>
      <c r="M140" s="8">
        <v>20</v>
      </c>
      <c r="N140" s="241">
        <v>460000</v>
      </c>
      <c r="O140" s="241">
        <f t="shared" si="5"/>
        <v>9200000</v>
      </c>
      <c r="P140" s="351" t="s">
        <v>26</v>
      </c>
      <c r="Q140" s="14" t="s">
        <v>471</v>
      </c>
      <c r="R140" s="14" t="s">
        <v>11478</v>
      </c>
      <c r="S140" s="12" t="s">
        <v>11474</v>
      </c>
    </row>
    <row r="141" spans="1:19">
      <c r="A141" s="11" t="s">
        <v>11471</v>
      </c>
      <c r="B141" s="32">
        <v>134</v>
      </c>
      <c r="C141" s="7" t="s">
        <v>394</v>
      </c>
      <c r="D141" s="7" t="str">
        <f t="shared" si="4"/>
        <v>19</v>
      </c>
      <c r="E141" s="26" t="s">
        <v>398</v>
      </c>
      <c r="F141" s="7">
        <v>17</v>
      </c>
      <c r="G141" s="7" t="s">
        <v>19</v>
      </c>
      <c r="H141" s="7" t="s">
        <v>11618</v>
      </c>
      <c r="I141" s="7" t="s">
        <v>26</v>
      </c>
      <c r="J141" s="7">
        <v>21</v>
      </c>
      <c r="K141" s="8">
        <v>3</v>
      </c>
      <c r="L141" s="8" t="s">
        <v>1665</v>
      </c>
      <c r="M141" s="8">
        <v>20</v>
      </c>
      <c r="N141" s="241">
        <v>460000</v>
      </c>
      <c r="O141" s="241">
        <f t="shared" si="5"/>
        <v>9200000</v>
      </c>
      <c r="P141" s="351" t="s">
        <v>26</v>
      </c>
      <c r="Q141" s="14" t="s">
        <v>471</v>
      </c>
      <c r="R141" s="14" t="s">
        <v>11478</v>
      </c>
      <c r="S141" s="12" t="s">
        <v>11474</v>
      </c>
    </row>
    <row r="142" spans="1:19">
      <c r="A142" s="11" t="s">
        <v>11471</v>
      </c>
      <c r="B142" s="32">
        <v>135</v>
      </c>
      <c r="C142" s="7" t="s">
        <v>394</v>
      </c>
      <c r="D142" s="7" t="str">
        <f t="shared" si="4"/>
        <v>19</v>
      </c>
      <c r="E142" s="26" t="s">
        <v>398</v>
      </c>
      <c r="F142" s="7">
        <v>17</v>
      </c>
      <c r="G142" s="7" t="s">
        <v>19</v>
      </c>
      <c r="H142" s="7" t="s">
        <v>11619</v>
      </c>
      <c r="I142" s="7" t="s">
        <v>26</v>
      </c>
      <c r="J142" s="7">
        <v>14</v>
      </c>
      <c r="K142" s="8">
        <v>2</v>
      </c>
      <c r="L142" s="8" t="s">
        <v>11477</v>
      </c>
      <c r="M142" s="8">
        <v>20</v>
      </c>
      <c r="N142" s="241">
        <v>610000</v>
      </c>
      <c r="O142" s="241">
        <f t="shared" si="5"/>
        <v>12200000</v>
      </c>
      <c r="P142" s="351" t="s">
        <v>26</v>
      </c>
      <c r="Q142" s="14" t="s">
        <v>471</v>
      </c>
      <c r="R142" s="14" t="s">
        <v>11478</v>
      </c>
      <c r="S142" s="12" t="s">
        <v>11474</v>
      </c>
    </row>
    <row r="143" spans="1:19">
      <c r="A143" s="11" t="s">
        <v>11471</v>
      </c>
      <c r="B143" s="32">
        <v>136</v>
      </c>
      <c r="C143" s="7" t="s">
        <v>394</v>
      </c>
      <c r="D143" s="7" t="str">
        <f t="shared" si="4"/>
        <v>19</v>
      </c>
      <c r="E143" s="26" t="s">
        <v>398</v>
      </c>
      <c r="F143" s="7">
        <v>17</v>
      </c>
      <c r="G143" s="7" t="s">
        <v>19</v>
      </c>
      <c r="H143" s="7" t="s">
        <v>11620</v>
      </c>
      <c r="I143" s="7" t="s">
        <v>26</v>
      </c>
      <c r="J143" s="7">
        <v>21</v>
      </c>
      <c r="K143" s="8">
        <v>3</v>
      </c>
      <c r="L143" s="8" t="s">
        <v>1759</v>
      </c>
      <c r="M143" s="8">
        <v>20</v>
      </c>
      <c r="N143" s="241">
        <v>850000</v>
      </c>
      <c r="O143" s="241">
        <f t="shared" si="5"/>
        <v>17000000</v>
      </c>
      <c r="P143" s="351" t="s">
        <v>26</v>
      </c>
      <c r="Q143" s="14" t="s">
        <v>471</v>
      </c>
      <c r="R143" s="14" t="s">
        <v>11478</v>
      </c>
      <c r="S143" s="12" t="s">
        <v>11474</v>
      </c>
    </row>
    <row r="144" spans="1:19">
      <c r="A144" s="11" t="s">
        <v>11471</v>
      </c>
      <c r="B144" s="32">
        <v>137</v>
      </c>
      <c r="C144" s="7" t="s">
        <v>394</v>
      </c>
      <c r="D144" s="7" t="str">
        <f t="shared" si="4"/>
        <v>19</v>
      </c>
      <c r="E144" s="26" t="s">
        <v>398</v>
      </c>
      <c r="F144" s="7">
        <v>18</v>
      </c>
      <c r="G144" s="7" t="s">
        <v>19</v>
      </c>
      <c r="H144" s="7" t="s">
        <v>11621</v>
      </c>
      <c r="I144" s="7" t="s">
        <v>26</v>
      </c>
      <c r="J144" s="7">
        <v>14</v>
      </c>
      <c r="K144" s="8">
        <v>2</v>
      </c>
      <c r="L144" s="8" t="s">
        <v>10892</v>
      </c>
      <c r="M144" s="8">
        <v>20</v>
      </c>
      <c r="N144" s="241">
        <v>580000</v>
      </c>
      <c r="O144" s="241">
        <f t="shared" si="5"/>
        <v>11600000</v>
      </c>
      <c r="P144" s="351" t="s">
        <v>26</v>
      </c>
      <c r="Q144" s="14" t="s">
        <v>471</v>
      </c>
      <c r="R144" s="14" t="s">
        <v>11478</v>
      </c>
      <c r="S144" s="12" t="s">
        <v>11474</v>
      </c>
    </row>
    <row r="145" spans="1:19">
      <c r="A145" s="11" t="s">
        <v>11471</v>
      </c>
      <c r="B145" s="32">
        <v>138</v>
      </c>
      <c r="C145" s="7" t="s">
        <v>394</v>
      </c>
      <c r="D145" s="7" t="str">
        <f t="shared" si="4"/>
        <v>19</v>
      </c>
      <c r="E145" s="26" t="s">
        <v>398</v>
      </c>
      <c r="F145" s="7">
        <v>18</v>
      </c>
      <c r="G145" s="7" t="s">
        <v>19</v>
      </c>
      <c r="H145" s="7" t="s">
        <v>11622</v>
      </c>
      <c r="I145" s="7" t="s">
        <v>26</v>
      </c>
      <c r="J145" s="7">
        <v>21</v>
      </c>
      <c r="K145" s="8">
        <v>3</v>
      </c>
      <c r="L145" s="8" t="s">
        <v>1759</v>
      </c>
      <c r="M145" s="8">
        <v>20</v>
      </c>
      <c r="N145" s="241">
        <v>1000000</v>
      </c>
      <c r="O145" s="241">
        <f t="shared" si="5"/>
        <v>20000000</v>
      </c>
      <c r="P145" s="351" t="s">
        <v>26</v>
      </c>
      <c r="Q145" s="14" t="s">
        <v>471</v>
      </c>
      <c r="R145" s="14" t="s">
        <v>11478</v>
      </c>
      <c r="S145" s="12" t="s">
        <v>11474</v>
      </c>
    </row>
    <row r="146" spans="1:19">
      <c r="A146" s="11" t="s">
        <v>11471</v>
      </c>
      <c r="B146" s="32">
        <v>139</v>
      </c>
      <c r="C146" s="7" t="s">
        <v>394</v>
      </c>
      <c r="D146" s="7" t="str">
        <f t="shared" si="4"/>
        <v>19</v>
      </c>
      <c r="E146" s="26" t="s">
        <v>398</v>
      </c>
      <c r="F146" s="7">
        <v>18</v>
      </c>
      <c r="G146" s="7" t="s">
        <v>19</v>
      </c>
      <c r="H146" s="7" t="s">
        <v>11623</v>
      </c>
      <c r="I146" s="7" t="s">
        <v>26</v>
      </c>
      <c r="J146" s="7">
        <v>21</v>
      </c>
      <c r="K146" s="8">
        <v>3</v>
      </c>
      <c r="L146" s="8" t="s">
        <v>1759</v>
      </c>
      <c r="M146" s="8">
        <v>20</v>
      </c>
      <c r="N146" s="241">
        <v>920000</v>
      </c>
      <c r="O146" s="241">
        <f t="shared" si="5"/>
        <v>18400000</v>
      </c>
      <c r="P146" s="351" t="s">
        <v>26</v>
      </c>
      <c r="Q146" s="14" t="s">
        <v>471</v>
      </c>
      <c r="R146" s="14" t="s">
        <v>11478</v>
      </c>
      <c r="S146" s="12" t="s">
        <v>11474</v>
      </c>
    </row>
    <row r="147" spans="1:19">
      <c r="A147" s="11" t="s">
        <v>11471</v>
      </c>
      <c r="B147" s="32">
        <v>140</v>
      </c>
      <c r="C147" s="7" t="s">
        <v>394</v>
      </c>
      <c r="D147" s="7" t="str">
        <f t="shared" si="4"/>
        <v>19</v>
      </c>
      <c r="E147" s="26" t="s">
        <v>398</v>
      </c>
      <c r="F147" s="7">
        <v>18</v>
      </c>
      <c r="G147" s="7" t="s">
        <v>19</v>
      </c>
      <c r="H147" s="7" t="s">
        <v>11624</v>
      </c>
      <c r="I147" s="7" t="s">
        <v>26</v>
      </c>
      <c r="J147" s="7">
        <v>21</v>
      </c>
      <c r="K147" s="8">
        <v>3</v>
      </c>
      <c r="L147" s="8" t="s">
        <v>412</v>
      </c>
      <c r="M147" s="8">
        <v>20</v>
      </c>
      <c r="N147" s="241">
        <v>920000</v>
      </c>
      <c r="O147" s="241">
        <f t="shared" si="5"/>
        <v>18400000</v>
      </c>
      <c r="P147" s="351" t="s">
        <v>26</v>
      </c>
      <c r="Q147" s="14" t="s">
        <v>471</v>
      </c>
      <c r="R147" s="14" t="s">
        <v>11478</v>
      </c>
      <c r="S147" s="12" t="s">
        <v>11474</v>
      </c>
    </row>
    <row r="148" spans="1:19">
      <c r="A148" s="11" t="s">
        <v>11471</v>
      </c>
      <c r="B148" s="32">
        <v>141</v>
      </c>
      <c r="C148" s="7" t="s">
        <v>394</v>
      </c>
      <c r="D148" s="7" t="str">
        <f t="shared" si="4"/>
        <v>19</v>
      </c>
      <c r="E148" s="26" t="s">
        <v>398</v>
      </c>
      <c r="F148" s="7" t="s">
        <v>2373</v>
      </c>
      <c r="G148" s="7" t="s">
        <v>19</v>
      </c>
      <c r="H148" s="7" t="s">
        <v>11625</v>
      </c>
      <c r="I148" s="7" t="s">
        <v>26</v>
      </c>
      <c r="J148" s="7">
        <v>35</v>
      </c>
      <c r="K148" s="8">
        <v>5</v>
      </c>
      <c r="L148" s="8" t="s">
        <v>1665</v>
      </c>
      <c r="M148" s="8">
        <v>20</v>
      </c>
      <c r="N148" s="241">
        <v>1490000</v>
      </c>
      <c r="O148" s="241">
        <f t="shared" si="5"/>
        <v>29800000</v>
      </c>
      <c r="P148" s="351" t="s">
        <v>26</v>
      </c>
      <c r="Q148" s="14" t="s">
        <v>471</v>
      </c>
      <c r="R148" s="14" t="s">
        <v>11478</v>
      </c>
      <c r="S148" s="12" t="s">
        <v>11474</v>
      </c>
    </row>
    <row r="149" spans="1:19">
      <c r="A149" s="11" t="s">
        <v>11471</v>
      </c>
      <c r="B149" s="32">
        <v>142</v>
      </c>
      <c r="C149" s="7" t="s">
        <v>394</v>
      </c>
      <c r="D149" s="7" t="str">
        <f t="shared" si="4"/>
        <v>19</v>
      </c>
      <c r="E149" s="26" t="s">
        <v>398</v>
      </c>
      <c r="F149" s="7">
        <v>17</v>
      </c>
      <c r="G149" s="7" t="s">
        <v>19</v>
      </c>
      <c r="H149" s="7" t="s">
        <v>11626</v>
      </c>
      <c r="I149" s="7" t="s">
        <v>26</v>
      </c>
      <c r="J149" s="7">
        <v>14</v>
      </c>
      <c r="K149" s="8">
        <v>2</v>
      </c>
      <c r="L149" s="8" t="s">
        <v>1665</v>
      </c>
      <c r="M149" s="8">
        <v>20</v>
      </c>
      <c r="N149" s="241">
        <v>1120000</v>
      </c>
      <c r="O149" s="241">
        <f t="shared" si="5"/>
        <v>22400000</v>
      </c>
      <c r="P149" s="351" t="s">
        <v>26</v>
      </c>
      <c r="Q149" s="14" t="s">
        <v>471</v>
      </c>
      <c r="R149" s="14" t="s">
        <v>11478</v>
      </c>
      <c r="S149" s="12" t="s">
        <v>11474</v>
      </c>
    </row>
    <row r="150" spans="1:19">
      <c r="A150" s="11" t="s">
        <v>11471</v>
      </c>
      <c r="B150" s="32">
        <v>143</v>
      </c>
      <c r="C150" s="7" t="s">
        <v>394</v>
      </c>
      <c r="D150" s="7" t="str">
        <f t="shared" si="4"/>
        <v>19</v>
      </c>
      <c r="E150" s="26" t="s">
        <v>398</v>
      </c>
      <c r="F150" s="7">
        <v>17</v>
      </c>
      <c r="G150" s="7" t="s">
        <v>19</v>
      </c>
      <c r="H150" s="7" t="s">
        <v>11627</v>
      </c>
      <c r="I150" s="7" t="s">
        <v>26</v>
      </c>
      <c r="J150" s="7">
        <v>28</v>
      </c>
      <c r="K150" s="8">
        <v>4</v>
      </c>
      <c r="L150" s="8" t="s">
        <v>1665</v>
      </c>
      <c r="M150" s="8">
        <v>20</v>
      </c>
      <c r="N150" s="241">
        <v>1370000</v>
      </c>
      <c r="O150" s="241">
        <f t="shared" si="5"/>
        <v>27400000</v>
      </c>
      <c r="P150" s="351" t="s">
        <v>26</v>
      </c>
      <c r="Q150" s="14" t="s">
        <v>471</v>
      </c>
      <c r="R150" s="14" t="s">
        <v>11478</v>
      </c>
      <c r="S150" s="12" t="s">
        <v>11474</v>
      </c>
    </row>
    <row r="151" spans="1:19">
      <c r="A151" s="11" t="s">
        <v>11471</v>
      </c>
      <c r="B151" s="32">
        <v>144</v>
      </c>
      <c r="C151" s="7" t="s">
        <v>394</v>
      </c>
      <c r="D151" s="7" t="str">
        <f t="shared" si="4"/>
        <v>19</v>
      </c>
      <c r="E151" s="26" t="s">
        <v>398</v>
      </c>
      <c r="F151" s="7">
        <v>17</v>
      </c>
      <c r="G151" s="7" t="s">
        <v>19</v>
      </c>
      <c r="H151" s="7" t="s">
        <v>11628</v>
      </c>
      <c r="I151" s="7" t="s">
        <v>26</v>
      </c>
      <c r="J151" s="7">
        <v>21</v>
      </c>
      <c r="K151" s="8">
        <v>3</v>
      </c>
      <c r="L151" s="8" t="s">
        <v>1759</v>
      </c>
      <c r="M151" s="8">
        <v>20</v>
      </c>
      <c r="N151" s="241">
        <v>1230000</v>
      </c>
      <c r="O151" s="241">
        <f t="shared" si="5"/>
        <v>24600000</v>
      </c>
      <c r="P151" s="351" t="s">
        <v>26</v>
      </c>
      <c r="Q151" s="14" t="s">
        <v>471</v>
      </c>
      <c r="R151" s="14" t="s">
        <v>11478</v>
      </c>
      <c r="S151" s="12" t="s">
        <v>11474</v>
      </c>
    </row>
    <row r="152" spans="1:19">
      <c r="A152" s="11" t="s">
        <v>11471</v>
      </c>
      <c r="B152" s="32">
        <v>145</v>
      </c>
      <c r="C152" s="7" t="s">
        <v>394</v>
      </c>
      <c r="D152" s="7" t="str">
        <f t="shared" si="4"/>
        <v>19</v>
      </c>
      <c r="E152" s="26" t="s">
        <v>398</v>
      </c>
      <c r="F152" s="7">
        <v>17</v>
      </c>
      <c r="G152" s="7" t="s">
        <v>19</v>
      </c>
      <c r="H152" s="7" t="s">
        <v>11629</v>
      </c>
      <c r="I152" s="7" t="s">
        <v>26</v>
      </c>
      <c r="J152" s="7">
        <v>14</v>
      </c>
      <c r="K152" s="8">
        <v>2</v>
      </c>
      <c r="L152" s="8" t="s">
        <v>1856</v>
      </c>
      <c r="M152" s="8">
        <v>20</v>
      </c>
      <c r="N152" s="241">
        <v>820000</v>
      </c>
      <c r="O152" s="241">
        <f t="shared" si="5"/>
        <v>16400000</v>
      </c>
      <c r="P152" s="351" t="s">
        <v>26</v>
      </c>
      <c r="Q152" s="14" t="s">
        <v>471</v>
      </c>
      <c r="R152" s="14" t="s">
        <v>11478</v>
      </c>
      <c r="S152" s="12" t="s">
        <v>11474</v>
      </c>
    </row>
    <row r="153" spans="1:19">
      <c r="A153" s="11" t="s">
        <v>11471</v>
      </c>
      <c r="B153" s="32">
        <v>146</v>
      </c>
      <c r="C153" s="7" t="s">
        <v>394</v>
      </c>
      <c r="D153" s="7" t="str">
        <f t="shared" si="4"/>
        <v>19</v>
      </c>
      <c r="E153" s="26" t="s">
        <v>398</v>
      </c>
      <c r="F153" s="7">
        <v>17</v>
      </c>
      <c r="G153" s="7" t="s">
        <v>19</v>
      </c>
      <c r="H153" s="7" t="s">
        <v>11630</v>
      </c>
      <c r="I153" s="7" t="s">
        <v>26</v>
      </c>
      <c r="J153" s="7">
        <v>28</v>
      </c>
      <c r="K153" s="8">
        <v>4</v>
      </c>
      <c r="L153" s="8" t="s">
        <v>11477</v>
      </c>
      <c r="M153" s="8">
        <v>20</v>
      </c>
      <c r="N153" s="241">
        <v>1260000</v>
      </c>
      <c r="O153" s="241">
        <f t="shared" si="5"/>
        <v>25200000</v>
      </c>
      <c r="P153" s="351" t="s">
        <v>26</v>
      </c>
      <c r="Q153" s="14" t="s">
        <v>471</v>
      </c>
      <c r="R153" s="14" t="s">
        <v>11478</v>
      </c>
      <c r="S153" s="12" t="s">
        <v>11474</v>
      </c>
    </row>
    <row r="154" spans="1:19">
      <c r="A154" s="11" t="s">
        <v>11471</v>
      </c>
      <c r="B154" s="32">
        <v>147</v>
      </c>
      <c r="C154" s="7" t="s">
        <v>394</v>
      </c>
      <c r="D154" s="7" t="str">
        <f t="shared" si="4"/>
        <v>19</v>
      </c>
      <c r="E154" s="26" t="s">
        <v>398</v>
      </c>
      <c r="F154" s="7">
        <v>17</v>
      </c>
      <c r="G154" s="7" t="s">
        <v>19</v>
      </c>
      <c r="H154" s="7" t="s">
        <v>11631</v>
      </c>
      <c r="I154" s="7" t="s">
        <v>26</v>
      </c>
      <c r="J154" s="7">
        <v>14</v>
      </c>
      <c r="K154" s="8">
        <v>2</v>
      </c>
      <c r="L154" s="8" t="s">
        <v>1856</v>
      </c>
      <c r="M154" s="8">
        <v>20</v>
      </c>
      <c r="N154" s="241">
        <v>330000</v>
      </c>
      <c r="O154" s="241">
        <f t="shared" si="5"/>
        <v>6600000</v>
      </c>
      <c r="P154" s="351" t="s">
        <v>26</v>
      </c>
      <c r="Q154" s="14" t="s">
        <v>471</v>
      </c>
      <c r="R154" s="14" t="s">
        <v>11478</v>
      </c>
      <c r="S154" s="12" t="s">
        <v>11474</v>
      </c>
    </row>
    <row r="155" spans="1:19">
      <c r="A155" s="11" t="s">
        <v>11471</v>
      </c>
      <c r="B155" s="32">
        <v>148</v>
      </c>
      <c r="C155" s="7" t="s">
        <v>391</v>
      </c>
      <c r="D155" s="7" t="str">
        <f t="shared" si="4"/>
        <v>16</v>
      </c>
      <c r="E155" s="26" t="s">
        <v>108</v>
      </c>
      <c r="F155" s="7" t="s">
        <v>108</v>
      </c>
      <c r="G155" s="7" t="s">
        <v>19</v>
      </c>
      <c r="H155" s="7" t="s">
        <v>11632</v>
      </c>
      <c r="I155" s="7" t="s">
        <v>16</v>
      </c>
      <c r="J155" s="7">
        <v>7</v>
      </c>
      <c r="K155" s="8">
        <v>1</v>
      </c>
      <c r="L155" s="8" t="s">
        <v>412</v>
      </c>
      <c r="M155" s="8">
        <v>20</v>
      </c>
      <c r="N155" s="241">
        <v>280000</v>
      </c>
      <c r="O155" s="241">
        <f t="shared" si="5"/>
        <v>5600000</v>
      </c>
      <c r="P155" s="351" t="s">
        <v>26</v>
      </c>
      <c r="Q155" s="14" t="s">
        <v>471</v>
      </c>
      <c r="R155" s="14" t="s">
        <v>11478</v>
      </c>
      <c r="S155" s="12" t="s">
        <v>11474</v>
      </c>
    </row>
    <row r="156" spans="1:19">
      <c r="A156" s="11" t="s">
        <v>11471</v>
      </c>
      <c r="B156" s="32">
        <v>149</v>
      </c>
      <c r="C156" s="7" t="s">
        <v>112</v>
      </c>
      <c r="D156" s="7" t="str">
        <f t="shared" si="4"/>
        <v>15</v>
      </c>
      <c r="E156" s="26" t="s">
        <v>108</v>
      </c>
      <c r="F156" s="7" t="s">
        <v>108</v>
      </c>
      <c r="G156" s="7" t="s">
        <v>19</v>
      </c>
      <c r="H156" s="7" t="s">
        <v>11633</v>
      </c>
      <c r="I156" s="7" t="s">
        <v>26</v>
      </c>
      <c r="J156" s="7">
        <v>14</v>
      </c>
      <c r="K156" s="8">
        <v>2</v>
      </c>
      <c r="L156" s="8" t="s">
        <v>1759</v>
      </c>
      <c r="M156" s="8">
        <v>20</v>
      </c>
      <c r="N156" s="241">
        <v>540000</v>
      </c>
      <c r="O156" s="241">
        <f t="shared" si="5"/>
        <v>10800000</v>
      </c>
      <c r="P156" s="351" t="s">
        <v>26</v>
      </c>
      <c r="Q156" s="14" t="s">
        <v>471</v>
      </c>
      <c r="R156" s="14" t="s">
        <v>11478</v>
      </c>
      <c r="S156" s="12" t="s">
        <v>11474</v>
      </c>
    </row>
    <row r="157" spans="1:19">
      <c r="A157" s="11" t="s">
        <v>11471</v>
      </c>
      <c r="B157" s="32">
        <v>150</v>
      </c>
      <c r="C157" s="7" t="s">
        <v>112</v>
      </c>
      <c r="D157" s="7" t="str">
        <f t="shared" si="4"/>
        <v>15</v>
      </c>
      <c r="E157" s="26" t="s">
        <v>108</v>
      </c>
      <c r="F157" s="7" t="s">
        <v>108</v>
      </c>
      <c r="G157" s="7" t="s">
        <v>19</v>
      </c>
      <c r="H157" s="7" t="s">
        <v>11634</v>
      </c>
      <c r="I157" s="7" t="s">
        <v>16</v>
      </c>
      <c r="J157" s="7">
        <v>21</v>
      </c>
      <c r="K157" s="8">
        <v>3</v>
      </c>
      <c r="L157" s="8" t="s">
        <v>11477</v>
      </c>
      <c r="M157" s="8">
        <v>20</v>
      </c>
      <c r="N157" s="241">
        <v>690000</v>
      </c>
      <c r="O157" s="241">
        <f t="shared" si="5"/>
        <v>13800000</v>
      </c>
      <c r="P157" s="351" t="s">
        <v>26</v>
      </c>
      <c r="Q157" s="14" t="s">
        <v>471</v>
      </c>
      <c r="R157" s="14" t="s">
        <v>11478</v>
      </c>
      <c r="S157" s="12" t="s">
        <v>11474</v>
      </c>
    </row>
    <row r="158" spans="1:19">
      <c r="A158" s="11" t="s">
        <v>11471</v>
      </c>
      <c r="B158" s="32">
        <v>151</v>
      </c>
      <c r="C158" s="7" t="s">
        <v>112</v>
      </c>
      <c r="D158" s="7" t="str">
        <f t="shared" si="4"/>
        <v>15</v>
      </c>
      <c r="E158" s="26" t="s">
        <v>108</v>
      </c>
      <c r="F158" s="7" t="s">
        <v>108</v>
      </c>
      <c r="G158" s="7" t="s">
        <v>19</v>
      </c>
      <c r="H158" s="7" t="s">
        <v>11635</v>
      </c>
      <c r="I158" s="7" t="s">
        <v>26</v>
      </c>
      <c r="J158" s="7">
        <v>21</v>
      </c>
      <c r="K158" s="8">
        <v>3</v>
      </c>
      <c r="L158" s="8" t="s">
        <v>405</v>
      </c>
      <c r="M158" s="8">
        <v>20</v>
      </c>
      <c r="N158" s="241">
        <v>750000</v>
      </c>
      <c r="O158" s="241">
        <f t="shared" si="5"/>
        <v>15000000</v>
      </c>
      <c r="P158" s="351" t="s">
        <v>26</v>
      </c>
      <c r="Q158" s="14" t="s">
        <v>471</v>
      </c>
      <c r="R158" s="14" t="s">
        <v>11478</v>
      </c>
      <c r="S158" s="12" t="s">
        <v>11474</v>
      </c>
    </row>
    <row r="159" spans="1:19">
      <c r="A159" s="11" t="s">
        <v>11471</v>
      </c>
      <c r="B159" s="32">
        <v>152</v>
      </c>
      <c r="C159" s="7" t="s">
        <v>112</v>
      </c>
      <c r="D159" s="7" t="str">
        <f t="shared" si="4"/>
        <v>15</v>
      </c>
      <c r="E159" s="26" t="s">
        <v>108</v>
      </c>
      <c r="F159" s="7" t="s">
        <v>108</v>
      </c>
      <c r="G159" s="7" t="s">
        <v>19</v>
      </c>
      <c r="H159" s="7" t="s">
        <v>11636</v>
      </c>
      <c r="I159" s="7" t="s">
        <v>26</v>
      </c>
      <c r="J159" s="7">
        <v>28</v>
      </c>
      <c r="K159" s="8">
        <v>4</v>
      </c>
      <c r="L159" s="8" t="s">
        <v>10892</v>
      </c>
      <c r="M159" s="8">
        <v>20</v>
      </c>
      <c r="N159" s="241">
        <v>990000</v>
      </c>
      <c r="O159" s="241">
        <f t="shared" si="5"/>
        <v>19800000</v>
      </c>
      <c r="P159" s="351" t="s">
        <v>26</v>
      </c>
      <c r="Q159" s="14" t="s">
        <v>471</v>
      </c>
      <c r="R159" s="14" t="s">
        <v>11478</v>
      </c>
      <c r="S159" s="12" t="s">
        <v>11474</v>
      </c>
    </row>
    <row r="160" spans="1:19">
      <c r="A160" s="11" t="s">
        <v>11471</v>
      </c>
      <c r="B160" s="32">
        <v>153</v>
      </c>
      <c r="C160" s="7" t="s">
        <v>112</v>
      </c>
      <c r="D160" s="7" t="str">
        <f t="shared" si="4"/>
        <v>15</v>
      </c>
      <c r="E160" s="26" t="s">
        <v>108</v>
      </c>
      <c r="F160" s="7" t="s">
        <v>108</v>
      </c>
      <c r="G160" s="7" t="s">
        <v>19</v>
      </c>
      <c r="H160" s="7" t="s">
        <v>11637</v>
      </c>
      <c r="I160" s="7" t="s">
        <v>26</v>
      </c>
      <c r="J160" s="7">
        <v>28</v>
      </c>
      <c r="K160" s="8">
        <v>4</v>
      </c>
      <c r="L160" s="8" t="s">
        <v>1856</v>
      </c>
      <c r="M160" s="8">
        <v>20</v>
      </c>
      <c r="N160" s="241">
        <v>1160000</v>
      </c>
      <c r="O160" s="241">
        <f t="shared" si="5"/>
        <v>23200000</v>
      </c>
      <c r="P160" s="351" t="s">
        <v>26</v>
      </c>
      <c r="Q160" s="14" t="s">
        <v>471</v>
      </c>
      <c r="R160" s="14" t="s">
        <v>11478</v>
      </c>
      <c r="S160" s="12" t="s">
        <v>11474</v>
      </c>
    </row>
    <row r="161" spans="1:19">
      <c r="A161" s="11" t="s">
        <v>11471</v>
      </c>
      <c r="B161" s="32">
        <v>154</v>
      </c>
      <c r="C161" s="7" t="s">
        <v>112</v>
      </c>
      <c r="D161" s="7" t="str">
        <f t="shared" si="4"/>
        <v>15</v>
      </c>
      <c r="E161" s="26" t="s">
        <v>108</v>
      </c>
      <c r="F161" s="7" t="s">
        <v>108</v>
      </c>
      <c r="G161" s="7" t="s">
        <v>19</v>
      </c>
      <c r="H161" s="7" t="s">
        <v>11638</v>
      </c>
      <c r="I161" s="7" t="s">
        <v>16</v>
      </c>
      <c r="J161" s="7">
        <v>14</v>
      </c>
      <c r="K161" s="8">
        <v>2</v>
      </c>
      <c r="L161" s="8" t="s">
        <v>11477</v>
      </c>
      <c r="M161" s="8">
        <v>20</v>
      </c>
      <c r="N161" s="241">
        <v>470000</v>
      </c>
      <c r="O161" s="241">
        <f t="shared" si="5"/>
        <v>9400000</v>
      </c>
      <c r="P161" s="351" t="s">
        <v>26</v>
      </c>
      <c r="Q161" s="14" t="s">
        <v>471</v>
      </c>
      <c r="R161" s="14" t="s">
        <v>11478</v>
      </c>
      <c r="S161" s="12" t="s">
        <v>11474</v>
      </c>
    </row>
    <row r="162" spans="1:19">
      <c r="A162" s="11" t="s">
        <v>11471</v>
      </c>
      <c r="B162" s="32">
        <v>155</v>
      </c>
      <c r="C162" s="7" t="s">
        <v>112</v>
      </c>
      <c r="D162" s="7" t="str">
        <f t="shared" si="4"/>
        <v>15</v>
      </c>
      <c r="E162" s="26" t="s">
        <v>108</v>
      </c>
      <c r="F162" s="7" t="s">
        <v>108</v>
      </c>
      <c r="G162" s="7" t="s">
        <v>19</v>
      </c>
      <c r="H162" s="7" t="s">
        <v>11639</v>
      </c>
      <c r="I162" s="7" t="s">
        <v>26</v>
      </c>
      <c r="J162" s="7">
        <v>14</v>
      </c>
      <c r="K162" s="8">
        <v>2</v>
      </c>
      <c r="L162" s="8" t="s">
        <v>1759</v>
      </c>
      <c r="M162" s="8">
        <v>20</v>
      </c>
      <c r="N162" s="241">
        <v>550000</v>
      </c>
      <c r="O162" s="241">
        <f t="shared" si="5"/>
        <v>11000000</v>
      </c>
      <c r="P162" s="351" t="s">
        <v>26</v>
      </c>
      <c r="Q162" s="14" t="s">
        <v>471</v>
      </c>
      <c r="R162" s="14" t="s">
        <v>11478</v>
      </c>
      <c r="S162" s="12" t="s">
        <v>11474</v>
      </c>
    </row>
    <row r="163" spans="1:19">
      <c r="A163" s="11" t="s">
        <v>11471</v>
      </c>
      <c r="B163" s="32">
        <v>156</v>
      </c>
      <c r="C163" s="7" t="s">
        <v>112</v>
      </c>
      <c r="D163" s="7" t="str">
        <f t="shared" si="4"/>
        <v>15</v>
      </c>
      <c r="E163" s="26" t="s">
        <v>108</v>
      </c>
      <c r="F163" s="7" t="s">
        <v>108</v>
      </c>
      <c r="G163" s="7" t="s">
        <v>19</v>
      </c>
      <c r="H163" s="7" t="s">
        <v>11640</v>
      </c>
      <c r="I163" s="7" t="s">
        <v>26</v>
      </c>
      <c r="J163" s="7">
        <v>21</v>
      </c>
      <c r="K163" s="8">
        <v>3</v>
      </c>
      <c r="L163" s="8" t="s">
        <v>1759</v>
      </c>
      <c r="M163" s="8">
        <v>20</v>
      </c>
      <c r="N163" s="241">
        <v>850000</v>
      </c>
      <c r="O163" s="241">
        <f t="shared" si="5"/>
        <v>17000000</v>
      </c>
      <c r="P163" s="351" t="s">
        <v>26</v>
      </c>
      <c r="Q163" s="14" t="s">
        <v>471</v>
      </c>
      <c r="R163" s="14" t="s">
        <v>11478</v>
      </c>
      <c r="S163" s="12" t="s">
        <v>11474</v>
      </c>
    </row>
    <row r="164" spans="1:19">
      <c r="A164" s="11" t="s">
        <v>11471</v>
      </c>
      <c r="B164" s="32">
        <v>157</v>
      </c>
      <c r="C164" s="7" t="s">
        <v>112</v>
      </c>
      <c r="D164" s="7" t="str">
        <f t="shared" si="4"/>
        <v>15</v>
      </c>
      <c r="E164" s="26" t="s">
        <v>108</v>
      </c>
      <c r="F164" s="7" t="s">
        <v>108</v>
      </c>
      <c r="G164" s="7" t="s">
        <v>19</v>
      </c>
      <c r="H164" s="7" t="s">
        <v>11641</v>
      </c>
      <c r="I164" s="7" t="s">
        <v>16</v>
      </c>
      <c r="J164" s="7">
        <v>14</v>
      </c>
      <c r="K164" s="8">
        <v>2</v>
      </c>
      <c r="L164" s="8" t="s">
        <v>1856</v>
      </c>
      <c r="M164" s="8">
        <v>20</v>
      </c>
      <c r="N164" s="241">
        <v>470000</v>
      </c>
      <c r="O164" s="241">
        <f t="shared" si="5"/>
        <v>9400000</v>
      </c>
      <c r="P164" s="351" t="s">
        <v>26</v>
      </c>
      <c r="Q164" s="14" t="s">
        <v>471</v>
      </c>
      <c r="R164" s="14" t="s">
        <v>11478</v>
      </c>
      <c r="S164" s="12" t="s">
        <v>11474</v>
      </c>
    </row>
    <row r="165" spans="1:19">
      <c r="A165" s="11" t="s">
        <v>11471</v>
      </c>
      <c r="B165" s="32">
        <v>158</v>
      </c>
      <c r="C165" s="7" t="s">
        <v>112</v>
      </c>
      <c r="D165" s="7" t="str">
        <f t="shared" si="4"/>
        <v>15</v>
      </c>
      <c r="E165" s="26" t="s">
        <v>108</v>
      </c>
      <c r="F165" s="7" t="s">
        <v>108</v>
      </c>
      <c r="G165" s="7" t="s">
        <v>19</v>
      </c>
      <c r="H165" s="7" t="s">
        <v>11642</v>
      </c>
      <c r="I165" s="7" t="s">
        <v>26</v>
      </c>
      <c r="J165" s="7">
        <v>21</v>
      </c>
      <c r="K165" s="8">
        <v>3</v>
      </c>
      <c r="L165" s="8" t="s">
        <v>1758</v>
      </c>
      <c r="M165" s="8">
        <v>20</v>
      </c>
      <c r="N165" s="241">
        <v>890000</v>
      </c>
      <c r="O165" s="241">
        <f t="shared" si="5"/>
        <v>17800000</v>
      </c>
      <c r="P165" s="351" t="s">
        <v>26</v>
      </c>
      <c r="Q165" s="14" t="s">
        <v>471</v>
      </c>
      <c r="R165" s="14" t="s">
        <v>11478</v>
      </c>
      <c r="S165" s="12" t="s">
        <v>11474</v>
      </c>
    </row>
    <row r="166" spans="1:19">
      <c r="A166" s="11" t="s">
        <v>11471</v>
      </c>
      <c r="B166" s="32">
        <v>159</v>
      </c>
      <c r="C166" s="7" t="s">
        <v>112</v>
      </c>
      <c r="D166" s="7" t="str">
        <f t="shared" si="4"/>
        <v>15</v>
      </c>
      <c r="E166" s="26" t="s">
        <v>108</v>
      </c>
      <c r="F166" s="7" t="s">
        <v>108</v>
      </c>
      <c r="G166" s="7" t="s">
        <v>19</v>
      </c>
      <c r="H166" s="7" t="s">
        <v>11643</v>
      </c>
      <c r="I166" s="7" t="s">
        <v>16</v>
      </c>
      <c r="J166" s="7">
        <v>21</v>
      </c>
      <c r="K166" s="8">
        <v>3</v>
      </c>
      <c r="L166" s="8" t="s">
        <v>11477</v>
      </c>
      <c r="M166" s="8">
        <v>20</v>
      </c>
      <c r="N166" s="241">
        <v>690000</v>
      </c>
      <c r="O166" s="241">
        <f t="shared" si="5"/>
        <v>13800000</v>
      </c>
      <c r="P166" s="351" t="s">
        <v>26</v>
      </c>
      <c r="Q166" s="14" t="s">
        <v>471</v>
      </c>
      <c r="R166" s="14" t="s">
        <v>11478</v>
      </c>
      <c r="S166" s="12" t="s">
        <v>11474</v>
      </c>
    </row>
    <row r="167" spans="1:19">
      <c r="A167" s="11" t="s">
        <v>11471</v>
      </c>
      <c r="B167" s="32">
        <v>160</v>
      </c>
      <c r="C167" s="7" t="s">
        <v>112</v>
      </c>
      <c r="D167" s="7" t="str">
        <f t="shared" si="4"/>
        <v>15</v>
      </c>
      <c r="E167" s="26" t="s">
        <v>108</v>
      </c>
      <c r="F167" s="7" t="s">
        <v>108</v>
      </c>
      <c r="G167" s="7" t="s">
        <v>19</v>
      </c>
      <c r="H167" s="7" t="s">
        <v>11644</v>
      </c>
      <c r="I167" s="7" t="s">
        <v>16</v>
      </c>
      <c r="J167" s="7">
        <v>21</v>
      </c>
      <c r="K167" s="8">
        <v>3</v>
      </c>
      <c r="L167" s="8" t="s">
        <v>11477</v>
      </c>
      <c r="M167" s="8">
        <v>20</v>
      </c>
      <c r="N167" s="241">
        <v>690000</v>
      </c>
      <c r="O167" s="241">
        <f t="shared" si="5"/>
        <v>13800000</v>
      </c>
      <c r="P167" s="351" t="s">
        <v>26</v>
      </c>
      <c r="Q167" s="14" t="s">
        <v>471</v>
      </c>
      <c r="R167" s="14" t="s">
        <v>11478</v>
      </c>
      <c r="S167" s="12" t="s">
        <v>11474</v>
      </c>
    </row>
    <row r="168" spans="1:19">
      <c r="A168" s="11" t="s">
        <v>11471</v>
      </c>
      <c r="B168" s="32">
        <v>161</v>
      </c>
      <c r="C168" s="7" t="s">
        <v>112</v>
      </c>
      <c r="D168" s="7" t="str">
        <f t="shared" si="4"/>
        <v>15</v>
      </c>
      <c r="E168" s="26" t="s">
        <v>108</v>
      </c>
      <c r="F168" s="7" t="s">
        <v>108</v>
      </c>
      <c r="G168" s="7" t="s">
        <v>19</v>
      </c>
      <c r="H168" s="7" t="s">
        <v>11645</v>
      </c>
      <c r="I168" s="7" t="s">
        <v>16</v>
      </c>
      <c r="J168" s="7">
        <v>28</v>
      </c>
      <c r="K168" s="8">
        <v>4</v>
      </c>
      <c r="L168" s="8" t="s">
        <v>1665</v>
      </c>
      <c r="M168" s="8">
        <v>20</v>
      </c>
      <c r="N168" s="241">
        <v>910000</v>
      </c>
      <c r="O168" s="241">
        <f t="shared" si="5"/>
        <v>18200000</v>
      </c>
      <c r="P168" s="351" t="s">
        <v>26</v>
      </c>
      <c r="Q168" s="14" t="s">
        <v>471</v>
      </c>
      <c r="R168" s="14" t="s">
        <v>11478</v>
      </c>
      <c r="S168" s="12" t="s">
        <v>11474</v>
      </c>
    </row>
    <row r="169" spans="1:19">
      <c r="A169" s="11" t="s">
        <v>11471</v>
      </c>
      <c r="B169" s="32">
        <v>162</v>
      </c>
      <c r="C169" s="7" t="s">
        <v>112</v>
      </c>
      <c r="D169" s="7" t="str">
        <f t="shared" si="4"/>
        <v>15</v>
      </c>
      <c r="E169" s="26" t="s">
        <v>108</v>
      </c>
      <c r="F169" s="7" t="s">
        <v>108</v>
      </c>
      <c r="G169" s="7" t="s">
        <v>19</v>
      </c>
      <c r="H169" s="7" t="s">
        <v>11646</v>
      </c>
      <c r="I169" s="7" t="s">
        <v>26</v>
      </c>
      <c r="J169" s="7">
        <v>21</v>
      </c>
      <c r="K169" s="8">
        <v>3</v>
      </c>
      <c r="L169" s="8" t="s">
        <v>10892</v>
      </c>
      <c r="M169" s="8">
        <v>20</v>
      </c>
      <c r="N169" s="241">
        <v>860000</v>
      </c>
      <c r="O169" s="241">
        <f t="shared" si="5"/>
        <v>17200000</v>
      </c>
      <c r="P169" s="351" t="s">
        <v>26</v>
      </c>
      <c r="Q169" s="14" t="s">
        <v>471</v>
      </c>
      <c r="R169" s="14" t="s">
        <v>11478</v>
      </c>
      <c r="S169" s="12" t="s">
        <v>11474</v>
      </c>
    </row>
    <row r="170" spans="1:19">
      <c r="A170" s="11" t="s">
        <v>11471</v>
      </c>
      <c r="B170" s="32">
        <v>163</v>
      </c>
      <c r="C170" s="7" t="s">
        <v>391</v>
      </c>
      <c r="D170" s="7" t="str">
        <f t="shared" si="4"/>
        <v>16</v>
      </c>
      <c r="E170" s="26" t="s">
        <v>108</v>
      </c>
      <c r="F170" s="7" t="s">
        <v>108</v>
      </c>
      <c r="G170" s="7" t="s">
        <v>19</v>
      </c>
      <c r="H170" s="7" t="s">
        <v>11647</v>
      </c>
      <c r="I170" s="7" t="s">
        <v>16</v>
      </c>
      <c r="J170" s="7">
        <v>21</v>
      </c>
      <c r="K170" s="8">
        <v>3</v>
      </c>
      <c r="L170" s="8" t="s">
        <v>1758</v>
      </c>
      <c r="M170" s="8">
        <v>20</v>
      </c>
      <c r="N170" s="241">
        <v>690000</v>
      </c>
      <c r="O170" s="241">
        <f t="shared" si="5"/>
        <v>13800000</v>
      </c>
      <c r="P170" s="351" t="s">
        <v>26</v>
      </c>
      <c r="Q170" s="14" t="s">
        <v>471</v>
      </c>
      <c r="R170" s="14" t="s">
        <v>11478</v>
      </c>
      <c r="S170" s="12" t="s">
        <v>11474</v>
      </c>
    </row>
    <row r="171" spans="1:19">
      <c r="A171" s="11" t="s">
        <v>11471</v>
      </c>
      <c r="B171" s="32">
        <v>164</v>
      </c>
      <c r="C171" s="7" t="s">
        <v>112</v>
      </c>
      <c r="D171" s="7" t="str">
        <f t="shared" si="4"/>
        <v>15</v>
      </c>
      <c r="E171" s="26" t="s">
        <v>108</v>
      </c>
      <c r="F171" s="7" t="s">
        <v>108</v>
      </c>
      <c r="G171" s="7" t="s">
        <v>19</v>
      </c>
      <c r="H171" s="7" t="s">
        <v>11648</v>
      </c>
      <c r="I171" s="7" t="s">
        <v>26</v>
      </c>
      <c r="J171" s="7">
        <v>21</v>
      </c>
      <c r="K171" s="8">
        <v>3</v>
      </c>
      <c r="L171" s="8" t="s">
        <v>1759</v>
      </c>
      <c r="M171" s="8">
        <v>20</v>
      </c>
      <c r="N171" s="241">
        <v>810000</v>
      </c>
      <c r="O171" s="241">
        <f t="shared" si="5"/>
        <v>16200000</v>
      </c>
      <c r="P171" s="351" t="s">
        <v>26</v>
      </c>
      <c r="Q171" s="14" t="s">
        <v>471</v>
      </c>
      <c r="R171" s="14" t="s">
        <v>11478</v>
      </c>
      <c r="S171" s="12" t="s">
        <v>11474</v>
      </c>
    </row>
    <row r="172" spans="1:19">
      <c r="A172" s="11" t="s">
        <v>11471</v>
      </c>
      <c r="B172" s="32">
        <v>165</v>
      </c>
      <c r="C172" s="7" t="s">
        <v>36</v>
      </c>
      <c r="D172" s="7" t="str">
        <f t="shared" si="4"/>
        <v>20</v>
      </c>
      <c r="E172" s="26" t="s">
        <v>108</v>
      </c>
      <c r="F172" s="7" t="s">
        <v>93</v>
      </c>
      <c r="G172" s="7" t="s">
        <v>19</v>
      </c>
      <c r="H172" s="7" t="s">
        <v>11649</v>
      </c>
      <c r="I172" s="7" t="s">
        <v>26</v>
      </c>
      <c r="J172" s="7">
        <v>7</v>
      </c>
      <c r="K172" s="8">
        <v>1</v>
      </c>
      <c r="L172" s="8" t="s">
        <v>1858</v>
      </c>
      <c r="M172" s="8">
        <v>20</v>
      </c>
      <c r="N172" s="241">
        <v>260000</v>
      </c>
      <c r="O172" s="241">
        <f t="shared" si="5"/>
        <v>5200000</v>
      </c>
      <c r="P172" s="351" t="s">
        <v>26</v>
      </c>
      <c r="Q172" s="14" t="s">
        <v>471</v>
      </c>
      <c r="R172" s="14" t="s">
        <v>11478</v>
      </c>
      <c r="S172" s="12" t="s">
        <v>11474</v>
      </c>
    </row>
    <row r="173" spans="1:19">
      <c r="A173" s="11" t="s">
        <v>11471</v>
      </c>
      <c r="B173" s="32">
        <v>166</v>
      </c>
      <c r="C173" s="7" t="s">
        <v>36</v>
      </c>
      <c r="D173" s="7" t="str">
        <f t="shared" si="4"/>
        <v>20</v>
      </c>
      <c r="E173" s="26" t="s">
        <v>108</v>
      </c>
      <c r="F173" s="7" t="s">
        <v>93</v>
      </c>
      <c r="G173" s="7" t="s">
        <v>19</v>
      </c>
      <c r="H173" s="7" t="s">
        <v>11650</v>
      </c>
      <c r="I173" s="7" t="s">
        <v>26</v>
      </c>
      <c r="J173" s="7">
        <v>7</v>
      </c>
      <c r="K173" s="8">
        <v>1</v>
      </c>
      <c r="L173" s="8" t="s">
        <v>1855</v>
      </c>
      <c r="M173" s="8">
        <v>20</v>
      </c>
      <c r="N173" s="241">
        <v>260000</v>
      </c>
      <c r="O173" s="241">
        <f t="shared" si="5"/>
        <v>5200000</v>
      </c>
      <c r="P173" s="351" t="s">
        <v>26</v>
      </c>
      <c r="Q173" s="14" t="s">
        <v>471</v>
      </c>
      <c r="R173" s="14" t="s">
        <v>11478</v>
      </c>
      <c r="S173" s="12" t="s">
        <v>11474</v>
      </c>
    </row>
    <row r="174" spans="1:19">
      <c r="A174" s="11" t="s">
        <v>11471</v>
      </c>
      <c r="B174" s="32">
        <v>167</v>
      </c>
      <c r="C174" s="7" t="s">
        <v>112</v>
      </c>
      <c r="D174" s="7" t="str">
        <f t="shared" si="4"/>
        <v>15</v>
      </c>
      <c r="E174" s="26" t="s">
        <v>108</v>
      </c>
      <c r="F174" s="7" t="s">
        <v>108</v>
      </c>
      <c r="G174" s="7" t="s">
        <v>19</v>
      </c>
      <c r="H174" s="7" t="s">
        <v>11651</v>
      </c>
      <c r="I174" s="7" t="s">
        <v>26</v>
      </c>
      <c r="J174" s="7">
        <v>14</v>
      </c>
      <c r="K174" s="8">
        <v>2</v>
      </c>
      <c r="L174" s="8" t="s">
        <v>11477</v>
      </c>
      <c r="M174" s="8">
        <v>20</v>
      </c>
      <c r="N174" s="241">
        <v>400000</v>
      </c>
      <c r="O174" s="241">
        <f t="shared" si="5"/>
        <v>8000000</v>
      </c>
      <c r="P174" s="351" t="s">
        <v>26</v>
      </c>
      <c r="Q174" s="14" t="s">
        <v>471</v>
      </c>
      <c r="R174" s="14" t="s">
        <v>11478</v>
      </c>
      <c r="S174" s="12" t="s">
        <v>11474</v>
      </c>
    </row>
    <row r="175" spans="1:19">
      <c r="A175" s="11" t="s">
        <v>11471</v>
      </c>
      <c r="B175" s="32">
        <v>168</v>
      </c>
      <c r="C175" s="7" t="s">
        <v>112</v>
      </c>
      <c r="D175" s="7" t="str">
        <f t="shared" si="4"/>
        <v>15</v>
      </c>
      <c r="E175" s="26" t="s">
        <v>108</v>
      </c>
      <c r="F175" s="7" t="s">
        <v>108</v>
      </c>
      <c r="G175" s="7" t="s">
        <v>19</v>
      </c>
      <c r="H175" s="7" t="s">
        <v>11652</v>
      </c>
      <c r="I175" s="7" t="s">
        <v>26</v>
      </c>
      <c r="J175" s="7">
        <v>21</v>
      </c>
      <c r="K175" s="8">
        <v>3</v>
      </c>
      <c r="L175" s="8" t="s">
        <v>10892</v>
      </c>
      <c r="M175" s="8">
        <v>20</v>
      </c>
      <c r="N175" s="241">
        <v>600000</v>
      </c>
      <c r="O175" s="241">
        <f t="shared" si="5"/>
        <v>12000000</v>
      </c>
      <c r="P175" s="351" t="s">
        <v>26</v>
      </c>
      <c r="Q175" s="14" t="s">
        <v>471</v>
      </c>
      <c r="R175" s="14" t="s">
        <v>11478</v>
      </c>
      <c r="S175" s="12" t="s">
        <v>11474</v>
      </c>
    </row>
    <row r="176" spans="1:19">
      <c r="A176" s="11" t="s">
        <v>11471</v>
      </c>
      <c r="B176" s="32">
        <v>169</v>
      </c>
      <c r="C176" s="7" t="s">
        <v>112</v>
      </c>
      <c r="D176" s="7" t="str">
        <f t="shared" si="4"/>
        <v>15</v>
      </c>
      <c r="E176" s="26" t="s">
        <v>108</v>
      </c>
      <c r="F176" s="7" t="s">
        <v>108</v>
      </c>
      <c r="G176" s="7" t="s">
        <v>19</v>
      </c>
      <c r="H176" s="7" t="s">
        <v>11653</v>
      </c>
      <c r="I176" s="7" t="s">
        <v>26</v>
      </c>
      <c r="J176" s="7">
        <v>14</v>
      </c>
      <c r="K176" s="8">
        <v>2</v>
      </c>
      <c r="L176" s="8" t="s">
        <v>10892</v>
      </c>
      <c r="M176" s="8">
        <v>20</v>
      </c>
      <c r="N176" s="241">
        <v>400000</v>
      </c>
      <c r="O176" s="241">
        <f t="shared" si="5"/>
        <v>8000000</v>
      </c>
      <c r="P176" s="351" t="s">
        <v>26</v>
      </c>
      <c r="Q176" s="14" t="s">
        <v>471</v>
      </c>
      <c r="R176" s="14" t="s">
        <v>11478</v>
      </c>
      <c r="S176" s="12" t="s">
        <v>11474</v>
      </c>
    </row>
    <row r="177" spans="1:19">
      <c r="A177" s="11" t="s">
        <v>11471</v>
      </c>
      <c r="B177" s="32">
        <v>170</v>
      </c>
      <c r="C177" s="7" t="s">
        <v>112</v>
      </c>
      <c r="D177" s="7" t="str">
        <f t="shared" si="4"/>
        <v>15</v>
      </c>
      <c r="E177" s="26" t="s">
        <v>108</v>
      </c>
      <c r="F177" s="7" t="s">
        <v>108</v>
      </c>
      <c r="G177" s="7" t="s">
        <v>19</v>
      </c>
      <c r="H177" s="7" t="s">
        <v>11654</v>
      </c>
      <c r="I177" s="7" t="s">
        <v>26</v>
      </c>
      <c r="J177" s="7">
        <v>14</v>
      </c>
      <c r="K177" s="8">
        <v>2</v>
      </c>
      <c r="L177" s="8" t="s">
        <v>1856</v>
      </c>
      <c r="M177" s="8">
        <v>20</v>
      </c>
      <c r="N177" s="241">
        <v>600000</v>
      </c>
      <c r="O177" s="241">
        <f t="shared" si="5"/>
        <v>12000000</v>
      </c>
      <c r="P177" s="351" t="s">
        <v>26</v>
      </c>
      <c r="Q177" s="14" t="s">
        <v>471</v>
      </c>
      <c r="R177" s="14" t="s">
        <v>11478</v>
      </c>
      <c r="S177" s="12" t="s">
        <v>11474</v>
      </c>
    </row>
    <row r="178" spans="1:19">
      <c r="A178" s="11" t="s">
        <v>11471</v>
      </c>
      <c r="B178" s="32">
        <v>171</v>
      </c>
      <c r="C178" s="7" t="s">
        <v>112</v>
      </c>
      <c r="D178" s="7" t="str">
        <f t="shared" si="4"/>
        <v>15</v>
      </c>
      <c r="E178" s="26" t="s">
        <v>108</v>
      </c>
      <c r="F178" s="7" t="s">
        <v>108</v>
      </c>
      <c r="G178" s="7" t="s">
        <v>19</v>
      </c>
      <c r="H178" s="7" t="s">
        <v>11655</v>
      </c>
      <c r="I178" s="7" t="s">
        <v>26</v>
      </c>
      <c r="J178" s="7">
        <v>28</v>
      </c>
      <c r="K178" s="8">
        <v>4</v>
      </c>
      <c r="L178" s="8" t="s">
        <v>1856</v>
      </c>
      <c r="M178" s="8">
        <v>20</v>
      </c>
      <c r="N178" s="241">
        <v>800000</v>
      </c>
      <c r="O178" s="241">
        <f t="shared" si="5"/>
        <v>16000000</v>
      </c>
      <c r="P178" s="351" t="s">
        <v>26</v>
      </c>
      <c r="Q178" s="14" t="s">
        <v>471</v>
      </c>
      <c r="R178" s="14" t="s">
        <v>11478</v>
      </c>
      <c r="S178" s="12" t="s">
        <v>11474</v>
      </c>
    </row>
    <row r="179" spans="1:19">
      <c r="A179" s="11" t="s">
        <v>11471</v>
      </c>
      <c r="B179" s="32">
        <v>172</v>
      </c>
      <c r="C179" s="7" t="s">
        <v>112</v>
      </c>
      <c r="D179" s="7" t="str">
        <f t="shared" si="4"/>
        <v>15</v>
      </c>
      <c r="E179" s="26" t="s">
        <v>108</v>
      </c>
      <c r="F179" s="7" t="s">
        <v>108</v>
      </c>
      <c r="G179" s="7" t="s">
        <v>19</v>
      </c>
      <c r="H179" s="7" t="s">
        <v>11656</v>
      </c>
      <c r="I179" s="7" t="s">
        <v>26</v>
      </c>
      <c r="J179" s="7">
        <v>21</v>
      </c>
      <c r="K179" s="8">
        <v>3</v>
      </c>
      <c r="L179" s="8" t="s">
        <v>1665</v>
      </c>
      <c r="M179" s="8">
        <v>20</v>
      </c>
      <c r="N179" s="241">
        <v>600000</v>
      </c>
      <c r="O179" s="241">
        <f t="shared" si="5"/>
        <v>12000000</v>
      </c>
      <c r="P179" s="351" t="s">
        <v>26</v>
      </c>
      <c r="Q179" s="14" t="s">
        <v>471</v>
      </c>
      <c r="R179" s="14" t="s">
        <v>11478</v>
      </c>
      <c r="S179" s="12" t="s">
        <v>11474</v>
      </c>
    </row>
    <row r="180" spans="1:19">
      <c r="A180" s="11" t="s">
        <v>11471</v>
      </c>
      <c r="B180" s="32">
        <v>173</v>
      </c>
      <c r="C180" s="7" t="s">
        <v>112</v>
      </c>
      <c r="D180" s="7" t="str">
        <f t="shared" si="4"/>
        <v>15</v>
      </c>
      <c r="E180" s="26" t="s">
        <v>108</v>
      </c>
      <c r="F180" s="7" t="s">
        <v>108</v>
      </c>
      <c r="G180" s="7" t="s">
        <v>19</v>
      </c>
      <c r="H180" s="7" t="s">
        <v>11657</v>
      </c>
      <c r="I180" s="7" t="s">
        <v>26</v>
      </c>
      <c r="J180" s="7">
        <v>21</v>
      </c>
      <c r="K180" s="8">
        <v>3</v>
      </c>
      <c r="L180" s="8" t="s">
        <v>1759</v>
      </c>
      <c r="M180" s="8">
        <v>20</v>
      </c>
      <c r="N180" s="241">
        <v>900000</v>
      </c>
      <c r="O180" s="241">
        <f t="shared" si="5"/>
        <v>18000000</v>
      </c>
      <c r="P180" s="351" t="s">
        <v>26</v>
      </c>
      <c r="Q180" s="14" t="s">
        <v>471</v>
      </c>
      <c r="R180" s="14" t="s">
        <v>11478</v>
      </c>
      <c r="S180" s="12" t="s">
        <v>11474</v>
      </c>
    </row>
    <row r="181" spans="1:19">
      <c r="A181" s="11" t="s">
        <v>11471</v>
      </c>
      <c r="B181" s="32">
        <v>174</v>
      </c>
      <c r="C181" s="7" t="s">
        <v>112</v>
      </c>
      <c r="D181" s="7" t="str">
        <f t="shared" si="4"/>
        <v>15</v>
      </c>
      <c r="E181" s="26" t="s">
        <v>108</v>
      </c>
      <c r="F181" s="7" t="s">
        <v>108</v>
      </c>
      <c r="G181" s="7" t="s">
        <v>19</v>
      </c>
      <c r="H181" s="7" t="s">
        <v>11658</v>
      </c>
      <c r="I181" s="7" t="s">
        <v>26</v>
      </c>
      <c r="J181" s="7">
        <v>21</v>
      </c>
      <c r="K181" s="8">
        <v>3</v>
      </c>
      <c r="L181" s="8" t="s">
        <v>1859</v>
      </c>
      <c r="M181" s="8">
        <v>20</v>
      </c>
      <c r="N181" s="241">
        <v>900000</v>
      </c>
      <c r="O181" s="241">
        <f t="shared" si="5"/>
        <v>18000000</v>
      </c>
      <c r="P181" s="351" t="s">
        <v>26</v>
      </c>
      <c r="Q181" s="14" t="s">
        <v>471</v>
      </c>
      <c r="R181" s="14" t="s">
        <v>11478</v>
      </c>
      <c r="S181" s="12" t="s">
        <v>11474</v>
      </c>
    </row>
    <row r="182" spans="1:19">
      <c r="A182" s="11" t="s">
        <v>11471</v>
      </c>
      <c r="B182" s="32">
        <v>175</v>
      </c>
      <c r="C182" s="7" t="s">
        <v>112</v>
      </c>
      <c r="D182" s="7" t="str">
        <f t="shared" si="4"/>
        <v>15</v>
      </c>
      <c r="E182" s="26" t="s">
        <v>108</v>
      </c>
      <c r="F182" s="7" t="s">
        <v>108</v>
      </c>
      <c r="G182" s="7" t="s">
        <v>19</v>
      </c>
      <c r="H182" s="7" t="s">
        <v>11659</v>
      </c>
      <c r="I182" s="7" t="s">
        <v>26</v>
      </c>
      <c r="J182" s="7">
        <v>14</v>
      </c>
      <c r="K182" s="8">
        <v>2</v>
      </c>
      <c r="L182" s="8" t="s">
        <v>10892</v>
      </c>
      <c r="M182" s="8">
        <v>20</v>
      </c>
      <c r="N182" s="241">
        <v>400000</v>
      </c>
      <c r="O182" s="241">
        <f t="shared" si="5"/>
        <v>8000000</v>
      </c>
      <c r="P182" s="351" t="s">
        <v>26</v>
      </c>
      <c r="Q182" s="14" t="s">
        <v>471</v>
      </c>
      <c r="R182" s="14" t="s">
        <v>11478</v>
      </c>
      <c r="S182" s="12" t="s">
        <v>11474</v>
      </c>
    </row>
    <row r="183" spans="1:19">
      <c r="A183" s="11" t="s">
        <v>11471</v>
      </c>
      <c r="B183" s="32">
        <v>176</v>
      </c>
      <c r="C183" s="7" t="s">
        <v>112</v>
      </c>
      <c r="D183" s="7" t="str">
        <f t="shared" si="4"/>
        <v>15</v>
      </c>
      <c r="E183" s="26" t="s">
        <v>108</v>
      </c>
      <c r="F183" s="7" t="s">
        <v>108</v>
      </c>
      <c r="G183" s="7" t="s">
        <v>19</v>
      </c>
      <c r="H183" s="7" t="s">
        <v>11660</v>
      </c>
      <c r="I183" s="7" t="s">
        <v>26</v>
      </c>
      <c r="J183" s="7">
        <v>14</v>
      </c>
      <c r="K183" s="8">
        <v>2</v>
      </c>
      <c r="L183" s="8" t="s">
        <v>1665</v>
      </c>
      <c r="M183" s="8">
        <v>20</v>
      </c>
      <c r="N183" s="241">
        <v>600000</v>
      </c>
      <c r="O183" s="241">
        <f t="shared" si="5"/>
        <v>12000000</v>
      </c>
      <c r="P183" s="351" t="s">
        <v>26</v>
      </c>
      <c r="Q183" s="14" t="s">
        <v>471</v>
      </c>
      <c r="R183" s="14" t="s">
        <v>11478</v>
      </c>
      <c r="S183" s="12" t="s">
        <v>11474</v>
      </c>
    </row>
    <row r="184" spans="1:19">
      <c r="A184" s="11" t="s">
        <v>11471</v>
      </c>
      <c r="B184" s="32">
        <v>177</v>
      </c>
      <c r="C184" s="7" t="s">
        <v>112</v>
      </c>
      <c r="D184" s="7" t="str">
        <f t="shared" si="4"/>
        <v>15</v>
      </c>
      <c r="E184" s="26" t="s">
        <v>108</v>
      </c>
      <c r="F184" s="7" t="s">
        <v>108</v>
      </c>
      <c r="G184" s="7" t="s">
        <v>19</v>
      </c>
      <c r="H184" s="7" t="s">
        <v>11661</v>
      </c>
      <c r="I184" s="7" t="s">
        <v>26</v>
      </c>
      <c r="J184" s="7">
        <v>21</v>
      </c>
      <c r="K184" s="8">
        <v>3</v>
      </c>
      <c r="L184" s="8" t="s">
        <v>1759</v>
      </c>
      <c r="M184" s="8">
        <v>20</v>
      </c>
      <c r="N184" s="241">
        <v>900000</v>
      </c>
      <c r="O184" s="241">
        <f t="shared" si="5"/>
        <v>18000000</v>
      </c>
      <c r="P184" s="351" t="s">
        <v>26</v>
      </c>
      <c r="Q184" s="14" t="s">
        <v>471</v>
      </c>
      <c r="R184" s="14" t="s">
        <v>11478</v>
      </c>
      <c r="S184" s="12" t="s">
        <v>11474</v>
      </c>
    </row>
    <row r="185" spans="1:19">
      <c r="A185" s="11" t="s">
        <v>11471</v>
      </c>
      <c r="B185" s="32">
        <v>178</v>
      </c>
      <c r="C185" s="7" t="s">
        <v>112</v>
      </c>
      <c r="D185" s="7" t="str">
        <f t="shared" si="4"/>
        <v>15</v>
      </c>
      <c r="E185" s="26" t="s">
        <v>108</v>
      </c>
      <c r="F185" s="7" t="s">
        <v>108</v>
      </c>
      <c r="G185" s="7" t="s">
        <v>19</v>
      </c>
      <c r="H185" s="7" t="s">
        <v>11662</v>
      </c>
      <c r="I185" s="7" t="s">
        <v>26</v>
      </c>
      <c r="J185" s="7">
        <v>21</v>
      </c>
      <c r="K185" s="8">
        <v>3</v>
      </c>
      <c r="L185" s="8" t="s">
        <v>1859</v>
      </c>
      <c r="M185" s="8">
        <v>20</v>
      </c>
      <c r="N185" s="241">
        <v>900000</v>
      </c>
      <c r="O185" s="241">
        <f>M185*N185</f>
        <v>18000000</v>
      </c>
      <c r="P185" s="351" t="s">
        <v>26</v>
      </c>
      <c r="Q185" s="14" t="s">
        <v>471</v>
      </c>
      <c r="R185" s="14" t="s">
        <v>11478</v>
      </c>
      <c r="S185" s="12" t="s">
        <v>11474</v>
      </c>
    </row>
  </sheetData>
  <autoFilter ref="A6:S185" xr:uid="{AD032E59-C21A-47B8-A4B8-96ED3197AEC9}">
    <filterColumn colId="3" showButton="0"/>
    <filterColumn colId="4" showButton="0"/>
    <filterColumn colId="16" showButton="0"/>
    <filterColumn colId="17" showButton="0"/>
  </autoFilter>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type="list" allowBlank="1" showInputMessage="1" showErrorMessage="1" sqref="I8:I185 P8:P185" xr:uid="{A725941E-052D-4096-84D4-6E029B413278}">
      <formula1>"O, X"</formula1>
    </dataValidation>
    <dataValidation type="list" allowBlank="1" showInputMessage="1" showErrorMessage="1" sqref="G8:G185" xr:uid="{24BC94F7-CBC2-4CBC-9BCA-FD4BEA838B75}">
      <formula1>"일반형, AI융합형"</formula1>
    </dataValidation>
    <dataValidation type="list" allowBlank="1" showInputMessage="1" showErrorMessage="1" sqref="C8:C185" xr:uid="{8D306B87-39CD-4FD5-AFA8-6B4AE4AB3C89}">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allowBlank="1" showInputMessage="1" showErrorMessage="1" promptTitle="목록" sqref="G6:G7" xr:uid="{40013EC6-0845-4FB4-A52E-6AE83F1FB1C7}"/>
  </dataValidations>
  <pageMargins left="0.7" right="0.7" top="0.75" bottom="0.75" header="0.3" footer="0.3"/>
  <pageSetup paperSize="9"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9D634-3A46-4DE9-8EF0-3B23F89D0A4D}">
  <sheetPr>
    <tabColor rgb="FF00B050"/>
  </sheetPr>
  <dimension ref="A1:S507"/>
  <sheetViews>
    <sheetView topLeftCell="D484" zoomScale="70" zoomScaleNormal="70" workbookViewId="0">
      <selection activeCell="A4" sqref="A4:S507"/>
    </sheetView>
  </sheetViews>
  <sheetFormatPr defaultRowHeight="16.5"/>
  <cols>
    <col min="1" max="1" width="20.25" customWidth="1"/>
    <col min="2" max="2" width="6.875" customWidth="1"/>
    <col min="3" max="3" width="21.375" bestFit="1" customWidth="1"/>
    <col min="4" max="4" width="6.5" style="2" bestFit="1" customWidth="1"/>
    <col min="5" max="6" width="4.875" style="2" customWidth="1"/>
    <col min="7" max="7" width="14.625" style="2" customWidth="1"/>
    <col min="8" max="8" width="75.625"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42.125" bestFit="1" customWidth="1"/>
    <col min="18" max="18" width="45.625" customWidth="1"/>
    <col min="19" max="19" width="16.25" customWidth="1"/>
  </cols>
  <sheetData>
    <row r="1" spans="1:19" ht="17.25" thickBot="1">
      <c r="K1" s="2"/>
      <c r="L1" s="2"/>
      <c r="M1" s="2"/>
    </row>
    <row r="2" spans="1:19" ht="24.95" customHeight="1">
      <c r="A2" s="497" t="s">
        <v>30</v>
      </c>
      <c r="B2" s="499" t="s">
        <v>7</v>
      </c>
      <c r="C2" s="504" t="s">
        <v>3</v>
      </c>
      <c r="D2" s="514" t="s">
        <v>21</v>
      </c>
      <c r="E2" s="514"/>
      <c r="F2" s="514"/>
      <c r="G2" s="504" t="s">
        <v>18</v>
      </c>
      <c r="H2" s="514" t="s">
        <v>4</v>
      </c>
      <c r="I2" s="507" t="s">
        <v>15</v>
      </c>
      <c r="J2" s="603" t="s">
        <v>17</v>
      </c>
      <c r="K2" s="603" t="s">
        <v>8</v>
      </c>
      <c r="L2" s="603" t="s">
        <v>25</v>
      </c>
      <c r="M2" s="603" t="s">
        <v>24</v>
      </c>
      <c r="N2" s="510" t="s">
        <v>27</v>
      </c>
      <c r="O2" s="603" t="s">
        <v>14</v>
      </c>
      <c r="P2" s="507" t="s">
        <v>23</v>
      </c>
      <c r="Q2" s="1" t="s">
        <v>10475</v>
      </c>
      <c r="R2" s="486"/>
      <c r="S2" s="487"/>
    </row>
    <row r="3" spans="1:19" ht="24.95" customHeight="1" thickBot="1">
      <c r="A3" s="498"/>
      <c r="B3" s="500"/>
      <c r="C3" s="513"/>
      <c r="D3" s="30" t="s">
        <v>0</v>
      </c>
      <c r="E3" s="30" t="s">
        <v>1</v>
      </c>
      <c r="F3" s="30" t="s">
        <v>2</v>
      </c>
      <c r="G3" s="505"/>
      <c r="H3" s="511"/>
      <c r="I3" s="505"/>
      <c r="J3" s="508"/>
      <c r="K3" s="509"/>
      <c r="L3" s="508"/>
      <c r="M3" s="509"/>
      <c r="N3" s="511"/>
      <c r="O3" s="509"/>
      <c r="P3" s="512"/>
      <c r="Q3" s="19" t="s">
        <v>10</v>
      </c>
      <c r="R3" s="19" t="s">
        <v>40</v>
      </c>
      <c r="S3" s="20" t="s">
        <v>41</v>
      </c>
    </row>
    <row r="4" spans="1:19" ht="99.75" thickTop="1">
      <c r="A4" s="11" t="s">
        <v>10476</v>
      </c>
      <c r="B4" s="32">
        <v>1</v>
      </c>
      <c r="C4" s="7" t="s">
        <v>36</v>
      </c>
      <c r="D4" s="7" t="str">
        <f>_xlfn.IFS(C4="사업관리","01",C4="경영ㆍ회계ㆍ사무","02",C4="금융ㆍ보험","03",C4="교육ㆍ자연ㆍ사회과학","04",C4="법률ㆍ경찰ㆍ소방ㆍ교도ㆍ국방","05",C4="보건ㆍ의료","06",C4="사회복지ㆍ종교","07",C4="문화ㆍ예술ㆍ디자인ㆍ방송","08",C4="운전ㆍ운송","09",C4="영업판매","10",C4="경비ㆍ청소","11",C4="이용ㆍ숙박ㆍ여행ㆍ오락ㆍ스포츠","12", C4="음식서비스","13", C4="건설","14", C4="기계","15",C4="재료","16",C4="화학ㆍ바이오","17",C4="섬유ㆍ의복","18",C4="전기ㆍ전자","19",C4="정보통신","20",C4="식품가공","21",C4="인쇄ㆍ목재ㆍ가구ㆍ공예","22",C4="환경ㆍ에너지ㆍ안전","23",C4="농림어업","24")</f>
        <v>20</v>
      </c>
      <c r="E4" s="25" t="s">
        <v>108</v>
      </c>
      <c r="F4" s="25" t="s">
        <v>108</v>
      </c>
      <c r="G4" s="7" t="s">
        <v>20</v>
      </c>
      <c r="H4" s="7" t="s">
        <v>10477</v>
      </c>
      <c r="I4" s="7" t="s">
        <v>26</v>
      </c>
      <c r="J4" s="7">
        <v>7</v>
      </c>
      <c r="K4" s="8">
        <v>1</v>
      </c>
      <c r="L4" s="8" t="s">
        <v>10478</v>
      </c>
      <c r="M4" s="8">
        <v>10</v>
      </c>
      <c r="N4" s="8">
        <v>350000</v>
      </c>
      <c r="O4" s="8">
        <f>M4*N4</f>
        <v>3500000</v>
      </c>
      <c r="P4" s="14" t="s">
        <v>16</v>
      </c>
      <c r="Q4" s="14" t="s">
        <v>10479</v>
      </c>
      <c r="R4" s="402" t="str">
        <f>_xlfn.TEXTJOIN(CHAR(10),TRUE,IF(ISNUMBER(SEARCH("서울",Q4)),"(06237) 서울 강남구 역삼로17길 60",""),
IF(ISNUMBER(SEARCH("부산",Q4)),"(48733) 부산 동구 중앙대로 216, 교원빌딩 11층",""),
IF(ISNUMBER(SEARCH("대전",Q4)),"(34921) 대전 중구 중앙로 154, 4층",""),
IF(ISNUMBER(SEARCH("대구",Q4)),"(41256) 대구 동구 동대구로 489, 2층",""),
IF(ISNUMBER(SEARCH("수원",Q4)),"(16229) 경기 수원시 영통구 광교로 145",""),
IF(ISNUMBER(SEARCH("인천",Q4)),"(21633) 인천 남동구 남동대로 215번길 30",""),
IF(ISNUMBER(SEARCH("광주",Q4)),"(62364) 광주 광산구 무진대로 282, 7층",""),
IF(ISNUMBER(SEARCH("아산",Q4)),"(31470) 충남 아산시 배방읍 희망로 46번길 45-21",""),
IF(ISNUMBER(SEARCH("청주",Q4)),"(28116) 충북 청주시 청원구 오창읍 연구단지로 40",""),
IF(ISNUMBER(SEARCH("춘천",Q4)),"(24239) 강원도 춘천시 수변공원길 11",""),
IF(ISNUMBER(SEARCH("창원",Q4)),"(51408) 경남 창원시 성산구 원이대로 362",""),
IF(ISNUMBER(SEARCH("울산",Q4)),"(44248) 울산 북구 산업로 915",""),
IF(ISNUMBER(SEARCH("전주",Q4)),"(54969) 전북 전주시 완산구 홍산로 276",""),
IF(ISNUMBER(SEARCH("의정부",Q4)),"(11644) 경기 의정부시 망월로 18-26",""))</f>
        <v>(06237) 서울 강남구 역삼로17길 60
(48733) 부산 동구 중앙대로 216, 교원빌딩 11층
(34921) 대전 중구 중앙로 154, 4층
(41256) 대구 동구 동대구로 489, 2층
(16229) 경기 수원시 영통구 광교로 145
(21633) 인천 남동구 남동대로 215번길 30</v>
      </c>
      <c r="S4" s="476" t="s">
        <v>10480</v>
      </c>
    </row>
    <row r="5" spans="1:19" ht="115.5">
      <c r="A5" s="11" t="s">
        <v>10476</v>
      </c>
      <c r="B5" s="23">
        <v>2</v>
      </c>
      <c r="C5" s="18" t="s">
        <v>36</v>
      </c>
      <c r="D5" s="7" t="str">
        <f>_xlfn.IFS(C5="사업관리","01",C5="경영ㆍ회계ㆍ사무","02",C5="금융ㆍ보험","03",C5="교육ㆍ자연ㆍ사회과학","04",C5="법률ㆍ경찰ㆍ소방ㆍ교도ㆍ국방","05",C5="보건ㆍ의료","06",C5="사회복지ㆍ종교","07",C5="문화ㆍ예술ㆍ디자인ㆍ방송","08",C5="운전ㆍ운송","09",C5="영업판매","10",C5="경비ㆍ청소","11",C5="이용ㆍ숙박ㆍ여행ㆍ오락ㆍ스포츠","12", C5="음식서비스","13", C5="건설","14", C5="기계","15",C5="재료","16",C5="화학ㆍ바이오","17",C5="섬유ㆍ의복","18",C5="전기ㆍ전자","19",C5="정보통신","20",C5="식품가공","21",C5="인쇄ㆍ목재ㆍ가구ㆍ공예","22",C5="환경ㆍ에너지ㆍ안전","23",C5="농림어업","24")</f>
        <v>20</v>
      </c>
      <c r="E5" s="477">
        <v>1</v>
      </c>
      <c r="F5" s="477">
        <v>1</v>
      </c>
      <c r="G5" s="18" t="s">
        <v>20</v>
      </c>
      <c r="H5" s="18" t="s">
        <v>10481</v>
      </c>
      <c r="I5" s="18" t="s">
        <v>26</v>
      </c>
      <c r="J5" s="18">
        <v>7</v>
      </c>
      <c r="K5" s="6">
        <v>1</v>
      </c>
      <c r="L5" s="6" t="s">
        <v>522</v>
      </c>
      <c r="M5" s="8">
        <v>10</v>
      </c>
      <c r="N5" s="6">
        <v>350000</v>
      </c>
      <c r="O5" s="8">
        <f>M5*N5</f>
        <v>3500000</v>
      </c>
      <c r="P5" s="15" t="s">
        <v>16</v>
      </c>
      <c r="Q5" s="15" t="s">
        <v>10482</v>
      </c>
      <c r="R5" s="402" t="str">
        <f t="shared" ref="R5:R68" si="0">_xlfn.TEXTJOIN(CHAR(10),TRUE,IF(ISNUMBER(SEARCH("서울",Q5)),"(06237) 서울 강남구 역삼로17길 60",""),
IF(ISNUMBER(SEARCH("부산",Q5)),"(48733) 부산 동구 중앙대로 216, 교원빌딩 11층",""),
IF(ISNUMBER(SEARCH("대전",Q5)),"(34921) 대전 중구 중앙로 154, 4층",""),
IF(ISNUMBER(SEARCH("대구",Q5)),"(41256) 대구 동구 동대구로 489, 2층",""),
IF(ISNUMBER(SEARCH("수원",Q5)),"(16229) 경기 수원시 영통구 광교로 145",""),
IF(ISNUMBER(SEARCH("인천",Q5)),"(21633) 인천 남동구 남동대로 215번길 30",""),
IF(ISNUMBER(SEARCH("광주",Q5)),"(62364) 광주 광산구 무진대로 282, 7층",""),
IF(ISNUMBER(SEARCH("아산",Q5)),"(31470) 충남 아산시 배방읍 희망로 46번길 45-21",""),
IF(ISNUMBER(SEARCH("청주",Q5)),"(28116) 충북 청주시 청원구 오창읍 연구단지로 40",""),
IF(ISNUMBER(SEARCH("춘천",Q5)),"(24239) 강원도 춘천시 수변공원길 11",""),
IF(ISNUMBER(SEARCH("창원",Q5)),"(51408) 경남 창원시 성산구 원이대로 362",""),
IF(ISNUMBER(SEARCH("울산",Q5)),"(44248) 울산 북구 산업로 915",""),
IF(ISNUMBER(SEARCH("전주",Q5)),"(54969) 전북 전주시 완산구 홍산로 276",""),
IF(ISNUMBER(SEARCH("의정부",Q5)),"(11644) 경기 의정부시 망월로 18-26",""))</f>
        <v>(06237) 서울 강남구 역삼로17길 60
(48733) 부산 동구 중앙대로 216, 교원빌딩 11층
(34921) 대전 중구 중앙로 154, 4층
(41256) 대구 동구 동대구로 489, 2층
(16229) 경기 수원시 영통구 광교로 145
(21633) 인천 남동구 남동대로 215번길 30
(31470) 충남 아산시 배방읍 희망로 46번길 45-21</v>
      </c>
      <c r="S5" s="265" t="s">
        <v>10480</v>
      </c>
    </row>
    <row r="6" spans="1:19" ht="33">
      <c r="A6" s="11" t="s">
        <v>10476</v>
      </c>
      <c r="B6" s="23">
        <v>3</v>
      </c>
      <c r="C6" s="18" t="s">
        <v>36</v>
      </c>
      <c r="D6" s="7" t="str">
        <f t="shared" ref="D6:D69" si="1">_xlfn.IFS(C6="사업관리","01",C6="경영ㆍ회계ㆍ사무","02",C6="금융ㆍ보험","03",C6="교육ㆍ자연ㆍ사회과학","04",C6="법률ㆍ경찰ㆍ소방ㆍ교도ㆍ국방","05",C6="보건ㆍ의료","06",C6="사회복지ㆍ종교","07",C6="문화ㆍ예술ㆍ디자인ㆍ방송","08",C6="운전ㆍ운송","09",C6="영업판매","10",C6="경비ㆍ청소","11",C6="이용ㆍ숙박ㆍ여행ㆍ오락ㆍ스포츠","12", C6="음식서비스","13", C6="건설","14", C6="기계","15",C6="재료","16",C6="화학ㆍ바이오","17",C6="섬유ㆍ의복","18",C6="전기ㆍ전자","19",C6="정보통신","20",C6="식품가공","21",C6="인쇄ㆍ목재ㆍ가구ㆍ공예","22",C6="환경ㆍ에너지ㆍ안전","23",C6="농림어업","24")</f>
        <v>20</v>
      </c>
      <c r="E6" s="477">
        <v>1</v>
      </c>
      <c r="F6" s="477">
        <v>1</v>
      </c>
      <c r="G6" s="18" t="s">
        <v>20</v>
      </c>
      <c r="H6" s="18" t="s">
        <v>10483</v>
      </c>
      <c r="I6" s="18" t="s">
        <v>26</v>
      </c>
      <c r="J6" s="18">
        <v>7</v>
      </c>
      <c r="K6" s="6">
        <v>1</v>
      </c>
      <c r="L6" s="6" t="s">
        <v>10484</v>
      </c>
      <c r="M6" s="6">
        <v>10</v>
      </c>
      <c r="N6" s="6">
        <v>350000</v>
      </c>
      <c r="O6" s="8">
        <f t="shared" ref="O6:O69" si="2">M6*N6</f>
        <v>3500000</v>
      </c>
      <c r="P6" s="15" t="s">
        <v>16</v>
      </c>
      <c r="Q6" s="15" t="s">
        <v>1675</v>
      </c>
      <c r="R6" s="402" t="str">
        <f t="shared" si="0"/>
        <v>(06237) 서울 강남구 역삼로17길 60
(48733) 부산 동구 중앙대로 216, 교원빌딩 11층</v>
      </c>
      <c r="S6" s="265" t="s">
        <v>10485</v>
      </c>
    </row>
    <row r="7" spans="1:19" ht="132">
      <c r="A7" s="11" t="s">
        <v>10476</v>
      </c>
      <c r="B7" s="32">
        <v>4</v>
      </c>
      <c r="C7" s="18" t="s">
        <v>36</v>
      </c>
      <c r="D7" s="7" t="str">
        <f t="shared" si="1"/>
        <v>20</v>
      </c>
      <c r="E7" s="477">
        <v>1</v>
      </c>
      <c r="F7" s="477">
        <v>1</v>
      </c>
      <c r="G7" s="18" t="s">
        <v>20</v>
      </c>
      <c r="H7" s="18" t="s">
        <v>10486</v>
      </c>
      <c r="I7" s="18" t="s">
        <v>26</v>
      </c>
      <c r="J7" s="18">
        <v>14</v>
      </c>
      <c r="K7" s="6">
        <v>2</v>
      </c>
      <c r="L7" s="6" t="s">
        <v>522</v>
      </c>
      <c r="M7" s="8">
        <v>10</v>
      </c>
      <c r="N7" s="6">
        <v>620000</v>
      </c>
      <c r="O7" s="8">
        <f t="shared" si="2"/>
        <v>6200000</v>
      </c>
      <c r="P7" s="15" t="s">
        <v>16</v>
      </c>
      <c r="Q7" s="15" t="s">
        <v>10487</v>
      </c>
      <c r="R7" s="402" t="str">
        <f t="shared" si="0"/>
        <v>(06237) 서울 강남구 역삼로17길 60
(48733) 부산 동구 중앙대로 216, 교원빌딩 11층
(34921) 대전 중구 중앙로 154, 4층
(41256) 대구 동구 동대구로 489, 2층
(16229) 경기 수원시 영통구 광교로 145
(21633) 인천 남동구 남동대로 215번길 30
(62364) 광주 광산구 무진대로 282, 7층
(31470) 충남 아산시 배방읍 희망로 46번길 45-21</v>
      </c>
      <c r="S7" s="265" t="s">
        <v>10488</v>
      </c>
    </row>
    <row r="8" spans="1:19" ht="99">
      <c r="A8" s="11" t="s">
        <v>10476</v>
      </c>
      <c r="B8" s="23">
        <v>5</v>
      </c>
      <c r="C8" s="18" t="s">
        <v>36</v>
      </c>
      <c r="D8" s="7" t="str">
        <f t="shared" si="1"/>
        <v>20</v>
      </c>
      <c r="E8" s="477">
        <v>1</v>
      </c>
      <c r="F8" s="477">
        <v>1</v>
      </c>
      <c r="G8" s="18" t="s">
        <v>20</v>
      </c>
      <c r="H8" s="18" t="s">
        <v>10489</v>
      </c>
      <c r="I8" s="18" t="s">
        <v>26</v>
      </c>
      <c r="J8" s="18">
        <v>20</v>
      </c>
      <c r="K8" s="6">
        <v>3</v>
      </c>
      <c r="L8" s="6" t="s">
        <v>10490</v>
      </c>
      <c r="M8" s="6">
        <v>10</v>
      </c>
      <c r="N8" s="6">
        <v>700000</v>
      </c>
      <c r="O8" s="8">
        <f t="shared" si="2"/>
        <v>7000000</v>
      </c>
      <c r="P8" s="15" t="s">
        <v>16</v>
      </c>
      <c r="Q8" s="15" t="s">
        <v>10491</v>
      </c>
      <c r="R8" s="402" t="str">
        <f t="shared" si="0"/>
        <v>(06237) 서울 강남구 역삼로17길 60
(48733) 부산 동구 중앙대로 216, 교원빌딩 11층
(34921) 대전 중구 중앙로 154, 4층
(16229) 경기 수원시 영통구 광교로 145
(21633) 인천 남동구 남동대로 215번길 30
(62364) 광주 광산구 무진대로 282, 7층</v>
      </c>
      <c r="S8" s="265" t="s">
        <v>10492</v>
      </c>
    </row>
    <row r="9" spans="1:19" ht="33">
      <c r="A9" s="11" t="s">
        <v>10476</v>
      </c>
      <c r="B9" s="23">
        <v>6</v>
      </c>
      <c r="C9" s="18" t="s">
        <v>36</v>
      </c>
      <c r="D9" s="7" t="str">
        <f t="shared" si="1"/>
        <v>20</v>
      </c>
      <c r="E9" s="477">
        <v>1</v>
      </c>
      <c r="F9" s="477">
        <v>1</v>
      </c>
      <c r="G9" s="18" t="s">
        <v>20</v>
      </c>
      <c r="H9" s="18" t="s">
        <v>10493</v>
      </c>
      <c r="I9" s="18" t="s">
        <v>26</v>
      </c>
      <c r="J9" s="18">
        <v>7</v>
      </c>
      <c r="K9" s="6">
        <v>1</v>
      </c>
      <c r="L9" s="6" t="s">
        <v>10494</v>
      </c>
      <c r="M9" s="8">
        <v>10</v>
      </c>
      <c r="N9" s="6">
        <v>350000</v>
      </c>
      <c r="O9" s="8">
        <f t="shared" si="2"/>
        <v>3500000</v>
      </c>
      <c r="P9" s="15" t="s">
        <v>16</v>
      </c>
      <c r="Q9" s="15" t="s">
        <v>10495</v>
      </c>
      <c r="R9" s="402" t="str">
        <f t="shared" si="0"/>
        <v>(06237) 서울 강남구 역삼로17길 60
(21633) 인천 남동구 남동대로 215번길 30</v>
      </c>
      <c r="S9" s="265" t="s">
        <v>10496</v>
      </c>
    </row>
    <row r="10" spans="1:19" ht="33">
      <c r="A10" s="11" t="s">
        <v>10476</v>
      </c>
      <c r="B10" s="32">
        <v>7</v>
      </c>
      <c r="C10" s="18" t="s">
        <v>36</v>
      </c>
      <c r="D10" s="7" t="str">
        <f t="shared" si="1"/>
        <v>20</v>
      </c>
      <c r="E10" s="477">
        <v>1</v>
      </c>
      <c r="F10" s="477">
        <v>1</v>
      </c>
      <c r="G10" s="18" t="s">
        <v>20</v>
      </c>
      <c r="H10" s="18" t="s">
        <v>10497</v>
      </c>
      <c r="I10" s="18" t="s">
        <v>26</v>
      </c>
      <c r="J10" s="18">
        <v>14</v>
      </c>
      <c r="K10" s="6">
        <v>2</v>
      </c>
      <c r="L10" s="6" t="s">
        <v>2655</v>
      </c>
      <c r="M10" s="6">
        <v>10</v>
      </c>
      <c r="N10" s="6">
        <v>620000</v>
      </c>
      <c r="O10" s="8">
        <f t="shared" si="2"/>
        <v>6200000</v>
      </c>
      <c r="P10" s="15" t="s">
        <v>16</v>
      </c>
      <c r="Q10" s="15" t="s">
        <v>471</v>
      </c>
      <c r="R10" s="402" t="str">
        <f t="shared" si="0"/>
        <v>(06237) 서울 강남구 역삼로17길 60</v>
      </c>
      <c r="S10" s="265" t="s">
        <v>10498</v>
      </c>
    </row>
    <row r="11" spans="1:19" ht="49.5">
      <c r="A11" s="11" t="s">
        <v>10476</v>
      </c>
      <c r="B11" s="23">
        <v>8</v>
      </c>
      <c r="C11" s="18" t="s">
        <v>36</v>
      </c>
      <c r="D11" s="7" t="str">
        <f t="shared" si="1"/>
        <v>20</v>
      </c>
      <c r="E11" s="477">
        <v>1</v>
      </c>
      <c r="F11" s="477">
        <v>1</v>
      </c>
      <c r="G11" s="18" t="s">
        <v>20</v>
      </c>
      <c r="H11" s="18" t="s">
        <v>10499</v>
      </c>
      <c r="I11" s="18" t="s">
        <v>26</v>
      </c>
      <c r="J11" s="18">
        <v>7</v>
      </c>
      <c r="K11" s="6">
        <v>1</v>
      </c>
      <c r="L11" s="6" t="s">
        <v>10500</v>
      </c>
      <c r="M11" s="8">
        <v>10</v>
      </c>
      <c r="N11" s="6">
        <v>350000</v>
      </c>
      <c r="O11" s="8">
        <f t="shared" si="2"/>
        <v>3500000</v>
      </c>
      <c r="P11" s="15" t="s">
        <v>16</v>
      </c>
      <c r="Q11" s="15" t="s">
        <v>10501</v>
      </c>
      <c r="R11" s="402" t="str">
        <f t="shared" si="0"/>
        <v>(06237) 서울 강남구 역삼로17길 60
(16229) 경기 수원시 영통구 광교로 145
(21633) 인천 남동구 남동대로 215번길 30</v>
      </c>
      <c r="S11" s="265" t="s">
        <v>10502</v>
      </c>
    </row>
    <row r="12" spans="1:19" ht="33">
      <c r="A12" s="11" t="s">
        <v>10476</v>
      </c>
      <c r="B12" s="23">
        <v>9</v>
      </c>
      <c r="C12" s="18" t="s">
        <v>36</v>
      </c>
      <c r="D12" s="7" t="str">
        <f t="shared" si="1"/>
        <v>20</v>
      </c>
      <c r="E12" s="477">
        <v>1</v>
      </c>
      <c r="F12" s="477">
        <v>1</v>
      </c>
      <c r="G12" s="18" t="s">
        <v>20</v>
      </c>
      <c r="H12" s="18" t="s">
        <v>10503</v>
      </c>
      <c r="I12" s="18" t="s">
        <v>26</v>
      </c>
      <c r="J12" s="18">
        <v>14</v>
      </c>
      <c r="K12" s="6">
        <v>2</v>
      </c>
      <c r="L12" s="6" t="s">
        <v>1071</v>
      </c>
      <c r="M12" s="6">
        <v>10</v>
      </c>
      <c r="N12" s="6">
        <v>620000</v>
      </c>
      <c r="O12" s="8">
        <f t="shared" si="2"/>
        <v>6200000</v>
      </c>
      <c r="P12" s="15" t="s">
        <v>16</v>
      </c>
      <c r="Q12" s="15" t="s">
        <v>471</v>
      </c>
      <c r="R12" s="402" t="str">
        <f t="shared" si="0"/>
        <v>(06237) 서울 강남구 역삼로17길 60</v>
      </c>
      <c r="S12" s="265" t="s">
        <v>10504</v>
      </c>
    </row>
    <row r="13" spans="1:19" ht="33">
      <c r="A13" s="11" t="s">
        <v>10476</v>
      </c>
      <c r="B13" s="32">
        <v>10</v>
      </c>
      <c r="C13" s="18" t="s">
        <v>36</v>
      </c>
      <c r="D13" s="7" t="str">
        <f t="shared" si="1"/>
        <v>20</v>
      </c>
      <c r="E13" s="477">
        <v>1</v>
      </c>
      <c r="F13" s="477">
        <v>1</v>
      </c>
      <c r="G13" s="18" t="s">
        <v>20</v>
      </c>
      <c r="H13" s="18" t="s">
        <v>10505</v>
      </c>
      <c r="I13" s="18" t="s">
        <v>26</v>
      </c>
      <c r="J13" s="18">
        <v>7</v>
      </c>
      <c r="K13" s="6">
        <v>1</v>
      </c>
      <c r="L13" s="6" t="s">
        <v>1383</v>
      </c>
      <c r="M13" s="8">
        <v>10</v>
      </c>
      <c r="N13" s="6">
        <v>350000</v>
      </c>
      <c r="O13" s="8">
        <f t="shared" si="2"/>
        <v>3500000</v>
      </c>
      <c r="P13" s="15" t="s">
        <v>16</v>
      </c>
      <c r="Q13" s="15" t="s">
        <v>471</v>
      </c>
      <c r="R13" s="402" t="str">
        <f t="shared" si="0"/>
        <v>(06237) 서울 강남구 역삼로17길 60</v>
      </c>
      <c r="S13" s="265" t="s">
        <v>10506</v>
      </c>
    </row>
    <row r="14" spans="1:19" ht="33">
      <c r="A14" s="11" t="s">
        <v>10476</v>
      </c>
      <c r="B14" s="23">
        <v>11</v>
      </c>
      <c r="C14" s="18" t="s">
        <v>36</v>
      </c>
      <c r="D14" s="7" t="str">
        <f t="shared" si="1"/>
        <v>20</v>
      </c>
      <c r="E14" s="477">
        <v>1</v>
      </c>
      <c r="F14" s="477">
        <v>1</v>
      </c>
      <c r="G14" s="18" t="s">
        <v>20</v>
      </c>
      <c r="H14" s="18" t="s">
        <v>10507</v>
      </c>
      <c r="I14" s="18" t="s">
        <v>26</v>
      </c>
      <c r="J14" s="18">
        <v>7</v>
      </c>
      <c r="K14" s="6">
        <v>1</v>
      </c>
      <c r="L14" s="6" t="s">
        <v>1858</v>
      </c>
      <c r="M14" s="6">
        <v>10</v>
      </c>
      <c r="N14" s="6">
        <v>350000</v>
      </c>
      <c r="O14" s="8">
        <f t="shared" si="2"/>
        <v>3500000</v>
      </c>
      <c r="P14" s="15" t="s">
        <v>16</v>
      </c>
      <c r="Q14" s="15" t="s">
        <v>471</v>
      </c>
      <c r="R14" s="402" t="str">
        <f t="shared" si="0"/>
        <v>(06237) 서울 강남구 역삼로17길 60</v>
      </c>
      <c r="S14" s="265" t="s">
        <v>10508</v>
      </c>
    </row>
    <row r="15" spans="1:19" ht="33">
      <c r="A15" s="11" t="s">
        <v>10476</v>
      </c>
      <c r="B15" s="23">
        <v>12</v>
      </c>
      <c r="C15" s="18" t="s">
        <v>36</v>
      </c>
      <c r="D15" s="7" t="str">
        <f t="shared" si="1"/>
        <v>20</v>
      </c>
      <c r="E15" s="477">
        <v>1</v>
      </c>
      <c r="F15" s="477">
        <v>1</v>
      </c>
      <c r="G15" s="18" t="s">
        <v>20</v>
      </c>
      <c r="H15" s="18" t="s">
        <v>10509</v>
      </c>
      <c r="I15" s="18" t="s">
        <v>26</v>
      </c>
      <c r="J15" s="18">
        <v>14</v>
      </c>
      <c r="K15" s="6">
        <v>2</v>
      </c>
      <c r="L15" s="6" t="s">
        <v>1386</v>
      </c>
      <c r="M15" s="8">
        <v>10</v>
      </c>
      <c r="N15" s="6">
        <v>620000</v>
      </c>
      <c r="O15" s="8">
        <f t="shared" si="2"/>
        <v>6200000</v>
      </c>
      <c r="P15" s="15" t="s">
        <v>16</v>
      </c>
      <c r="Q15" s="15" t="s">
        <v>471</v>
      </c>
      <c r="R15" s="402" t="str">
        <f t="shared" si="0"/>
        <v>(06237) 서울 강남구 역삼로17길 60</v>
      </c>
      <c r="S15" s="265" t="s">
        <v>10510</v>
      </c>
    </row>
    <row r="16" spans="1:19" ht="33">
      <c r="A16" s="11" t="s">
        <v>10476</v>
      </c>
      <c r="B16" s="32">
        <v>13</v>
      </c>
      <c r="C16" s="18" t="s">
        <v>36</v>
      </c>
      <c r="D16" s="7" t="str">
        <f t="shared" si="1"/>
        <v>20</v>
      </c>
      <c r="E16" s="477">
        <v>1</v>
      </c>
      <c r="F16" s="477">
        <v>1</v>
      </c>
      <c r="G16" s="18" t="s">
        <v>20</v>
      </c>
      <c r="H16" s="97" t="s">
        <v>10511</v>
      </c>
      <c r="I16" s="18" t="s">
        <v>26</v>
      </c>
      <c r="J16" s="18">
        <v>16</v>
      </c>
      <c r="K16" s="6">
        <v>2</v>
      </c>
      <c r="L16" s="6" t="s">
        <v>2671</v>
      </c>
      <c r="M16" s="6">
        <v>10</v>
      </c>
      <c r="N16" s="6">
        <v>620000</v>
      </c>
      <c r="O16" s="8">
        <f t="shared" si="2"/>
        <v>6200000</v>
      </c>
      <c r="P16" s="15" t="s">
        <v>16</v>
      </c>
      <c r="Q16" s="15" t="s">
        <v>471</v>
      </c>
      <c r="R16" s="402" t="str">
        <f t="shared" si="0"/>
        <v>(06237) 서울 강남구 역삼로17길 60</v>
      </c>
      <c r="S16" s="265" t="s">
        <v>10512</v>
      </c>
    </row>
    <row r="17" spans="1:19" ht="33">
      <c r="A17" s="11" t="s">
        <v>10476</v>
      </c>
      <c r="B17" s="23">
        <v>14</v>
      </c>
      <c r="C17" s="18" t="s">
        <v>36</v>
      </c>
      <c r="D17" s="7" t="str">
        <f t="shared" si="1"/>
        <v>20</v>
      </c>
      <c r="E17" s="477">
        <v>1</v>
      </c>
      <c r="F17" s="477">
        <v>1</v>
      </c>
      <c r="G17" s="18" t="s">
        <v>20</v>
      </c>
      <c r="H17" s="97" t="s">
        <v>10513</v>
      </c>
      <c r="I17" s="18" t="s">
        <v>26</v>
      </c>
      <c r="J17" s="18">
        <v>16</v>
      </c>
      <c r="K17" s="6">
        <v>2</v>
      </c>
      <c r="L17" s="6" t="s">
        <v>1860</v>
      </c>
      <c r="M17" s="8">
        <v>10</v>
      </c>
      <c r="N17" s="6">
        <v>620000</v>
      </c>
      <c r="O17" s="8">
        <f t="shared" si="2"/>
        <v>6200000</v>
      </c>
      <c r="P17" s="15" t="s">
        <v>16</v>
      </c>
      <c r="Q17" s="15" t="s">
        <v>471</v>
      </c>
      <c r="R17" s="402" t="str">
        <f t="shared" si="0"/>
        <v>(06237) 서울 강남구 역삼로17길 60</v>
      </c>
      <c r="S17" s="265" t="s">
        <v>10514</v>
      </c>
    </row>
    <row r="18" spans="1:19" ht="33">
      <c r="A18" s="11" t="s">
        <v>10476</v>
      </c>
      <c r="B18" s="23">
        <v>15</v>
      </c>
      <c r="C18" s="18" t="s">
        <v>36</v>
      </c>
      <c r="D18" s="7" t="str">
        <f t="shared" si="1"/>
        <v>20</v>
      </c>
      <c r="E18" s="477">
        <v>1</v>
      </c>
      <c r="F18" s="477">
        <v>1</v>
      </c>
      <c r="G18" s="18" t="s">
        <v>20</v>
      </c>
      <c r="H18" s="18" t="s">
        <v>10515</v>
      </c>
      <c r="I18" s="18" t="s">
        <v>26</v>
      </c>
      <c r="J18" s="18">
        <v>7</v>
      </c>
      <c r="K18" s="6">
        <v>1</v>
      </c>
      <c r="L18" s="6" t="s">
        <v>10516</v>
      </c>
      <c r="M18" s="6">
        <v>10</v>
      </c>
      <c r="N18" s="6">
        <v>350000</v>
      </c>
      <c r="O18" s="8">
        <f t="shared" si="2"/>
        <v>3500000</v>
      </c>
      <c r="P18" s="15" t="s">
        <v>16</v>
      </c>
      <c r="Q18" s="15" t="s">
        <v>471</v>
      </c>
      <c r="R18" s="402" t="str">
        <f t="shared" si="0"/>
        <v>(06237) 서울 강남구 역삼로17길 60</v>
      </c>
      <c r="S18" s="265" t="s">
        <v>10517</v>
      </c>
    </row>
    <row r="19" spans="1:19" ht="33">
      <c r="A19" s="11" t="s">
        <v>10476</v>
      </c>
      <c r="B19" s="32">
        <v>16</v>
      </c>
      <c r="C19" s="18" t="s">
        <v>36</v>
      </c>
      <c r="D19" s="7" t="str">
        <f t="shared" si="1"/>
        <v>20</v>
      </c>
      <c r="E19" s="477">
        <v>1</v>
      </c>
      <c r="F19" s="477">
        <v>1</v>
      </c>
      <c r="G19" s="18" t="s">
        <v>20</v>
      </c>
      <c r="H19" s="18" t="s">
        <v>10518</v>
      </c>
      <c r="I19" s="18" t="s">
        <v>26</v>
      </c>
      <c r="J19" s="18">
        <v>7</v>
      </c>
      <c r="K19" s="6">
        <v>1</v>
      </c>
      <c r="L19" s="6" t="s">
        <v>2188</v>
      </c>
      <c r="M19" s="8">
        <v>10</v>
      </c>
      <c r="N19" s="6">
        <v>350000</v>
      </c>
      <c r="O19" s="8">
        <f t="shared" si="2"/>
        <v>3500000</v>
      </c>
      <c r="P19" s="15" t="s">
        <v>16</v>
      </c>
      <c r="Q19" s="15" t="s">
        <v>471</v>
      </c>
      <c r="R19" s="402" t="str">
        <f t="shared" si="0"/>
        <v>(06237) 서울 강남구 역삼로17길 60</v>
      </c>
      <c r="S19" s="265" t="s">
        <v>10519</v>
      </c>
    </row>
    <row r="20" spans="1:19" ht="33">
      <c r="A20" s="11" t="s">
        <v>10476</v>
      </c>
      <c r="B20" s="23">
        <v>17</v>
      </c>
      <c r="C20" s="18" t="s">
        <v>36</v>
      </c>
      <c r="D20" s="7" t="str">
        <f t="shared" si="1"/>
        <v>20</v>
      </c>
      <c r="E20" s="477">
        <v>1</v>
      </c>
      <c r="F20" s="477">
        <v>1</v>
      </c>
      <c r="G20" s="18" t="s">
        <v>20</v>
      </c>
      <c r="H20" s="18" t="s">
        <v>10520</v>
      </c>
      <c r="I20" s="18" t="s">
        <v>26</v>
      </c>
      <c r="J20" s="18">
        <v>7</v>
      </c>
      <c r="K20" s="6">
        <v>1</v>
      </c>
      <c r="L20" s="6" t="s">
        <v>1071</v>
      </c>
      <c r="M20" s="6">
        <v>10</v>
      </c>
      <c r="N20" s="6">
        <v>350000</v>
      </c>
      <c r="O20" s="8">
        <f t="shared" si="2"/>
        <v>3500000</v>
      </c>
      <c r="P20" s="15" t="s">
        <v>16</v>
      </c>
      <c r="Q20" s="15" t="s">
        <v>471</v>
      </c>
      <c r="R20" s="402" t="str">
        <f t="shared" si="0"/>
        <v>(06237) 서울 강남구 역삼로17길 60</v>
      </c>
      <c r="S20" s="265" t="s">
        <v>10521</v>
      </c>
    </row>
    <row r="21" spans="1:19" ht="33">
      <c r="A21" s="11" t="s">
        <v>10476</v>
      </c>
      <c r="B21" s="23">
        <v>18</v>
      </c>
      <c r="C21" s="18" t="s">
        <v>36</v>
      </c>
      <c r="D21" s="7" t="str">
        <f t="shared" si="1"/>
        <v>20</v>
      </c>
      <c r="E21" s="477">
        <v>1</v>
      </c>
      <c r="F21" s="477">
        <v>1</v>
      </c>
      <c r="G21" s="18" t="s">
        <v>20</v>
      </c>
      <c r="H21" s="18" t="s">
        <v>10522</v>
      </c>
      <c r="I21" s="18" t="s">
        <v>26</v>
      </c>
      <c r="J21" s="18">
        <v>14</v>
      </c>
      <c r="K21" s="6">
        <v>2</v>
      </c>
      <c r="L21" s="6" t="s">
        <v>2188</v>
      </c>
      <c r="M21" s="8">
        <v>10</v>
      </c>
      <c r="N21" s="6">
        <v>620000</v>
      </c>
      <c r="O21" s="8">
        <f t="shared" si="2"/>
        <v>6200000</v>
      </c>
      <c r="P21" s="15" t="s">
        <v>16</v>
      </c>
      <c r="Q21" s="15" t="s">
        <v>471</v>
      </c>
      <c r="R21" s="402" t="str">
        <f t="shared" si="0"/>
        <v>(06237) 서울 강남구 역삼로17길 60</v>
      </c>
      <c r="S21" s="265" t="s">
        <v>10523</v>
      </c>
    </row>
    <row r="22" spans="1:19" ht="33">
      <c r="A22" s="11" t="s">
        <v>10476</v>
      </c>
      <c r="B22" s="32">
        <v>19</v>
      </c>
      <c r="C22" s="18" t="s">
        <v>36</v>
      </c>
      <c r="D22" s="7" t="str">
        <f t="shared" si="1"/>
        <v>20</v>
      </c>
      <c r="E22" s="477">
        <v>1</v>
      </c>
      <c r="F22" s="477">
        <v>1</v>
      </c>
      <c r="G22" s="18" t="s">
        <v>20</v>
      </c>
      <c r="H22" s="18" t="s">
        <v>10524</v>
      </c>
      <c r="I22" s="18" t="s">
        <v>26</v>
      </c>
      <c r="J22" s="18">
        <v>14</v>
      </c>
      <c r="K22" s="6">
        <v>2</v>
      </c>
      <c r="L22" s="6" t="s">
        <v>10525</v>
      </c>
      <c r="M22" s="6">
        <v>10</v>
      </c>
      <c r="N22" s="6">
        <v>620000</v>
      </c>
      <c r="O22" s="8">
        <f t="shared" si="2"/>
        <v>6200000</v>
      </c>
      <c r="P22" s="15" t="s">
        <v>16</v>
      </c>
      <c r="Q22" s="15" t="s">
        <v>471</v>
      </c>
      <c r="R22" s="402" t="str">
        <f t="shared" si="0"/>
        <v>(06237) 서울 강남구 역삼로17길 60</v>
      </c>
      <c r="S22" s="265" t="s">
        <v>10526</v>
      </c>
    </row>
    <row r="23" spans="1:19" ht="33">
      <c r="A23" s="11" t="s">
        <v>10476</v>
      </c>
      <c r="B23" s="23">
        <v>20</v>
      </c>
      <c r="C23" s="18" t="s">
        <v>36</v>
      </c>
      <c r="D23" s="7" t="str">
        <f t="shared" si="1"/>
        <v>20</v>
      </c>
      <c r="E23" s="477">
        <v>1</v>
      </c>
      <c r="F23" s="477">
        <v>1</v>
      </c>
      <c r="G23" s="18" t="s">
        <v>20</v>
      </c>
      <c r="H23" s="18" t="s">
        <v>10527</v>
      </c>
      <c r="I23" s="18" t="s">
        <v>26</v>
      </c>
      <c r="J23" s="18">
        <v>7</v>
      </c>
      <c r="K23" s="6">
        <v>1</v>
      </c>
      <c r="L23" s="6" t="s">
        <v>1237</v>
      </c>
      <c r="M23" s="8">
        <v>10</v>
      </c>
      <c r="N23" s="6">
        <v>350000</v>
      </c>
      <c r="O23" s="8">
        <f t="shared" si="2"/>
        <v>3500000</v>
      </c>
      <c r="P23" s="15" t="s">
        <v>16</v>
      </c>
      <c r="Q23" s="15" t="s">
        <v>471</v>
      </c>
      <c r="R23" s="402" t="str">
        <f t="shared" si="0"/>
        <v>(06237) 서울 강남구 역삼로17길 60</v>
      </c>
      <c r="S23" s="265" t="s">
        <v>10528</v>
      </c>
    </row>
    <row r="24" spans="1:19" ht="33">
      <c r="A24" s="11" t="s">
        <v>10476</v>
      </c>
      <c r="B24" s="23">
        <v>21</v>
      </c>
      <c r="C24" s="18" t="s">
        <v>36</v>
      </c>
      <c r="D24" s="7" t="str">
        <f t="shared" si="1"/>
        <v>20</v>
      </c>
      <c r="E24" s="477">
        <v>1</v>
      </c>
      <c r="F24" s="477">
        <v>1</v>
      </c>
      <c r="G24" s="18" t="s">
        <v>20</v>
      </c>
      <c r="H24" s="18" t="s">
        <v>10529</v>
      </c>
      <c r="I24" s="18" t="s">
        <v>26</v>
      </c>
      <c r="J24" s="18">
        <v>7</v>
      </c>
      <c r="K24" s="6">
        <v>1</v>
      </c>
      <c r="L24" s="6" t="s">
        <v>10530</v>
      </c>
      <c r="M24" s="6">
        <v>10</v>
      </c>
      <c r="N24" s="6">
        <v>350000</v>
      </c>
      <c r="O24" s="8">
        <f t="shared" si="2"/>
        <v>3500000</v>
      </c>
      <c r="P24" s="15" t="s">
        <v>16</v>
      </c>
      <c r="Q24" s="15" t="s">
        <v>471</v>
      </c>
      <c r="R24" s="402" t="str">
        <f t="shared" si="0"/>
        <v>(06237) 서울 강남구 역삼로17길 60</v>
      </c>
      <c r="S24" s="265" t="s">
        <v>10531</v>
      </c>
    </row>
    <row r="25" spans="1:19" ht="33">
      <c r="A25" s="11" t="s">
        <v>10476</v>
      </c>
      <c r="B25" s="32">
        <v>22</v>
      </c>
      <c r="C25" s="18" t="s">
        <v>36</v>
      </c>
      <c r="D25" s="7" t="str">
        <f t="shared" si="1"/>
        <v>20</v>
      </c>
      <c r="E25" s="477">
        <v>1</v>
      </c>
      <c r="F25" s="477">
        <v>1</v>
      </c>
      <c r="G25" s="18" t="s">
        <v>20</v>
      </c>
      <c r="H25" s="18" t="s">
        <v>10532</v>
      </c>
      <c r="I25" s="18" t="s">
        <v>26</v>
      </c>
      <c r="J25" s="18">
        <v>7</v>
      </c>
      <c r="K25" s="6">
        <v>1</v>
      </c>
      <c r="L25" s="6" t="s">
        <v>2188</v>
      </c>
      <c r="M25" s="8">
        <v>10</v>
      </c>
      <c r="N25" s="6">
        <v>350000</v>
      </c>
      <c r="O25" s="8">
        <f t="shared" si="2"/>
        <v>3500000</v>
      </c>
      <c r="P25" s="15" t="s">
        <v>16</v>
      </c>
      <c r="Q25" s="15" t="s">
        <v>471</v>
      </c>
      <c r="R25" s="402" t="str">
        <f t="shared" si="0"/>
        <v>(06237) 서울 강남구 역삼로17길 60</v>
      </c>
      <c r="S25" s="265" t="s">
        <v>10533</v>
      </c>
    </row>
    <row r="26" spans="1:19" ht="33">
      <c r="A26" s="11" t="s">
        <v>10476</v>
      </c>
      <c r="B26" s="23">
        <v>23</v>
      </c>
      <c r="C26" s="18" t="s">
        <v>386</v>
      </c>
      <c r="D26" s="7" t="str">
        <f t="shared" si="1"/>
        <v>10</v>
      </c>
      <c r="E26" s="26" t="s">
        <v>108</v>
      </c>
      <c r="F26" s="26" t="s">
        <v>108</v>
      </c>
      <c r="G26" s="18" t="s">
        <v>20</v>
      </c>
      <c r="H26" s="18" t="s">
        <v>10534</v>
      </c>
      <c r="I26" s="18" t="s">
        <v>26</v>
      </c>
      <c r="J26" s="18">
        <v>7</v>
      </c>
      <c r="K26" s="6">
        <v>1</v>
      </c>
      <c r="L26" s="6" t="s">
        <v>1242</v>
      </c>
      <c r="M26" s="6">
        <v>10</v>
      </c>
      <c r="N26" s="6">
        <v>350000</v>
      </c>
      <c r="O26" s="8">
        <f t="shared" si="2"/>
        <v>3500000</v>
      </c>
      <c r="P26" s="15" t="s">
        <v>16</v>
      </c>
      <c r="Q26" s="15" t="s">
        <v>471</v>
      </c>
      <c r="R26" s="402" t="str">
        <f t="shared" si="0"/>
        <v>(06237) 서울 강남구 역삼로17길 60</v>
      </c>
      <c r="S26" s="265" t="s">
        <v>10535</v>
      </c>
    </row>
    <row r="27" spans="1:19" ht="33">
      <c r="A27" s="11" t="s">
        <v>10476</v>
      </c>
      <c r="B27" s="23">
        <v>24</v>
      </c>
      <c r="C27" s="18" t="s">
        <v>386</v>
      </c>
      <c r="D27" s="7" t="str">
        <f t="shared" si="1"/>
        <v>10</v>
      </c>
      <c r="E27" s="26" t="s">
        <v>108</v>
      </c>
      <c r="F27" s="26" t="s">
        <v>108</v>
      </c>
      <c r="G27" s="18" t="s">
        <v>20</v>
      </c>
      <c r="H27" s="18" t="s">
        <v>10536</v>
      </c>
      <c r="I27" s="18" t="s">
        <v>26</v>
      </c>
      <c r="J27" s="18">
        <v>7</v>
      </c>
      <c r="K27" s="6">
        <v>1</v>
      </c>
      <c r="L27" s="6" t="s">
        <v>1244</v>
      </c>
      <c r="M27" s="8">
        <v>10</v>
      </c>
      <c r="N27" s="6">
        <v>350000</v>
      </c>
      <c r="O27" s="8">
        <f t="shared" si="2"/>
        <v>3500000</v>
      </c>
      <c r="P27" s="15" t="s">
        <v>16</v>
      </c>
      <c r="Q27" s="15" t="s">
        <v>471</v>
      </c>
      <c r="R27" s="402" t="str">
        <f t="shared" si="0"/>
        <v>(06237) 서울 강남구 역삼로17길 60</v>
      </c>
      <c r="S27" s="265" t="s">
        <v>10537</v>
      </c>
    </row>
    <row r="28" spans="1:19" ht="33">
      <c r="A28" s="11" t="s">
        <v>10476</v>
      </c>
      <c r="B28" s="32">
        <v>25</v>
      </c>
      <c r="C28" s="18" t="s">
        <v>36</v>
      </c>
      <c r="D28" s="7" t="str">
        <f t="shared" si="1"/>
        <v>20</v>
      </c>
      <c r="E28" s="477">
        <v>1</v>
      </c>
      <c r="F28" s="477">
        <v>1</v>
      </c>
      <c r="G28" s="18" t="s">
        <v>20</v>
      </c>
      <c r="H28" s="18" t="s">
        <v>10538</v>
      </c>
      <c r="I28" s="18" t="s">
        <v>26</v>
      </c>
      <c r="J28" s="18">
        <v>14</v>
      </c>
      <c r="K28" s="6">
        <v>2</v>
      </c>
      <c r="L28" s="6" t="s">
        <v>10539</v>
      </c>
      <c r="M28" s="6">
        <v>10</v>
      </c>
      <c r="N28" s="6">
        <v>620000</v>
      </c>
      <c r="O28" s="8">
        <f t="shared" si="2"/>
        <v>6200000</v>
      </c>
      <c r="P28" s="15" t="s">
        <v>16</v>
      </c>
      <c r="Q28" s="15" t="s">
        <v>471</v>
      </c>
      <c r="R28" s="402" t="str">
        <f t="shared" si="0"/>
        <v>(06237) 서울 강남구 역삼로17길 60</v>
      </c>
      <c r="S28" s="265" t="s">
        <v>10540</v>
      </c>
    </row>
    <row r="29" spans="1:19" ht="33">
      <c r="A29" s="11" t="s">
        <v>10476</v>
      </c>
      <c r="B29" s="23">
        <v>26</v>
      </c>
      <c r="C29" s="18" t="s">
        <v>36</v>
      </c>
      <c r="D29" s="7" t="str">
        <f t="shared" si="1"/>
        <v>20</v>
      </c>
      <c r="E29" s="477">
        <v>1</v>
      </c>
      <c r="F29" s="477">
        <v>1</v>
      </c>
      <c r="G29" s="18" t="s">
        <v>20</v>
      </c>
      <c r="H29" s="18" t="s">
        <v>10541</v>
      </c>
      <c r="I29" s="18" t="s">
        <v>26</v>
      </c>
      <c r="J29" s="18">
        <v>6</v>
      </c>
      <c r="K29" s="6">
        <v>1</v>
      </c>
      <c r="L29" s="6" t="s">
        <v>2469</v>
      </c>
      <c r="M29" s="8">
        <v>10</v>
      </c>
      <c r="N29" s="6">
        <v>330000</v>
      </c>
      <c r="O29" s="8">
        <f t="shared" si="2"/>
        <v>3300000</v>
      </c>
      <c r="P29" s="15" t="s">
        <v>16</v>
      </c>
      <c r="Q29" s="15" t="s">
        <v>471</v>
      </c>
      <c r="R29" s="402" t="str">
        <f t="shared" si="0"/>
        <v>(06237) 서울 강남구 역삼로17길 60</v>
      </c>
      <c r="S29" s="265" t="s">
        <v>10542</v>
      </c>
    </row>
    <row r="30" spans="1:19" ht="33">
      <c r="A30" s="11" t="s">
        <v>10476</v>
      </c>
      <c r="B30" s="23">
        <v>27</v>
      </c>
      <c r="C30" s="18" t="s">
        <v>36</v>
      </c>
      <c r="D30" s="7" t="str">
        <f t="shared" si="1"/>
        <v>20</v>
      </c>
      <c r="E30" s="477">
        <v>1</v>
      </c>
      <c r="F30" s="477">
        <v>1</v>
      </c>
      <c r="G30" s="18" t="s">
        <v>20</v>
      </c>
      <c r="H30" s="18" t="s">
        <v>10543</v>
      </c>
      <c r="I30" s="18" t="s">
        <v>26</v>
      </c>
      <c r="J30" s="18">
        <v>6</v>
      </c>
      <c r="K30" s="6">
        <v>1</v>
      </c>
      <c r="L30" s="6" t="s">
        <v>1861</v>
      </c>
      <c r="M30" s="6">
        <v>10</v>
      </c>
      <c r="N30" s="6">
        <v>330000</v>
      </c>
      <c r="O30" s="8">
        <f t="shared" si="2"/>
        <v>3300000</v>
      </c>
      <c r="P30" s="15" t="s">
        <v>16</v>
      </c>
      <c r="Q30" s="15" t="s">
        <v>471</v>
      </c>
      <c r="R30" s="402" t="str">
        <f t="shared" si="0"/>
        <v>(06237) 서울 강남구 역삼로17길 60</v>
      </c>
      <c r="S30" s="265" t="s">
        <v>10544</v>
      </c>
    </row>
    <row r="31" spans="1:19" ht="33">
      <c r="A31" s="11" t="s">
        <v>10476</v>
      </c>
      <c r="B31" s="32">
        <v>28</v>
      </c>
      <c r="C31" s="18" t="s">
        <v>37</v>
      </c>
      <c r="D31" s="7" t="str">
        <f t="shared" si="1"/>
        <v>02</v>
      </c>
      <c r="E31" s="477">
        <v>2</v>
      </c>
      <c r="F31" s="477">
        <v>2</v>
      </c>
      <c r="G31" s="18" t="s">
        <v>20</v>
      </c>
      <c r="H31" s="18" t="s">
        <v>10545</v>
      </c>
      <c r="I31" s="18" t="s">
        <v>26</v>
      </c>
      <c r="J31" s="18">
        <v>6</v>
      </c>
      <c r="K31" s="6">
        <v>1</v>
      </c>
      <c r="L31" s="6" t="s">
        <v>1858</v>
      </c>
      <c r="M31" s="8">
        <v>10</v>
      </c>
      <c r="N31" s="6">
        <v>330000</v>
      </c>
      <c r="O31" s="8">
        <f t="shared" si="2"/>
        <v>3300000</v>
      </c>
      <c r="P31" s="15" t="s">
        <v>16</v>
      </c>
      <c r="Q31" s="15" t="s">
        <v>471</v>
      </c>
      <c r="R31" s="402" t="str">
        <f t="shared" si="0"/>
        <v>(06237) 서울 강남구 역삼로17길 60</v>
      </c>
      <c r="S31" s="265" t="s">
        <v>10546</v>
      </c>
    </row>
    <row r="32" spans="1:19" ht="33">
      <c r="A32" s="11" t="s">
        <v>10476</v>
      </c>
      <c r="B32" s="23">
        <v>29</v>
      </c>
      <c r="C32" s="18" t="s">
        <v>38</v>
      </c>
      <c r="D32" s="7" t="str">
        <f t="shared" si="1"/>
        <v>01</v>
      </c>
      <c r="E32" s="248" t="s">
        <v>108</v>
      </c>
      <c r="F32" s="248" t="s">
        <v>108</v>
      </c>
      <c r="G32" s="18" t="s">
        <v>20</v>
      </c>
      <c r="H32" s="18" t="s">
        <v>10547</v>
      </c>
      <c r="I32" s="18" t="s">
        <v>26</v>
      </c>
      <c r="J32" s="18">
        <v>14</v>
      </c>
      <c r="K32" s="6">
        <v>2</v>
      </c>
      <c r="L32" s="6" t="s">
        <v>1145</v>
      </c>
      <c r="M32" s="6">
        <v>10</v>
      </c>
      <c r="N32" s="6">
        <v>620000</v>
      </c>
      <c r="O32" s="8">
        <f t="shared" si="2"/>
        <v>6200000</v>
      </c>
      <c r="P32" s="15" t="s">
        <v>16</v>
      </c>
      <c r="Q32" s="15" t="s">
        <v>471</v>
      </c>
      <c r="R32" s="402" t="str">
        <f t="shared" si="0"/>
        <v>(06237) 서울 강남구 역삼로17길 60</v>
      </c>
      <c r="S32" s="265" t="s">
        <v>10548</v>
      </c>
    </row>
    <row r="33" spans="1:19" ht="33">
      <c r="A33" s="11" t="s">
        <v>10476</v>
      </c>
      <c r="B33" s="23">
        <v>30</v>
      </c>
      <c r="C33" s="18" t="s">
        <v>38</v>
      </c>
      <c r="D33" s="7" t="str">
        <f t="shared" si="1"/>
        <v>01</v>
      </c>
      <c r="E33" s="248" t="s">
        <v>108</v>
      </c>
      <c r="F33" s="248" t="s">
        <v>108</v>
      </c>
      <c r="G33" s="18" t="s">
        <v>20</v>
      </c>
      <c r="H33" s="18" t="s">
        <v>10549</v>
      </c>
      <c r="I33" s="18" t="s">
        <v>26</v>
      </c>
      <c r="J33" s="18">
        <v>14</v>
      </c>
      <c r="K33" s="6">
        <v>2</v>
      </c>
      <c r="L33" s="6" t="s">
        <v>2469</v>
      </c>
      <c r="M33" s="8">
        <v>10</v>
      </c>
      <c r="N33" s="6">
        <v>620000</v>
      </c>
      <c r="O33" s="8">
        <f t="shared" si="2"/>
        <v>6200000</v>
      </c>
      <c r="P33" s="15" t="s">
        <v>16</v>
      </c>
      <c r="Q33" s="15" t="s">
        <v>471</v>
      </c>
      <c r="R33" s="402" t="str">
        <f t="shared" si="0"/>
        <v>(06237) 서울 강남구 역삼로17길 60</v>
      </c>
      <c r="S33" s="265" t="s">
        <v>10550</v>
      </c>
    </row>
    <row r="34" spans="1:19" ht="33">
      <c r="A34" s="11" t="s">
        <v>10476</v>
      </c>
      <c r="B34" s="32">
        <v>31</v>
      </c>
      <c r="C34" s="18" t="s">
        <v>38</v>
      </c>
      <c r="D34" s="7" t="str">
        <f t="shared" si="1"/>
        <v>01</v>
      </c>
      <c r="E34" s="248" t="s">
        <v>108</v>
      </c>
      <c r="F34" s="248" t="s">
        <v>108</v>
      </c>
      <c r="G34" s="18" t="s">
        <v>20</v>
      </c>
      <c r="H34" s="18" t="s">
        <v>10551</v>
      </c>
      <c r="I34" s="18" t="s">
        <v>26</v>
      </c>
      <c r="J34" s="18">
        <v>14</v>
      </c>
      <c r="K34" s="6">
        <v>2</v>
      </c>
      <c r="L34" s="6" t="s">
        <v>1103</v>
      </c>
      <c r="M34" s="6">
        <v>10</v>
      </c>
      <c r="N34" s="6">
        <v>550000</v>
      </c>
      <c r="O34" s="8">
        <f t="shared" si="2"/>
        <v>5500000</v>
      </c>
      <c r="P34" s="15" t="s">
        <v>16</v>
      </c>
      <c r="Q34" s="15" t="s">
        <v>1675</v>
      </c>
      <c r="R34" s="402" t="str">
        <f t="shared" si="0"/>
        <v>(06237) 서울 강남구 역삼로17길 60
(48733) 부산 동구 중앙대로 216, 교원빌딩 11층</v>
      </c>
      <c r="S34" s="265" t="s">
        <v>10552</v>
      </c>
    </row>
    <row r="35" spans="1:19" ht="33">
      <c r="A35" s="11" t="s">
        <v>10476</v>
      </c>
      <c r="B35" s="23">
        <v>32</v>
      </c>
      <c r="C35" s="18" t="s">
        <v>38</v>
      </c>
      <c r="D35" s="7" t="str">
        <f t="shared" si="1"/>
        <v>01</v>
      </c>
      <c r="E35" s="248" t="s">
        <v>108</v>
      </c>
      <c r="F35" s="248" t="s">
        <v>108</v>
      </c>
      <c r="G35" s="18" t="s">
        <v>20</v>
      </c>
      <c r="H35" s="18" t="s">
        <v>10553</v>
      </c>
      <c r="I35" s="18" t="s">
        <v>26</v>
      </c>
      <c r="J35" s="18">
        <v>14</v>
      </c>
      <c r="K35" s="6">
        <v>2</v>
      </c>
      <c r="L35" s="6" t="s">
        <v>2192</v>
      </c>
      <c r="M35" s="8">
        <v>10</v>
      </c>
      <c r="N35" s="6">
        <v>620000</v>
      </c>
      <c r="O35" s="8">
        <f t="shared" si="2"/>
        <v>6200000</v>
      </c>
      <c r="P35" s="15" t="s">
        <v>16</v>
      </c>
      <c r="Q35" s="15" t="s">
        <v>471</v>
      </c>
      <c r="R35" s="402" t="str">
        <f t="shared" si="0"/>
        <v>(06237) 서울 강남구 역삼로17길 60</v>
      </c>
      <c r="S35" s="265" t="s">
        <v>10554</v>
      </c>
    </row>
    <row r="36" spans="1:19" ht="33">
      <c r="A36" s="11" t="s">
        <v>10476</v>
      </c>
      <c r="B36" s="23">
        <v>33</v>
      </c>
      <c r="C36" s="18" t="s">
        <v>38</v>
      </c>
      <c r="D36" s="7" t="str">
        <f t="shared" si="1"/>
        <v>01</v>
      </c>
      <c r="E36" s="248" t="s">
        <v>108</v>
      </c>
      <c r="F36" s="248" t="s">
        <v>108</v>
      </c>
      <c r="G36" s="18" t="s">
        <v>20</v>
      </c>
      <c r="H36" s="18" t="s">
        <v>10555</v>
      </c>
      <c r="I36" s="18" t="s">
        <v>26</v>
      </c>
      <c r="J36" s="18">
        <v>14</v>
      </c>
      <c r="K36" s="6">
        <v>2</v>
      </c>
      <c r="L36" s="6" t="s">
        <v>1858</v>
      </c>
      <c r="M36" s="6">
        <v>10</v>
      </c>
      <c r="N36" s="6">
        <v>620000</v>
      </c>
      <c r="O36" s="8">
        <f t="shared" si="2"/>
        <v>6200000</v>
      </c>
      <c r="P36" s="15" t="s">
        <v>16</v>
      </c>
      <c r="Q36" s="15" t="s">
        <v>471</v>
      </c>
      <c r="R36" s="402" t="str">
        <f t="shared" si="0"/>
        <v>(06237) 서울 강남구 역삼로17길 60</v>
      </c>
      <c r="S36" s="265" t="s">
        <v>10556</v>
      </c>
    </row>
    <row r="37" spans="1:19" ht="33">
      <c r="A37" s="11" t="s">
        <v>10476</v>
      </c>
      <c r="B37" s="32">
        <v>34</v>
      </c>
      <c r="C37" s="18" t="s">
        <v>36</v>
      </c>
      <c r="D37" s="7" t="str">
        <f t="shared" si="1"/>
        <v>20</v>
      </c>
      <c r="E37" s="477">
        <v>1</v>
      </c>
      <c r="F37" s="477">
        <v>1</v>
      </c>
      <c r="G37" s="18" t="s">
        <v>20</v>
      </c>
      <c r="H37" s="18" t="s">
        <v>10557</v>
      </c>
      <c r="I37" s="18" t="s">
        <v>26</v>
      </c>
      <c r="J37" s="18">
        <v>7</v>
      </c>
      <c r="K37" s="6">
        <v>1</v>
      </c>
      <c r="L37" s="6" t="s">
        <v>1034</v>
      </c>
      <c r="M37" s="8">
        <v>10</v>
      </c>
      <c r="N37" s="6">
        <v>350000</v>
      </c>
      <c r="O37" s="8">
        <f t="shared" si="2"/>
        <v>3500000</v>
      </c>
      <c r="P37" s="15" t="s">
        <v>16</v>
      </c>
      <c r="Q37" s="15" t="s">
        <v>471</v>
      </c>
      <c r="R37" s="402" t="str">
        <f t="shared" si="0"/>
        <v>(06237) 서울 강남구 역삼로17길 60</v>
      </c>
      <c r="S37" s="265" t="s">
        <v>10558</v>
      </c>
    </row>
    <row r="38" spans="1:19" ht="33">
      <c r="A38" s="11" t="s">
        <v>10476</v>
      </c>
      <c r="B38" s="23">
        <v>35</v>
      </c>
      <c r="C38" s="18" t="s">
        <v>36</v>
      </c>
      <c r="D38" s="7" t="str">
        <f t="shared" si="1"/>
        <v>20</v>
      </c>
      <c r="E38" s="477">
        <v>1</v>
      </c>
      <c r="F38" s="477">
        <v>1</v>
      </c>
      <c r="G38" s="18" t="s">
        <v>20</v>
      </c>
      <c r="H38" s="18" t="s">
        <v>10559</v>
      </c>
      <c r="I38" s="18" t="s">
        <v>26</v>
      </c>
      <c r="J38" s="18">
        <v>7</v>
      </c>
      <c r="K38" s="6">
        <v>1</v>
      </c>
      <c r="L38" s="6" t="s">
        <v>1071</v>
      </c>
      <c r="M38" s="6">
        <v>10</v>
      </c>
      <c r="N38" s="6">
        <v>350000</v>
      </c>
      <c r="O38" s="8">
        <f t="shared" si="2"/>
        <v>3500000</v>
      </c>
      <c r="P38" s="15" t="s">
        <v>16</v>
      </c>
      <c r="Q38" s="15" t="s">
        <v>471</v>
      </c>
      <c r="R38" s="402" t="str">
        <f t="shared" si="0"/>
        <v>(06237) 서울 강남구 역삼로17길 60</v>
      </c>
      <c r="S38" s="265" t="s">
        <v>10560</v>
      </c>
    </row>
    <row r="39" spans="1:19" ht="33">
      <c r="A39" s="11" t="s">
        <v>10476</v>
      </c>
      <c r="B39" s="23">
        <v>36</v>
      </c>
      <c r="C39" s="18" t="s">
        <v>179</v>
      </c>
      <c r="D39" s="7" t="str">
        <f t="shared" si="1"/>
        <v>04</v>
      </c>
      <c r="E39" s="248" t="s">
        <v>398</v>
      </c>
      <c r="F39" s="248" t="s">
        <v>108</v>
      </c>
      <c r="G39" s="18" t="s">
        <v>19</v>
      </c>
      <c r="H39" s="18" t="s">
        <v>10561</v>
      </c>
      <c r="I39" s="18" t="s">
        <v>26</v>
      </c>
      <c r="J39" s="18">
        <v>14</v>
      </c>
      <c r="K39" s="6">
        <v>2</v>
      </c>
      <c r="L39" s="6" t="s">
        <v>1387</v>
      </c>
      <c r="M39" s="8">
        <v>10</v>
      </c>
      <c r="N39" s="6">
        <v>780000</v>
      </c>
      <c r="O39" s="8">
        <f t="shared" si="2"/>
        <v>7800000</v>
      </c>
      <c r="P39" s="15" t="s">
        <v>16</v>
      </c>
      <c r="Q39" s="15" t="s">
        <v>10562</v>
      </c>
      <c r="R39" s="402" t="str">
        <f t="shared" si="0"/>
        <v>(06237) 서울 강남구 역삼로17길 60
(34921) 대전 중구 중앙로 154, 4층</v>
      </c>
      <c r="S39" s="265" t="s">
        <v>10563</v>
      </c>
    </row>
    <row r="40" spans="1:19" ht="99">
      <c r="A40" s="11" t="s">
        <v>10476</v>
      </c>
      <c r="B40" s="32">
        <v>37</v>
      </c>
      <c r="C40" s="18" t="s">
        <v>179</v>
      </c>
      <c r="D40" s="7" t="str">
        <f t="shared" si="1"/>
        <v>04</v>
      </c>
      <c r="E40" s="248" t="s">
        <v>398</v>
      </c>
      <c r="F40" s="248" t="s">
        <v>108</v>
      </c>
      <c r="G40" s="18" t="s">
        <v>19</v>
      </c>
      <c r="H40" s="18" t="s">
        <v>10564</v>
      </c>
      <c r="I40" s="18" t="s">
        <v>26</v>
      </c>
      <c r="J40" s="18">
        <v>14</v>
      </c>
      <c r="K40" s="6">
        <v>2</v>
      </c>
      <c r="L40" s="6" t="s">
        <v>462</v>
      </c>
      <c r="M40" s="6">
        <v>10</v>
      </c>
      <c r="N40" s="6">
        <v>550000</v>
      </c>
      <c r="O40" s="8">
        <f t="shared" si="2"/>
        <v>5500000</v>
      </c>
      <c r="P40" s="15" t="s">
        <v>16</v>
      </c>
      <c r="Q40" s="15" t="s">
        <v>10565</v>
      </c>
      <c r="R40" s="402" t="str">
        <f t="shared" si="0"/>
        <v>(06237) 서울 강남구 역삼로17길 60
(48733) 부산 동구 중앙대로 216, 교원빌딩 11층
(34921) 대전 중구 중앙로 154, 4층
(41256) 대구 동구 동대구로 489, 2층
(16229) 경기 수원시 영통구 광교로 145
(62364) 광주 광산구 무진대로 282, 7층</v>
      </c>
      <c r="S40" s="265" t="s">
        <v>10566</v>
      </c>
    </row>
    <row r="41" spans="1:19" ht="33">
      <c r="A41" s="11" t="s">
        <v>10476</v>
      </c>
      <c r="B41" s="23">
        <v>38</v>
      </c>
      <c r="C41" s="18" t="s">
        <v>179</v>
      </c>
      <c r="D41" s="7" t="str">
        <f t="shared" si="1"/>
        <v>04</v>
      </c>
      <c r="E41" s="248" t="s">
        <v>398</v>
      </c>
      <c r="F41" s="248" t="s">
        <v>108</v>
      </c>
      <c r="G41" s="18" t="s">
        <v>19</v>
      </c>
      <c r="H41" s="18" t="s">
        <v>10567</v>
      </c>
      <c r="I41" s="18" t="s">
        <v>26</v>
      </c>
      <c r="J41" s="18">
        <v>14</v>
      </c>
      <c r="K41" s="6">
        <v>2</v>
      </c>
      <c r="L41" s="6" t="s">
        <v>2190</v>
      </c>
      <c r="M41" s="8">
        <v>10</v>
      </c>
      <c r="N41" s="6">
        <v>550000</v>
      </c>
      <c r="O41" s="8">
        <f t="shared" si="2"/>
        <v>5500000</v>
      </c>
      <c r="P41" s="15" t="s">
        <v>16</v>
      </c>
      <c r="Q41" s="15" t="s">
        <v>471</v>
      </c>
      <c r="R41" s="402" t="str">
        <f t="shared" si="0"/>
        <v>(06237) 서울 강남구 역삼로17길 60</v>
      </c>
      <c r="S41" s="265" t="s">
        <v>10568</v>
      </c>
    </row>
    <row r="42" spans="1:19" ht="66">
      <c r="A42" s="11" t="s">
        <v>10476</v>
      </c>
      <c r="B42" s="23">
        <v>39</v>
      </c>
      <c r="C42" s="18" t="s">
        <v>179</v>
      </c>
      <c r="D42" s="7" t="str">
        <f t="shared" si="1"/>
        <v>04</v>
      </c>
      <c r="E42" s="248" t="s">
        <v>398</v>
      </c>
      <c r="F42" s="248" t="s">
        <v>108</v>
      </c>
      <c r="G42" s="18" t="s">
        <v>20</v>
      </c>
      <c r="H42" s="18" t="s">
        <v>10569</v>
      </c>
      <c r="I42" s="18" t="s">
        <v>26</v>
      </c>
      <c r="J42" s="18">
        <v>14</v>
      </c>
      <c r="K42" s="6">
        <v>2</v>
      </c>
      <c r="L42" s="6" t="s">
        <v>10570</v>
      </c>
      <c r="M42" s="6">
        <v>10</v>
      </c>
      <c r="N42" s="6">
        <v>550000</v>
      </c>
      <c r="O42" s="8">
        <f t="shared" si="2"/>
        <v>5500000</v>
      </c>
      <c r="P42" s="15" t="s">
        <v>16</v>
      </c>
      <c r="Q42" s="15" t="s">
        <v>10571</v>
      </c>
      <c r="R42" s="402" t="str">
        <f t="shared" si="0"/>
        <v>(06237) 서울 강남구 역삼로17길 60
(48733) 부산 동구 중앙대로 216, 교원빌딩 11층
(34921) 대전 중구 중앙로 154, 4층
(16229) 경기 수원시 영통구 광교로 145</v>
      </c>
      <c r="S42" s="265" t="s">
        <v>10572</v>
      </c>
    </row>
    <row r="43" spans="1:19" ht="49.5">
      <c r="A43" s="11" t="s">
        <v>10476</v>
      </c>
      <c r="B43" s="32">
        <v>40</v>
      </c>
      <c r="C43" s="18" t="s">
        <v>179</v>
      </c>
      <c r="D43" s="7" t="str">
        <f t="shared" si="1"/>
        <v>04</v>
      </c>
      <c r="E43" s="248" t="s">
        <v>398</v>
      </c>
      <c r="F43" s="248" t="s">
        <v>108</v>
      </c>
      <c r="G43" s="18" t="s">
        <v>20</v>
      </c>
      <c r="H43" s="18" t="s">
        <v>10573</v>
      </c>
      <c r="I43" s="18" t="s">
        <v>26</v>
      </c>
      <c r="J43" s="18">
        <v>14</v>
      </c>
      <c r="K43" s="6">
        <v>2</v>
      </c>
      <c r="L43" s="6" t="s">
        <v>10574</v>
      </c>
      <c r="M43" s="8">
        <v>10</v>
      </c>
      <c r="N43" s="6">
        <v>550000</v>
      </c>
      <c r="O43" s="8">
        <f t="shared" si="2"/>
        <v>5500000</v>
      </c>
      <c r="P43" s="15" t="s">
        <v>16</v>
      </c>
      <c r="Q43" s="15" t="s">
        <v>10575</v>
      </c>
      <c r="R43" s="402" t="str">
        <f t="shared" si="0"/>
        <v>(06237) 서울 강남구 역삼로17길 60
(48733) 부산 동구 중앙대로 216, 교원빌딩 11층
(16229) 경기 수원시 영통구 광교로 145</v>
      </c>
      <c r="S43" s="265" t="s">
        <v>10576</v>
      </c>
    </row>
    <row r="44" spans="1:19" ht="82.5">
      <c r="A44" s="11" t="s">
        <v>10476</v>
      </c>
      <c r="B44" s="23">
        <v>41</v>
      </c>
      <c r="C44" s="18" t="s">
        <v>179</v>
      </c>
      <c r="D44" s="7" t="str">
        <f t="shared" si="1"/>
        <v>04</v>
      </c>
      <c r="E44" s="248" t="s">
        <v>398</v>
      </c>
      <c r="F44" s="248" t="s">
        <v>108</v>
      </c>
      <c r="G44" s="18" t="s">
        <v>19</v>
      </c>
      <c r="H44" s="18" t="s">
        <v>10577</v>
      </c>
      <c r="I44" s="18" t="s">
        <v>26</v>
      </c>
      <c r="J44" s="18">
        <v>14</v>
      </c>
      <c r="K44" s="6">
        <v>2</v>
      </c>
      <c r="L44" s="6" t="s">
        <v>10578</v>
      </c>
      <c r="M44" s="6">
        <v>10</v>
      </c>
      <c r="N44" s="6">
        <v>550000</v>
      </c>
      <c r="O44" s="8">
        <f t="shared" si="2"/>
        <v>5500000</v>
      </c>
      <c r="P44" s="15" t="s">
        <v>16</v>
      </c>
      <c r="Q44" s="15" t="s">
        <v>10579</v>
      </c>
      <c r="R44" s="402" t="str">
        <f t="shared" si="0"/>
        <v>(06237) 서울 강남구 역삼로17길 60
(48733) 부산 동구 중앙대로 216, 교원빌딩 11층
(34921) 대전 중구 중앙로 154, 4층
(41256) 대구 동구 동대구로 489, 2층
(16229) 경기 수원시 영통구 광교로 145</v>
      </c>
      <c r="S44" s="265" t="s">
        <v>10580</v>
      </c>
    </row>
    <row r="45" spans="1:19" ht="33">
      <c r="A45" s="11" t="s">
        <v>10476</v>
      </c>
      <c r="B45" s="23">
        <v>42</v>
      </c>
      <c r="C45" s="18" t="s">
        <v>179</v>
      </c>
      <c r="D45" s="7" t="str">
        <f t="shared" si="1"/>
        <v>04</v>
      </c>
      <c r="E45" s="248" t="s">
        <v>398</v>
      </c>
      <c r="F45" s="248" t="s">
        <v>108</v>
      </c>
      <c r="G45" s="18" t="s">
        <v>20</v>
      </c>
      <c r="H45" s="18" t="s">
        <v>10581</v>
      </c>
      <c r="I45" s="18" t="s">
        <v>26</v>
      </c>
      <c r="J45" s="18">
        <v>21</v>
      </c>
      <c r="K45" s="6">
        <v>3</v>
      </c>
      <c r="L45" s="6" t="s">
        <v>10582</v>
      </c>
      <c r="M45" s="8">
        <v>10</v>
      </c>
      <c r="N45" s="6">
        <v>660000</v>
      </c>
      <c r="O45" s="8">
        <f t="shared" si="2"/>
        <v>6600000</v>
      </c>
      <c r="P45" s="15" t="s">
        <v>16</v>
      </c>
      <c r="Q45" s="15" t="s">
        <v>10583</v>
      </c>
      <c r="R45" s="402" t="str">
        <f t="shared" si="0"/>
        <v>(06237) 서울 강남구 역삼로17길 60
(16229) 경기 수원시 영통구 광교로 145</v>
      </c>
      <c r="S45" s="265" t="s">
        <v>10584</v>
      </c>
    </row>
    <row r="46" spans="1:19" ht="33">
      <c r="A46" s="11" t="s">
        <v>10476</v>
      </c>
      <c r="B46" s="32">
        <v>43</v>
      </c>
      <c r="C46" s="18" t="s">
        <v>179</v>
      </c>
      <c r="D46" s="7" t="str">
        <f t="shared" si="1"/>
        <v>04</v>
      </c>
      <c r="E46" s="248" t="s">
        <v>398</v>
      </c>
      <c r="F46" s="248" t="s">
        <v>108</v>
      </c>
      <c r="G46" s="18" t="s">
        <v>19</v>
      </c>
      <c r="H46" s="18" t="s">
        <v>10585</v>
      </c>
      <c r="I46" s="18" t="s">
        <v>26</v>
      </c>
      <c r="J46" s="18">
        <v>14</v>
      </c>
      <c r="K46" s="6">
        <v>2</v>
      </c>
      <c r="L46" s="6" t="s">
        <v>1141</v>
      </c>
      <c r="M46" s="6">
        <v>10</v>
      </c>
      <c r="N46" s="6">
        <v>550000</v>
      </c>
      <c r="O46" s="8">
        <f t="shared" si="2"/>
        <v>5500000</v>
      </c>
      <c r="P46" s="15" t="s">
        <v>16</v>
      </c>
      <c r="Q46" s="15" t="s">
        <v>471</v>
      </c>
      <c r="R46" s="402" t="str">
        <f t="shared" si="0"/>
        <v>(06237) 서울 강남구 역삼로17길 60</v>
      </c>
      <c r="S46" s="265" t="s">
        <v>10586</v>
      </c>
    </row>
    <row r="47" spans="1:19" ht="33">
      <c r="A47" s="11" t="s">
        <v>10476</v>
      </c>
      <c r="B47" s="23">
        <v>44</v>
      </c>
      <c r="C47" s="18" t="s">
        <v>179</v>
      </c>
      <c r="D47" s="7" t="str">
        <f t="shared" si="1"/>
        <v>04</v>
      </c>
      <c r="E47" s="248" t="s">
        <v>398</v>
      </c>
      <c r="F47" s="248" t="s">
        <v>108</v>
      </c>
      <c r="G47" s="18" t="s">
        <v>19</v>
      </c>
      <c r="H47" s="18" t="s">
        <v>2122</v>
      </c>
      <c r="I47" s="18" t="s">
        <v>26</v>
      </c>
      <c r="J47" s="18">
        <v>21</v>
      </c>
      <c r="K47" s="6">
        <v>3</v>
      </c>
      <c r="L47" s="6" t="s">
        <v>1388</v>
      </c>
      <c r="M47" s="8">
        <v>10</v>
      </c>
      <c r="N47" s="6">
        <v>660000</v>
      </c>
      <c r="O47" s="8">
        <f t="shared" si="2"/>
        <v>6600000</v>
      </c>
      <c r="P47" s="15" t="s">
        <v>16</v>
      </c>
      <c r="Q47" s="15" t="s">
        <v>471</v>
      </c>
      <c r="R47" s="402" t="str">
        <f t="shared" si="0"/>
        <v>(06237) 서울 강남구 역삼로17길 60</v>
      </c>
      <c r="S47" s="265" t="s">
        <v>10587</v>
      </c>
    </row>
    <row r="48" spans="1:19" ht="33">
      <c r="A48" s="11" t="s">
        <v>10476</v>
      </c>
      <c r="B48" s="23">
        <v>45</v>
      </c>
      <c r="C48" s="18" t="s">
        <v>179</v>
      </c>
      <c r="D48" s="7" t="str">
        <f t="shared" si="1"/>
        <v>04</v>
      </c>
      <c r="E48" s="248" t="s">
        <v>398</v>
      </c>
      <c r="F48" s="248" t="s">
        <v>108</v>
      </c>
      <c r="G48" s="18" t="s">
        <v>19</v>
      </c>
      <c r="H48" s="18" t="s">
        <v>2124</v>
      </c>
      <c r="I48" s="18" t="s">
        <v>26</v>
      </c>
      <c r="J48" s="18">
        <v>21</v>
      </c>
      <c r="K48" s="6">
        <v>3</v>
      </c>
      <c r="L48" s="6" t="s">
        <v>1388</v>
      </c>
      <c r="M48" s="6">
        <v>10</v>
      </c>
      <c r="N48" s="6">
        <v>660000</v>
      </c>
      <c r="O48" s="8">
        <f t="shared" si="2"/>
        <v>6600000</v>
      </c>
      <c r="P48" s="15" t="s">
        <v>16</v>
      </c>
      <c r="Q48" s="15" t="s">
        <v>471</v>
      </c>
      <c r="R48" s="402" t="str">
        <f t="shared" si="0"/>
        <v>(06237) 서울 강남구 역삼로17길 60</v>
      </c>
      <c r="S48" s="265" t="s">
        <v>10588</v>
      </c>
    </row>
    <row r="49" spans="1:19" ht="33">
      <c r="A49" s="11" t="s">
        <v>10476</v>
      </c>
      <c r="B49" s="32">
        <v>46</v>
      </c>
      <c r="C49" s="18" t="s">
        <v>179</v>
      </c>
      <c r="D49" s="7" t="str">
        <f t="shared" si="1"/>
        <v>04</v>
      </c>
      <c r="E49" s="248" t="s">
        <v>398</v>
      </c>
      <c r="F49" s="248" t="s">
        <v>108</v>
      </c>
      <c r="G49" s="18" t="s">
        <v>19</v>
      </c>
      <c r="H49" s="18" t="s">
        <v>2127</v>
      </c>
      <c r="I49" s="18" t="s">
        <v>26</v>
      </c>
      <c r="J49" s="18">
        <v>14</v>
      </c>
      <c r="K49" s="6">
        <v>2</v>
      </c>
      <c r="L49" s="6" t="s">
        <v>10589</v>
      </c>
      <c r="M49" s="8">
        <v>10</v>
      </c>
      <c r="N49" s="6">
        <v>550000</v>
      </c>
      <c r="O49" s="8">
        <f t="shared" si="2"/>
        <v>5500000</v>
      </c>
      <c r="P49" s="15" t="s">
        <v>16</v>
      </c>
      <c r="Q49" s="15" t="s">
        <v>471</v>
      </c>
      <c r="R49" s="402" t="str">
        <f t="shared" si="0"/>
        <v>(06237) 서울 강남구 역삼로17길 60</v>
      </c>
      <c r="S49" s="265" t="s">
        <v>10590</v>
      </c>
    </row>
    <row r="50" spans="1:19" ht="132">
      <c r="A50" s="11" t="s">
        <v>10476</v>
      </c>
      <c r="B50" s="23">
        <v>47</v>
      </c>
      <c r="C50" s="18" t="s">
        <v>179</v>
      </c>
      <c r="D50" s="7" t="str">
        <f t="shared" si="1"/>
        <v>04</v>
      </c>
      <c r="E50" s="248" t="s">
        <v>398</v>
      </c>
      <c r="F50" s="248" t="s">
        <v>108</v>
      </c>
      <c r="G50" s="18" t="s">
        <v>19</v>
      </c>
      <c r="H50" s="18" t="s">
        <v>10591</v>
      </c>
      <c r="I50" s="18" t="s">
        <v>26</v>
      </c>
      <c r="J50" s="18">
        <v>14</v>
      </c>
      <c r="K50" s="6">
        <v>2</v>
      </c>
      <c r="L50" s="6" t="s">
        <v>10592</v>
      </c>
      <c r="M50" s="6">
        <v>10</v>
      </c>
      <c r="N50" s="6">
        <v>550000</v>
      </c>
      <c r="O50" s="8">
        <f t="shared" si="2"/>
        <v>5500000</v>
      </c>
      <c r="P50" s="15" t="s">
        <v>16</v>
      </c>
      <c r="Q50" s="15" t="s">
        <v>10593</v>
      </c>
      <c r="R50" s="402" t="str">
        <f t="shared" si="0"/>
        <v>(06237) 서울 강남구 역삼로17길 60
(48733) 부산 동구 중앙대로 216, 교원빌딩 11층
(34921) 대전 중구 중앙로 154, 4층
(41256) 대구 동구 동대구로 489, 2층
(16229) 경기 수원시 영통구 광교로 145
(62364) 광주 광산구 무진대로 282, 7층
(31470) 충남 아산시 배방읍 희망로 46번길 45-21
(28116) 충북 청주시 청원구 오창읍 연구단지로 40</v>
      </c>
      <c r="S50" s="265" t="s">
        <v>10594</v>
      </c>
    </row>
    <row r="51" spans="1:19" ht="82.5">
      <c r="A51" s="11" t="s">
        <v>10476</v>
      </c>
      <c r="B51" s="23">
        <v>48</v>
      </c>
      <c r="C51" s="18" t="s">
        <v>179</v>
      </c>
      <c r="D51" s="7" t="str">
        <f t="shared" si="1"/>
        <v>04</v>
      </c>
      <c r="E51" s="248" t="s">
        <v>398</v>
      </c>
      <c r="F51" s="248" t="s">
        <v>108</v>
      </c>
      <c r="G51" s="18" t="s">
        <v>20</v>
      </c>
      <c r="H51" s="18" t="s">
        <v>10595</v>
      </c>
      <c r="I51" s="18" t="s">
        <v>26</v>
      </c>
      <c r="J51" s="18">
        <v>21</v>
      </c>
      <c r="K51" s="6">
        <v>3</v>
      </c>
      <c r="L51" s="6" t="s">
        <v>522</v>
      </c>
      <c r="M51" s="8">
        <v>10</v>
      </c>
      <c r="N51" s="6">
        <v>660000</v>
      </c>
      <c r="O51" s="8">
        <f t="shared" si="2"/>
        <v>6600000</v>
      </c>
      <c r="P51" s="15" t="s">
        <v>16</v>
      </c>
      <c r="Q51" s="15" t="s">
        <v>10596</v>
      </c>
      <c r="R51" s="402" t="str">
        <f t="shared" si="0"/>
        <v>(06237) 서울 강남구 역삼로17길 60
(48733) 부산 동구 중앙대로 216, 교원빌딩 11층
(34921) 대전 중구 중앙로 154, 4층
(41256) 대구 동구 동대구로 489, 2층
(16229) 경기 수원시 영통구 광교로 145</v>
      </c>
      <c r="S51" s="265" t="s">
        <v>10597</v>
      </c>
    </row>
    <row r="52" spans="1:19" ht="33">
      <c r="A52" s="11" t="s">
        <v>10476</v>
      </c>
      <c r="B52" s="32">
        <v>49</v>
      </c>
      <c r="C52" s="18" t="s">
        <v>179</v>
      </c>
      <c r="D52" s="7" t="str">
        <f t="shared" si="1"/>
        <v>04</v>
      </c>
      <c r="E52" s="248" t="s">
        <v>398</v>
      </c>
      <c r="F52" s="248" t="s">
        <v>108</v>
      </c>
      <c r="G52" s="18" t="s">
        <v>19</v>
      </c>
      <c r="H52" s="18" t="s">
        <v>10598</v>
      </c>
      <c r="I52" s="18" t="s">
        <v>26</v>
      </c>
      <c r="J52" s="18">
        <v>14</v>
      </c>
      <c r="K52" s="6">
        <v>2</v>
      </c>
      <c r="L52" s="6" t="s">
        <v>2573</v>
      </c>
      <c r="M52" s="6">
        <v>10</v>
      </c>
      <c r="N52" s="6">
        <v>550000</v>
      </c>
      <c r="O52" s="8">
        <f t="shared" si="2"/>
        <v>5500000</v>
      </c>
      <c r="P52" s="15" t="s">
        <v>16</v>
      </c>
      <c r="Q52" s="15" t="s">
        <v>471</v>
      </c>
      <c r="R52" s="402" t="str">
        <f t="shared" si="0"/>
        <v>(06237) 서울 강남구 역삼로17길 60</v>
      </c>
      <c r="S52" s="265" t="s">
        <v>10599</v>
      </c>
    </row>
    <row r="53" spans="1:19" ht="99">
      <c r="A53" s="11" t="s">
        <v>10476</v>
      </c>
      <c r="B53" s="23">
        <v>50</v>
      </c>
      <c r="C53" s="18" t="s">
        <v>179</v>
      </c>
      <c r="D53" s="7" t="str">
        <f t="shared" si="1"/>
        <v>04</v>
      </c>
      <c r="E53" s="248" t="s">
        <v>398</v>
      </c>
      <c r="F53" s="248" t="s">
        <v>108</v>
      </c>
      <c r="G53" s="18" t="s">
        <v>19</v>
      </c>
      <c r="H53" s="18" t="s">
        <v>10600</v>
      </c>
      <c r="I53" s="18" t="s">
        <v>26</v>
      </c>
      <c r="J53" s="18">
        <v>14</v>
      </c>
      <c r="K53" s="6">
        <v>2</v>
      </c>
      <c r="L53" s="6" t="s">
        <v>10601</v>
      </c>
      <c r="M53" s="8">
        <v>10</v>
      </c>
      <c r="N53" s="6">
        <v>550000</v>
      </c>
      <c r="O53" s="8">
        <f t="shared" si="2"/>
        <v>5500000</v>
      </c>
      <c r="P53" s="15" t="s">
        <v>16</v>
      </c>
      <c r="Q53" s="15" t="s">
        <v>10602</v>
      </c>
      <c r="R53" s="402" t="str">
        <f t="shared" si="0"/>
        <v>(06237) 서울 강남구 역삼로17길 60
(48733) 부산 동구 중앙대로 216, 교원빌딩 11층
(34921) 대전 중구 중앙로 154, 4층
(41256) 대구 동구 동대구로 489, 2층
(31470) 충남 아산시 배방읍 희망로 46번길 45-21
(28116) 충북 청주시 청원구 오창읍 연구단지로 40</v>
      </c>
      <c r="S53" s="265" t="s">
        <v>10603</v>
      </c>
    </row>
    <row r="54" spans="1:19" ht="33">
      <c r="A54" s="11" t="s">
        <v>10476</v>
      </c>
      <c r="B54" s="23">
        <v>51</v>
      </c>
      <c r="C54" s="18" t="s">
        <v>179</v>
      </c>
      <c r="D54" s="7" t="str">
        <f t="shared" si="1"/>
        <v>04</v>
      </c>
      <c r="E54" s="248" t="s">
        <v>398</v>
      </c>
      <c r="F54" s="248" t="s">
        <v>108</v>
      </c>
      <c r="G54" s="18" t="s">
        <v>19</v>
      </c>
      <c r="H54" s="18" t="s">
        <v>10604</v>
      </c>
      <c r="I54" s="18" t="s">
        <v>26</v>
      </c>
      <c r="J54" s="18">
        <v>14</v>
      </c>
      <c r="K54" s="6">
        <v>2</v>
      </c>
      <c r="L54" s="6" t="s">
        <v>1860</v>
      </c>
      <c r="M54" s="6">
        <v>10</v>
      </c>
      <c r="N54" s="6">
        <v>550000</v>
      </c>
      <c r="O54" s="8">
        <f t="shared" si="2"/>
        <v>5500000</v>
      </c>
      <c r="P54" s="15" t="s">
        <v>16</v>
      </c>
      <c r="Q54" s="15" t="s">
        <v>471</v>
      </c>
      <c r="R54" s="402" t="str">
        <f t="shared" si="0"/>
        <v>(06237) 서울 강남구 역삼로17길 60</v>
      </c>
      <c r="S54" s="265" t="s">
        <v>10605</v>
      </c>
    </row>
    <row r="55" spans="1:19" ht="33">
      <c r="A55" s="11" t="s">
        <v>10476</v>
      </c>
      <c r="B55" s="32">
        <v>52</v>
      </c>
      <c r="C55" s="18" t="s">
        <v>179</v>
      </c>
      <c r="D55" s="7" t="str">
        <f t="shared" si="1"/>
        <v>04</v>
      </c>
      <c r="E55" s="248" t="s">
        <v>398</v>
      </c>
      <c r="F55" s="248" t="s">
        <v>108</v>
      </c>
      <c r="G55" s="18" t="s">
        <v>19</v>
      </c>
      <c r="H55" s="18" t="s">
        <v>10606</v>
      </c>
      <c r="I55" s="18" t="s">
        <v>26</v>
      </c>
      <c r="J55" s="18">
        <v>14</v>
      </c>
      <c r="K55" s="6">
        <v>2</v>
      </c>
      <c r="L55" s="6" t="s">
        <v>1053</v>
      </c>
      <c r="M55" s="8">
        <v>10</v>
      </c>
      <c r="N55" s="6">
        <v>550000</v>
      </c>
      <c r="O55" s="8">
        <f t="shared" si="2"/>
        <v>5500000</v>
      </c>
      <c r="P55" s="15" t="s">
        <v>16</v>
      </c>
      <c r="Q55" s="15" t="s">
        <v>471</v>
      </c>
      <c r="R55" s="402" t="str">
        <f t="shared" si="0"/>
        <v>(06237) 서울 강남구 역삼로17길 60</v>
      </c>
      <c r="S55" s="265" t="s">
        <v>10607</v>
      </c>
    </row>
    <row r="56" spans="1:19" ht="33">
      <c r="A56" s="11" t="s">
        <v>10476</v>
      </c>
      <c r="B56" s="23">
        <v>53</v>
      </c>
      <c r="C56" s="18" t="s">
        <v>179</v>
      </c>
      <c r="D56" s="7" t="str">
        <f t="shared" si="1"/>
        <v>04</v>
      </c>
      <c r="E56" s="248" t="s">
        <v>398</v>
      </c>
      <c r="F56" s="248" t="s">
        <v>108</v>
      </c>
      <c r="G56" s="18" t="s">
        <v>19</v>
      </c>
      <c r="H56" s="18" t="s">
        <v>10608</v>
      </c>
      <c r="I56" s="18" t="s">
        <v>26</v>
      </c>
      <c r="J56" s="18">
        <v>14</v>
      </c>
      <c r="K56" s="6">
        <v>2</v>
      </c>
      <c r="L56" s="6" t="s">
        <v>2193</v>
      </c>
      <c r="M56" s="6">
        <v>10</v>
      </c>
      <c r="N56" s="6">
        <v>550000</v>
      </c>
      <c r="O56" s="8">
        <f t="shared" si="2"/>
        <v>5500000</v>
      </c>
      <c r="P56" s="15" t="s">
        <v>16</v>
      </c>
      <c r="Q56" s="15" t="s">
        <v>471</v>
      </c>
      <c r="R56" s="402" t="str">
        <f t="shared" si="0"/>
        <v>(06237) 서울 강남구 역삼로17길 60</v>
      </c>
      <c r="S56" s="265" t="s">
        <v>10609</v>
      </c>
    </row>
    <row r="57" spans="1:19" ht="33">
      <c r="A57" s="11" t="s">
        <v>10476</v>
      </c>
      <c r="B57" s="23">
        <v>54</v>
      </c>
      <c r="C57" s="18" t="s">
        <v>179</v>
      </c>
      <c r="D57" s="7" t="str">
        <f t="shared" si="1"/>
        <v>04</v>
      </c>
      <c r="E57" s="248" t="s">
        <v>398</v>
      </c>
      <c r="F57" s="248" t="s">
        <v>108</v>
      </c>
      <c r="G57" s="18" t="s">
        <v>19</v>
      </c>
      <c r="H57" s="18" t="s">
        <v>10610</v>
      </c>
      <c r="I57" s="18" t="s">
        <v>26</v>
      </c>
      <c r="J57" s="18">
        <v>14</v>
      </c>
      <c r="K57" s="6">
        <v>2</v>
      </c>
      <c r="L57" s="6" t="s">
        <v>1071</v>
      </c>
      <c r="M57" s="8">
        <v>10</v>
      </c>
      <c r="N57" s="6">
        <v>550000</v>
      </c>
      <c r="O57" s="8">
        <f t="shared" si="2"/>
        <v>5500000</v>
      </c>
      <c r="P57" s="15" t="s">
        <v>16</v>
      </c>
      <c r="Q57" s="15" t="s">
        <v>471</v>
      </c>
      <c r="R57" s="402" t="str">
        <f t="shared" si="0"/>
        <v>(06237) 서울 강남구 역삼로17길 60</v>
      </c>
      <c r="S57" s="265" t="s">
        <v>10611</v>
      </c>
    </row>
    <row r="58" spans="1:19" ht="33">
      <c r="A58" s="11" t="s">
        <v>10476</v>
      </c>
      <c r="B58" s="32">
        <v>55</v>
      </c>
      <c r="C58" s="18" t="s">
        <v>179</v>
      </c>
      <c r="D58" s="7" t="str">
        <f t="shared" si="1"/>
        <v>04</v>
      </c>
      <c r="E58" s="248" t="s">
        <v>398</v>
      </c>
      <c r="F58" s="248" t="s">
        <v>108</v>
      </c>
      <c r="G58" s="18" t="s">
        <v>19</v>
      </c>
      <c r="H58" s="18" t="s">
        <v>10612</v>
      </c>
      <c r="I58" s="18" t="s">
        <v>26</v>
      </c>
      <c r="J58" s="18">
        <v>14</v>
      </c>
      <c r="K58" s="6">
        <v>2</v>
      </c>
      <c r="L58" s="6" t="s">
        <v>2628</v>
      </c>
      <c r="M58" s="6">
        <v>10</v>
      </c>
      <c r="N58" s="6">
        <v>550000</v>
      </c>
      <c r="O58" s="8">
        <f t="shared" si="2"/>
        <v>5500000</v>
      </c>
      <c r="P58" s="15" t="s">
        <v>16</v>
      </c>
      <c r="Q58" s="15" t="s">
        <v>471</v>
      </c>
      <c r="R58" s="402" t="str">
        <f t="shared" si="0"/>
        <v>(06237) 서울 강남구 역삼로17길 60</v>
      </c>
      <c r="S58" s="265" t="s">
        <v>10613</v>
      </c>
    </row>
    <row r="59" spans="1:19" ht="33">
      <c r="A59" s="11" t="s">
        <v>10476</v>
      </c>
      <c r="B59" s="23">
        <v>56</v>
      </c>
      <c r="C59" s="18" t="s">
        <v>179</v>
      </c>
      <c r="D59" s="7" t="str">
        <f t="shared" si="1"/>
        <v>04</v>
      </c>
      <c r="E59" s="248" t="s">
        <v>398</v>
      </c>
      <c r="F59" s="248" t="s">
        <v>108</v>
      </c>
      <c r="G59" s="18" t="s">
        <v>19</v>
      </c>
      <c r="H59" s="18" t="s">
        <v>875</v>
      </c>
      <c r="I59" s="18" t="s">
        <v>26</v>
      </c>
      <c r="J59" s="18">
        <v>14</v>
      </c>
      <c r="K59" s="6">
        <v>2</v>
      </c>
      <c r="L59" s="6" t="s">
        <v>10614</v>
      </c>
      <c r="M59" s="8">
        <v>10</v>
      </c>
      <c r="N59" s="6">
        <v>550000</v>
      </c>
      <c r="O59" s="8">
        <f t="shared" si="2"/>
        <v>5500000</v>
      </c>
      <c r="P59" s="15" t="s">
        <v>16</v>
      </c>
      <c r="Q59" s="15" t="s">
        <v>1675</v>
      </c>
      <c r="R59" s="402" t="str">
        <f t="shared" si="0"/>
        <v>(06237) 서울 강남구 역삼로17길 60
(48733) 부산 동구 중앙대로 216, 교원빌딩 11층</v>
      </c>
      <c r="S59" s="265" t="s">
        <v>10615</v>
      </c>
    </row>
    <row r="60" spans="1:19" ht="33">
      <c r="A60" s="11" t="s">
        <v>10476</v>
      </c>
      <c r="B60" s="23">
        <v>57</v>
      </c>
      <c r="C60" s="18" t="s">
        <v>179</v>
      </c>
      <c r="D60" s="7" t="str">
        <f t="shared" si="1"/>
        <v>04</v>
      </c>
      <c r="E60" s="248" t="s">
        <v>398</v>
      </c>
      <c r="F60" s="248" t="s">
        <v>108</v>
      </c>
      <c r="G60" s="18" t="s">
        <v>19</v>
      </c>
      <c r="H60" s="18" t="s">
        <v>10616</v>
      </c>
      <c r="I60" s="18" t="s">
        <v>26</v>
      </c>
      <c r="J60" s="18">
        <v>6</v>
      </c>
      <c r="K60" s="6">
        <v>1</v>
      </c>
      <c r="L60" s="6" t="s">
        <v>1855</v>
      </c>
      <c r="M60" s="6">
        <v>10</v>
      </c>
      <c r="N60" s="6">
        <v>350000</v>
      </c>
      <c r="O60" s="8">
        <f t="shared" si="2"/>
        <v>3500000</v>
      </c>
      <c r="P60" s="15" t="s">
        <v>16</v>
      </c>
      <c r="Q60" s="15" t="s">
        <v>471</v>
      </c>
      <c r="R60" s="402" t="str">
        <f t="shared" si="0"/>
        <v>(06237) 서울 강남구 역삼로17길 60</v>
      </c>
      <c r="S60" s="265" t="s">
        <v>10617</v>
      </c>
    </row>
    <row r="61" spans="1:19" ht="115.5">
      <c r="A61" s="11" t="s">
        <v>10476</v>
      </c>
      <c r="B61" s="32">
        <v>58</v>
      </c>
      <c r="C61" s="18" t="s">
        <v>37</v>
      </c>
      <c r="D61" s="7" t="str">
        <f t="shared" si="1"/>
        <v>02</v>
      </c>
      <c r="E61" s="26" t="s">
        <v>94</v>
      </c>
      <c r="F61" s="26" t="s">
        <v>398</v>
      </c>
      <c r="G61" s="18" t="s">
        <v>20</v>
      </c>
      <c r="H61" s="18" t="s">
        <v>10618</v>
      </c>
      <c r="I61" s="18" t="s">
        <v>16</v>
      </c>
      <c r="J61" s="18">
        <v>14</v>
      </c>
      <c r="K61" s="6">
        <v>2</v>
      </c>
      <c r="L61" s="6" t="s">
        <v>462</v>
      </c>
      <c r="M61" s="8">
        <v>10</v>
      </c>
      <c r="N61" s="6">
        <v>560000</v>
      </c>
      <c r="O61" s="8">
        <f t="shared" si="2"/>
        <v>5600000</v>
      </c>
      <c r="P61" s="15" t="s">
        <v>16</v>
      </c>
      <c r="Q61" s="15" t="s">
        <v>10619</v>
      </c>
      <c r="R61" s="402" t="str">
        <f t="shared" si="0"/>
        <v>(06237) 서울 강남구 역삼로17길 60
(48733) 부산 동구 중앙대로 216, 교원빌딩 11층
(34921) 대전 중구 중앙로 154, 4층
(41256) 대구 동구 동대구로 489, 2층
(16229) 경기 수원시 영통구 광교로 145
(62364) 광주 광산구 무진대로 282, 7층
(31470) 충남 아산시 배방읍 희망로 46번길 45-21</v>
      </c>
      <c r="S61" s="265" t="s">
        <v>10620</v>
      </c>
    </row>
    <row r="62" spans="1:19" ht="82.5">
      <c r="A62" s="11" t="s">
        <v>10476</v>
      </c>
      <c r="B62" s="23">
        <v>59</v>
      </c>
      <c r="C62" s="18" t="s">
        <v>37</v>
      </c>
      <c r="D62" s="7" t="str">
        <f t="shared" si="1"/>
        <v>02</v>
      </c>
      <c r="E62" s="26" t="s">
        <v>94</v>
      </c>
      <c r="F62" s="26" t="s">
        <v>398</v>
      </c>
      <c r="G62" s="18" t="s">
        <v>20</v>
      </c>
      <c r="H62" s="18" t="s">
        <v>10621</v>
      </c>
      <c r="I62" s="18" t="s">
        <v>16</v>
      </c>
      <c r="J62" s="18">
        <v>14</v>
      </c>
      <c r="K62" s="6">
        <v>2</v>
      </c>
      <c r="L62" s="6" t="s">
        <v>10622</v>
      </c>
      <c r="M62" s="6">
        <v>10</v>
      </c>
      <c r="N62" s="6">
        <v>560000</v>
      </c>
      <c r="O62" s="8">
        <f t="shared" si="2"/>
        <v>5600000</v>
      </c>
      <c r="P62" s="15" t="s">
        <v>16</v>
      </c>
      <c r="Q62" s="15" t="s">
        <v>10623</v>
      </c>
      <c r="R62" s="402" t="str">
        <f t="shared" si="0"/>
        <v>(06237) 서울 강남구 역삼로17길 60
(48733) 부산 동구 중앙대로 216, 교원빌딩 11층
(34921) 대전 중구 중앙로 154, 4층
(41256) 대구 동구 동대구로 489, 2층
(16229) 경기 수원시 영통구 광교로 145</v>
      </c>
      <c r="S62" s="265" t="s">
        <v>10624</v>
      </c>
    </row>
    <row r="63" spans="1:19" ht="66">
      <c r="A63" s="11" t="s">
        <v>10476</v>
      </c>
      <c r="B63" s="23">
        <v>60</v>
      </c>
      <c r="C63" s="18" t="s">
        <v>37</v>
      </c>
      <c r="D63" s="7" t="str">
        <f t="shared" si="1"/>
        <v>02</v>
      </c>
      <c r="E63" s="26" t="s">
        <v>94</v>
      </c>
      <c r="F63" s="26" t="s">
        <v>398</v>
      </c>
      <c r="G63" s="18" t="s">
        <v>20</v>
      </c>
      <c r="H63" s="18" t="s">
        <v>10625</v>
      </c>
      <c r="I63" s="18" t="s">
        <v>16</v>
      </c>
      <c r="J63" s="18">
        <v>21</v>
      </c>
      <c r="K63" s="6">
        <v>3</v>
      </c>
      <c r="L63" s="6" t="s">
        <v>10626</v>
      </c>
      <c r="M63" s="8">
        <v>10</v>
      </c>
      <c r="N63" s="6">
        <v>660000</v>
      </c>
      <c r="O63" s="8">
        <f t="shared" si="2"/>
        <v>6600000</v>
      </c>
      <c r="P63" s="15" t="s">
        <v>16</v>
      </c>
      <c r="Q63" s="15" t="s">
        <v>10627</v>
      </c>
      <c r="R63" s="402" t="str">
        <f t="shared" si="0"/>
        <v>(06237) 서울 강남구 역삼로17길 60
(34921) 대전 중구 중앙로 154, 4층
(41256) 대구 동구 동대구로 489, 2층
(16229) 경기 수원시 영통구 광교로 145</v>
      </c>
      <c r="S63" s="265" t="s">
        <v>10628</v>
      </c>
    </row>
    <row r="64" spans="1:19" ht="33">
      <c r="A64" s="11" t="s">
        <v>10476</v>
      </c>
      <c r="B64" s="32">
        <v>61</v>
      </c>
      <c r="C64" s="18" t="s">
        <v>37</v>
      </c>
      <c r="D64" s="7" t="str">
        <f t="shared" si="1"/>
        <v>02</v>
      </c>
      <c r="E64" s="26" t="s">
        <v>94</v>
      </c>
      <c r="F64" s="26" t="s">
        <v>398</v>
      </c>
      <c r="G64" s="18" t="s">
        <v>20</v>
      </c>
      <c r="H64" s="18" t="s">
        <v>10629</v>
      </c>
      <c r="I64" s="18" t="s">
        <v>16</v>
      </c>
      <c r="J64" s="18">
        <v>14</v>
      </c>
      <c r="K64" s="6">
        <v>2</v>
      </c>
      <c r="L64" s="6" t="s">
        <v>1383</v>
      </c>
      <c r="M64" s="6">
        <v>10</v>
      </c>
      <c r="N64" s="6">
        <v>560000</v>
      </c>
      <c r="O64" s="8">
        <f t="shared" si="2"/>
        <v>5600000</v>
      </c>
      <c r="P64" s="15" t="s">
        <v>16</v>
      </c>
      <c r="Q64" s="15" t="s">
        <v>471</v>
      </c>
      <c r="R64" s="402" t="str">
        <f t="shared" si="0"/>
        <v>(06237) 서울 강남구 역삼로17길 60</v>
      </c>
      <c r="S64" s="265" t="s">
        <v>10630</v>
      </c>
    </row>
    <row r="65" spans="1:19" ht="66">
      <c r="A65" s="11" t="s">
        <v>10476</v>
      </c>
      <c r="B65" s="23">
        <v>62</v>
      </c>
      <c r="C65" s="18" t="s">
        <v>37</v>
      </c>
      <c r="D65" s="7" t="str">
        <f t="shared" si="1"/>
        <v>02</v>
      </c>
      <c r="E65" s="26" t="s">
        <v>94</v>
      </c>
      <c r="F65" s="26" t="s">
        <v>398</v>
      </c>
      <c r="G65" s="18" t="s">
        <v>20</v>
      </c>
      <c r="H65" s="18" t="s">
        <v>10631</v>
      </c>
      <c r="I65" s="18" t="s">
        <v>16</v>
      </c>
      <c r="J65" s="18">
        <v>21</v>
      </c>
      <c r="K65" s="6">
        <v>3</v>
      </c>
      <c r="L65" s="6" t="s">
        <v>10632</v>
      </c>
      <c r="M65" s="8">
        <v>10</v>
      </c>
      <c r="N65" s="6">
        <v>660000</v>
      </c>
      <c r="O65" s="8">
        <f t="shared" si="2"/>
        <v>6600000</v>
      </c>
      <c r="P65" s="15" t="s">
        <v>16</v>
      </c>
      <c r="Q65" s="15" t="s">
        <v>10633</v>
      </c>
      <c r="R65" s="402" t="str">
        <f t="shared" si="0"/>
        <v>(06237) 서울 강남구 역삼로17길 60
(48733) 부산 동구 중앙대로 216, 교원빌딩 11층
(34921) 대전 중구 중앙로 154, 4층
(41256) 대구 동구 동대구로 489, 2층</v>
      </c>
      <c r="S65" s="265" t="s">
        <v>10634</v>
      </c>
    </row>
    <row r="66" spans="1:19" ht="33">
      <c r="A66" s="11" t="s">
        <v>10476</v>
      </c>
      <c r="B66" s="23">
        <v>63</v>
      </c>
      <c r="C66" s="18" t="s">
        <v>37</v>
      </c>
      <c r="D66" s="7" t="str">
        <f t="shared" si="1"/>
        <v>02</v>
      </c>
      <c r="E66" s="26" t="s">
        <v>94</v>
      </c>
      <c r="F66" s="26" t="s">
        <v>398</v>
      </c>
      <c r="G66" s="18" t="s">
        <v>19</v>
      </c>
      <c r="H66" s="18" t="s">
        <v>10635</v>
      </c>
      <c r="I66" s="18" t="s">
        <v>16</v>
      </c>
      <c r="J66" s="18">
        <v>14</v>
      </c>
      <c r="K66" s="6">
        <v>2</v>
      </c>
      <c r="L66" s="6" t="s">
        <v>1855</v>
      </c>
      <c r="M66" s="6">
        <v>10</v>
      </c>
      <c r="N66" s="6">
        <v>560000</v>
      </c>
      <c r="O66" s="8">
        <f t="shared" si="2"/>
        <v>5600000</v>
      </c>
      <c r="P66" s="15" t="s">
        <v>16</v>
      </c>
      <c r="Q66" s="15" t="s">
        <v>471</v>
      </c>
      <c r="R66" s="402" t="str">
        <f t="shared" si="0"/>
        <v>(06237) 서울 강남구 역삼로17길 60</v>
      </c>
      <c r="S66" s="265" t="s">
        <v>10636</v>
      </c>
    </row>
    <row r="67" spans="1:19" ht="33">
      <c r="A67" s="11" t="s">
        <v>10476</v>
      </c>
      <c r="B67" s="32">
        <v>64</v>
      </c>
      <c r="C67" s="18" t="s">
        <v>37</v>
      </c>
      <c r="D67" s="7" t="str">
        <f t="shared" si="1"/>
        <v>02</v>
      </c>
      <c r="E67" s="26" t="s">
        <v>94</v>
      </c>
      <c r="F67" s="26" t="s">
        <v>398</v>
      </c>
      <c r="G67" s="18" t="s">
        <v>19</v>
      </c>
      <c r="H67" s="18" t="s">
        <v>10637</v>
      </c>
      <c r="I67" s="18" t="s">
        <v>16</v>
      </c>
      <c r="J67" s="18">
        <v>14</v>
      </c>
      <c r="K67" s="6">
        <v>2</v>
      </c>
      <c r="L67" s="6" t="s">
        <v>1388</v>
      </c>
      <c r="M67" s="8">
        <v>10</v>
      </c>
      <c r="N67" s="6">
        <v>560000</v>
      </c>
      <c r="O67" s="8">
        <f t="shared" si="2"/>
        <v>5600000</v>
      </c>
      <c r="P67" s="15" t="s">
        <v>16</v>
      </c>
      <c r="Q67" s="15" t="s">
        <v>471</v>
      </c>
      <c r="R67" s="402" t="str">
        <f t="shared" si="0"/>
        <v>(06237) 서울 강남구 역삼로17길 60</v>
      </c>
      <c r="S67" s="265" t="s">
        <v>10638</v>
      </c>
    </row>
    <row r="68" spans="1:19" ht="99">
      <c r="A68" s="11" t="s">
        <v>10476</v>
      </c>
      <c r="B68" s="23">
        <v>65</v>
      </c>
      <c r="C68" s="18" t="s">
        <v>37</v>
      </c>
      <c r="D68" s="7" t="str">
        <f t="shared" si="1"/>
        <v>02</v>
      </c>
      <c r="E68" s="26" t="s">
        <v>94</v>
      </c>
      <c r="F68" s="26" t="s">
        <v>398</v>
      </c>
      <c r="G68" s="18" t="s">
        <v>20</v>
      </c>
      <c r="H68" s="18" t="s">
        <v>10639</v>
      </c>
      <c r="I68" s="18" t="s">
        <v>16</v>
      </c>
      <c r="J68" s="18">
        <v>7</v>
      </c>
      <c r="K68" s="6">
        <v>1</v>
      </c>
      <c r="L68" s="6" t="s">
        <v>10640</v>
      </c>
      <c r="M68" s="6">
        <v>10</v>
      </c>
      <c r="N68" s="6">
        <v>320000</v>
      </c>
      <c r="O68" s="8">
        <f t="shared" si="2"/>
        <v>3200000</v>
      </c>
      <c r="P68" s="15" t="s">
        <v>16</v>
      </c>
      <c r="Q68" s="15" t="s">
        <v>10641</v>
      </c>
      <c r="R68" s="402" t="str">
        <f t="shared" si="0"/>
        <v>(06237) 서울 강남구 역삼로17길 60
(48733) 부산 동구 중앙대로 216, 교원빌딩 11층
(34921) 대전 중구 중앙로 154, 4층
(41256) 대구 동구 동대구로 489, 2층
(21633) 인천 남동구 남동대로 215번길 30
(62364) 광주 광산구 무진대로 282, 7층</v>
      </c>
      <c r="S68" s="265" t="s">
        <v>10642</v>
      </c>
    </row>
    <row r="69" spans="1:19" ht="33">
      <c r="A69" s="11" t="s">
        <v>10476</v>
      </c>
      <c r="B69" s="23">
        <v>66</v>
      </c>
      <c r="C69" s="18" t="s">
        <v>37</v>
      </c>
      <c r="D69" s="7" t="str">
        <f t="shared" si="1"/>
        <v>02</v>
      </c>
      <c r="E69" s="26" t="s">
        <v>94</v>
      </c>
      <c r="F69" s="26" t="s">
        <v>398</v>
      </c>
      <c r="G69" s="18" t="s">
        <v>20</v>
      </c>
      <c r="H69" s="18" t="s">
        <v>10643</v>
      </c>
      <c r="I69" s="18" t="s">
        <v>16</v>
      </c>
      <c r="J69" s="18">
        <v>14</v>
      </c>
      <c r="K69" s="6">
        <v>2</v>
      </c>
      <c r="L69" s="6" t="s">
        <v>10539</v>
      </c>
      <c r="M69" s="8">
        <v>10</v>
      </c>
      <c r="N69" s="6">
        <v>560000</v>
      </c>
      <c r="O69" s="8">
        <f t="shared" si="2"/>
        <v>5600000</v>
      </c>
      <c r="P69" s="15" t="s">
        <v>16</v>
      </c>
      <c r="Q69" s="15" t="s">
        <v>2961</v>
      </c>
      <c r="R69" s="402" t="str">
        <f t="shared" ref="R69:R132" si="3">_xlfn.TEXTJOIN(CHAR(10),TRUE,IF(ISNUMBER(SEARCH("서울",Q69)),"(06237) 서울 강남구 역삼로17길 60",""),
IF(ISNUMBER(SEARCH("부산",Q69)),"(48733) 부산 동구 중앙대로 216, 교원빌딩 11층",""),
IF(ISNUMBER(SEARCH("대전",Q69)),"(34921) 대전 중구 중앙로 154, 4층",""),
IF(ISNUMBER(SEARCH("대구",Q69)),"(41256) 대구 동구 동대구로 489, 2층",""),
IF(ISNUMBER(SEARCH("수원",Q69)),"(16229) 경기 수원시 영통구 광교로 145",""),
IF(ISNUMBER(SEARCH("인천",Q69)),"(21633) 인천 남동구 남동대로 215번길 30",""),
IF(ISNUMBER(SEARCH("광주",Q69)),"(62364) 광주 광산구 무진대로 282, 7층",""),
IF(ISNUMBER(SEARCH("아산",Q69)),"(31470) 충남 아산시 배방읍 희망로 46번길 45-21",""),
IF(ISNUMBER(SEARCH("청주",Q69)),"(28116) 충북 청주시 청원구 오창읍 연구단지로 40",""),
IF(ISNUMBER(SEARCH("춘천",Q69)),"(24239) 강원도 춘천시 수변공원길 11",""),
IF(ISNUMBER(SEARCH("창원",Q69)),"(51408) 경남 창원시 성산구 원이대로 362",""),
IF(ISNUMBER(SEARCH("울산",Q69)),"(44248) 울산 북구 산업로 915",""),
IF(ISNUMBER(SEARCH("전주",Q69)),"(54969) 전북 전주시 완산구 홍산로 276",""),
IF(ISNUMBER(SEARCH("의정부",Q69)),"(11644) 경기 의정부시 망월로 18-26",""))</f>
        <v>(06237) 서울 강남구 역삼로17길 60
(34921) 대전 중구 중앙로 154, 4층</v>
      </c>
      <c r="S69" s="265" t="s">
        <v>10644</v>
      </c>
    </row>
    <row r="70" spans="1:19" ht="33">
      <c r="A70" s="11" t="s">
        <v>10476</v>
      </c>
      <c r="B70" s="32">
        <v>67</v>
      </c>
      <c r="C70" s="18" t="s">
        <v>37</v>
      </c>
      <c r="D70" s="7" t="str">
        <f t="shared" ref="D70:D133" si="4">_xlfn.IFS(C70="사업관리","01",C70="경영ㆍ회계ㆍ사무","02",C70="금융ㆍ보험","03",C70="교육ㆍ자연ㆍ사회과학","04",C70="법률ㆍ경찰ㆍ소방ㆍ교도ㆍ국방","05",C70="보건ㆍ의료","06",C70="사회복지ㆍ종교","07",C70="문화ㆍ예술ㆍ디자인ㆍ방송","08",C70="운전ㆍ운송","09",C70="영업판매","10",C70="경비ㆍ청소","11",C70="이용ㆍ숙박ㆍ여행ㆍ오락ㆍ스포츠","12", C70="음식서비스","13", C70="건설","14", C70="기계","15",C70="재료","16",C70="화학ㆍ바이오","17",C70="섬유ㆍ의복","18",C70="전기ㆍ전자","19",C70="정보통신","20",C70="식품가공","21",C70="인쇄ㆍ목재ㆍ가구ㆍ공예","22",C70="환경ㆍ에너지ㆍ안전","23",C70="농림어업","24")</f>
        <v>02</v>
      </c>
      <c r="E70" s="26" t="s">
        <v>94</v>
      </c>
      <c r="F70" s="26" t="s">
        <v>398</v>
      </c>
      <c r="G70" s="18" t="s">
        <v>20</v>
      </c>
      <c r="H70" s="18" t="s">
        <v>10645</v>
      </c>
      <c r="I70" s="18" t="s">
        <v>16</v>
      </c>
      <c r="J70" s="18">
        <v>7</v>
      </c>
      <c r="K70" s="6">
        <v>1</v>
      </c>
      <c r="L70" s="6" t="s">
        <v>1861</v>
      </c>
      <c r="M70" s="6">
        <v>10</v>
      </c>
      <c r="N70" s="6">
        <v>320000</v>
      </c>
      <c r="O70" s="8">
        <f t="shared" ref="O70:O133" si="5">M70*N70</f>
        <v>3200000</v>
      </c>
      <c r="P70" s="15" t="s">
        <v>16</v>
      </c>
      <c r="Q70" s="15" t="s">
        <v>2961</v>
      </c>
      <c r="R70" s="402" t="str">
        <f t="shared" si="3"/>
        <v>(06237) 서울 강남구 역삼로17길 60
(34921) 대전 중구 중앙로 154, 4층</v>
      </c>
      <c r="S70" s="265" t="s">
        <v>10646</v>
      </c>
    </row>
    <row r="71" spans="1:19" ht="115.5">
      <c r="A71" s="11" t="s">
        <v>10476</v>
      </c>
      <c r="B71" s="23">
        <v>68</v>
      </c>
      <c r="C71" s="18" t="s">
        <v>37</v>
      </c>
      <c r="D71" s="7" t="str">
        <f t="shared" si="4"/>
        <v>02</v>
      </c>
      <c r="E71" s="26" t="s">
        <v>94</v>
      </c>
      <c r="F71" s="26" t="s">
        <v>398</v>
      </c>
      <c r="G71" s="18" t="s">
        <v>20</v>
      </c>
      <c r="H71" s="18" t="s">
        <v>10647</v>
      </c>
      <c r="I71" s="18" t="s">
        <v>16</v>
      </c>
      <c r="J71" s="18">
        <v>14</v>
      </c>
      <c r="K71" s="6">
        <v>2</v>
      </c>
      <c r="L71" s="6" t="s">
        <v>10370</v>
      </c>
      <c r="M71" s="8">
        <v>10</v>
      </c>
      <c r="N71" s="6">
        <v>560000</v>
      </c>
      <c r="O71" s="8">
        <f t="shared" si="5"/>
        <v>5600000</v>
      </c>
      <c r="P71" s="15" t="s">
        <v>16</v>
      </c>
      <c r="Q71" s="15" t="s">
        <v>10648</v>
      </c>
      <c r="R71" s="402" t="str">
        <f t="shared" si="3"/>
        <v>(06237) 서울 강남구 역삼로17길 60
(48733) 부산 동구 중앙대로 216, 교원빌딩 11층
(34921) 대전 중구 중앙로 154, 4층
(41256) 대구 동구 동대구로 489, 2층
(16229) 경기 수원시 영통구 광교로 145
(31470) 충남 아산시 배방읍 희망로 46번길 45-21
(28116) 충북 청주시 청원구 오창읍 연구단지로 40</v>
      </c>
      <c r="S71" s="265" t="s">
        <v>10649</v>
      </c>
    </row>
    <row r="72" spans="1:19" ht="33">
      <c r="A72" s="11" t="s">
        <v>10476</v>
      </c>
      <c r="B72" s="23">
        <v>69</v>
      </c>
      <c r="C72" s="18" t="s">
        <v>37</v>
      </c>
      <c r="D72" s="7" t="str">
        <f t="shared" si="4"/>
        <v>02</v>
      </c>
      <c r="E72" s="26" t="s">
        <v>94</v>
      </c>
      <c r="F72" s="26" t="s">
        <v>398</v>
      </c>
      <c r="G72" s="18" t="s">
        <v>19</v>
      </c>
      <c r="H72" s="18" t="s">
        <v>10650</v>
      </c>
      <c r="I72" s="18" t="s">
        <v>16</v>
      </c>
      <c r="J72" s="18">
        <v>7</v>
      </c>
      <c r="K72" s="6">
        <v>1</v>
      </c>
      <c r="L72" s="6" t="s">
        <v>2671</v>
      </c>
      <c r="M72" s="6">
        <v>10</v>
      </c>
      <c r="N72" s="6">
        <v>320000</v>
      </c>
      <c r="O72" s="8">
        <f t="shared" si="5"/>
        <v>3200000</v>
      </c>
      <c r="P72" s="15" t="s">
        <v>16</v>
      </c>
      <c r="Q72" s="15" t="s">
        <v>1675</v>
      </c>
      <c r="R72" s="402" t="str">
        <f t="shared" si="3"/>
        <v>(06237) 서울 강남구 역삼로17길 60
(48733) 부산 동구 중앙대로 216, 교원빌딩 11층</v>
      </c>
      <c r="S72" s="265" t="s">
        <v>10651</v>
      </c>
    </row>
    <row r="73" spans="1:19" ht="33">
      <c r="A73" s="11" t="s">
        <v>10476</v>
      </c>
      <c r="B73" s="32">
        <v>70</v>
      </c>
      <c r="C73" s="18" t="s">
        <v>37</v>
      </c>
      <c r="D73" s="7" t="str">
        <f t="shared" si="4"/>
        <v>02</v>
      </c>
      <c r="E73" s="26" t="s">
        <v>94</v>
      </c>
      <c r="F73" s="26" t="s">
        <v>398</v>
      </c>
      <c r="G73" s="18" t="s">
        <v>19</v>
      </c>
      <c r="H73" s="18" t="s">
        <v>10652</v>
      </c>
      <c r="I73" s="18" t="s">
        <v>26</v>
      </c>
      <c r="J73" s="18">
        <v>7</v>
      </c>
      <c r="K73" s="6">
        <v>1</v>
      </c>
      <c r="L73" s="6" t="s">
        <v>1386</v>
      </c>
      <c r="M73" s="8">
        <v>10</v>
      </c>
      <c r="N73" s="6">
        <v>320000</v>
      </c>
      <c r="O73" s="8">
        <f t="shared" si="5"/>
        <v>3200000</v>
      </c>
      <c r="P73" s="15" t="s">
        <v>16</v>
      </c>
      <c r="Q73" s="15" t="s">
        <v>471</v>
      </c>
      <c r="R73" s="402" t="str">
        <f t="shared" si="3"/>
        <v>(06237) 서울 강남구 역삼로17길 60</v>
      </c>
      <c r="S73" s="265" t="s">
        <v>10653</v>
      </c>
    </row>
    <row r="74" spans="1:19" ht="33">
      <c r="A74" s="11" t="s">
        <v>10476</v>
      </c>
      <c r="B74" s="23">
        <v>71</v>
      </c>
      <c r="C74" s="18" t="s">
        <v>37</v>
      </c>
      <c r="D74" s="7" t="str">
        <f t="shared" si="4"/>
        <v>02</v>
      </c>
      <c r="E74" s="26" t="s">
        <v>94</v>
      </c>
      <c r="F74" s="26" t="s">
        <v>398</v>
      </c>
      <c r="G74" s="18" t="s">
        <v>19</v>
      </c>
      <c r="H74" s="18" t="s">
        <v>10654</v>
      </c>
      <c r="I74" s="18" t="s">
        <v>26</v>
      </c>
      <c r="J74" s="18">
        <v>14</v>
      </c>
      <c r="K74" s="6">
        <v>2</v>
      </c>
      <c r="L74" s="6" t="s">
        <v>1244</v>
      </c>
      <c r="M74" s="6">
        <v>10</v>
      </c>
      <c r="N74" s="6">
        <v>550000</v>
      </c>
      <c r="O74" s="8">
        <f t="shared" si="5"/>
        <v>5500000</v>
      </c>
      <c r="P74" s="15" t="s">
        <v>16</v>
      </c>
      <c r="Q74" s="15" t="s">
        <v>471</v>
      </c>
      <c r="R74" s="402" t="str">
        <f t="shared" si="3"/>
        <v>(06237) 서울 강남구 역삼로17길 60</v>
      </c>
      <c r="S74" s="265" t="s">
        <v>10655</v>
      </c>
    </row>
    <row r="75" spans="1:19" ht="33">
      <c r="A75" s="11" t="s">
        <v>10476</v>
      </c>
      <c r="B75" s="23">
        <v>72</v>
      </c>
      <c r="C75" s="18" t="s">
        <v>179</v>
      </c>
      <c r="D75" s="7" t="str">
        <f t="shared" si="4"/>
        <v>04</v>
      </c>
      <c r="E75" s="248" t="s">
        <v>398</v>
      </c>
      <c r="F75" s="248" t="s">
        <v>108</v>
      </c>
      <c r="G75" s="18" t="s">
        <v>20</v>
      </c>
      <c r="H75" s="18" t="s">
        <v>10656</v>
      </c>
      <c r="I75" s="18" t="s">
        <v>26</v>
      </c>
      <c r="J75" s="18">
        <v>14</v>
      </c>
      <c r="K75" s="6">
        <v>2</v>
      </c>
      <c r="L75" s="6" t="s">
        <v>2513</v>
      </c>
      <c r="M75" s="8">
        <v>10</v>
      </c>
      <c r="N75" s="6">
        <v>550000</v>
      </c>
      <c r="O75" s="8">
        <f t="shared" si="5"/>
        <v>5500000</v>
      </c>
      <c r="P75" s="15" t="s">
        <v>16</v>
      </c>
      <c r="Q75" s="15" t="s">
        <v>471</v>
      </c>
      <c r="R75" s="402" t="str">
        <f t="shared" si="3"/>
        <v>(06237) 서울 강남구 역삼로17길 60</v>
      </c>
      <c r="S75" s="265" t="s">
        <v>10657</v>
      </c>
    </row>
    <row r="76" spans="1:19" ht="33">
      <c r="A76" s="11" t="s">
        <v>10476</v>
      </c>
      <c r="B76" s="32">
        <v>73</v>
      </c>
      <c r="C76" s="18" t="s">
        <v>179</v>
      </c>
      <c r="D76" s="7" t="str">
        <f t="shared" si="4"/>
        <v>04</v>
      </c>
      <c r="E76" s="248" t="s">
        <v>398</v>
      </c>
      <c r="F76" s="248" t="s">
        <v>108</v>
      </c>
      <c r="G76" s="18" t="s">
        <v>19</v>
      </c>
      <c r="H76" s="18" t="s">
        <v>10658</v>
      </c>
      <c r="I76" s="18" t="s">
        <v>26</v>
      </c>
      <c r="J76" s="18">
        <v>14</v>
      </c>
      <c r="K76" s="6">
        <v>2</v>
      </c>
      <c r="L76" s="6" t="s">
        <v>10659</v>
      </c>
      <c r="M76" s="6">
        <v>10</v>
      </c>
      <c r="N76" s="6">
        <v>550000</v>
      </c>
      <c r="O76" s="8">
        <f t="shared" si="5"/>
        <v>5500000</v>
      </c>
      <c r="P76" s="15" t="s">
        <v>16</v>
      </c>
      <c r="Q76" s="15" t="s">
        <v>2929</v>
      </c>
      <c r="R76" s="402" t="str">
        <f t="shared" si="3"/>
        <v>(06237) 서울 강남구 역삼로17길 60
(41256) 대구 동구 동대구로 489, 2층</v>
      </c>
      <c r="S76" s="265" t="s">
        <v>10660</v>
      </c>
    </row>
    <row r="77" spans="1:19" ht="33">
      <c r="A77" s="11" t="s">
        <v>10476</v>
      </c>
      <c r="B77" s="23">
        <v>74</v>
      </c>
      <c r="C77" s="18" t="s">
        <v>179</v>
      </c>
      <c r="D77" s="7" t="str">
        <f t="shared" si="4"/>
        <v>04</v>
      </c>
      <c r="E77" s="248" t="s">
        <v>398</v>
      </c>
      <c r="F77" s="248" t="s">
        <v>108</v>
      </c>
      <c r="G77" s="18" t="s">
        <v>19</v>
      </c>
      <c r="H77" s="18" t="s">
        <v>10661</v>
      </c>
      <c r="I77" s="18" t="s">
        <v>26</v>
      </c>
      <c r="J77" s="18">
        <v>14</v>
      </c>
      <c r="K77" s="6">
        <v>2</v>
      </c>
      <c r="L77" s="6" t="s">
        <v>10662</v>
      </c>
      <c r="M77" s="8">
        <v>10</v>
      </c>
      <c r="N77" s="6">
        <v>550000</v>
      </c>
      <c r="O77" s="8">
        <f t="shared" si="5"/>
        <v>5500000</v>
      </c>
      <c r="P77" s="15" t="s">
        <v>16</v>
      </c>
      <c r="Q77" s="15" t="s">
        <v>471</v>
      </c>
      <c r="R77" s="402" t="str">
        <f t="shared" si="3"/>
        <v>(06237) 서울 강남구 역삼로17길 60</v>
      </c>
      <c r="S77" s="265" t="s">
        <v>10663</v>
      </c>
    </row>
    <row r="78" spans="1:19" ht="33">
      <c r="A78" s="11" t="s">
        <v>10476</v>
      </c>
      <c r="B78" s="23">
        <v>75</v>
      </c>
      <c r="C78" s="18" t="s">
        <v>179</v>
      </c>
      <c r="D78" s="7" t="str">
        <f t="shared" si="4"/>
        <v>04</v>
      </c>
      <c r="E78" s="248" t="s">
        <v>398</v>
      </c>
      <c r="F78" s="248" t="s">
        <v>108</v>
      </c>
      <c r="G78" s="18" t="s">
        <v>19</v>
      </c>
      <c r="H78" s="18" t="s">
        <v>10664</v>
      </c>
      <c r="I78" s="18" t="s">
        <v>26</v>
      </c>
      <c r="J78" s="18">
        <v>14</v>
      </c>
      <c r="K78" s="6">
        <v>2</v>
      </c>
      <c r="L78" s="6" t="s">
        <v>2197</v>
      </c>
      <c r="M78" s="6">
        <v>10</v>
      </c>
      <c r="N78" s="6">
        <v>550000</v>
      </c>
      <c r="O78" s="8">
        <f t="shared" si="5"/>
        <v>5500000</v>
      </c>
      <c r="P78" s="15" t="s">
        <v>16</v>
      </c>
      <c r="Q78" s="15" t="s">
        <v>471</v>
      </c>
      <c r="R78" s="402" t="str">
        <f t="shared" si="3"/>
        <v>(06237) 서울 강남구 역삼로17길 60</v>
      </c>
      <c r="S78" s="265" t="s">
        <v>10665</v>
      </c>
    </row>
    <row r="79" spans="1:19" ht="33">
      <c r="A79" s="11" t="s">
        <v>10476</v>
      </c>
      <c r="B79" s="32">
        <v>76</v>
      </c>
      <c r="C79" s="18" t="s">
        <v>179</v>
      </c>
      <c r="D79" s="7" t="str">
        <f t="shared" si="4"/>
        <v>04</v>
      </c>
      <c r="E79" s="248" t="s">
        <v>398</v>
      </c>
      <c r="F79" s="248" t="s">
        <v>108</v>
      </c>
      <c r="G79" s="18" t="s">
        <v>19</v>
      </c>
      <c r="H79" s="18" t="s">
        <v>10666</v>
      </c>
      <c r="I79" s="18" t="s">
        <v>26</v>
      </c>
      <c r="J79" s="18">
        <v>14</v>
      </c>
      <c r="K79" s="6">
        <v>2</v>
      </c>
      <c r="L79" s="6" t="s">
        <v>1121</v>
      </c>
      <c r="M79" s="8">
        <v>10</v>
      </c>
      <c r="N79" s="6">
        <v>560000</v>
      </c>
      <c r="O79" s="8">
        <f t="shared" si="5"/>
        <v>5600000</v>
      </c>
      <c r="P79" s="15" t="s">
        <v>16</v>
      </c>
      <c r="Q79" s="15" t="s">
        <v>1675</v>
      </c>
      <c r="R79" s="402" t="str">
        <f t="shared" si="3"/>
        <v>(06237) 서울 강남구 역삼로17길 60
(48733) 부산 동구 중앙대로 216, 교원빌딩 11층</v>
      </c>
      <c r="S79" s="265" t="s">
        <v>10667</v>
      </c>
    </row>
    <row r="80" spans="1:19" ht="33">
      <c r="A80" s="11" t="s">
        <v>10476</v>
      </c>
      <c r="B80" s="23">
        <v>77</v>
      </c>
      <c r="C80" s="18" t="s">
        <v>179</v>
      </c>
      <c r="D80" s="7" t="str">
        <f t="shared" si="4"/>
        <v>04</v>
      </c>
      <c r="E80" s="248" t="s">
        <v>398</v>
      </c>
      <c r="F80" s="248" t="s">
        <v>108</v>
      </c>
      <c r="G80" s="18" t="s">
        <v>19</v>
      </c>
      <c r="H80" s="18" t="s">
        <v>10668</v>
      </c>
      <c r="I80" s="18" t="s">
        <v>26</v>
      </c>
      <c r="J80" s="18">
        <v>14</v>
      </c>
      <c r="K80" s="6">
        <v>2</v>
      </c>
      <c r="L80" s="6" t="s">
        <v>1861</v>
      </c>
      <c r="M80" s="6">
        <v>10</v>
      </c>
      <c r="N80" s="6">
        <v>560000</v>
      </c>
      <c r="O80" s="8">
        <f t="shared" si="5"/>
        <v>5600000</v>
      </c>
      <c r="P80" s="15" t="s">
        <v>16</v>
      </c>
      <c r="Q80" s="15" t="s">
        <v>471</v>
      </c>
      <c r="R80" s="402" t="str">
        <f t="shared" si="3"/>
        <v>(06237) 서울 강남구 역삼로17길 60</v>
      </c>
      <c r="S80" s="265" t="s">
        <v>10669</v>
      </c>
    </row>
    <row r="81" spans="1:19" ht="33">
      <c r="A81" s="11" t="s">
        <v>10476</v>
      </c>
      <c r="B81" s="23">
        <v>78</v>
      </c>
      <c r="C81" s="18" t="s">
        <v>179</v>
      </c>
      <c r="D81" s="7" t="str">
        <f t="shared" si="4"/>
        <v>04</v>
      </c>
      <c r="E81" s="248" t="s">
        <v>398</v>
      </c>
      <c r="F81" s="248" t="s">
        <v>108</v>
      </c>
      <c r="G81" s="18" t="s">
        <v>19</v>
      </c>
      <c r="H81" s="18" t="s">
        <v>10670</v>
      </c>
      <c r="I81" s="18" t="s">
        <v>26</v>
      </c>
      <c r="J81" s="18">
        <v>14</v>
      </c>
      <c r="K81" s="6">
        <v>2</v>
      </c>
      <c r="L81" s="6" t="s">
        <v>1391</v>
      </c>
      <c r="M81" s="8">
        <v>10</v>
      </c>
      <c r="N81" s="6">
        <v>550000</v>
      </c>
      <c r="O81" s="8">
        <f t="shared" si="5"/>
        <v>5500000</v>
      </c>
      <c r="P81" s="15" t="s">
        <v>16</v>
      </c>
      <c r="Q81" s="15" t="s">
        <v>471</v>
      </c>
      <c r="R81" s="402" t="str">
        <f t="shared" si="3"/>
        <v>(06237) 서울 강남구 역삼로17길 60</v>
      </c>
      <c r="S81" s="265" t="s">
        <v>10671</v>
      </c>
    </row>
    <row r="82" spans="1:19" ht="33">
      <c r="A82" s="11" t="s">
        <v>10476</v>
      </c>
      <c r="B82" s="32">
        <v>79</v>
      </c>
      <c r="C82" s="18" t="s">
        <v>179</v>
      </c>
      <c r="D82" s="7" t="str">
        <f t="shared" si="4"/>
        <v>04</v>
      </c>
      <c r="E82" s="248" t="s">
        <v>398</v>
      </c>
      <c r="F82" s="248" t="s">
        <v>108</v>
      </c>
      <c r="G82" s="18" t="s">
        <v>19</v>
      </c>
      <c r="H82" s="18" t="s">
        <v>10672</v>
      </c>
      <c r="I82" s="18" t="s">
        <v>26</v>
      </c>
      <c r="J82" s="18">
        <v>14</v>
      </c>
      <c r="K82" s="6">
        <v>2</v>
      </c>
      <c r="L82" s="6" t="s">
        <v>10673</v>
      </c>
      <c r="M82" s="6">
        <v>10</v>
      </c>
      <c r="N82" s="6">
        <v>550000</v>
      </c>
      <c r="O82" s="8">
        <f t="shared" si="5"/>
        <v>5500000</v>
      </c>
      <c r="P82" s="15" t="s">
        <v>16</v>
      </c>
      <c r="Q82" s="15" t="s">
        <v>471</v>
      </c>
      <c r="R82" s="402" t="str">
        <f t="shared" si="3"/>
        <v>(06237) 서울 강남구 역삼로17길 60</v>
      </c>
      <c r="S82" s="265" t="s">
        <v>10674</v>
      </c>
    </row>
    <row r="83" spans="1:19" ht="33">
      <c r="A83" s="11" t="s">
        <v>10476</v>
      </c>
      <c r="B83" s="23">
        <v>80</v>
      </c>
      <c r="C83" s="18" t="s">
        <v>179</v>
      </c>
      <c r="D83" s="7" t="str">
        <f t="shared" si="4"/>
        <v>04</v>
      </c>
      <c r="E83" s="248" t="s">
        <v>398</v>
      </c>
      <c r="F83" s="248" t="s">
        <v>108</v>
      </c>
      <c r="G83" s="18" t="s">
        <v>19</v>
      </c>
      <c r="H83" s="18" t="s">
        <v>10675</v>
      </c>
      <c r="I83" s="18" t="s">
        <v>26</v>
      </c>
      <c r="J83" s="18">
        <v>14</v>
      </c>
      <c r="K83" s="6">
        <v>2</v>
      </c>
      <c r="L83" s="6" t="s">
        <v>2186</v>
      </c>
      <c r="M83" s="8">
        <v>10</v>
      </c>
      <c r="N83" s="6">
        <v>550000</v>
      </c>
      <c r="O83" s="8">
        <f t="shared" si="5"/>
        <v>5500000</v>
      </c>
      <c r="P83" s="15" t="s">
        <v>16</v>
      </c>
      <c r="Q83" s="15" t="s">
        <v>471</v>
      </c>
      <c r="R83" s="402" t="str">
        <f t="shared" si="3"/>
        <v>(06237) 서울 강남구 역삼로17길 60</v>
      </c>
      <c r="S83" s="265" t="s">
        <v>10676</v>
      </c>
    </row>
    <row r="84" spans="1:19" ht="33">
      <c r="A84" s="11" t="s">
        <v>10476</v>
      </c>
      <c r="B84" s="23">
        <v>81</v>
      </c>
      <c r="C84" s="18" t="s">
        <v>179</v>
      </c>
      <c r="D84" s="7" t="str">
        <f t="shared" si="4"/>
        <v>04</v>
      </c>
      <c r="E84" s="248" t="s">
        <v>398</v>
      </c>
      <c r="F84" s="248" t="s">
        <v>108</v>
      </c>
      <c r="G84" s="18" t="s">
        <v>19</v>
      </c>
      <c r="H84" s="18" t="s">
        <v>10677</v>
      </c>
      <c r="I84" s="18" t="s">
        <v>26</v>
      </c>
      <c r="J84" s="18">
        <v>14</v>
      </c>
      <c r="K84" s="6">
        <v>2</v>
      </c>
      <c r="L84" s="6" t="s">
        <v>1390</v>
      </c>
      <c r="M84" s="6">
        <v>10</v>
      </c>
      <c r="N84" s="6">
        <v>550000</v>
      </c>
      <c r="O84" s="8">
        <f t="shared" si="5"/>
        <v>5500000</v>
      </c>
      <c r="P84" s="15" t="s">
        <v>16</v>
      </c>
      <c r="Q84" s="15" t="s">
        <v>1675</v>
      </c>
      <c r="R84" s="402" t="str">
        <f t="shared" si="3"/>
        <v>(06237) 서울 강남구 역삼로17길 60
(48733) 부산 동구 중앙대로 216, 교원빌딩 11층</v>
      </c>
      <c r="S84" s="265" t="s">
        <v>10678</v>
      </c>
    </row>
    <row r="85" spans="1:19" ht="66">
      <c r="A85" s="11" t="s">
        <v>10476</v>
      </c>
      <c r="B85" s="32">
        <v>82</v>
      </c>
      <c r="C85" s="18" t="s">
        <v>37</v>
      </c>
      <c r="D85" s="7" t="str">
        <f t="shared" si="4"/>
        <v>02</v>
      </c>
      <c r="E85" s="26" t="s">
        <v>94</v>
      </c>
      <c r="F85" s="26" t="s">
        <v>398</v>
      </c>
      <c r="G85" s="18" t="s">
        <v>19</v>
      </c>
      <c r="H85" s="18" t="s">
        <v>10679</v>
      </c>
      <c r="I85" s="18" t="s">
        <v>26</v>
      </c>
      <c r="J85" s="18">
        <v>21</v>
      </c>
      <c r="K85" s="6">
        <v>3</v>
      </c>
      <c r="L85" s="6" t="s">
        <v>10680</v>
      </c>
      <c r="M85" s="8">
        <v>10</v>
      </c>
      <c r="N85" s="6">
        <v>600000</v>
      </c>
      <c r="O85" s="8">
        <f t="shared" si="5"/>
        <v>6000000</v>
      </c>
      <c r="P85" s="15" t="s">
        <v>16</v>
      </c>
      <c r="Q85" s="15" t="s">
        <v>10681</v>
      </c>
      <c r="R85" s="402" t="str">
        <f t="shared" si="3"/>
        <v>(06237) 서울 강남구 역삼로17길 60
(48733) 부산 동구 중앙대로 216, 교원빌딩 11층
(34921) 대전 중구 중앙로 154, 4층
(41256) 대구 동구 동대구로 489, 2층</v>
      </c>
      <c r="S85" s="265" t="s">
        <v>10682</v>
      </c>
    </row>
    <row r="86" spans="1:19" ht="82.5">
      <c r="A86" s="11" t="s">
        <v>10476</v>
      </c>
      <c r="B86" s="23">
        <v>83</v>
      </c>
      <c r="C86" s="18" t="s">
        <v>37</v>
      </c>
      <c r="D86" s="7" t="str">
        <f t="shared" si="4"/>
        <v>02</v>
      </c>
      <c r="E86" s="26" t="s">
        <v>94</v>
      </c>
      <c r="F86" s="26" t="s">
        <v>398</v>
      </c>
      <c r="G86" s="18" t="s">
        <v>20</v>
      </c>
      <c r="H86" s="18" t="s">
        <v>10683</v>
      </c>
      <c r="I86" s="18" t="s">
        <v>26</v>
      </c>
      <c r="J86" s="18">
        <v>7</v>
      </c>
      <c r="K86" s="6">
        <v>1</v>
      </c>
      <c r="L86" s="6" t="s">
        <v>10684</v>
      </c>
      <c r="M86" s="6">
        <v>10</v>
      </c>
      <c r="N86" s="6">
        <v>350000</v>
      </c>
      <c r="O86" s="8">
        <f t="shared" si="5"/>
        <v>3500000</v>
      </c>
      <c r="P86" s="15" t="s">
        <v>16</v>
      </c>
      <c r="Q86" s="15" t="s">
        <v>10685</v>
      </c>
      <c r="R86" s="402" t="str">
        <f t="shared" si="3"/>
        <v>(06237) 서울 강남구 역삼로17길 60
(48733) 부산 동구 중앙대로 216, 교원빌딩 11층
(34921) 대전 중구 중앙로 154, 4층
(41256) 대구 동구 동대구로 489, 2층
(16229) 경기 수원시 영통구 광교로 145</v>
      </c>
      <c r="S86" s="265" t="s">
        <v>10686</v>
      </c>
    </row>
    <row r="87" spans="1:19" ht="33">
      <c r="A87" s="11" t="s">
        <v>10476</v>
      </c>
      <c r="B87" s="23">
        <v>84</v>
      </c>
      <c r="C87" s="18" t="s">
        <v>37</v>
      </c>
      <c r="D87" s="7" t="str">
        <f t="shared" si="4"/>
        <v>02</v>
      </c>
      <c r="E87" s="26" t="s">
        <v>94</v>
      </c>
      <c r="F87" s="26" t="s">
        <v>398</v>
      </c>
      <c r="G87" s="18" t="s">
        <v>20</v>
      </c>
      <c r="H87" s="18" t="s">
        <v>10687</v>
      </c>
      <c r="I87" s="18" t="s">
        <v>26</v>
      </c>
      <c r="J87" s="18">
        <v>14</v>
      </c>
      <c r="K87" s="6">
        <v>2</v>
      </c>
      <c r="L87" s="6" t="s">
        <v>1861</v>
      </c>
      <c r="M87" s="8">
        <v>10</v>
      </c>
      <c r="N87" s="6">
        <v>550000</v>
      </c>
      <c r="O87" s="8">
        <f t="shared" si="5"/>
        <v>5500000</v>
      </c>
      <c r="P87" s="15" t="s">
        <v>16</v>
      </c>
      <c r="Q87" s="15" t="s">
        <v>471</v>
      </c>
      <c r="R87" s="402" t="str">
        <f t="shared" si="3"/>
        <v>(06237) 서울 강남구 역삼로17길 60</v>
      </c>
      <c r="S87" s="265" t="s">
        <v>10688</v>
      </c>
    </row>
    <row r="88" spans="1:19" ht="33">
      <c r="A88" s="11" t="s">
        <v>10476</v>
      </c>
      <c r="B88" s="32">
        <v>85</v>
      </c>
      <c r="C88" s="18" t="s">
        <v>37</v>
      </c>
      <c r="D88" s="7" t="str">
        <f t="shared" si="4"/>
        <v>02</v>
      </c>
      <c r="E88" s="26" t="s">
        <v>94</v>
      </c>
      <c r="F88" s="26" t="s">
        <v>398</v>
      </c>
      <c r="G88" s="18" t="s">
        <v>20</v>
      </c>
      <c r="H88" s="18" t="s">
        <v>10689</v>
      </c>
      <c r="I88" s="18" t="s">
        <v>26</v>
      </c>
      <c r="J88" s="18">
        <v>7</v>
      </c>
      <c r="K88" s="6">
        <v>1</v>
      </c>
      <c r="L88" s="6" t="s">
        <v>1121</v>
      </c>
      <c r="M88" s="6">
        <v>10</v>
      </c>
      <c r="N88" s="6">
        <v>350000</v>
      </c>
      <c r="O88" s="8">
        <f t="shared" si="5"/>
        <v>3500000</v>
      </c>
      <c r="P88" s="15" t="s">
        <v>16</v>
      </c>
      <c r="Q88" s="15" t="s">
        <v>2961</v>
      </c>
      <c r="R88" s="402" t="str">
        <f t="shared" si="3"/>
        <v>(06237) 서울 강남구 역삼로17길 60
(34921) 대전 중구 중앙로 154, 4층</v>
      </c>
      <c r="S88" s="265" t="s">
        <v>10690</v>
      </c>
    </row>
    <row r="89" spans="1:19" ht="33">
      <c r="A89" s="11" t="s">
        <v>10476</v>
      </c>
      <c r="B89" s="23">
        <v>86</v>
      </c>
      <c r="C89" s="18" t="s">
        <v>37</v>
      </c>
      <c r="D89" s="7" t="str">
        <f t="shared" si="4"/>
        <v>02</v>
      </c>
      <c r="E89" s="26" t="s">
        <v>94</v>
      </c>
      <c r="F89" s="26" t="s">
        <v>398</v>
      </c>
      <c r="G89" s="18" t="s">
        <v>19</v>
      </c>
      <c r="H89" s="18" t="s">
        <v>10691</v>
      </c>
      <c r="I89" s="18" t="s">
        <v>26</v>
      </c>
      <c r="J89" s="18">
        <v>7</v>
      </c>
      <c r="K89" s="6">
        <v>1</v>
      </c>
      <c r="L89" s="6" t="s">
        <v>10692</v>
      </c>
      <c r="M89" s="8">
        <v>10</v>
      </c>
      <c r="N89" s="6">
        <v>350000</v>
      </c>
      <c r="O89" s="8">
        <f t="shared" si="5"/>
        <v>3500000</v>
      </c>
      <c r="P89" s="15" t="s">
        <v>16</v>
      </c>
      <c r="Q89" s="15" t="s">
        <v>471</v>
      </c>
      <c r="R89" s="402" t="str">
        <f t="shared" si="3"/>
        <v>(06237) 서울 강남구 역삼로17길 60</v>
      </c>
      <c r="S89" s="265" t="s">
        <v>10693</v>
      </c>
    </row>
    <row r="90" spans="1:19" ht="33">
      <c r="A90" s="11" t="s">
        <v>10476</v>
      </c>
      <c r="B90" s="23">
        <v>87</v>
      </c>
      <c r="C90" s="18" t="s">
        <v>37</v>
      </c>
      <c r="D90" s="7" t="str">
        <f t="shared" si="4"/>
        <v>02</v>
      </c>
      <c r="E90" s="18" t="s">
        <v>94</v>
      </c>
      <c r="F90" s="18" t="s">
        <v>94</v>
      </c>
      <c r="G90" s="18" t="s">
        <v>20</v>
      </c>
      <c r="H90" s="18" t="s">
        <v>10694</v>
      </c>
      <c r="I90" s="18" t="s">
        <v>26</v>
      </c>
      <c r="J90" s="18">
        <v>14</v>
      </c>
      <c r="K90" s="6">
        <v>2</v>
      </c>
      <c r="L90" s="6" t="s">
        <v>2591</v>
      </c>
      <c r="M90" s="6">
        <v>10</v>
      </c>
      <c r="N90" s="6">
        <v>560000</v>
      </c>
      <c r="O90" s="8">
        <f t="shared" si="5"/>
        <v>5600000</v>
      </c>
      <c r="P90" s="15" t="s">
        <v>16</v>
      </c>
      <c r="Q90" s="15" t="s">
        <v>471</v>
      </c>
      <c r="R90" s="402" t="str">
        <f t="shared" si="3"/>
        <v>(06237) 서울 강남구 역삼로17길 60</v>
      </c>
      <c r="S90" s="265" t="s">
        <v>10695</v>
      </c>
    </row>
    <row r="91" spans="1:19" ht="33">
      <c r="A91" s="11" t="s">
        <v>10476</v>
      </c>
      <c r="B91" s="32">
        <v>88</v>
      </c>
      <c r="C91" s="18" t="s">
        <v>37</v>
      </c>
      <c r="D91" s="7" t="str">
        <f t="shared" si="4"/>
        <v>02</v>
      </c>
      <c r="E91" s="18" t="s">
        <v>94</v>
      </c>
      <c r="F91" s="18" t="s">
        <v>94</v>
      </c>
      <c r="G91" s="18" t="s">
        <v>19</v>
      </c>
      <c r="H91" s="18" t="s">
        <v>10696</v>
      </c>
      <c r="I91" s="18" t="s">
        <v>26</v>
      </c>
      <c r="J91" s="18">
        <v>14</v>
      </c>
      <c r="K91" s="6">
        <v>2</v>
      </c>
      <c r="L91" s="6" t="s">
        <v>1857</v>
      </c>
      <c r="M91" s="8">
        <v>10</v>
      </c>
      <c r="N91" s="6">
        <v>560000</v>
      </c>
      <c r="O91" s="8">
        <f t="shared" si="5"/>
        <v>5600000</v>
      </c>
      <c r="P91" s="15" t="s">
        <v>16</v>
      </c>
      <c r="Q91" s="15" t="s">
        <v>471</v>
      </c>
      <c r="R91" s="402" t="str">
        <f t="shared" si="3"/>
        <v>(06237) 서울 강남구 역삼로17길 60</v>
      </c>
      <c r="S91" s="265" t="s">
        <v>10697</v>
      </c>
    </row>
    <row r="92" spans="1:19" ht="33">
      <c r="A92" s="11" t="s">
        <v>10476</v>
      </c>
      <c r="B92" s="23">
        <v>89</v>
      </c>
      <c r="C92" s="18" t="s">
        <v>37</v>
      </c>
      <c r="D92" s="7" t="str">
        <f t="shared" si="4"/>
        <v>02</v>
      </c>
      <c r="E92" s="18" t="s">
        <v>94</v>
      </c>
      <c r="F92" s="18" t="s">
        <v>94</v>
      </c>
      <c r="G92" s="18" t="s">
        <v>19</v>
      </c>
      <c r="H92" s="18" t="s">
        <v>10698</v>
      </c>
      <c r="I92" s="18" t="s">
        <v>26</v>
      </c>
      <c r="J92" s="18">
        <v>14</v>
      </c>
      <c r="K92" s="6">
        <v>2</v>
      </c>
      <c r="L92" s="6" t="s">
        <v>1391</v>
      </c>
      <c r="M92" s="6">
        <v>10</v>
      </c>
      <c r="N92" s="6">
        <v>560000</v>
      </c>
      <c r="O92" s="8">
        <f t="shared" si="5"/>
        <v>5600000</v>
      </c>
      <c r="P92" s="15" t="s">
        <v>16</v>
      </c>
      <c r="Q92" s="15" t="s">
        <v>471</v>
      </c>
      <c r="R92" s="402" t="str">
        <f t="shared" si="3"/>
        <v>(06237) 서울 강남구 역삼로17길 60</v>
      </c>
      <c r="S92" s="265" t="s">
        <v>10699</v>
      </c>
    </row>
    <row r="93" spans="1:19" ht="33">
      <c r="A93" s="11" t="s">
        <v>10476</v>
      </c>
      <c r="B93" s="23">
        <v>90</v>
      </c>
      <c r="C93" s="18" t="s">
        <v>37</v>
      </c>
      <c r="D93" s="7" t="str">
        <f t="shared" si="4"/>
        <v>02</v>
      </c>
      <c r="E93" s="18" t="s">
        <v>94</v>
      </c>
      <c r="F93" s="18" t="s">
        <v>94</v>
      </c>
      <c r="G93" s="18" t="s">
        <v>19</v>
      </c>
      <c r="H93" s="18" t="s">
        <v>10700</v>
      </c>
      <c r="I93" s="18" t="s">
        <v>26</v>
      </c>
      <c r="J93" s="18">
        <v>14</v>
      </c>
      <c r="K93" s="6">
        <v>2</v>
      </c>
      <c r="L93" s="6" t="s">
        <v>1121</v>
      </c>
      <c r="M93" s="8">
        <v>10</v>
      </c>
      <c r="N93" s="6">
        <v>560000</v>
      </c>
      <c r="O93" s="8">
        <f t="shared" si="5"/>
        <v>5600000</v>
      </c>
      <c r="P93" s="15" t="s">
        <v>16</v>
      </c>
      <c r="Q93" s="15" t="s">
        <v>471</v>
      </c>
      <c r="R93" s="402" t="str">
        <f t="shared" si="3"/>
        <v>(06237) 서울 강남구 역삼로17길 60</v>
      </c>
      <c r="S93" s="265" t="s">
        <v>10701</v>
      </c>
    </row>
    <row r="94" spans="1:19" ht="33">
      <c r="A94" s="11" t="s">
        <v>10476</v>
      </c>
      <c r="B94" s="32">
        <v>91</v>
      </c>
      <c r="C94" s="18" t="s">
        <v>37</v>
      </c>
      <c r="D94" s="7" t="str">
        <f t="shared" si="4"/>
        <v>02</v>
      </c>
      <c r="E94" s="18" t="s">
        <v>94</v>
      </c>
      <c r="F94" s="18" t="s">
        <v>94</v>
      </c>
      <c r="G94" s="18" t="s">
        <v>19</v>
      </c>
      <c r="H94" s="18" t="s">
        <v>10702</v>
      </c>
      <c r="I94" s="18" t="s">
        <v>26</v>
      </c>
      <c r="J94" s="18">
        <v>14</v>
      </c>
      <c r="K94" s="6">
        <v>2</v>
      </c>
      <c r="L94" s="6" t="s">
        <v>1855</v>
      </c>
      <c r="M94" s="6">
        <v>10</v>
      </c>
      <c r="N94" s="6">
        <v>560000</v>
      </c>
      <c r="O94" s="8">
        <f t="shared" si="5"/>
        <v>5600000</v>
      </c>
      <c r="P94" s="15" t="s">
        <v>16</v>
      </c>
      <c r="Q94" s="15" t="s">
        <v>471</v>
      </c>
      <c r="R94" s="402" t="str">
        <f t="shared" si="3"/>
        <v>(06237) 서울 강남구 역삼로17길 60</v>
      </c>
      <c r="S94" s="265" t="s">
        <v>10703</v>
      </c>
    </row>
    <row r="95" spans="1:19" ht="33">
      <c r="A95" s="11" t="s">
        <v>10476</v>
      </c>
      <c r="B95" s="23">
        <v>92</v>
      </c>
      <c r="C95" s="18" t="s">
        <v>37</v>
      </c>
      <c r="D95" s="7" t="str">
        <f t="shared" si="4"/>
        <v>02</v>
      </c>
      <c r="E95" s="18" t="s">
        <v>94</v>
      </c>
      <c r="F95" s="18" t="s">
        <v>94</v>
      </c>
      <c r="G95" s="18" t="s">
        <v>19</v>
      </c>
      <c r="H95" s="18" t="s">
        <v>10704</v>
      </c>
      <c r="I95" s="18" t="s">
        <v>26</v>
      </c>
      <c r="J95" s="18">
        <v>7</v>
      </c>
      <c r="K95" s="6">
        <v>1</v>
      </c>
      <c r="L95" s="6" t="s">
        <v>1855</v>
      </c>
      <c r="M95" s="8">
        <v>10</v>
      </c>
      <c r="N95" s="6">
        <v>330000</v>
      </c>
      <c r="O95" s="8">
        <f t="shared" si="5"/>
        <v>3300000</v>
      </c>
      <c r="P95" s="15" t="s">
        <v>16</v>
      </c>
      <c r="Q95" s="15" t="s">
        <v>471</v>
      </c>
      <c r="R95" s="402" t="str">
        <f t="shared" si="3"/>
        <v>(06237) 서울 강남구 역삼로17길 60</v>
      </c>
      <c r="S95" s="265" t="s">
        <v>10705</v>
      </c>
    </row>
    <row r="96" spans="1:19" ht="82.5">
      <c r="A96" s="11" t="s">
        <v>10476</v>
      </c>
      <c r="B96" s="23">
        <v>93</v>
      </c>
      <c r="C96" s="18" t="s">
        <v>37</v>
      </c>
      <c r="D96" s="7" t="str">
        <f t="shared" si="4"/>
        <v>02</v>
      </c>
      <c r="E96" s="18" t="s">
        <v>94</v>
      </c>
      <c r="F96" s="18" t="s">
        <v>94</v>
      </c>
      <c r="G96" s="18" t="s">
        <v>19</v>
      </c>
      <c r="H96" s="18" t="s">
        <v>10706</v>
      </c>
      <c r="I96" s="18" t="s">
        <v>26</v>
      </c>
      <c r="J96" s="18">
        <v>21</v>
      </c>
      <c r="K96" s="6">
        <v>3</v>
      </c>
      <c r="L96" s="6" t="s">
        <v>522</v>
      </c>
      <c r="M96" s="6">
        <v>10</v>
      </c>
      <c r="N96" s="6">
        <v>650000</v>
      </c>
      <c r="O96" s="8">
        <f t="shared" si="5"/>
        <v>6500000</v>
      </c>
      <c r="P96" s="15" t="s">
        <v>16</v>
      </c>
      <c r="Q96" s="15" t="s">
        <v>10707</v>
      </c>
      <c r="R96" s="402" t="str">
        <f t="shared" si="3"/>
        <v>(06237) 서울 강남구 역삼로17길 60
(48733) 부산 동구 중앙대로 216, 교원빌딩 11층
(34921) 대전 중구 중앙로 154, 4층
(41256) 대구 동구 동대구로 489, 2층
(16229) 경기 수원시 영통구 광교로 145</v>
      </c>
      <c r="S96" s="265" t="s">
        <v>10708</v>
      </c>
    </row>
    <row r="97" spans="1:19" ht="33">
      <c r="A97" s="11" t="s">
        <v>10476</v>
      </c>
      <c r="B97" s="32">
        <v>94</v>
      </c>
      <c r="C97" s="18" t="s">
        <v>37</v>
      </c>
      <c r="D97" s="7" t="str">
        <f t="shared" si="4"/>
        <v>02</v>
      </c>
      <c r="E97" s="18" t="s">
        <v>94</v>
      </c>
      <c r="F97" s="18" t="s">
        <v>94</v>
      </c>
      <c r="G97" s="18" t="s">
        <v>19</v>
      </c>
      <c r="H97" s="18" t="s">
        <v>10709</v>
      </c>
      <c r="I97" s="18" t="s">
        <v>26</v>
      </c>
      <c r="J97" s="18">
        <v>7</v>
      </c>
      <c r="K97" s="6">
        <v>1</v>
      </c>
      <c r="L97" s="6" t="s">
        <v>1110</v>
      </c>
      <c r="M97" s="8">
        <v>10</v>
      </c>
      <c r="N97" s="6">
        <v>330000</v>
      </c>
      <c r="O97" s="8">
        <f t="shared" si="5"/>
        <v>3300000</v>
      </c>
      <c r="P97" s="15" t="s">
        <v>16</v>
      </c>
      <c r="Q97" s="15" t="s">
        <v>471</v>
      </c>
      <c r="R97" s="402" t="str">
        <f t="shared" si="3"/>
        <v>(06237) 서울 강남구 역삼로17길 60</v>
      </c>
      <c r="S97" s="265" t="s">
        <v>10710</v>
      </c>
    </row>
    <row r="98" spans="1:19" ht="49.5">
      <c r="A98" s="11" t="s">
        <v>10476</v>
      </c>
      <c r="B98" s="23">
        <v>95</v>
      </c>
      <c r="C98" s="18" t="s">
        <v>37</v>
      </c>
      <c r="D98" s="7" t="str">
        <f t="shared" si="4"/>
        <v>02</v>
      </c>
      <c r="E98" s="18" t="s">
        <v>94</v>
      </c>
      <c r="F98" s="18" t="s">
        <v>94</v>
      </c>
      <c r="G98" s="18" t="s">
        <v>19</v>
      </c>
      <c r="H98" s="18" t="s">
        <v>10711</v>
      </c>
      <c r="I98" s="18" t="s">
        <v>26</v>
      </c>
      <c r="J98" s="18">
        <v>21</v>
      </c>
      <c r="K98" s="6">
        <v>3</v>
      </c>
      <c r="L98" s="6" t="s">
        <v>10712</v>
      </c>
      <c r="M98" s="6">
        <v>10</v>
      </c>
      <c r="N98" s="6">
        <v>650000</v>
      </c>
      <c r="O98" s="8">
        <f t="shared" si="5"/>
        <v>6500000</v>
      </c>
      <c r="P98" s="15" t="s">
        <v>16</v>
      </c>
      <c r="Q98" s="15" t="s">
        <v>2968</v>
      </c>
      <c r="R98" s="402" t="str">
        <f t="shared" si="3"/>
        <v>(06237) 서울 강남구 역삼로17길 60
(48733) 부산 동구 중앙대로 216, 교원빌딩 11층
(34921) 대전 중구 중앙로 154, 4층</v>
      </c>
      <c r="S98" s="265" t="s">
        <v>10713</v>
      </c>
    </row>
    <row r="99" spans="1:19" ht="66">
      <c r="A99" s="11" t="s">
        <v>10476</v>
      </c>
      <c r="B99" s="23">
        <v>96</v>
      </c>
      <c r="C99" s="18" t="s">
        <v>37</v>
      </c>
      <c r="D99" s="7" t="str">
        <f t="shared" si="4"/>
        <v>02</v>
      </c>
      <c r="E99" s="18" t="s">
        <v>94</v>
      </c>
      <c r="F99" s="18" t="s">
        <v>94</v>
      </c>
      <c r="G99" s="18" t="s">
        <v>19</v>
      </c>
      <c r="H99" s="18" t="s">
        <v>10714</v>
      </c>
      <c r="I99" s="18" t="s">
        <v>26</v>
      </c>
      <c r="J99" s="18">
        <v>7</v>
      </c>
      <c r="K99" s="6">
        <v>1</v>
      </c>
      <c r="L99" s="6" t="s">
        <v>10715</v>
      </c>
      <c r="M99" s="8">
        <v>10</v>
      </c>
      <c r="N99" s="6">
        <v>330000</v>
      </c>
      <c r="O99" s="8">
        <f t="shared" si="5"/>
        <v>3300000</v>
      </c>
      <c r="P99" s="15" t="s">
        <v>16</v>
      </c>
      <c r="Q99" s="15" t="s">
        <v>2941</v>
      </c>
      <c r="R99" s="402" t="str">
        <f t="shared" si="3"/>
        <v>(06237) 서울 강남구 역삼로17길 60
(48733) 부산 동구 중앙대로 216, 교원빌딩 11층
(34921) 대전 중구 중앙로 154, 4층
(41256) 대구 동구 동대구로 489, 2층</v>
      </c>
      <c r="S99" s="265" t="s">
        <v>10716</v>
      </c>
    </row>
    <row r="100" spans="1:19" ht="82.5">
      <c r="A100" s="11" t="s">
        <v>10476</v>
      </c>
      <c r="B100" s="32">
        <v>97</v>
      </c>
      <c r="C100" s="18" t="s">
        <v>37</v>
      </c>
      <c r="D100" s="7" t="str">
        <f t="shared" si="4"/>
        <v>02</v>
      </c>
      <c r="E100" s="18" t="s">
        <v>94</v>
      </c>
      <c r="F100" s="18" t="s">
        <v>108</v>
      </c>
      <c r="G100" s="18" t="s">
        <v>19</v>
      </c>
      <c r="H100" s="18" t="s">
        <v>10717</v>
      </c>
      <c r="I100" s="18" t="s">
        <v>26</v>
      </c>
      <c r="J100" s="18">
        <v>14</v>
      </c>
      <c r="K100" s="6">
        <v>2</v>
      </c>
      <c r="L100" s="6" t="s">
        <v>10718</v>
      </c>
      <c r="M100" s="6">
        <v>10</v>
      </c>
      <c r="N100" s="6">
        <v>560000</v>
      </c>
      <c r="O100" s="8">
        <f t="shared" si="5"/>
        <v>5600000</v>
      </c>
      <c r="P100" s="15" t="s">
        <v>16</v>
      </c>
      <c r="Q100" s="15" t="s">
        <v>10719</v>
      </c>
      <c r="R100" s="402" t="str">
        <f t="shared" si="3"/>
        <v>(06237) 서울 강남구 역삼로17길 60
(48733) 부산 동구 중앙대로 216, 교원빌딩 11층
(34921) 대전 중구 중앙로 154, 4층
(41256) 대구 동구 동대구로 489, 2층
(31470) 충남 아산시 배방읍 희망로 46번길 45-21</v>
      </c>
      <c r="S100" s="265" t="s">
        <v>10720</v>
      </c>
    </row>
    <row r="101" spans="1:19" ht="33">
      <c r="A101" s="11" t="s">
        <v>10476</v>
      </c>
      <c r="B101" s="23">
        <v>98</v>
      </c>
      <c r="C101" s="18" t="s">
        <v>37</v>
      </c>
      <c r="D101" s="7" t="str">
        <f t="shared" si="4"/>
        <v>02</v>
      </c>
      <c r="E101" s="18" t="s">
        <v>94</v>
      </c>
      <c r="F101" s="18" t="s">
        <v>108</v>
      </c>
      <c r="G101" s="18" t="s">
        <v>19</v>
      </c>
      <c r="H101" s="18" t="s">
        <v>10721</v>
      </c>
      <c r="I101" s="18" t="s">
        <v>26</v>
      </c>
      <c r="J101" s="18">
        <v>20</v>
      </c>
      <c r="K101" s="6">
        <v>3</v>
      </c>
      <c r="L101" s="6" t="s">
        <v>2198</v>
      </c>
      <c r="M101" s="8">
        <v>10</v>
      </c>
      <c r="N101" s="6">
        <v>650000</v>
      </c>
      <c r="O101" s="8">
        <f t="shared" si="5"/>
        <v>6500000</v>
      </c>
      <c r="P101" s="15" t="s">
        <v>16</v>
      </c>
      <c r="Q101" s="15" t="s">
        <v>471</v>
      </c>
      <c r="R101" s="402" t="str">
        <f t="shared" si="3"/>
        <v>(06237) 서울 강남구 역삼로17길 60</v>
      </c>
      <c r="S101" s="265" t="s">
        <v>10722</v>
      </c>
    </row>
    <row r="102" spans="1:19" ht="33">
      <c r="A102" s="11" t="s">
        <v>10476</v>
      </c>
      <c r="B102" s="23">
        <v>99</v>
      </c>
      <c r="C102" s="18" t="s">
        <v>37</v>
      </c>
      <c r="D102" s="7" t="str">
        <f t="shared" si="4"/>
        <v>02</v>
      </c>
      <c r="E102" s="18" t="s">
        <v>94</v>
      </c>
      <c r="F102" s="18" t="s">
        <v>108</v>
      </c>
      <c r="G102" s="18" t="s">
        <v>19</v>
      </c>
      <c r="H102" s="18" t="s">
        <v>10723</v>
      </c>
      <c r="I102" s="18" t="s">
        <v>26</v>
      </c>
      <c r="J102" s="18">
        <v>14</v>
      </c>
      <c r="K102" s="6">
        <v>2</v>
      </c>
      <c r="L102" s="6" t="s">
        <v>1034</v>
      </c>
      <c r="M102" s="6">
        <v>10</v>
      </c>
      <c r="N102" s="6">
        <v>560000</v>
      </c>
      <c r="O102" s="8">
        <f t="shared" si="5"/>
        <v>5600000</v>
      </c>
      <c r="P102" s="15" t="s">
        <v>16</v>
      </c>
      <c r="Q102" s="15" t="s">
        <v>471</v>
      </c>
      <c r="R102" s="402" t="str">
        <f t="shared" si="3"/>
        <v>(06237) 서울 강남구 역삼로17길 60</v>
      </c>
      <c r="S102" s="265" t="s">
        <v>10724</v>
      </c>
    </row>
    <row r="103" spans="1:19" ht="33">
      <c r="A103" s="11" t="s">
        <v>10476</v>
      </c>
      <c r="B103" s="32">
        <v>100</v>
      </c>
      <c r="C103" s="18" t="s">
        <v>37</v>
      </c>
      <c r="D103" s="7" t="str">
        <f t="shared" si="4"/>
        <v>02</v>
      </c>
      <c r="E103" s="18" t="s">
        <v>94</v>
      </c>
      <c r="F103" s="18" t="s">
        <v>94</v>
      </c>
      <c r="G103" s="18" t="s">
        <v>19</v>
      </c>
      <c r="H103" s="18" t="s">
        <v>10725</v>
      </c>
      <c r="I103" s="18" t="s">
        <v>26</v>
      </c>
      <c r="J103" s="18">
        <v>14</v>
      </c>
      <c r="K103" s="6">
        <v>2</v>
      </c>
      <c r="L103" s="6" t="s">
        <v>1759</v>
      </c>
      <c r="M103" s="8">
        <v>10</v>
      </c>
      <c r="N103" s="6">
        <v>800000</v>
      </c>
      <c r="O103" s="8">
        <f t="shared" si="5"/>
        <v>8000000</v>
      </c>
      <c r="P103" s="15" t="s">
        <v>16</v>
      </c>
      <c r="Q103" s="15" t="s">
        <v>471</v>
      </c>
      <c r="R103" s="402" t="str">
        <f t="shared" si="3"/>
        <v>(06237) 서울 강남구 역삼로17길 60</v>
      </c>
      <c r="S103" s="265" t="s">
        <v>10726</v>
      </c>
    </row>
    <row r="104" spans="1:19" ht="33">
      <c r="A104" s="11" t="s">
        <v>10476</v>
      </c>
      <c r="B104" s="23">
        <v>101</v>
      </c>
      <c r="C104" s="18" t="s">
        <v>37</v>
      </c>
      <c r="D104" s="7" t="str">
        <f t="shared" si="4"/>
        <v>02</v>
      </c>
      <c r="E104" s="18" t="s">
        <v>94</v>
      </c>
      <c r="F104" s="18" t="s">
        <v>94</v>
      </c>
      <c r="G104" s="18" t="s">
        <v>19</v>
      </c>
      <c r="H104" s="18" t="s">
        <v>10727</v>
      </c>
      <c r="I104" s="18" t="s">
        <v>26</v>
      </c>
      <c r="J104" s="18">
        <v>14</v>
      </c>
      <c r="K104" s="6">
        <v>2</v>
      </c>
      <c r="L104" s="6" t="s">
        <v>412</v>
      </c>
      <c r="M104" s="6">
        <v>10</v>
      </c>
      <c r="N104" s="6">
        <v>800000</v>
      </c>
      <c r="O104" s="8">
        <f t="shared" si="5"/>
        <v>8000000</v>
      </c>
      <c r="P104" s="15" t="s">
        <v>16</v>
      </c>
      <c r="Q104" s="15" t="s">
        <v>471</v>
      </c>
      <c r="R104" s="402" t="str">
        <f t="shared" si="3"/>
        <v>(06237) 서울 강남구 역삼로17길 60</v>
      </c>
      <c r="S104" s="265" t="s">
        <v>10728</v>
      </c>
    </row>
    <row r="105" spans="1:19" ht="33">
      <c r="A105" s="11" t="s">
        <v>10476</v>
      </c>
      <c r="B105" s="23">
        <v>102</v>
      </c>
      <c r="C105" s="18" t="s">
        <v>37</v>
      </c>
      <c r="D105" s="7" t="str">
        <f t="shared" si="4"/>
        <v>02</v>
      </c>
      <c r="E105" s="18" t="s">
        <v>94</v>
      </c>
      <c r="F105" s="18" t="s">
        <v>94</v>
      </c>
      <c r="G105" s="18" t="s">
        <v>19</v>
      </c>
      <c r="H105" s="18" t="s">
        <v>10729</v>
      </c>
      <c r="I105" s="18" t="s">
        <v>26</v>
      </c>
      <c r="J105" s="18">
        <v>14</v>
      </c>
      <c r="K105" s="6">
        <v>2</v>
      </c>
      <c r="L105" s="6" t="s">
        <v>2190</v>
      </c>
      <c r="M105" s="8">
        <v>10</v>
      </c>
      <c r="N105" s="6">
        <v>540000</v>
      </c>
      <c r="O105" s="8">
        <f t="shared" si="5"/>
        <v>5400000</v>
      </c>
      <c r="P105" s="15" t="s">
        <v>16</v>
      </c>
      <c r="Q105" s="15" t="s">
        <v>471</v>
      </c>
      <c r="R105" s="402" t="str">
        <f t="shared" si="3"/>
        <v>(06237) 서울 강남구 역삼로17길 60</v>
      </c>
      <c r="S105" s="265" t="s">
        <v>10730</v>
      </c>
    </row>
    <row r="106" spans="1:19" ht="33">
      <c r="A106" s="11" t="s">
        <v>10476</v>
      </c>
      <c r="B106" s="32">
        <v>103</v>
      </c>
      <c r="C106" s="18" t="s">
        <v>37</v>
      </c>
      <c r="D106" s="7" t="str">
        <f t="shared" si="4"/>
        <v>02</v>
      </c>
      <c r="E106" s="18" t="s">
        <v>94</v>
      </c>
      <c r="F106" s="18" t="s">
        <v>94</v>
      </c>
      <c r="G106" s="18" t="s">
        <v>20</v>
      </c>
      <c r="H106" s="18" t="s">
        <v>10731</v>
      </c>
      <c r="I106" s="18" t="s">
        <v>26</v>
      </c>
      <c r="J106" s="18">
        <v>14</v>
      </c>
      <c r="K106" s="6">
        <v>2</v>
      </c>
      <c r="L106" s="6" t="s">
        <v>10732</v>
      </c>
      <c r="M106" s="6">
        <v>10</v>
      </c>
      <c r="N106" s="6">
        <v>540000</v>
      </c>
      <c r="O106" s="8">
        <f t="shared" si="5"/>
        <v>5400000</v>
      </c>
      <c r="P106" s="15" t="s">
        <v>16</v>
      </c>
      <c r="Q106" s="15" t="s">
        <v>471</v>
      </c>
      <c r="R106" s="402" t="str">
        <f t="shared" si="3"/>
        <v>(06237) 서울 강남구 역삼로17길 60</v>
      </c>
      <c r="S106" s="265" t="s">
        <v>10733</v>
      </c>
    </row>
    <row r="107" spans="1:19" ht="33">
      <c r="A107" s="11" t="s">
        <v>10476</v>
      </c>
      <c r="B107" s="23">
        <v>104</v>
      </c>
      <c r="C107" s="18" t="s">
        <v>37</v>
      </c>
      <c r="D107" s="7" t="str">
        <f t="shared" si="4"/>
        <v>02</v>
      </c>
      <c r="E107" s="18" t="s">
        <v>94</v>
      </c>
      <c r="F107" s="18" t="s">
        <v>94</v>
      </c>
      <c r="G107" s="18" t="s">
        <v>19</v>
      </c>
      <c r="H107" s="18" t="s">
        <v>10734</v>
      </c>
      <c r="I107" s="18" t="s">
        <v>26</v>
      </c>
      <c r="J107" s="18">
        <v>7</v>
      </c>
      <c r="K107" s="6">
        <v>1</v>
      </c>
      <c r="L107" s="6" t="s">
        <v>1854</v>
      </c>
      <c r="M107" s="8">
        <v>10</v>
      </c>
      <c r="N107" s="6">
        <v>330000</v>
      </c>
      <c r="O107" s="8">
        <f t="shared" si="5"/>
        <v>3300000</v>
      </c>
      <c r="P107" s="15" t="s">
        <v>16</v>
      </c>
      <c r="Q107" s="15" t="s">
        <v>471</v>
      </c>
      <c r="R107" s="402" t="str">
        <f t="shared" si="3"/>
        <v>(06237) 서울 강남구 역삼로17길 60</v>
      </c>
      <c r="S107" s="265" t="s">
        <v>10735</v>
      </c>
    </row>
    <row r="108" spans="1:19" ht="33">
      <c r="A108" s="11" t="s">
        <v>10476</v>
      </c>
      <c r="B108" s="23">
        <v>105</v>
      </c>
      <c r="C108" s="18" t="s">
        <v>37</v>
      </c>
      <c r="D108" s="7" t="str">
        <f t="shared" si="4"/>
        <v>02</v>
      </c>
      <c r="E108" s="18" t="s">
        <v>94</v>
      </c>
      <c r="F108" s="18" t="s">
        <v>94</v>
      </c>
      <c r="G108" s="18" t="s">
        <v>19</v>
      </c>
      <c r="H108" s="18" t="s">
        <v>10736</v>
      </c>
      <c r="I108" s="18" t="s">
        <v>26</v>
      </c>
      <c r="J108" s="18">
        <v>14</v>
      </c>
      <c r="K108" s="6">
        <v>2</v>
      </c>
      <c r="L108" s="6" t="s">
        <v>2190</v>
      </c>
      <c r="M108" s="6">
        <v>10</v>
      </c>
      <c r="N108" s="6">
        <v>540000</v>
      </c>
      <c r="O108" s="8">
        <f t="shared" si="5"/>
        <v>5400000</v>
      </c>
      <c r="P108" s="15" t="s">
        <v>16</v>
      </c>
      <c r="Q108" s="15" t="s">
        <v>471</v>
      </c>
      <c r="R108" s="402" t="str">
        <f t="shared" si="3"/>
        <v>(06237) 서울 강남구 역삼로17길 60</v>
      </c>
      <c r="S108" s="265" t="s">
        <v>10737</v>
      </c>
    </row>
    <row r="109" spans="1:19" ht="33">
      <c r="A109" s="11" t="s">
        <v>10476</v>
      </c>
      <c r="B109" s="32">
        <v>106</v>
      </c>
      <c r="C109" s="18" t="s">
        <v>37</v>
      </c>
      <c r="D109" s="7" t="str">
        <f t="shared" si="4"/>
        <v>02</v>
      </c>
      <c r="E109" s="18" t="s">
        <v>94</v>
      </c>
      <c r="F109" s="18" t="s">
        <v>94</v>
      </c>
      <c r="G109" s="18" t="s">
        <v>19</v>
      </c>
      <c r="H109" s="18" t="s">
        <v>10738</v>
      </c>
      <c r="I109" s="18" t="s">
        <v>26</v>
      </c>
      <c r="J109" s="18">
        <v>14</v>
      </c>
      <c r="K109" s="6">
        <v>2</v>
      </c>
      <c r="L109" s="6" t="s">
        <v>10589</v>
      </c>
      <c r="M109" s="8">
        <v>10</v>
      </c>
      <c r="N109" s="6">
        <v>540000</v>
      </c>
      <c r="O109" s="8">
        <f t="shared" si="5"/>
        <v>5400000</v>
      </c>
      <c r="P109" s="15" t="s">
        <v>16</v>
      </c>
      <c r="Q109" s="15" t="s">
        <v>471</v>
      </c>
      <c r="R109" s="402" t="str">
        <f t="shared" si="3"/>
        <v>(06237) 서울 강남구 역삼로17길 60</v>
      </c>
      <c r="S109" s="265" t="s">
        <v>10739</v>
      </c>
    </row>
    <row r="110" spans="1:19" ht="33">
      <c r="A110" s="11" t="s">
        <v>10476</v>
      </c>
      <c r="B110" s="23">
        <v>107</v>
      </c>
      <c r="C110" s="18" t="s">
        <v>37</v>
      </c>
      <c r="D110" s="7" t="str">
        <f t="shared" si="4"/>
        <v>02</v>
      </c>
      <c r="E110" s="18" t="s">
        <v>94</v>
      </c>
      <c r="F110" s="18" t="s">
        <v>94</v>
      </c>
      <c r="G110" s="18" t="s">
        <v>19</v>
      </c>
      <c r="H110" s="18" t="s">
        <v>10740</v>
      </c>
      <c r="I110" s="18" t="s">
        <v>26</v>
      </c>
      <c r="J110" s="18">
        <v>16</v>
      </c>
      <c r="K110" s="6">
        <v>2</v>
      </c>
      <c r="L110" s="6" t="s">
        <v>1244</v>
      </c>
      <c r="M110" s="6">
        <v>10</v>
      </c>
      <c r="N110" s="6">
        <v>540000</v>
      </c>
      <c r="O110" s="8">
        <f t="shared" si="5"/>
        <v>5400000</v>
      </c>
      <c r="P110" s="15" t="s">
        <v>16</v>
      </c>
      <c r="Q110" s="15" t="s">
        <v>471</v>
      </c>
      <c r="R110" s="402" t="str">
        <f t="shared" si="3"/>
        <v>(06237) 서울 강남구 역삼로17길 60</v>
      </c>
      <c r="S110" s="265" t="s">
        <v>10741</v>
      </c>
    </row>
    <row r="111" spans="1:19" ht="33">
      <c r="A111" s="11" t="s">
        <v>10476</v>
      </c>
      <c r="B111" s="23">
        <v>108</v>
      </c>
      <c r="C111" s="18" t="s">
        <v>37</v>
      </c>
      <c r="D111" s="7" t="str">
        <f t="shared" si="4"/>
        <v>02</v>
      </c>
      <c r="E111" s="26" t="s">
        <v>108</v>
      </c>
      <c r="F111" s="26" t="s">
        <v>108</v>
      </c>
      <c r="G111" s="18" t="s">
        <v>19</v>
      </c>
      <c r="H111" s="18" t="s">
        <v>10742</v>
      </c>
      <c r="I111" s="18" t="s">
        <v>26</v>
      </c>
      <c r="J111" s="18">
        <v>21</v>
      </c>
      <c r="K111" s="6">
        <v>3</v>
      </c>
      <c r="L111" s="6" t="s">
        <v>1388</v>
      </c>
      <c r="M111" s="8">
        <v>10</v>
      </c>
      <c r="N111" s="6">
        <v>750000</v>
      </c>
      <c r="O111" s="8">
        <f t="shared" si="5"/>
        <v>7500000</v>
      </c>
      <c r="P111" s="15" t="s">
        <v>16</v>
      </c>
      <c r="Q111" s="15" t="s">
        <v>471</v>
      </c>
      <c r="R111" s="402" t="str">
        <f t="shared" si="3"/>
        <v>(06237) 서울 강남구 역삼로17길 60</v>
      </c>
      <c r="S111" s="265" t="s">
        <v>10743</v>
      </c>
    </row>
    <row r="112" spans="1:19" ht="33">
      <c r="A112" s="11" t="s">
        <v>10476</v>
      </c>
      <c r="B112" s="32">
        <v>109</v>
      </c>
      <c r="C112" s="18" t="s">
        <v>37</v>
      </c>
      <c r="D112" s="7" t="str">
        <f t="shared" si="4"/>
        <v>02</v>
      </c>
      <c r="E112" s="26" t="s">
        <v>108</v>
      </c>
      <c r="F112" s="26" t="s">
        <v>108</v>
      </c>
      <c r="G112" s="18" t="s">
        <v>19</v>
      </c>
      <c r="H112" s="18" t="s">
        <v>10744</v>
      </c>
      <c r="I112" s="18" t="s">
        <v>26</v>
      </c>
      <c r="J112" s="18">
        <v>21</v>
      </c>
      <c r="K112" s="6">
        <v>3</v>
      </c>
      <c r="L112" s="6" t="s">
        <v>10745</v>
      </c>
      <c r="M112" s="6">
        <v>10</v>
      </c>
      <c r="N112" s="6">
        <v>660000</v>
      </c>
      <c r="O112" s="8">
        <f t="shared" si="5"/>
        <v>6600000</v>
      </c>
      <c r="P112" s="15" t="s">
        <v>16</v>
      </c>
      <c r="Q112" s="15" t="s">
        <v>10583</v>
      </c>
      <c r="R112" s="402" t="str">
        <f t="shared" si="3"/>
        <v>(06237) 서울 강남구 역삼로17길 60
(16229) 경기 수원시 영통구 광교로 145</v>
      </c>
      <c r="S112" s="265" t="s">
        <v>10746</v>
      </c>
    </row>
    <row r="113" spans="1:19" ht="33">
      <c r="A113" s="11" t="s">
        <v>10476</v>
      </c>
      <c r="B113" s="23">
        <v>110</v>
      </c>
      <c r="C113" s="18" t="s">
        <v>37</v>
      </c>
      <c r="D113" s="7" t="str">
        <f t="shared" si="4"/>
        <v>02</v>
      </c>
      <c r="E113" s="26" t="s">
        <v>108</v>
      </c>
      <c r="F113" s="26" t="s">
        <v>108</v>
      </c>
      <c r="G113" s="18" t="s">
        <v>20</v>
      </c>
      <c r="H113" s="18" t="s">
        <v>10747</v>
      </c>
      <c r="I113" s="18" t="s">
        <v>26</v>
      </c>
      <c r="J113" s="18">
        <v>14</v>
      </c>
      <c r="K113" s="6">
        <v>2</v>
      </c>
      <c r="L113" s="6" t="s">
        <v>1121</v>
      </c>
      <c r="M113" s="8">
        <v>10</v>
      </c>
      <c r="N113" s="6">
        <v>560000</v>
      </c>
      <c r="O113" s="8">
        <f t="shared" si="5"/>
        <v>5600000</v>
      </c>
      <c r="P113" s="15" t="s">
        <v>16</v>
      </c>
      <c r="Q113" s="15" t="s">
        <v>471</v>
      </c>
      <c r="R113" s="402" t="str">
        <f t="shared" si="3"/>
        <v>(06237) 서울 강남구 역삼로17길 60</v>
      </c>
      <c r="S113" s="265" t="s">
        <v>10748</v>
      </c>
    </row>
    <row r="114" spans="1:19" ht="33">
      <c r="A114" s="11" t="s">
        <v>10476</v>
      </c>
      <c r="B114" s="23">
        <v>111</v>
      </c>
      <c r="C114" s="18" t="s">
        <v>37</v>
      </c>
      <c r="D114" s="7" t="str">
        <f t="shared" si="4"/>
        <v>02</v>
      </c>
      <c r="E114" s="26" t="s">
        <v>108</v>
      </c>
      <c r="F114" s="26" t="s">
        <v>108</v>
      </c>
      <c r="G114" s="18" t="s">
        <v>19</v>
      </c>
      <c r="H114" s="18" t="s">
        <v>10749</v>
      </c>
      <c r="I114" s="18" t="s">
        <v>26</v>
      </c>
      <c r="J114" s="18">
        <v>14</v>
      </c>
      <c r="K114" s="6">
        <v>2</v>
      </c>
      <c r="L114" s="6" t="s">
        <v>10750</v>
      </c>
      <c r="M114" s="6">
        <v>10</v>
      </c>
      <c r="N114" s="6">
        <v>560000</v>
      </c>
      <c r="O114" s="8">
        <f t="shared" si="5"/>
        <v>5600000</v>
      </c>
      <c r="P114" s="15" t="s">
        <v>16</v>
      </c>
      <c r="Q114" s="15" t="s">
        <v>471</v>
      </c>
      <c r="R114" s="402" t="str">
        <f t="shared" si="3"/>
        <v>(06237) 서울 강남구 역삼로17길 60</v>
      </c>
      <c r="S114" s="265" t="s">
        <v>10751</v>
      </c>
    </row>
    <row r="115" spans="1:19" ht="33">
      <c r="A115" s="11" t="s">
        <v>10476</v>
      </c>
      <c r="B115" s="32">
        <v>112</v>
      </c>
      <c r="C115" s="18" t="s">
        <v>37</v>
      </c>
      <c r="D115" s="7" t="str">
        <f t="shared" si="4"/>
        <v>02</v>
      </c>
      <c r="E115" s="26" t="s">
        <v>108</v>
      </c>
      <c r="F115" s="26" t="s">
        <v>108</v>
      </c>
      <c r="G115" s="18" t="s">
        <v>20</v>
      </c>
      <c r="H115" s="18" t="s">
        <v>10752</v>
      </c>
      <c r="I115" s="18" t="s">
        <v>26</v>
      </c>
      <c r="J115" s="18">
        <v>7</v>
      </c>
      <c r="K115" s="6">
        <v>1</v>
      </c>
      <c r="L115" s="6" t="s">
        <v>1034</v>
      </c>
      <c r="M115" s="8">
        <v>10</v>
      </c>
      <c r="N115" s="6">
        <v>350000</v>
      </c>
      <c r="O115" s="8">
        <f t="shared" si="5"/>
        <v>3500000</v>
      </c>
      <c r="P115" s="15" t="s">
        <v>16</v>
      </c>
      <c r="Q115" s="15" t="s">
        <v>471</v>
      </c>
      <c r="R115" s="402" t="str">
        <f t="shared" si="3"/>
        <v>(06237) 서울 강남구 역삼로17길 60</v>
      </c>
      <c r="S115" s="265" t="s">
        <v>10753</v>
      </c>
    </row>
    <row r="116" spans="1:19" ht="33">
      <c r="A116" s="11" t="s">
        <v>10476</v>
      </c>
      <c r="B116" s="23">
        <v>113</v>
      </c>
      <c r="C116" s="18" t="s">
        <v>37</v>
      </c>
      <c r="D116" s="7" t="str">
        <f t="shared" si="4"/>
        <v>02</v>
      </c>
      <c r="E116" s="26" t="s">
        <v>108</v>
      </c>
      <c r="F116" s="26" t="s">
        <v>108</v>
      </c>
      <c r="G116" s="18" t="s">
        <v>20</v>
      </c>
      <c r="H116" s="18" t="s">
        <v>10754</v>
      </c>
      <c r="I116" s="18" t="s">
        <v>26</v>
      </c>
      <c r="J116" s="18">
        <v>14</v>
      </c>
      <c r="K116" s="6">
        <v>2</v>
      </c>
      <c r="L116" s="6" t="s">
        <v>10755</v>
      </c>
      <c r="M116" s="6">
        <v>10</v>
      </c>
      <c r="N116" s="6">
        <v>560000</v>
      </c>
      <c r="O116" s="8">
        <f t="shared" si="5"/>
        <v>5600000</v>
      </c>
      <c r="P116" s="15" t="s">
        <v>16</v>
      </c>
      <c r="Q116" s="15" t="s">
        <v>471</v>
      </c>
      <c r="R116" s="402" t="str">
        <f t="shared" si="3"/>
        <v>(06237) 서울 강남구 역삼로17길 60</v>
      </c>
      <c r="S116" s="265" t="s">
        <v>10756</v>
      </c>
    </row>
    <row r="117" spans="1:19" ht="33">
      <c r="A117" s="11" t="s">
        <v>10476</v>
      </c>
      <c r="B117" s="23">
        <v>114</v>
      </c>
      <c r="C117" s="18" t="s">
        <v>37</v>
      </c>
      <c r="D117" s="7" t="str">
        <f t="shared" si="4"/>
        <v>02</v>
      </c>
      <c r="E117" s="26" t="s">
        <v>108</v>
      </c>
      <c r="F117" s="26" t="s">
        <v>108</v>
      </c>
      <c r="G117" s="18" t="s">
        <v>20</v>
      </c>
      <c r="H117" s="18" t="s">
        <v>10757</v>
      </c>
      <c r="I117" s="18" t="s">
        <v>26</v>
      </c>
      <c r="J117" s="18">
        <v>14</v>
      </c>
      <c r="K117" s="6">
        <v>2</v>
      </c>
      <c r="L117" s="6" t="s">
        <v>2221</v>
      </c>
      <c r="M117" s="8">
        <v>10</v>
      </c>
      <c r="N117" s="6">
        <v>560000</v>
      </c>
      <c r="O117" s="8">
        <f t="shared" si="5"/>
        <v>5600000</v>
      </c>
      <c r="P117" s="15" t="s">
        <v>16</v>
      </c>
      <c r="Q117" s="15" t="s">
        <v>471</v>
      </c>
      <c r="R117" s="402" t="str">
        <f t="shared" si="3"/>
        <v>(06237) 서울 강남구 역삼로17길 60</v>
      </c>
      <c r="S117" s="265" t="s">
        <v>10758</v>
      </c>
    </row>
    <row r="118" spans="1:19" ht="33">
      <c r="A118" s="11" t="s">
        <v>10476</v>
      </c>
      <c r="B118" s="32">
        <v>115</v>
      </c>
      <c r="C118" s="18" t="s">
        <v>37</v>
      </c>
      <c r="D118" s="7" t="str">
        <f t="shared" si="4"/>
        <v>02</v>
      </c>
      <c r="E118" s="26" t="s">
        <v>108</v>
      </c>
      <c r="F118" s="26" t="s">
        <v>108</v>
      </c>
      <c r="G118" s="18" t="s">
        <v>19</v>
      </c>
      <c r="H118" s="18" t="s">
        <v>10759</v>
      </c>
      <c r="I118" s="18" t="s">
        <v>26</v>
      </c>
      <c r="J118" s="18">
        <v>14</v>
      </c>
      <c r="K118" s="6">
        <v>2</v>
      </c>
      <c r="L118" s="6" t="s">
        <v>1121</v>
      </c>
      <c r="M118" s="6">
        <v>10</v>
      </c>
      <c r="N118" s="6">
        <v>560000</v>
      </c>
      <c r="O118" s="8">
        <f t="shared" si="5"/>
        <v>5600000</v>
      </c>
      <c r="P118" s="15" t="s">
        <v>16</v>
      </c>
      <c r="Q118" s="15" t="s">
        <v>471</v>
      </c>
      <c r="R118" s="402" t="str">
        <f t="shared" si="3"/>
        <v>(06237) 서울 강남구 역삼로17길 60</v>
      </c>
      <c r="S118" s="265" t="s">
        <v>10760</v>
      </c>
    </row>
    <row r="119" spans="1:19" ht="33">
      <c r="A119" s="11" t="s">
        <v>10476</v>
      </c>
      <c r="B119" s="23">
        <v>116</v>
      </c>
      <c r="C119" s="18" t="s">
        <v>37</v>
      </c>
      <c r="D119" s="7" t="str">
        <f t="shared" si="4"/>
        <v>02</v>
      </c>
      <c r="E119" s="26" t="s">
        <v>108</v>
      </c>
      <c r="F119" s="26" t="s">
        <v>108</v>
      </c>
      <c r="G119" s="18" t="s">
        <v>19</v>
      </c>
      <c r="H119" s="18" t="s">
        <v>10761</v>
      </c>
      <c r="I119" s="18" t="s">
        <v>26</v>
      </c>
      <c r="J119" s="18">
        <v>14</v>
      </c>
      <c r="K119" s="6">
        <v>2</v>
      </c>
      <c r="L119" s="6" t="s">
        <v>10762</v>
      </c>
      <c r="M119" s="8">
        <v>10</v>
      </c>
      <c r="N119" s="6">
        <v>560000</v>
      </c>
      <c r="O119" s="8">
        <f t="shared" si="5"/>
        <v>5600000</v>
      </c>
      <c r="P119" s="15" t="s">
        <v>16</v>
      </c>
      <c r="Q119" s="15" t="s">
        <v>471</v>
      </c>
      <c r="R119" s="402" t="str">
        <f t="shared" si="3"/>
        <v>(06237) 서울 강남구 역삼로17길 60</v>
      </c>
      <c r="S119" s="265" t="s">
        <v>10763</v>
      </c>
    </row>
    <row r="120" spans="1:19" ht="33">
      <c r="A120" s="11" t="s">
        <v>10476</v>
      </c>
      <c r="B120" s="23">
        <v>117</v>
      </c>
      <c r="C120" s="18" t="s">
        <v>37</v>
      </c>
      <c r="D120" s="7" t="str">
        <f t="shared" si="4"/>
        <v>02</v>
      </c>
      <c r="E120" s="26" t="s">
        <v>108</v>
      </c>
      <c r="F120" s="26" t="s">
        <v>108</v>
      </c>
      <c r="G120" s="18" t="s">
        <v>19</v>
      </c>
      <c r="H120" s="18" t="s">
        <v>2874</v>
      </c>
      <c r="I120" s="18" t="s">
        <v>26</v>
      </c>
      <c r="J120" s="18">
        <v>14</v>
      </c>
      <c r="K120" s="6">
        <v>2</v>
      </c>
      <c r="L120" s="6" t="s">
        <v>1034</v>
      </c>
      <c r="M120" s="6">
        <v>10</v>
      </c>
      <c r="N120" s="6">
        <v>560000</v>
      </c>
      <c r="O120" s="8">
        <f t="shared" si="5"/>
        <v>5600000</v>
      </c>
      <c r="P120" s="15" t="s">
        <v>16</v>
      </c>
      <c r="Q120" s="15" t="s">
        <v>471</v>
      </c>
      <c r="R120" s="402" t="str">
        <f t="shared" si="3"/>
        <v>(06237) 서울 강남구 역삼로17길 60</v>
      </c>
      <c r="S120" s="265" t="s">
        <v>10764</v>
      </c>
    </row>
    <row r="121" spans="1:19" ht="82.5">
      <c r="A121" s="11" t="s">
        <v>10476</v>
      </c>
      <c r="B121" s="32">
        <v>118</v>
      </c>
      <c r="C121" s="18" t="s">
        <v>37</v>
      </c>
      <c r="D121" s="7" t="str">
        <f t="shared" si="4"/>
        <v>02</v>
      </c>
      <c r="E121" s="18" t="s">
        <v>398</v>
      </c>
      <c r="F121" s="18" t="s">
        <v>94</v>
      </c>
      <c r="G121" s="18" t="s">
        <v>19</v>
      </c>
      <c r="H121" s="18" t="s">
        <v>10765</v>
      </c>
      <c r="I121" s="18" t="s">
        <v>26</v>
      </c>
      <c r="J121" s="18">
        <v>14</v>
      </c>
      <c r="K121" s="6">
        <v>2</v>
      </c>
      <c r="L121" s="6" t="s">
        <v>10766</v>
      </c>
      <c r="M121" s="8">
        <v>10</v>
      </c>
      <c r="N121" s="6">
        <v>500000</v>
      </c>
      <c r="O121" s="8">
        <f t="shared" si="5"/>
        <v>5000000</v>
      </c>
      <c r="P121" s="15" t="s">
        <v>16</v>
      </c>
      <c r="Q121" s="15" t="s">
        <v>10767</v>
      </c>
      <c r="R121" s="402" t="str">
        <f t="shared" si="3"/>
        <v>(06237) 서울 강남구 역삼로17길 60
(48733) 부산 동구 중앙대로 216, 교원빌딩 11층
(34921) 대전 중구 중앙로 154, 4층
(41256) 대구 동구 동대구로 489, 2층
(16229) 경기 수원시 영통구 광교로 145</v>
      </c>
      <c r="S121" s="265" t="s">
        <v>10768</v>
      </c>
    </row>
    <row r="122" spans="1:19" ht="33">
      <c r="A122" s="11" t="s">
        <v>10476</v>
      </c>
      <c r="B122" s="23">
        <v>119</v>
      </c>
      <c r="C122" s="18" t="s">
        <v>37</v>
      </c>
      <c r="D122" s="7" t="str">
        <f t="shared" si="4"/>
        <v>02</v>
      </c>
      <c r="E122" s="18" t="s">
        <v>398</v>
      </c>
      <c r="F122" s="18" t="s">
        <v>94</v>
      </c>
      <c r="G122" s="18" t="s">
        <v>19</v>
      </c>
      <c r="H122" s="18" t="s">
        <v>10769</v>
      </c>
      <c r="I122" s="18" t="s">
        <v>26</v>
      </c>
      <c r="J122" s="18">
        <v>18</v>
      </c>
      <c r="K122" s="6">
        <v>3</v>
      </c>
      <c r="L122" s="6" t="s">
        <v>1387</v>
      </c>
      <c r="M122" s="6">
        <v>10</v>
      </c>
      <c r="N122" s="6">
        <v>600000</v>
      </c>
      <c r="O122" s="8">
        <f t="shared" si="5"/>
        <v>6000000</v>
      </c>
      <c r="P122" s="15" t="s">
        <v>16</v>
      </c>
      <c r="Q122" s="15" t="s">
        <v>471</v>
      </c>
      <c r="R122" s="402" t="str">
        <f t="shared" si="3"/>
        <v>(06237) 서울 강남구 역삼로17길 60</v>
      </c>
      <c r="S122" s="265" t="s">
        <v>10770</v>
      </c>
    </row>
    <row r="123" spans="1:19" ht="33">
      <c r="A123" s="11" t="s">
        <v>10476</v>
      </c>
      <c r="B123" s="23">
        <v>120</v>
      </c>
      <c r="C123" s="18" t="s">
        <v>37</v>
      </c>
      <c r="D123" s="7" t="str">
        <f t="shared" si="4"/>
        <v>02</v>
      </c>
      <c r="E123" s="18" t="s">
        <v>398</v>
      </c>
      <c r="F123" s="18" t="s">
        <v>94</v>
      </c>
      <c r="G123" s="18" t="s">
        <v>19</v>
      </c>
      <c r="H123" s="18" t="s">
        <v>10771</v>
      </c>
      <c r="I123" s="18" t="s">
        <v>26</v>
      </c>
      <c r="J123" s="18">
        <v>14</v>
      </c>
      <c r="K123" s="6">
        <v>2</v>
      </c>
      <c r="L123" s="6" t="s">
        <v>1858</v>
      </c>
      <c r="M123" s="8">
        <v>10</v>
      </c>
      <c r="N123" s="6">
        <v>500000</v>
      </c>
      <c r="O123" s="8">
        <f t="shared" si="5"/>
        <v>5000000</v>
      </c>
      <c r="P123" s="15" t="s">
        <v>16</v>
      </c>
      <c r="Q123" s="15" t="s">
        <v>471</v>
      </c>
      <c r="R123" s="402" t="str">
        <f t="shared" si="3"/>
        <v>(06237) 서울 강남구 역삼로17길 60</v>
      </c>
      <c r="S123" s="265" t="s">
        <v>10772</v>
      </c>
    </row>
    <row r="124" spans="1:19" ht="33">
      <c r="A124" s="11" t="s">
        <v>10476</v>
      </c>
      <c r="B124" s="32">
        <v>121</v>
      </c>
      <c r="C124" s="18" t="s">
        <v>37</v>
      </c>
      <c r="D124" s="7" t="str">
        <f t="shared" si="4"/>
        <v>02</v>
      </c>
      <c r="E124" s="18" t="s">
        <v>398</v>
      </c>
      <c r="F124" s="18" t="s">
        <v>94</v>
      </c>
      <c r="G124" s="18" t="s">
        <v>19</v>
      </c>
      <c r="H124" s="18" t="s">
        <v>10773</v>
      </c>
      <c r="I124" s="18" t="s">
        <v>26</v>
      </c>
      <c r="J124" s="18">
        <v>14</v>
      </c>
      <c r="K124" s="6">
        <v>2</v>
      </c>
      <c r="L124" s="6" t="s">
        <v>1857</v>
      </c>
      <c r="M124" s="6">
        <v>10</v>
      </c>
      <c r="N124" s="6">
        <v>500000</v>
      </c>
      <c r="O124" s="8">
        <f t="shared" si="5"/>
        <v>5000000</v>
      </c>
      <c r="P124" s="15" t="s">
        <v>16</v>
      </c>
      <c r="Q124" s="15" t="s">
        <v>471</v>
      </c>
      <c r="R124" s="402" t="str">
        <f t="shared" si="3"/>
        <v>(06237) 서울 강남구 역삼로17길 60</v>
      </c>
      <c r="S124" s="265" t="s">
        <v>10774</v>
      </c>
    </row>
    <row r="125" spans="1:19" ht="33">
      <c r="A125" s="11" t="s">
        <v>10476</v>
      </c>
      <c r="B125" s="23">
        <v>122</v>
      </c>
      <c r="C125" s="18" t="s">
        <v>37</v>
      </c>
      <c r="D125" s="7" t="str">
        <f t="shared" si="4"/>
        <v>02</v>
      </c>
      <c r="E125" s="18" t="s">
        <v>398</v>
      </c>
      <c r="F125" s="18" t="s">
        <v>94</v>
      </c>
      <c r="G125" s="18" t="s">
        <v>19</v>
      </c>
      <c r="H125" s="18" t="s">
        <v>10775</v>
      </c>
      <c r="I125" s="18" t="s">
        <v>26</v>
      </c>
      <c r="J125" s="18">
        <v>7</v>
      </c>
      <c r="K125" s="6">
        <v>1</v>
      </c>
      <c r="L125" s="6" t="s">
        <v>10530</v>
      </c>
      <c r="M125" s="8">
        <v>10</v>
      </c>
      <c r="N125" s="6">
        <v>290000</v>
      </c>
      <c r="O125" s="8">
        <f t="shared" si="5"/>
        <v>2900000</v>
      </c>
      <c r="P125" s="15" t="s">
        <v>16</v>
      </c>
      <c r="Q125" s="15" t="s">
        <v>471</v>
      </c>
      <c r="R125" s="402" t="str">
        <f t="shared" si="3"/>
        <v>(06237) 서울 강남구 역삼로17길 60</v>
      </c>
      <c r="S125" s="265" t="s">
        <v>10776</v>
      </c>
    </row>
    <row r="126" spans="1:19" ht="33">
      <c r="A126" s="11" t="s">
        <v>10476</v>
      </c>
      <c r="B126" s="23">
        <v>123</v>
      </c>
      <c r="C126" s="18" t="s">
        <v>37</v>
      </c>
      <c r="D126" s="7" t="str">
        <f t="shared" si="4"/>
        <v>02</v>
      </c>
      <c r="E126" s="18" t="s">
        <v>398</v>
      </c>
      <c r="F126" s="18" t="s">
        <v>94</v>
      </c>
      <c r="G126" s="18" t="s">
        <v>19</v>
      </c>
      <c r="H126" s="18" t="s">
        <v>10777</v>
      </c>
      <c r="I126" s="18" t="s">
        <v>26</v>
      </c>
      <c r="J126" s="18">
        <v>18</v>
      </c>
      <c r="K126" s="6">
        <v>3</v>
      </c>
      <c r="L126" s="6" t="s">
        <v>1145</v>
      </c>
      <c r="M126" s="6">
        <v>10</v>
      </c>
      <c r="N126" s="6">
        <v>600000</v>
      </c>
      <c r="O126" s="8">
        <f t="shared" si="5"/>
        <v>6000000</v>
      </c>
      <c r="P126" s="15" t="s">
        <v>16</v>
      </c>
      <c r="Q126" s="15" t="s">
        <v>471</v>
      </c>
      <c r="R126" s="402" t="str">
        <f t="shared" si="3"/>
        <v>(06237) 서울 강남구 역삼로17길 60</v>
      </c>
      <c r="S126" s="265" t="s">
        <v>10778</v>
      </c>
    </row>
    <row r="127" spans="1:19" ht="49.5">
      <c r="A127" s="11" t="s">
        <v>10476</v>
      </c>
      <c r="B127" s="32">
        <v>124</v>
      </c>
      <c r="C127" s="18" t="s">
        <v>37</v>
      </c>
      <c r="D127" s="7" t="str">
        <f t="shared" si="4"/>
        <v>02</v>
      </c>
      <c r="E127" s="18" t="s">
        <v>398</v>
      </c>
      <c r="F127" s="18" t="s">
        <v>94</v>
      </c>
      <c r="G127" s="18" t="s">
        <v>19</v>
      </c>
      <c r="H127" s="18" t="s">
        <v>10779</v>
      </c>
      <c r="I127" s="18" t="s">
        <v>26</v>
      </c>
      <c r="J127" s="18">
        <v>21</v>
      </c>
      <c r="K127" s="6">
        <v>3</v>
      </c>
      <c r="L127" s="6" t="s">
        <v>10780</v>
      </c>
      <c r="M127" s="8">
        <v>10</v>
      </c>
      <c r="N127" s="6">
        <v>660000</v>
      </c>
      <c r="O127" s="8">
        <f t="shared" si="5"/>
        <v>6600000</v>
      </c>
      <c r="P127" s="15" t="s">
        <v>16</v>
      </c>
      <c r="Q127" s="15" t="s">
        <v>10781</v>
      </c>
      <c r="R127" s="402" t="str">
        <f t="shared" si="3"/>
        <v>(06237) 서울 강남구 역삼로17길 60
(48733) 부산 동구 중앙대로 216, 교원빌딩 11층
(34921) 대전 중구 중앙로 154, 4층</v>
      </c>
      <c r="S127" s="265" t="s">
        <v>10782</v>
      </c>
    </row>
    <row r="128" spans="1:19" ht="66">
      <c r="A128" s="11" t="s">
        <v>10476</v>
      </c>
      <c r="B128" s="23">
        <v>125</v>
      </c>
      <c r="C128" s="18" t="s">
        <v>37</v>
      </c>
      <c r="D128" s="7" t="str">
        <f t="shared" si="4"/>
        <v>02</v>
      </c>
      <c r="E128" s="18" t="s">
        <v>398</v>
      </c>
      <c r="F128" s="18" t="s">
        <v>94</v>
      </c>
      <c r="G128" s="18" t="s">
        <v>19</v>
      </c>
      <c r="H128" s="18" t="s">
        <v>10783</v>
      </c>
      <c r="I128" s="18" t="s">
        <v>26</v>
      </c>
      <c r="J128" s="18">
        <v>14</v>
      </c>
      <c r="K128" s="6">
        <v>2</v>
      </c>
      <c r="L128" s="6" t="s">
        <v>10784</v>
      </c>
      <c r="M128" s="6">
        <v>10</v>
      </c>
      <c r="N128" s="6">
        <v>480000</v>
      </c>
      <c r="O128" s="8">
        <f t="shared" si="5"/>
        <v>4800000</v>
      </c>
      <c r="P128" s="15" t="s">
        <v>16</v>
      </c>
      <c r="Q128" s="15" t="s">
        <v>2941</v>
      </c>
      <c r="R128" s="402" t="str">
        <f t="shared" si="3"/>
        <v>(06237) 서울 강남구 역삼로17길 60
(48733) 부산 동구 중앙대로 216, 교원빌딩 11층
(34921) 대전 중구 중앙로 154, 4층
(41256) 대구 동구 동대구로 489, 2층</v>
      </c>
      <c r="S128" s="265" t="s">
        <v>10785</v>
      </c>
    </row>
    <row r="129" spans="1:19" ht="33">
      <c r="A129" s="11" t="s">
        <v>10476</v>
      </c>
      <c r="B129" s="23">
        <v>126</v>
      </c>
      <c r="C129" s="18" t="s">
        <v>37</v>
      </c>
      <c r="D129" s="7" t="str">
        <f t="shared" si="4"/>
        <v>02</v>
      </c>
      <c r="E129" s="18" t="s">
        <v>398</v>
      </c>
      <c r="F129" s="18" t="s">
        <v>94</v>
      </c>
      <c r="G129" s="18" t="s">
        <v>19</v>
      </c>
      <c r="H129" s="18" t="s">
        <v>10786</v>
      </c>
      <c r="I129" s="18" t="s">
        <v>26</v>
      </c>
      <c r="J129" s="18">
        <v>7</v>
      </c>
      <c r="K129" s="6">
        <v>1</v>
      </c>
      <c r="L129" s="6" t="s">
        <v>10787</v>
      </c>
      <c r="M129" s="8">
        <v>10</v>
      </c>
      <c r="N129" s="6">
        <v>290000</v>
      </c>
      <c r="O129" s="8">
        <f t="shared" si="5"/>
        <v>2900000</v>
      </c>
      <c r="P129" s="15" t="s">
        <v>16</v>
      </c>
      <c r="Q129" s="15" t="s">
        <v>471</v>
      </c>
      <c r="R129" s="402" t="str">
        <f t="shared" si="3"/>
        <v>(06237) 서울 강남구 역삼로17길 60</v>
      </c>
      <c r="S129" s="265" t="s">
        <v>10788</v>
      </c>
    </row>
    <row r="130" spans="1:19" ht="33">
      <c r="A130" s="11" t="s">
        <v>10476</v>
      </c>
      <c r="B130" s="32">
        <v>127</v>
      </c>
      <c r="C130" s="18" t="s">
        <v>37</v>
      </c>
      <c r="D130" s="7" t="str">
        <f t="shared" si="4"/>
        <v>02</v>
      </c>
      <c r="E130" s="18" t="s">
        <v>398</v>
      </c>
      <c r="F130" s="18" t="s">
        <v>94</v>
      </c>
      <c r="G130" s="18" t="s">
        <v>19</v>
      </c>
      <c r="H130" s="18" t="s">
        <v>10789</v>
      </c>
      <c r="I130" s="18" t="s">
        <v>26</v>
      </c>
      <c r="J130" s="18">
        <v>21</v>
      </c>
      <c r="K130" s="6">
        <v>3</v>
      </c>
      <c r="L130" s="6" t="s">
        <v>10790</v>
      </c>
      <c r="M130" s="6">
        <v>10</v>
      </c>
      <c r="N130" s="6">
        <v>590000</v>
      </c>
      <c r="O130" s="8">
        <f t="shared" si="5"/>
        <v>5900000</v>
      </c>
      <c r="P130" s="15" t="s">
        <v>16</v>
      </c>
      <c r="Q130" s="15" t="s">
        <v>471</v>
      </c>
      <c r="R130" s="402" t="str">
        <f t="shared" si="3"/>
        <v>(06237) 서울 강남구 역삼로17길 60</v>
      </c>
      <c r="S130" s="265" t="s">
        <v>10791</v>
      </c>
    </row>
    <row r="131" spans="1:19" ht="33">
      <c r="A131" s="11" t="s">
        <v>10476</v>
      </c>
      <c r="B131" s="23">
        <v>128</v>
      </c>
      <c r="C131" s="18" t="s">
        <v>37</v>
      </c>
      <c r="D131" s="7" t="str">
        <f t="shared" si="4"/>
        <v>02</v>
      </c>
      <c r="E131" s="18" t="s">
        <v>398</v>
      </c>
      <c r="F131" s="18" t="s">
        <v>94</v>
      </c>
      <c r="G131" s="18" t="s">
        <v>19</v>
      </c>
      <c r="H131" s="18" t="s">
        <v>459</v>
      </c>
      <c r="I131" s="18" t="s">
        <v>26</v>
      </c>
      <c r="J131" s="18">
        <v>14</v>
      </c>
      <c r="K131" s="6">
        <v>2</v>
      </c>
      <c r="L131" s="6" t="s">
        <v>10792</v>
      </c>
      <c r="M131" s="8">
        <v>10</v>
      </c>
      <c r="N131" s="6">
        <v>480000</v>
      </c>
      <c r="O131" s="8">
        <f t="shared" si="5"/>
        <v>4800000</v>
      </c>
      <c r="P131" s="15" t="s">
        <v>16</v>
      </c>
      <c r="Q131" s="15" t="s">
        <v>471</v>
      </c>
      <c r="R131" s="402" t="str">
        <f t="shared" si="3"/>
        <v>(06237) 서울 강남구 역삼로17길 60</v>
      </c>
      <c r="S131" s="265" t="s">
        <v>10793</v>
      </c>
    </row>
    <row r="132" spans="1:19" ht="33">
      <c r="A132" s="11" t="s">
        <v>10476</v>
      </c>
      <c r="B132" s="23">
        <v>129</v>
      </c>
      <c r="C132" s="18" t="s">
        <v>37</v>
      </c>
      <c r="D132" s="7" t="str">
        <f t="shared" si="4"/>
        <v>02</v>
      </c>
      <c r="E132" s="18" t="s">
        <v>398</v>
      </c>
      <c r="F132" s="18" t="s">
        <v>94</v>
      </c>
      <c r="G132" s="18" t="s">
        <v>19</v>
      </c>
      <c r="H132" s="18" t="s">
        <v>10794</v>
      </c>
      <c r="I132" s="18" t="s">
        <v>26</v>
      </c>
      <c r="J132" s="18">
        <v>7</v>
      </c>
      <c r="K132" s="6">
        <v>1</v>
      </c>
      <c r="L132" s="6" t="s">
        <v>2189</v>
      </c>
      <c r="M132" s="6">
        <v>10</v>
      </c>
      <c r="N132" s="6">
        <v>290000</v>
      </c>
      <c r="O132" s="8">
        <f t="shared" si="5"/>
        <v>2900000</v>
      </c>
      <c r="P132" s="15" t="s">
        <v>16</v>
      </c>
      <c r="Q132" s="15" t="s">
        <v>471</v>
      </c>
      <c r="R132" s="402" t="str">
        <f t="shared" si="3"/>
        <v>(06237) 서울 강남구 역삼로17길 60</v>
      </c>
      <c r="S132" s="265" t="s">
        <v>10795</v>
      </c>
    </row>
    <row r="133" spans="1:19" ht="33">
      <c r="A133" s="11" t="s">
        <v>10476</v>
      </c>
      <c r="B133" s="32">
        <v>130</v>
      </c>
      <c r="C133" s="18" t="s">
        <v>37</v>
      </c>
      <c r="D133" s="7" t="str">
        <f t="shared" si="4"/>
        <v>02</v>
      </c>
      <c r="E133" s="18" t="s">
        <v>398</v>
      </c>
      <c r="F133" s="18" t="s">
        <v>94</v>
      </c>
      <c r="G133" s="18" t="s">
        <v>19</v>
      </c>
      <c r="H133" s="18" t="s">
        <v>10796</v>
      </c>
      <c r="I133" s="18" t="s">
        <v>26</v>
      </c>
      <c r="J133" s="18">
        <v>20</v>
      </c>
      <c r="K133" s="6">
        <v>3</v>
      </c>
      <c r="L133" s="6" t="s">
        <v>10797</v>
      </c>
      <c r="M133" s="8">
        <v>10</v>
      </c>
      <c r="N133" s="6">
        <v>600000</v>
      </c>
      <c r="O133" s="8">
        <f t="shared" si="5"/>
        <v>6000000</v>
      </c>
      <c r="P133" s="15" t="s">
        <v>16</v>
      </c>
      <c r="Q133" s="15" t="s">
        <v>471</v>
      </c>
      <c r="R133" s="402" t="str">
        <f t="shared" ref="R133:R196" si="6">_xlfn.TEXTJOIN(CHAR(10),TRUE,IF(ISNUMBER(SEARCH("서울",Q133)),"(06237) 서울 강남구 역삼로17길 60",""),
IF(ISNUMBER(SEARCH("부산",Q133)),"(48733) 부산 동구 중앙대로 216, 교원빌딩 11층",""),
IF(ISNUMBER(SEARCH("대전",Q133)),"(34921) 대전 중구 중앙로 154, 4층",""),
IF(ISNUMBER(SEARCH("대구",Q133)),"(41256) 대구 동구 동대구로 489, 2층",""),
IF(ISNUMBER(SEARCH("수원",Q133)),"(16229) 경기 수원시 영통구 광교로 145",""),
IF(ISNUMBER(SEARCH("인천",Q133)),"(21633) 인천 남동구 남동대로 215번길 30",""),
IF(ISNUMBER(SEARCH("광주",Q133)),"(62364) 광주 광산구 무진대로 282, 7층",""),
IF(ISNUMBER(SEARCH("아산",Q133)),"(31470) 충남 아산시 배방읍 희망로 46번길 45-21",""),
IF(ISNUMBER(SEARCH("청주",Q133)),"(28116) 충북 청주시 청원구 오창읍 연구단지로 40",""),
IF(ISNUMBER(SEARCH("춘천",Q133)),"(24239) 강원도 춘천시 수변공원길 11",""),
IF(ISNUMBER(SEARCH("창원",Q133)),"(51408) 경남 창원시 성산구 원이대로 362",""),
IF(ISNUMBER(SEARCH("울산",Q133)),"(44248) 울산 북구 산업로 915",""),
IF(ISNUMBER(SEARCH("전주",Q133)),"(54969) 전북 전주시 완산구 홍산로 276",""),
IF(ISNUMBER(SEARCH("의정부",Q133)),"(11644) 경기 의정부시 망월로 18-26",""))</f>
        <v>(06237) 서울 강남구 역삼로17길 60</v>
      </c>
      <c r="S133" s="265" t="s">
        <v>10798</v>
      </c>
    </row>
    <row r="134" spans="1:19" ht="33">
      <c r="A134" s="11" t="s">
        <v>10476</v>
      </c>
      <c r="B134" s="23">
        <v>131</v>
      </c>
      <c r="C134" s="18" t="s">
        <v>37</v>
      </c>
      <c r="D134" s="7" t="str">
        <f t="shared" ref="D134:D197" si="7">_xlfn.IFS(C134="사업관리","01",C134="경영ㆍ회계ㆍ사무","02",C134="금융ㆍ보험","03",C134="교육ㆍ자연ㆍ사회과학","04",C134="법률ㆍ경찰ㆍ소방ㆍ교도ㆍ국방","05",C134="보건ㆍ의료","06",C134="사회복지ㆍ종교","07",C134="문화ㆍ예술ㆍ디자인ㆍ방송","08",C134="운전ㆍ운송","09",C134="영업판매","10",C134="경비ㆍ청소","11",C134="이용ㆍ숙박ㆍ여행ㆍ오락ㆍ스포츠","12", C134="음식서비스","13", C134="건설","14", C134="기계","15",C134="재료","16",C134="화학ㆍ바이오","17",C134="섬유ㆍ의복","18",C134="전기ㆍ전자","19",C134="정보통신","20",C134="식품가공","21",C134="인쇄ㆍ목재ㆍ가구ㆍ공예","22",C134="환경ㆍ에너지ㆍ안전","23",C134="농림어업","24")</f>
        <v>02</v>
      </c>
      <c r="E134" s="18" t="s">
        <v>398</v>
      </c>
      <c r="F134" s="18" t="s">
        <v>94</v>
      </c>
      <c r="G134" s="18" t="s">
        <v>19</v>
      </c>
      <c r="H134" s="18" t="s">
        <v>10799</v>
      </c>
      <c r="I134" s="18" t="s">
        <v>26</v>
      </c>
      <c r="J134" s="18">
        <v>7</v>
      </c>
      <c r="K134" s="6">
        <v>1</v>
      </c>
      <c r="L134" s="6" t="s">
        <v>1393</v>
      </c>
      <c r="M134" s="6">
        <v>10</v>
      </c>
      <c r="N134" s="6">
        <v>290000</v>
      </c>
      <c r="O134" s="8">
        <f t="shared" ref="O134:O197" si="8">M134*N134</f>
        <v>2900000</v>
      </c>
      <c r="P134" s="15" t="s">
        <v>16</v>
      </c>
      <c r="Q134" s="15" t="s">
        <v>471</v>
      </c>
      <c r="R134" s="402" t="str">
        <f t="shared" si="6"/>
        <v>(06237) 서울 강남구 역삼로17길 60</v>
      </c>
      <c r="S134" s="265" t="s">
        <v>10800</v>
      </c>
    </row>
    <row r="135" spans="1:19" ht="33">
      <c r="A135" s="11" t="s">
        <v>10476</v>
      </c>
      <c r="B135" s="23">
        <v>132</v>
      </c>
      <c r="C135" s="18" t="s">
        <v>37</v>
      </c>
      <c r="D135" s="7" t="str">
        <f t="shared" si="7"/>
        <v>02</v>
      </c>
      <c r="E135" s="18" t="s">
        <v>398</v>
      </c>
      <c r="F135" s="18" t="s">
        <v>94</v>
      </c>
      <c r="G135" s="18" t="s">
        <v>19</v>
      </c>
      <c r="H135" s="18" t="s">
        <v>10801</v>
      </c>
      <c r="I135" s="18" t="s">
        <v>26</v>
      </c>
      <c r="J135" s="18">
        <v>7</v>
      </c>
      <c r="K135" s="6">
        <v>1</v>
      </c>
      <c r="L135" s="6" t="s">
        <v>10802</v>
      </c>
      <c r="M135" s="8">
        <v>10</v>
      </c>
      <c r="N135" s="6">
        <v>290000</v>
      </c>
      <c r="O135" s="8">
        <f t="shared" si="8"/>
        <v>2900000</v>
      </c>
      <c r="P135" s="15" t="s">
        <v>16</v>
      </c>
      <c r="Q135" s="15" t="s">
        <v>471</v>
      </c>
      <c r="R135" s="402" t="str">
        <f t="shared" si="6"/>
        <v>(06237) 서울 강남구 역삼로17길 60</v>
      </c>
      <c r="S135" s="265" t="s">
        <v>10803</v>
      </c>
    </row>
    <row r="136" spans="1:19" ht="49.5">
      <c r="A136" s="11" t="s">
        <v>10476</v>
      </c>
      <c r="B136" s="32">
        <v>133</v>
      </c>
      <c r="C136" s="18" t="s">
        <v>37</v>
      </c>
      <c r="D136" s="7" t="str">
        <f t="shared" si="7"/>
        <v>02</v>
      </c>
      <c r="E136" s="18" t="s">
        <v>398</v>
      </c>
      <c r="F136" s="18" t="s">
        <v>94</v>
      </c>
      <c r="G136" s="18" t="s">
        <v>19</v>
      </c>
      <c r="H136" s="18" t="s">
        <v>10804</v>
      </c>
      <c r="I136" s="18" t="s">
        <v>26</v>
      </c>
      <c r="J136" s="18">
        <v>7</v>
      </c>
      <c r="K136" s="6">
        <v>1</v>
      </c>
      <c r="L136" s="6" t="s">
        <v>1633</v>
      </c>
      <c r="M136" s="6">
        <v>10</v>
      </c>
      <c r="N136" s="6">
        <v>290000</v>
      </c>
      <c r="O136" s="8">
        <f t="shared" si="8"/>
        <v>2900000</v>
      </c>
      <c r="P136" s="15" t="s">
        <v>16</v>
      </c>
      <c r="Q136" s="15" t="s">
        <v>10805</v>
      </c>
      <c r="R136" s="402" t="str">
        <f t="shared" si="6"/>
        <v>(06237) 서울 강남구 역삼로17길 60
(48733) 부산 동구 중앙대로 216, 교원빌딩 11층
(34921) 대전 중구 중앙로 154, 4층</v>
      </c>
      <c r="S136" s="265" t="s">
        <v>10806</v>
      </c>
    </row>
    <row r="137" spans="1:19" ht="33">
      <c r="A137" s="11" t="s">
        <v>10476</v>
      </c>
      <c r="B137" s="23">
        <v>134</v>
      </c>
      <c r="C137" s="18" t="s">
        <v>386</v>
      </c>
      <c r="D137" s="7" t="str">
        <f t="shared" si="7"/>
        <v>10</v>
      </c>
      <c r="E137" s="26" t="s">
        <v>108</v>
      </c>
      <c r="F137" s="26" t="s">
        <v>108</v>
      </c>
      <c r="G137" s="18" t="s">
        <v>19</v>
      </c>
      <c r="H137" s="18" t="s">
        <v>10807</v>
      </c>
      <c r="I137" s="18" t="s">
        <v>26</v>
      </c>
      <c r="J137" s="18">
        <v>14</v>
      </c>
      <c r="K137" s="6">
        <v>2</v>
      </c>
      <c r="L137" s="6" t="s">
        <v>10808</v>
      </c>
      <c r="M137" s="8">
        <v>10</v>
      </c>
      <c r="N137" s="6">
        <v>560000</v>
      </c>
      <c r="O137" s="8">
        <f t="shared" si="8"/>
        <v>5600000</v>
      </c>
      <c r="P137" s="15" t="s">
        <v>16</v>
      </c>
      <c r="Q137" s="15" t="s">
        <v>471</v>
      </c>
      <c r="R137" s="402" t="str">
        <f t="shared" si="6"/>
        <v>(06237) 서울 강남구 역삼로17길 60</v>
      </c>
      <c r="S137" s="265" t="s">
        <v>10809</v>
      </c>
    </row>
    <row r="138" spans="1:19" ht="33">
      <c r="A138" s="11" t="s">
        <v>10476</v>
      </c>
      <c r="B138" s="23">
        <v>135</v>
      </c>
      <c r="C138" s="18" t="s">
        <v>386</v>
      </c>
      <c r="D138" s="7" t="str">
        <f t="shared" si="7"/>
        <v>10</v>
      </c>
      <c r="E138" s="26" t="s">
        <v>108</v>
      </c>
      <c r="F138" s="26" t="s">
        <v>108</v>
      </c>
      <c r="G138" s="18" t="s">
        <v>20</v>
      </c>
      <c r="H138" s="18" t="s">
        <v>10810</v>
      </c>
      <c r="I138" s="18" t="s">
        <v>26</v>
      </c>
      <c r="J138" s="18">
        <v>14</v>
      </c>
      <c r="K138" s="6">
        <v>2</v>
      </c>
      <c r="L138" s="6" t="s">
        <v>2191</v>
      </c>
      <c r="M138" s="6">
        <v>10</v>
      </c>
      <c r="N138" s="6">
        <v>560000</v>
      </c>
      <c r="O138" s="8">
        <f t="shared" si="8"/>
        <v>5600000</v>
      </c>
      <c r="P138" s="15" t="s">
        <v>16</v>
      </c>
      <c r="Q138" s="15" t="s">
        <v>471</v>
      </c>
      <c r="R138" s="402" t="str">
        <f t="shared" si="6"/>
        <v>(06237) 서울 강남구 역삼로17길 60</v>
      </c>
      <c r="S138" s="265" t="s">
        <v>10811</v>
      </c>
    </row>
    <row r="139" spans="1:19" ht="33">
      <c r="A139" s="11" t="s">
        <v>10476</v>
      </c>
      <c r="B139" s="32">
        <v>136</v>
      </c>
      <c r="C139" s="18" t="s">
        <v>386</v>
      </c>
      <c r="D139" s="7" t="str">
        <f t="shared" si="7"/>
        <v>10</v>
      </c>
      <c r="E139" s="26" t="s">
        <v>108</v>
      </c>
      <c r="F139" s="26" t="s">
        <v>108</v>
      </c>
      <c r="G139" s="18" t="s">
        <v>19</v>
      </c>
      <c r="H139" s="18" t="s">
        <v>10812</v>
      </c>
      <c r="I139" s="18" t="s">
        <v>26</v>
      </c>
      <c r="J139" s="18">
        <v>14</v>
      </c>
      <c r="K139" s="6">
        <v>2</v>
      </c>
      <c r="L139" s="6" t="s">
        <v>10632</v>
      </c>
      <c r="M139" s="8">
        <v>10</v>
      </c>
      <c r="N139" s="6">
        <v>560000</v>
      </c>
      <c r="O139" s="8">
        <f t="shared" si="8"/>
        <v>5600000</v>
      </c>
      <c r="P139" s="15" t="s">
        <v>16</v>
      </c>
      <c r="Q139" s="15" t="s">
        <v>471</v>
      </c>
      <c r="R139" s="402" t="str">
        <f t="shared" si="6"/>
        <v>(06237) 서울 강남구 역삼로17길 60</v>
      </c>
      <c r="S139" s="265" t="s">
        <v>10813</v>
      </c>
    </row>
    <row r="140" spans="1:19" ht="33">
      <c r="A140" s="11" t="s">
        <v>10476</v>
      </c>
      <c r="B140" s="23">
        <v>137</v>
      </c>
      <c r="C140" s="18" t="s">
        <v>386</v>
      </c>
      <c r="D140" s="7" t="str">
        <f t="shared" si="7"/>
        <v>10</v>
      </c>
      <c r="E140" s="26" t="s">
        <v>108</v>
      </c>
      <c r="F140" s="26" t="s">
        <v>108</v>
      </c>
      <c r="G140" s="18" t="s">
        <v>20</v>
      </c>
      <c r="H140" s="18" t="s">
        <v>10814</v>
      </c>
      <c r="I140" s="18" t="s">
        <v>26</v>
      </c>
      <c r="J140" s="18">
        <v>14</v>
      </c>
      <c r="K140" s="6">
        <v>2</v>
      </c>
      <c r="L140" s="6" t="s">
        <v>2462</v>
      </c>
      <c r="M140" s="6">
        <v>10</v>
      </c>
      <c r="N140" s="6">
        <v>560000</v>
      </c>
      <c r="O140" s="8">
        <f t="shared" si="8"/>
        <v>5600000</v>
      </c>
      <c r="P140" s="15" t="s">
        <v>16</v>
      </c>
      <c r="Q140" s="15" t="s">
        <v>471</v>
      </c>
      <c r="R140" s="402" t="str">
        <f t="shared" si="6"/>
        <v>(06237) 서울 강남구 역삼로17길 60</v>
      </c>
      <c r="S140" s="265" t="s">
        <v>10815</v>
      </c>
    </row>
    <row r="141" spans="1:19" ht="33">
      <c r="A141" s="11" t="s">
        <v>10476</v>
      </c>
      <c r="B141" s="23">
        <v>138</v>
      </c>
      <c r="C141" s="18" t="s">
        <v>386</v>
      </c>
      <c r="D141" s="7" t="str">
        <f t="shared" si="7"/>
        <v>10</v>
      </c>
      <c r="E141" s="26" t="s">
        <v>108</v>
      </c>
      <c r="F141" s="26" t="s">
        <v>108</v>
      </c>
      <c r="G141" s="18" t="s">
        <v>19</v>
      </c>
      <c r="H141" s="18" t="s">
        <v>10816</v>
      </c>
      <c r="I141" s="18" t="s">
        <v>26</v>
      </c>
      <c r="J141" s="18">
        <v>14</v>
      </c>
      <c r="K141" s="6">
        <v>2</v>
      </c>
      <c r="L141" s="6" t="s">
        <v>10817</v>
      </c>
      <c r="M141" s="8">
        <v>10</v>
      </c>
      <c r="N141" s="6">
        <v>560000</v>
      </c>
      <c r="O141" s="8">
        <f t="shared" si="8"/>
        <v>5600000</v>
      </c>
      <c r="P141" s="15" t="s">
        <v>16</v>
      </c>
      <c r="Q141" s="15" t="s">
        <v>471</v>
      </c>
      <c r="R141" s="402" t="str">
        <f t="shared" si="6"/>
        <v>(06237) 서울 강남구 역삼로17길 60</v>
      </c>
      <c r="S141" s="265" t="s">
        <v>10818</v>
      </c>
    </row>
    <row r="142" spans="1:19" ht="33">
      <c r="A142" s="11" t="s">
        <v>10476</v>
      </c>
      <c r="B142" s="32">
        <v>139</v>
      </c>
      <c r="C142" s="18" t="s">
        <v>386</v>
      </c>
      <c r="D142" s="7" t="str">
        <f t="shared" si="7"/>
        <v>10</v>
      </c>
      <c r="E142" s="26" t="s">
        <v>108</v>
      </c>
      <c r="F142" s="26" t="s">
        <v>108</v>
      </c>
      <c r="G142" s="18" t="s">
        <v>20</v>
      </c>
      <c r="H142" s="18" t="s">
        <v>10819</v>
      </c>
      <c r="I142" s="18" t="s">
        <v>26</v>
      </c>
      <c r="J142" s="18">
        <v>14</v>
      </c>
      <c r="K142" s="6">
        <v>2</v>
      </c>
      <c r="L142" s="6" t="s">
        <v>2640</v>
      </c>
      <c r="M142" s="6">
        <v>10</v>
      </c>
      <c r="N142" s="6">
        <v>560000</v>
      </c>
      <c r="O142" s="8">
        <f t="shared" si="8"/>
        <v>5600000</v>
      </c>
      <c r="P142" s="15" t="s">
        <v>16</v>
      </c>
      <c r="Q142" s="15" t="s">
        <v>471</v>
      </c>
      <c r="R142" s="402" t="str">
        <f t="shared" si="6"/>
        <v>(06237) 서울 강남구 역삼로17길 60</v>
      </c>
      <c r="S142" s="265" t="s">
        <v>10820</v>
      </c>
    </row>
    <row r="143" spans="1:19" ht="33">
      <c r="A143" s="11" t="s">
        <v>10476</v>
      </c>
      <c r="B143" s="23">
        <v>140</v>
      </c>
      <c r="C143" s="18" t="s">
        <v>386</v>
      </c>
      <c r="D143" s="7" t="str">
        <f t="shared" si="7"/>
        <v>10</v>
      </c>
      <c r="E143" s="26" t="s">
        <v>108</v>
      </c>
      <c r="F143" s="26" t="s">
        <v>108</v>
      </c>
      <c r="G143" s="18" t="s">
        <v>20</v>
      </c>
      <c r="H143" s="18" t="s">
        <v>10821</v>
      </c>
      <c r="I143" s="18" t="s">
        <v>26</v>
      </c>
      <c r="J143" s="18">
        <v>12</v>
      </c>
      <c r="K143" s="6">
        <v>2</v>
      </c>
      <c r="L143" s="6" t="s">
        <v>2640</v>
      </c>
      <c r="M143" s="8">
        <v>10</v>
      </c>
      <c r="N143" s="6">
        <v>560000</v>
      </c>
      <c r="O143" s="8">
        <f t="shared" si="8"/>
        <v>5600000</v>
      </c>
      <c r="P143" s="15" t="s">
        <v>16</v>
      </c>
      <c r="Q143" s="15" t="s">
        <v>471</v>
      </c>
      <c r="R143" s="402" t="str">
        <f t="shared" si="6"/>
        <v>(06237) 서울 강남구 역삼로17길 60</v>
      </c>
      <c r="S143" s="265" t="s">
        <v>10822</v>
      </c>
    </row>
    <row r="144" spans="1:19" ht="33">
      <c r="A144" s="11" t="s">
        <v>10476</v>
      </c>
      <c r="B144" s="23">
        <v>141</v>
      </c>
      <c r="C144" s="18" t="s">
        <v>386</v>
      </c>
      <c r="D144" s="7" t="str">
        <f t="shared" si="7"/>
        <v>10</v>
      </c>
      <c r="E144" s="26" t="s">
        <v>108</v>
      </c>
      <c r="F144" s="26" t="s">
        <v>108</v>
      </c>
      <c r="G144" s="18" t="s">
        <v>19</v>
      </c>
      <c r="H144" s="18" t="s">
        <v>10823</v>
      </c>
      <c r="I144" s="18" t="s">
        <v>26</v>
      </c>
      <c r="J144" s="18">
        <v>14</v>
      </c>
      <c r="K144" s="6">
        <v>2</v>
      </c>
      <c r="L144" s="6" t="s">
        <v>1145</v>
      </c>
      <c r="M144" s="6">
        <v>10</v>
      </c>
      <c r="N144" s="6">
        <v>560000</v>
      </c>
      <c r="O144" s="8">
        <f t="shared" si="8"/>
        <v>5600000</v>
      </c>
      <c r="P144" s="15" t="s">
        <v>16</v>
      </c>
      <c r="Q144" s="15" t="s">
        <v>471</v>
      </c>
      <c r="R144" s="402" t="str">
        <f t="shared" si="6"/>
        <v>(06237) 서울 강남구 역삼로17길 60</v>
      </c>
      <c r="S144" s="265" t="s">
        <v>10824</v>
      </c>
    </row>
    <row r="145" spans="1:19" ht="33">
      <c r="A145" s="11" t="s">
        <v>10476</v>
      </c>
      <c r="B145" s="32">
        <v>142</v>
      </c>
      <c r="C145" s="18" t="s">
        <v>386</v>
      </c>
      <c r="D145" s="7" t="str">
        <f t="shared" si="7"/>
        <v>10</v>
      </c>
      <c r="E145" s="26" t="s">
        <v>108</v>
      </c>
      <c r="F145" s="26" t="s">
        <v>108</v>
      </c>
      <c r="G145" s="18" t="s">
        <v>19</v>
      </c>
      <c r="H145" s="18" t="s">
        <v>10825</v>
      </c>
      <c r="I145" s="18" t="s">
        <v>26</v>
      </c>
      <c r="J145" s="18">
        <v>14</v>
      </c>
      <c r="K145" s="6">
        <v>2</v>
      </c>
      <c r="L145" s="6" t="s">
        <v>10530</v>
      </c>
      <c r="M145" s="8">
        <v>10</v>
      </c>
      <c r="N145" s="6">
        <v>560000</v>
      </c>
      <c r="O145" s="8">
        <f t="shared" si="8"/>
        <v>5600000</v>
      </c>
      <c r="P145" s="15" t="s">
        <v>16</v>
      </c>
      <c r="Q145" s="15" t="s">
        <v>471</v>
      </c>
      <c r="R145" s="402" t="str">
        <f t="shared" si="6"/>
        <v>(06237) 서울 강남구 역삼로17길 60</v>
      </c>
      <c r="S145" s="265" t="s">
        <v>10826</v>
      </c>
    </row>
    <row r="146" spans="1:19" ht="33">
      <c r="A146" s="11" t="s">
        <v>10476</v>
      </c>
      <c r="B146" s="23">
        <v>143</v>
      </c>
      <c r="C146" s="18" t="s">
        <v>386</v>
      </c>
      <c r="D146" s="7" t="str">
        <f t="shared" si="7"/>
        <v>10</v>
      </c>
      <c r="E146" s="26" t="s">
        <v>108</v>
      </c>
      <c r="F146" s="26" t="s">
        <v>108</v>
      </c>
      <c r="G146" s="18" t="s">
        <v>20</v>
      </c>
      <c r="H146" s="18" t="s">
        <v>10827</v>
      </c>
      <c r="I146" s="18" t="s">
        <v>26</v>
      </c>
      <c r="J146" s="18">
        <v>12</v>
      </c>
      <c r="K146" s="6">
        <v>2</v>
      </c>
      <c r="L146" s="6" t="s">
        <v>2624</v>
      </c>
      <c r="M146" s="6">
        <v>10</v>
      </c>
      <c r="N146" s="6">
        <v>560000</v>
      </c>
      <c r="O146" s="8">
        <f t="shared" si="8"/>
        <v>5600000</v>
      </c>
      <c r="P146" s="15" t="s">
        <v>16</v>
      </c>
      <c r="Q146" s="15" t="s">
        <v>471</v>
      </c>
      <c r="R146" s="402" t="str">
        <f t="shared" si="6"/>
        <v>(06237) 서울 강남구 역삼로17길 60</v>
      </c>
      <c r="S146" s="265" t="s">
        <v>10828</v>
      </c>
    </row>
    <row r="147" spans="1:19" ht="33">
      <c r="A147" s="11" t="s">
        <v>10476</v>
      </c>
      <c r="B147" s="23">
        <v>144</v>
      </c>
      <c r="C147" s="18" t="s">
        <v>386</v>
      </c>
      <c r="D147" s="7" t="str">
        <f t="shared" si="7"/>
        <v>10</v>
      </c>
      <c r="E147" s="26" t="s">
        <v>108</v>
      </c>
      <c r="F147" s="26" t="s">
        <v>108</v>
      </c>
      <c r="G147" s="18" t="s">
        <v>19</v>
      </c>
      <c r="H147" s="18" t="s">
        <v>10829</v>
      </c>
      <c r="I147" s="18" t="s">
        <v>26</v>
      </c>
      <c r="J147" s="18">
        <v>14</v>
      </c>
      <c r="K147" s="6">
        <v>2</v>
      </c>
      <c r="L147" s="6" t="s">
        <v>1388</v>
      </c>
      <c r="M147" s="8">
        <v>10</v>
      </c>
      <c r="N147" s="6">
        <v>560000</v>
      </c>
      <c r="O147" s="8">
        <f t="shared" si="8"/>
        <v>5600000</v>
      </c>
      <c r="P147" s="15" t="s">
        <v>16</v>
      </c>
      <c r="Q147" s="15" t="s">
        <v>471</v>
      </c>
      <c r="R147" s="402" t="str">
        <f t="shared" si="6"/>
        <v>(06237) 서울 강남구 역삼로17길 60</v>
      </c>
      <c r="S147" s="265" t="s">
        <v>10830</v>
      </c>
    </row>
    <row r="148" spans="1:19" ht="33">
      <c r="A148" s="11" t="s">
        <v>10476</v>
      </c>
      <c r="B148" s="32">
        <v>145</v>
      </c>
      <c r="C148" s="18" t="s">
        <v>386</v>
      </c>
      <c r="D148" s="7" t="str">
        <f t="shared" si="7"/>
        <v>10</v>
      </c>
      <c r="E148" s="26" t="s">
        <v>108</v>
      </c>
      <c r="F148" s="26" t="s">
        <v>108</v>
      </c>
      <c r="G148" s="18" t="s">
        <v>20</v>
      </c>
      <c r="H148" s="18" t="s">
        <v>10831</v>
      </c>
      <c r="I148" s="18" t="s">
        <v>26</v>
      </c>
      <c r="J148" s="18">
        <v>14</v>
      </c>
      <c r="K148" s="6">
        <v>2</v>
      </c>
      <c r="L148" s="6" t="s">
        <v>2477</v>
      </c>
      <c r="M148" s="6">
        <v>10</v>
      </c>
      <c r="N148" s="6">
        <v>560000</v>
      </c>
      <c r="O148" s="8">
        <f t="shared" si="8"/>
        <v>5600000</v>
      </c>
      <c r="P148" s="15" t="s">
        <v>16</v>
      </c>
      <c r="Q148" s="15" t="s">
        <v>471</v>
      </c>
      <c r="R148" s="402" t="str">
        <f t="shared" si="6"/>
        <v>(06237) 서울 강남구 역삼로17길 60</v>
      </c>
      <c r="S148" s="265" t="s">
        <v>10832</v>
      </c>
    </row>
    <row r="149" spans="1:19" ht="33">
      <c r="A149" s="11" t="s">
        <v>10476</v>
      </c>
      <c r="B149" s="23">
        <v>146</v>
      </c>
      <c r="C149" s="18" t="s">
        <v>386</v>
      </c>
      <c r="D149" s="7" t="str">
        <f t="shared" si="7"/>
        <v>10</v>
      </c>
      <c r="E149" s="26" t="s">
        <v>108</v>
      </c>
      <c r="F149" s="26" t="s">
        <v>108</v>
      </c>
      <c r="G149" s="18" t="s">
        <v>19</v>
      </c>
      <c r="H149" s="18" t="s">
        <v>10833</v>
      </c>
      <c r="I149" s="18" t="s">
        <v>26</v>
      </c>
      <c r="J149" s="18">
        <v>14</v>
      </c>
      <c r="K149" s="6">
        <v>2</v>
      </c>
      <c r="L149" s="6" t="s">
        <v>1861</v>
      </c>
      <c r="M149" s="8">
        <v>10</v>
      </c>
      <c r="N149" s="6">
        <v>560000</v>
      </c>
      <c r="O149" s="8">
        <f t="shared" si="8"/>
        <v>5600000</v>
      </c>
      <c r="P149" s="15" t="s">
        <v>16</v>
      </c>
      <c r="Q149" s="15" t="s">
        <v>471</v>
      </c>
      <c r="R149" s="402" t="str">
        <f t="shared" si="6"/>
        <v>(06237) 서울 강남구 역삼로17길 60</v>
      </c>
      <c r="S149" s="265" t="s">
        <v>10834</v>
      </c>
    </row>
    <row r="150" spans="1:19" ht="66">
      <c r="A150" s="11" t="s">
        <v>10476</v>
      </c>
      <c r="B150" s="23">
        <v>147</v>
      </c>
      <c r="C150" s="18" t="s">
        <v>386</v>
      </c>
      <c r="D150" s="7" t="str">
        <f t="shared" si="7"/>
        <v>10</v>
      </c>
      <c r="E150" s="26" t="s">
        <v>108</v>
      </c>
      <c r="F150" s="26" t="s">
        <v>108</v>
      </c>
      <c r="G150" s="18" t="s">
        <v>19</v>
      </c>
      <c r="H150" s="18" t="s">
        <v>10835</v>
      </c>
      <c r="I150" s="18" t="s">
        <v>26</v>
      </c>
      <c r="J150" s="18">
        <v>14</v>
      </c>
      <c r="K150" s="6">
        <v>2</v>
      </c>
      <c r="L150" s="6" t="s">
        <v>10836</v>
      </c>
      <c r="M150" s="6">
        <v>10</v>
      </c>
      <c r="N150" s="6">
        <v>560000</v>
      </c>
      <c r="O150" s="8">
        <f t="shared" si="8"/>
        <v>5600000</v>
      </c>
      <c r="P150" s="15" t="s">
        <v>16</v>
      </c>
      <c r="Q150" s="15" t="s">
        <v>10681</v>
      </c>
      <c r="R150" s="402" t="str">
        <f t="shared" si="6"/>
        <v>(06237) 서울 강남구 역삼로17길 60
(48733) 부산 동구 중앙대로 216, 교원빌딩 11층
(34921) 대전 중구 중앙로 154, 4층
(41256) 대구 동구 동대구로 489, 2층</v>
      </c>
      <c r="S150" s="265" t="s">
        <v>10837</v>
      </c>
    </row>
    <row r="151" spans="1:19" ht="33">
      <c r="A151" s="11" t="s">
        <v>10476</v>
      </c>
      <c r="B151" s="32">
        <v>148</v>
      </c>
      <c r="C151" s="18" t="s">
        <v>37</v>
      </c>
      <c r="D151" s="7" t="str">
        <f t="shared" si="7"/>
        <v>02</v>
      </c>
      <c r="E151" s="18" t="s">
        <v>398</v>
      </c>
      <c r="F151" s="18" t="s">
        <v>94</v>
      </c>
      <c r="G151" s="18" t="s">
        <v>19</v>
      </c>
      <c r="H151" s="18" t="s">
        <v>10838</v>
      </c>
      <c r="I151" s="18" t="s">
        <v>26</v>
      </c>
      <c r="J151" s="18">
        <v>14</v>
      </c>
      <c r="K151" s="6">
        <v>2</v>
      </c>
      <c r="L151" s="6" t="s">
        <v>2469</v>
      </c>
      <c r="M151" s="8">
        <v>10</v>
      </c>
      <c r="N151" s="6">
        <v>540000</v>
      </c>
      <c r="O151" s="8">
        <f t="shared" si="8"/>
        <v>5400000</v>
      </c>
      <c r="P151" s="15" t="s">
        <v>16</v>
      </c>
      <c r="Q151" s="15" t="s">
        <v>471</v>
      </c>
      <c r="R151" s="402" t="str">
        <f t="shared" si="6"/>
        <v>(06237) 서울 강남구 역삼로17길 60</v>
      </c>
      <c r="S151" s="265" t="s">
        <v>10839</v>
      </c>
    </row>
    <row r="152" spans="1:19" ht="33">
      <c r="A152" s="11" t="s">
        <v>10476</v>
      </c>
      <c r="B152" s="23">
        <v>149</v>
      </c>
      <c r="C152" s="18" t="s">
        <v>386</v>
      </c>
      <c r="D152" s="7" t="str">
        <f t="shared" si="7"/>
        <v>10</v>
      </c>
      <c r="E152" s="26" t="s">
        <v>108</v>
      </c>
      <c r="F152" s="26" t="s">
        <v>108</v>
      </c>
      <c r="G152" s="18" t="s">
        <v>19</v>
      </c>
      <c r="H152" s="18" t="s">
        <v>10840</v>
      </c>
      <c r="I152" s="18" t="s">
        <v>26</v>
      </c>
      <c r="J152" s="18">
        <v>14</v>
      </c>
      <c r="K152" s="6">
        <v>2</v>
      </c>
      <c r="L152" s="6" t="s">
        <v>2190</v>
      </c>
      <c r="M152" s="6">
        <v>10</v>
      </c>
      <c r="N152" s="6">
        <v>560000</v>
      </c>
      <c r="O152" s="8">
        <f t="shared" si="8"/>
        <v>5600000</v>
      </c>
      <c r="P152" s="15" t="s">
        <v>16</v>
      </c>
      <c r="Q152" s="15" t="s">
        <v>471</v>
      </c>
      <c r="R152" s="402" t="str">
        <f t="shared" si="6"/>
        <v>(06237) 서울 강남구 역삼로17길 60</v>
      </c>
      <c r="S152" s="265" t="s">
        <v>10841</v>
      </c>
    </row>
    <row r="153" spans="1:19" ht="33">
      <c r="A153" s="11" t="s">
        <v>10476</v>
      </c>
      <c r="B153" s="23">
        <v>150</v>
      </c>
      <c r="C153" s="18" t="s">
        <v>386</v>
      </c>
      <c r="D153" s="7" t="str">
        <f t="shared" si="7"/>
        <v>10</v>
      </c>
      <c r="E153" s="26" t="s">
        <v>108</v>
      </c>
      <c r="F153" s="26" t="s">
        <v>108</v>
      </c>
      <c r="G153" s="18" t="s">
        <v>20</v>
      </c>
      <c r="H153" s="18" t="s">
        <v>10842</v>
      </c>
      <c r="I153" s="18" t="s">
        <v>26</v>
      </c>
      <c r="J153" s="18">
        <v>14</v>
      </c>
      <c r="K153" s="6">
        <v>2</v>
      </c>
      <c r="L153" s="6" t="s">
        <v>2201</v>
      </c>
      <c r="M153" s="8">
        <v>10</v>
      </c>
      <c r="N153" s="6">
        <v>560000</v>
      </c>
      <c r="O153" s="8">
        <f t="shared" si="8"/>
        <v>5600000</v>
      </c>
      <c r="P153" s="15" t="s">
        <v>16</v>
      </c>
      <c r="Q153" s="15" t="s">
        <v>471</v>
      </c>
      <c r="R153" s="402" t="str">
        <f t="shared" si="6"/>
        <v>(06237) 서울 강남구 역삼로17길 60</v>
      </c>
      <c r="S153" s="265" t="s">
        <v>10843</v>
      </c>
    </row>
    <row r="154" spans="1:19" ht="33">
      <c r="A154" s="11" t="s">
        <v>10476</v>
      </c>
      <c r="B154" s="32">
        <v>151</v>
      </c>
      <c r="C154" s="18" t="s">
        <v>386</v>
      </c>
      <c r="D154" s="7" t="str">
        <f t="shared" si="7"/>
        <v>10</v>
      </c>
      <c r="E154" s="26" t="s">
        <v>108</v>
      </c>
      <c r="F154" s="26" t="s">
        <v>108</v>
      </c>
      <c r="G154" s="18" t="s">
        <v>19</v>
      </c>
      <c r="H154" s="18" t="s">
        <v>10844</v>
      </c>
      <c r="I154" s="18" t="s">
        <v>26</v>
      </c>
      <c r="J154" s="18">
        <v>14</v>
      </c>
      <c r="K154" s="6">
        <v>2</v>
      </c>
      <c r="L154" s="6" t="s">
        <v>2186</v>
      </c>
      <c r="M154" s="6">
        <v>10</v>
      </c>
      <c r="N154" s="6">
        <v>560000</v>
      </c>
      <c r="O154" s="8">
        <f t="shared" si="8"/>
        <v>5600000</v>
      </c>
      <c r="P154" s="15" t="s">
        <v>16</v>
      </c>
      <c r="Q154" s="15" t="s">
        <v>471</v>
      </c>
      <c r="R154" s="402" t="str">
        <f t="shared" si="6"/>
        <v>(06237) 서울 강남구 역삼로17길 60</v>
      </c>
      <c r="S154" s="265" t="s">
        <v>10845</v>
      </c>
    </row>
    <row r="155" spans="1:19" ht="33">
      <c r="A155" s="11" t="s">
        <v>10476</v>
      </c>
      <c r="B155" s="23">
        <v>152</v>
      </c>
      <c r="C155" s="18" t="s">
        <v>386</v>
      </c>
      <c r="D155" s="7" t="str">
        <f t="shared" si="7"/>
        <v>10</v>
      </c>
      <c r="E155" s="26" t="s">
        <v>108</v>
      </c>
      <c r="F155" s="26" t="s">
        <v>108</v>
      </c>
      <c r="G155" s="18" t="s">
        <v>20</v>
      </c>
      <c r="H155" s="18" t="s">
        <v>10846</v>
      </c>
      <c r="I155" s="18" t="s">
        <v>26</v>
      </c>
      <c r="J155" s="18">
        <v>7</v>
      </c>
      <c r="K155" s="6">
        <v>1</v>
      </c>
      <c r="L155" s="6" t="s">
        <v>10847</v>
      </c>
      <c r="M155" s="8">
        <v>10</v>
      </c>
      <c r="N155" s="6">
        <v>290000</v>
      </c>
      <c r="O155" s="8">
        <f t="shared" si="8"/>
        <v>2900000</v>
      </c>
      <c r="P155" s="15" t="s">
        <v>16</v>
      </c>
      <c r="Q155" s="15" t="s">
        <v>471</v>
      </c>
      <c r="R155" s="402" t="str">
        <f t="shared" si="6"/>
        <v>(06237) 서울 강남구 역삼로17길 60</v>
      </c>
      <c r="S155" s="265" t="s">
        <v>10848</v>
      </c>
    </row>
    <row r="156" spans="1:19" ht="33">
      <c r="A156" s="11" t="s">
        <v>10476</v>
      </c>
      <c r="B156" s="23">
        <v>153</v>
      </c>
      <c r="C156" s="18" t="s">
        <v>386</v>
      </c>
      <c r="D156" s="7" t="str">
        <f t="shared" si="7"/>
        <v>10</v>
      </c>
      <c r="E156" s="26" t="s">
        <v>108</v>
      </c>
      <c r="F156" s="26" t="s">
        <v>108</v>
      </c>
      <c r="G156" s="18" t="s">
        <v>19</v>
      </c>
      <c r="H156" s="18" t="s">
        <v>10849</v>
      </c>
      <c r="I156" s="18" t="s">
        <v>26</v>
      </c>
      <c r="J156" s="18">
        <v>14</v>
      </c>
      <c r="K156" s="6">
        <v>2</v>
      </c>
      <c r="L156" s="6" t="s">
        <v>1121</v>
      </c>
      <c r="M156" s="6">
        <v>10</v>
      </c>
      <c r="N156" s="6">
        <v>560000</v>
      </c>
      <c r="O156" s="8">
        <f t="shared" si="8"/>
        <v>5600000</v>
      </c>
      <c r="P156" s="15" t="s">
        <v>16</v>
      </c>
      <c r="Q156" s="15" t="s">
        <v>471</v>
      </c>
      <c r="R156" s="402" t="str">
        <f t="shared" si="6"/>
        <v>(06237) 서울 강남구 역삼로17길 60</v>
      </c>
      <c r="S156" s="265" t="s">
        <v>10850</v>
      </c>
    </row>
    <row r="157" spans="1:19" ht="33">
      <c r="A157" s="11" t="s">
        <v>10476</v>
      </c>
      <c r="B157" s="32">
        <v>154</v>
      </c>
      <c r="C157" s="18" t="s">
        <v>386</v>
      </c>
      <c r="D157" s="7" t="str">
        <f t="shared" si="7"/>
        <v>10</v>
      </c>
      <c r="E157" s="26" t="s">
        <v>108</v>
      </c>
      <c r="F157" s="26" t="s">
        <v>108</v>
      </c>
      <c r="G157" s="18" t="s">
        <v>19</v>
      </c>
      <c r="H157" s="18" t="s">
        <v>10851</v>
      </c>
      <c r="I157" s="18" t="s">
        <v>26</v>
      </c>
      <c r="J157" s="18">
        <v>7</v>
      </c>
      <c r="K157" s="6">
        <v>1</v>
      </c>
      <c r="L157" s="6" t="s">
        <v>2191</v>
      </c>
      <c r="M157" s="8">
        <v>10</v>
      </c>
      <c r="N157" s="6">
        <v>290000</v>
      </c>
      <c r="O157" s="8">
        <f t="shared" si="8"/>
        <v>2900000</v>
      </c>
      <c r="P157" s="15" t="s">
        <v>16</v>
      </c>
      <c r="Q157" s="15" t="s">
        <v>471</v>
      </c>
      <c r="R157" s="402" t="str">
        <f t="shared" si="6"/>
        <v>(06237) 서울 강남구 역삼로17길 60</v>
      </c>
      <c r="S157" s="265" t="s">
        <v>10852</v>
      </c>
    </row>
    <row r="158" spans="1:19" ht="33">
      <c r="A158" s="11" t="s">
        <v>10476</v>
      </c>
      <c r="B158" s="23">
        <v>155</v>
      </c>
      <c r="C158" s="18" t="s">
        <v>386</v>
      </c>
      <c r="D158" s="7" t="str">
        <f t="shared" si="7"/>
        <v>10</v>
      </c>
      <c r="E158" s="26" t="s">
        <v>108</v>
      </c>
      <c r="F158" s="26" t="s">
        <v>108</v>
      </c>
      <c r="G158" s="18" t="s">
        <v>20</v>
      </c>
      <c r="H158" s="18" t="s">
        <v>10853</v>
      </c>
      <c r="I158" s="18" t="s">
        <v>26</v>
      </c>
      <c r="J158" s="18">
        <v>21</v>
      </c>
      <c r="K158" s="6">
        <v>3</v>
      </c>
      <c r="L158" s="6" t="s">
        <v>2469</v>
      </c>
      <c r="M158" s="6">
        <v>10</v>
      </c>
      <c r="N158" s="6">
        <v>630000</v>
      </c>
      <c r="O158" s="8">
        <f t="shared" si="8"/>
        <v>6300000</v>
      </c>
      <c r="P158" s="15" t="s">
        <v>16</v>
      </c>
      <c r="Q158" s="15" t="s">
        <v>471</v>
      </c>
      <c r="R158" s="402" t="str">
        <f t="shared" si="6"/>
        <v>(06237) 서울 강남구 역삼로17길 60</v>
      </c>
      <c r="S158" s="265" t="s">
        <v>10854</v>
      </c>
    </row>
    <row r="159" spans="1:19" ht="33">
      <c r="A159" s="11" t="s">
        <v>10476</v>
      </c>
      <c r="B159" s="23">
        <v>156</v>
      </c>
      <c r="C159" s="18" t="s">
        <v>386</v>
      </c>
      <c r="D159" s="7" t="str">
        <f t="shared" si="7"/>
        <v>10</v>
      </c>
      <c r="E159" s="26" t="s">
        <v>108</v>
      </c>
      <c r="F159" s="26" t="s">
        <v>108</v>
      </c>
      <c r="G159" s="18" t="s">
        <v>19</v>
      </c>
      <c r="H159" s="18" t="s">
        <v>10855</v>
      </c>
      <c r="I159" s="18" t="s">
        <v>26</v>
      </c>
      <c r="J159" s="18">
        <v>8</v>
      </c>
      <c r="K159" s="6">
        <v>1</v>
      </c>
      <c r="L159" s="6" t="s">
        <v>1242</v>
      </c>
      <c r="M159" s="8">
        <v>10</v>
      </c>
      <c r="N159" s="6">
        <v>250000</v>
      </c>
      <c r="O159" s="8">
        <f t="shared" si="8"/>
        <v>2500000</v>
      </c>
      <c r="P159" s="15" t="s">
        <v>16</v>
      </c>
      <c r="Q159" s="15" t="s">
        <v>471</v>
      </c>
      <c r="R159" s="402" t="str">
        <f t="shared" si="6"/>
        <v>(06237) 서울 강남구 역삼로17길 60</v>
      </c>
      <c r="S159" s="265" t="s">
        <v>10856</v>
      </c>
    </row>
    <row r="160" spans="1:19" ht="33">
      <c r="A160" s="11" t="s">
        <v>10476</v>
      </c>
      <c r="B160" s="32">
        <v>157</v>
      </c>
      <c r="C160" s="18" t="s">
        <v>37</v>
      </c>
      <c r="D160" s="7" t="str">
        <f t="shared" si="7"/>
        <v>02</v>
      </c>
      <c r="E160" s="26" t="s">
        <v>93</v>
      </c>
      <c r="F160" s="26" t="s">
        <v>398</v>
      </c>
      <c r="G160" s="18" t="s">
        <v>19</v>
      </c>
      <c r="H160" s="18" t="s">
        <v>10857</v>
      </c>
      <c r="I160" s="18" t="s">
        <v>26</v>
      </c>
      <c r="J160" s="18">
        <v>14</v>
      </c>
      <c r="K160" s="6">
        <v>2</v>
      </c>
      <c r="L160" s="6" t="s">
        <v>10539</v>
      </c>
      <c r="M160" s="6">
        <v>10</v>
      </c>
      <c r="N160" s="6">
        <v>540000</v>
      </c>
      <c r="O160" s="8">
        <f t="shared" si="8"/>
        <v>5400000</v>
      </c>
      <c r="P160" s="15" t="s">
        <v>16</v>
      </c>
      <c r="Q160" s="15" t="s">
        <v>471</v>
      </c>
      <c r="R160" s="402" t="str">
        <f t="shared" si="6"/>
        <v>(06237) 서울 강남구 역삼로17길 60</v>
      </c>
      <c r="S160" s="265" t="s">
        <v>10858</v>
      </c>
    </row>
    <row r="161" spans="1:19" ht="33">
      <c r="A161" s="11" t="s">
        <v>10476</v>
      </c>
      <c r="B161" s="23">
        <v>158</v>
      </c>
      <c r="C161" s="18" t="s">
        <v>37</v>
      </c>
      <c r="D161" s="7" t="str">
        <f t="shared" si="7"/>
        <v>02</v>
      </c>
      <c r="E161" s="26" t="s">
        <v>93</v>
      </c>
      <c r="F161" s="26" t="s">
        <v>398</v>
      </c>
      <c r="G161" s="18" t="s">
        <v>19</v>
      </c>
      <c r="H161" s="18" t="s">
        <v>10859</v>
      </c>
      <c r="I161" s="18" t="s">
        <v>26</v>
      </c>
      <c r="J161" s="18">
        <v>14</v>
      </c>
      <c r="K161" s="6">
        <v>2</v>
      </c>
      <c r="L161" s="6" t="s">
        <v>1145</v>
      </c>
      <c r="M161" s="8">
        <v>10</v>
      </c>
      <c r="N161" s="6">
        <v>540000</v>
      </c>
      <c r="O161" s="8">
        <f t="shared" si="8"/>
        <v>5400000</v>
      </c>
      <c r="P161" s="15" t="s">
        <v>16</v>
      </c>
      <c r="Q161" s="15" t="s">
        <v>471</v>
      </c>
      <c r="R161" s="402" t="str">
        <f t="shared" si="6"/>
        <v>(06237) 서울 강남구 역삼로17길 60</v>
      </c>
      <c r="S161" s="265" t="s">
        <v>10860</v>
      </c>
    </row>
    <row r="162" spans="1:19" ht="33">
      <c r="A162" s="11" t="s">
        <v>10476</v>
      </c>
      <c r="B162" s="23">
        <v>159</v>
      </c>
      <c r="C162" s="18" t="s">
        <v>37</v>
      </c>
      <c r="D162" s="7" t="str">
        <f t="shared" si="7"/>
        <v>02</v>
      </c>
      <c r="E162" s="26" t="s">
        <v>93</v>
      </c>
      <c r="F162" s="26" t="s">
        <v>398</v>
      </c>
      <c r="G162" s="18" t="s">
        <v>19</v>
      </c>
      <c r="H162" s="18" t="s">
        <v>10861</v>
      </c>
      <c r="I162" s="18" t="s">
        <v>26</v>
      </c>
      <c r="J162" s="18">
        <v>21</v>
      </c>
      <c r="K162" s="6">
        <v>3</v>
      </c>
      <c r="L162" s="6" t="s">
        <v>2469</v>
      </c>
      <c r="M162" s="6">
        <v>10</v>
      </c>
      <c r="N162" s="6">
        <v>650000</v>
      </c>
      <c r="O162" s="8">
        <f t="shared" si="8"/>
        <v>6500000</v>
      </c>
      <c r="P162" s="15" t="s">
        <v>16</v>
      </c>
      <c r="Q162" s="15" t="s">
        <v>471</v>
      </c>
      <c r="R162" s="402" t="str">
        <f t="shared" si="6"/>
        <v>(06237) 서울 강남구 역삼로17길 60</v>
      </c>
      <c r="S162" s="265" t="s">
        <v>10862</v>
      </c>
    </row>
    <row r="163" spans="1:19" ht="33">
      <c r="A163" s="11" t="s">
        <v>10476</v>
      </c>
      <c r="B163" s="32">
        <v>160</v>
      </c>
      <c r="C163" s="18" t="s">
        <v>37</v>
      </c>
      <c r="D163" s="7" t="str">
        <f t="shared" si="7"/>
        <v>02</v>
      </c>
      <c r="E163" s="26" t="s">
        <v>93</v>
      </c>
      <c r="F163" s="26" t="s">
        <v>398</v>
      </c>
      <c r="G163" s="18" t="s">
        <v>19</v>
      </c>
      <c r="H163" s="18" t="s">
        <v>10863</v>
      </c>
      <c r="I163" s="18" t="s">
        <v>26</v>
      </c>
      <c r="J163" s="18">
        <v>7</v>
      </c>
      <c r="K163" s="6">
        <v>1</v>
      </c>
      <c r="L163" s="6" t="s">
        <v>1071</v>
      </c>
      <c r="M163" s="8">
        <v>10</v>
      </c>
      <c r="N163" s="6">
        <v>290000</v>
      </c>
      <c r="O163" s="8">
        <f t="shared" si="8"/>
        <v>2900000</v>
      </c>
      <c r="P163" s="15" t="s">
        <v>16</v>
      </c>
      <c r="Q163" s="15" t="s">
        <v>471</v>
      </c>
      <c r="R163" s="402" t="str">
        <f t="shared" si="6"/>
        <v>(06237) 서울 강남구 역삼로17길 60</v>
      </c>
      <c r="S163" s="265" t="s">
        <v>10864</v>
      </c>
    </row>
    <row r="164" spans="1:19" ht="33">
      <c r="A164" s="11" t="s">
        <v>10476</v>
      </c>
      <c r="B164" s="23">
        <v>161</v>
      </c>
      <c r="C164" s="18" t="s">
        <v>37</v>
      </c>
      <c r="D164" s="7" t="str">
        <f t="shared" si="7"/>
        <v>02</v>
      </c>
      <c r="E164" s="26" t="s">
        <v>93</v>
      </c>
      <c r="F164" s="26" t="s">
        <v>398</v>
      </c>
      <c r="G164" s="18" t="s">
        <v>19</v>
      </c>
      <c r="H164" s="18" t="s">
        <v>10865</v>
      </c>
      <c r="I164" s="18" t="s">
        <v>26</v>
      </c>
      <c r="J164" s="18">
        <v>14</v>
      </c>
      <c r="K164" s="6">
        <v>2</v>
      </c>
      <c r="L164" s="6" t="s">
        <v>1145</v>
      </c>
      <c r="M164" s="6">
        <v>10</v>
      </c>
      <c r="N164" s="6">
        <v>540000</v>
      </c>
      <c r="O164" s="8">
        <f t="shared" si="8"/>
        <v>5400000</v>
      </c>
      <c r="P164" s="15" t="s">
        <v>16</v>
      </c>
      <c r="Q164" s="15" t="s">
        <v>471</v>
      </c>
      <c r="R164" s="402" t="str">
        <f t="shared" si="6"/>
        <v>(06237) 서울 강남구 역삼로17길 60</v>
      </c>
      <c r="S164" s="265" t="s">
        <v>10866</v>
      </c>
    </row>
    <row r="165" spans="1:19" ht="33">
      <c r="A165" s="11" t="s">
        <v>10476</v>
      </c>
      <c r="B165" s="23">
        <v>162</v>
      </c>
      <c r="C165" s="18" t="s">
        <v>37</v>
      </c>
      <c r="D165" s="7" t="str">
        <f t="shared" si="7"/>
        <v>02</v>
      </c>
      <c r="E165" s="26" t="s">
        <v>93</v>
      </c>
      <c r="F165" s="26" t="s">
        <v>398</v>
      </c>
      <c r="G165" s="18" t="s">
        <v>19</v>
      </c>
      <c r="H165" s="18" t="s">
        <v>10867</v>
      </c>
      <c r="I165" s="18" t="s">
        <v>26</v>
      </c>
      <c r="J165" s="18">
        <v>7</v>
      </c>
      <c r="K165" s="6">
        <v>1</v>
      </c>
      <c r="L165" s="6" t="s">
        <v>1860</v>
      </c>
      <c r="M165" s="8">
        <v>10</v>
      </c>
      <c r="N165" s="6">
        <v>350000</v>
      </c>
      <c r="O165" s="8">
        <f t="shared" si="8"/>
        <v>3500000</v>
      </c>
      <c r="P165" s="15" t="s">
        <v>16</v>
      </c>
      <c r="Q165" s="15" t="s">
        <v>471</v>
      </c>
      <c r="R165" s="402" t="str">
        <f t="shared" si="6"/>
        <v>(06237) 서울 강남구 역삼로17길 60</v>
      </c>
      <c r="S165" s="265" t="s">
        <v>10868</v>
      </c>
    </row>
    <row r="166" spans="1:19" ht="33">
      <c r="A166" s="11" t="s">
        <v>10476</v>
      </c>
      <c r="B166" s="32">
        <v>163</v>
      </c>
      <c r="C166" s="18" t="s">
        <v>179</v>
      </c>
      <c r="D166" s="7" t="str">
        <f t="shared" si="7"/>
        <v>04</v>
      </c>
      <c r="E166" s="248" t="s">
        <v>398</v>
      </c>
      <c r="F166" s="248" t="s">
        <v>108</v>
      </c>
      <c r="G166" s="18" t="s">
        <v>19</v>
      </c>
      <c r="H166" s="18" t="s">
        <v>10869</v>
      </c>
      <c r="I166" s="18" t="s">
        <v>26</v>
      </c>
      <c r="J166" s="18">
        <v>7</v>
      </c>
      <c r="K166" s="6">
        <v>1</v>
      </c>
      <c r="L166" s="6" t="s">
        <v>417</v>
      </c>
      <c r="M166" s="6">
        <v>10</v>
      </c>
      <c r="N166" s="6">
        <v>350000</v>
      </c>
      <c r="O166" s="8">
        <f t="shared" si="8"/>
        <v>3500000</v>
      </c>
      <c r="P166" s="15" t="s">
        <v>16</v>
      </c>
      <c r="Q166" s="15" t="s">
        <v>471</v>
      </c>
      <c r="R166" s="402" t="str">
        <f t="shared" si="6"/>
        <v>(06237) 서울 강남구 역삼로17길 60</v>
      </c>
      <c r="S166" s="265" t="s">
        <v>10870</v>
      </c>
    </row>
    <row r="167" spans="1:19" ht="33">
      <c r="A167" s="11" t="s">
        <v>10476</v>
      </c>
      <c r="B167" s="23">
        <v>164</v>
      </c>
      <c r="C167" s="18" t="s">
        <v>179</v>
      </c>
      <c r="D167" s="7" t="str">
        <f t="shared" si="7"/>
        <v>04</v>
      </c>
      <c r="E167" s="248" t="s">
        <v>398</v>
      </c>
      <c r="F167" s="248" t="s">
        <v>108</v>
      </c>
      <c r="G167" s="18" t="s">
        <v>19</v>
      </c>
      <c r="H167" s="18" t="s">
        <v>10871</v>
      </c>
      <c r="I167" s="18" t="s">
        <v>26</v>
      </c>
      <c r="J167" s="18">
        <v>7</v>
      </c>
      <c r="K167" s="6">
        <v>1</v>
      </c>
      <c r="L167" s="6" t="s">
        <v>417</v>
      </c>
      <c r="M167" s="8">
        <v>10</v>
      </c>
      <c r="N167" s="6">
        <v>350000</v>
      </c>
      <c r="O167" s="8">
        <f t="shared" si="8"/>
        <v>3500000</v>
      </c>
      <c r="P167" s="15" t="s">
        <v>16</v>
      </c>
      <c r="Q167" s="15" t="s">
        <v>471</v>
      </c>
      <c r="R167" s="402" t="str">
        <f t="shared" si="6"/>
        <v>(06237) 서울 강남구 역삼로17길 60</v>
      </c>
      <c r="S167" s="265" t="s">
        <v>10872</v>
      </c>
    </row>
    <row r="168" spans="1:19" ht="33">
      <c r="A168" s="11" t="s">
        <v>10476</v>
      </c>
      <c r="B168" s="23">
        <v>165</v>
      </c>
      <c r="C168" s="18" t="s">
        <v>179</v>
      </c>
      <c r="D168" s="7" t="str">
        <f t="shared" si="7"/>
        <v>04</v>
      </c>
      <c r="E168" s="248" t="s">
        <v>398</v>
      </c>
      <c r="F168" s="248" t="s">
        <v>108</v>
      </c>
      <c r="G168" s="18" t="s">
        <v>19</v>
      </c>
      <c r="H168" s="18" t="s">
        <v>10873</v>
      </c>
      <c r="I168" s="18" t="s">
        <v>26</v>
      </c>
      <c r="J168" s="18">
        <v>7</v>
      </c>
      <c r="K168" s="6">
        <v>1</v>
      </c>
      <c r="L168" s="6" t="s">
        <v>417</v>
      </c>
      <c r="M168" s="6">
        <v>10</v>
      </c>
      <c r="N168" s="6">
        <v>350000</v>
      </c>
      <c r="O168" s="8">
        <f t="shared" si="8"/>
        <v>3500000</v>
      </c>
      <c r="P168" s="15" t="s">
        <v>16</v>
      </c>
      <c r="Q168" s="15" t="s">
        <v>471</v>
      </c>
      <c r="R168" s="402" t="str">
        <f t="shared" si="6"/>
        <v>(06237) 서울 강남구 역삼로17길 60</v>
      </c>
      <c r="S168" s="265" t="s">
        <v>10874</v>
      </c>
    </row>
    <row r="169" spans="1:19" ht="33">
      <c r="A169" s="11" t="s">
        <v>10476</v>
      </c>
      <c r="B169" s="32">
        <v>166</v>
      </c>
      <c r="C169" s="18" t="s">
        <v>179</v>
      </c>
      <c r="D169" s="7" t="str">
        <f t="shared" si="7"/>
        <v>04</v>
      </c>
      <c r="E169" s="248" t="s">
        <v>398</v>
      </c>
      <c r="F169" s="248" t="s">
        <v>108</v>
      </c>
      <c r="G169" s="18" t="s">
        <v>19</v>
      </c>
      <c r="H169" s="18" t="s">
        <v>10875</v>
      </c>
      <c r="I169" s="18" t="s">
        <v>26</v>
      </c>
      <c r="J169" s="18">
        <v>7</v>
      </c>
      <c r="K169" s="6">
        <v>1</v>
      </c>
      <c r="L169" s="6" t="s">
        <v>417</v>
      </c>
      <c r="M169" s="8">
        <v>10</v>
      </c>
      <c r="N169" s="6">
        <v>350000</v>
      </c>
      <c r="O169" s="8">
        <f t="shared" si="8"/>
        <v>3500000</v>
      </c>
      <c r="P169" s="15" t="s">
        <v>16</v>
      </c>
      <c r="Q169" s="15" t="s">
        <v>471</v>
      </c>
      <c r="R169" s="402" t="str">
        <f t="shared" si="6"/>
        <v>(06237) 서울 강남구 역삼로17길 60</v>
      </c>
      <c r="S169" s="265" t="s">
        <v>10876</v>
      </c>
    </row>
    <row r="170" spans="1:19" ht="33">
      <c r="A170" s="11" t="s">
        <v>10476</v>
      </c>
      <c r="B170" s="23">
        <v>167</v>
      </c>
      <c r="C170" s="18" t="s">
        <v>179</v>
      </c>
      <c r="D170" s="7" t="str">
        <f t="shared" si="7"/>
        <v>04</v>
      </c>
      <c r="E170" s="248" t="s">
        <v>398</v>
      </c>
      <c r="F170" s="248" t="s">
        <v>108</v>
      </c>
      <c r="G170" s="18" t="s">
        <v>19</v>
      </c>
      <c r="H170" s="18" t="s">
        <v>10877</v>
      </c>
      <c r="I170" s="18" t="s">
        <v>26</v>
      </c>
      <c r="J170" s="18">
        <v>7</v>
      </c>
      <c r="K170" s="6">
        <v>1</v>
      </c>
      <c r="L170" s="6" t="s">
        <v>417</v>
      </c>
      <c r="M170" s="6">
        <v>10</v>
      </c>
      <c r="N170" s="6">
        <v>350000</v>
      </c>
      <c r="O170" s="8">
        <f t="shared" si="8"/>
        <v>3500000</v>
      </c>
      <c r="P170" s="15" t="s">
        <v>16</v>
      </c>
      <c r="Q170" s="15" t="s">
        <v>471</v>
      </c>
      <c r="R170" s="402" t="str">
        <f t="shared" si="6"/>
        <v>(06237) 서울 강남구 역삼로17길 60</v>
      </c>
      <c r="S170" s="265" t="s">
        <v>10878</v>
      </c>
    </row>
    <row r="171" spans="1:19" ht="33">
      <c r="A171" s="11" t="s">
        <v>10476</v>
      </c>
      <c r="B171" s="23">
        <v>168</v>
      </c>
      <c r="C171" s="18" t="s">
        <v>179</v>
      </c>
      <c r="D171" s="7" t="str">
        <f t="shared" si="7"/>
        <v>04</v>
      </c>
      <c r="E171" s="248" t="s">
        <v>398</v>
      </c>
      <c r="F171" s="248" t="s">
        <v>108</v>
      </c>
      <c r="G171" s="18" t="s">
        <v>19</v>
      </c>
      <c r="H171" s="18" t="s">
        <v>10879</v>
      </c>
      <c r="I171" s="18" t="s">
        <v>26</v>
      </c>
      <c r="J171" s="18">
        <v>7</v>
      </c>
      <c r="K171" s="6">
        <v>1</v>
      </c>
      <c r="L171" s="6" t="s">
        <v>417</v>
      </c>
      <c r="M171" s="8">
        <v>10</v>
      </c>
      <c r="N171" s="6">
        <v>350000</v>
      </c>
      <c r="O171" s="8">
        <f t="shared" si="8"/>
        <v>3500000</v>
      </c>
      <c r="P171" s="15" t="s">
        <v>16</v>
      </c>
      <c r="Q171" s="15" t="s">
        <v>471</v>
      </c>
      <c r="R171" s="402" t="str">
        <f t="shared" si="6"/>
        <v>(06237) 서울 강남구 역삼로17길 60</v>
      </c>
      <c r="S171" s="265" t="s">
        <v>10880</v>
      </c>
    </row>
    <row r="172" spans="1:19" ht="33">
      <c r="A172" s="11" t="s">
        <v>10476</v>
      </c>
      <c r="B172" s="32">
        <v>169</v>
      </c>
      <c r="C172" s="18" t="s">
        <v>179</v>
      </c>
      <c r="D172" s="7" t="str">
        <f t="shared" si="7"/>
        <v>04</v>
      </c>
      <c r="E172" s="248" t="s">
        <v>398</v>
      </c>
      <c r="F172" s="248" t="s">
        <v>108</v>
      </c>
      <c r="G172" s="18" t="s">
        <v>19</v>
      </c>
      <c r="H172" s="18" t="s">
        <v>10881</v>
      </c>
      <c r="I172" s="18" t="s">
        <v>26</v>
      </c>
      <c r="J172" s="18">
        <v>7</v>
      </c>
      <c r="K172" s="6">
        <v>1</v>
      </c>
      <c r="L172" s="6" t="s">
        <v>417</v>
      </c>
      <c r="M172" s="6">
        <v>10</v>
      </c>
      <c r="N172" s="6">
        <v>350000</v>
      </c>
      <c r="O172" s="8">
        <f t="shared" si="8"/>
        <v>3500000</v>
      </c>
      <c r="P172" s="15" t="s">
        <v>16</v>
      </c>
      <c r="Q172" s="15" t="s">
        <v>471</v>
      </c>
      <c r="R172" s="402" t="str">
        <f t="shared" si="6"/>
        <v>(06237) 서울 강남구 역삼로17길 60</v>
      </c>
      <c r="S172" s="265" t="s">
        <v>10882</v>
      </c>
    </row>
    <row r="173" spans="1:19" ht="33">
      <c r="A173" s="11" t="s">
        <v>10476</v>
      </c>
      <c r="B173" s="23">
        <v>170</v>
      </c>
      <c r="C173" s="18" t="s">
        <v>179</v>
      </c>
      <c r="D173" s="7" t="str">
        <f t="shared" si="7"/>
        <v>04</v>
      </c>
      <c r="E173" s="248" t="s">
        <v>398</v>
      </c>
      <c r="F173" s="248" t="s">
        <v>108</v>
      </c>
      <c r="G173" s="18" t="s">
        <v>19</v>
      </c>
      <c r="H173" s="18" t="s">
        <v>10883</v>
      </c>
      <c r="I173" s="18" t="s">
        <v>26</v>
      </c>
      <c r="J173" s="18">
        <v>7</v>
      </c>
      <c r="K173" s="6">
        <v>1</v>
      </c>
      <c r="L173" s="6" t="s">
        <v>417</v>
      </c>
      <c r="M173" s="8">
        <v>10</v>
      </c>
      <c r="N173" s="6">
        <v>350000</v>
      </c>
      <c r="O173" s="8">
        <f t="shared" si="8"/>
        <v>3500000</v>
      </c>
      <c r="P173" s="15" t="s">
        <v>16</v>
      </c>
      <c r="Q173" s="15" t="s">
        <v>471</v>
      </c>
      <c r="R173" s="402" t="str">
        <f t="shared" si="6"/>
        <v>(06237) 서울 강남구 역삼로17길 60</v>
      </c>
      <c r="S173" s="265" t="s">
        <v>10884</v>
      </c>
    </row>
    <row r="174" spans="1:19" ht="33">
      <c r="A174" s="11" t="s">
        <v>10476</v>
      </c>
      <c r="B174" s="23">
        <v>171</v>
      </c>
      <c r="C174" s="18" t="s">
        <v>179</v>
      </c>
      <c r="D174" s="7" t="str">
        <f t="shared" si="7"/>
        <v>04</v>
      </c>
      <c r="E174" s="248" t="s">
        <v>398</v>
      </c>
      <c r="F174" s="248" t="s">
        <v>108</v>
      </c>
      <c r="G174" s="18" t="s">
        <v>19</v>
      </c>
      <c r="H174" s="18" t="s">
        <v>10885</v>
      </c>
      <c r="I174" s="18" t="s">
        <v>26</v>
      </c>
      <c r="J174" s="18">
        <v>7</v>
      </c>
      <c r="K174" s="6">
        <v>1</v>
      </c>
      <c r="L174" s="6" t="s">
        <v>417</v>
      </c>
      <c r="M174" s="6">
        <v>10</v>
      </c>
      <c r="N174" s="6">
        <v>350000</v>
      </c>
      <c r="O174" s="8">
        <f t="shared" si="8"/>
        <v>3500000</v>
      </c>
      <c r="P174" s="15" t="s">
        <v>16</v>
      </c>
      <c r="Q174" s="15" t="s">
        <v>471</v>
      </c>
      <c r="R174" s="402" t="str">
        <f t="shared" si="6"/>
        <v>(06237) 서울 강남구 역삼로17길 60</v>
      </c>
      <c r="S174" s="265" t="s">
        <v>10886</v>
      </c>
    </row>
    <row r="175" spans="1:19" ht="33">
      <c r="A175" s="11" t="s">
        <v>10476</v>
      </c>
      <c r="B175" s="32">
        <v>172</v>
      </c>
      <c r="C175" s="18" t="s">
        <v>179</v>
      </c>
      <c r="D175" s="7" t="str">
        <f t="shared" si="7"/>
        <v>04</v>
      </c>
      <c r="E175" s="248" t="s">
        <v>398</v>
      </c>
      <c r="F175" s="248" t="s">
        <v>108</v>
      </c>
      <c r="G175" s="18" t="s">
        <v>20</v>
      </c>
      <c r="H175" s="18" t="s">
        <v>10887</v>
      </c>
      <c r="I175" s="18" t="s">
        <v>26</v>
      </c>
      <c r="J175" s="18">
        <v>14</v>
      </c>
      <c r="K175" s="6">
        <v>2</v>
      </c>
      <c r="L175" s="6" t="s">
        <v>412</v>
      </c>
      <c r="M175" s="8">
        <v>10</v>
      </c>
      <c r="N175" s="6">
        <v>560000</v>
      </c>
      <c r="O175" s="8">
        <f t="shared" si="8"/>
        <v>5600000</v>
      </c>
      <c r="P175" s="15" t="s">
        <v>16</v>
      </c>
      <c r="Q175" s="15" t="s">
        <v>471</v>
      </c>
      <c r="R175" s="402" t="str">
        <f t="shared" si="6"/>
        <v>(06237) 서울 강남구 역삼로17길 60</v>
      </c>
      <c r="S175" s="265" t="s">
        <v>10888</v>
      </c>
    </row>
    <row r="176" spans="1:19" ht="33">
      <c r="A176" s="11" t="s">
        <v>10476</v>
      </c>
      <c r="B176" s="23">
        <v>173</v>
      </c>
      <c r="C176" s="18" t="s">
        <v>179</v>
      </c>
      <c r="D176" s="7" t="str">
        <f t="shared" si="7"/>
        <v>04</v>
      </c>
      <c r="E176" s="248" t="s">
        <v>398</v>
      </c>
      <c r="F176" s="248" t="s">
        <v>108</v>
      </c>
      <c r="G176" s="18" t="s">
        <v>20</v>
      </c>
      <c r="H176" s="18" t="s">
        <v>10889</v>
      </c>
      <c r="I176" s="18" t="s">
        <v>26</v>
      </c>
      <c r="J176" s="18">
        <v>14</v>
      </c>
      <c r="K176" s="6">
        <v>2</v>
      </c>
      <c r="L176" s="6" t="s">
        <v>417</v>
      </c>
      <c r="M176" s="6">
        <v>10</v>
      </c>
      <c r="N176" s="6">
        <v>560000</v>
      </c>
      <c r="O176" s="8">
        <f t="shared" si="8"/>
        <v>5600000</v>
      </c>
      <c r="P176" s="15" t="s">
        <v>16</v>
      </c>
      <c r="Q176" s="15" t="s">
        <v>471</v>
      </c>
      <c r="R176" s="402" t="str">
        <f t="shared" si="6"/>
        <v>(06237) 서울 강남구 역삼로17길 60</v>
      </c>
      <c r="S176" s="265" t="s">
        <v>10890</v>
      </c>
    </row>
    <row r="177" spans="1:19" ht="33">
      <c r="A177" s="11" t="s">
        <v>10476</v>
      </c>
      <c r="B177" s="23">
        <v>174</v>
      </c>
      <c r="C177" s="18" t="s">
        <v>37</v>
      </c>
      <c r="D177" s="7" t="str">
        <f t="shared" si="7"/>
        <v>02</v>
      </c>
      <c r="E177" s="18" t="s">
        <v>398</v>
      </c>
      <c r="F177" s="18" t="s">
        <v>94</v>
      </c>
      <c r="G177" s="18" t="s">
        <v>19</v>
      </c>
      <c r="H177" s="18" t="s">
        <v>10891</v>
      </c>
      <c r="I177" s="18" t="s">
        <v>26</v>
      </c>
      <c r="J177" s="18">
        <v>7</v>
      </c>
      <c r="K177" s="6">
        <v>1</v>
      </c>
      <c r="L177" s="6" t="s">
        <v>10892</v>
      </c>
      <c r="M177" s="8">
        <v>10</v>
      </c>
      <c r="N177" s="6">
        <v>350000</v>
      </c>
      <c r="O177" s="8">
        <f t="shared" si="8"/>
        <v>3500000</v>
      </c>
      <c r="P177" s="15" t="s">
        <v>16</v>
      </c>
      <c r="Q177" s="15" t="s">
        <v>471</v>
      </c>
      <c r="R177" s="402" t="str">
        <f t="shared" si="6"/>
        <v>(06237) 서울 강남구 역삼로17길 60</v>
      </c>
      <c r="S177" s="265" t="s">
        <v>10893</v>
      </c>
    </row>
    <row r="178" spans="1:19" ht="33">
      <c r="A178" s="11" t="s">
        <v>10476</v>
      </c>
      <c r="B178" s="32">
        <v>175</v>
      </c>
      <c r="C178" s="18" t="s">
        <v>37</v>
      </c>
      <c r="D178" s="7" t="str">
        <f t="shared" si="7"/>
        <v>02</v>
      </c>
      <c r="E178" s="278" t="s">
        <v>93</v>
      </c>
      <c r="F178" s="278" t="s">
        <v>108</v>
      </c>
      <c r="G178" s="18" t="s">
        <v>20</v>
      </c>
      <c r="H178" s="18" t="s">
        <v>10894</v>
      </c>
      <c r="I178" s="18" t="s">
        <v>26</v>
      </c>
      <c r="J178" s="18">
        <v>14</v>
      </c>
      <c r="K178" s="6">
        <v>2</v>
      </c>
      <c r="L178" s="6" t="s">
        <v>1103</v>
      </c>
      <c r="M178" s="6">
        <v>10</v>
      </c>
      <c r="N178" s="6">
        <v>580000</v>
      </c>
      <c r="O178" s="8">
        <f t="shared" si="8"/>
        <v>5800000</v>
      </c>
      <c r="P178" s="15" t="s">
        <v>16</v>
      </c>
      <c r="Q178" s="15" t="s">
        <v>471</v>
      </c>
      <c r="R178" s="402" t="str">
        <f t="shared" si="6"/>
        <v>(06237) 서울 강남구 역삼로17길 60</v>
      </c>
      <c r="S178" s="265" t="s">
        <v>10895</v>
      </c>
    </row>
    <row r="179" spans="1:19" ht="33">
      <c r="A179" s="11" t="s">
        <v>10476</v>
      </c>
      <c r="B179" s="23">
        <v>176</v>
      </c>
      <c r="C179" s="18" t="s">
        <v>37</v>
      </c>
      <c r="D179" s="7" t="str">
        <f t="shared" si="7"/>
        <v>02</v>
      </c>
      <c r="E179" s="278" t="s">
        <v>93</v>
      </c>
      <c r="F179" s="278" t="s">
        <v>108</v>
      </c>
      <c r="G179" s="18" t="s">
        <v>20</v>
      </c>
      <c r="H179" s="478" t="s">
        <v>10896</v>
      </c>
      <c r="I179" s="18" t="s">
        <v>26</v>
      </c>
      <c r="J179" s="18">
        <v>14</v>
      </c>
      <c r="K179" s="6">
        <v>2</v>
      </c>
      <c r="L179" s="6" t="s">
        <v>1387</v>
      </c>
      <c r="M179" s="8">
        <v>10</v>
      </c>
      <c r="N179" s="6">
        <v>580000</v>
      </c>
      <c r="O179" s="8">
        <f t="shared" si="8"/>
        <v>5800000</v>
      </c>
      <c r="P179" s="15" t="s">
        <v>16</v>
      </c>
      <c r="Q179" s="15" t="s">
        <v>471</v>
      </c>
      <c r="R179" s="402" t="str">
        <f t="shared" si="6"/>
        <v>(06237) 서울 강남구 역삼로17길 60</v>
      </c>
      <c r="S179" s="265" t="s">
        <v>10897</v>
      </c>
    </row>
    <row r="180" spans="1:19" ht="33">
      <c r="A180" s="11" t="s">
        <v>10476</v>
      </c>
      <c r="B180" s="23">
        <v>177</v>
      </c>
      <c r="C180" s="18" t="s">
        <v>37</v>
      </c>
      <c r="D180" s="7" t="str">
        <f t="shared" si="7"/>
        <v>02</v>
      </c>
      <c r="E180" s="278" t="s">
        <v>93</v>
      </c>
      <c r="F180" s="278" t="s">
        <v>108</v>
      </c>
      <c r="G180" s="18" t="s">
        <v>19</v>
      </c>
      <c r="H180" s="18" t="s">
        <v>10898</v>
      </c>
      <c r="I180" s="18" t="s">
        <v>26</v>
      </c>
      <c r="J180" s="18">
        <v>14</v>
      </c>
      <c r="K180" s="6">
        <v>2</v>
      </c>
      <c r="L180" s="6" t="s">
        <v>2191</v>
      </c>
      <c r="M180" s="6">
        <v>10</v>
      </c>
      <c r="N180" s="6">
        <v>540000</v>
      </c>
      <c r="O180" s="8">
        <f t="shared" si="8"/>
        <v>5400000</v>
      </c>
      <c r="P180" s="15" t="s">
        <v>16</v>
      </c>
      <c r="Q180" s="15" t="s">
        <v>471</v>
      </c>
      <c r="R180" s="402" t="str">
        <f t="shared" si="6"/>
        <v>(06237) 서울 강남구 역삼로17길 60</v>
      </c>
      <c r="S180" s="265" t="s">
        <v>10899</v>
      </c>
    </row>
    <row r="181" spans="1:19" ht="82.5">
      <c r="A181" s="11" t="s">
        <v>10476</v>
      </c>
      <c r="B181" s="32">
        <v>178</v>
      </c>
      <c r="C181" s="18" t="s">
        <v>37</v>
      </c>
      <c r="D181" s="7" t="str">
        <f t="shared" si="7"/>
        <v>02</v>
      </c>
      <c r="E181" s="278" t="s">
        <v>93</v>
      </c>
      <c r="F181" s="278" t="s">
        <v>108</v>
      </c>
      <c r="G181" s="18" t="s">
        <v>19</v>
      </c>
      <c r="H181" s="18" t="s">
        <v>10900</v>
      </c>
      <c r="I181" s="18" t="s">
        <v>26</v>
      </c>
      <c r="J181" s="18">
        <v>14</v>
      </c>
      <c r="K181" s="6">
        <v>2</v>
      </c>
      <c r="L181" s="6" t="s">
        <v>462</v>
      </c>
      <c r="M181" s="8">
        <v>10</v>
      </c>
      <c r="N181" s="6">
        <v>540000</v>
      </c>
      <c r="O181" s="8">
        <f t="shared" si="8"/>
        <v>5400000</v>
      </c>
      <c r="P181" s="15" t="s">
        <v>16</v>
      </c>
      <c r="Q181" s="15" t="s">
        <v>10719</v>
      </c>
      <c r="R181" s="402" t="str">
        <f t="shared" si="6"/>
        <v>(06237) 서울 강남구 역삼로17길 60
(48733) 부산 동구 중앙대로 216, 교원빌딩 11층
(34921) 대전 중구 중앙로 154, 4층
(41256) 대구 동구 동대구로 489, 2층
(31470) 충남 아산시 배방읍 희망로 46번길 45-21</v>
      </c>
      <c r="S181" s="265" t="s">
        <v>10901</v>
      </c>
    </row>
    <row r="182" spans="1:19" ht="49.5">
      <c r="A182" s="11" t="s">
        <v>10476</v>
      </c>
      <c r="B182" s="23">
        <v>179</v>
      </c>
      <c r="C182" s="18" t="s">
        <v>37</v>
      </c>
      <c r="D182" s="7" t="str">
        <f t="shared" si="7"/>
        <v>02</v>
      </c>
      <c r="E182" s="278" t="s">
        <v>93</v>
      </c>
      <c r="F182" s="278" t="s">
        <v>108</v>
      </c>
      <c r="G182" s="18" t="s">
        <v>19</v>
      </c>
      <c r="H182" s="18" t="s">
        <v>10902</v>
      </c>
      <c r="I182" s="18" t="s">
        <v>26</v>
      </c>
      <c r="J182" s="18">
        <v>14</v>
      </c>
      <c r="K182" s="6">
        <v>2</v>
      </c>
      <c r="L182" s="6" t="s">
        <v>10903</v>
      </c>
      <c r="M182" s="6">
        <v>10</v>
      </c>
      <c r="N182" s="6">
        <v>540000</v>
      </c>
      <c r="O182" s="8">
        <f t="shared" si="8"/>
        <v>5400000</v>
      </c>
      <c r="P182" s="15" t="s">
        <v>16</v>
      </c>
      <c r="Q182" s="15" t="s">
        <v>10781</v>
      </c>
      <c r="R182" s="402" t="str">
        <f t="shared" si="6"/>
        <v>(06237) 서울 강남구 역삼로17길 60
(48733) 부산 동구 중앙대로 216, 교원빌딩 11층
(34921) 대전 중구 중앙로 154, 4층</v>
      </c>
      <c r="S182" s="265" t="s">
        <v>10904</v>
      </c>
    </row>
    <row r="183" spans="1:19" ht="33">
      <c r="A183" s="11" t="s">
        <v>10476</v>
      </c>
      <c r="B183" s="23">
        <v>180</v>
      </c>
      <c r="C183" s="18" t="s">
        <v>37</v>
      </c>
      <c r="D183" s="7" t="str">
        <f t="shared" si="7"/>
        <v>02</v>
      </c>
      <c r="E183" s="278" t="s">
        <v>93</v>
      </c>
      <c r="F183" s="278" t="s">
        <v>108</v>
      </c>
      <c r="G183" s="18" t="s">
        <v>19</v>
      </c>
      <c r="H183" s="18" t="s">
        <v>10905</v>
      </c>
      <c r="I183" s="18" t="s">
        <v>26</v>
      </c>
      <c r="J183" s="18">
        <v>14</v>
      </c>
      <c r="K183" s="6">
        <v>2</v>
      </c>
      <c r="L183" s="6" t="s">
        <v>10906</v>
      </c>
      <c r="M183" s="8">
        <v>10</v>
      </c>
      <c r="N183" s="6">
        <v>540000</v>
      </c>
      <c r="O183" s="8">
        <f t="shared" si="8"/>
        <v>5400000</v>
      </c>
      <c r="P183" s="15" t="s">
        <v>16</v>
      </c>
      <c r="Q183" s="15" t="s">
        <v>1675</v>
      </c>
      <c r="R183" s="402" t="str">
        <f t="shared" si="6"/>
        <v>(06237) 서울 강남구 역삼로17길 60
(48733) 부산 동구 중앙대로 216, 교원빌딩 11층</v>
      </c>
      <c r="S183" s="265" t="s">
        <v>10907</v>
      </c>
    </row>
    <row r="184" spans="1:19" ht="33">
      <c r="A184" s="11" t="s">
        <v>10476</v>
      </c>
      <c r="B184" s="32">
        <v>181</v>
      </c>
      <c r="C184" s="18" t="s">
        <v>37</v>
      </c>
      <c r="D184" s="7" t="str">
        <f t="shared" si="7"/>
        <v>02</v>
      </c>
      <c r="E184" s="278" t="s">
        <v>93</v>
      </c>
      <c r="F184" s="278" t="s">
        <v>108</v>
      </c>
      <c r="G184" s="18" t="s">
        <v>19</v>
      </c>
      <c r="H184" s="18" t="s">
        <v>10908</v>
      </c>
      <c r="I184" s="18" t="s">
        <v>26</v>
      </c>
      <c r="J184" s="18">
        <v>14</v>
      </c>
      <c r="K184" s="6">
        <v>2</v>
      </c>
      <c r="L184" s="6" t="s">
        <v>10909</v>
      </c>
      <c r="M184" s="6">
        <v>10</v>
      </c>
      <c r="N184" s="6">
        <v>540000</v>
      </c>
      <c r="O184" s="8">
        <f t="shared" si="8"/>
        <v>5400000</v>
      </c>
      <c r="P184" s="15" t="s">
        <v>16</v>
      </c>
      <c r="Q184" s="15" t="s">
        <v>471</v>
      </c>
      <c r="R184" s="402" t="str">
        <f t="shared" si="6"/>
        <v>(06237) 서울 강남구 역삼로17길 60</v>
      </c>
      <c r="S184" s="265" t="s">
        <v>10910</v>
      </c>
    </row>
    <row r="185" spans="1:19" ht="33">
      <c r="A185" s="11" t="s">
        <v>10476</v>
      </c>
      <c r="B185" s="23">
        <v>182</v>
      </c>
      <c r="C185" s="18" t="s">
        <v>37</v>
      </c>
      <c r="D185" s="7" t="str">
        <f t="shared" si="7"/>
        <v>02</v>
      </c>
      <c r="E185" s="278" t="s">
        <v>93</v>
      </c>
      <c r="F185" s="278" t="s">
        <v>108</v>
      </c>
      <c r="G185" s="18" t="s">
        <v>19</v>
      </c>
      <c r="H185" s="18" t="s">
        <v>10911</v>
      </c>
      <c r="I185" s="18" t="s">
        <v>26</v>
      </c>
      <c r="J185" s="18">
        <v>14</v>
      </c>
      <c r="K185" s="6">
        <v>2</v>
      </c>
      <c r="L185" s="6" t="s">
        <v>10912</v>
      </c>
      <c r="M185" s="8">
        <v>10</v>
      </c>
      <c r="N185" s="6">
        <v>540000</v>
      </c>
      <c r="O185" s="8">
        <f t="shared" si="8"/>
        <v>5400000</v>
      </c>
      <c r="P185" s="15" t="s">
        <v>16</v>
      </c>
      <c r="Q185" s="15" t="s">
        <v>2961</v>
      </c>
      <c r="R185" s="402" t="str">
        <f t="shared" si="6"/>
        <v>(06237) 서울 강남구 역삼로17길 60
(34921) 대전 중구 중앙로 154, 4층</v>
      </c>
      <c r="S185" s="265" t="s">
        <v>10913</v>
      </c>
    </row>
    <row r="186" spans="1:19" ht="33">
      <c r="A186" s="11" t="s">
        <v>10476</v>
      </c>
      <c r="B186" s="23">
        <v>183</v>
      </c>
      <c r="C186" s="18" t="s">
        <v>37</v>
      </c>
      <c r="D186" s="7" t="str">
        <f t="shared" si="7"/>
        <v>02</v>
      </c>
      <c r="E186" s="278" t="s">
        <v>93</v>
      </c>
      <c r="F186" s="278" t="s">
        <v>108</v>
      </c>
      <c r="G186" s="18" t="s">
        <v>19</v>
      </c>
      <c r="H186" s="18" t="s">
        <v>10914</v>
      </c>
      <c r="I186" s="18" t="s">
        <v>26</v>
      </c>
      <c r="J186" s="18">
        <v>14</v>
      </c>
      <c r="K186" s="6">
        <v>2</v>
      </c>
      <c r="L186" s="6" t="s">
        <v>1858</v>
      </c>
      <c r="M186" s="6">
        <v>10</v>
      </c>
      <c r="N186" s="6">
        <v>540000</v>
      </c>
      <c r="O186" s="8">
        <f t="shared" si="8"/>
        <v>5400000</v>
      </c>
      <c r="P186" s="15" t="s">
        <v>16</v>
      </c>
      <c r="Q186" s="15" t="s">
        <v>471</v>
      </c>
      <c r="R186" s="402" t="str">
        <f t="shared" si="6"/>
        <v>(06237) 서울 강남구 역삼로17길 60</v>
      </c>
      <c r="S186" s="265" t="s">
        <v>10915</v>
      </c>
    </row>
    <row r="187" spans="1:19" ht="33">
      <c r="A187" s="11" t="s">
        <v>10476</v>
      </c>
      <c r="B187" s="32">
        <v>184</v>
      </c>
      <c r="C187" s="18" t="s">
        <v>37</v>
      </c>
      <c r="D187" s="7" t="str">
        <f t="shared" si="7"/>
        <v>02</v>
      </c>
      <c r="E187" s="278" t="s">
        <v>93</v>
      </c>
      <c r="F187" s="278" t="s">
        <v>108</v>
      </c>
      <c r="G187" s="18" t="s">
        <v>19</v>
      </c>
      <c r="H187" s="18" t="s">
        <v>10916</v>
      </c>
      <c r="I187" s="18" t="s">
        <v>26</v>
      </c>
      <c r="J187" s="18">
        <v>14</v>
      </c>
      <c r="K187" s="6">
        <v>2</v>
      </c>
      <c r="L187" s="6" t="s">
        <v>2469</v>
      </c>
      <c r="M187" s="8">
        <v>10</v>
      </c>
      <c r="N187" s="6">
        <v>540000</v>
      </c>
      <c r="O187" s="8">
        <f t="shared" si="8"/>
        <v>5400000</v>
      </c>
      <c r="P187" s="15" t="s">
        <v>16</v>
      </c>
      <c r="Q187" s="15" t="s">
        <v>471</v>
      </c>
      <c r="R187" s="402" t="str">
        <f t="shared" si="6"/>
        <v>(06237) 서울 강남구 역삼로17길 60</v>
      </c>
      <c r="S187" s="265" t="s">
        <v>10917</v>
      </c>
    </row>
    <row r="188" spans="1:19" ht="33">
      <c r="A188" s="11" t="s">
        <v>10476</v>
      </c>
      <c r="B188" s="23">
        <v>185</v>
      </c>
      <c r="C188" s="18" t="s">
        <v>37</v>
      </c>
      <c r="D188" s="7" t="str">
        <f t="shared" si="7"/>
        <v>02</v>
      </c>
      <c r="E188" s="278" t="s">
        <v>93</v>
      </c>
      <c r="F188" s="278" t="s">
        <v>108</v>
      </c>
      <c r="G188" s="18" t="s">
        <v>19</v>
      </c>
      <c r="H188" s="18" t="s">
        <v>10918</v>
      </c>
      <c r="I188" s="18" t="s">
        <v>26</v>
      </c>
      <c r="J188" s="18">
        <v>14</v>
      </c>
      <c r="K188" s="6">
        <v>2</v>
      </c>
      <c r="L188" s="6" t="s">
        <v>10919</v>
      </c>
      <c r="M188" s="6">
        <v>10</v>
      </c>
      <c r="N188" s="6">
        <v>540000</v>
      </c>
      <c r="O188" s="8">
        <f t="shared" si="8"/>
        <v>5400000</v>
      </c>
      <c r="P188" s="15" t="s">
        <v>16</v>
      </c>
      <c r="Q188" s="15" t="s">
        <v>1675</v>
      </c>
      <c r="R188" s="402" t="str">
        <f t="shared" si="6"/>
        <v>(06237) 서울 강남구 역삼로17길 60
(48733) 부산 동구 중앙대로 216, 교원빌딩 11층</v>
      </c>
      <c r="S188" s="265" t="s">
        <v>10920</v>
      </c>
    </row>
    <row r="189" spans="1:19" ht="66">
      <c r="A189" s="11" t="s">
        <v>10476</v>
      </c>
      <c r="B189" s="23">
        <v>186</v>
      </c>
      <c r="C189" s="18" t="s">
        <v>37</v>
      </c>
      <c r="D189" s="7" t="str">
        <f t="shared" si="7"/>
        <v>02</v>
      </c>
      <c r="E189" s="278" t="s">
        <v>93</v>
      </c>
      <c r="F189" s="278" t="s">
        <v>108</v>
      </c>
      <c r="G189" s="18" t="s">
        <v>19</v>
      </c>
      <c r="H189" s="18" t="s">
        <v>10921</v>
      </c>
      <c r="I189" s="18" t="s">
        <v>26</v>
      </c>
      <c r="J189" s="18">
        <v>14</v>
      </c>
      <c r="K189" s="6">
        <v>2</v>
      </c>
      <c r="L189" s="6" t="s">
        <v>10922</v>
      </c>
      <c r="M189" s="8">
        <v>10</v>
      </c>
      <c r="N189" s="6">
        <v>540000</v>
      </c>
      <c r="O189" s="8">
        <f t="shared" si="8"/>
        <v>5400000</v>
      </c>
      <c r="P189" s="15" t="s">
        <v>16</v>
      </c>
      <c r="Q189" s="15" t="s">
        <v>10923</v>
      </c>
      <c r="R189" s="402" t="str">
        <f t="shared" si="6"/>
        <v>(48733) 부산 동구 중앙대로 216, 교원빌딩 11층
(34921) 대전 중구 중앙로 154, 4층
(41256) 대구 동구 동대구로 489, 2층
(28116) 충북 청주시 청원구 오창읍 연구단지로 40</v>
      </c>
      <c r="S189" s="265" t="s">
        <v>10924</v>
      </c>
    </row>
    <row r="190" spans="1:19" ht="33">
      <c r="A190" s="11" t="s">
        <v>10476</v>
      </c>
      <c r="B190" s="32">
        <v>187</v>
      </c>
      <c r="C190" s="18" t="s">
        <v>37</v>
      </c>
      <c r="D190" s="7" t="str">
        <f t="shared" si="7"/>
        <v>02</v>
      </c>
      <c r="E190" s="278" t="s">
        <v>93</v>
      </c>
      <c r="F190" s="278" t="s">
        <v>108</v>
      </c>
      <c r="G190" s="18" t="s">
        <v>19</v>
      </c>
      <c r="H190" s="18" t="s">
        <v>10925</v>
      </c>
      <c r="I190" s="18" t="s">
        <v>26</v>
      </c>
      <c r="J190" s="18">
        <v>14</v>
      </c>
      <c r="K190" s="6">
        <v>2</v>
      </c>
      <c r="L190" s="6" t="s">
        <v>1236</v>
      </c>
      <c r="M190" s="6">
        <v>10</v>
      </c>
      <c r="N190" s="6">
        <v>540000</v>
      </c>
      <c r="O190" s="8">
        <f t="shared" si="8"/>
        <v>5400000</v>
      </c>
      <c r="P190" s="15" t="s">
        <v>16</v>
      </c>
      <c r="Q190" s="15" t="s">
        <v>1675</v>
      </c>
      <c r="R190" s="402" t="str">
        <f t="shared" si="6"/>
        <v>(06237) 서울 강남구 역삼로17길 60
(48733) 부산 동구 중앙대로 216, 교원빌딩 11층</v>
      </c>
      <c r="S190" s="265" t="s">
        <v>10926</v>
      </c>
    </row>
    <row r="191" spans="1:19" ht="33">
      <c r="A191" s="11" t="s">
        <v>10476</v>
      </c>
      <c r="B191" s="23">
        <v>188</v>
      </c>
      <c r="C191" s="18" t="s">
        <v>37</v>
      </c>
      <c r="D191" s="7" t="str">
        <f t="shared" si="7"/>
        <v>02</v>
      </c>
      <c r="E191" s="278" t="s">
        <v>93</v>
      </c>
      <c r="F191" s="278" t="s">
        <v>108</v>
      </c>
      <c r="G191" s="18" t="s">
        <v>19</v>
      </c>
      <c r="H191" s="18" t="s">
        <v>10927</v>
      </c>
      <c r="I191" s="18" t="s">
        <v>26</v>
      </c>
      <c r="J191" s="18">
        <v>14</v>
      </c>
      <c r="K191" s="6">
        <v>2</v>
      </c>
      <c r="L191" s="6" t="s">
        <v>10928</v>
      </c>
      <c r="M191" s="8">
        <v>10</v>
      </c>
      <c r="N191" s="6">
        <v>540000</v>
      </c>
      <c r="O191" s="8">
        <f t="shared" si="8"/>
        <v>5400000</v>
      </c>
      <c r="P191" s="15" t="s">
        <v>16</v>
      </c>
      <c r="Q191" s="15" t="s">
        <v>10929</v>
      </c>
      <c r="R191" s="402" t="str">
        <f t="shared" si="6"/>
        <v>(06237) 서울 강남구 역삼로17길 60
(28116) 충북 청주시 청원구 오창읍 연구단지로 40</v>
      </c>
      <c r="S191" s="265" t="s">
        <v>10930</v>
      </c>
    </row>
    <row r="192" spans="1:19" ht="33">
      <c r="A192" s="11" t="s">
        <v>10476</v>
      </c>
      <c r="B192" s="23">
        <v>189</v>
      </c>
      <c r="C192" s="18" t="s">
        <v>37</v>
      </c>
      <c r="D192" s="7" t="str">
        <f t="shared" si="7"/>
        <v>02</v>
      </c>
      <c r="E192" s="278" t="s">
        <v>93</v>
      </c>
      <c r="F192" s="278" t="s">
        <v>108</v>
      </c>
      <c r="G192" s="18" t="s">
        <v>19</v>
      </c>
      <c r="H192" s="18" t="s">
        <v>10931</v>
      </c>
      <c r="I192" s="18" t="s">
        <v>26</v>
      </c>
      <c r="J192" s="18">
        <v>14</v>
      </c>
      <c r="K192" s="6">
        <v>2</v>
      </c>
      <c r="L192" s="6" t="s">
        <v>10932</v>
      </c>
      <c r="M192" s="6">
        <v>10</v>
      </c>
      <c r="N192" s="6">
        <v>540000</v>
      </c>
      <c r="O192" s="8">
        <f t="shared" si="8"/>
        <v>5400000</v>
      </c>
      <c r="P192" s="15" t="s">
        <v>16</v>
      </c>
      <c r="Q192" s="15" t="s">
        <v>471</v>
      </c>
      <c r="R192" s="402" t="str">
        <f t="shared" si="6"/>
        <v>(06237) 서울 강남구 역삼로17길 60</v>
      </c>
      <c r="S192" s="265" t="s">
        <v>10933</v>
      </c>
    </row>
    <row r="193" spans="1:19" ht="33">
      <c r="A193" s="11" t="s">
        <v>10476</v>
      </c>
      <c r="B193" s="32">
        <v>190</v>
      </c>
      <c r="C193" s="18" t="s">
        <v>37</v>
      </c>
      <c r="D193" s="7" t="str">
        <f t="shared" si="7"/>
        <v>02</v>
      </c>
      <c r="E193" s="278" t="s">
        <v>93</v>
      </c>
      <c r="F193" s="278" t="s">
        <v>108</v>
      </c>
      <c r="G193" s="18" t="s">
        <v>19</v>
      </c>
      <c r="H193" s="18" t="s">
        <v>10934</v>
      </c>
      <c r="I193" s="18" t="s">
        <v>26</v>
      </c>
      <c r="J193" s="18">
        <v>14</v>
      </c>
      <c r="K193" s="6">
        <v>2</v>
      </c>
      <c r="L193" s="6" t="s">
        <v>10732</v>
      </c>
      <c r="M193" s="8">
        <v>10</v>
      </c>
      <c r="N193" s="6">
        <v>540000</v>
      </c>
      <c r="O193" s="8">
        <f t="shared" si="8"/>
        <v>5400000</v>
      </c>
      <c r="P193" s="15" t="s">
        <v>16</v>
      </c>
      <c r="Q193" s="15" t="s">
        <v>471</v>
      </c>
      <c r="R193" s="402" t="str">
        <f t="shared" si="6"/>
        <v>(06237) 서울 강남구 역삼로17길 60</v>
      </c>
      <c r="S193" s="265" t="s">
        <v>10935</v>
      </c>
    </row>
    <row r="194" spans="1:19" ht="33">
      <c r="A194" s="11" t="s">
        <v>10476</v>
      </c>
      <c r="B194" s="23">
        <v>191</v>
      </c>
      <c r="C194" s="18" t="s">
        <v>37</v>
      </c>
      <c r="D194" s="7" t="str">
        <f t="shared" si="7"/>
        <v>02</v>
      </c>
      <c r="E194" s="278" t="s">
        <v>93</v>
      </c>
      <c r="F194" s="278" t="s">
        <v>108</v>
      </c>
      <c r="G194" s="18" t="s">
        <v>19</v>
      </c>
      <c r="H194" s="18" t="s">
        <v>10936</v>
      </c>
      <c r="I194" s="18" t="s">
        <v>26</v>
      </c>
      <c r="J194" s="18">
        <v>14</v>
      </c>
      <c r="K194" s="6">
        <v>2</v>
      </c>
      <c r="L194" s="6" t="s">
        <v>2186</v>
      </c>
      <c r="M194" s="6">
        <v>10</v>
      </c>
      <c r="N194" s="6">
        <v>540000</v>
      </c>
      <c r="O194" s="8">
        <f t="shared" si="8"/>
        <v>5400000</v>
      </c>
      <c r="P194" s="15" t="s">
        <v>16</v>
      </c>
      <c r="Q194" s="15" t="s">
        <v>471</v>
      </c>
      <c r="R194" s="402" t="str">
        <f t="shared" si="6"/>
        <v>(06237) 서울 강남구 역삼로17길 60</v>
      </c>
      <c r="S194" s="265" t="s">
        <v>10937</v>
      </c>
    </row>
    <row r="195" spans="1:19" ht="33">
      <c r="A195" s="11" t="s">
        <v>10476</v>
      </c>
      <c r="B195" s="23">
        <v>192</v>
      </c>
      <c r="C195" s="18" t="s">
        <v>37</v>
      </c>
      <c r="D195" s="7" t="str">
        <f t="shared" si="7"/>
        <v>02</v>
      </c>
      <c r="E195" s="278" t="s">
        <v>93</v>
      </c>
      <c r="F195" s="278" t="s">
        <v>108</v>
      </c>
      <c r="G195" s="18" t="s">
        <v>19</v>
      </c>
      <c r="H195" s="18" t="s">
        <v>10938</v>
      </c>
      <c r="I195" s="18" t="s">
        <v>26</v>
      </c>
      <c r="J195" s="18">
        <v>14</v>
      </c>
      <c r="K195" s="6">
        <v>2</v>
      </c>
      <c r="L195" s="6" t="s">
        <v>2190</v>
      </c>
      <c r="M195" s="8">
        <v>10</v>
      </c>
      <c r="N195" s="6">
        <v>540000</v>
      </c>
      <c r="O195" s="8">
        <f t="shared" si="8"/>
        <v>5400000</v>
      </c>
      <c r="P195" s="15" t="s">
        <v>16</v>
      </c>
      <c r="Q195" s="15" t="s">
        <v>471</v>
      </c>
      <c r="R195" s="402" t="str">
        <f t="shared" si="6"/>
        <v>(06237) 서울 강남구 역삼로17길 60</v>
      </c>
      <c r="S195" s="265" t="s">
        <v>10939</v>
      </c>
    </row>
    <row r="196" spans="1:19" ht="33">
      <c r="A196" s="11" t="s">
        <v>10476</v>
      </c>
      <c r="B196" s="32">
        <v>193</v>
      </c>
      <c r="C196" s="18" t="s">
        <v>37</v>
      </c>
      <c r="D196" s="7" t="str">
        <f t="shared" si="7"/>
        <v>02</v>
      </c>
      <c r="E196" s="278" t="s">
        <v>93</v>
      </c>
      <c r="F196" s="278" t="s">
        <v>108</v>
      </c>
      <c r="G196" s="18" t="s">
        <v>19</v>
      </c>
      <c r="H196" s="18" t="s">
        <v>10940</v>
      </c>
      <c r="I196" s="18" t="s">
        <v>26</v>
      </c>
      <c r="J196" s="18">
        <v>14</v>
      </c>
      <c r="K196" s="6">
        <v>2</v>
      </c>
      <c r="L196" s="6" t="s">
        <v>10673</v>
      </c>
      <c r="M196" s="6">
        <v>10</v>
      </c>
      <c r="N196" s="6">
        <v>540000</v>
      </c>
      <c r="O196" s="8">
        <f t="shared" si="8"/>
        <v>5400000</v>
      </c>
      <c r="P196" s="15" t="s">
        <v>16</v>
      </c>
      <c r="Q196" s="15" t="s">
        <v>471</v>
      </c>
      <c r="R196" s="402" t="str">
        <f t="shared" si="6"/>
        <v>(06237) 서울 강남구 역삼로17길 60</v>
      </c>
      <c r="S196" s="265" t="s">
        <v>10941</v>
      </c>
    </row>
    <row r="197" spans="1:19" ht="33">
      <c r="A197" s="11" t="s">
        <v>10476</v>
      </c>
      <c r="B197" s="23">
        <v>194</v>
      </c>
      <c r="C197" s="18" t="s">
        <v>37</v>
      </c>
      <c r="D197" s="7" t="str">
        <f t="shared" si="7"/>
        <v>02</v>
      </c>
      <c r="E197" s="278" t="s">
        <v>93</v>
      </c>
      <c r="F197" s="278" t="s">
        <v>108</v>
      </c>
      <c r="G197" s="18" t="s">
        <v>19</v>
      </c>
      <c r="H197" s="18" t="s">
        <v>10942</v>
      </c>
      <c r="I197" s="18" t="s">
        <v>26</v>
      </c>
      <c r="J197" s="18">
        <v>14</v>
      </c>
      <c r="K197" s="6">
        <v>2</v>
      </c>
      <c r="L197" s="6" t="s">
        <v>2195</v>
      </c>
      <c r="M197" s="8">
        <v>10</v>
      </c>
      <c r="N197" s="6">
        <v>540000</v>
      </c>
      <c r="O197" s="8">
        <f t="shared" si="8"/>
        <v>5400000</v>
      </c>
      <c r="P197" s="15" t="s">
        <v>16</v>
      </c>
      <c r="Q197" s="15" t="s">
        <v>2961</v>
      </c>
      <c r="R197" s="402" t="str">
        <f t="shared" ref="R197:R261" si="9">_xlfn.TEXTJOIN(CHAR(10),TRUE,IF(ISNUMBER(SEARCH("서울",Q197)),"(06237) 서울 강남구 역삼로17길 60",""),
IF(ISNUMBER(SEARCH("부산",Q197)),"(48733) 부산 동구 중앙대로 216, 교원빌딩 11층",""),
IF(ISNUMBER(SEARCH("대전",Q197)),"(34921) 대전 중구 중앙로 154, 4층",""),
IF(ISNUMBER(SEARCH("대구",Q197)),"(41256) 대구 동구 동대구로 489, 2층",""),
IF(ISNUMBER(SEARCH("수원",Q197)),"(16229) 경기 수원시 영통구 광교로 145",""),
IF(ISNUMBER(SEARCH("인천",Q197)),"(21633) 인천 남동구 남동대로 215번길 30",""),
IF(ISNUMBER(SEARCH("광주",Q197)),"(62364) 광주 광산구 무진대로 282, 7층",""),
IF(ISNUMBER(SEARCH("아산",Q197)),"(31470) 충남 아산시 배방읍 희망로 46번길 45-21",""),
IF(ISNUMBER(SEARCH("청주",Q197)),"(28116) 충북 청주시 청원구 오창읍 연구단지로 40",""),
IF(ISNUMBER(SEARCH("춘천",Q197)),"(24239) 강원도 춘천시 수변공원길 11",""),
IF(ISNUMBER(SEARCH("창원",Q197)),"(51408) 경남 창원시 성산구 원이대로 362",""),
IF(ISNUMBER(SEARCH("울산",Q197)),"(44248) 울산 북구 산업로 915",""),
IF(ISNUMBER(SEARCH("전주",Q197)),"(54969) 전북 전주시 완산구 홍산로 276",""),
IF(ISNUMBER(SEARCH("의정부",Q197)),"(11644) 경기 의정부시 망월로 18-26",""))</f>
        <v>(06237) 서울 강남구 역삼로17길 60
(34921) 대전 중구 중앙로 154, 4층</v>
      </c>
      <c r="S197" s="265" t="s">
        <v>10943</v>
      </c>
    </row>
    <row r="198" spans="1:19" ht="66">
      <c r="A198" s="11" t="s">
        <v>10476</v>
      </c>
      <c r="B198" s="23">
        <v>195</v>
      </c>
      <c r="C198" s="18" t="s">
        <v>37</v>
      </c>
      <c r="D198" s="7" t="str">
        <f t="shared" ref="D198:D261" si="10">_xlfn.IFS(C198="사업관리","01",C198="경영ㆍ회계ㆍ사무","02",C198="금융ㆍ보험","03",C198="교육ㆍ자연ㆍ사회과학","04",C198="법률ㆍ경찰ㆍ소방ㆍ교도ㆍ국방","05",C198="보건ㆍ의료","06",C198="사회복지ㆍ종교","07",C198="문화ㆍ예술ㆍ디자인ㆍ방송","08",C198="운전ㆍ운송","09",C198="영업판매","10",C198="경비ㆍ청소","11",C198="이용ㆍ숙박ㆍ여행ㆍ오락ㆍ스포츠","12", C198="음식서비스","13", C198="건설","14", C198="기계","15",C198="재료","16",C198="화학ㆍ바이오","17",C198="섬유ㆍ의복","18",C198="전기ㆍ전자","19",C198="정보통신","20",C198="식품가공","21",C198="인쇄ㆍ목재ㆍ가구ㆍ공예","22",C198="환경ㆍ에너지ㆍ안전","23",C198="농림어업","24")</f>
        <v>02</v>
      </c>
      <c r="E198" s="278" t="s">
        <v>93</v>
      </c>
      <c r="F198" s="278" t="s">
        <v>108</v>
      </c>
      <c r="G198" s="18" t="s">
        <v>19</v>
      </c>
      <c r="H198" s="18" t="s">
        <v>10944</v>
      </c>
      <c r="I198" s="18" t="s">
        <v>26</v>
      </c>
      <c r="J198" s="18">
        <v>14</v>
      </c>
      <c r="K198" s="6">
        <v>2</v>
      </c>
      <c r="L198" s="6" t="s">
        <v>10945</v>
      </c>
      <c r="M198" s="6">
        <v>10</v>
      </c>
      <c r="N198" s="6">
        <v>540000</v>
      </c>
      <c r="O198" s="8">
        <f t="shared" ref="O198:O262" si="11">M198*N198</f>
        <v>5400000</v>
      </c>
      <c r="P198" s="15" t="s">
        <v>16</v>
      </c>
      <c r="Q198" s="15" t="s">
        <v>10946</v>
      </c>
      <c r="R198" s="402" t="str">
        <f t="shared" si="9"/>
        <v>(06237) 서울 강남구 역삼로17길 60
(48733) 부산 동구 중앙대로 216, 교원빌딩 11층
(34921) 대전 중구 중앙로 154, 4층
(41256) 대구 동구 동대구로 489, 2층</v>
      </c>
      <c r="S198" s="265" t="s">
        <v>10947</v>
      </c>
    </row>
    <row r="199" spans="1:19" ht="33">
      <c r="A199" s="11" t="s">
        <v>10476</v>
      </c>
      <c r="B199" s="32">
        <v>196</v>
      </c>
      <c r="C199" s="18" t="s">
        <v>37</v>
      </c>
      <c r="D199" s="7" t="str">
        <f t="shared" si="10"/>
        <v>02</v>
      </c>
      <c r="E199" s="278" t="s">
        <v>93</v>
      </c>
      <c r="F199" s="278" t="s">
        <v>108</v>
      </c>
      <c r="G199" s="18" t="s">
        <v>19</v>
      </c>
      <c r="H199" s="18" t="s">
        <v>10948</v>
      </c>
      <c r="I199" s="18" t="s">
        <v>26</v>
      </c>
      <c r="J199" s="18">
        <v>14</v>
      </c>
      <c r="K199" s="6">
        <v>2</v>
      </c>
      <c r="L199" s="6" t="s">
        <v>10808</v>
      </c>
      <c r="M199" s="8">
        <v>10</v>
      </c>
      <c r="N199" s="6">
        <v>540000</v>
      </c>
      <c r="O199" s="8">
        <f t="shared" si="11"/>
        <v>5400000</v>
      </c>
      <c r="P199" s="15" t="s">
        <v>16</v>
      </c>
      <c r="Q199" s="15" t="s">
        <v>1675</v>
      </c>
      <c r="R199" s="402" t="str">
        <f t="shared" si="9"/>
        <v>(06237) 서울 강남구 역삼로17길 60
(48733) 부산 동구 중앙대로 216, 교원빌딩 11층</v>
      </c>
      <c r="S199" s="265" t="s">
        <v>10949</v>
      </c>
    </row>
    <row r="200" spans="1:19" ht="66">
      <c r="A200" s="11" t="s">
        <v>10476</v>
      </c>
      <c r="B200" s="23">
        <v>197</v>
      </c>
      <c r="C200" s="18" t="s">
        <v>37</v>
      </c>
      <c r="D200" s="7" t="str">
        <f t="shared" si="10"/>
        <v>02</v>
      </c>
      <c r="E200" s="278" t="s">
        <v>93</v>
      </c>
      <c r="F200" s="278" t="s">
        <v>108</v>
      </c>
      <c r="G200" s="18" t="s">
        <v>19</v>
      </c>
      <c r="H200" s="18" t="s">
        <v>10950</v>
      </c>
      <c r="I200" s="18" t="s">
        <v>26</v>
      </c>
      <c r="J200" s="18">
        <v>14</v>
      </c>
      <c r="K200" s="6">
        <v>2</v>
      </c>
      <c r="L200" s="6" t="s">
        <v>10951</v>
      </c>
      <c r="M200" s="6">
        <v>10</v>
      </c>
      <c r="N200" s="6">
        <v>540000</v>
      </c>
      <c r="O200" s="8">
        <f t="shared" si="11"/>
        <v>5400000</v>
      </c>
      <c r="P200" s="15" t="s">
        <v>16</v>
      </c>
      <c r="Q200" s="15" t="s">
        <v>10271</v>
      </c>
      <c r="R200" s="402" t="str">
        <f t="shared" si="9"/>
        <v>(06237) 서울 강남구 역삼로17길 60
(48733) 부산 동구 중앙대로 216, 교원빌딩 11층
(34921) 대전 중구 중앙로 154, 4층
(41256) 대구 동구 동대구로 489, 2층</v>
      </c>
      <c r="S200" s="265" t="s">
        <v>10952</v>
      </c>
    </row>
    <row r="201" spans="1:19" ht="33">
      <c r="A201" s="11" t="s">
        <v>10476</v>
      </c>
      <c r="B201" s="23">
        <v>198</v>
      </c>
      <c r="C201" s="18" t="s">
        <v>37</v>
      </c>
      <c r="D201" s="7" t="str">
        <f t="shared" si="10"/>
        <v>02</v>
      </c>
      <c r="E201" s="278" t="s">
        <v>93</v>
      </c>
      <c r="F201" s="278" t="s">
        <v>108</v>
      </c>
      <c r="G201" s="18" t="s">
        <v>19</v>
      </c>
      <c r="H201" s="18" t="s">
        <v>10953</v>
      </c>
      <c r="I201" s="18" t="s">
        <v>26</v>
      </c>
      <c r="J201" s="18">
        <v>14</v>
      </c>
      <c r="K201" s="6">
        <v>2</v>
      </c>
      <c r="L201" s="6" t="s">
        <v>1121</v>
      </c>
      <c r="M201" s="8">
        <v>10</v>
      </c>
      <c r="N201" s="6">
        <v>540000</v>
      </c>
      <c r="O201" s="8">
        <f t="shared" si="11"/>
        <v>5400000</v>
      </c>
      <c r="P201" s="15" t="s">
        <v>16</v>
      </c>
      <c r="Q201" s="15" t="s">
        <v>471</v>
      </c>
      <c r="R201" s="402" t="str">
        <f t="shared" si="9"/>
        <v>(06237) 서울 강남구 역삼로17길 60</v>
      </c>
      <c r="S201" s="265" t="s">
        <v>10954</v>
      </c>
    </row>
    <row r="202" spans="1:19" ht="33">
      <c r="A202" s="11" t="s">
        <v>10476</v>
      </c>
      <c r="B202" s="32">
        <v>199</v>
      </c>
      <c r="C202" s="18" t="s">
        <v>37</v>
      </c>
      <c r="D202" s="7" t="str">
        <f t="shared" si="10"/>
        <v>02</v>
      </c>
      <c r="E202" s="278" t="s">
        <v>93</v>
      </c>
      <c r="F202" s="278" t="s">
        <v>108</v>
      </c>
      <c r="G202" s="18" t="s">
        <v>19</v>
      </c>
      <c r="H202" s="18" t="s">
        <v>10955</v>
      </c>
      <c r="I202" s="18" t="s">
        <v>26</v>
      </c>
      <c r="J202" s="18">
        <v>14</v>
      </c>
      <c r="K202" s="6">
        <v>2</v>
      </c>
      <c r="L202" s="6" t="s">
        <v>2201</v>
      </c>
      <c r="M202" s="6">
        <v>10</v>
      </c>
      <c r="N202" s="6">
        <v>540000</v>
      </c>
      <c r="O202" s="8">
        <f t="shared" si="11"/>
        <v>5400000</v>
      </c>
      <c r="P202" s="15" t="s">
        <v>16</v>
      </c>
      <c r="Q202" s="15" t="s">
        <v>2961</v>
      </c>
      <c r="R202" s="402" t="str">
        <f t="shared" si="9"/>
        <v>(06237) 서울 강남구 역삼로17길 60
(34921) 대전 중구 중앙로 154, 4층</v>
      </c>
      <c r="S202" s="265" t="s">
        <v>10956</v>
      </c>
    </row>
    <row r="203" spans="1:19" ht="33">
      <c r="A203" s="11" t="s">
        <v>10476</v>
      </c>
      <c r="B203" s="23">
        <v>200</v>
      </c>
      <c r="C203" s="18" t="s">
        <v>37</v>
      </c>
      <c r="D203" s="7" t="str">
        <f t="shared" si="10"/>
        <v>02</v>
      </c>
      <c r="E203" s="278" t="s">
        <v>93</v>
      </c>
      <c r="F203" s="278" t="s">
        <v>108</v>
      </c>
      <c r="G203" s="18" t="s">
        <v>19</v>
      </c>
      <c r="H203" s="18" t="s">
        <v>10957</v>
      </c>
      <c r="I203" s="18" t="s">
        <v>26</v>
      </c>
      <c r="J203" s="18">
        <v>14</v>
      </c>
      <c r="K203" s="6">
        <v>2</v>
      </c>
      <c r="L203" s="6" t="s">
        <v>10958</v>
      </c>
      <c r="M203" s="8">
        <v>10</v>
      </c>
      <c r="N203" s="6">
        <v>540000</v>
      </c>
      <c r="O203" s="8">
        <f t="shared" si="11"/>
        <v>5400000</v>
      </c>
      <c r="P203" s="15" t="s">
        <v>16</v>
      </c>
      <c r="Q203" s="15" t="s">
        <v>2961</v>
      </c>
      <c r="R203" s="402" t="str">
        <f t="shared" si="9"/>
        <v>(06237) 서울 강남구 역삼로17길 60
(34921) 대전 중구 중앙로 154, 4층</v>
      </c>
      <c r="S203" s="265" t="s">
        <v>10959</v>
      </c>
    </row>
    <row r="204" spans="1:19" ht="33">
      <c r="A204" s="11" t="s">
        <v>10476</v>
      </c>
      <c r="B204" s="23">
        <v>201</v>
      </c>
      <c r="C204" s="18" t="s">
        <v>37</v>
      </c>
      <c r="D204" s="7" t="str">
        <f t="shared" si="10"/>
        <v>02</v>
      </c>
      <c r="E204" s="278" t="s">
        <v>93</v>
      </c>
      <c r="F204" s="278" t="s">
        <v>108</v>
      </c>
      <c r="G204" s="18" t="s">
        <v>19</v>
      </c>
      <c r="H204" s="18" t="s">
        <v>10960</v>
      </c>
      <c r="I204" s="18" t="s">
        <v>26</v>
      </c>
      <c r="J204" s="18">
        <v>14</v>
      </c>
      <c r="K204" s="6">
        <v>2</v>
      </c>
      <c r="L204" s="6" t="s">
        <v>2573</v>
      </c>
      <c r="M204" s="6">
        <v>10</v>
      </c>
      <c r="N204" s="6">
        <v>540000</v>
      </c>
      <c r="O204" s="8">
        <f t="shared" si="11"/>
        <v>5400000</v>
      </c>
      <c r="P204" s="15" t="s">
        <v>16</v>
      </c>
      <c r="Q204" s="15" t="s">
        <v>471</v>
      </c>
      <c r="R204" s="402" t="str">
        <f t="shared" si="9"/>
        <v>(06237) 서울 강남구 역삼로17길 60</v>
      </c>
      <c r="S204" s="265" t="s">
        <v>10961</v>
      </c>
    </row>
    <row r="205" spans="1:19" ht="33">
      <c r="A205" s="11" t="s">
        <v>10476</v>
      </c>
      <c r="B205" s="32">
        <v>202</v>
      </c>
      <c r="C205" s="18" t="s">
        <v>37</v>
      </c>
      <c r="D205" s="7" t="str">
        <f t="shared" si="10"/>
        <v>02</v>
      </c>
      <c r="E205" s="278" t="s">
        <v>93</v>
      </c>
      <c r="F205" s="278" t="s">
        <v>108</v>
      </c>
      <c r="G205" s="18" t="s">
        <v>19</v>
      </c>
      <c r="H205" s="18" t="s">
        <v>10962</v>
      </c>
      <c r="I205" s="18" t="s">
        <v>26</v>
      </c>
      <c r="J205" s="18">
        <v>14</v>
      </c>
      <c r="K205" s="6">
        <v>2</v>
      </c>
      <c r="L205" s="6" t="s">
        <v>1071</v>
      </c>
      <c r="M205" s="8">
        <v>10</v>
      </c>
      <c r="N205" s="6">
        <v>540000</v>
      </c>
      <c r="O205" s="8">
        <f t="shared" si="11"/>
        <v>5400000</v>
      </c>
      <c r="P205" s="15" t="s">
        <v>16</v>
      </c>
      <c r="Q205" s="15" t="s">
        <v>2929</v>
      </c>
      <c r="R205" s="402" t="str">
        <f t="shared" si="9"/>
        <v>(06237) 서울 강남구 역삼로17길 60
(41256) 대구 동구 동대구로 489, 2층</v>
      </c>
      <c r="S205" s="265" t="s">
        <v>10963</v>
      </c>
    </row>
    <row r="206" spans="1:19" ht="33">
      <c r="A206" s="11" t="s">
        <v>10476</v>
      </c>
      <c r="B206" s="23">
        <v>203</v>
      </c>
      <c r="C206" s="18" t="s">
        <v>36</v>
      </c>
      <c r="D206" s="7" t="str">
        <f t="shared" si="10"/>
        <v>20</v>
      </c>
      <c r="E206" s="25" t="s">
        <v>108</v>
      </c>
      <c r="F206" s="25" t="s">
        <v>108</v>
      </c>
      <c r="G206" s="18" t="s">
        <v>20</v>
      </c>
      <c r="H206" s="18" t="s">
        <v>10964</v>
      </c>
      <c r="I206" s="18" t="s">
        <v>26</v>
      </c>
      <c r="J206" s="18">
        <v>14</v>
      </c>
      <c r="K206" s="6">
        <v>2</v>
      </c>
      <c r="L206" s="6" t="s">
        <v>2469</v>
      </c>
      <c r="M206" s="6">
        <v>10</v>
      </c>
      <c r="N206" s="6">
        <v>620000</v>
      </c>
      <c r="O206" s="8">
        <f t="shared" si="11"/>
        <v>6200000</v>
      </c>
      <c r="P206" s="15" t="s">
        <v>16</v>
      </c>
      <c r="Q206" s="15" t="s">
        <v>471</v>
      </c>
      <c r="R206" s="402" t="str">
        <f t="shared" si="9"/>
        <v>(06237) 서울 강남구 역삼로17길 60</v>
      </c>
      <c r="S206" s="265" t="s">
        <v>10965</v>
      </c>
    </row>
    <row r="207" spans="1:19" ht="33">
      <c r="A207" s="11" t="s">
        <v>10476</v>
      </c>
      <c r="B207" s="23">
        <v>204</v>
      </c>
      <c r="C207" s="18" t="s">
        <v>36</v>
      </c>
      <c r="D207" s="7" t="str">
        <f t="shared" si="10"/>
        <v>20</v>
      </c>
      <c r="E207" s="25" t="s">
        <v>108</v>
      </c>
      <c r="F207" s="25" t="s">
        <v>108</v>
      </c>
      <c r="G207" s="18" t="s">
        <v>20</v>
      </c>
      <c r="H207" s="18" t="s">
        <v>10966</v>
      </c>
      <c r="I207" s="18" t="s">
        <v>26</v>
      </c>
      <c r="J207" s="18">
        <v>4</v>
      </c>
      <c r="K207" s="6">
        <v>1</v>
      </c>
      <c r="L207" s="6" t="s">
        <v>417</v>
      </c>
      <c r="M207" s="8">
        <v>10</v>
      </c>
      <c r="N207" s="6">
        <v>250000</v>
      </c>
      <c r="O207" s="8">
        <f t="shared" si="11"/>
        <v>2500000</v>
      </c>
      <c r="P207" s="15" t="s">
        <v>16</v>
      </c>
      <c r="Q207" s="15" t="s">
        <v>471</v>
      </c>
      <c r="R207" s="402" t="str">
        <f t="shared" si="9"/>
        <v>(06237) 서울 강남구 역삼로17길 60</v>
      </c>
      <c r="S207" s="265" t="s">
        <v>10967</v>
      </c>
    </row>
    <row r="208" spans="1:19" ht="33">
      <c r="A208" s="11" t="s">
        <v>10476</v>
      </c>
      <c r="B208" s="32">
        <v>205</v>
      </c>
      <c r="C208" s="18" t="s">
        <v>36</v>
      </c>
      <c r="D208" s="7" t="str">
        <f t="shared" si="10"/>
        <v>20</v>
      </c>
      <c r="E208" s="25" t="s">
        <v>108</v>
      </c>
      <c r="F208" s="25" t="s">
        <v>108</v>
      </c>
      <c r="G208" s="18" t="s">
        <v>20</v>
      </c>
      <c r="H208" s="18" t="s">
        <v>10968</v>
      </c>
      <c r="I208" s="18" t="s">
        <v>26</v>
      </c>
      <c r="J208" s="18">
        <v>4</v>
      </c>
      <c r="K208" s="6">
        <v>1</v>
      </c>
      <c r="L208" s="6" t="s">
        <v>417</v>
      </c>
      <c r="M208" s="6">
        <v>10</v>
      </c>
      <c r="N208" s="6">
        <v>250000</v>
      </c>
      <c r="O208" s="8">
        <f t="shared" si="11"/>
        <v>2500000</v>
      </c>
      <c r="P208" s="15" t="s">
        <v>16</v>
      </c>
      <c r="Q208" s="15" t="s">
        <v>471</v>
      </c>
      <c r="R208" s="402" t="str">
        <f t="shared" si="9"/>
        <v>(06237) 서울 강남구 역삼로17길 60</v>
      </c>
      <c r="S208" s="265" t="s">
        <v>10969</v>
      </c>
    </row>
    <row r="209" spans="1:19" ht="33">
      <c r="A209" s="11" t="s">
        <v>10476</v>
      </c>
      <c r="B209" s="23">
        <v>206</v>
      </c>
      <c r="C209" s="18" t="s">
        <v>36</v>
      </c>
      <c r="D209" s="7" t="str">
        <f t="shared" si="10"/>
        <v>20</v>
      </c>
      <c r="E209" s="25" t="s">
        <v>108</v>
      </c>
      <c r="F209" s="25" t="s">
        <v>108</v>
      </c>
      <c r="G209" s="18" t="s">
        <v>20</v>
      </c>
      <c r="H209" s="18" t="s">
        <v>10970</v>
      </c>
      <c r="I209" s="18" t="s">
        <v>26</v>
      </c>
      <c r="J209" s="18">
        <v>4</v>
      </c>
      <c r="K209" s="6">
        <v>1</v>
      </c>
      <c r="L209" s="6" t="s">
        <v>417</v>
      </c>
      <c r="M209" s="8">
        <v>10</v>
      </c>
      <c r="N209" s="6">
        <v>250000</v>
      </c>
      <c r="O209" s="8">
        <f t="shared" si="11"/>
        <v>2500000</v>
      </c>
      <c r="P209" s="15" t="s">
        <v>16</v>
      </c>
      <c r="Q209" s="15" t="s">
        <v>471</v>
      </c>
      <c r="R209" s="402" t="str">
        <f t="shared" si="9"/>
        <v>(06237) 서울 강남구 역삼로17길 60</v>
      </c>
      <c r="S209" s="265" t="s">
        <v>10971</v>
      </c>
    </row>
    <row r="210" spans="1:19" ht="33">
      <c r="A210" s="11" t="s">
        <v>10476</v>
      </c>
      <c r="B210" s="23">
        <v>207</v>
      </c>
      <c r="C210" s="18" t="s">
        <v>36</v>
      </c>
      <c r="D210" s="7" t="str">
        <f t="shared" si="10"/>
        <v>20</v>
      </c>
      <c r="E210" s="25" t="s">
        <v>108</v>
      </c>
      <c r="F210" s="25" t="s">
        <v>108</v>
      </c>
      <c r="G210" s="18" t="s">
        <v>20</v>
      </c>
      <c r="H210" s="18" t="s">
        <v>10972</v>
      </c>
      <c r="I210" s="18" t="s">
        <v>26</v>
      </c>
      <c r="J210" s="18">
        <v>4</v>
      </c>
      <c r="K210" s="6">
        <v>1</v>
      </c>
      <c r="L210" s="6" t="s">
        <v>417</v>
      </c>
      <c r="M210" s="6">
        <v>10</v>
      </c>
      <c r="N210" s="6">
        <v>250000</v>
      </c>
      <c r="O210" s="8">
        <f t="shared" si="11"/>
        <v>2500000</v>
      </c>
      <c r="P210" s="15" t="s">
        <v>16</v>
      </c>
      <c r="Q210" s="15" t="s">
        <v>471</v>
      </c>
      <c r="R210" s="402" t="str">
        <f t="shared" si="9"/>
        <v>(06237) 서울 강남구 역삼로17길 60</v>
      </c>
      <c r="S210" s="265" t="s">
        <v>10973</v>
      </c>
    </row>
    <row r="211" spans="1:19" ht="33">
      <c r="A211" s="11" t="s">
        <v>10476</v>
      </c>
      <c r="B211" s="32">
        <v>208</v>
      </c>
      <c r="C211" s="18" t="s">
        <v>36</v>
      </c>
      <c r="D211" s="7" t="str">
        <f t="shared" si="10"/>
        <v>20</v>
      </c>
      <c r="E211" s="25" t="s">
        <v>108</v>
      </c>
      <c r="F211" s="25" t="s">
        <v>108</v>
      </c>
      <c r="G211" s="18" t="s">
        <v>20</v>
      </c>
      <c r="H211" s="18" t="s">
        <v>10974</v>
      </c>
      <c r="I211" s="18" t="s">
        <v>26</v>
      </c>
      <c r="J211" s="18">
        <v>4</v>
      </c>
      <c r="K211" s="6">
        <v>1</v>
      </c>
      <c r="L211" s="6" t="s">
        <v>417</v>
      </c>
      <c r="M211" s="8">
        <v>10</v>
      </c>
      <c r="N211" s="6">
        <v>250000</v>
      </c>
      <c r="O211" s="8">
        <f t="shared" si="11"/>
        <v>2500000</v>
      </c>
      <c r="P211" s="15" t="s">
        <v>16</v>
      </c>
      <c r="Q211" s="15" t="s">
        <v>471</v>
      </c>
      <c r="R211" s="402" t="str">
        <f t="shared" si="9"/>
        <v>(06237) 서울 강남구 역삼로17길 60</v>
      </c>
      <c r="S211" s="265" t="s">
        <v>10975</v>
      </c>
    </row>
    <row r="212" spans="1:19" ht="33">
      <c r="A212" s="11" t="s">
        <v>10476</v>
      </c>
      <c r="B212" s="23">
        <v>209</v>
      </c>
      <c r="C212" s="18" t="s">
        <v>36</v>
      </c>
      <c r="D212" s="7" t="str">
        <f t="shared" si="10"/>
        <v>20</v>
      </c>
      <c r="E212" s="25" t="s">
        <v>108</v>
      </c>
      <c r="F212" s="25" t="s">
        <v>108</v>
      </c>
      <c r="G212" s="18" t="s">
        <v>20</v>
      </c>
      <c r="H212" s="18" t="s">
        <v>10976</v>
      </c>
      <c r="I212" s="18" t="s">
        <v>26</v>
      </c>
      <c r="J212" s="18">
        <v>7</v>
      </c>
      <c r="K212" s="6">
        <v>1</v>
      </c>
      <c r="L212" s="6" t="s">
        <v>417</v>
      </c>
      <c r="M212" s="6">
        <v>10</v>
      </c>
      <c r="N212" s="6">
        <v>350000</v>
      </c>
      <c r="O212" s="8">
        <f t="shared" si="11"/>
        <v>3500000</v>
      </c>
      <c r="P212" s="15" t="s">
        <v>16</v>
      </c>
      <c r="Q212" s="15" t="s">
        <v>471</v>
      </c>
      <c r="R212" s="402" t="str">
        <f t="shared" si="9"/>
        <v>(06237) 서울 강남구 역삼로17길 60</v>
      </c>
      <c r="S212" s="265" t="s">
        <v>10977</v>
      </c>
    </row>
    <row r="213" spans="1:19" ht="33">
      <c r="A213" s="11" t="s">
        <v>10476</v>
      </c>
      <c r="B213" s="23">
        <v>210</v>
      </c>
      <c r="C213" s="18" t="s">
        <v>36</v>
      </c>
      <c r="D213" s="7" t="str">
        <f t="shared" si="10"/>
        <v>20</v>
      </c>
      <c r="E213" s="25" t="s">
        <v>108</v>
      </c>
      <c r="F213" s="25" t="s">
        <v>108</v>
      </c>
      <c r="G213" s="18" t="s">
        <v>20</v>
      </c>
      <c r="H213" s="18" t="s">
        <v>10978</v>
      </c>
      <c r="I213" s="18" t="s">
        <v>26</v>
      </c>
      <c r="J213" s="18">
        <v>4</v>
      </c>
      <c r="K213" s="6">
        <v>1</v>
      </c>
      <c r="L213" s="6" t="s">
        <v>417</v>
      </c>
      <c r="M213" s="8">
        <v>10</v>
      </c>
      <c r="N213" s="6">
        <v>250000</v>
      </c>
      <c r="O213" s="8">
        <f t="shared" si="11"/>
        <v>2500000</v>
      </c>
      <c r="P213" s="15" t="s">
        <v>16</v>
      </c>
      <c r="Q213" s="15" t="s">
        <v>471</v>
      </c>
      <c r="R213" s="402" t="str">
        <f t="shared" si="9"/>
        <v>(06237) 서울 강남구 역삼로17길 60</v>
      </c>
      <c r="S213" s="265" t="s">
        <v>10979</v>
      </c>
    </row>
    <row r="214" spans="1:19" ht="33">
      <c r="A214" s="11" t="s">
        <v>10476</v>
      </c>
      <c r="B214" s="32">
        <v>211</v>
      </c>
      <c r="C214" s="18" t="s">
        <v>36</v>
      </c>
      <c r="D214" s="7" t="str">
        <f t="shared" si="10"/>
        <v>20</v>
      </c>
      <c r="E214" s="25" t="s">
        <v>108</v>
      </c>
      <c r="F214" s="25" t="s">
        <v>108</v>
      </c>
      <c r="G214" s="18" t="s">
        <v>20</v>
      </c>
      <c r="H214" s="18" t="s">
        <v>10980</v>
      </c>
      <c r="I214" s="18" t="s">
        <v>26</v>
      </c>
      <c r="J214" s="18">
        <v>7</v>
      </c>
      <c r="K214" s="6">
        <v>1</v>
      </c>
      <c r="L214" s="6" t="s">
        <v>417</v>
      </c>
      <c r="M214" s="6">
        <v>10</v>
      </c>
      <c r="N214" s="6">
        <v>350000</v>
      </c>
      <c r="O214" s="8">
        <f t="shared" si="11"/>
        <v>3500000</v>
      </c>
      <c r="P214" s="15" t="s">
        <v>16</v>
      </c>
      <c r="Q214" s="15" t="s">
        <v>471</v>
      </c>
      <c r="R214" s="402" t="str">
        <f t="shared" si="9"/>
        <v>(06237) 서울 강남구 역삼로17길 60</v>
      </c>
      <c r="S214" s="265" t="s">
        <v>10981</v>
      </c>
    </row>
    <row r="215" spans="1:19" ht="33">
      <c r="A215" s="11" t="s">
        <v>10476</v>
      </c>
      <c r="B215" s="23">
        <v>212</v>
      </c>
      <c r="C215" s="18" t="s">
        <v>36</v>
      </c>
      <c r="D215" s="7" t="str">
        <f t="shared" si="10"/>
        <v>20</v>
      </c>
      <c r="E215" s="25" t="s">
        <v>108</v>
      </c>
      <c r="F215" s="25" t="s">
        <v>108</v>
      </c>
      <c r="G215" s="18" t="s">
        <v>20</v>
      </c>
      <c r="H215" s="18" t="s">
        <v>10982</v>
      </c>
      <c r="I215" s="18" t="s">
        <v>26</v>
      </c>
      <c r="J215" s="18">
        <v>4</v>
      </c>
      <c r="K215" s="6">
        <v>1</v>
      </c>
      <c r="L215" s="6" t="s">
        <v>417</v>
      </c>
      <c r="M215" s="8">
        <v>10</v>
      </c>
      <c r="N215" s="6">
        <v>250000</v>
      </c>
      <c r="O215" s="8">
        <f t="shared" si="11"/>
        <v>2500000</v>
      </c>
      <c r="P215" s="15" t="s">
        <v>16</v>
      </c>
      <c r="Q215" s="15" t="s">
        <v>471</v>
      </c>
      <c r="R215" s="402" t="str">
        <f t="shared" si="9"/>
        <v>(06237) 서울 강남구 역삼로17길 60</v>
      </c>
      <c r="S215" s="265" t="s">
        <v>10983</v>
      </c>
    </row>
    <row r="216" spans="1:19" ht="33">
      <c r="A216" s="11" t="s">
        <v>10476</v>
      </c>
      <c r="B216" s="23">
        <v>213</v>
      </c>
      <c r="C216" s="18" t="s">
        <v>36</v>
      </c>
      <c r="D216" s="7" t="str">
        <f t="shared" si="10"/>
        <v>20</v>
      </c>
      <c r="E216" s="25" t="s">
        <v>108</v>
      </c>
      <c r="F216" s="25" t="s">
        <v>108</v>
      </c>
      <c r="G216" s="18" t="s">
        <v>20</v>
      </c>
      <c r="H216" s="18" t="s">
        <v>10984</v>
      </c>
      <c r="I216" s="18" t="s">
        <v>26</v>
      </c>
      <c r="J216" s="18">
        <v>4</v>
      </c>
      <c r="K216" s="6">
        <v>1</v>
      </c>
      <c r="L216" s="6" t="s">
        <v>417</v>
      </c>
      <c r="M216" s="6">
        <v>10</v>
      </c>
      <c r="N216" s="6">
        <v>250000</v>
      </c>
      <c r="O216" s="8">
        <f t="shared" si="11"/>
        <v>2500000</v>
      </c>
      <c r="P216" s="15" t="s">
        <v>16</v>
      </c>
      <c r="Q216" s="15" t="s">
        <v>471</v>
      </c>
      <c r="R216" s="402" t="str">
        <f t="shared" si="9"/>
        <v>(06237) 서울 강남구 역삼로17길 60</v>
      </c>
      <c r="S216" s="265" t="s">
        <v>10985</v>
      </c>
    </row>
    <row r="217" spans="1:19" ht="33">
      <c r="A217" s="11" t="s">
        <v>10476</v>
      </c>
      <c r="B217" s="32">
        <v>214</v>
      </c>
      <c r="C217" s="18" t="s">
        <v>36</v>
      </c>
      <c r="D217" s="7" t="str">
        <f t="shared" si="10"/>
        <v>20</v>
      </c>
      <c r="E217" s="25" t="s">
        <v>108</v>
      </c>
      <c r="F217" s="25" t="s">
        <v>108</v>
      </c>
      <c r="G217" s="18" t="s">
        <v>20</v>
      </c>
      <c r="H217" s="18" t="s">
        <v>10986</v>
      </c>
      <c r="I217" s="18" t="s">
        <v>26</v>
      </c>
      <c r="J217" s="18">
        <v>4</v>
      </c>
      <c r="K217" s="6">
        <v>1</v>
      </c>
      <c r="L217" s="6" t="s">
        <v>417</v>
      </c>
      <c r="M217" s="8">
        <v>10</v>
      </c>
      <c r="N217" s="6">
        <v>250000</v>
      </c>
      <c r="O217" s="8">
        <f t="shared" si="11"/>
        <v>2500000</v>
      </c>
      <c r="P217" s="15" t="s">
        <v>16</v>
      </c>
      <c r="Q217" s="15" t="s">
        <v>471</v>
      </c>
      <c r="R217" s="402" t="str">
        <f t="shared" si="9"/>
        <v>(06237) 서울 강남구 역삼로17길 60</v>
      </c>
      <c r="S217" s="265" t="s">
        <v>10987</v>
      </c>
    </row>
    <row r="218" spans="1:19" ht="33">
      <c r="A218" s="11" t="s">
        <v>10476</v>
      </c>
      <c r="B218" s="23">
        <v>215</v>
      </c>
      <c r="C218" s="18" t="s">
        <v>36</v>
      </c>
      <c r="D218" s="7" t="str">
        <f t="shared" si="10"/>
        <v>20</v>
      </c>
      <c r="E218" s="25" t="s">
        <v>108</v>
      </c>
      <c r="F218" s="25" t="s">
        <v>108</v>
      </c>
      <c r="G218" s="18" t="s">
        <v>20</v>
      </c>
      <c r="H218" s="18" t="s">
        <v>10988</v>
      </c>
      <c r="I218" s="18" t="s">
        <v>26</v>
      </c>
      <c r="J218" s="18">
        <v>4</v>
      </c>
      <c r="K218" s="6">
        <v>1</v>
      </c>
      <c r="L218" s="6" t="s">
        <v>417</v>
      </c>
      <c r="M218" s="6">
        <v>10</v>
      </c>
      <c r="N218" s="6">
        <v>250000</v>
      </c>
      <c r="O218" s="8">
        <f t="shared" si="11"/>
        <v>2500000</v>
      </c>
      <c r="P218" s="15" t="s">
        <v>16</v>
      </c>
      <c r="Q218" s="15" t="s">
        <v>471</v>
      </c>
      <c r="R218" s="402" t="str">
        <f t="shared" si="9"/>
        <v>(06237) 서울 강남구 역삼로17길 60</v>
      </c>
      <c r="S218" s="265" t="s">
        <v>10989</v>
      </c>
    </row>
    <row r="219" spans="1:19" ht="33">
      <c r="A219" s="11" t="s">
        <v>10476</v>
      </c>
      <c r="B219" s="23">
        <v>216</v>
      </c>
      <c r="C219" s="18" t="s">
        <v>36</v>
      </c>
      <c r="D219" s="7" t="str">
        <f t="shared" si="10"/>
        <v>20</v>
      </c>
      <c r="E219" s="25" t="s">
        <v>108</v>
      </c>
      <c r="F219" s="25" t="s">
        <v>108</v>
      </c>
      <c r="G219" s="18" t="s">
        <v>20</v>
      </c>
      <c r="H219" s="18" t="s">
        <v>10990</v>
      </c>
      <c r="I219" s="18" t="s">
        <v>26</v>
      </c>
      <c r="J219" s="18">
        <v>7</v>
      </c>
      <c r="K219" s="6">
        <v>1</v>
      </c>
      <c r="L219" s="6" t="s">
        <v>417</v>
      </c>
      <c r="M219" s="8">
        <v>10</v>
      </c>
      <c r="N219" s="6">
        <v>350000</v>
      </c>
      <c r="O219" s="8">
        <f t="shared" si="11"/>
        <v>3500000</v>
      </c>
      <c r="P219" s="15" t="s">
        <v>16</v>
      </c>
      <c r="Q219" s="15" t="s">
        <v>471</v>
      </c>
      <c r="R219" s="402" t="str">
        <f t="shared" si="9"/>
        <v>(06237) 서울 강남구 역삼로17길 60</v>
      </c>
      <c r="S219" s="265" t="s">
        <v>10991</v>
      </c>
    </row>
    <row r="220" spans="1:19" ht="33">
      <c r="A220" s="11" t="s">
        <v>10476</v>
      </c>
      <c r="B220" s="32">
        <v>217</v>
      </c>
      <c r="C220" s="18" t="s">
        <v>36</v>
      </c>
      <c r="D220" s="7" t="str">
        <f t="shared" si="10"/>
        <v>20</v>
      </c>
      <c r="E220" s="25" t="s">
        <v>108</v>
      </c>
      <c r="F220" s="25" t="s">
        <v>108</v>
      </c>
      <c r="G220" s="18" t="s">
        <v>20</v>
      </c>
      <c r="H220" s="18" t="s">
        <v>10992</v>
      </c>
      <c r="I220" s="18" t="s">
        <v>26</v>
      </c>
      <c r="J220" s="18">
        <v>7</v>
      </c>
      <c r="K220" s="6">
        <v>1</v>
      </c>
      <c r="L220" s="6" t="s">
        <v>417</v>
      </c>
      <c r="M220" s="6">
        <v>10</v>
      </c>
      <c r="N220" s="6">
        <v>350000</v>
      </c>
      <c r="O220" s="8">
        <f t="shared" si="11"/>
        <v>3500000</v>
      </c>
      <c r="P220" s="15" t="s">
        <v>16</v>
      </c>
      <c r="Q220" s="15" t="s">
        <v>471</v>
      </c>
      <c r="R220" s="402" t="str">
        <f t="shared" si="9"/>
        <v>(06237) 서울 강남구 역삼로17길 60</v>
      </c>
      <c r="S220" s="265" t="s">
        <v>10993</v>
      </c>
    </row>
    <row r="221" spans="1:19" ht="33">
      <c r="A221" s="11" t="s">
        <v>10476</v>
      </c>
      <c r="B221" s="23">
        <v>218</v>
      </c>
      <c r="C221" s="18" t="s">
        <v>36</v>
      </c>
      <c r="D221" s="7" t="str">
        <f t="shared" si="10"/>
        <v>20</v>
      </c>
      <c r="E221" s="25" t="s">
        <v>108</v>
      </c>
      <c r="F221" s="25" t="s">
        <v>108</v>
      </c>
      <c r="G221" s="18" t="s">
        <v>20</v>
      </c>
      <c r="H221" s="18" t="s">
        <v>10994</v>
      </c>
      <c r="I221" s="18" t="s">
        <v>26</v>
      </c>
      <c r="J221" s="18">
        <v>4</v>
      </c>
      <c r="K221" s="6">
        <v>1</v>
      </c>
      <c r="L221" s="6" t="s">
        <v>417</v>
      </c>
      <c r="M221" s="8">
        <v>10</v>
      </c>
      <c r="N221" s="6">
        <v>250000</v>
      </c>
      <c r="O221" s="8">
        <f t="shared" si="11"/>
        <v>2500000</v>
      </c>
      <c r="P221" s="15" t="s">
        <v>16</v>
      </c>
      <c r="Q221" s="15" t="s">
        <v>471</v>
      </c>
      <c r="R221" s="402" t="str">
        <f t="shared" si="9"/>
        <v>(06237) 서울 강남구 역삼로17길 60</v>
      </c>
      <c r="S221" s="265" t="s">
        <v>10995</v>
      </c>
    </row>
    <row r="222" spans="1:19" ht="33">
      <c r="A222" s="11" t="s">
        <v>10476</v>
      </c>
      <c r="B222" s="23">
        <v>219</v>
      </c>
      <c r="C222" s="18" t="s">
        <v>36</v>
      </c>
      <c r="D222" s="7" t="str">
        <f t="shared" si="10"/>
        <v>20</v>
      </c>
      <c r="E222" s="25" t="s">
        <v>108</v>
      </c>
      <c r="F222" s="25" t="s">
        <v>108</v>
      </c>
      <c r="G222" s="18" t="s">
        <v>20</v>
      </c>
      <c r="H222" s="18" t="s">
        <v>10996</v>
      </c>
      <c r="I222" s="18" t="s">
        <v>26</v>
      </c>
      <c r="J222" s="18">
        <v>4</v>
      </c>
      <c r="K222" s="6">
        <v>1</v>
      </c>
      <c r="L222" s="6" t="s">
        <v>417</v>
      </c>
      <c r="M222" s="6">
        <v>10</v>
      </c>
      <c r="N222" s="6">
        <v>250000</v>
      </c>
      <c r="O222" s="8">
        <f t="shared" si="11"/>
        <v>2500000</v>
      </c>
      <c r="P222" s="15" t="s">
        <v>16</v>
      </c>
      <c r="Q222" s="15" t="s">
        <v>471</v>
      </c>
      <c r="R222" s="402" t="str">
        <f t="shared" si="9"/>
        <v>(06237) 서울 강남구 역삼로17길 60</v>
      </c>
      <c r="S222" s="265" t="s">
        <v>10997</v>
      </c>
    </row>
    <row r="223" spans="1:19" ht="33">
      <c r="A223" s="11" t="s">
        <v>10476</v>
      </c>
      <c r="B223" s="32">
        <v>220</v>
      </c>
      <c r="C223" s="18" t="s">
        <v>36</v>
      </c>
      <c r="D223" s="7" t="str">
        <f t="shared" si="10"/>
        <v>20</v>
      </c>
      <c r="E223" s="25" t="s">
        <v>108</v>
      </c>
      <c r="F223" s="25" t="s">
        <v>108</v>
      </c>
      <c r="G223" s="18" t="s">
        <v>20</v>
      </c>
      <c r="H223" s="18" t="s">
        <v>10998</v>
      </c>
      <c r="I223" s="18" t="s">
        <v>26</v>
      </c>
      <c r="J223" s="18">
        <v>4</v>
      </c>
      <c r="K223" s="6">
        <v>1</v>
      </c>
      <c r="L223" s="6" t="s">
        <v>417</v>
      </c>
      <c r="M223" s="8">
        <v>10</v>
      </c>
      <c r="N223" s="6">
        <v>250000</v>
      </c>
      <c r="O223" s="8">
        <f t="shared" si="11"/>
        <v>2500000</v>
      </c>
      <c r="P223" s="15" t="s">
        <v>16</v>
      </c>
      <c r="Q223" s="15" t="s">
        <v>471</v>
      </c>
      <c r="R223" s="402" t="str">
        <f t="shared" si="9"/>
        <v>(06237) 서울 강남구 역삼로17길 60</v>
      </c>
      <c r="S223" s="265" t="s">
        <v>10999</v>
      </c>
    </row>
    <row r="224" spans="1:19" ht="33">
      <c r="A224" s="11" t="s">
        <v>10476</v>
      </c>
      <c r="B224" s="23">
        <v>221</v>
      </c>
      <c r="C224" s="18" t="s">
        <v>36</v>
      </c>
      <c r="D224" s="7" t="str">
        <f t="shared" si="10"/>
        <v>20</v>
      </c>
      <c r="E224" s="25" t="s">
        <v>108</v>
      </c>
      <c r="F224" s="25" t="s">
        <v>108</v>
      </c>
      <c r="G224" s="18" t="s">
        <v>20</v>
      </c>
      <c r="H224" s="18" t="s">
        <v>11000</v>
      </c>
      <c r="I224" s="18" t="s">
        <v>26</v>
      </c>
      <c r="J224" s="18">
        <v>4</v>
      </c>
      <c r="K224" s="6">
        <v>1</v>
      </c>
      <c r="L224" s="6" t="s">
        <v>417</v>
      </c>
      <c r="M224" s="6">
        <v>10</v>
      </c>
      <c r="N224" s="6">
        <v>250000</v>
      </c>
      <c r="O224" s="8">
        <f t="shared" si="11"/>
        <v>2500000</v>
      </c>
      <c r="P224" s="15" t="s">
        <v>16</v>
      </c>
      <c r="Q224" s="15" t="s">
        <v>471</v>
      </c>
      <c r="R224" s="402" t="str">
        <f t="shared" si="9"/>
        <v>(06237) 서울 강남구 역삼로17길 60</v>
      </c>
      <c r="S224" s="265" t="s">
        <v>11001</v>
      </c>
    </row>
    <row r="225" spans="1:19" ht="33">
      <c r="A225" s="11" t="s">
        <v>10476</v>
      </c>
      <c r="B225" s="23">
        <v>222</v>
      </c>
      <c r="C225" s="18" t="s">
        <v>36</v>
      </c>
      <c r="D225" s="7" t="str">
        <f t="shared" si="10"/>
        <v>20</v>
      </c>
      <c r="E225" s="25" t="s">
        <v>108</v>
      </c>
      <c r="F225" s="25" t="s">
        <v>108</v>
      </c>
      <c r="G225" s="18" t="s">
        <v>20</v>
      </c>
      <c r="H225" s="18" t="s">
        <v>11002</v>
      </c>
      <c r="I225" s="18" t="s">
        <v>26</v>
      </c>
      <c r="J225" s="18">
        <v>4</v>
      </c>
      <c r="K225" s="6">
        <v>1</v>
      </c>
      <c r="L225" s="6" t="s">
        <v>417</v>
      </c>
      <c r="M225" s="8">
        <v>10</v>
      </c>
      <c r="N225" s="6">
        <v>250000</v>
      </c>
      <c r="O225" s="8">
        <f t="shared" si="11"/>
        <v>2500000</v>
      </c>
      <c r="P225" s="15" t="s">
        <v>16</v>
      </c>
      <c r="Q225" s="15" t="s">
        <v>471</v>
      </c>
      <c r="R225" s="402" t="str">
        <f t="shared" si="9"/>
        <v>(06237) 서울 강남구 역삼로17길 60</v>
      </c>
      <c r="S225" s="265" t="s">
        <v>11003</v>
      </c>
    </row>
    <row r="226" spans="1:19" ht="33">
      <c r="A226" s="11" t="s">
        <v>10476</v>
      </c>
      <c r="B226" s="32">
        <v>223</v>
      </c>
      <c r="C226" s="18" t="s">
        <v>36</v>
      </c>
      <c r="D226" s="7" t="str">
        <f t="shared" si="10"/>
        <v>20</v>
      </c>
      <c r="E226" s="25" t="s">
        <v>108</v>
      </c>
      <c r="F226" s="25" t="s">
        <v>108</v>
      </c>
      <c r="G226" s="18" t="s">
        <v>20</v>
      </c>
      <c r="H226" s="18" t="s">
        <v>11004</v>
      </c>
      <c r="I226" s="18" t="s">
        <v>26</v>
      </c>
      <c r="J226" s="18">
        <v>4</v>
      </c>
      <c r="K226" s="6">
        <v>1</v>
      </c>
      <c r="L226" s="6" t="s">
        <v>417</v>
      </c>
      <c r="M226" s="6">
        <v>10</v>
      </c>
      <c r="N226" s="6">
        <v>250000</v>
      </c>
      <c r="O226" s="8">
        <f t="shared" si="11"/>
        <v>2500000</v>
      </c>
      <c r="P226" s="15" t="s">
        <v>16</v>
      </c>
      <c r="Q226" s="15" t="s">
        <v>471</v>
      </c>
      <c r="R226" s="402" t="str">
        <f t="shared" si="9"/>
        <v>(06237) 서울 강남구 역삼로17길 60</v>
      </c>
      <c r="S226" s="265" t="s">
        <v>11005</v>
      </c>
    </row>
    <row r="227" spans="1:19" ht="33">
      <c r="A227" s="11" t="s">
        <v>10476</v>
      </c>
      <c r="B227" s="23">
        <v>224</v>
      </c>
      <c r="C227" s="18" t="s">
        <v>36</v>
      </c>
      <c r="D227" s="7" t="str">
        <f t="shared" si="10"/>
        <v>20</v>
      </c>
      <c r="E227" s="25" t="s">
        <v>108</v>
      </c>
      <c r="F227" s="25" t="s">
        <v>108</v>
      </c>
      <c r="G227" s="18" t="s">
        <v>20</v>
      </c>
      <c r="H227" s="18" t="s">
        <v>11006</v>
      </c>
      <c r="I227" s="18" t="s">
        <v>26</v>
      </c>
      <c r="J227" s="18">
        <v>21</v>
      </c>
      <c r="K227" s="6">
        <v>3</v>
      </c>
      <c r="L227" s="6" t="s">
        <v>1238</v>
      </c>
      <c r="M227" s="8">
        <v>10</v>
      </c>
      <c r="N227" s="6">
        <v>700000</v>
      </c>
      <c r="O227" s="8">
        <f t="shared" si="11"/>
        <v>7000000</v>
      </c>
      <c r="P227" s="15" t="s">
        <v>16</v>
      </c>
      <c r="Q227" s="15" t="s">
        <v>471</v>
      </c>
      <c r="R227" s="402" t="str">
        <f t="shared" si="9"/>
        <v>(06237) 서울 강남구 역삼로17길 60</v>
      </c>
      <c r="S227" s="265" t="s">
        <v>11007</v>
      </c>
    </row>
    <row r="228" spans="1:19" ht="33">
      <c r="A228" s="11" t="s">
        <v>10476</v>
      </c>
      <c r="B228" s="23">
        <v>225</v>
      </c>
      <c r="C228" s="18" t="s">
        <v>36</v>
      </c>
      <c r="D228" s="7" t="str">
        <f t="shared" si="10"/>
        <v>20</v>
      </c>
      <c r="E228" s="25" t="s">
        <v>108</v>
      </c>
      <c r="F228" s="25" t="s">
        <v>108</v>
      </c>
      <c r="G228" s="18" t="s">
        <v>20</v>
      </c>
      <c r="H228" s="18" t="s">
        <v>11008</v>
      </c>
      <c r="I228" s="18" t="s">
        <v>26</v>
      </c>
      <c r="J228" s="18">
        <v>21</v>
      </c>
      <c r="K228" s="6">
        <v>3</v>
      </c>
      <c r="L228" s="6" t="s">
        <v>1237</v>
      </c>
      <c r="M228" s="6">
        <v>10</v>
      </c>
      <c r="N228" s="6">
        <v>700000</v>
      </c>
      <c r="O228" s="8">
        <f t="shared" si="11"/>
        <v>7000000</v>
      </c>
      <c r="P228" s="15" t="s">
        <v>16</v>
      </c>
      <c r="Q228" s="15" t="s">
        <v>471</v>
      </c>
      <c r="R228" s="402" t="str">
        <f t="shared" si="9"/>
        <v>(06237) 서울 강남구 역삼로17길 60</v>
      </c>
      <c r="S228" s="265" t="s">
        <v>11009</v>
      </c>
    </row>
    <row r="229" spans="1:19">
      <c r="A229" s="11" t="s">
        <v>10476</v>
      </c>
      <c r="B229" s="32">
        <v>226</v>
      </c>
      <c r="C229" s="18" t="s">
        <v>37</v>
      </c>
      <c r="D229" s="7" t="str">
        <f t="shared" si="10"/>
        <v>02</v>
      </c>
      <c r="E229" s="26" t="s">
        <v>398</v>
      </c>
      <c r="F229" s="26" t="s">
        <v>108</v>
      </c>
      <c r="G229" s="18" t="s">
        <v>19</v>
      </c>
      <c r="H229" s="18" t="s">
        <v>11010</v>
      </c>
      <c r="I229" s="18" t="s">
        <v>26</v>
      </c>
      <c r="J229" s="18">
        <v>4</v>
      </c>
      <c r="K229" s="6">
        <v>1</v>
      </c>
      <c r="L229" s="6" t="s">
        <v>522</v>
      </c>
      <c r="M229" s="8">
        <v>10</v>
      </c>
      <c r="N229" s="6">
        <v>160000</v>
      </c>
      <c r="O229" s="8">
        <f t="shared" si="11"/>
        <v>1600000</v>
      </c>
      <c r="P229" s="14" t="s">
        <v>26</v>
      </c>
      <c r="Q229" s="15" t="s">
        <v>11011</v>
      </c>
      <c r="R229" s="402" t="s">
        <v>11012</v>
      </c>
      <c r="S229" s="13" t="s">
        <v>11013</v>
      </c>
    </row>
    <row r="230" spans="1:19">
      <c r="A230" s="11" t="s">
        <v>10476</v>
      </c>
      <c r="B230" s="23">
        <v>227</v>
      </c>
      <c r="C230" s="18" t="s">
        <v>37</v>
      </c>
      <c r="D230" s="7" t="str">
        <f t="shared" si="10"/>
        <v>02</v>
      </c>
      <c r="E230" s="26" t="s">
        <v>93</v>
      </c>
      <c r="F230" s="26" t="s">
        <v>108</v>
      </c>
      <c r="G230" s="18" t="s">
        <v>19</v>
      </c>
      <c r="H230" s="18" t="s">
        <v>11014</v>
      </c>
      <c r="I230" s="18" t="s">
        <v>26</v>
      </c>
      <c r="J230" s="18">
        <v>4</v>
      </c>
      <c r="K230" s="6">
        <v>1</v>
      </c>
      <c r="L230" s="6" t="s">
        <v>522</v>
      </c>
      <c r="M230" s="6">
        <v>10</v>
      </c>
      <c r="N230" s="6">
        <v>160000</v>
      </c>
      <c r="O230" s="8">
        <f t="shared" si="11"/>
        <v>1600000</v>
      </c>
      <c r="P230" s="15" t="s">
        <v>26</v>
      </c>
      <c r="Q230" s="15" t="s">
        <v>11011</v>
      </c>
      <c r="R230" s="402" t="s">
        <v>11012</v>
      </c>
      <c r="S230" s="13" t="s">
        <v>11013</v>
      </c>
    </row>
    <row r="231" spans="1:19">
      <c r="A231" s="11" t="s">
        <v>10476</v>
      </c>
      <c r="B231" s="23">
        <v>228</v>
      </c>
      <c r="C231" s="18" t="s">
        <v>37</v>
      </c>
      <c r="D231" s="7" t="str">
        <f t="shared" si="10"/>
        <v>02</v>
      </c>
      <c r="E231" s="26" t="s">
        <v>94</v>
      </c>
      <c r="F231" s="26" t="s">
        <v>108</v>
      </c>
      <c r="G231" s="18" t="s">
        <v>19</v>
      </c>
      <c r="H231" s="18" t="s">
        <v>11015</v>
      </c>
      <c r="I231" s="18" t="s">
        <v>26</v>
      </c>
      <c r="J231" s="18">
        <v>4</v>
      </c>
      <c r="K231" s="6">
        <v>1</v>
      </c>
      <c r="L231" s="6" t="s">
        <v>522</v>
      </c>
      <c r="M231" s="8">
        <v>10</v>
      </c>
      <c r="N231" s="6">
        <v>160000</v>
      </c>
      <c r="O231" s="8">
        <f t="shared" si="11"/>
        <v>1600000</v>
      </c>
      <c r="P231" s="15" t="s">
        <v>26</v>
      </c>
      <c r="Q231" s="15" t="s">
        <v>11011</v>
      </c>
      <c r="R231" s="402" t="s">
        <v>11012</v>
      </c>
      <c r="S231" s="13" t="s">
        <v>11013</v>
      </c>
    </row>
    <row r="232" spans="1:19">
      <c r="A232" s="11" t="s">
        <v>10476</v>
      </c>
      <c r="B232" s="32">
        <v>229</v>
      </c>
      <c r="C232" s="18" t="s">
        <v>37</v>
      </c>
      <c r="D232" s="7" t="str">
        <f t="shared" si="10"/>
        <v>02</v>
      </c>
      <c r="E232" s="26" t="s">
        <v>108</v>
      </c>
      <c r="F232" s="26" t="s">
        <v>398</v>
      </c>
      <c r="G232" s="18" t="s">
        <v>19</v>
      </c>
      <c r="H232" s="18" t="s">
        <v>11016</v>
      </c>
      <c r="I232" s="18" t="s">
        <v>26</v>
      </c>
      <c r="J232" s="18">
        <v>4</v>
      </c>
      <c r="K232" s="6">
        <v>1</v>
      </c>
      <c r="L232" s="6" t="s">
        <v>522</v>
      </c>
      <c r="M232" s="6">
        <v>10</v>
      </c>
      <c r="N232" s="6">
        <v>160000</v>
      </c>
      <c r="O232" s="8">
        <f t="shared" si="11"/>
        <v>1600000</v>
      </c>
      <c r="P232" s="15" t="s">
        <v>26</v>
      </c>
      <c r="Q232" s="15" t="s">
        <v>11011</v>
      </c>
      <c r="R232" s="402" t="s">
        <v>11012</v>
      </c>
      <c r="S232" s="13" t="s">
        <v>11013</v>
      </c>
    </row>
    <row r="233" spans="1:19">
      <c r="A233" s="11" t="s">
        <v>10476</v>
      </c>
      <c r="B233" s="23">
        <v>230</v>
      </c>
      <c r="C233" s="18" t="s">
        <v>37</v>
      </c>
      <c r="D233" s="7" t="str">
        <f t="shared" si="10"/>
        <v>02</v>
      </c>
      <c r="E233" s="26" t="s">
        <v>94</v>
      </c>
      <c r="F233" s="26" t="s">
        <v>94</v>
      </c>
      <c r="G233" s="18" t="s">
        <v>19</v>
      </c>
      <c r="H233" s="18" t="s">
        <v>11017</v>
      </c>
      <c r="I233" s="18" t="s">
        <v>26</v>
      </c>
      <c r="J233" s="18">
        <v>4</v>
      </c>
      <c r="K233" s="6">
        <v>1</v>
      </c>
      <c r="L233" s="6" t="s">
        <v>522</v>
      </c>
      <c r="M233" s="8">
        <v>10</v>
      </c>
      <c r="N233" s="6">
        <v>160000</v>
      </c>
      <c r="O233" s="8">
        <f t="shared" si="11"/>
        <v>1600000</v>
      </c>
      <c r="P233" s="15" t="s">
        <v>26</v>
      </c>
      <c r="Q233" s="15" t="s">
        <v>11011</v>
      </c>
      <c r="R233" s="402" t="s">
        <v>11012</v>
      </c>
      <c r="S233" s="13" t="s">
        <v>11013</v>
      </c>
    </row>
    <row r="234" spans="1:19">
      <c r="A234" s="11" t="s">
        <v>10476</v>
      </c>
      <c r="B234" s="23">
        <v>231</v>
      </c>
      <c r="C234" s="18" t="s">
        <v>37</v>
      </c>
      <c r="D234" s="7" t="str">
        <f t="shared" si="10"/>
        <v>02</v>
      </c>
      <c r="E234" s="26" t="s">
        <v>94</v>
      </c>
      <c r="F234" s="26" t="s">
        <v>94</v>
      </c>
      <c r="G234" s="18" t="s">
        <v>19</v>
      </c>
      <c r="H234" s="18" t="s">
        <v>11018</v>
      </c>
      <c r="I234" s="18" t="s">
        <v>26</v>
      </c>
      <c r="J234" s="18">
        <v>4</v>
      </c>
      <c r="K234" s="6">
        <v>1</v>
      </c>
      <c r="L234" s="6" t="s">
        <v>522</v>
      </c>
      <c r="M234" s="6">
        <v>10</v>
      </c>
      <c r="N234" s="6">
        <v>160000</v>
      </c>
      <c r="O234" s="8">
        <f t="shared" si="11"/>
        <v>1600000</v>
      </c>
      <c r="P234" s="15" t="s">
        <v>26</v>
      </c>
      <c r="Q234" s="15" t="s">
        <v>11011</v>
      </c>
      <c r="R234" s="402" t="s">
        <v>11012</v>
      </c>
      <c r="S234" s="13" t="s">
        <v>11013</v>
      </c>
    </row>
    <row r="235" spans="1:19">
      <c r="A235" s="11" t="s">
        <v>10476</v>
      </c>
      <c r="B235" s="32">
        <v>232</v>
      </c>
      <c r="C235" s="18" t="s">
        <v>37</v>
      </c>
      <c r="D235" s="7" t="str">
        <f t="shared" si="10"/>
        <v>02</v>
      </c>
      <c r="E235" s="26" t="s">
        <v>108</v>
      </c>
      <c r="F235" s="26" t="s">
        <v>108</v>
      </c>
      <c r="G235" s="18" t="s">
        <v>19</v>
      </c>
      <c r="H235" s="18" t="s">
        <v>11019</v>
      </c>
      <c r="I235" s="18" t="s">
        <v>26</v>
      </c>
      <c r="J235" s="18">
        <v>4</v>
      </c>
      <c r="K235" s="6">
        <v>1</v>
      </c>
      <c r="L235" s="6" t="s">
        <v>522</v>
      </c>
      <c r="M235" s="8">
        <v>10</v>
      </c>
      <c r="N235" s="6">
        <v>160000</v>
      </c>
      <c r="O235" s="8">
        <f t="shared" si="11"/>
        <v>1600000</v>
      </c>
      <c r="P235" s="15" t="s">
        <v>26</v>
      </c>
      <c r="Q235" s="15" t="s">
        <v>11011</v>
      </c>
      <c r="R235" s="402" t="s">
        <v>11012</v>
      </c>
      <c r="S235" s="13" t="s">
        <v>11013</v>
      </c>
    </row>
    <row r="236" spans="1:19">
      <c r="A236" s="11" t="s">
        <v>10476</v>
      </c>
      <c r="B236" s="23">
        <v>233</v>
      </c>
      <c r="C236" s="18" t="s">
        <v>37</v>
      </c>
      <c r="D236" s="7" t="str">
        <f t="shared" si="10"/>
        <v>02</v>
      </c>
      <c r="E236" s="26" t="s">
        <v>108</v>
      </c>
      <c r="F236" s="26" t="s">
        <v>108</v>
      </c>
      <c r="G236" s="18" t="s">
        <v>19</v>
      </c>
      <c r="H236" s="18" t="s">
        <v>11020</v>
      </c>
      <c r="I236" s="18" t="s">
        <v>26</v>
      </c>
      <c r="J236" s="18">
        <v>4</v>
      </c>
      <c r="K236" s="6">
        <v>1</v>
      </c>
      <c r="L236" s="6" t="s">
        <v>522</v>
      </c>
      <c r="M236" s="6">
        <v>10</v>
      </c>
      <c r="N236" s="6">
        <v>160000</v>
      </c>
      <c r="O236" s="8">
        <f t="shared" si="11"/>
        <v>1600000</v>
      </c>
      <c r="P236" s="15" t="s">
        <v>26</v>
      </c>
      <c r="Q236" s="15" t="s">
        <v>11011</v>
      </c>
      <c r="R236" s="402" t="s">
        <v>11012</v>
      </c>
      <c r="S236" s="13" t="s">
        <v>11013</v>
      </c>
    </row>
    <row r="237" spans="1:19">
      <c r="A237" s="11" t="s">
        <v>10476</v>
      </c>
      <c r="B237" s="23">
        <v>234</v>
      </c>
      <c r="C237" s="18" t="s">
        <v>37</v>
      </c>
      <c r="D237" s="7" t="str">
        <f t="shared" si="10"/>
        <v>02</v>
      </c>
      <c r="E237" s="26" t="s">
        <v>108</v>
      </c>
      <c r="F237" s="26" t="s">
        <v>108</v>
      </c>
      <c r="G237" s="18" t="s">
        <v>20</v>
      </c>
      <c r="H237" s="18" t="s">
        <v>11021</v>
      </c>
      <c r="I237" s="18" t="s">
        <v>26</v>
      </c>
      <c r="J237" s="18">
        <v>7</v>
      </c>
      <c r="K237" s="6">
        <v>1</v>
      </c>
      <c r="L237" s="6" t="s">
        <v>522</v>
      </c>
      <c r="M237" s="8">
        <v>10</v>
      </c>
      <c r="N237" s="6">
        <v>280000</v>
      </c>
      <c r="O237" s="8">
        <f t="shared" si="11"/>
        <v>2800000</v>
      </c>
      <c r="P237" s="15" t="s">
        <v>26</v>
      </c>
      <c r="Q237" s="15" t="s">
        <v>11011</v>
      </c>
      <c r="R237" s="402" t="s">
        <v>11012</v>
      </c>
      <c r="S237" s="13" t="s">
        <v>11013</v>
      </c>
    </row>
    <row r="238" spans="1:19">
      <c r="A238" s="11" t="s">
        <v>10476</v>
      </c>
      <c r="B238" s="32">
        <v>235</v>
      </c>
      <c r="C238" s="18" t="s">
        <v>37</v>
      </c>
      <c r="D238" s="7" t="str">
        <f t="shared" si="10"/>
        <v>02</v>
      </c>
      <c r="E238" s="26" t="s">
        <v>45</v>
      </c>
      <c r="F238" s="26" t="s">
        <v>45</v>
      </c>
      <c r="G238" s="18" t="s">
        <v>19</v>
      </c>
      <c r="H238" s="18" t="s">
        <v>11022</v>
      </c>
      <c r="I238" s="18" t="s">
        <v>16</v>
      </c>
      <c r="J238" s="18">
        <v>4</v>
      </c>
      <c r="K238" s="6">
        <v>1</v>
      </c>
      <c r="L238" s="6" t="s">
        <v>522</v>
      </c>
      <c r="M238" s="8">
        <v>10</v>
      </c>
      <c r="N238" s="6">
        <v>160000</v>
      </c>
      <c r="O238" s="8">
        <f t="shared" si="11"/>
        <v>1600000</v>
      </c>
      <c r="P238" s="15" t="s">
        <v>26</v>
      </c>
      <c r="Q238" s="15" t="s">
        <v>11011</v>
      </c>
      <c r="R238" s="402" t="s">
        <v>11012</v>
      </c>
      <c r="S238" s="13" t="s">
        <v>11023</v>
      </c>
    </row>
    <row r="239" spans="1:19" ht="49.5">
      <c r="A239" s="11" t="s">
        <v>10476</v>
      </c>
      <c r="B239" s="23">
        <v>236</v>
      </c>
      <c r="C239" s="18" t="s">
        <v>112</v>
      </c>
      <c r="D239" s="7" t="str">
        <f t="shared" si="10"/>
        <v>15</v>
      </c>
      <c r="E239" s="26" t="s">
        <v>1862</v>
      </c>
      <c r="F239" s="26" t="s">
        <v>398</v>
      </c>
      <c r="G239" s="18" t="s">
        <v>19</v>
      </c>
      <c r="H239" s="18" t="s">
        <v>11024</v>
      </c>
      <c r="I239" s="18" t="s">
        <v>16</v>
      </c>
      <c r="J239" s="18">
        <v>14</v>
      </c>
      <c r="K239" s="6">
        <v>2</v>
      </c>
      <c r="L239" s="6" t="s">
        <v>2189</v>
      </c>
      <c r="M239" s="6">
        <v>7</v>
      </c>
      <c r="N239" s="6">
        <v>540000</v>
      </c>
      <c r="O239" s="8">
        <f t="shared" si="11"/>
        <v>3780000</v>
      </c>
      <c r="P239" s="15" t="s">
        <v>16</v>
      </c>
      <c r="Q239" s="479" t="s">
        <v>11025</v>
      </c>
      <c r="R239" s="402" t="str">
        <f t="shared" si="9"/>
        <v>(06237) 서울 강남구 역삼로17길 60
(48733) 부산 동구 중앙대로 216, 교원빌딩 11층
(31470) 충남 아산시 배방읍 희망로 46번길 45-21</v>
      </c>
      <c r="S239" s="13" t="s">
        <v>11026</v>
      </c>
    </row>
    <row r="240" spans="1:19" ht="49.5">
      <c r="A240" s="11" t="s">
        <v>10476</v>
      </c>
      <c r="B240" s="23">
        <v>237</v>
      </c>
      <c r="C240" s="18" t="s">
        <v>112</v>
      </c>
      <c r="D240" s="7" t="str">
        <f t="shared" si="10"/>
        <v>15</v>
      </c>
      <c r="E240" s="26" t="s">
        <v>1862</v>
      </c>
      <c r="F240" s="26" t="s">
        <v>398</v>
      </c>
      <c r="G240" s="18" t="s">
        <v>19</v>
      </c>
      <c r="H240" s="18" t="s">
        <v>11027</v>
      </c>
      <c r="I240" s="18" t="s">
        <v>16</v>
      </c>
      <c r="J240" s="18">
        <v>14</v>
      </c>
      <c r="K240" s="6">
        <v>2</v>
      </c>
      <c r="L240" s="6" t="s">
        <v>1390</v>
      </c>
      <c r="M240" s="8">
        <v>7</v>
      </c>
      <c r="N240" s="6">
        <v>540000</v>
      </c>
      <c r="O240" s="8">
        <f t="shared" si="11"/>
        <v>3780000</v>
      </c>
      <c r="P240" s="15" t="s">
        <v>16</v>
      </c>
      <c r="Q240" s="479" t="s">
        <v>2968</v>
      </c>
      <c r="R240" s="402" t="str">
        <f t="shared" si="9"/>
        <v>(06237) 서울 강남구 역삼로17길 60
(48733) 부산 동구 중앙대로 216, 교원빌딩 11층
(34921) 대전 중구 중앙로 154, 4층</v>
      </c>
      <c r="S240" s="13" t="s">
        <v>11026</v>
      </c>
    </row>
    <row r="241" spans="1:19" ht="33">
      <c r="A241" s="11" t="s">
        <v>10476</v>
      </c>
      <c r="B241" s="32">
        <v>238</v>
      </c>
      <c r="C241" s="18" t="s">
        <v>112</v>
      </c>
      <c r="D241" s="7" t="str">
        <f t="shared" si="10"/>
        <v>15</v>
      </c>
      <c r="E241" s="26" t="s">
        <v>1862</v>
      </c>
      <c r="F241" s="26" t="s">
        <v>398</v>
      </c>
      <c r="G241" s="18" t="s">
        <v>19</v>
      </c>
      <c r="H241" s="18" t="s">
        <v>11028</v>
      </c>
      <c r="I241" s="18" t="s">
        <v>16</v>
      </c>
      <c r="J241" s="18">
        <v>14</v>
      </c>
      <c r="K241" s="6">
        <v>2</v>
      </c>
      <c r="L241" s="6" t="s">
        <v>1145</v>
      </c>
      <c r="M241" s="6">
        <v>7</v>
      </c>
      <c r="N241" s="6">
        <v>540000</v>
      </c>
      <c r="O241" s="8">
        <f t="shared" si="11"/>
        <v>3780000</v>
      </c>
      <c r="P241" s="15" t="s">
        <v>16</v>
      </c>
      <c r="Q241" s="479" t="s">
        <v>2961</v>
      </c>
      <c r="R241" s="402" t="str">
        <f t="shared" si="9"/>
        <v>(06237) 서울 강남구 역삼로17길 60
(34921) 대전 중구 중앙로 154, 4층</v>
      </c>
      <c r="S241" s="13" t="s">
        <v>11026</v>
      </c>
    </row>
    <row r="242" spans="1:19">
      <c r="A242" s="11" t="s">
        <v>10476</v>
      </c>
      <c r="B242" s="23">
        <v>239</v>
      </c>
      <c r="C242" s="18" t="s">
        <v>112</v>
      </c>
      <c r="D242" s="7" t="str">
        <f t="shared" si="10"/>
        <v>15</v>
      </c>
      <c r="E242" s="26" t="s">
        <v>1862</v>
      </c>
      <c r="F242" s="26" t="s">
        <v>398</v>
      </c>
      <c r="G242" s="18" t="s">
        <v>19</v>
      </c>
      <c r="H242" s="18" t="s">
        <v>11029</v>
      </c>
      <c r="I242" s="18" t="s">
        <v>16</v>
      </c>
      <c r="J242" s="18">
        <v>14</v>
      </c>
      <c r="K242" s="6">
        <v>2</v>
      </c>
      <c r="L242" s="6" t="s">
        <v>1237</v>
      </c>
      <c r="M242" s="8">
        <v>7</v>
      </c>
      <c r="N242" s="6">
        <v>540000</v>
      </c>
      <c r="O242" s="8">
        <f t="shared" si="11"/>
        <v>3780000</v>
      </c>
      <c r="P242" s="15" t="s">
        <v>16</v>
      </c>
      <c r="Q242" s="479" t="s">
        <v>471</v>
      </c>
      <c r="R242" s="402" t="str">
        <f t="shared" si="9"/>
        <v>(06237) 서울 강남구 역삼로17길 60</v>
      </c>
      <c r="S242" s="13" t="s">
        <v>11026</v>
      </c>
    </row>
    <row r="243" spans="1:19">
      <c r="A243" s="11" t="s">
        <v>10476</v>
      </c>
      <c r="B243" s="23">
        <v>240</v>
      </c>
      <c r="C243" s="18" t="s">
        <v>112</v>
      </c>
      <c r="D243" s="7" t="str">
        <f t="shared" si="10"/>
        <v>15</v>
      </c>
      <c r="E243" s="26" t="s">
        <v>1862</v>
      </c>
      <c r="F243" s="26" t="s">
        <v>398</v>
      </c>
      <c r="G243" s="18" t="s">
        <v>19</v>
      </c>
      <c r="H243" s="18" t="s">
        <v>11030</v>
      </c>
      <c r="I243" s="18" t="s">
        <v>26</v>
      </c>
      <c r="J243" s="18">
        <v>14</v>
      </c>
      <c r="K243" s="6">
        <v>2</v>
      </c>
      <c r="L243" s="6" t="s">
        <v>1858</v>
      </c>
      <c r="M243" s="6">
        <v>7</v>
      </c>
      <c r="N243" s="6">
        <v>540000</v>
      </c>
      <c r="O243" s="8">
        <f t="shared" si="11"/>
        <v>3780000</v>
      </c>
      <c r="P243" s="15" t="s">
        <v>16</v>
      </c>
      <c r="Q243" s="480" t="s">
        <v>1433</v>
      </c>
      <c r="R243" s="402" t="str">
        <f t="shared" si="9"/>
        <v>(48733) 부산 동구 중앙대로 216, 교원빌딩 11층</v>
      </c>
      <c r="S243" s="13" t="s">
        <v>11026</v>
      </c>
    </row>
    <row r="244" spans="1:19">
      <c r="A244" s="11" t="s">
        <v>10476</v>
      </c>
      <c r="B244" s="32">
        <v>241</v>
      </c>
      <c r="C244" s="18" t="s">
        <v>112</v>
      </c>
      <c r="D244" s="7" t="str">
        <f t="shared" si="10"/>
        <v>15</v>
      </c>
      <c r="E244" s="26" t="s">
        <v>1862</v>
      </c>
      <c r="F244" s="26" t="s">
        <v>398</v>
      </c>
      <c r="G244" s="18" t="s">
        <v>19</v>
      </c>
      <c r="H244" s="18" t="s">
        <v>11031</v>
      </c>
      <c r="I244" s="18" t="s">
        <v>26</v>
      </c>
      <c r="J244" s="18">
        <v>14</v>
      </c>
      <c r="K244" s="6">
        <v>2</v>
      </c>
      <c r="L244" s="6" t="s">
        <v>2193</v>
      </c>
      <c r="M244" s="8">
        <v>7</v>
      </c>
      <c r="N244" s="6">
        <v>580000</v>
      </c>
      <c r="O244" s="8">
        <f t="shared" si="11"/>
        <v>4060000</v>
      </c>
      <c r="P244" s="15" t="s">
        <v>16</v>
      </c>
      <c r="Q244" s="480" t="s">
        <v>1433</v>
      </c>
      <c r="R244" s="402" t="str">
        <f t="shared" si="9"/>
        <v>(48733) 부산 동구 중앙대로 216, 교원빌딩 11층</v>
      </c>
      <c r="S244" s="13" t="s">
        <v>11026</v>
      </c>
    </row>
    <row r="245" spans="1:19" ht="49.5">
      <c r="A245" s="11" t="s">
        <v>10476</v>
      </c>
      <c r="B245" s="23">
        <v>242</v>
      </c>
      <c r="C245" s="18" t="s">
        <v>37</v>
      </c>
      <c r="D245" s="7" t="str">
        <f t="shared" si="10"/>
        <v>02</v>
      </c>
      <c r="E245" s="26" t="s">
        <v>93</v>
      </c>
      <c r="F245" s="26" t="s">
        <v>94</v>
      </c>
      <c r="G245" s="18" t="s">
        <v>20</v>
      </c>
      <c r="H245" s="18" t="s">
        <v>11032</v>
      </c>
      <c r="I245" s="18" t="s">
        <v>26</v>
      </c>
      <c r="J245" s="18">
        <v>14</v>
      </c>
      <c r="K245" s="6">
        <v>2</v>
      </c>
      <c r="L245" s="6" t="s">
        <v>11033</v>
      </c>
      <c r="M245" s="6">
        <v>7</v>
      </c>
      <c r="N245" s="6">
        <v>580000</v>
      </c>
      <c r="O245" s="8">
        <f t="shared" si="11"/>
        <v>4060000</v>
      </c>
      <c r="P245" s="15" t="s">
        <v>16</v>
      </c>
      <c r="Q245" s="479" t="s">
        <v>2997</v>
      </c>
      <c r="R245" s="402" t="str">
        <f t="shared" si="9"/>
        <v>(06237) 서울 강남구 역삼로17길 60
(48733) 부산 동구 중앙대로 216, 교원빌딩 11층
(41256) 대구 동구 동대구로 489, 2층</v>
      </c>
      <c r="S245" s="13" t="s">
        <v>11026</v>
      </c>
    </row>
    <row r="246" spans="1:19" ht="99">
      <c r="A246" s="11" t="s">
        <v>10476</v>
      </c>
      <c r="B246" s="23">
        <v>243</v>
      </c>
      <c r="C246" s="18" t="s">
        <v>37</v>
      </c>
      <c r="D246" s="7" t="str">
        <f t="shared" si="10"/>
        <v>02</v>
      </c>
      <c r="E246" s="26" t="s">
        <v>93</v>
      </c>
      <c r="F246" s="26" t="s">
        <v>94</v>
      </c>
      <c r="G246" s="18" t="s">
        <v>19</v>
      </c>
      <c r="H246" s="18" t="s">
        <v>11034</v>
      </c>
      <c r="I246" s="18" t="s">
        <v>16</v>
      </c>
      <c r="J246" s="18">
        <v>14</v>
      </c>
      <c r="K246" s="6">
        <v>2</v>
      </c>
      <c r="L246" s="6" t="s">
        <v>11035</v>
      </c>
      <c r="M246" s="8">
        <v>7</v>
      </c>
      <c r="N246" s="6">
        <v>540000</v>
      </c>
      <c r="O246" s="8">
        <f t="shared" si="11"/>
        <v>3780000</v>
      </c>
      <c r="P246" s="15" t="s">
        <v>16</v>
      </c>
      <c r="Q246" s="36" t="s">
        <v>11036</v>
      </c>
      <c r="R246" s="402" t="str">
        <f t="shared" si="9"/>
        <v>(06237) 서울 강남구 역삼로17길 60
(48733) 부산 동구 중앙대로 216, 교원빌딩 11층
(34921) 대전 중구 중앙로 154, 4층
(41256) 대구 동구 동대구로 489, 2층
(16229) 경기 수원시 영통구 광교로 145
(31470) 충남 아산시 배방읍 희망로 46번길 45-21</v>
      </c>
      <c r="S246" s="13" t="s">
        <v>11026</v>
      </c>
    </row>
    <row r="247" spans="1:19" ht="49.5">
      <c r="A247" s="11" t="s">
        <v>10476</v>
      </c>
      <c r="B247" s="32">
        <v>244</v>
      </c>
      <c r="C247" s="18" t="s">
        <v>37</v>
      </c>
      <c r="D247" s="7" t="str">
        <f t="shared" si="10"/>
        <v>02</v>
      </c>
      <c r="E247" s="26" t="s">
        <v>93</v>
      </c>
      <c r="F247" s="26" t="s">
        <v>94</v>
      </c>
      <c r="G247" s="18" t="s">
        <v>19</v>
      </c>
      <c r="H247" s="18" t="s">
        <v>11037</v>
      </c>
      <c r="I247" s="18" t="s">
        <v>16</v>
      </c>
      <c r="J247" s="18">
        <v>18</v>
      </c>
      <c r="K247" s="6">
        <v>3</v>
      </c>
      <c r="L247" s="6" t="s">
        <v>1390</v>
      </c>
      <c r="M247" s="6">
        <v>7</v>
      </c>
      <c r="N247" s="6">
        <v>640000</v>
      </c>
      <c r="O247" s="8">
        <f t="shared" si="11"/>
        <v>4480000</v>
      </c>
      <c r="P247" s="15" t="s">
        <v>16</v>
      </c>
      <c r="Q247" s="36" t="s">
        <v>2968</v>
      </c>
      <c r="R247" s="402" t="str">
        <f t="shared" si="9"/>
        <v>(06237) 서울 강남구 역삼로17길 60
(48733) 부산 동구 중앙대로 216, 교원빌딩 11층
(34921) 대전 중구 중앙로 154, 4층</v>
      </c>
      <c r="S247" s="13" t="s">
        <v>11026</v>
      </c>
    </row>
    <row r="248" spans="1:19" ht="82.5">
      <c r="A248" s="11" t="s">
        <v>10476</v>
      </c>
      <c r="B248" s="23">
        <v>245</v>
      </c>
      <c r="C248" s="18" t="s">
        <v>37</v>
      </c>
      <c r="D248" s="7" t="str">
        <f t="shared" si="10"/>
        <v>02</v>
      </c>
      <c r="E248" s="26" t="s">
        <v>93</v>
      </c>
      <c r="F248" s="26" t="s">
        <v>94</v>
      </c>
      <c r="G248" s="18" t="s">
        <v>19</v>
      </c>
      <c r="H248" s="18" t="s">
        <v>11038</v>
      </c>
      <c r="I248" s="18" t="s">
        <v>16</v>
      </c>
      <c r="J248" s="18">
        <v>14</v>
      </c>
      <c r="K248" s="6">
        <v>2</v>
      </c>
      <c r="L248" s="6" t="s">
        <v>11039</v>
      </c>
      <c r="M248" s="8">
        <v>7</v>
      </c>
      <c r="N248" s="6">
        <v>540000</v>
      </c>
      <c r="O248" s="8">
        <f t="shared" si="11"/>
        <v>3780000</v>
      </c>
      <c r="P248" s="15" t="s">
        <v>16</v>
      </c>
      <c r="Q248" s="36" t="s">
        <v>11040</v>
      </c>
      <c r="R248" s="402" t="str">
        <f t="shared" si="9"/>
        <v>(06237) 서울 강남구 역삼로17길 60
(48733) 부산 동구 중앙대로 216, 교원빌딩 11층
(41256) 대구 동구 동대구로 489, 2층
(16229) 경기 수원시 영통구 광교로 145
(28116) 충북 청주시 청원구 오창읍 연구단지로 40</v>
      </c>
      <c r="S248" s="13" t="s">
        <v>11026</v>
      </c>
    </row>
    <row r="249" spans="1:19" ht="99">
      <c r="A249" s="11" t="s">
        <v>10476</v>
      </c>
      <c r="B249" s="23">
        <v>246</v>
      </c>
      <c r="C249" s="18" t="s">
        <v>37</v>
      </c>
      <c r="D249" s="7" t="str">
        <f t="shared" si="10"/>
        <v>02</v>
      </c>
      <c r="E249" s="26" t="s">
        <v>93</v>
      </c>
      <c r="F249" s="26" t="s">
        <v>94</v>
      </c>
      <c r="G249" s="18" t="s">
        <v>19</v>
      </c>
      <c r="H249" s="18" t="s">
        <v>11041</v>
      </c>
      <c r="I249" s="18" t="s">
        <v>16</v>
      </c>
      <c r="J249" s="18">
        <v>14</v>
      </c>
      <c r="K249" s="6">
        <v>2</v>
      </c>
      <c r="L249" s="6" t="s">
        <v>11042</v>
      </c>
      <c r="M249" s="6">
        <v>7</v>
      </c>
      <c r="N249" s="6">
        <v>540000</v>
      </c>
      <c r="O249" s="8">
        <f t="shared" si="11"/>
        <v>3780000</v>
      </c>
      <c r="P249" s="15" t="s">
        <v>16</v>
      </c>
      <c r="Q249" s="36" t="s">
        <v>11043</v>
      </c>
      <c r="R249" s="402" t="str">
        <f t="shared" si="9"/>
        <v>(06237) 서울 강남구 역삼로17길 60
(48733) 부산 동구 중앙대로 216, 교원빌딩 11층
(34921) 대전 중구 중앙로 154, 4층
(41256) 대구 동구 동대구로 489, 2층
(31470) 충남 아산시 배방읍 희망로 46번길 45-21
(28116) 충북 청주시 청원구 오창읍 연구단지로 40</v>
      </c>
      <c r="S249" s="13" t="s">
        <v>11026</v>
      </c>
    </row>
    <row r="250" spans="1:19" ht="66">
      <c r="A250" s="11" t="s">
        <v>10476</v>
      </c>
      <c r="B250" s="32">
        <v>247</v>
      </c>
      <c r="C250" s="18" t="s">
        <v>37</v>
      </c>
      <c r="D250" s="7" t="str">
        <f t="shared" si="10"/>
        <v>02</v>
      </c>
      <c r="E250" s="26" t="s">
        <v>93</v>
      </c>
      <c r="F250" s="26" t="s">
        <v>94</v>
      </c>
      <c r="G250" s="18" t="s">
        <v>19</v>
      </c>
      <c r="H250" s="18" t="s">
        <v>11044</v>
      </c>
      <c r="I250" s="18" t="s">
        <v>16</v>
      </c>
      <c r="J250" s="18">
        <v>18</v>
      </c>
      <c r="K250" s="6">
        <v>3</v>
      </c>
      <c r="L250" s="6" t="s">
        <v>11045</v>
      </c>
      <c r="M250" s="8">
        <v>7</v>
      </c>
      <c r="N250" s="6">
        <v>640000</v>
      </c>
      <c r="O250" s="8">
        <f t="shared" si="11"/>
        <v>4480000</v>
      </c>
      <c r="P250" s="15" t="s">
        <v>16</v>
      </c>
      <c r="Q250" s="36" t="s">
        <v>10271</v>
      </c>
      <c r="R250" s="402" t="str">
        <f t="shared" si="9"/>
        <v>(06237) 서울 강남구 역삼로17길 60
(48733) 부산 동구 중앙대로 216, 교원빌딩 11층
(34921) 대전 중구 중앙로 154, 4층
(41256) 대구 동구 동대구로 489, 2층</v>
      </c>
      <c r="S250" s="13" t="s">
        <v>11026</v>
      </c>
    </row>
    <row r="251" spans="1:19" ht="82.5">
      <c r="A251" s="11" t="s">
        <v>10476</v>
      </c>
      <c r="B251" s="23">
        <v>248</v>
      </c>
      <c r="C251" s="18" t="s">
        <v>37</v>
      </c>
      <c r="D251" s="7" t="str">
        <f t="shared" si="10"/>
        <v>02</v>
      </c>
      <c r="E251" s="26" t="s">
        <v>93</v>
      </c>
      <c r="F251" s="26" t="s">
        <v>94</v>
      </c>
      <c r="G251" s="18" t="s">
        <v>19</v>
      </c>
      <c r="H251" s="18" t="s">
        <v>11046</v>
      </c>
      <c r="I251" s="18" t="s">
        <v>16</v>
      </c>
      <c r="J251" s="18">
        <v>18</v>
      </c>
      <c r="K251" s="6">
        <v>3</v>
      </c>
      <c r="L251" s="6" t="s">
        <v>11047</v>
      </c>
      <c r="M251" s="6">
        <v>7</v>
      </c>
      <c r="N251" s="6">
        <v>640000</v>
      </c>
      <c r="O251" s="8">
        <f t="shared" si="11"/>
        <v>4480000</v>
      </c>
      <c r="P251" s="15" t="s">
        <v>16</v>
      </c>
      <c r="Q251" s="36" t="s">
        <v>10241</v>
      </c>
      <c r="R251" s="402" t="str">
        <f t="shared" si="9"/>
        <v>(06237) 서울 강남구 역삼로17길 60
(48733) 부산 동구 중앙대로 216, 교원빌딩 11층
(34921) 대전 중구 중앙로 154, 4층
(41256) 대구 동구 동대구로 489, 2층
(62364) 광주 광산구 무진대로 282, 7층</v>
      </c>
      <c r="S251" s="13" t="s">
        <v>11026</v>
      </c>
    </row>
    <row r="252" spans="1:19" ht="66">
      <c r="A252" s="11" t="s">
        <v>10476</v>
      </c>
      <c r="B252" s="23">
        <v>249</v>
      </c>
      <c r="C252" s="18" t="s">
        <v>37</v>
      </c>
      <c r="D252" s="7" t="str">
        <f t="shared" si="10"/>
        <v>02</v>
      </c>
      <c r="E252" s="26" t="s">
        <v>93</v>
      </c>
      <c r="F252" s="26" t="s">
        <v>94</v>
      </c>
      <c r="G252" s="18" t="s">
        <v>19</v>
      </c>
      <c r="H252" s="18" t="s">
        <v>11048</v>
      </c>
      <c r="I252" s="18" t="s">
        <v>16</v>
      </c>
      <c r="J252" s="18">
        <v>18</v>
      </c>
      <c r="K252" s="6">
        <v>3</v>
      </c>
      <c r="L252" s="6" t="s">
        <v>11049</v>
      </c>
      <c r="M252" s="8">
        <v>7</v>
      </c>
      <c r="N252" s="6">
        <v>640000</v>
      </c>
      <c r="O252" s="8">
        <f t="shared" si="11"/>
        <v>4480000</v>
      </c>
      <c r="P252" s="15" t="s">
        <v>16</v>
      </c>
      <c r="Q252" s="36" t="s">
        <v>11050</v>
      </c>
      <c r="R252" s="402" t="str">
        <f t="shared" si="9"/>
        <v>(06237) 서울 강남구 역삼로17길 60
(48733) 부산 동구 중앙대로 216, 교원빌딩 11층
(34921) 대전 중구 중앙로 154, 4층
(28116) 충북 청주시 청원구 오창읍 연구단지로 40</v>
      </c>
      <c r="S252" s="13" t="s">
        <v>11026</v>
      </c>
    </row>
    <row r="253" spans="1:19" ht="115.5">
      <c r="A253" s="11" t="s">
        <v>10476</v>
      </c>
      <c r="B253" s="32">
        <v>250</v>
      </c>
      <c r="C253" s="18" t="s">
        <v>37</v>
      </c>
      <c r="D253" s="7" t="str">
        <f t="shared" si="10"/>
        <v>02</v>
      </c>
      <c r="E253" s="26" t="s">
        <v>93</v>
      </c>
      <c r="F253" s="26" t="s">
        <v>94</v>
      </c>
      <c r="G253" s="18" t="s">
        <v>19</v>
      </c>
      <c r="H253" s="18" t="s">
        <v>11051</v>
      </c>
      <c r="I253" s="18" t="s">
        <v>16</v>
      </c>
      <c r="J253" s="18">
        <v>21</v>
      </c>
      <c r="K253" s="6">
        <v>3</v>
      </c>
      <c r="L253" s="6" t="s">
        <v>11052</v>
      </c>
      <c r="M253" s="6">
        <v>7</v>
      </c>
      <c r="N253" s="6">
        <v>660000</v>
      </c>
      <c r="O253" s="8">
        <f t="shared" si="11"/>
        <v>4620000</v>
      </c>
      <c r="P253" s="15" t="s">
        <v>16</v>
      </c>
      <c r="Q253" s="479" t="s">
        <v>11053</v>
      </c>
      <c r="R253" s="402" t="str">
        <f t="shared" si="9"/>
        <v>(06237) 서울 강남구 역삼로17길 60
(48733) 부산 동구 중앙대로 216, 교원빌딩 11층
(34921) 대전 중구 중앙로 154, 4층
(41256) 대구 동구 동대구로 489, 2층
(16229) 경기 수원시 영통구 광교로 145
(21633) 인천 남동구 남동대로 215번길 30
(31470) 충남 아산시 배방읍 희망로 46번길 45-21</v>
      </c>
      <c r="S253" s="13" t="s">
        <v>11026</v>
      </c>
    </row>
    <row r="254" spans="1:19" ht="115.5">
      <c r="A254" s="11" t="s">
        <v>10476</v>
      </c>
      <c r="B254" s="23">
        <v>251</v>
      </c>
      <c r="C254" s="18" t="s">
        <v>37</v>
      </c>
      <c r="D254" s="7" t="str">
        <f t="shared" si="10"/>
        <v>02</v>
      </c>
      <c r="E254" s="26" t="s">
        <v>93</v>
      </c>
      <c r="F254" s="26" t="s">
        <v>94</v>
      </c>
      <c r="G254" s="18" t="s">
        <v>19</v>
      </c>
      <c r="H254" s="18" t="s">
        <v>11054</v>
      </c>
      <c r="I254" s="18" t="s">
        <v>16</v>
      </c>
      <c r="J254" s="18">
        <v>18</v>
      </c>
      <c r="K254" s="6">
        <v>3</v>
      </c>
      <c r="L254" s="6" t="s">
        <v>11055</v>
      </c>
      <c r="M254" s="8">
        <v>7</v>
      </c>
      <c r="N254" s="6">
        <v>640000</v>
      </c>
      <c r="O254" s="8">
        <f t="shared" si="11"/>
        <v>4480000</v>
      </c>
      <c r="P254" s="15" t="s">
        <v>16</v>
      </c>
      <c r="Q254" s="479" t="s">
        <v>11056</v>
      </c>
      <c r="R254" s="402" t="str">
        <f t="shared" si="9"/>
        <v>(06237) 서울 강남구 역삼로17길 60
(48733) 부산 동구 중앙대로 216, 교원빌딩 11층
(34921) 대전 중구 중앙로 154, 4층
(41256) 대구 동구 동대구로 489, 2층
(62364) 광주 광산구 무진대로 282, 7층
(31470) 충남 아산시 배방읍 희망로 46번길 45-21
(28116) 충북 청주시 청원구 오창읍 연구단지로 40</v>
      </c>
      <c r="S254" s="13" t="s">
        <v>11026</v>
      </c>
    </row>
    <row r="255" spans="1:19">
      <c r="A255" s="11" t="s">
        <v>10476</v>
      </c>
      <c r="B255" s="23">
        <v>252</v>
      </c>
      <c r="C255" s="18" t="s">
        <v>37</v>
      </c>
      <c r="D255" s="7" t="str">
        <f t="shared" si="10"/>
        <v>02</v>
      </c>
      <c r="E255" s="26" t="s">
        <v>93</v>
      </c>
      <c r="F255" s="26" t="s">
        <v>94</v>
      </c>
      <c r="G255" s="18" t="s">
        <v>19</v>
      </c>
      <c r="H255" s="18" t="s">
        <v>11057</v>
      </c>
      <c r="I255" s="18" t="s">
        <v>16</v>
      </c>
      <c r="J255" s="18">
        <v>14</v>
      </c>
      <c r="K255" s="6">
        <v>2</v>
      </c>
      <c r="L255" s="6" t="s">
        <v>1145</v>
      </c>
      <c r="M255" s="6">
        <v>7</v>
      </c>
      <c r="N255" s="6">
        <v>540000</v>
      </c>
      <c r="O255" s="8">
        <f t="shared" si="11"/>
        <v>3780000</v>
      </c>
      <c r="P255" s="15" t="s">
        <v>16</v>
      </c>
      <c r="Q255" s="480" t="s">
        <v>471</v>
      </c>
      <c r="R255" s="402" t="str">
        <f t="shared" si="9"/>
        <v>(06237) 서울 강남구 역삼로17길 60</v>
      </c>
      <c r="S255" s="13" t="s">
        <v>11026</v>
      </c>
    </row>
    <row r="256" spans="1:19" ht="66">
      <c r="A256" s="11" t="s">
        <v>10476</v>
      </c>
      <c r="B256" s="32">
        <v>253</v>
      </c>
      <c r="C256" s="18" t="s">
        <v>37</v>
      </c>
      <c r="D256" s="7" t="str">
        <f t="shared" si="10"/>
        <v>02</v>
      </c>
      <c r="E256" s="26" t="s">
        <v>93</v>
      </c>
      <c r="F256" s="26" t="s">
        <v>94</v>
      </c>
      <c r="G256" s="18" t="s">
        <v>19</v>
      </c>
      <c r="H256" s="18" t="s">
        <v>11058</v>
      </c>
      <c r="I256" s="18" t="s">
        <v>16</v>
      </c>
      <c r="J256" s="18">
        <v>14</v>
      </c>
      <c r="K256" s="6">
        <v>2</v>
      </c>
      <c r="L256" s="6" t="s">
        <v>2655</v>
      </c>
      <c r="M256" s="8">
        <v>7</v>
      </c>
      <c r="N256" s="6">
        <v>540000</v>
      </c>
      <c r="O256" s="8">
        <f t="shared" si="11"/>
        <v>3780000</v>
      </c>
      <c r="P256" s="15" t="s">
        <v>16</v>
      </c>
      <c r="Q256" s="479" t="s">
        <v>10271</v>
      </c>
      <c r="R256" s="402" t="str">
        <f t="shared" si="9"/>
        <v>(06237) 서울 강남구 역삼로17길 60
(48733) 부산 동구 중앙대로 216, 교원빌딩 11층
(34921) 대전 중구 중앙로 154, 4층
(41256) 대구 동구 동대구로 489, 2층</v>
      </c>
      <c r="S256" s="13" t="s">
        <v>11026</v>
      </c>
    </row>
    <row r="257" spans="1:19" ht="115.5">
      <c r="A257" s="11" t="s">
        <v>10476</v>
      </c>
      <c r="B257" s="23">
        <v>254</v>
      </c>
      <c r="C257" s="18" t="s">
        <v>37</v>
      </c>
      <c r="D257" s="7" t="str">
        <f t="shared" si="10"/>
        <v>02</v>
      </c>
      <c r="E257" s="26" t="s">
        <v>93</v>
      </c>
      <c r="F257" s="26" t="s">
        <v>94</v>
      </c>
      <c r="G257" s="18" t="s">
        <v>19</v>
      </c>
      <c r="H257" s="18" t="s">
        <v>11059</v>
      </c>
      <c r="I257" s="18" t="s">
        <v>16</v>
      </c>
      <c r="J257" s="18">
        <v>14</v>
      </c>
      <c r="K257" s="6">
        <v>2</v>
      </c>
      <c r="L257" s="6" t="s">
        <v>522</v>
      </c>
      <c r="M257" s="6">
        <v>7</v>
      </c>
      <c r="N257" s="6">
        <v>540000</v>
      </c>
      <c r="O257" s="8">
        <f t="shared" si="11"/>
        <v>3780000</v>
      </c>
      <c r="P257" s="15" t="s">
        <v>16</v>
      </c>
      <c r="Q257" s="479" t="s">
        <v>11060</v>
      </c>
      <c r="R257" s="402" t="str">
        <f t="shared" si="9"/>
        <v>(06237) 서울 강남구 역삼로17길 60
(48733) 부산 동구 중앙대로 216, 교원빌딩 11층
(34921) 대전 중구 중앙로 154, 4층
(41256) 대구 동구 동대구로 489, 2층
(16229) 경기 수원시 영통구 광교로 145
(62364) 광주 광산구 무진대로 282, 7층
(28116) 충북 청주시 청원구 오창읍 연구단지로 40</v>
      </c>
      <c r="S257" s="13" t="s">
        <v>11026</v>
      </c>
    </row>
    <row r="258" spans="1:19" ht="115.5">
      <c r="A258" s="11" t="s">
        <v>10476</v>
      </c>
      <c r="B258" s="23">
        <v>255</v>
      </c>
      <c r="C258" s="18" t="s">
        <v>37</v>
      </c>
      <c r="D258" s="7" t="str">
        <f t="shared" si="10"/>
        <v>02</v>
      </c>
      <c r="E258" s="26" t="s">
        <v>93</v>
      </c>
      <c r="F258" s="26" t="s">
        <v>94</v>
      </c>
      <c r="G258" s="18" t="s">
        <v>19</v>
      </c>
      <c r="H258" s="18" t="s">
        <v>11061</v>
      </c>
      <c r="I258" s="18" t="s">
        <v>16</v>
      </c>
      <c r="J258" s="18">
        <v>14</v>
      </c>
      <c r="K258" s="6">
        <v>2</v>
      </c>
      <c r="L258" s="6" t="s">
        <v>522</v>
      </c>
      <c r="M258" s="8">
        <v>7</v>
      </c>
      <c r="N258" s="6">
        <v>540000</v>
      </c>
      <c r="O258" s="8">
        <f t="shared" si="11"/>
        <v>3780000</v>
      </c>
      <c r="P258" s="15" t="s">
        <v>16</v>
      </c>
      <c r="Q258" s="479" t="s">
        <v>11062</v>
      </c>
      <c r="R258" s="402" t="str">
        <f t="shared" si="9"/>
        <v>(06237) 서울 강남구 역삼로17길 60
(48733) 부산 동구 중앙대로 216, 교원빌딩 11층
(34921) 대전 중구 중앙로 154, 4층
(41256) 대구 동구 동대구로 489, 2층
(16229) 경기 수원시 영통구 광교로 145
(31470) 충남 아산시 배방읍 희망로 46번길 45-21
(28116) 충북 청주시 청원구 오창읍 연구단지로 40</v>
      </c>
      <c r="S258" s="13" t="s">
        <v>11026</v>
      </c>
    </row>
    <row r="259" spans="1:19" ht="99">
      <c r="A259" s="11" t="s">
        <v>10476</v>
      </c>
      <c r="B259" s="32">
        <v>256</v>
      </c>
      <c r="C259" s="18" t="s">
        <v>37</v>
      </c>
      <c r="D259" s="7" t="str">
        <f t="shared" si="10"/>
        <v>02</v>
      </c>
      <c r="E259" s="26" t="s">
        <v>93</v>
      </c>
      <c r="F259" s="26" t="s">
        <v>94</v>
      </c>
      <c r="G259" s="18" t="s">
        <v>19</v>
      </c>
      <c r="H259" s="18" t="s">
        <v>11063</v>
      </c>
      <c r="I259" s="18" t="s">
        <v>16</v>
      </c>
      <c r="J259" s="18">
        <v>14</v>
      </c>
      <c r="K259" s="6">
        <v>2</v>
      </c>
      <c r="L259" s="6" t="s">
        <v>11064</v>
      </c>
      <c r="M259" s="6">
        <v>7</v>
      </c>
      <c r="N259" s="6">
        <v>540000</v>
      </c>
      <c r="O259" s="8">
        <f t="shared" si="11"/>
        <v>3780000</v>
      </c>
      <c r="P259" s="15" t="s">
        <v>16</v>
      </c>
      <c r="Q259" s="479" t="s">
        <v>11065</v>
      </c>
      <c r="R259" s="402" t="str">
        <f t="shared" si="9"/>
        <v>(06237) 서울 강남구 역삼로17길 60
(48733) 부산 동구 중앙대로 216, 교원빌딩 11층
(41256) 대구 동구 동대구로 489, 2층
(16229) 경기 수원시 영통구 광교로 145
(31470) 충남 아산시 배방읍 희망로 46번길 45-21
(28116) 충북 청주시 청원구 오창읍 연구단지로 40</v>
      </c>
      <c r="S259" s="13" t="s">
        <v>11026</v>
      </c>
    </row>
    <row r="260" spans="1:19" ht="33">
      <c r="A260" s="11" t="s">
        <v>10476</v>
      </c>
      <c r="B260" s="23">
        <v>257</v>
      </c>
      <c r="C260" s="18" t="s">
        <v>37</v>
      </c>
      <c r="D260" s="7" t="str">
        <f t="shared" si="10"/>
        <v>02</v>
      </c>
      <c r="E260" s="26" t="s">
        <v>93</v>
      </c>
      <c r="F260" s="26" t="s">
        <v>94</v>
      </c>
      <c r="G260" s="18" t="s">
        <v>19</v>
      </c>
      <c r="H260" s="18" t="s">
        <v>11066</v>
      </c>
      <c r="I260" s="18" t="s">
        <v>26</v>
      </c>
      <c r="J260" s="18">
        <v>21</v>
      </c>
      <c r="K260" s="6">
        <v>3</v>
      </c>
      <c r="L260" s="6" t="s">
        <v>10589</v>
      </c>
      <c r="M260" s="8">
        <v>7</v>
      </c>
      <c r="N260" s="6">
        <v>660000</v>
      </c>
      <c r="O260" s="8">
        <f t="shared" si="11"/>
        <v>4620000</v>
      </c>
      <c r="P260" s="15" t="s">
        <v>16</v>
      </c>
      <c r="Q260" s="479" t="s">
        <v>1675</v>
      </c>
      <c r="R260" s="402" t="str">
        <f t="shared" si="9"/>
        <v>(06237) 서울 강남구 역삼로17길 60
(48733) 부산 동구 중앙대로 216, 교원빌딩 11층</v>
      </c>
      <c r="S260" s="13" t="s">
        <v>11026</v>
      </c>
    </row>
    <row r="261" spans="1:19" ht="99">
      <c r="A261" s="11" t="s">
        <v>10476</v>
      </c>
      <c r="B261" s="23">
        <v>258</v>
      </c>
      <c r="C261" s="18" t="s">
        <v>37</v>
      </c>
      <c r="D261" s="7" t="str">
        <f t="shared" si="10"/>
        <v>02</v>
      </c>
      <c r="E261" s="26" t="s">
        <v>93</v>
      </c>
      <c r="F261" s="26" t="s">
        <v>94</v>
      </c>
      <c r="G261" s="18" t="s">
        <v>19</v>
      </c>
      <c r="H261" s="18" t="s">
        <v>11067</v>
      </c>
      <c r="I261" s="18" t="s">
        <v>16</v>
      </c>
      <c r="J261" s="18">
        <v>14</v>
      </c>
      <c r="K261" s="6">
        <v>2</v>
      </c>
      <c r="L261" s="6" t="s">
        <v>11068</v>
      </c>
      <c r="M261" s="6">
        <v>7</v>
      </c>
      <c r="N261" s="6">
        <v>540000</v>
      </c>
      <c r="O261" s="8">
        <f t="shared" si="11"/>
        <v>3780000</v>
      </c>
      <c r="P261" s="15" t="s">
        <v>16</v>
      </c>
      <c r="Q261" s="479" t="s">
        <v>11069</v>
      </c>
      <c r="R261" s="402" t="str">
        <f t="shared" si="9"/>
        <v>(06237) 서울 강남구 역삼로17길 60
(48733) 부산 동구 중앙대로 216, 교원빌딩 11층
(34921) 대전 중구 중앙로 154, 4층
(16229) 경기 수원시 영통구 광교로 145
(31470) 충남 아산시 배방읍 희망로 46번길 45-21
(28116) 충북 청주시 청원구 오창읍 연구단지로 40</v>
      </c>
      <c r="S261" s="13" t="s">
        <v>11026</v>
      </c>
    </row>
    <row r="262" spans="1:19" ht="99">
      <c r="A262" s="11" t="s">
        <v>10476</v>
      </c>
      <c r="B262" s="32">
        <v>259</v>
      </c>
      <c r="C262" s="18" t="s">
        <v>37</v>
      </c>
      <c r="D262" s="7" t="str">
        <f t="shared" ref="D262:D326" si="12">_xlfn.IFS(C262="사업관리","01",C262="경영ㆍ회계ㆍ사무","02",C262="금융ㆍ보험","03",C262="교육ㆍ자연ㆍ사회과학","04",C262="법률ㆍ경찰ㆍ소방ㆍ교도ㆍ국방","05",C262="보건ㆍ의료","06",C262="사회복지ㆍ종교","07",C262="문화ㆍ예술ㆍ디자인ㆍ방송","08",C262="운전ㆍ운송","09",C262="영업판매","10",C262="경비ㆍ청소","11",C262="이용ㆍ숙박ㆍ여행ㆍ오락ㆍ스포츠","12", C262="음식서비스","13", C262="건설","14", C262="기계","15",C262="재료","16",C262="화학ㆍ바이오","17",C262="섬유ㆍ의복","18",C262="전기ㆍ전자","19",C262="정보통신","20",C262="식품가공","21",C262="인쇄ㆍ목재ㆍ가구ㆍ공예","22",C262="환경ㆍ에너지ㆍ안전","23",C262="농림어업","24")</f>
        <v>02</v>
      </c>
      <c r="E262" s="26" t="s">
        <v>93</v>
      </c>
      <c r="F262" s="26" t="s">
        <v>94</v>
      </c>
      <c r="G262" s="18" t="s">
        <v>19</v>
      </c>
      <c r="H262" s="18" t="s">
        <v>11070</v>
      </c>
      <c r="I262" s="18" t="s">
        <v>16</v>
      </c>
      <c r="J262" s="18">
        <v>18</v>
      </c>
      <c r="K262" s="6">
        <v>3</v>
      </c>
      <c r="L262" s="6" t="s">
        <v>11071</v>
      </c>
      <c r="M262" s="8">
        <v>7</v>
      </c>
      <c r="N262" s="6">
        <v>640000</v>
      </c>
      <c r="O262" s="8">
        <f t="shared" si="11"/>
        <v>4480000</v>
      </c>
      <c r="P262" s="15" t="s">
        <v>16</v>
      </c>
      <c r="Q262" s="479" t="s">
        <v>11072</v>
      </c>
      <c r="R262" s="402" t="str">
        <f t="shared" ref="R262:R325" si="13">_xlfn.TEXTJOIN(CHAR(10),TRUE,IF(ISNUMBER(SEARCH("서울",Q262)),"(06237) 서울 강남구 역삼로17길 60",""),
IF(ISNUMBER(SEARCH("부산",Q262)),"(48733) 부산 동구 중앙대로 216, 교원빌딩 11층",""),
IF(ISNUMBER(SEARCH("대전",Q262)),"(34921) 대전 중구 중앙로 154, 4층",""),
IF(ISNUMBER(SEARCH("대구",Q262)),"(41256) 대구 동구 동대구로 489, 2층",""),
IF(ISNUMBER(SEARCH("수원",Q262)),"(16229) 경기 수원시 영통구 광교로 145",""),
IF(ISNUMBER(SEARCH("인천",Q262)),"(21633) 인천 남동구 남동대로 215번길 30",""),
IF(ISNUMBER(SEARCH("광주",Q262)),"(62364) 광주 광산구 무진대로 282, 7층",""),
IF(ISNUMBER(SEARCH("아산",Q262)),"(31470) 충남 아산시 배방읍 희망로 46번길 45-21",""),
IF(ISNUMBER(SEARCH("청주",Q262)),"(28116) 충북 청주시 청원구 오창읍 연구단지로 40",""),
IF(ISNUMBER(SEARCH("춘천",Q262)),"(24239) 강원도 춘천시 수변공원길 11",""),
IF(ISNUMBER(SEARCH("창원",Q262)),"(51408) 경남 창원시 성산구 원이대로 362",""),
IF(ISNUMBER(SEARCH("울산",Q262)),"(44248) 울산 북구 산업로 915",""),
IF(ISNUMBER(SEARCH("전주",Q262)),"(54969) 전북 전주시 완산구 홍산로 276",""),
IF(ISNUMBER(SEARCH("의정부",Q262)),"(11644) 경기 의정부시 망월로 18-26",""))</f>
        <v>(06237) 서울 강남구 역삼로17길 60
(48733) 부산 동구 중앙대로 216, 교원빌딩 11층
(34921) 대전 중구 중앙로 154, 4층
(41256) 대구 동구 동대구로 489, 2층
(16229) 경기 수원시 영통구 광교로 145
(28116) 충북 청주시 청원구 오창읍 연구단지로 40</v>
      </c>
      <c r="S262" s="13" t="s">
        <v>11026</v>
      </c>
    </row>
    <row r="263" spans="1:19" ht="33">
      <c r="A263" s="11" t="s">
        <v>10476</v>
      </c>
      <c r="B263" s="23">
        <v>260</v>
      </c>
      <c r="C263" s="18" t="s">
        <v>37</v>
      </c>
      <c r="D263" s="7" t="str">
        <f t="shared" si="12"/>
        <v>02</v>
      </c>
      <c r="E263" s="26" t="s">
        <v>93</v>
      </c>
      <c r="F263" s="26" t="s">
        <v>94</v>
      </c>
      <c r="G263" s="18" t="s">
        <v>19</v>
      </c>
      <c r="H263" s="18" t="s">
        <v>11073</v>
      </c>
      <c r="I263" s="18" t="s">
        <v>16</v>
      </c>
      <c r="J263" s="18">
        <v>14</v>
      </c>
      <c r="K263" s="6">
        <v>2</v>
      </c>
      <c r="L263" s="6" t="s">
        <v>1391</v>
      </c>
      <c r="M263" s="6">
        <v>7</v>
      </c>
      <c r="N263" s="6">
        <v>540000</v>
      </c>
      <c r="O263" s="8">
        <f t="shared" ref="O263:O326" si="14">M263*N263</f>
        <v>3780000</v>
      </c>
      <c r="P263" s="15" t="s">
        <v>16</v>
      </c>
      <c r="Q263" s="479" t="s">
        <v>11074</v>
      </c>
      <c r="R263" s="402" t="str">
        <f t="shared" si="13"/>
        <v>(06237) 서울 강남구 역삼로17길 60
(31470) 충남 아산시 배방읍 희망로 46번길 45-21</v>
      </c>
      <c r="S263" s="13" t="s">
        <v>11026</v>
      </c>
    </row>
    <row r="264" spans="1:19" ht="49.5">
      <c r="A264" s="11" t="s">
        <v>10476</v>
      </c>
      <c r="B264" s="23">
        <v>261</v>
      </c>
      <c r="C264" s="18" t="s">
        <v>37</v>
      </c>
      <c r="D264" s="7" t="str">
        <f t="shared" si="12"/>
        <v>02</v>
      </c>
      <c r="E264" s="26" t="s">
        <v>93</v>
      </c>
      <c r="F264" s="26" t="s">
        <v>94</v>
      </c>
      <c r="G264" s="18" t="s">
        <v>19</v>
      </c>
      <c r="H264" s="18" t="s">
        <v>11075</v>
      </c>
      <c r="I264" s="18" t="s">
        <v>16</v>
      </c>
      <c r="J264" s="18">
        <v>14</v>
      </c>
      <c r="K264" s="6">
        <v>2</v>
      </c>
      <c r="L264" s="6" t="s">
        <v>11076</v>
      </c>
      <c r="M264" s="8">
        <v>7</v>
      </c>
      <c r="N264" s="6">
        <v>540000</v>
      </c>
      <c r="O264" s="8">
        <f t="shared" si="14"/>
        <v>3780000</v>
      </c>
      <c r="P264" s="15" t="s">
        <v>16</v>
      </c>
      <c r="Q264" s="479" t="s">
        <v>10396</v>
      </c>
      <c r="R264" s="402" t="str">
        <f t="shared" si="13"/>
        <v>(06237) 서울 강남구 역삼로17길 60
(34921) 대전 중구 중앙로 154, 4층
(41256) 대구 동구 동대구로 489, 2층</v>
      </c>
      <c r="S264" s="13" t="s">
        <v>11026</v>
      </c>
    </row>
    <row r="265" spans="1:19" ht="82.5">
      <c r="A265" s="11" t="s">
        <v>10476</v>
      </c>
      <c r="B265" s="32">
        <v>262</v>
      </c>
      <c r="C265" s="18" t="s">
        <v>37</v>
      </c>
      <c r="D265" s="7" t="str">
        <f t="shared" si="12"/>
        <v>02</v>
      </c>
      <c r="E265" s="26" t="s">
        <v>93</v>
      </c>
      <c r="F265" s="26" t="s">
        <v>94</v>
      </c>
      <c r="G265" s="18" t="s">
        <v>19</v>
      </c>
      <c r="H265" s="18" t="s">
        <v>11077</v>
      </c>
      <c r="I265" s="18" t="s">
        <v>16</v>
      </c>
      <c r="J265" s="18">
        <v>14</v>
      </c>
      <c r="K265" s="6">
        <v>2</v>
      </c>
      <c r="L265" s="6" t="s">
        <v>11078</v>
      </c>
      <c r="M265" s="6">
        <v>7</v>
      </c>
      <c r="N265" s="6">
        <v>540000</v>
      </c>
      <c r="O265" s="8">
        <f t="shared" si="14"/>
        <v>3780000</v>
      </c>
      <c r="P265" s="15" t="s">
        <v>16</v>
      </c>
      <c r="Q265" s="479" t="s">
        <v>11079</v>
      </c>
      <c r="R265" s="402" t="str">
        <f t="shared" si="13"/>
        <v>(06237) 서울 강남구 역삼로17길 60
(48733) 부산 동구 중앙대로 216, 교원빌딩 11층
(41256) 대구 동구 동대구로 489, 2층
(21633) 인천 남동구 남동대로 215번길 30
(28116) 충북 청주시 청원구 오창읍 연구단지로 40</v>
      </c>
      <c r="S265" s="13" t="s">
        <v>11026</v>
      </c>
    </row>
    <row r="266" spans="1:19">
      <c r="A266" s="11" t="s">
        <v>10476</v>
      </c>
      <c r="B266" s="23">
        <v>263</v>
      </c>
      <c r="C266" s="18" t="s">
        <v>37</v>
      </c>
      <c r="D266" s="7" t="str">
        <f t="shared" si="12"/>
        <v>02</v>
      </c>
      <c r="E266" s="26" t="s">
        <v>93</v>
      </c>
      <c r="F266" s="26" t="s">
        <v>94</v>
      </c>
      <c r="G266" s="18" t="s">
        <v>19</v>
      </c>
      <c r="H266" s="18" t="s">
        <v>11080</v>
      </c>
      <c r="I266" s="18" t="s">
        <v>16</v>
      </c>
      <c r="J266" s="18">
        <v>14</v>
      </c>
      <c r="K266" s="6">
        <v>2</v>
      </c>
      <c r="L266" s="6" t="s">
        <v>2201</v>
      </c>
      <c r="M266" s="8">
        <v>7</v>
      </c>
      <c r="N266" s="6">
        <v>550000</v>
      </c>
      <c r="O266" s="8">
        <f t="shared" si="14"/>
        <v>3850000</v>
      </c>
      <c r="P266" s="15" t="s">
        <v>16</v>
      </c>
      <c r="Q266" s="480" t="s">
        <v>471</v>
      </c>
      <c r="R266" s="402" t="str">
        <f t="shared" si="13"/>
        <v>(06237) 서울 강남구 역삼로17길 60</v>
      </c>
      <c r="S266" s="13" t="s">
        <v>11026</v>
      </c>
    </row>
    <row r="267" spans="1:19" ht="33">
      <c r="A267" s="11" t="s">
        <v>10476</v>
      </c>
      <c r="B267" s="23">
        <v>264</v>
      </c>
      <c r="C267" s="18" t="s">
        <v>37</v>
      </c>
      <c r="D267" s="7" t="str">
        <f t="shared" si="12"/>
        <v>02</v>
      </c>
      <c r="E267" s="26" t="s">
        <v>93</v>
      </c>
      <c r="F267" s="26" t="s">
        <v>94</v>
      </c>
      <c r="G267" s="18" t="s">
        <v>19</v>
      </c>
      <c r="H267" s="18" t="s">
        <v>11081</v>
      </c>
      <c r="I267" s="18" t="s">
        <v>16</v>
      </c>
      <c r="J267" s="18">
        <v>14</v>
      </c>
      <c r="K267" s="6">
        <v>2</v>
      </c>
      <c r="L267" s="6" t="s">
        <v>1860</v>
      </c>
      <c r="M267" s="6">
        <v>7</v>
      </c>
      <c r="N267" s="6">
        <v>540000</v>
      </c>
      <c r="O267" s="8">
        <f t="shared" si="14"/>
        <v>3780000</v>
      </c>
      <c r="P267" s="15" t="s">
        <v>16</v>
      </c>
      <c r="Q267" s="479" t="s">
        <v>2961</v>
      </c>
      <c r="R267" s="402" t="str">
        <f t="shared" si="13"/>
        <v>(06237) 서울 강남구 역삼로17길 60
(34921) 대전 중구 중앙로 154, 4층</v>
      </c>
      <c r="S267" s="13" t="s">
        <v>11026</v>
      </c>
    </row>
    <row r="268" spans="1:19" ht="82.5">
      <c r="A268" s="11" t="s">
        <v>10476</v>
      </c>
      <c r="B268" s="32">
        <v>265</v>
      </c>
      <c r="C268" s="18" t="s">
        <v>37</v>
      </c>
      <c r="D268" s="7" t="str">
        <f t="shared" si="12"/>
        <v>02</v>
      </c>
      <c r="E268" s="26" t="s">
        <v>93</v>
      </c>
      <c r="F268" s="26" t="s">
        <v>94</v>
      </c>
      <c r="G268" s="18" t="s">
        <v>19</v>
      </c>
      <c r="H268" s="18" t="s">
        <v>11082</v>
      </c>
      <c r="I268" s="18" t="s">
        <v>16</v>
      </c>
      <c r="J268" s="18">
        <v>14</v>
      </c>
      <c r="K268" s="6">
        <v>2</v>
      </c>
      <c r="L268" s="6" t="s">
        <v>11083</v>
      </c>
      <c r="M268" s="8">
        <v>7</v>
      </c>
      <c r="N268" s="6">
        <v>540000</v>
      </c>
      <c r="O268" s="8">
        <f t="shared" si="14"/>
        <v>3780000</v>
      </c>
      <c r="P268" s="15" t="s">
        <v>16</v>
      </c>
      <c r="Q268" s="479" t="s">
        <v>11084</v>
      </c>
      <c r="R268" s="402" t="str">
        <f t="shared" si="13"/>
        <v>(06237) 서울 강남구 역삼로17길 60
(48733) 부산 동구 중앙대로 216, 교원빌딩 11층
(34921) 대전 중구 중앙로 154, 4층
(41256) 대구 동구 동대구로 489, 2층
(28116) 충북 청주시 청원구 오창읍 연구단지로 40</v>
      </c>
      <c r="S268" s="13" t="s">
        <v>11026</v>
      </c>
    </row>
    <row r="269" spans="1:19" ht="148.5">
      <c r="A269" s="11" t="s">
        <v>10476</v>
      </c>
      <c r="B269" s="23">
        <v>266</v>
      </c>
      <c r="C269" s="18" t="s">
        <v>37</v>
      </c>
      <c r="D269" s="7" t="str">
        <f t="shared" si="12"/>
        <v>02</v>
      </c>
      <c r="E269" s="26" t="s">
        <v>93</v>
      </c>
      <c r="F269" s="26" t="s">
        <v>94</v>
      </c>
      <c r="G269" s="18" t="s">
        <v>19</v>
      </c>
      <c r="H269" s="18" t="s">
        <v>11085</v>
      </c>
      <c r="I269" s="18" t="s">
        <v>16</v>
      </c>
      <c r="J269" s="18">
        <v>14</v>
      </c>
      <c r="K269" s="6">
        <v>2</v>
      </c>
      <c r="L269" s="6" t="s">
        <v>11086</v>
      </c>
      <c r="M269" s="6">
        <v>7</v>
      </c>
      <c r="N269" s="6">
        <v>540000</v>
      </c>
      <c r="O269" s="8">
        <f t="shared" si="14"/>
        <v>3780000</v>
      </c>
      <c r="P269" s="15" t="s">
        <v>16</v>
      </c>
      <c r="Q269" s="479" t="s">
        <v>11087</v>
      </c>
      <c r="R269" s="402" t="str">
        <f t="shared" si="13"/>
        <v>(06237) 서울 강남구 역삼로17길 60
(48733) 부산 동구 중앙대로 216, 교원빌딩 11층
(34921) 대전 중구 중앙로 154, 4층
(41256) 대구 동구 동대구로 489, 2층
(21633) 인천 남동구 남동대로 215번길 30
(62364) 광주 광산구 무진대로 282, 7층
(31470) 충남 아산시 배방읍 희망로 46번길 45-21
(28116) 충북 청주시 청원구 오창읍 연구단지로 40
(44248) 울산 북구 산업로 915</v>
      </c>
      <c r="S269" s="13" t="s">
        <v>11026</v>
      </c>
    </row>
    <row r="270" spans="1:19" ht="66">
      <c r="A270" s="11" t="s">
        <v>10476</v>
      </c>
      <c r="B270" s="23">
        <v>267</v>
      </c>
      <c r="C270" s="18" t="s">
        <v>37</v>
      </c>
      <c r="D270" s="7" t="str">
        <f t="shared" si="12"/>
        <v>02</v>
      </c>
      <c r="E270" s="26" t="s">
        <v>93</v>
      </c>
      <c r="F270" s="26" t="s">
        <v>94</v>
      </c>
      <c r="G270" s="18" t="s">
        <v>19</v>
      </c>
      <c r="H270" s="18" t="s">
        <v>11088</v>
      </c>
      <c r="I270" s="18" t="s">
        <v>26</v>
      </c>
      <c r="J270" s="18">
        <v>21</v>
      </c>
      <c r="K270" s="6">
        <v>3</v>
      </c>
      <c r="L270" s="6" t="s">
        <v>11089</v>
      </c>
      <c r="M270" s="8">
        <v>7</v>
      </c>
      <c r="N270" s="6">
        <v>660000</v>
      </c>
      <c r="O270" s="8">
        <f t="shared" si="14"/>
        <v>4620000</v>
      </c>
      <c r="P270" s="15" t="s">
        <v>16</v>
      </c>
      <c r="Q270" s="479" t="s">
        <v>11050</v>
      </c>
      <c r="R270" s="402" t="str">
        <f t="shared" si="13"/>
        <v>(06237) 서울 강남구 역삼로17길 60
(48733) 부산 동구 중앙대로 216, 교원빌딩 11층
(34921) 대전 중구 중앙로 154, 4층
(28116) 충북 청주시 청원구 오창읍 연구단지로 40</v>
      </c>
      <c r="S270" s="13" t="s">
        <v>11026</v>
      </c>
    </row>
    <row r="271" spans="1:19" ht="82.5">
      <c r="A271" s="11" t="s">
        <v>10476</v>
      </c>
      <c r="B271" s="32">
        <v>268</v>
      </c>
      <c r="C271" s="18" t="s">
        <v>37</v>
      </c>
      <c r="D271" s="7" t="str">
        <f t="shared" si="12"/>
        <v>02</v>
      </c>
      <c r="E271" s="26" t="s">
        <v>93</v>
      </c>
      <c r="F271" s="26" t="s">
        <v>94</v>
      </c>
      <c r="G271" s="18" t="s">
        <v>19</v>
      </c>
      <c r="H271" s="18" t="s">
        <v>11090</v>
      </c>
      <c r="I271" s="18" t="s">
        <v>16</v>
      </c>
      <c r="J271" s="18">
        <v>14</v>
      </c>
      <c r="K271" s="6">
        <v>2</v>
      </c>
      <c r="L271" s="6" t="s">
        <v>11091</v>
      </c>
      <c r="M271" s="6">
        <v>7</v>
      </c>
      <c r="N271" s="6">
        <v>540000</v>
      </c>
      <c r="O271" s="8">
        <f t="shared" si="14"/>
        <v>3780000</v>
      </c>
      <c r="P271" s="15" t="s">
        <v>16</v>
      </c>
      <c r="Q271" s="479" t="s">
        <v>11092</v>
      </c>
      <c r="R271" s="402" t="str">
        <f t="shared" si="13"/>
        <v>(06237) 서울 강남구 역삼로17길 60
(34921) 대전 중구 중앙로 154, 4층
(41256) 대구 동구 동대구로 489, 2층
(16229) 경기 수원시 영통구 광교로 145
(28116) 충북 청주시 청원구 오창읍 연구단지로 40</v>
      </c>
      <c r="S271" s="13" t="s">
        <v>11026</v>
      </c>
    </row>
    <row r="272" spans="1:19" ht="66">
      <c r="A272" s="11" t="s">
        <v>10476</v>
      </c>
      <c r="B272" s="23">
        <v>269</v>
      </c>
      <c r="C272" s="18" t="s">
        <v>37</v>
      </c>
      <c r="D272" s="7" t="str">
        <f t="shared" si="12"/>
        <v>02</v>
      </c>
      <c r="E272" s="26" t="s">
        <v>93</v>
      </c>
      <c r="F272" s="26" t="s">
        <v>94</v>
      </c>
      <c r="G272" s="18" t="s">
        <v>19</v>
      </c>
      <c r="H272" s="18" t="s">
        <v>11093</v>
      </c>
      <c r="I272" s="18" t="s">
        <v>16</v>
      </c>
      <c r="J272" s="18">
        <v>14</v>
      </c>
      <c r="K272" s="6">
        <v>2</v>
      </c>
      <c r="L272" s="6" t="s">
        <v>11094</v>
      </c>
      <c r="M272" s="8">
        <v>7</v>
      </c>
      <c r="N272" s="6">
        <v>540000</v>
      </c>
      <c r="O272" s="8">
        <f t="shared" si="14"/>
        <v>3780000</v>
      </c>
      <c r="P272" s="15" t="s">
        <v>16</v>
      </c>
      <c r="Q272" s="479" t="s">
        <v>11095</v>
      </c>
      <c r="R272" s="402" t="str">
        <f t="shared" si="13"/>
        <v>(06237) 서울 강남구 역삼로17길 60
(48733) 부산 동구 중앙대로 216, 교원빌딩 11층
(34921) 대전 중구 중앙로 154, 4층
(16229) 경기 수원시 영통구 광교로 145</v>
      </c>
      <c r="S272" s="13" t="s">
        <v>11026</v>
      </c>
    </row>
    <row r="273" spans="1:19" ht="82.5">
      <c r="A273" s="11" t="s">
        <v>10476</v>
      </c>
      <c r="B273" s="23">
        <v>270</v>
      </c>
      <c r="C273" s="18" t="s">
        <v>37</v>
      </c>
      <c r="D273" s="7" t="str">
        <f t="shared" si="12"/>
        <v>02</v>
      </c>
      <c r="E273" s="26" t="s">
        <v>93</v>
      </c>
      <c r="F273" s="26" t="s">
        <v>94</v>
      </c>
      <c r="G273" s="18" t="s">
        <v>19</v>
      </c>
      <c r="H273" s="18" t="s">
        <v>11096</v>
      </c>
      <c r="I273" s="18" t="s">
        <v>16</v>
      </c>
      <c r="J273" s="18">
        <v>21</v>
      </c>
      <c r="K273" s="6">
        <v>3</v>
      </c>
      <c r="L273" s="6" t="s">
        <v>2194</v>
      </c>
      <c r="M273" s="6">
        <v>7</v>
      </c>
      <c r="N273" s="6">
        <v>660000</v>
      </c>
      <c r="O273" s="8">
        <f t="shared" si="14"/>
        <v>4620000</v>
      </c>
      <c r="P273" s="15" t="s">
        <v>16</v>
      </c>
      <c r="Q273" s="479" t="s">
        <v>11097</v>
      </c>
      <c r="R273" s="402" t="str">
        <f t="shared" si="13"/>
        <v>(06237) 서울 강남구 역삼로17길 60
(48733) 부산 동구 중앙대로 216, 교원빌딩 11층
(34921) 대전 중구 중앙로 154, 4층
(41256) 대구 동구 동대구로 489, 2층
(16229) 경기 수원시 영통구 광교로 145</v>
      </c>
      <c r="S273" s="13" t="s">
        <v>11026</v>
      </c>
    </row>
    <row r="274" spans="1:19" ht="66">
      <c r="A274" s="11" t="s">
        <v>10476</v>
      </c>
      <c r="B274" s="32">
        <v>271</v>
      </c>
      <c r="C274" s="18" t="s">
        <v>37</v>
      </c>
      <c r="D274" s="7" t="str">
        <f t="shared" si="12"/>
        <v>02</v>
      </c>
      <c r="E274" s="26" t="s">
        <v>93</v>
      </c>
      <c r="F274" s="26" t="s">
        <v>94</v>
      </c>
      <c r="G274" s="18" t="s">
        <v>19</v>
      </c>
      <c r="H274" s="18" t="s">
        <v>11098</v>
      </c>
      <c r="I274" s="18" t="s">
        <v>16</v>
      </c>
      <c r="J274" s="18">
        <v>28</v>
      </c>
      <c r="K274" s="6">
        <v>4</v>
      </c>
      <c r="L274" s="6" t="s">
        <v>11099</v>
      </c>
      <c r="M274" s="8">
        <v>7</v>
      </c>
      <c r="N274" s="6">
        <v>850000</v>
      </c>
      <c r="O274" s="8">
        <f t="shared" si="14"/>
        <v>5950000</v>
      </c>
      <c r="P274" s="15" t="s">
        <v>16</v>
      </c>
      <c r="Q274" s="479" t="s">
        <v>10271</v>
      </c>
      <c r="R274" s="402" t="str">
        <f t="shared" si="13"/>
        <v>(06237) 서울 강남구 역삼로17길 60
(48733) 부산 동구 중앙대로 216, 교원빌딩 11층
(34921) 대전 중구 중앙로 154, 4층
(41256) 대구 동구 동대구로 489, 2층</v>
      </c>
      <c r="S274" s="13" t="s">
        <v>11026</v>
      </c>
    </row>
    <row r="275" spans="1:19">
      <c r="A275" s="11" t="s">
        <v>10476</v>
      </c>
      <c r="B275" s="23">
        <v>272</v>
      </c>
      <c r="C275" s="18" t="s">
        <v>37</v>
      </c>
      <c r="D275" s="7" t="str">
        <f t="shared" si="12"/>
        <v>02</v>
      </c>
      <c r="E275" s="26" t="s">
        <v>93</v>
      </c>
      <c r="F275" s="26" t="s">
        <v>94</v>
      </c>
      <c r="G275" s="18" t="s">
        <v>19</v>
      </c>
      <c r="H275" s="18" t="s">
        <v>11100</v>
      </c>
      <c r="I275" s="18" t="s">
        <v>16</v>
      </c>
      <c r="J275" s="18">
        <v>21</v>
      </c>
      <c r="K275" s="6">
        <v>3</v>
      </c>
      <c r="L275" s="6" t="s">
        <v>11101</v>
      </c>
      <c r="M275" s="6">
        <v>7</v>
      </c>
      <c r="N275" s="6">
        <v>660000</v>
      </c>
      <c r="O275" s="8">
        <f t="shared" si="14"/>
        <v>4620000</v>
      </c>
      <c r="P275" s="15" t="s">
        <v>16</v>
      </c>
      <c r="Q275" s="480" t="s">
        <v>471</v>
      </c>
      <c r="R275" s="402" t="str">
        <f t="shared" si="13"/>
        <v>(06237) 서울 강남구 역삼로17길 60</v>
      </c>
      <c r="S275" s="13" t="s">
        <v>11026</v>
      </c>
    </row>
    <row r="276" spans="1:19">
      <c r="A276" s="11" t="s">
        <v>10476</v>
      </c>
      <c r="B276" s="23">
        <v>273</v>
      </c>
      <c r="C276" s="18" t="s">
        <v>37</v>
      </c>
      <c r="D276" s="7" t="str">
        <f t="shared" si="12"/>
        <v>02</v>
      </c>
      <c r="E276" s="26" t="s">
        <v>93</v>
      </c>
      <c r="F276" s="26" t="s">
        <v>94</v>
      </c>
      <c r="G276" s="18" t="s">
        <v>19</v>
      </c>
      <c r="H276" s="18" t="s">
        <v>11102</v>
      </c>
      <c r="I276" s="18" t="s">
        <v>16</v>
      </c>
      <c r="J276" s="18">
        <v>14</v>
      </c>
      <c r="K276" s="6">
        <v>2</v>
      </c>
      <c r="L276" s="6" t="s">
        <v>1237</v>
      </c>
      <c r="M276" s="8">
        <v>7</v>
      </c>
      <c r="N276" s="6">
        <v>540000</v>
      </c>
      <c r="O276" s="8">
        <f t="shared" si="14"/>
        <v>3780000</v>
      </c>
      <c r="P276" s="15" t="s">
        <v>16</v>
      </c>
      <c r="Q276" s="480" t="s">
        <v>471</v>
      </c>
      <c r="R276" s="402" t="str">
        <f t="shared" si="13"/>
        <v>(06237) 서울 강남구 역삼로17길 60</v>
      </c>
      <c r="S276" s="13" t="s">
        <v>11026</v>
      </c>
    </row>
    <row r="277" spans="1:19">
      <c r="A277" s="11" t="s">
        <v>10476</v>
      </c>
      <c r="B277" s="32">
        <v>274</v>
      </c>
      <c r="C277" s="18" t="s">
        <v>37</v>
      </c>
      <c r="D277" s="7" t="str">
        <f t="shared" si="12"/>
        <v>02</v>
      </c>
      <c r="E277" s="26" t="s">
        <v>93</v>
      </c>
      <c r="F277" s="26" t="s">
        <v>94</v>
      </c>
      <c r="G277" s="18" t="s">
        <v>19</v>
      </c>
      <c r="H277" s="18" t="s">
        <v>11103</v>
      </c>
      <c r="I277" s="18" t="s">
        <v>16</v>
      </c>
      <c r="J277" s="18">
        <v>21</v>
      </c>
      <c r="K277" s="6">
        <v>3</v>
      </c>
      <c r="L277" s="6" t="s">
        <v>2191</v>
      </c>
      <c r="M277" s="6">
        <v>7</v>
      </c>
      <c r="N277" s="6">
        <v>660000</v>
      </c>
      <c r="O277" s="8">
        <f t="shared" si="14"/>
        <v>4620000</v>
      </c>
      <c r="P277" s="15" t="s">
        <v>16</v>
      </c>
      <c r="Q277" s="480" t="s">
        <v>471</v>
      </c>
      <c r="R277" s="402" t="str">
        <f t="shared" si="13"/>
        <v>(06237) 서울 강남구 역삼로17길 60</v>
      </c>
      <c r="S277" s="13" t="s">
        <v>11026</v>
      </c>
    </row>
    <row r="278" spans="1:19" ht="33">
      <c r="A278" s="11" t="s">
        <v>10476</v>
      </c>
      <c r="B278" s="23">
        <v>275</v>
      </c>
      <c r="C278" s="18" t="s">
        <v>37</v>
      </c>
      <c r="D278" s="7" t="str">
        <f t="shared" si="12"/>
        <v>02</v>
      </c>
      <c r="E278" s="26" t="s">
        <v>93</v>
      </c>
      <c r="F278" s="26" t="s">
        <v>94</v>
      </c>
      <c r="G278" s="18" t="s">
        <v>19</v>
      </c>
      <c r="H278" s="18" t="s">
        <v>11104</v>
      </c>
      <c r="I278" s="18" t="s">
        <v>16</v>
      </c>
      <c r="J278" s="18">
        <v>27</v>
      </c>
      <c r="K278" s="6">
        <v>4</v>
      </c>
      <c r="L278" s="6" t="s">
        <v>11105</v>
      </c>
      <c r="M278" s="8">
        <v>7</v>
      </c>
      <c r="N278" s="6">
        <v>770000</v>
      </c>
      <c r="O278" s="8">
        <f t="shared" si="14"/>
        <v>5390000</v>
      </c>
      <c r="P278" s="15" t="s">
        <v>16</v>
      </c>
      <c r="Q278" s="479" t="s">
        <v>2929</v>
      </c>
      <c r="R278" s="402" t="str">
        <f t="shared" si="13"/>
        <v>(06237) 서울 강남구 역삼로17길 60
(41256) 대구 동구 동대구로 489, 2층</v>
      </c>
      <c r="S278" s="13" t="s">
        <v>11026</v>
      </c>
    </row>
    <row r="279" spans="1:19">
      <c r="A279" s="11" t="s">
        <v>10476</v>
      </c>
      <c r="B279" s="23">
        <v>276</v>
      </c>
      <c r="C279" s="18" t="s">
        <v>37</v>
      </c>
      <c r="D279" s="7" t="str">
        <f t="shared" si="12"/>
        <v>02</v>
      </c>
      <c r="E279" s="26" t="s">
        <v>93</v>
      </c>
      <c r="F279" s="26" t="s">
        <v>94</v>
      </c>
      <c r="G279" s="18" t="s">
        <v>19</v>
      </c>
      <c r="H279" s="18" t="s">
        <v>11106</v>
      </c>
      <c r="I279" s="18" t="s">
        <v>16</v>
      </c>
      <c r="J279" s="18">
        <v>21</v>
      </c>
      <c r="K279" s="6">
        <v>3</v>
      </c>
      <c r="L279" s="6" t="s">
        <v>1858</v>
      </c>
      <c r="M279" s="6">
        <v>7</v>
      </c>
      <c r="N279" s="6">
        <v>660000</v>
      </c>
      <c r="O279" s="8">
        <f t="shared" si="14"/>
        <v>4620000</v>
      </c>
      <c r="P279" s="15" t="s">
        <v>16</v>
      </c>
      <c r="Q279" s="480" t="s">
        <v>471</v>
      </c>
      <c r="R279" s="402" t="str">
        <f t="shared" si="13"/>
        <v>(06237) 서울 강남구 역삼로17길 60</v>
      </c>
      <c r="S279" s="13" t="s">
        <v>11026</v>
      </c>
    </row>
    <row r="280" spans="1:19">
      <c r="A280" s="11" t="s">
        <v>10476</v>
      </c>
      <c r="B280" s="32">
        <v>277</v>
      </c>
      <c r="C280" s="18" t="s">
        <v>37</v>
      </c>
      <c r="D280" s="7" t="str">
        <f t="shared" si="12"/>
        <v>02</v>
      </c>
      <c r="E280" s="26" t="s">
        <v>93</v>
      </c>
      <c r="F280" s="26" t="s">
        <v>94</v>
      </c>
      <c r="G280" s="18" t="s">
        <v>19</v>
      </c>
      <c r="H280" s="18" t="s">
        <v>11107</v>
      </c>
      <c r="I280" s="18" t="s">
        <v>16</v>
      </c>
      <c r="J280" s="18">
        <v>14</v>
      </c>
      <c r="K280" s="6">
        <v>2</v>
      </c>
      <c r="L280" s="6" t="s">
        <v>1133</v>
      </c>
      <c r="M280" s="8">
        <v>7</v>
      </c>
      <c r="N280" s="6">
        <v>540000</v>
      </c>
      <c r="O280" s="8">
        <f t="shared" si="14"/>
        <v>3780000</v>
      </c>
      <c r="P280" s="15" t="s">
        <v>16</v>
      </c>
      <c r="Q280" s="480" t="s">
        <v>471</v>
      </c>
      <c r="R280" s="402" t="str">
        <f t="shared" si="13"/>
        <v>(06237) 서울 강남구 역삼로17길 60</v>
      </c>
      <c r="S280" s="13" t="s">
        <v>11026</v>
      </c>
    </row>
    <row r="281" spans="1:19">
      <c r="A281" s="11" t="s">
        <v>10476</v>
      </c>
      <c r="B281" s="23">
        <v>278</v>
      </c>
      <c r="C281" s="18" t="s">
        <v>37</v>
      </c>
      <c r="D281" s="7" t="str">
        <f t="shared" si="12"/>
        <v>02</v>
      </c>
      <c r="E281" s="26" t="s">
        <v>93</v>
      </c>
      <c r="F281" s="26" t="s">
        <v>94</v>
      </c>
      <c r="G281" s="18" t="s">
        <v>19</v>
      </c>
      <c r="H281" s="18" t="s">
        <v>11108</v>
      </c>
      <c r="I281" s="18" t="s">
        <v>16</v>
      </c>
      <c r="J281" s="18">
        <v>14</v>
      </c>
      <c r="K281" s="6">
        <v>2</v>
      </c>
      <c r="L281" s="6" t="s">
        <v>2185</v>
      </c>
      <c r="M281" s="6">
        <v>7</v>
      </c>
      <c r="N281" s="6">
        <v>540000</v>
      </c>
      <c r="O281" s="8">
        <f t="shared" si="14"/>
        <v>3780000</v>
      </c>
      <c r="P281" s="15" t="s">
        <v>16</v>
      </c>
      <c r="Q281" s="480" t="s">
        <v>471</v>
      </c>
      <c r="R281" s="402" t="str">
        <f t="shared" si="13"/>
        <v>(06237) 서울 강남구 역삼로17길 60</v>
      </c>
      <c r="S281" s="13" t="s">
        <v>11026</v>
      </c>
    </row>
    <row r="282" spans="1:19">
      <c r="A282" s="11" t="s">
        <v>10476</v>
      </c>
      <c r="B282" s="23">
        <v>279</v>
      </c>
      <c r="C282" s="18" t="s">
        <v>37</v>
      </c>
      <c r="D282" s="7" t="str">
        <f t="shared" si="12"/>
        <v>02</v>
      </c>
      <c r="E282" s="26" t="s">
        <v>93</v>
      </c>
      <c r="F282" s="26" t="s">
        <v>94</v>
      </c>
      <c r="G282" s="18" t="s">
        <v>19</v>
      </c>
      <c r="H282" s="18" t="s">
        <v>11109</v>
      </c>
      <c r="I282" s="18" t="s">
        <v>16</v>
      </c>
      <c r="J282" s="18">
        <v>14</v>
      </c>
      <c r="K282" s="6">
        <v>2</v>
      </c>
      <c r="L282" s="6" t="s">
        <v>1861</v>
      </c>
      <c r="M282" s="8">
        <v>7</v>
      </c>
      <c r="N282" s="6">
        <v>540000</v>
      </c>
      <c r="O282" s="8">
        <f t="shared" si="14"/>
        <v>3780000</v>
      </c>
      <c r="P282" s="15" t="s">
        <v>16</v>
      </c>
      <c r="Q282" s="480" t="s">
        <v>471</v>
      </c>
      <c r="R282" s="402" t="str">
        <f t="shared" si="13"/>
        <v>(06237) 서울 강남구 역삼로17길 60</v>
      </c>
      <c r="S282" s="13" t="s">
        <v>11026</v>
      </c>
    </row>
    <row r="283" spans="1:19">
      <c r="A283" s="11" t="s">
        <v>10476</v>
      </c>
      <c r="B283" s="32">
        <v>280</v>
      </c>
      <c r="C283" s="18" t="s">
        <v>38</v>
      </c>
      <c r="D283" s="7" t="str">
        <f t="shared" si="12"/>
        <v>01</v>
      </c>
      <c r="E283" s="26" t="s">
        <v>108</v>
      </c>
      <c r="F283" s="26" t="s">
        <v>108</v>
      </c>
      <c r="G283" s="18" t="s">
        <v>19</v>
      </c>
      <c r="H283" s="18" t="s">
        <v>11110</v>
      </c>
      <c r="I283" s="18" t="s">
        <v>16</v>
      </c>
      <c r="J283" s="18">
        <v>14</v>
      </c>
      <c r="K283" s="6">
        <v>2</v>
      </c>
      <c r="L283" s="6" t="s">
        <v>2191</v>
      </c>
      <c r="M283" s="6">
        <v>7</v>
      </c>
      <c r="N283" s="6">
        <v>540000</v>
      </c>
      <c r="O283" s="8">
        <f t="shared" si="14"/>
        <v>3780000</v>
      </c>
      <c r="P283" s="15" t="s">
        <v>16</v>
      </c>
      <c r="Q283" s="480" t="s">
        <v>471</v>
      </c>
      <c r="R283" s="402" t="str">
        <f t="shared" si="13"/>
        <v>(06237) 서울 강남구 역삼로17길 60</v>
      </c>
      <c r="S283" s="13" t="s">
        <v>11026</v>
      </c>
    </row>
    <row r="284" spans="1:19">
      <c r="A284" s="11" t="s">
        <v>10476</v>
      </c>
      <c r="B284" s="23">
        <v>281</v>
      </c>
      <c r="C284" s="18" t="s">
        <v>38</v>
      </c>
      <c r="D284" s="7" t="str">
        <f t="shared" si="12"/>
        <v>01</v>
      </c>
      <c r="E284" s="26" t="s">
        <v>108</v>
      </c>
      <c r="F284" s="26" t="s">
        <v>108</v>
      </c>
      <c r="G284" s="18" t="s">
        <v>19</v>
      </c>
      <c r="H284" s="18" t="s">
        <v>11111</v>
      </c>
      <c r="I284" s="18" t="s">
        <v>26</v>
      </c>
      <c r="J284" s="18">
        <v>28</v>
      </c>
      <c r="K284" s="6">
        <v>4</v>
      </c>
      <c r="L284" s="6" t="s">
        <v>11112</v>
      </c>
      <c r="M284" s="8">
        <v>7</v>
      </c>
      <c r="N284" s="6">
        <v>900000</v>
      </c>
      <c r="O284" s="8">
        <f t="shared" si="14"/>
        <v>6300000</v>
      </c>
      <c r="P284" s="15" t="s">
        <v>16</v>
      </c>
      <c r="Q284" s="480" t="s">
        <v>471</v>
      </c>
      <c r="R284" s="402" t="str">
        <f t="shared" si="13"/>
        <v>(06237) 서울 강남구 역삼로17길 60</v>
      </c>
      <c r="S284" s="13" t="s">
        <v>11026</v>
      </c>
    </row>
    <row r="285" spans="1:19">
      <c r="A285" s="11" t="s">
        <v>10476</v>
      </c>
      <c r="B285" s="23">
        <v>282</v>
      </c>
      <c r="C285" s="18" t="s">
        <v>112</v>
      </c>
      <c r="D285" s="7" t="str">
        <f t="shared" si="12"/>
        <v>15</v>
      </c>
      <c r="E285" s="26" t="s">
        <v>1862</v>
      </c>
      <c r="F285" s="26" t="s">
        <v>398</v>
      </c>
      <c r="G285" s="18" t="s">
        <v>19</v>
      </c>
      <c r="H285" s="18" t="s">
        <v>11113</v>
      </c>
      <c r="I285" s="18" t="s">
        <v>16</v>
      </c>
      <c r="J285" s="18">
        <v>14</v>
      </c>
      <c r="K285" s="6">
        <v>2</v>
      </c>
      <c r="L285" s="6" t="s">
        <v>1241</v>
      </c>
      <c r="M285" s="6">
        <v>7</v>
      </c>
      <c r="N285" s="6">
        <v>540000</v>
      </c>
      <c r="O285" s="8">
        <f t="shared" si="14"/>
        <v>3780000</v>
      </c>
      <c r="P285" s="15" t="s">
        <v>26</v>
      </c>
      <c r="Q285" s="480" t="s">
        <v>471</v>
      </c>
      <c r="R285" s="402" t="str">
        <f t="shared" si="13"/>
        <v>(06237) 서울 강남구 역삼로17길 60</v>
      </c>
      <c r="S285" s="13" t="s">
        <v>11026</v>
      </c>
    </row>
    <row r="286" spans="1:19">
      <c r="A286" s="11" t="s">
        <v>10476</v>
      </c>
      <c r="B286" s="32">
        <v>283</v>
      </c>
      <c r="C286" s="18" t="s">
        <v>37</v>
      </c>
      <c r="D286" s="7" t="str">
        <f t="shared" si="12"/>
        <v>02</v>
      </c>
      <c r="E286" s="26" t="s">
        <v>93</v>
      </c>
      <c r="F286" s="26" t="s">
        <v>94</v>
      </c>
      <c r="G286" s="18" t="s">
        <v>19</v>
      </c>
      <c r="H286" s="18" t="s">
        <v>11114</v>
      </c>
      <c r="I286" s="18" t="s">
        <v>26</v>
      </c>
      <c r="J286" s="18">
        <v>14</v>
      </c>
      <c r="K286" s="6">
        <v>2</v>
      </c>
      <c r="L286" s="6" t="s">
        <v>10912</v>
      </c>
      <c r="M286" s="8">
        <v>7</v>
      </c>
      <c r="N286" s="6">
        <v>540000</v>
      </c>
      <c r="O286" s="8">
        <f t="shared" si="14"/>
        <v>3780000</v>
      </c>
      <c r="P286" s="15" t="s">
        <v>26</v>
      </c>
      <c r="Q286" s="480" t="s">
        <v>471</v>
      </c>
      <c r="R286" s="402" t="str">
        <f t="shared" si="13"/>
        <v>(06237) 서울 강남구 역삼로17길 60</v>
      </c>
      <c r="S286" s="13" t="s">
        <v>11026</v>
      </c>
    </row>
    <row r="287" spans="1:19">
      <c r="A287" s="11" t="s">
        <v>10476</v>
      </c>
      <c r="B287" s="23">
        <v>284</v>
      </c>
      <c r="C287" s="18" t="s">
        <v>37</v>
      </c>
      <c r="D287" s="7" t="str">
        <f t="shared" si="12"/>
        <v>02</v>
      </c>
      <c r="E287" s="26" t="s">
        <v>93</v>
      </c>
      <c r="F287" s="26" t="s">
        <v>94</v>
      </c>
      <c r="G287" s="18" t="s">
        <v>19</v>
      </c>
      <c r="H287" s="18" t="s">
        <v>11115</v>
      </c>
      <c r="I287" s="18" t="s">
        <v>26</v>
      </c>
      <c r="J287" s="18">
        <v>7</v>
      </c>
      <c r="K287" s="6">
        <v>1</v>
      </c>
      <c r="L287" s="6" t="s">
        <v>2193</v>
      </c>
      <c r="M287" s="6">
        <v>7</v>
      </c>
      <c r="N287" s="6">
        <v>330000</v>
      </c>
      <c r="O287" s="8">
        <f t="shared" si="14"/>
        <v>2310000</v>
      </c>
      <c r="P287" s="15" t="s">
        <v>26</v>
      </c>
      <c r="Q287" s="250" t="s">
        <v>471</v>
      </c>
      <c r="R287" s="402" t="str">
        <f t="shared" si="13"/>
        <v>(06237) 서울 강남구 역삼로17길 60</v>
      </c>
      <c r="S287" s="13" t="s">
        <v>11026</v>
      </c>
    </row>
    <row r="288" spans="1:19">
      <c r="A288" s="11" t="s">
        <v>10476</v>
      </c>
      <c r="B288" s="23">
        <v>285</v>
      </c>
      <c r="C288" s="18" t="s">
        <v>37</v>
      </c>
      <c r="D288" s="7" t="str">
        <f t="shared" si="12"/>
        <v>02</v>
      </c>
      <c r="E288" s="26" t="s">
        <v>93</v>
      </c>
      <c r="F288" s="26" t="s">
        <v>94</v>
      </c>
      <c r="G288" s="18" t="s">
        <v>19</v>
      </c>
      <c r="H288" s="18" t="s">
        <v>11116</v>
      </c>
      <c r="I288" s="18" t="s">
        <v>26</v>
      </c>
      <c r="J288" s="18">
        <v>7</v>
      </c>
      <c r="K288" s="6">
        <v>1</v>
      </c>
      <c r="L288" s="6" t="s">
        <v>2200</v>
      </c>
      <c r="M288" s="8">
        <v>7</v>
      </c>
      <c r="N288" s="6">
        <v>330000</v>
      </c>
      <c r="O288" s="8">
        <f t="shared" si="14"/>
        <v>2310000</v>
      </c>
      <c r="P288" s="15" t="s">
        <v>26</v>
      </c>
      <c r="Q288" s="250" t="s">
        <v>471</v>
      </c>
      <c r="R288" s="402" t="str">
        <f t="shared" si="13"/>
        <v>(06237) 서울 강남구 역삼로17길 60</v>
      </c>
      <c r="S288" s="13" t="s">
        <v>11026</v>
      </c>
    </row>
    <row r="289" spans="1:19">
      <c r="A289" s="11" t="s">
        <v>10476</v>
      </c>
      <c r="B289" s="32">
        <v>286</v>
      </c>
      <c r="C289" s="18" t="s">
        <v>37</v>
      </c>
      <c r="D289" s="7" t="str">
        <f t="shared" si="12"/>
        <v>02</v>
      </c>
      <c r="E289" s="26" t="s">
        <v>93</v>
      </c>
      <c r="F289" s="26" t="s">
        <v>94</v>
      </c>
      <c r="G289" s="18" t="s">
        <v>19</v>
      </c>
      <c r="H289" s="18" t="s">
        <v>11117</v>
      </c>
      <c r="I289" s="18" t="s">
        <v>16</v>
      </c>
      <c r="J289" s="18">
        <v>14</v>
      </c>
      <c r="K289" s="6">
        <v>2</v>
      </c>
      <c r="L289" s="6" t="s">
        <v>1858</v>
      </c>
      <c r="M289" s="6">
        <v>7</v>
      </c>
      <c r="N289" s="6">
        <v>540000</v>
      </c>
      <c r="O289" s="8">
        <f t="shared" si="14"/>
        <v>3780000</v>
      </c>
      <c r="P289" s="15" t="s">
        <v>26</v>
      </c>
      <c r="Q289" s="250" t="s">
        <v>471</v>
      </c>
      <c r="R289" s="402" t="str">
        <f t="shared" si="13"/>
        <v>(06237) 서울 강남구 역삼로17길 60</v>
      </c>
      <c r="S289" s="13" t="s">
        <v>11026</v>
      </c>
    </row>
    <row r="290" spans="1:19">
      <c r="A290" s="11" t="s">
        <v>10476</v>
      </c>
      <c r="B290" s="23">
        <v>287</v>
      </c>
      <c r="C290" s="18" t="s">
        <v>37</v>
      </c>
      <c r="D290" s="7" t="str">
        <f t="shared" si="12"/>
        <v>02</v>
      </c>
      <c r="E290" s="26" t="s">
        <v>93</v>
      </c>
      <c r="F290" s="26" t="s">
        <v>94</v>
      </c>
      <c r="G290" s="18" t="s">
        <v>19</v>
      </c>
      <c r="H290" s="18" t="s">
        <v>11118</v>
      </c>
      <c r="I290" s="18" t="s">
        <v>16</v>
      </c>
      <c r="J290" s="18">
        <v>14</v>
      </c>
      <c r="K290" s="6">
        <v>2</v>
      </c>
      <c r="L290" s="6" t="s">
        <v>1861</v>
      </c>
      <c r="M290" s="8">
        <v>7</v>
      </c>
      <c r="N290" s="6">
        <v>540000</v>
      </c>
      <c r="O290" s="8">
        <f t="shared" si="14"/>
        <v>3780000</v>
      </c>
      <c r="P290" s="15" t="s">
        <v>26</v>
      </c>
      <c r="Q290" s="250" t="s">
        <v>471</v>
      </c>
      <c r="R290" s="402" t="str">
        <f t="shared" si="13"/>
        <v>(06237) 서울 강남구 역삼로17길 60</v>
      </c>
      <c r="S290" s="13" t="s">
        <v>11026</v>
      </c>
    </row>
    <row r="291" spans="1:19" ht="33">
      <c r="A291" s="11" t="s">
        <v>10476</v>
      </c>
      <c r="B291" s="23">
        <v>288</v>
      </c>
      <c r="C291" s="18" t="s">
        <v>37</v>
      </c>
      <c r="D291" s="7" t="str">
        <f t="shared" si="12"/>
        <v>02</v>
      </c>
      <c r="E291" s="26" t="s">
        <v>93</v>
      </c>
      <c r="F291" s="26" t="s">
        <v>94</v>
      </c>
      <c r="G291" s="18" t="s">
        <v>20</v>
      </c>
      <c r="H291" s="18" t="s">
        <v>11119</v>
      </c>
      <c r="I291" s="18" t="s">
        <v>26</v>
      </c>
      <c r="J291" s="18">
        <v>21</v>
      </c>
      <c r="K291" s="6">
        <v>3</v>
      </c>
      <c r="L291" s="6" t="s">
        <v>11120</v>
      </c>
      <c r="M291" s="6">
        <v>7</v>
      </c>
      <c r="N291" s="6">
        <v>660000</v>
      </c>
      <c r="O291" s="8">
        <f t="shared" si="14"/>
        <v>4620000</v>
      </c>
      <c r="P291" s="15" t="s">
        <v>26</v>
      </c>
      <c r="Q291" s="402" t="s">
        <v>1675</v>
      </c>
      <c r="R291" s="402" t="str">
        <f t="shared" si="13"/>
        <v>(06237) 서울 강남구 역삼로17길 60
(48733) 부산 동구 중앙대로 216, 교원빌딩 11층</v>
      </c>
      <c r="S291" s="13" t="s">
        <v>11026</v>
      </c>
    </row>
    <row r="292" spans="1:19" ht="33">
      <c r="A292" s="11" t="s">
        <v>10476</v>
      </c>
      <c r="B292" s="32">
        <v>289</v>
      </c>
      <c r="C292" s="18" t="s">
        <v>37</v>
      </c>
      <c r="D292" s="7" t="str">
        <f t="shared" si="12"/>
        <v>02</v>
      </c>
      <c r="E292" s="26" t="s">
        <v>93</v>
      </c>
      <c r="F292" s="26" t="s">
        <v>94</v>
      </c>
      <c r="G292" s="18" t="s">
        <v>20</v>
      </c>
      <c r="H292" s="18" t="s">
        <v>11121</v>
      </c>
      <c r="I292" s="18" t="s">
        <v>26</v>
      </c>
      <c r="J292" s="18">
        <v>21</v>
      </c>
      <c r="K292" s="6">
        <v>3</v>
      </c>
      <c r="L292" s="6" t="s">
        <v>11122</v>
      </c>
      <c r="M292" s="8">
        <v>7</v>
      </c>
      <c r="N292" s="6">
        <v>660000</v>
      </c>
      <c r="O292" s="8">
        <f t="shared" si="14"/>
        <v>4620000</v>
      </c>
      <c r="P292" s="15" t="s">
        <v>26</v>
      </c>
      <c r="Q292" s="402" t="s">
        <v>1675</v>
      </c>
      <c r="R292" s="402" t="str">
        <f t="shared" si="13"/>
        <v>(06237) 서울 강남구 역삼로17길 60
(48733) 부산 동구 중앙대로 216, 교원빌딩 11층</v>
      </c>
      <c r="S292" s="13" t="s">
        <v>11026</v>
      </c>
    </row>
    <row r="293" spans="1:19">
      <c r="A293" s="11" t="s">
        <v>10476</v>
      </c>
      <c r="B293" s="23">
        <v>290</v>
      </c>
      <c r="C293" s="18" t="s">
        <v>37</v>
      </c>
      <c r="D293" s="7" t="str">
        <f t="shared" si="12"/>
        <v>02</v>
      </c>
      <c r="E293" s="26" t="s">
        <v>93</v>
      </c>
      <c r="F293" s="26" t="s">
        <v>94</v>
      </c>
      <c r="G293" s="18" t="s">
        <v>20</v>
      </c>
      <c r="H293" s="18" t="s">
        <v>11123</v>
      </c>
      <c r="I293" s="18" t="s">
        <v>26</v>
      </c>
      <c r="J293" s="18">
        <v>21</v>
      </c>
      <c r="K293" s="6">
        <v>3</v>
      </c>
      <c r="L293" s="6" t="s">
        <v>1860</v>
      </c>
      <c r="M293" s="6">
        <v>7</v>
      </c>
      <c r="N293" s="6">
        <v>660000</v>
      </c>
      <c r="O293" s="8">
        <f t="shared" si="14"/>
        <v>4620000</v>
      </c>
      <c r="P293" s="15" t="s">
        <v>26</v>
      </c>
      <c r="Q293" s="6" t="s">
        <v>471</v>
      </c>
      <c r="R293" s="402" t="str">
        <f t="shared" si="13"/>
        <v>(06237) 서울 강남구 역삼로17길 60</v>
      </c>
      <c r="S293" s="13" t="s">
        <v>11026</v>
      </c>
    </row>
    <row r="294" spans="1:19">
      <c r="A294" s="11" t="s">
        <v>10476</v>
      </c>
      <c r="B294" s="23">
        <v>291</v>
      </c>
      <c r="C294" s="18" t="s">
        <v>37</v>
      </c>
      <c r="D294" s="7" t="str">
        <f t="shared" si="12"/>
        <v>02</v>
      </c>
      <c r="E294" s="26" t="s">
        <v>93</v>
      </c>
      <c r="F294" s="26" t="s">
        <v>94</v>
      </c>
      <c r="G294" s="18" t="s">
        <v>20</v>
      </c>
      <c r="H294" s="18" t="s">
        <v>11124</v>
      </c>
      <c r="I294" s="18" t="s">
        <v>26</v>
      </c>
      <c r="J294" s="18">
        <v>14</v>
      </c>
      <c r="K294" s="6">
        <v>2</v>
      </c>
      <c r="L294" s="6" t="s">
        <v>2201</v>
      </c>
      <c r="M294" s="8">
        <v>7</v>
      </c>
      <c r="N294" s="6">
        <v>580000</v>
      </c>
      <c r="O294" s="8">
        <f t="shared" si="14"/>
        <v>4060000</v>
      </c>
      <c r="P294" s="15" t="s">
        <v>26</v>
      </c>
      <c r="Q294" s="18" t="s">
        <v>471</v>
      </c>
      <c r="R294" s="402" t="str">
        <f t="shared" si="13"/>
        <v>(06237) 서울 강남구 역삼로17길 60</v>
      </c>
      <c r="S294" s="13" t="s">
        <v>11026</v>
      </c>
    </row>
    <row r="295" spans="1:19" ht="33">
      <c r="A295" s="11" t="s">
        <v>10476</v>
      </c>
      <c r="B295" s="32">
        <v>292</v>
      </c>
      <c r="C295" s="18" t="s">
        <v>37</v>
      </c>
      <c r="D295" s="7" t="str">
        <f t="shared" si="12"/>
        <v>02</v>
      </c>
      <c r="E295" s="26" t="s">
        <v>93</v>
      </c>
      <c r="F295" s="26" t="s">
        <v>94</v>
      </c>
      <c r="G295" s="18" t="s">
        <v>20</v>
      </c>
      <c r="H295" s="18" t="s">
        <v>11125</v>
      </c>
      <c r="I295" s="18" t="s">
        <v>26</v>
      </c>
      <c r="J295" s="18">
        <v>14</v>
      </c>
      <c r="K295" s="6">
        <v>2</v>
      </c>
      <c r="L295" s="6" t="s">
        <v>11126</v>
      </c>
      <c r="M295" s="6">
        <v>7</v>
      </c>
      <c r="N295" s="6">
        <v>580000</v>
      </c>
      <c r="O295" s="8">
        <f t="shared" si="14"/>
        <v>4060000</v>
      </c>
      <c r="P295" s="15" t="s">
        <v>26</v>
      </c>
      <c r="Q295" s="36" t="s">
        <v>2961</v>
      </c>
      <c r="R295" s="402" t="str">
        <f t="shared" si="13"/>
        <v>(06237) 서울 강남구 역삼로17길 60
(34921) 대전 중구 중앙로 154, 4층</v>
      </c>
      <c r="S295" s="13" t="s">
        <v>11026</v>
      </c>
    </row>
    <row r="296" spans="1:19">
      <c r="A296" s="11" t="s">
        <v>10476</v>
      </c>
      <c r="B296" s="23">
        <v>293</v>
      </c>
      <c r="C296" s="18" t="s">
        <v>37</v>
      </c>
      <c r="D296" s="7" t="str">
        <f t="shared" si="12"/>
        <v>02</v>
      </c>
      <c r="E296" s="26" t="s">
        <v>93</v>
      </c>
      <c r="F296" s="26" t="s">
        <v>94</v>
      </c>
      <c r="G296" s="18" t="s">
        <v>20</v>
      </c>
      <c r="H296" s="18" t="s">
        <v>11127</v>
      </c>
      <c r="I296" s="18" t="s">
        <v>26</v>
      </c>
      <c r="J296" s="18">
        <v>14</v>
      </c>
      <c r="K296" s="6">
        <v>2</v>
      </c>
      <c r="L296" s="6" t="s">
        <v>2191</v>
      </c>
      <c r="M296" s="8">
        <v>7</v>
      </c>
      <c r="N296" s="6">
        <v>580000</v>
      </c>
      <c r="O296" s="8">
        <f t="shared" si="14"/>
        <v>4060000</v>
      </c>
      <c r="P296" s="15" t="s">
        <v>26</v>
      </c>
      <c r="Q296" s="36" t="s">
        <v>471</v>
      </c>
      <c r="R296" s="402" t="str">
        <f t="shared" si="13"/>
        <v>(06237) 서울 강남구 역삼로17길 60</v>
      </c>
      <c r="S296" s="13" t="s">
        <v>11026</v>
      </c>
    </row>
    <row r="297" spans="1:19">
      <c r="A297" s="11" t="s">
        <v>10476</v>
      </c>
      <c r="B297" s="23">
        <v>294</v>
      </c>
      <c r="C297" s="18" t="s">
        <v>37</v>
      </c>
      <c r="D297" s="7" t="str">
        <f t="shared" si="12"/>
        <v>02</v>
      </c>
      <c r="E297" s="26" t="s">
        <v>93</v>
      </c>
      <c r="F297" s="26" t="s">
        <v>94</v>
      </c>
      <c r="G297" s="18" t="s">
        <v>20</v>
      </c>
      <c r="H297" s="18" t="s">
        <v>11128</v>
      </c>
      <c r="I297" s="18" t="s">
        <v>26</v>
      </c>
      <c r="J297" s="18">
        <v>14</v>
      </c>
      <c r="K297" s="6">
        <v>2</v>
      </c>
      <c r="L297" s="6" t="s">
        <v>2469</v>
      </c>
      <c r="M297" s="6">
        <v>7</v>
      </c>
      <c r="N297" s="6">
        <v>580000</v>
      </c>
      <c r="O297" s="8">
        <f t="shared" si="14"/>
        <v>4060000</v>
      </c>
      <c r="P297" s="15" t="s">
        <v>26</v>
      </c>
      <c r="Q297" s="18" t="s">
        <v>471</v>
      </c>
      <c r="R297" s="402" t="str">
        <f t="shared" si="13"/>
        <v>(06237) 서울 강남구 역삼로17길 60</v>
      </c>
      <c r="S297" s="13" t="s">
        <v>11026</v>
      </c>
    </row>
    <row r="298" spans="1:19">
      <c r="A298" s="11" t="s">
        <v>10476</v>
      </c>
      <c r="B298" s="32">
        <v>295</v>
      </c>
      <c r="C298" s="18" t="s">
        <v>37</v>
      </c>
      <c r="D298" s="7" t="str">
        <f t="shared" si="12"/>
        <v>02</v>
      </c>
      <c r="E298" s="26" t="s">
        <v>93</v>
      </c>
      <c r="F298" s="26" t="s">
        <v>94</v>
      </c>
      <c r="G298" s="18" t="s">
        <v>19</v>
      </c>
      <c r="H298" s="18" t="s">
        <v>11129</v>
      </c>
      <c r="I298" s="18" t="s">
        <v>16</v>
      </c>
      <c r="J298" s="18">
        <v>14</v>
      </c>
      <c r="K298" s="6">
        <v>2</v>
      </c>
      <c r="L298" s="6" t="s">
        <v>2640</v>
      </c>
      <c r="M298" s="8">
        <v>7</v>
      </c>
      <c r="N298" s="6">
        <v>540000</v>
      </c>
      <c r="O298" s="8">
        <f t="shared" si="14"/>
        <v>3780000</v>
      </c>
      <c r="P298" s="15" t="s">
        <v>26</v>
      </c>
      <c r="Q298" s="18" t="s">
        <v>471</v>
      </c>
      <c r="R298" s="402" t="str">
        <f t="shared" si="13"/>
        <v>(06237) 서울 강남구 역삼로17길 60</v>
      </c>
      <c r="S298" s="13" t="s">
        <v>11026</v>
      </c>
    </row>
    <row r="299" spans="1:19">
      <c r="A299" s="11" t="s">
        <v>10476</v>
      </c>
      <c r="B299" s="23">
        <v>296</v>
      </c>
      <c r="C299" s="18" t="s">
        <v>37</v>
      </c>
      <c r="D299" s="7" t="str">
        <f t="shared" si="12"/>
        <v>02</v>
      </c>
      <c r="E299" s="26" t="s">
        <v>93</v>
      </c>
      <c r="F299" s="26" t="s">
        <v>94</v>
      </c>
      <c r="G299" s="18" t="s">
        <v>19</v>
      </c>
      <c r="H299" s="18" t="s">
        <v>11130</v>
      </c>
      <c r="I299" s="18" t="s">
        <v>16</v>
      </c>
      <c r="J299" s="18">
        <v>14</v>
      </c>
      <c r="K299" s="6">
        <v>2</v>
      </c>
      <c r="L299" s="6" t="s">
        <v>2191</v>
      </c>
      <c r="M299" s="6">
        <v>7</v>
      </c>
      <c r="N299" s="6">
        <v>540000</v>
      </c>
      <c r="O299" s="8">
        <f t="shared" si="14"/>
        <v>3780000</v>
      </c>
      <c r="P299" s="15" t="s">
        <v>26</v>
      </c>
      <c r="Q299" s="18" t="s">
        <v>471</v>
      </c>
      <c r="R299" s="402" t="str">
        <f t="shared" si="13"/>
        <v>(06237) 서울 강남구 역삼로17길 60</v>
      </c>
      <c r="S299" s="13" t="s">
        <v>11026</v>
      </c>
    </row>
    <row r="300" spans="1:19" ht="82.5">
      <c r="A300" s="11" t="s">
        <v>10476</v>
      </c>
      <c r="B300" s="23">
        <v>297</v>
      </c>
      <c r="C300" s="18" t="s">
        <v>37</v>
      </c>
      <c r="D300" s="7" t="str">
        <f t="shared" si="12"/>
        <v>02</v>
      </c>
      <c r="E300" s="26" t="s">
        <v>93</v>
      </c>
      <c r="F300" s="26" t="s">
        <v>94</v>
      </c>
      <c r="G300" s="18" t="s">
        <v>19</v>
      </c>
      <c r="H300" s="18" t="s">
        <v>11131</v>
      </c>
      <c r="I300" s="18" t="s">
        <v>26</v>
      </c>
      <c r="J300" s="18">
        <v>21</v>
      </c>
      <c r="K300" s="6">
        <v>3</v>
      </c>
      <c r="L300" s="6" t="s">
        <v>11132</v>
      </c>
      <c r="M300" s="8">
        <v>7</v>
      </c>
      <c r="N300" s="6">
        <v>660000</v>
      </c>
      <c r="O300" s="8">
        <f t="shared" si="14"/>
        <v>4620000</v>
      </c>
      <c r="P300" s="15" t="s">
        <v>16</v>
      </c>
      <c r="Q300" s="36" t="s">
        <v>11097</v>
      </c>
      <c r="R300" s="402" t="str">
        <f t="shared" si="13"/>
        <v>(06237) 서울 강남구 역삼로17길 60
(48733) 부산 동구 중앙대로 216, 교원빌딩 11층
(34921) 대전 중구 중앙로 154, 4층
(41256) 대구 동구 동대구로 489, 2층
(16229) 경기 수원시 영통구 광교로 145</v>
      </c>
      <c r="S300" s="13" t="s">
        <v>11026</v>
      </c>
    </row>
    <row r="301" spans="1:19" ht="82.5">
      <c r="A301" s="11" t="s">
        <v>10476</v>
      </c>
      <c r="B301" s="32">
        <v>298</v>
      </c>
      <c r="C301" s="18" t="s">
        <v>37</v>
      </c>
      <c r="D301" s="7" t="str">
        <f t="shared" si="12"/>
        <v>02</v>
      </c>
      <c r="E301" s="26" t="s">
        <v>93</v>
      </c>
      <c r="F301" s="26" t="s">
        <v>94</v>
      </c>
      <c r="G301" s="18" t="s">
        <v>19</v>
      </c>
      <c r="H301" s="18" t="s">
        <v>11133</v>
      </c>
      <c r="I301" s="18" t="s">
        <v>26</v>
      </c>
      <c r="J301" s="18">
        <v>21</v>
      </c>
      <c r="K301" s="6">
        <v>3</v>
      </c>
      <c r="L301" s="6" t="s">
        <v>11134</v>
      </c>
      <c r="M301" s="6">
        <v>7</v>
      </c>
      <c r="N301" s="6">
        <v>660000</v>
      </c>
      <c r="O301" s="8">
        <f t="shared" si="14"/>
        <v>4620000</v>
      </c>
      <c r="P301" s="15" t="s">
        <v>16</v>
      </c>
      <c r="Q301" s="36" t="s">
        <v>11084</v>
      </c>
      <c r="R301" s="402" t="str">
        <f t="shared" si="13"/>
        <v>(06237) 서울 강남구 역삼로17길 60
(48733) 부산 동구 중앙대로 216, 교원빌딩 11층
(34921) 대전 중구 중앙로 154, 4층
(41256) 대구 동구 동대구로 489, 2층
(28116) 충북 청주시 청원구 오창읍 연구단지로 40</v>
      </c>
      <c r="S301" s="13" t="s">
        <v>11026</v>
      </c>
    </row>
    <row r="302" spans="1:19" ht="66">
      <c r="A302" s="11" t="s">
        <v>10476</v>
      </c>
      <c r="B302" s="23">
        <v>299</v>
      </c>
      <c r="C302" s="18" t="s">
        <v>37</v>
      </c>
      <c r="D302" s="7" t="str">
        <f t="shared" si="12"/>
        <v>02</v>
      </c>
      <c r="E302" s="26" t="s">
        <v>108</v>
      </c>
      <c r="F302" s="26" t="s">
        <v>108</v>
      </c>
      <c r="G302" s="18" t="s">
        <v>19</v>
      </c>
      <c r="H302" s="18" t="s">
        <v>11135</v>
      </c>
      <c r="I302" s="18" t="s">
        <v>16</v>
      </c>
      <c r="J302" s="18">
        <v>14</v>
      </c>
      <c r="K302" s="6">
        <v>2</v>
      </c>
      <c r="L302" s="6" t="s">
        <v>11136</v>
      </c>
      <c r="M302" s="8">
        <v>7</v>
      </c>
      <c r="N302" s="6">
        <v>540000</v>
      </c>
      <c r="O302" s="8">
        <f t="shared" si="14"/>
        <v>3780000</v>
      </c>
      <c r="P302" s="15" t="s">
        <v>16</v>
      </c>
      <c r="Q302" s="36" t="s">
        <v>11137</v>
      </c>
      <c r="R302" s="402" t="str">
        <f t="shared" si="13"/>
        <v>(06237) 서울 강남구 역삼로17길 60
(48733) 부산 동구 중앙대로 216, 교원빌딩 11층
(41256) 대구 동구 동대구로 489, 2층
(31470) 충남 아산시 배방읍 희망로 46번길 45-21</v>
      </c>
      <c r="S302" s="13" t="s">
        <v>11026</v>
      </c>
    </row>
    <row r="303" spans="1:19">
      <c r="A303" s="11" t="s">
        <v>10476</v>
      </c>
      <c r="B303" s="23">
        <v>300</v>
      </c>
      <c r="C303" s="18" t="s">
        <v>38</v>
      </c>
      <c r="D303" s="7" t="str">
        <f t="shared" si="12"/>
        <v>01</v>
      </c>
      <c r="E303" s="26" t="s">
        <v>108</v>
      </c>
      <c r="F303" s="26" t="s">
        <v>108</v>
      </c>
      <c r="G303" s="18" t="s">
        <v>19</v>
      </c>
      <c r="H303" s="18" t="s">
        <v>11138</v>
      </c>
      <c r="I303" s="18" t="s">
        <v>16</v>
      </c>
      <c r="J303" s="18">
        <v>18</v>
      </c>
      <c r="K303" s="6">
        <v>3</v>
      </c>
      <c r="L303" s="6" t="s">
        <v>11139</v>
      </c>
      <c r="M303" s="6">
        <v>7</v>
      </c>
      <c r="N303" s="6">
        <v>640000</v>
      </c>
      <c r="O303" s="8">
        <f t="shared" si="14"/>
        <v>4480000</v>
      </c>
      <c r="P303" s="15" t="s">
        <v>16</v>
      </c>
      <c r="Q303" s="36" t="s">
        <v>471</v>
      </c>
      <c r="R303" s="402" t="str">
        <f t="shared" si="13"/>
        <v>(06237) 서울 강남구 역삼로17길 60</v>
      </c>
      <c r="S303" s="13" t="s">
        <v>11026</v>
      </c>
    </row>
    <row r="304" spans="1:19">
      <c r="A304" s="11" t="s">
        <v>10476</v>
      </c>
      <c r="B304" s="32">
        <v>301</v>
      </c>
      <c r="C304" s="18" t="s">
        <v>38</v>
      </c>
      <c r="D304" s="7" t="str">
        <f t="shared" si="12"/>
        <v>01</v>
      </c>
      <c r="E304" s="26" t="s">
        <v>108</v>
      </c>
      <c r="F304" s="26" t="s">
        <v>108</v>
      </c>
      <c r="G304" s="18" t="s">
        <v>19</v>
      </c>
      <c r="H304" s="18" t="s">
        <v>11140</v>
      </c>
      <c r="I304" s="18" t="s">
        <v>16</v>
      </c>
      <c r="J304" s="18">
        <v>18</v>
      </c>
      <c r="K304" s="6">
        <v>3</v>
      </c>
      <c r="L304" s="6" t="s">
        <v>11141</v>
      </c>
      <c r="M304" s="8">
        <v>7</v>
      </c>
      <c r="N304" s="6">
        <v>640000</v>
      </c>
      <c r="O304" s="8">
        <f t="shared" si="14"/>
        <v>4480000</v>
      </c>
      <c r="P304" s="15" t="s">
        <v>16</v>
      </c>
      <c r="Q304" s="36" t="s">
        <v>471</v>
      </c>
      <c r="R304" s="402" t="str">
        <f t="shared" si="13"/>
        <v>(06237) 서울 강남구 역삼로17길 60</v>
      </c>
      <c r="S304" s="13" t="s">
        <v>11026</v>
      </c>
    </row>
    <row r="305" spans="1:19" ht="33">
      <c r="A305" s="11" t="s">
        <v>10476</v>
      </c>
      <c r="B305" s="23">
        <v>302</v>
      </c>
      <c r="C305" s="18" t="s">
        <v>38</v>
      </c>
      <c r="D305" s="7" t="str">
        <f t="shared" si="12"/>
        <v>01</v>
      </c>
      <c r="E305" s="26" t="s">
        <v>108</v>
      </c>
      <c r="F305" s="26" t="s">
        <v>108</v>
      </c>
      <c r="G305" s="18" t="s">
        <v>19</v>
      </c>
      <c r="H305" s="18" t="s">
        <v>11142</v>
      </c>
      <c r="I305" s="18" t="s">
        <v>16</v>
      </c>
      <c r="J305" s="18">
        <v>18</v>
      </c>
      <c r="K305" s="6">
        <v>3</v>
      </c>
      <c r="L305" s="6" t="s">
        <v>11143</v>
      </c>
      <c r="M305" s="6">
        <v>7</v>
      </c>
      <c r="N305" s="6">
        <v>640000</v>
      </c>
      <c r="O305" s="8">
        <f t="shared" si="14"/>
        <v>4480000</v>
      </c>
      <c r="P305" s="15" t="s">
        <v>16</v>
      </c>
      <c r="Q305" s="36" t="s">
        <v>1675</v>
      </c>
      <c r="R305" s="402" t="str">
        <f t="shared" si="13"/>
        <v>(06237) 서울 강남구 역삼로17길 60
(48733) 부산 동구 중앙대로 216, 교원빌딩 11층</v>
      </c>
      <c r="S305" s="13" t="s">
        <v>11026</v>
      </c>
    </row>
    <row r="306" spans="1:19">
      <c r="A306" s="11" t="s">
        <v>10476</v>
      </c>
      <c r="B306" s="23">
        <v>303</v>
      </c>
      <c r="C306" s="18" t="s">
        <v>38</v>
      </c>
      <c r="D306" s="7" t="str">
        <f t="shared" si="12"/>
        <v>01</v>
      </c>
      <c r="E306" s="26" t="s">
        <v>108</v>
      </c>
      <c r="F306" s="26" t="s">
        <v>108</v>
      </c>
      <c r="G306" s="18" t="s">
        <v>19</v>
      </c>
      <c r="H306" s="18" t="s">
        <v>11144</v>
      </c>
      <c r="I306" s="18" t="s">
        <v>16</v>
      </c>
      <c r="J306" s="18">
        <v>18</v>
      </c>
      <c r="K306" s="6">
        <v>3</v>
      </c>
      <c r="L306" s="6" t="s">
        <v>11145</v>
      </c>
      <c r="M306" s="8">
        <v>7</v>
      </c>
      <c r="N306" s="6">
        <v>640000</v>
      </c>
      <c r="O306" s="8">
        <f t="shared" si="14"/>
        <v>4480000</v>
      </c>
      <c r="P306" s="15" t="s">
        <v>16</v>
      </c>
      <c r="Q306" s="36" t="s">
        <v>471</v>
      </c>
      <c r="R306" s="402" t="str">
        <f t="shared" si="13"/>
        <v>(06237) 서울 강남구 역삼로17길 60</v>
      </c>
      <c r="S306" s="13" t="s">
        <v>11026</v>
      </c>
    </row>
    <row r="307" spans="1:19" ht="49.5">
      <c r="A307" s="11" t="s">
        <v>10476</v>
      </c>
      <c r="B307" s="32">
        <v>304</v>
      </c>
      <c r="C307" s="18" t="s">
        <v>38</v>
      </c>
      <c r="D307" s="7" t="str">
        <f t="shared" si="12"/>
        <v>01</v>
      </c>
      <c r="E307" s="26" t="s">
        <v>108</v>
      </c>
      <c r="F307" s="26" t="s">
        <v>108</v>
      </c>
      <c r="G307" s="18" t="s">
        <v>19</v>
      </c>
      <c r="H307" s="18" t="s">
        <v>11146</v>
      </c>
      <c r="I307" s="18" t="s">
        <v>16</v>
      </c>
      <c r="J307" s="18">
        <v>14</v>
      </c>
      <c r="K307" s="6">
        <v>2</v>
      </c>
      <c r="L307" s="6" t="s">
        <v>11147</v>
      </c>
      <c r="M307" s="6">
        <v>7</v>
      </c>
      <c r="N307" s="6">
        <v>540000</v>
      </c>
      <c r="O307" s="8">
        <f t="shared" si="14"/>
        <v>3780000</v>
      </c>
      <c r="P307" s="15" t="s">
        <v>16</v>
      </c>
      <c r="Q307" s="36" t="s">
        <v>10396</v>
      </c>
      <c r="R307" s="402" t="str">
        <f t="shared" si="13"/>
        <v>(06237) 서울 강남구 역삼로17길 60
(34921) 대전 중구 중앙로 154, 4층
(41256) 대구 동구 동대구로 489, 2층</v>
      </c>
      <c r="S307" s="13" t="s">
        <v>11026</v>
      </c>
    </row>
    <row r="308" spans="1:19" ht="33">
      <c r="A308" s="11" t="s">
        <v>10476</v>
      </c>
      <c r="B308" s="23">
        <v>305</v>
      </c>
      <c r="C308" s="18" t="s">
        <v>38</v>
      </c>
      <c r="D308" s="7" t="str">
        <f t="shared" si="12"/>
        <v>01</v>
      </c>
      <c r="E308" s="26" t="s">
        <v>108</v>
      </c>
      <c r="F308" s="26" t="s">
        <v>108</v>
      </c>
      <c r="G308" s="18" t="s">
        <v>19</v>
      </c>
      <c r="H308" s="18" t="s">
        <v>11148</v>
      </c>
      <c r="I308" s="18" t="s">
        <v>16</v>
      </c>
      <c r="J308" s="18">
        <v>18</v>
      </c>
      <c r="K308" s="6">
        <v>3</v>
      </c>
      <c r="L308" s="6" t="s">
        <v>11149</v>
      </c>
      <c r="M308" s="8">
        <v>7</v>
      </c>
      <c r="N308" s="6">
        <v>640000</v>
      </c>
      <c r="O308" s="8">
        <f t="shared" si="14"/>
        <v>4480000</v>
      </c>
      <c r="P308" s="15" t="s">
        <v>16</v>
      </c>
      <c r="Q308" s="36" t="s">
        <v>2929</v>
      </c>
      <c r="R308" s="402" t="str">
        <f t="shared" si="13"/>
        <v>(06237) 서울 강남구 역삼로17길 60
(41256) 대구 동구 동대구로 489, 2층</v>
      </c>
      <c r="S308" s="13" t="s">
        <v>11026</v>
      </c>
    </row>
    <row r="309" spans="1:19" ht="33">
      <c r="A309" s="11" t="s">
        <v>10476</v>
      </c>
      <c r="B309" s="23">
        <v>306</v>
      </c>
      <c r="C309" s="18" t="s">
        <v>38</v>
      </c>
      <c r="D309" s="7" t="str">
        <f t="shared" si="12"/>
        <v>01</v>
      </c>
      <c r="E309" s="26" t="s">
        <v>108</v>
      </c>
      <c r="F309" s="26" t="s">
        <v>108</v>
      </c>
      <c r="G309" s="18" t="s">
        <v>19</v>
      </c>
      <c r="H309" s="18" t="s">
        <v>11150</v>
      </c>
      <c r="I309" s="18" t="s">
        <v>16</v>
      </c>
      <c r="J309" s="18">
        <v>18</v>
      </c>
      <c r="K309" s="6">
        <v>3</v>
      </c>
      <c r="L309" s="6" t="s">
        <v>11151</v>
      </c>
      <c r="M309" s="6">
        <v>7</v>
      </c>
      <c r="N309" s="6">
        <v>640000</v>
      </c>
      <c r="O309" s="8">
        <f t="shared" si="14"/>
        <v>4480000</v>
      </c>
      <c r="P309" s="15" t="s">
        <v>16</v>
      </c>
      <c r="Q309" s="36" t="s">
        <v>11152</v>
      </c>
      <c r="R309" s="402" t="str">
        <f t="shared" si="13"/>
        <v>(06237) 서울 강남구 역삼로17길 60
(48733) 부산 동구 중앙대로 216, 교원빌딩 11층</v>
      </c>
      <c r="S309" s="13" t="s">
        <v>11026</v>
      </c>
    </row>
    <row r="310" spans="1:19" ht="33">
      <c r="A310" s="11" t="s">
        <v>10476</v>
      </c>
      <c r="B310" s="32">
        <v>307</v>
      </c>
      <c r="C310" s="18" t="s">
        <v>38</v>
      </c>
      <c r="D310" s="7" t="str">
        <f t="shared" si="12"/>
        <v>01</v>
      </c>
      <c r="E310" s="26" t="s">
        <v>108</v>
      </c>
      <c r="F310" s="26" t="s">
        <v>108</v>
      </c>
      <c r="G310" s="18" t="s">
        <v>19</v>
      </c>
      <c r="H310" s="18" t="s">
        <v>11153</v>
      </c>
      <c r="I310" s="18" t="s">
        <v>16</v>
      </c>
      <c r="J310" s="18">
        <v>18</v>
      </c>
      <c r="K310" s="6">
        <v>3</v>
      </c>
      <c r="L310" s="6" t="s">
        <v>11154</v>
      </c>
      <c r="M310" s="8">
        <v>7</v>
      </c>
      <c r="N310" s="6">
        <v>640000</v>
      </c>
      <c r="O310" s="8">
        <f t="shared" si="14"/>
        <v>4480000</v>
      </c>
      <c r="P310" s="15" t="s">
        <v>16</v>
      </c>
      <c r="Q310" s="36" t="s">
        <v>1675</v>
      </c>
      <c r="R310" s="402" t="str">
        <f t="shared" si="13"/>
        <v>(06237) 서울 강남구 역삼로17길 60
(48733) 부산 동구 중앙대로 216, 교원빌딩 11층</v>
      </c>
      <c r="S310" s="13" t="s">
        <v>11026</v>
      </c>
    </row>
    <row r="311" spans="1:19">
      <c r="A311" s="11" t="s">
        <v>10476</v>
      </c>
      <c r="B311" s="23">
        <v>308</v>
      </c>
      <c r="C311" s="18" t="s">
        <v>38</v>
      </c>
      <c r="D311" s="7" t="str">
        <f t="shared" si="12"/>
        <v>01</v>
      </c>
      <c r="E311" s="26" t="s">
        <v>108</v>
      </c>
      <c r="F311" s="26" t="s">
        <v>108</v>
      </c>
      <c r="G311" s="18" t="s">
        <v>19</v>
      </c>
      <c r="H311" s="18" t="s">
        <v>11155</v>
      </c>
      <c r="I311" s="18" t="s">
        <v>16</v>
      </c>
      <c r="J311" s="18">
        <v>14</v>
      </c>
      <c r="K311" s="6">
        <v>2</v>
      </c>
      <c r="L311" s="6" t="s">
        <v>11156</v>
      </c>
      <c r="M311" s="6">
        <v>7</v>
      </c>
      <c r="N311" s="6">
        <v>540000</v>
      </c>
      <c r="O311" s="8">
        <f t="shared" si="14"/>
        <v>3780000</v>
      </c>
      <c r="P311" s="15" t="s">
        <v>16</v>
      </c>
      <c r="Q311" s="36" t="s">
        <v>11157</v>
      </c>
      <c r="R311" s="402" t="str">
        <f t="shared" si="13"/>
        <v>(06237) 서울 강남구 역삼로17길 60</v>
      </c>
      <c r="S311" s="13" t="s">
        <v>11026</v>
      </c>
    </row>
    <row r="312" spans="1:19">
      <c r="A312" s="11" t="s">
        <v>10476</v>
      </c>
      <c r="B312" s="23">
        <v>309</v>
      </c>
      <c r="C312" s="18" t="s">
        <v>38</v>
      </c>
      <c r="D312" s="7" t="str">
        <f t="shared" si="12"/>
        <v>01</v>
      </c>
      <c r="E312" s="26" t="s">
        <v>108</v>
      </c>
      <c r="F312" s="26" t="s">
        <v>108</v>
      </c>
      <c r="G312" s="18" t="s">
        <v>19</v>
      </c>
      <c r="H312" s="18" t="s">
        <v>11158</v>
      </c>
      <c r="I312" s="18" t="s">
        <v>16</v>
      </c>
      <c r="J312" s="18">
        <v>14</v>
      </c>
      <c r="K312" s="6">
        <v>2</v>
      </c>
      <c r="L312" s="6" t="s">
        <v>11159</v>
      </c>
      <c r="M312" s="8">
        <v>7</v>
      </c>
      <c r="N312" s="6">
        <v>540000</v>
      </c>
      <c r="O312" s="8">
        <f t="shared" si="14"/>
        <v>3780000</v>
      </c>
      <c r="P312" s="15" t="s">
        <v>16</v>
      </c>
      <c r="Q312" s="36" t="s">
        <v>11157</v>
      </c>
      <c r="R312" s="402" t="str">
        <f t="shared" si="13"/>
        <v>(06237) 서울 강남구 역삼로17길 60</v>
      </c>
      <c r="S312" s="13" t="s">
        <v>11026</v>
      </c>
    </row>
    <row r="313" spans="1:19">
      <c r="A313" s="11" t="s">
        <v>10476</v>
      </c>
      <c r="B313" s="32">
        <v>310</v>
      </c>
      <c r="C313" s="18" t="s">
        <v>38</v>
      </c>
      <c r="D313" s="7" t="str">
        <f t="shared" si="12"/>
        <v>01</v>
      </c>
      <c r="E313" s="26" t="s">
        <v>108</v>
      </c>
      <c r="F313" s="26" t="s">
        <v>108</v>
      </c>
      <c r="G313" s="18" t="s">
        <v>19</v>
      </c>
      <c r="H313" s="18" t="s">
        <v>11160</v>
      </c>
      <c r="I313" s="18" t="s">
        <v>16</v>
      </c>
      <c r="J313" s="18">
        <v>7</v>
      </c>
      <c r="K313" s="6">
        <v>1</v>
      </c>
      <c r="L313" s="6" t="s">
        <v>11139</v>
      </c>
      <c r="M313" s="6">
        <v>7</v>
      </c>
      <c r="N313" s="6">
        <v>280000</v>
      </c>
      <c r="O313" s="8">
        <f t="shared" si="14"/>
        <v>1960000</v>
      </c>
      <c r="P313" s="15" t="s">
        <v>16</v>
      </c>
      <c r="Q313" s="36" t="s">
        <v>11157</v>
      </c>
      <c r="R313" s="402" t="str">
        <f t="shared" si="13"/>
        <v>(06237) 서울 강남구 역삼로17길 60</v>
      </c>
      <c r="S313" s="13" t="s">
        <v>11026</v>
      </c>
    </row>
    <row r="314" spans="1:19">
      <c r="A314" s="11" t="s">
        <v>10476</v>
      </c>
      <c r="B314" s="23">
        <v>311</v>
      </c>
      <c r="C314" s="18" t="s">
        <v>38</v>
      </c>
      <c r="D314" s="7" t="str">
        <f t="shared" si="12"/>
        <v>01</v>
      </c>
      <c r="E314" s="26" t="s">
        <v>108</v>
      </c>
      <c r="F314" s="26" t="s">
        <v>108</v>
      </c>
      <c r="G314" s="18" t="s">
        <v>19</v>
      </c>
      <c r="H314" s="18" t="s">
        <v>11161</v>
      </c>
      <c r="I314" s="18" t="s">
        <v>16</v>
      </c>
      <c r="J314" s="18">
        <v>14</v>
      </c>
      <c r="K314" s="6">
        <v>2</v>
      </c>
      <c r="L314" s="6" t="s">
        <v>11162</v>
      </c>
      <c r="M314" s="8">
        <v>7</v>
      </c>
      <c r="N314" s="6">
        <v>540000</v>
      </c>
      <c r="O314" s="8">
        <f t="shared" si="14"/>
        <v>3780000</v>
      </c>
      <c r="P314" s="15" t="s">
        <v>16</v>
      </c>
      <c r="Q314" s="36" t="s">
        <v>11157</v>
      </c>
      <c r="R314" s="402" t="str">
        <f t="shared" si="13"/>
        <v>(06237) 서울 강남구 역삼로17길 60</v>
      </c>
      <c r="S314" s="13" t="s">
        <v>11026</v>
      </c>
    </row>
    <row r="315" spans="1:19">
      <c r="A315" s="11" t="s">
        <v>10476</v>
      </c>
      <c r="B315" s="23">
        <v>312</v>
      </c>
      <c r="C315" s="18" t="s">
        <v>38</v>
      </c>
      <c r="D315" s="7" t="str">
        <f t="shared" si="12"/>
        <v>01</v>
      </c>
      <c r="E315" s="26" t="s">
        <v>108</v>
      </c>
      <c r="F315" s="26" t="s">
        <v>108</v>
      </c>
      <c r="G315" s="18" t="s">
        <v>19</v>
      </c>
      <c r="H315" s="18" t="s">
        <v>11163</v>
      </c>
      <c r="I315" s="18" t="s">
        <v>26</v>
      </c>
      <c r="J315" s="18">
        <v>21</v>
      </c>
      <c r="K315" s="6">
        <v>3</v>
      </c>
      <c r="L315" s="6" t="s">
        <v>11164</v>
      </c>
      <c r="M315" s="6">
        <v>7</v>
      </c>
      <c r="N315" s="6">
        <v>660000</v>
      </c>
      <c r="O315" s="8">
        <f t="shared" si="14"/>
        <v>4620000</v>
      </c>
      <c r="P315" s="15" t="s">
        <v>16</v>
      </c>
      <c r="Q315" s="36" t="s">
        <v>11157</v>
      </c>
      <c r="R315" s="402" t="str">
        <f t="shared" si="13"/>
        <v>(06237) 서울 강남구 역삼로17길 60</v>
      </c>
      <c r="S315" s="13" t="s">
        <v>11026</v>
      </c>
    </row>
    <row r="316" spans="1:19" ht="181.5">
      <c r="A316" s="11" t="s">
        <v>10476</v>
      </c>
      <c r="B316" s="32">
        <v>313</v>
      </c>
      <c r="C316" s="18" t="s">
        <v>37</v>
      </c>
      <c r="D316" s="7" t="str">
        <f t="shared" si="12"/>
        <v>02</v>
      </c>
      <c r="E316" s="26" t="s">
        <v>93</v>
      </c>
      <c r="F316" s="26" t="s">
        <v>108</v>
      </c>
      <c r="G316" s="18" t="s">
        <v>19</v>
      </c>
      <c r="H316" s="18" t="s">
        <v>11165</v>
      </c>
      <c r="I316" s="18" t="s">
        <v>16</v>
      </c>
      <c r="J316" s="18">
        <v>14</v>
      </c>
      <c r="K316" s="6">
        <v>2</v>
      </c>
      <c r="L316" s="6" t="s">
        <v>522</v>
      </c>
      <c r="M316" s="8">
        <v>14</v>
      </c>
      <c r="N316" s="6">
        <v>540000</v>
      </c>
      <c r="O316" s="8">
        <f t="shared" si="14"/>
        <v>7560000</v>
      </c>
      <c r="P316" s="15" t="s">
        <v>16</v>
      </c>
      <c r="Q316" s="36" t="s">
        <v>11166</v>
      </c>
      <c r="R316" s="402" t="str">
        <f t="shared" si="13"/>
        <v>(48733) 부산 동구 중앙대로 216, 교원빌딩 11층
(34921) 대전 중구 중앙로 154, 4층
(41256) 대구 동구 동대구로 489, 2층
(16229) 경기 수원시 영통구 광교로 145
(21633) 인천 남동구 남동대로 215번길 30
(62364) 광주 광산구 무진대로 282, 7층
(28116) 충북 청주시 청원구 오창읍 연구단지로 40
(51408) 경남 창원시 성산구 원이대로 362
(44248) 울산 북구 산업로 915
(54969) 전북 전주시 완산구 홍산로 276
(11644) 경기 의정부시 망월로 18-26</v>
      </c>
      <c r="S316" s="13" t="s">
        <v>11167</v>
      </c>
    </row>
    <row r="317" spans="1:19" ht="49.5">
      <c r="A317" s="11" t="s">
        <v>10476</v>
      </c>
      <c r="B317" s="23">
        <v>314</v>
      </c>
      <c r="C317" s="18" t="s">
        <v>37</v>
      </c>
      <c r="D317" s="7" t="str">
        <f t="shared" si="12"/>
        <v>02</v>
      </c>
      <c r="E317" s="26" t="s">
        <v>93</v>
      </c>
      <c r="F317" s="26" t="s">
        <v>108</v>
      </c>
      <c r="G317" s="18" t="s">
        <v>19</v>
      </c>
      <c r="H317" s="18" t="s">
        <v>11168</v>
      </c>
      <c r="I317" s="18" t="s">
        <v>16</v>
      </c>
      <c r="J317" s="18">
        <v>18</v>
      </c>
      <c r="K317" s="6">
        <v>3</v>
      </c>
      <c r="L317" s="6" t="s">
        <v>11169</v>
      </c>
      <c r="M317" s="6">
        <v>7</v>
      </c>
      <c r="N317" s="6">
        <v>640000</v>
      </c>
      <c r="O317" s="8">
        <f t="shared" si="14"/>
        <v>4480000</v>
      </c>
      <c r="P317" s="15" t="s">
        <v>16</v>
      </c>
      <c r="Q317" s="36" t="s">
        <v>2968</v>
      </c>
      <c r="R317" s="402" t="str">
        <f t="shared" si="13"/>
        <v>(06237) 서울 강남구 역삼로17길 60
(48733) 부산 동구 중앙대로 216, 교원빌딩 11층
(34921) 대전 중구 중앙로 154, 4층</v>
      </c>
      <c r="S317" s="13" t="s">
        <v>11167</v>
      </c>
    </row>
    <row r="318" spans="1:19" ht="33">
      <c r="A318" s="11" t="s">
        <v>10476</v>
      </c>
      <c r="B318" s="23">
        <v>315</v>
      </c>
      <c r="C318" s="18" t="s">
        <v>37</v>
      </c>
      <c r="D318" s="7" t="str">
        <f t="shared" si="12"/>
        <v>02</v>
      </c>
      <c r="E318" s="26" t="s">
        <v>93</v>
      </c>
      <c r="F318" s="26" t="s">
        <v>108</v>
      </c>
      <c r="G318" s="18" t="s">
        <v>19</v>
      </c>
      <c r="H318" s="18" t="s">
        <v>11170</v>
      </c>
      <c r="I318" s="18" t="s">
        <v>16</v>
      </c>
      <c r="J318" s="18">
        <v>14</v>
      </c>
      <c r="K318" s="6">
        <v>2</v>
      </c>
      <c r="L318" s="6" t="s">
        <v>11171</v>
      </c>
      <c r="M318" s="8">
        <v>7</v>
      </c>
      <c r="N318" s="6">
        <v>540000</v>
      </c>
      <c r="O318" s="8">
        <f t="shared" si="14"/>
        <v>3780000</v>
      </c>
      <c r="P318" s="15" t="s">
        <v>16</v>
      </c>
      <c r="Q318" s="36" t="s">
        <v>2961</v>
      </c>
      <c r="R318" s="402" t="str">
        <f t="shared" si="13"/>
        <v>(06237) 서울 강남구 역삼로17길 60
(34921) 대전 중구 중앙로 154, 4층</v>
      </c>
      <c r="S318" s="13" t="s">
        <v>11167</v>
      </c>
    </row>
    <row r="319" spans="1:19" ht="66">
      <c r="A319" s="11" t="s">
        <v>10476</v>
      </c>
      <c r="B319" s="32">
        <v>316</v>
      </c>
      <c r="C319" s="18" t="s">
        <v>37</v>
      </c>
      <c r="D319" s="7" t="str">
        <f t="shared" si="12"/>
        <v>02</v>
      </c>
      <c r="E319" s="26" t="s">
        <v>93</v>
      </c>
      <c r="F319" s="26" t="s">
        <v>108</v>
      </c>
      <c r="G319" s="18" t="s">
        <v>19</v>
      </c>
      <c r="H319" s="18" t="s">
        <v>11172</v>
      </c>
      <c r="I319" s="18" t="s">
        <v>16</v>
      </c>
      <c r="J319" s="18">
        <v>18</v>
      </c>
      <c r="K319" s="6">
        <v>3</v>
      </c>
      <c r="L319" s="6" t="s">
        <v>11173</v>
      </c>
      <c r="M319" s="6">
        <v>7</v>
      </c>
      <c r="N319" s="6">
        <v>640000</v>
      </c>
      <c r="O319" s="8">
        <f t="shared" si="14"/>
        <v>4480000</v>
      </c>
      <c r="P319" s="15" t="s">
        <v>16</v>
      </c>
      <c r="Q319" s="36" t="s">
        <v>10271</v>
      </c>
      <c r="R319" s="402" t="str">
        <f t="shared" si="13"/>
        <v>(06237) 서울 강남구 역삼로17길 60
(48733) 부산 동구 중앙대로 216, 교원빌딩 11층
(34921) 대전 중구 중앙로 154, 4층
(41256) 대구 동구 동대구로 489, 2층</v>
      </c>
      <c r="S319" s="13" t="s">
        <v>11167</v>
      </c>
    </row>
    <row r="320" spans="1:19" ht="82.5">
      <c r="A320" s="11" t="s">
        <v>10476</v>
      </c>
      <c r="B320" s="23">
        <v>317</v>
      </c>
      <c r="C320" s="18" t="s">
        <v>37</v>
      </c>
      <c r="D320" s="7" t="str">
        <f t="shared" si="12"/>
        <v>02</v>
      </c>
      <c r="E320" s="26" t="s">
        <v>93</v>
      </c>
      <c r="F320" s="26" t="s">
        <v>108</v>
      </c>
      <c r="G320" s="18" t="s">
        <v>19</v>
      </c>
      <c r="H320" s="18" t="s">
        <v>11174</v>
      </c>
      <c r="I320" s="18" t="s">
        <v>16</v>
      </c>
      <c r="J320" s="18">
        <v>21</v>
      </c>
      <c r="K320" s="6">
        <v>3</v>
      </c>
      <c r="L320" s="6" t="s">
        <v>11175</v>
      </c>
      <c r="M320" s="8">
        <v>7</v>
      </c>
      <c r="N320" s="6">
        <v>660000</v>
      </c>
      <c r="O320" s="8">
        <f t="shared" si="14"/>
        <v>4620000</v>
      </c>
      <c r="P320" s="15" t="s">
        <v>16</v>
      </c>
      <c r="Q320" s="36" t="s">
        <v>11176</v>
      </c>
      <c r="R320" s="402" t="str">
        <f t="shared" si="13"/>
        <v>(06237) 서울 강남구 역삼로17길 60
(48733) 부산 동구 중앙대로 216, 교원빌딩 11층
(34921) 대전 중구 중앙로 154, 4층
(62364) 광주 광산구 무진대로 282, 7층
(28116) 충북 청주시 청원구 오창읍 연구단지로 40</v>
      </c>
      <c r="S320" s="13" t="s">
        <v>11167</v>
      </c>
    </row>
    <row r="321" spans="1:19">
      <c r="A321" s="11" t="s">
        <v>10476</v>
      </c>
      <c r="B321" s="23">
        <v>318</v>
      </c>
      <c r="C321" s="18" t="s">
        <v>37</v>
      </c>
      <c r="D321" s="7" t="str">
        <f t="shared" si="12"/>
        <v>02</v>
      </c>
      <c r="E321" s="26" t="s">
        <v>93</v>
      </c>
      <c r="F321" s="26" t="s">
        <v>108</v>
      </c>
      <c r="G321" s="18" t="s">
        <v>19</v>
      </c>
      <c r="H321" s="18" t="s">
        <v>11177</v>
      </c>
      <c r="I321" s="18" t="s">
        <v>16</v>
      </c>
      <c r="J321" s="18">
        <v>18</v>
      </c>
      <c r="K321" s="6">
        <v>3</v>
      </c>
      <c r="L321" s="6" t="s">
        <v>11178</v>
      </c>
      <c r="M321" s="6">
        <v>7</v>
      </c>
      <c r="N321" s="6">
        <v>640000</v>
      </c>
      <c r="O321" s="8">
        <f t="shared" si="14"/>
        <v>4480000</v>
      </c>
      <c r="P321" s="15" t="s">
        <v>16</v>
      </c>
      <c r="Q321" s="36" t="s">
        <v>471</v>
      </c>
      <c r="R321" s="402" t="str">
        <f t="shared" si="13"/>
        <v>(06237) 서울 강남구 역삼로17길 60</v>
      </c>
      <c r="S321" s="13" t="s">
        <v>11167</v>
      </c>
    </row>
    <row r="322" spans="1:19" ht="66">
      <c r="A322" s="11" t="s">
        <v>10476</v>
      </c>
      <c r="B322" s="32">
        <v>319</v>
      </c>
      <c r="C322" s="18" t="s">
        <v>37</v>
      </c>
      <c r="D322" s="7" t="str">
        <f t="shared" si="12"/>
        <v>02</v>
      </c>
      <c r="E322" s="26" t="s">
        <v>93</v>
      </c>
      <c r="F322" s="26" t="s">
        <v>108</v>
      </c>
      <c r="G322" s="18" t="s">
        <v>19</v>
      </c>
      <c r="H322" s="18" t="s">
        <v>11179</v>
      </c>
      <c r="I322" s="18" t="s">
        <v>16</v>
      </c>
      <c r="J322" s="18">
        <v>18</v>
      </c>
      <c r="K322" s="6">
        <v>3</v>
      </c>
      <c r="L322" s="6" t="s">
        <v>11180</v>
      </c>
      <c r="M322" s="8">
        <v>7</v>
      </c>
      <c r="N322" s="6">
        <v>640000</v>
      </c>
      <c r="O322" s="8">
        <f t="shared" si="14"/>
        <v>4480000</v>
      </c>
      <c r="P322" s="15" t="s">
        <v>16</v>
      </c>
      <c r="Q322" s="36" t="s">
        <v>10271</v>
      </c>
      <c r="R322" s="402" t="str">
        <f t="shared" si="13"/>
        <v>(06237) 서울 강남구 역삼로17길 60
(48733) 부산 동구 중앙대로 216, 교원빌딩 11층
(34921) 대전 중구 중앙로 154, 4층
(41256) 대구 동구 동대구로 489, 2층</v>
      </c>
      <c r="S322" s="13" t="s">
        <v>11167</v>
      </c>
    </row>
    <row r="323" spans="1:19">
      <c r="A323" s="11" t="s">
        <v>10476</v>
      </c>
      <c r="B323" s="23">
        <v>320</v>
      </c>
      <c r="C323" s="18" t="s">
        <v>37</v>
      </c>
      <c r="D323" s="7" t="str">
        <f t="shared" si="12"/>
        <v>02</v>
      </c>
      <c r="E323" s="26" t="s">
        <v>93</v>
      </c>
      <c r="F323" s="26" t="s">
        <v>108</v>
      </c>
      <c r="G323" s="18" t="s">
        <v>19</v>
      </c>
      <c r="H323" s="18" t="s">
        <v>11181</v>
      </c>
      <c r="I323" s="18" t="s">
        <v>16</v>
      </c>
      <c r="J323" s="18">
        <v>14</v>
      </c>
      <c r="K323" s="6">
        <v>2</v>
      </c>
      <c r="L323" s="6" t="s">
        <v>11182</v>
      </c>
      <c r="M323" s="6">
        <v>7</v>
      </c>
      <c r="N323" s="6">
        <v>620000</v>
      </c>
      <c r="O323" s="8">
        <f t="shared" si="14"/>
        <v>4340000</v>
      </c>
      <c r="P323" s="15" t="s">
        <v>16</v>
      </c>
      <c r="Q323" s="36" t="s">
        <v>471</v>
      </c>
      <c r="R323" s="402" t="str">
        <f t="shared" si="13"/>
        <v>(06237) 서울 강남구 역삼로17길 60</v>
      </c>
      <c r="S323" s="13" t="s">
        <v>11167</v>
      </c>
    </row>
    <row r="324" spans="1:19" ht="49.5">
      <c r="A324" s="11" t="s">
        <v>10476</v>
      </c>
      <c r="B324" s="23">
        <v>321</v>
      </c>
      <c r="C324" s="18" t="s">
        <v>37</v>
      </c>
      <c r="D324" s="7" t="str">
        <f t="shared" si="12"/>
        <v>02</v>
      </c>
      <c r="E324" s="26" t="s">
        <v>93</v>
      </c>
      <c r="F324" s="26" t="s">
        <v>108</v>
      </c>
      <c r="G324" s="18" t="s">
        <v>19</v>
      </c>
      <c r="H324" s="18" t="s">
        <v>11183</v>
      </c>
      <c r="I324" s="18" t="s">
        <v>26</v>
      </c>
      <c r="J324" s="18">
        <v>18</v>
      </c>
      <c r="K324" s="6">
        <v>3</v>
      </c>
      <c r="L324" s="6" t="s">
        <v>11184</v>
      </c>
      <c r="M324" s="8">
        <v>7</v>
      </c>
      <c r="N324" s="6">
        <v>640000</v>
      </c>
      <c r="O324" s="8">
        <f t="shared" si="14"/>
        <v>4480000</v>
      </c>
      <c r="P324" s="15" t="s">
        <v>16</v>
      </c>
      <c r="Q324" s="36" t="s">
        <v>2968</v>
      </c>
      <c r="R324" s="402" t="str">
        <f t="shared" si="13"/>
        <v>(06237) 서울 강남구 역삼로17길 60
(48733) 부산 동구 중앙대로 216, 교원빌딩 11층
(34921) 대전 중구 중앙로 154, 4층</v>
      </c>
      <c r="S324" s="13" t="s">
        <v>11167</v>
      </c>
    </row>
    <row r="325" spans="1:19" ht="66">
      <c r="A325" s="11" t="s">
        <v>10476</v>
      </c>
      <c r="B325" s="32">
        <v>322</v>
      </c>
      <c r="C325" s="18" t="s">
        <v>37</v>
      </c>
      <c r="D325" s="7" t="str">
        <f t="shared" si="12"/>
        <v>02</v>
      </c>
      <c r="E325" s="26" t="s">
        <v>93</v>
      </c>
      <c r="F325" s="26" t="s">
        <v>108</v>
      </c>
      <c r="G325" s="18" t="s">
        <v>19</v>
      </c>
      <c r="H325" s="18" t="s">
        <v>11185</v>
      </c>
      <c r="I325" s="18" t="s">
        <v>26</v>
      </c>
      <c r="J325" s="18">
        <v>21</v>
      </c>
      <c r="K325" s="6">
        <v>3</v>
      </c>
      <c r="L325" s="6" t="s">
        <v>11186</v>
      </c>
      <c r="M325" s="6">
        <v>7</v>
      </c>
      <c r="N325" s="6">
        <v>660000</v>
      </c>
      <c r="O325" s="8">
        <f t="shared" si="14"/>
        <v>4620000</v>
      </c>
      <c r="P325" s="15" t="s">
        <v>16</v>
      </c>
      <c r="Q325" s="36" t="s">
        <v>10271</v>
      </c>
      <c r="R325" s="402" t="str">
        <f t="shared" si="13"/>
        <v>(06237) 서울 강남구 역삼로17길 60
(48733) 부산 동구 중앙대로 216, 교원빌딩 11층
(34921) 대전 중구 중앙로 154, 4층
(41256) 대구 동구 동대구로 489, 2층</v>
      </c>
      <c r="S325" s="13" t="s">
        <v>11167</v>
      </c>
    </row>
    <row r="326" spans="1:19" ht="66">
      <c r="A326" s="11" t="s">
        <v>10476</v>
      </c>
      <c r="B326" s="23">
        <v>323</v>
      </c>
      <c r="C326" s="18" t="s">
        <v>37</v>
      </c>
      <c r="D326" s="7" t="str">
        <f t="shared" si="12"/>
        <v>02</v>
      </c>
      <c r="E326" s="26" t="s">
        <v>93</v>
      </c>
      <c r="F326" s="26" t="s">
        <v>108</v>
      </c>
      <c r="G326" s="18" t="s">
        <v>19</v>
      </c>
      <c r="H326" s="18" t="s">
        <v>11187</v>
      </c>
      <c r="I326" s="18" t="s">
        <v>26</v>
      </c>
      <c r="J326" s="18">
        <v>14</v>
      </c>
      <c r="K326" s="6">
        <v>2</v>
      </c>
      <c r="L326" s="6" t="s">
        <v>11188</v>
      </c>
      <c r="M326" s="8">
        <v>7</v>
      </c>
      <c r="N326" s="6">
        <v>620000</v>
      </c>
      <c r="O326" s="8">
        <f t="shared" si="14"/>
        <v>4340000</v>
      </c>
      <c r="P326" s="15" t="s">
        <v>16</v>
      </c>
      <c r="Q326" s="36" t="s">
        <v>10271</v>
      </c>
      <c r="R326" s="402" t="str">
        <f t="shared" ref="R326:R389" si="15">_xlfn.TEXTJOIN(CHAR(10),TRUE,IF(ISNUMBER(SEARCH("서울",Q326)),"(06237) 서울 강남구 역삼로17길 60",""),
IF(ISNUMBER(SEARCH("부산",Q326)),"(48733) 부산 동구 중앙대로 216, 교원빌딩 11층",""),
IF(ISNUMBER(SEARCH("대전",Q326)),"(34921) 대전 중구 중앙로 154, 4층",""),
IF(ISNUMBER(SEARCH("대구",Q326)),"(41256) 대구 동구 동대구로 489, 2층",""),
IF(ISNUMBER(SEARCH("수원",Q326)),"(16229) 경기 수원시 영통구 광교로 145",""),
IF(ISNUMBER(SEARCH("인천",Q326)),"(21633) 인천 남동구 남동대로 215번길 30",""),
IF(ISNUMBER(SEARCH("광주",Q326)),"(62364) 광주 광산구 무진대로 282, 7층",""),
IF(ISNUMBER(SEARCH("아산",Q326)),"(31470) 충남 아산시 배방읍 희망로 46번길 45-21",""),
IF(ISNUMBER(SEARCH("청주",Q326)),"(28116) 충북 청주시 청원구 오창읍 연구단지로 40",""),
IF(ISNUMBER(SEARCH("춘천",Q326)),"(24239) 강원도 춘천시 수변공원길 11",""),
IF(ISNUMBER(SEARCH("창원",Q326)),"(51408) 경남 창원시 성산구 원이대로 362",""),
IF(ISNUMBER(SEARCH("울산",Q326)),"(44248) 울산 북구 산업로 915",""),
IF(ISNUMBER(SEARCH("전주",Q326)),"(54969) 전북 전주시 완산구 홍산로 276",""),
IF(ISNUMBER(SEARCH("의정부",Q326)),"(11644) 경기 의정부시 망월로 18-26",""))</f>
        <v>(06237) 서울 강남구 역삼로17길 60
(48733) 부산 동구 중앙대로 216, 교원빌딩 11층
(34921) 대전 중구 중앙로 154, 4층
(41256) 대구 동구 동대구로 489, 2층</v>
      </c>
      <c r="S326" s="13" t="s">
        <v>11167</v>
      </c>
    </row>
    <row r="327" spans="1:19">
      <c r="A327" s="11" t="s">
        <v>10476</v>
      </c>
      <c r="B327" s="23">
        <v>324</v>
      </c>
      <c r="C327" s="18" t="s">
        <v>37</v>
      </c>
      <c r="D327" s="7" t="str">
        <f t="shared" ref="D327:D390" si="16">_xlfn.IFS(C327="사업관리","01",C327="경영ㆍ회계ㆍ사무","02",C327="금융ㆍ보험","03",C327="교육ㆍ자연ㆍ사회과학","04",C327="법률ㆍ경찰ㆍ소방ㆍ교도ㆍ국방","05",C327="보건ㆍ의료","06",C327="사회복지ㆍ종교","07",C327="문화ㆍ예술ㆍ디자인ㆍ방송","08",C327="운전ㆍ운송","09",C327="영업판매","10",C327="경비ㆍ청소","11",C327="이용ㆍ숙박ㆍ여행ㆍ오락ㆍ스포츠","12", C327="음식서비스","13", C327="건설","14", C327="기계","15",C327="재료","16",C327="화학ㆍ바이오","17",C327="섬유ㆍ의복","18",C327="전기ㆍ전자","19",C327="정보통신","20",C327="식품가공","21",C327="인쇄ㆍ목재ㆍ가구ㆍ공예","22",C327="환경ㆍ에너지ㆍ안전","23",C327="농림어업","24")</f>
        <v>02</v>
      </c>
      <c r="E327" s="26" t="s">
        <v>93</v>
      </c>
      <c r="F327" s="26" t="s">
        <v>108</v>
      </c>
      <c r="G327" s="18" t="s">
        <v>19</v>
      </c>
      <c r="H327" s="18" t="s">
        <v>11189</v>
      </c>
      <c r="I327" s="18" t="s">
        <v>26</v>
      </c>
      <c r="J327" s="18">
        <v>21</v>
      </c>
      <c r="K327" s="6">
        <v>3</v>
      </c>
      <c r="L327" s="6" t="s">
        <v>11190</v>
      </c>
      <c r="M327" s="6">
        <v>7</v>
      </c>
      <c r="N327" s="6">
        <v>660000</v>
      </c>
      <c r="O327" s="8">
        <f t="shared" ref="O327:O390" si="17">M327*N327</f>
        <v>4620000</v>
      </c>
      <c r="P327" s="15" t="s">
        <v>16</v>
      </c>
      <c r="Q327" s="36" t="s">
        <v>11191</v>
      </c>
      <c r="R327" s="402" t="str">
        <f t="shared" si="15"/>
        <v>(31470) 충남 아산시 배방읍 희망로 46번길 45-21</v>
      </c>
      <c r="S327" s="13" t="s">
        <v>11167</v>
      </c>
    </row>
    <row r="328" spans="1:19">
      <c r="A328" s="11" t="s">
        <v>10476</v>
      </c>
      <c r="B328" s="32">
        <v>325</v>
      </c>
      <c r="C328" s="18" t="s">
        <v>37</v>
      </c>
      <c r="D328" s="7" t="str">
        <f t="shared" si="16"/>
        <v>02</v>
      </c>
      <c r="E328" s="26" t="s">
        <v>93</v>
      </c>
      <c r="F328" s="26" t="s">
        <v>108</v>
      </c>
      <c r="G328" s="18" t="s">
        <v>19</v>
      </c>
      <c r="H328" s="18" t="s">
        <v>11192</v>
      </c>
      <c r="I328" s="18" t="s">
        <v>26</v>
      </c>
      <c r="J328" s="18">
        <v>21</v>
      </c>
      <c r="K328" s="6">
        <v>3</v>
      </c>
      <c r="L328" s="6" t="s">
        <v>11193</v>
      </c>
      <c r="M328" s="8">
        <v>7</v>
      </c>
      <c r="N328" s="6">
        <v>660000</v>
      </c>
      <c r="O328" s="8">
        <f t="shared" si="17"/>
        <v>4620000</v>
      </c>
      <c r="P328" s="15" t="s">
        <v>16</v>
      </c>
      <c r="Q328" s="36" t="s">
        <v>1433</v>
      </c>
      <c r="R328" s="402" t="str">
        <f t="shared" si="15"/>
        <v>(48733) 부산 동구 중앙대로 216, 교원빌딩 11층</v>
      </c>
      <c r="S328" s="13" t="s">
        <v>11167</v>
      </c>
    </row>
    <row r="329" spans="1:19">
      <c r="A329" s="11" t="s">
        <v>10476</v>
      </c>
      <c r="B329" s="23">
        <v>326</v>
      </c>
      <c r="C329" s="18" t="s">
        <v>37</v>
      </c>
      <c r="D329" s="7" t="str">
        <f t="shared" si="16"/>
        <v>02</v>
      </c>
      <c r="E329" s="26" t="s">
        <v>93</v>
      </c>
      <c r="F329" s="26" t="s">
        <v>108</v>
      </c>
      <c r="G329" s="18" t="s">
        <v>19</v>
      </c>
      <c r="H329" s="18" t="s">
        <v>11194</v>
      </c>
      <c r="I329" s="18" t="s">
        <v>26</v>
      </c>
      <c r="J329" s="18">
        <v>21</v>
      </c>
      <c r="K329" s="6">
        <v>3</v>
      </c>
      <c r="L329" s="6" t="s">
        <v>11195</v>
      </c>
      <c r="M329" s="6">
        <v>7</v>
      </c>
      <c r="N329" s="6">
        <v>660000</v>
      </c>
      <c r="O329" s="8">
        <f t="shared" si="17"/>
        <v>4620000</v>
      </c>
      <c r="P329" s="15" t="s">
        <v>16</v>
      </c>
      <c r="Q329" s="36" t="s">
        <v>11191</v>
      </c>
      <c r="R329" s="402" t="str">
        <f t="shared" si="15"/>
        <v>(31470) 충남 아산시 배방읍 희망로 46번길 45-21</v>
      </c>
      <c r="S329" s="13" t="s">
        <v>11167</v>
      </c>
    </row>
    <row r="330" spans="1:19">
      <c r="A330" s="11" t="s">
        <v>10476</v>
      </c>
      <c r="B330" s="23">
        <v>327</v>
      </c>
      <c r="C330" s="18" t="s">
        <v>37</v>
      </c>
      <c r="D330" s="7" t="str">
        <f t="shared" si="16"/>
        <v>02</v>
      </c>
      <c r="E330" s="26" t="s">
        <v>93</v>
      </c>
      <c r="F330" s="26" t="s">
        <v>108</v>
      </c>
      <c r="G330" s="18" t="s">
        <v>19</v>
      </c>
      <c r="H330" s="18" t="s">
        <v>11196</v>
      </c>
      <c r="I330" s="18" t="s">
        <v>26</v>
      </c>
      <c r="J330" s="18">
        <v>21</v>
      </c>
      <c r="K330" s="6">
        <v>3</v>
      </c>
      <c r="L330" s="6" t="s">
        <v>11197</v>
      </c>
      <c r="M330" s="8">
        <v>7</v>
      </c>
      <c r="N330" s="6">
        <v>660000</v>
      </c>
      <c r="O330" s="8">
        <f t="shared" si="17"/>
        <v>4620000</v>
      </c>
      <c r="P330" s="15" t="s">
        <v>16</v>
      </c>
      <c r="Q330" s="36" t="s">
        <v>1433</v>
      </c>
      <c r="R330" s="402" t="str">
        <f t="shared" si="15"/>
        <v>(48733) 부산 동구 중앙대로 216, 교원빌딩 11층</v>
      </c>
      <c r="S330" s="13" t="s">
        <v>11167</v>
      </c>
    </row>
    <row r="331" spans="1:19">
      <c r="A331" s="11" t="s">
        <v>10476</v>
      </c>
      <c r="B331" s="32">
        <v>328</v>
      </c>
      <c r="C331" s="18" t="s">
        <v>37</v>
      </c>
      <c r="D331" s="7" t="str">
        <f t="shared" si="16"/>
        <v>02</v>
      </c>
      <c r="E331" s="26" t="s">
        <v>93</v>
      </c>
      <c r="F331" s="26" t="s">
        <v>108</v>
      </c>
      <c r="G331" s="18" t="s">
        <v>19</v>
      </c>
      <c r="H331" s="18" t="s">
        <v>11198</v>
      </c>
      <c r="I331" s="18" t="s">
        <v>26</v>
      </c>
      <c r="J331" s="18">
        <v>21</v>
      </c>
      <c r="K331" s="6">
        <v>3</v>
      </c>
      <c r="L331" s="6" t="s">
        <v>11199</v>
      </c>
      <c r="M331" s="6">
        <v>7</v>
      </c>
      <c r="N331" s="6">
        <v>660000</v>
      </c>
      <c r="O331" s="8">
        <f t="shared" si="17"/>
        <v>4620000</v>
      </c>
      <c r="P331" s="15" t="s">
        <v>16</v>
      </c>
      <c r="Q331" s="36" t="s">
        <v>1433</v>
      </c>
      <c r="R331" s="402" t="str">
        <f t="shared" si="15"/>
        <v>(48733) 부산 동구 중앙대로 216, 교원빌딩 11층</v>
      </c>
      <c r="S331" s="13" t="s">
        <v>11167</v>
      </c>
    </row>
    <row r="332" spans="1:19" ht="33">
      <c r="A332" s="11" t="s">
        <v>10476</v>
      </c>
      <c r="B332" s="23">
        <v>329</v>
      </c>
      <c r="C332" s="18" t="s">
        <v>37</v>
      </c>
      <c r="D332" s="7" t="str">
        <f t="shared" si="16"/>
        <v>02</v>
      </c>
      <c r="E332" s="26" t="s">
        <v>93</v>
      </c>
      <c r="F332" s="26" t="s">
        <v>108</v>
      </c>
      <c r="G332" s="18" t="s">
        <v>19</v>
      </c>
      <c r="H332" s="18" t="s">
        <v>11200</v>
      </c>
      <c r="I332" s="18" t="s">
        <v>26</v>
      </c>
      <c r="J332" s="18">
        <v>21</v>
      </c>
      <c r="K332" s="6">
        <v>3</v>
      </c>
      <c r="L332" s="6" t="s">
        <v>11201</v>
      </c>
      <c r="M332" s="8">
        <v>7</v>
      </c>
      <c r="N332" s="6">
        <v>660000</v>
      </c>
      <c r="O332" s="8">
        <f t="shared" si="17"/>
        <v>4620000</v>
      </c>
      <c r="P332" s="15" t="s">
        <v>16</v>
      </c>
      <c r="Q332" s="36" t="s">
        <v>2961</v>
      </c>
      <c r="R332" s="402" t="str">
        <f t="shared" si="15"/>
        <v>(06237) 서울 강남구 역삼로17길 60
(34921) 대전 중구 중앙로 154, 4층</v>
      </c>
      <c r="S332" s="13" t="s">
        <v>11167</v>
      </c>
    </row>
    <row r="333" spans="1:19" ht="49.5">
      <c r="A333" s="11" t="s">
        <v>10476</v>
      </c>
      <c r="B333" s="23">
        <v>330</v>
      </c>
      <c r="C333" s="18" t="s">
        <v>37</v>
      </c>
      <c r="D333" s="7" t="str">
        <f t="shared" si="16"/>
        <v>02</v>
      </c>
      <c r="E333" s="26" t="s">
        <v>93</v>
      </c>
      <c r="F333" s="26" t="s">
        <v>108</v>
      </c>
      <c r="G333" s="18" t="s">
        <v>19</v>
      </c>
      <c r="H333" s="18" t="s">
        <v>11202</v>
      </c>
      <c r="I333" s="18" t="s">
        <v>26</v>
      </c>
      <c r="J333" s="18">
        <v>21</v>
      </c>
      <c r="K333" s="6">
        <v>3</v>
      </c>
      <c r="L333" s="6" t="s">
        <v>11203</v>
      </c>
      <c r="M333" s="6">
        <v>7</v>
      </c>
      <c r="N333" s="6">
        <v>660000</v>
      </c>
      <c r="O333" s="8">
        <f t="shared" si="17"/>
        <v>4620000</v>
      </c>
      <c r="P333" s="15" t="s">
        <v>16</v>
      </c>
      <c r="Q333" s="36" t="s">
        <v>2968</v>
      </c>
      <c r="R333" s="402" t="str">
        <f t="shared" si="15"/>
        <v>(06237) 서울 강남구 역삼로17길 60
(48733) 부산 동구 중앙대로 216, 교원빌딩 11층
(34921) 대전 중구 중앙로 154, 4층</v>
      </c>
      <c r="S333" s="13" t="s">
        <v>11167</v>
      </c>
    </row>
    <row r="334" spans="1:19">
      <c r="A334" s="11" t="s">
        <v>10476</v>
      </c>
      <c r="B334" s="32">
        <v>331</v>
      </c>
      <c r="C334" s="18" t="s">
        <v>37</v>
      </c>
      <c r="D334" s="7" t="str">
        <f t="shared" si="16"/>
        <v>02</v>
      </c>
      <c r="E334" s="26" t="s">
        <v>93</v>
      </c>
      <c r="F334" s="26" t="s">
        <v>108</v>
      </c>
      <c r="G334" s="18" t="s">
        <v>19</v>
      </c>
      <c r="H334" s="18" t="s">
        <v>11204</v>
      </c>
      <c r="I334" s="18" t="s">
        <v>26</v>
      </c>
      <c r="J334" s="18">
        <v>21</v>
      </c>
      <c r="K334" s="6">
        <v>3</v>
      </c>
      <c r="L334" s="6" t="s">
        <v>11205</v>
      </c>
      <c r="M334" s="8">
        <v>7</v>
      </c>
      <c r="N334" s="6">
        <v>660000</v>
      </c>
      <c r="O334" s="8">
        <f t="shared" si="17"/>
        <v>4620000</v>
      </c>
      <c r="P334" s="15" t="s">
        <v>16</v>
      </c>
      <c r="Q334" s="36" t="s">
        <v>11191</v>
      </c>
      <c r="R334" s="402" t="str">
        <f t="shared" si="15"/>
        <v>(31470) 충남 아산시 배방읍 희망로 46번길 45-21</v>
      </c>
      <c r="S334" s="13" t="s">
        <v>11167</v>
      </c>
    </row>
    <row r="335" spans="1:19" ht="33">
      <c r="A335" s="11" t="s">
        <v>10476</v>
      </c>
      <c r="B335" s="23">
        <v>332</v>
      </c>
      <c r="C335" s="18" t="s">
        <v>37</v>
      </c>
      <c r="D335" s="7" t="str">
        <f t="shared" si="16"/>
        <v>02</v>
      </c>
      <c r="E335" s="26" t="s">
        <v>93</v>
      </c>
      <c r="F335" s="26" t="s">
        <v>108</v>
      </c>
      <c r="G335" s="18" t="s">
        <v>19</v>
      </c>
      <c r="H335" s="18" t="s">
        <v>11206</v>
      </c>
      <c r="I335" s="18" t="s">
        <v>26</v>
      </c>
      <c r="J335" s="18">
        <v>21</v>
      </c>
      <c r="K335" s="6">
        <v>3</v>
      </c>
      <c r="L335" s="6" t="s">
        <v>11207</v>
      </c>
      <c r="M335" s="6">
        <v>7</v>
      </c>
      <c r="N335" s="6">
        <v>660000</v>
      </c>
      <c r="O335" s="8">
        <f t="shared" si="17"/>
        <v>4620000</v>
      </c>
      <c r="P335" s="15" t="s">
        <v>16</v>
      </c>
      <c r="Q335" s="36" t="s">
        <v>2929</v>
      </c>
      <c r="R335" s="402" t="str">
        <f t="shared" si="15"/>
        <v>(06237) 서울 강남구 역삼로17길 60
(41256) 대구 동구 동대구로 489, 2층</v>
      </c>
      <c r="S335" s="13" t="s">
        <v>11167</v>
      </c>
    </row>
    <row r="336" spans="1:19" ht="49.5">
      <c r="A336" s="11" t="s">
        <v>10476</v>
      </c>
      <c r="B336" s="23">
        <v>333</v>
      </c>
      <c r="C336" s="18" t="s">
        <v>37</v>
      </c>
      <c r="D336" s="7" t="str">
        <f t="shared" si="16"/>
        <v>02</v>
      </c>
      <c r="E336" s="26" t="s">
        <v>93</v>
      </c>
      <c r="F336" s="26" t="s">
        <v>108</v>
      </c>
      <c r="G336" s="18" t="s">
        <v>19</v>
      </c>
      <c r="H336" s="18" t="s">
        <v>11208</v>
      </c>
      <c r="I336" s="18" t="s">
        <v>26</v>
      </c>
      <c r="J336" s="18">
        <v>21</v>
      </c>
      <c r="K336" s="6">
        <v>3</v>
      </c>
      <c r="L336" s="6" t="s">
        <v>11209</v>
      </c>
      <c r="M336" s="8">
        <v>7</v>
      </c>
      <c r="N336" s="6">
        <v>660000</v>
      </c>
      <c r="O336" s="8">
        <f t="shared" si="17"/>
        <v>4620000</v>
      </c>
      <c r="P336" s="15" t="s">
        <v>16</v>
      </c>
      <c r="Q336" s="36" t="s">
        <v>2968</v>
      </c>
      <c r="R336" s="402" t="str">
        <f t="shared" si="15"/>
        <v>(06237) 서울 강남구 역삼로17길 60
(48733) 부산 동구 중앙대로 216, 교원빌딩 11층
(34921) 대전 중구 중앙로 154, 4층</v>
      </c>
      <c r="S336" s="13" t="s">
        <v>11167</v>
      </c>
    </row>
    <row r="337" spans="1:19" ht="33">
      <c r="A337" s="11" t="s">
        <v>10476</v>
      </c>
      <c r="B337" s="32">
        <v>334</v>
      </c>
      <c r="C337" s="18" t="s">
        <v>37</v>
      </c>
      <c r="D337" s="7" t="str">
        <f t="shared" si="16"/>
        <v>02</v>
      </c>
      <c r="E337" s="26" t="s">
        <v>93</v>
      </c>
      <c r="F337" s="26" t="s">
        <v>108</v>
      </c>
      <c r="G337" s="18" t="s">
        <v>19</v>
      </c>
      <c r="H337" s="18" t="s">
        <v>11210</v>
      </c>
      <c r="I337" s="18" t="s">
        <v>26</v>
      </c>
      <c r="J337" s="18">
        <v>14</v>
      </c>
      <c r="K337" s="6">
        <v>2</v>
      </c>
      <c r="L337" s="6" t="s">
        <v>11151</v>
      </c>
      <c r="M337" s="6">
        <v>7</v>
      </c>
      <c r="N337" s="6">
        <v>620000</v>
      </c>
      <c r="O337" s="8">
        <f t="shared" si="17"/>
        <v>4340000</v>
      </c>
      <c r="P337" s="15" t="s">
        <v>16</v>
      </c>
      <c r="Q337" s="36" t="s">
        <v>1675</v>
      </c>
      <c r="R337" s="402" t="str">
        <f t="shared" si="15"/>
        <v>(06237) 서울 강남구 역삼로17길 60
(48733) 부산 동구 중앙대로 216, 교원빌딩 11층</v>
      </c>
      <c r="S337" s="13" t="s">
        <v>11167</v>
      </c>
    </row>
    <row r="338" spans="1:19" ht="33">
      <c r="A338" s="11" t="s">
        <v>10476</v>
      </c>
      <c r="B338" s="23">
        <v>335</v>
      </c>
      <c r="C338" s="18" t="s">
        <v>37</v>
      </c>
      <c r="D338" s="7" t="str">
        <f t="shared" si="16"/>
        <v>02</v>
      </c>
      <c r="E338" s="26" t="s">
        <v>93</v>
      </c>
      <c r="F338" s="26" t="s">
        <v>108</v>
      </c>
      <c r="G338" s="18" t="s">
        <v>19</v>
      </c>
      <c r="H338" s="18" t="s">
        <v>11211</v>
      </c>
      <c r="I338" s="18" t="s">
        <v>26</v>
      </c>
      <c r="J338" s="18">
        <v>14</v>
      </c>
      <c r="K338" s="6">
        <v>2</v>
      </c>
      <c r="L338" s="6" t="s">
        <v>11212</v>
      </c>
      <c r="M338" s="8">
        <v>7</v>
      </c>
      <c r="N338" s="6">
        <v>620000</v>
      </c>
      <c r="O338" s="8">
        <f t="shared" si="17"/>
        <v>4340000</v>
      </c>
      <c r="P338" s="15" t="s">
        <v>16</v>
      </c>
      <c r="Q338" s="36" t="s">
        <v>11213</v>
      </c>
      <c r="R338" s="402" t="str">
        <f t="shared" si="15"/>
        <v>(48733) 부산 동구 중앙대로 216, 교원빌딩 11층
(34921) 대전 중구 중앙로 154, 4층</v>
      </c>
      <c r="S338" s="13" t="s">
        <v>11167</v>
      </c>
    </row>
    <row r="339" spans="1:19">
      <c r="A339" s="11" t="s">
        <v>10476</v>
      </c>
      <c r="B339" s="23">
        <v>336</v>
      </c>
      <c r="C339" s="18" t="s">
        <v>37</v>
      </c>
      <c r="D339" s="7" t="str">
        <f t="shared" si="16"/>
        <v>02</v>
      </c>
      <c r="E339" s="26" t="s">
        <v>93</v>
      </c>
      <c r="F339" s="26" t="s">
        <v>108</v>
      </c>
      <c r="G339" s="18" t="s">
        <v>19</v>
      </c>
      <c r="H339" s="18" t="s">
        <v>11214</v>
      </c>
      <c r="I339" s="18" t="s">
        <v>26</v>
      </c>
      <c r="J339" s="18">
        <v>14</v>
      </c>
      <c r="K339" s="6">
        <v>2</v>
      </c>
      <c r="L339" s="6" t="s">
        <v>11215</v>
      </c>
      <c r="M339" s="6">
        <v>7</v>
      </c>
      <c r="N339" s="6">
        <v>620000</v>
      </c>
      <c r="O339" s="8">
        <f t="shared" si="17"/>
        <v>4340000</v>
      </c>
      <c r="P339" s="15" t="s">
        <v>16</v>
      </c>
      <c r="Q339" s="36" t="s">
        <v>11157</v>
      </c>
      <c r="R339" s="402" t="str">
        <f t="shared" si="15"/>
        <v>(06237) 서울 강남구 역삼로17길 60</v>
      </c>
      <c r="S339" s="13" t="s">
        <v>11167</v>
      </c>
    </row>
    <row r="340" spans="1:19" ht="33">
      <c r="A340" s="11" t="s">
        <v>10476</v>
      </c>
      <c r="B340" s="32">
        <v>337</v>
      </c>
      <c r="C340" s="18" t="s">
        <v>37</v>
      </c>
      <c r="D340" s="7" t="str">
        <f t="shared" si="16"/>
        <v>02</v>
      </c>
      <c r="E340" s="26" t="s">
        <v>93</v>
      </c>
      <c r="F340" s="26" t="s">
        <v>108</v>
      </c>
      <c r="G340" s="18" t="s">
        <v>19</v>
      </c>
      <c r="H340" s="18" t="s">
        <v>11216</v>
      </c>
      <c r="I340" s="18" t="s">
        <v>26</v>
      </c>
      <c r="J340" s="18">
        <v>14</v>
      </c>
      <c r="K340" s="6">
        <v>2</v>
      </c>
      <c r="L340" s="6" t="s">
        <v>11203</v>
      </c>
      <c r="M340" s="8">
        <v>7</v>
      </c>
      <c r="N340" s="6">
        <v>620000</v>
      </c>
      <c r="O340" s="8">
        <f t="shared" si="17"/>
        <v>4340000</v>
      </c>
      <c r="P340" s="15" t="s">
        <v>16</v>
      </c>
      <c r="Q340" s="36" t="s">
        <v>11217</v>
      </c>
      <c r="R340" s="402" t="str">
        <f t="shared" si="15"/>
        <v>(06237) 서울 강남구 역삼로17길 60
(48733) 부산 동구 중앙대로 216, 교원빌딩 11층</v>
      </c>
      <c r="S340" s="13" t="s">
        <v>11167</v>
      </c>
    </row>
    <row r="341" spans="1:19">
      <c r="A341" s="11" t="s">
        <v>10476</v>
      </c>
      <c r="B341" s="23">
        <v>338</v>
      </c>
      <c r="C341" s="18" t="s">
        <v>37</v>
      </c>
      <c r="D341" s="7" t="str">
        <f t="shared" si="16"/>
        <v>02</v>
      </c>
      <c r="E341" s="26" t="s">
        <v>93</v>
      </c>
      <c r="F341" s="26" t="s">
        <v>108</v>
      </c>
      <c r="G341" s="18" t="s">
        <v>20</v>
      </c>
      <c r="H341" s="18" t="s">
        <v>11218</v>
      </c>
      <c r="I341" s="18" t="s">
        <v>26</v>
      </c>
      <c r="J341" s="18">
        <v>21</v>
      </c>
      <c r="K341" s="6">
        <v>3</v>
      </c>
      <c r="L341" s="6" t="s">
        <v>11219</v>
      </c>
      <c r="M341" s="6">
        <v>7</v>
      </c>
      <c r="N341" s="6">
        <v>660000</v>
      </c>
      <c r="O341" s="8">
        <f t="shared" si="17"/>
        <v>4620000</v>
      </c>
      <c r="P341" s="15" t="s">
        <v>26</v>
      </c>
      <c r="Q341" s="36" t="s">
        <v>11157</v>
      </c>
      <c r="R341" s="402" t="str">
        <f t="shared" si="15"/>
        <v>(06237) 서울 강남구 역삼로17길 60</v>
      </c>
      <c r="S341" s="13" t="s">
        <v>11167</v>
      </c>
    </row>
    <row r="342" spans="1:19" ht="33">
      <c r="A342" s="11" t="s">
        <v>10476</v>
      </c>
      <c r="B342" s="23">
        <v>339</v>
      </c>
      <c r="C342" s="18" t="s">
        <v>37</v>
      </c>
      <c r="D342" s="7" t="str">
        <f t="shared" si="16"/>
        <v>02</v>
      </c>
      <c r="E342" s="26" t="s">
        <v>93</v>
      </c>
      <c r="F342" s="26" t="s">
        <v>108</v>
      </c>
      <c r="G342" s="18" t="s">
        <v>20</v>
      </c>
      <c r="H342" s="18" t="s">
        <v>11220</v>
      </c>
      <c r="I342" s="18" t="s">
        <v>26</v>
      </c>
      <c r="J342" s="18">
        <v>21</v>
      </c>
      <c r="K342" s="6">
        <v>3</v>
      </c>
      <c r="L342" s="6" t="s">
        <v>11221</v>
      </c>
      <c r="M342" s="8">
        <v>7</v>
      </c>
      <c r="N342" s="6">
        <v>660000</v>
      </c>
      <c r="O342" s="8">
        <f t="shared" si="17"/>
        <v>4620000</v>
      </c>
      <c r="P342" s="15" t="s">
        <v>26</v>
      </c>
      <c r="Q342" s="36" t="s">
        <v>11217</v>
      </c>
      <c r="R342" s="402" t="str">
        <f t="shared" si="15"/>
        <v>(06237) 서울 강남구 역삼로17길 60
(48733) 부산 동구 중앙대로 216, 교원빌딩 11층</v>
      </c>
      <c r="S342" s="13" t="s">
        <v>11167</v>
      </c>
    </row>
    <row r="343" spans="1:19">
      <c r="A343" s="11" t="s">
        <v>10476</v>
      </c>
      <c r="B343" s="32">
        <v>340</v>
      </c>
      <c r="C343" s="18" t="s">
        <v>37</v>
      </c>
      <c r="D343" s="7" t="str">
        <f t="shared" si="16"/>
        <v>02</v>
      </c>
      <c r="E343" s="26" t="s">
        <v>93</v>
      </c>
      <c r="F343" s="26" t="s">
        <v>108</v>
      </c>
      <c r="G343" s="18" t="s">
        <v>20</v>
      </c>
      <c r="H343" s="18" t="s">
        <v>11222</v>
      </c>
      <c r="I343" s="18" t="s">
        <v>26</v>
      </c>
      <c r="J343" s="18">
        <v>21</v>
      </c>
      <c r="K343" s="6">
        <v>3</v>
      </c>
      <c r="L343" s="6" t="s">
        <v>11223</v>
      </c>
      <c r="M343" s="6">
        <v>7</v>
      </c>
      <c r="N343" s="6">
        <v>730000</v>
      </c>
      <c r="O343" s="8">
        <f t="shared" si="17"/>
        <v>5110000</v>
      </c>
      <c r="P343" s="15" t="s">
        <v>26</v>
      </c>
      <c r="Q343" s="36" t="s">
        <v>11157</v>
      </c>
      <c r="R343" s="402" t="str">
        <f t="shared" si="15"/>
        <v>(06237) 서울 강남구 역삼로17길 60</v>
      </c>
      <c r="S343" s="13" t="s">
        <v>11167</v>
      </c>
    </row>
    <row r="344" spans="1:19" ht="198">
      <c r="A344" s="11" t="s">
        <v>10476</v>
      </c>
      <c r="B344" s="23">
        <v>341</v>
      </c>
      <c r="C344" s="18" t="s">
        <v>37</v>
      </c>
      <c r="D344" s="7" t="str">
        <f t="shared" si="16"/>
        <v>02</v>
      </c>
      <c r="E344" s="26" t="s">
        <v>93</v>
      </c>
      <c r="F344" s="26" t="s">
        <v>108</v>
      </c>
      <c r="G344" s="18" t="s">
        <v>19</v>
      </c>
      <c r="H344" s="18" t="s">
        <v>11224</v>
      </c>
      <c r="I344" s="18" t="s">
        <v>16</v>
      </c>
      <c r="J344" s="18">
        <v>14</v>
      </c>
      <c r="K344" s="6">
        <v>2</v>
      </c>
      <c r="L344" s="6" t="s">
        <v>462</v>
      </c>
      <c r="M344" s="8">
        <v>7</v>
      </c>
      <c r="N344" s="6">
        <v>540000</v>
      </c>
      <c r="O344" s="8">
        <f t="shared" si="17"/>
        <v>3780000</v>
      </c>
      <c r="P344" s="15" t="s">
        <v>26</v>
      </c>
      <c r="Q344" s="36" t="s">
        <v>11225</v>
      </c>
      <c r="R344" s="402" t="str">
        <f t="shared" si="15"/>
        <v>(06237) 서울 강남구 역삼로17길 60
(48733) 부산 동구 중앙대로 216, 교원빌딩 11층
(34921) 대전 중구 중앙로 154, 4층
(41256) 대구 동구 동대구로 489, 2층
(16229) 경기 수원시 영통구 광교로 145
(21633) 인천 남동구 남동대로 215번길 30
(62364) 광주 광산구 무진대로 282, 7층
(28116) 충북 청주시 청원구 오창읍 연구단지로 40
(24239) 강원도 춘천시 수변공원길 11
(51408) 경남 창원시 성산구 원이대로 362
(54969) 전북 전주시 완산구 홍산로 276
(11644) 경기 의정부시 망월로 18-26</v>
      </c>
      <c r="S344" s="13" t="s">
        <v>11167</v>
      </c>
    </row>
    <row r="345" spans="1:19">
      <c r="A345" s="11" t="s">
        <v>10476</v>
      </c>
      <c r="B345" s="23">
        <v>342</v>
      </c>
      <c r="C345" s="18" t="s">
        <v>37</v>
      </c>
      <c r="D345" s="7" t="str">
        <f t="shared" si="16"/>
        <v>02</v>
      </c>
      <c r="E345" s="26" t="s">
        <v>93</v>
      </c>
      <c r="F345" s="26" t="s">
        <v>108</v>
      </c>
      <c r="G345" s="18" t="s">
        <v>19</v>
      </c>
      <c r="H345" s="18" t="s">
        <v>11226</v>
      </c>
      <c r="I345" s="18" t="s">
        <v>16</v>
      </c>
      <c r="J345" s="18">
        <v>14</v>
      </c>
      <c r="K345" s="6">
        <v>2</v>
      </c>
      <c r="L345" s="6" t="s">
        <v>11162</v>
      </c>
      <c r="M345" s="6">
        <v>7</v>
      </c>
      <c r="N345" s="6">
        <v>540000</v>
      </c>
      <c r="O345" s="8">
        <f t="shared" si="17"/>
        <v>3780000</v>
      </c>
      <c r="P345" s="15" t="s">
        <v>26</v>
      </c>
      <c r="Q345" s="36" t="s">
        <v>11157</v>
      </c>
      <c r="R345" s="402" t="str">
        <f t="shared" si="15"/>
        <v>(06237) 서울 강남구 역삼로17길 60</v>
      </c>
      <c r="S345" s="13" t="s">
        <v>11167</v>
      </c>
    </row>
    <row r="346" spans="1:19" ht="99">
      <c r="A346" s="11" t="s">
        <v>10476</v>
      </c>
      <c r="B346" s="32">
        <v>343</v>
      </c>
      <c r="C346" s="18" t="s">
        <v>37</v>
      </c>
      <c r="D346" s="7" t="str">
        <f t="shared" si="16"/>
        <v>02</v>
      </c>
      <c r="E346" s="26" t="s">
        <v>93</v>
      </c>
      <c r="F346" s="26" t="s">
        <v>108</v>
      </c>
      <c r="G346" s="18" t="s">
        <v>19</v>
      </c>
      <c r="H346" s="18" t="s">
        <v>11227</v>
      </c>
      <c r="I346" s="18" t="s">
        <v>16</v>
      </c>
      <c r="J346" s="18">
        <v>18</v>
      </c>
      <c r="K346" s="6">
        <v>3</v>
      </c>
      <c r="L346" s="6" t="s">
        <v>11228</v>
      </c>
      <c r="M346" s="8">
        <v>7</v>
      </c>
      <c r="N346" s="6">
        <v>640000</v>
      </c>
      <c r="O346" s="8">
        <f t="shared" si="17"/>
        <v>4480000</v>
      </c>
      <c r="P346" s="15" t="s">
        <v>26</v>
      </c>
      <c r="Q346" s="36" t="s">
        <v>11043</v>
      </c>
      <c r="R346" s="402" t="str">
        <f t="shared" si="15"/>
        <v>(06237) 서울 강남구 역삼로17길 60
(48733) 부산 동구 중앙대로 216, 교원빌딩 11층
(34921) 대전 중구 중앙로 154, 4층
(41256) 대구 동구 동대구로 489, 2층
(31470) 충남 아산시 배방읍 희망로 46번길 45-21
(28116) 충북 청주시 청원구 오창읍 연구단지로 40</v>
      </c>
      <c r="S346" s="13" t="s">
        <v>11167</v>
      </c>
    </row>
    <row r="347" spans="1:19">
      <c r="A347" s="11" t="s">
        <v>10476</v>
      </c>
      <c r="B347" s="23">
        <v>344</v>
      </c>
      <c r="C347" s="18" t="s">
        <v>37</v>
      </c>
      <c r="D347" s="7" t="str">
        <f t="shared" si="16"/>
        <v>02</v>
      </c>
      <c r="E347" s="26" t="s">
        <v>93</v>
      </c>
      <c r="F347" s="26" t="s">
        <v>108</v>
      </c>
      <c r="G347" s="18" t="s">
        <v>19</v>
      </c>
      <c r="H347" s="18" t="s">
        <v>11229</v>
      </c>
      <c r="I347" s="18" t="s">
        <v>26</v>
      </c>
      <c r="J347" s="18">
        <v>14</v>
      </c>
      <c r="K347" s="6">
        <v>2</v>
      </c>
      <c r="L347" s="6" t="s">
        <v>11230</v>
      </c>
      <c r="M347" s="6">
        <v>7</v>
      </c>
      <c r="N347" s="6">
        <v>620000</v>
      </c>
      <c r="O347" s="8">
        <f t="shared" si="17"/>
        <v>4340000</v>
      </c>
      <c r="P347" s="15" t="s">
        <v>26</v>
      </c>
      <c r="Q347" s="36" t="s">
        <v>11157</v>
      </c>
      <c r="R347" s="402" t="str">
        <f t="shared" si="15"/>
        <v>(06237) 서울 강남구 역삼로17길 60</v>
      </c>
      <c r="S347" s="13" t="s">
        <v>11167</v>
      </c>
    </row>
    <row r="348" spans="1:19">
      <c r="A348" s="11" t="s">
        <v>10476</v>
      </c>
      <c r="B348" s="23">
        <v>345</v>
      </c>
      <c r="C348" s="18" t="s">
        <v>37</v>
      </c>
      <c r="D348" s="7" t="str">
        <f t="shared" si="16"/>
        <v>02</v>
      </c>
      <c r="E348" s="26" t="s">
        <v>93</v>
      </c>
      <c r="F348" s="26" t="s">
        <v>108</v>
      </c>
      <c r="G348" s="18" t="s">
        <v>19</v>
      </c>
      <c r="H348" s="18" t="s">
        <v>11231</v>
      </c>
      <c r="I348" s="18" t="s">
        <v>26</v>
      </c>
      <c r="J348" s="18">
        <v>21</v>
      </c>
      <c r="K348" s="6">
        <v>3</v>
      </c>
      <c r="L348" s="6" t="s">
        <v>11232</v>
      </c>
      <c r="M348" s="8">
        <v>7</v>
      </c>
      <c r="N348" s="6">
        <v>730000</v>
      </c>
      <c r="O348" s="8">
        <f t="shared" si="17"/>
        <v>5110000</v>
      </c>
      <c r="P348" s="15" t="s">
        <v>26</v>
      </c>
      <c r="Q348" s="36" t="s">
        <v>11157</v>
      </c>
      <c r="R348" s="402" t="str">
        <f t="shared" si="15"/>
        <v>(06237) 서울 강남구 역삼로17길 60</v>
      </c>
      <c r="S348" s="13" t="s">
        <v>11167</v>
      </c>
    </row>
    <row r="349" spans="1:19">
      <c r="A349" s="11" t="s">
        <v>10476</v>
      </c>
      <c r="B349" s="32">
        <v>346</v>
      </c>
      <c r="C349" s="18" t="s">
        <v>37</v>
      </c>
      <c r="D349" s="7" t="str">
        <f t="shared" si="16"/>
        <v>02</v>
      </c>
      <c r="E349" s="26" t="s">
        <v>93</v>
      </c>
      <c r="F349" s="26" t="s">
        <v>108</v>
      </c>
      <c r="G349" s="18" t="s">
        <v>19</v>
      </c>
      <c r="H349" s="18" t="s">
        <v>11233</v>
      </c>
      <c r="I349" s="18" t="s">
        <v>26</v>
      </c>
      <c r="J349" s="18">
        <v>21</v>
      </c>
      <c r="K349" s="6">
        <v>3</v>
      </c>
      <c r="L349" s="6" t="s">
        <v>11203</v>
      </c>
      <c r="M349" s="6">
        <v>7</v>
      </c>
      <c r="N349" s="6">
        <v>730000</v>
      </c>
      <c r="O349" s="8">
        <f t="shared" si="17"/>
        <v>5110000</v>
      </c>
      <c r="P349" s="15" t="s">
        <v>26</v>
      </c>
      <c r="Q349" s="36" t="s">
        <v>11157</v>
      </c>
      <c r="R349" s="402" t="str">
        <f t="shared" si="15"/>
        <v>(06237) 서울 강남구 역삼로17길 60</v>
      </c>
      <c r="S349" s="13" t="s">
        <v>11167</v>
      </c>
    </row>
    <row r="350" spans="1:19" ht="33">
      <c r="A350" s="11" t="s">
        <v>10476</v>
      </c>
      <c r="B350" s="23">
        <v>347</v>
      </c>
      <c r="C350" s="18" t="s">
        <v>37</v>
      </c>
      <c r="D350" s="7" t="str">
        <f t="shared" si="16"/>
        <v>02</v>
      </c>
      <c r="E350" s="26" t="s">
        <v>93</v>
      </c>
      <c r="F350" s="26" t="s">
        <v>108</v>
      </c>
      <c r="G350" s="18" t="s">
        <v>19</v>
      </c>
      <c r="H350" s="18" t="s">
        <v>11234</v>
      </c>
      <c r="I350" s="18" t="s">
        <v>26</v>
      </c>
      <c r="J350" s="18">
        <v>14</v>
      </c>
      <c r="K350" s="6">
        <v>2</v>
      </c>
      <c r="L350" s="6" t="s">
        <v>11164</v>
      </c>
      <c r="M350" s="8">
        <v>7</v>
      </c>
      <c r="N350" s="6">
        <v>620000</v>
      </c>
      <c r="O350" s="8">
        <f t="shared" si="17"/>
        <v>4340000</v>
      </c>
      <c r="P350" s="15" t="s">
        <v>26</v>
      </c>
      <c r="Q350" s="36" t="s">
        <v>1675</v>
      </c>
      <c r="R350" s="402" t="str">
        <f t="shared" si="15"/>
        <v>(06237) 서울 강남구 역삼로17길 60
(48733) 부산 동구 중앙대로 216, 교원빌딩 11층</v>
      </c>
      <c r="S350" s="13" t="s">
        <v>11167</v>
      </c>
    </row>
    <row r="351" spans="1:19" ht="33">
      <c r="A351" s="11" t="s">
        <v>10476</v>
      </c>
      <c r="B351" s="23">
        <v>348</v>
      </c>
      <c r="C351" s="18" t="s">
        <v>37</v>
      </c>
      <c r="D351" s="7" t="str">
        <f t="shared" si="16"/>
        <v>02</v>
      </c>
      <c r="E351" s="26" t="s">
        <v>93</v>
      </c>
      <c r="F351" s="26" t="s">
        <v>108</v>
      </c>
      <c r="G351" s="18" t="s">
        <v>19</v>
      </c>
      <c r="H351" s="18" t="s">
        <v>11235</v>
      </c>
      <c r="I351" s="18" t="s">
        <v>26</v>
      </c>
      <c r="J351" s="18">
        <v>21</v>
      </c>
      <c r="K351" s="6">
        <v>3</v>
      </c>
      <c r="L351" s="6" t="s">
        <v>11236</v>
      </c>
      <c r="M351" s="6">
        <v>7</v>
      </c>
      <c r="N351" s="6">
        <v>660000</v>
      </c>
      <c r="O351" s="8">
        <f t="shared" si="17"/>
        <v>4620000</v>
      </c>
      <c r="P351" s="15" t="s">
        <v>26</v>
      </c>
      <c r="Q351" s="36" t="s">
        <v>11152</v>
      </c>
      <c r="R351" s="402" t="str">
        <f t="shared" si="15"/>
        <v>(06237) 서울 강남구 역삼로17길 60
(48733) 부산 동구 중앙대로 216, 교원빌딩 11층</v>
      </c>
      <c r="S351" s="13" t="s">
        <v>11167</v>
      </c>
    </row>
    <row r="352" spans="1:19" ht="33">
      <c r="A352" s="11" t="s">
        <v>10476</v>
      </c>
      <c r="B352" s="32">
        <v>349</v>
      </c>
      <c r="C352" s="18" t="s">
        <v>37</v>
      </c>
      <c r="D352" s="7" t="str">
        <f t="shared" si="16"/>
        <v>02</v>
      </c>
      <c r="E352" s="26" t="s">
        <v>93</v>
      </c>
      <c r="F352" s="26" t="s">
        <v>108</v>
      </c>
      <c r="G352" s="18" t="s">
        <v>19</v>
      </c>
      <c r="H352" s="18" t="s">
        <v>11237</v>
      </c>
      <c r="I352" s="18" t="s">
        <v>26</v>
      </c>
      <c r="J352" s="18">
        <v>14</v>
      </c>
      <c r="K352" s="6">
        <v>2</v>
      </c>
      <c r="L352" s="6" t="s">
        <v>11238</v>
      </c>
      <c r="M352" s="8">
        <v>7</v>
      </c>
      <c r="N352" s="6">
        <v>620000</v>
      </c>
      <c r="O352" s="8">
        <f t="shared" si="17"/>
        <v>4340000</v>
      </c>
      <c r="P352" s="15" t="s">
        <v>26</v>
      </c>
      <c r="Q352" s="36" t="s">
        <v>11152</v>
      </c>
      <c r="R352" s="402" t="str">
        <f t="shared" si="15"/>
        <v>(06237) 서울 강남구 역삼로17길 60
(48733) 부산 동구 중앙대로 216, 교원빌딩 11층</v>
      </c>
      <c r="S352" s="13" t="s">
        <v>11167</v>
      </c>
    </row>
    <row r="353" spans="1:19">
      <c r="A353" s="11" t="s">
        <v>10476</v>
      </c>
      <c r="B353" s="23">
        <v>350</v>
      </c>
      <c r="C353" s="18" t="s">
        <v>38</v>
      </c>
      <c r="D353" s="7" t="str">
        <f t="shared" si="16"/>
        <v>01</v>
      </c>
      <c r="E353" s="26" t="s">
        <v>108</v>
      </c>
      <c r="F353" s="26" t="s">
        <v>108</v>
      </c>
      <c r="G353" s="18" t="s">
        <v>19</v>
      </c>
      <c r="H353" s="18" t="s">
        <v>11239</v>
      </c>
      <c r="I353" s="18" t="s">
        <v>26</v>
      </c>
      <c r="J353" s="18">
        <v>21</v>
      </c>
      <c r="K353" s="6">
        <v>3</v>
      </c>
      <c r="L353" s="6" t="s">
        <v>11162</v>
      </c>
      <c r="M353" s="6">
        <v>7</v>
      </c>
      <c r="N353" s="6">
        <v>660000</v>
      </c>
      <c r="O353" s="8">
        <f t="shared" si="17"/>
        <v>4620000</v>
      </c>
      <c r="P353" s="15" t="s">
        <v>26</v>
      </c>
      <c r="Q353" s="36" t="s">
        <v>11157</v>
      </c>
      <c r="R353" s="402" t="str">
        <f t="shared" si="15"/>
        <v>(06237) 서울 강남구 역삼로17길 60</v>
      </c>
      <c r="S353" s="13" t="s">
        <v>11167</v>
      </c>
    </row>
    <row r="354" spans="1:19" ht="115.5">
      <c r="A354" s="11" t="s">
        <v>10476</v>
      </c>
      <c r="B354" s="23">
        <v>351</v>
      </c>
      <c r="C354" s="18" t="s">
        <v>37</v>
      </c>
      <c r="D354" s="7" t="str">
        <f t="shared" si="16"/>
        <v>02</v>
      </c>
      <c r="E354" s="26" t="s">
        <v>93</v>
      </c>
      <c r="F354" s="26" t="s">
        <v>108</v>
      </c>
      <c r="G354" s="18" t="s">
        <v>19</v>
      </c>
      <c r="H354" s="18" t="s">
        <v>11240</v>
      </c>
      <c r="I354" s="18" t="s">
        <v>16</v>
      </c>
      <c r="J354" s="18">
        <v>14</v>
      </c>
      <c r="K354" s="6">
        <v>2</v>
      </c>
      <c r="L354" s="6" t="s">
        <v>11047</v>
      </c>
      <c r="M354" s="8">
        <v>7</v>
      </c>
      <c r="N354" s="6">
        <v>540000</v>
      </c>
      <c r="O354" s="8">
        <f t="shared" si="17"/>
        <v>3780000</v>
      </c>
      <c r="P354" s="15" t="s">
        <v>16</v>
      </c>
      <c r="Q354" s="36" t="s">
        <v>11062</v>
      </c>
      <c r="R354" s="402" t="str">
        <f t="shared" si="15"/>
        <v>(06237) 서울 강남구 역삼로17길 60
(48733) 부산 동구 중앙대로 216, 교원빌딩 11층
(34921) 대전 중구 중앙로 154, 4층
(41256) 대구 동구 동대구로 489, 2층
(16229) 경기 수원시 영통구 광교로 145
(31470) 충남 아산시 배방읍 희망로 46번길 45-21
(28116) 충북 청주시 청원구 오창읍 연구단지로 40</v>
      </c>
      <c r="S354" s="13" t="s">
        <v>11167</v>
      </c>
    </row>
    <row r="355" spans="1:19" ht="82.5">
      <c r="A355" s="11" t="s">
        <v>10476</v>
      </c>
      <c r="B355" s="32">
        <v>352</v>
      </c>
      <c r="C355" s="18" t="s">
        <v>37</v>
      </c>
      <c r="D355" s="7" t="str">
        <f t="shared" si="16"/>
        <v>02</v>
      </c>
      <c r="E355" s="26" t="s">
        <v>93</v>
      </c>
      <c r="F355" s="26" t="s">
        <v>108</v>
      </c>
      <c r="G355" s="18" t="s">
        <v>19</v>
      </c>
      <c r="H355" s="18" t="s">
        <v>11241</v>
      </c>
      <c r="I355" s="18" t="s">
        <v>16</v>
      </c>
      <c r="J355" s="18">
        <v>14</v>
      </c>
      <c r="K355" s="6">
        <v>2</v>
      </c>
      <c r="L355" s="6" t="s">
        <v>11242</v>
      </c>
      <c r="M355" s="6">
        <v>7</v>
      </c>
      <c r="N355" s="6">
        <v>540000</v>
      </c>
      <c r="O355" s="8">
        <f t="shared" si="17"/>
        <v>3780000</v>
      </c>
      <c r="P355" s="15" t="s">
        <v>16</v>
      </c>
      <c r="Q355" s="36" t="s">
        <v>11084</v>
      </c>
      <c r="R355" s="402" t="str">
        <f t="shared" si="15"/>
        <v>(06237) 서울 강남구 역삼로17길 60
(48733) 부산 동구 중앙대로 216, 교원빌딩 11층
(34921) 대전 중구 중앙로 154, 4층
(41256) 대구 동구 동대구로 489, 2층
(28116) 충북 청주시 청원구 오창읍 연구단지로 40</v>
      </c>
      <c r="S355" s="13" t="s">
        <v>11167</v>
      </c>
    </row>
    <row r="356" spans="1:19" ht="49.5">
      <c r="A356" s="11" t="s">
        <v>10476</v>
      </c>
      <c r="B356" s="23">
        <v>353</v>
      </c>
      <c r="C356" s="18" t="s">
        <v>37</v>
      </c>
      <c r="D356" s="7" t="str">
        <f t="shared" si="16"/>
        <v>02</v>
      </c>
      <c r="E356" s="26" t="s">
        <v>93</v>
      </c>
      <c r="F356" s="26" t="s">
        <v>108</v>
      </c>
      <c r="G356" s="18" t="s">
        <v>19</v>
      </c>
      <c r="H356" s="18" t="s">
        <v>11243</v>
      </c>
      <c r="I356" s="18" t="s">
        <v>16</v>
      </c>
      <c r="J356" s="18">
        <v>14</v>
      </c>
      <c r="K356" s="6">
        <v>2</v>
      </c>
      <c r="L356" s="6" t="s">
        <v>11244</v>
      </c>
      <c r="M356" s="8">
        <v>7</v>
      </c>
      <c r="N356" s="6">
        <v>540000</v>
      </c>
      <c r="O356" s="8">
        <f t="shared" si="17"/>
        <v>3780000</v>
      </c>
      <c r="P356" s="15" t="s">
        <v>16</v>
      </c>
      <c r="Q356" s="36" t="s">
        <v>11245</v>
      </c>
      <c r="R356" s="402" t="str">
        <f t="shared" si="15"/>
        <v>(48733) 부산 동구 중앙대로 216, 교원빌딩 11층
(34921) 대전 중구 중앙로 154, 4층
(28116) 충북 청주시 청원구 오창읍 연구단지로 40</v>
      </c>
      <c r="S356" s="13" t="s">
        <v>11167</v>
      </c>
    </row>
    <row r="357" spans="1:19" ht="49.5">
      <c r="A357" s="11" t="s">
        <v>10476</v>
      </c>
      <c r="B357" s="23">
        <v>354</v>
      </c>
      <c r="C357" s="18" t="s">
        <v>37</v>
      </c>
      <c r="D357" s="7" t="str">
        <f t="shared" si="16"/>
        <v>02</v>
      </c>
      <c r="E357" s="26" t="s">
        <v>93</v>
      </c>
      <c r="F357" s="26" t="s">
        <v>108</v>
      </c>
      <c r="G357" s="18" t="s">
        <v>19</v>
      </c>
      <c r="H357" s="18" t="s">
        <v>11246</v>
      </c>
      <c r="I357" s="18" t="s">
        <v>16</v>
      </c>
      <c r="J357" s="18">
        <v>14</v>
      </c>
      <c r="K357" s="6">
        <v>2</v>
      </c>
      <c r="L357" s="6" t="s">
        <v>11247</v>
      </c>
      <c r="M357" s="6">
        <v>7</v>
      </c>
      <c r="N357" s="6">
        <v>540000</v>
      </c>
      <c r="O357" s="8">
        <f t="shared" si="17"/>
        <v>3780000</v>
      </c>
      <c r="P357" s="15" t="s">
        <v>16</v>
      </c>
      <c r="Q357" s="36" t="s">
        <v>2968</v>
      </c>
      <c r="R357" s="402" t="str">
        <f t="shared" si="15"/>
        <v>(06237) 서울 강남구 역삼로17길 60
(48733) 부산 동구 중앙대로 216, 교원빌딩 11층
(34921) 대전 중구 중앙로 154, 4층</v>
      </c>
      <c r="S357" s="13" t="s">
        <v>11167</v>
      </c>
    </row>
    <row r="358" spans="1:19" ht="82.5">
      <c r="A358" s="11" t="s">
        <v>10476</v>
      </c>
      <c r="B358" s="32">
        <v>355</v>
      </c>
      <c r="C358" s="18" t="s">
        <v>37</v>
      </c>
      <c r="D358" s="7" t="str">
        <f t="shared" si="16"/>
        <v>02</v>
      </c>
      <c r="E358" s="26" t="s">
        <v>93</v>
      </c>
      <c r="F358" s="26" t="s">
        <v>108</v>
      </c>
      <c r="G358" s="18" t="s">
        <v>19</v>
      </c>
      <c r="H358" s="18" t="s">
        <v>11248</v>
      </c>
      <c r="I358" s="18" t="s">
        <v>16</v>
      </c>
      <c r="J358" s="18">
        <v>14</v>
      </c>
      <c r="K358" s="6">
        <v>2</v>
      </c>
      <c r="L358" s="6" t="s">
        <v>11249</v>
      </c>
      <c r="M358" s="8">
        <v>7</v>
      </c>
      <c r="N358" s="6">
        <v>540000</v>
      </c>
      <c r="O358" s="8">
        <f t="shared" si="17"/>
        <v>3780000</v>
      </c>
      <c r="P358" s="15" t="s">
        <v>16</v>
      </c>
      <c r="Q358" s="36" t="s">
        <v>11084</v>
      </c>
      <c r="R358" s="402" t="str">
        <f t="shared" si="15"/>
        <v>(06237) 서울 강남구 역삼로17길 60
(48733) 부산 동구 중앙대로 216, 교원빌딩 11층
(34921) 대전 중구 중앙로 154, 4층
(41256) 대구 동구 동대구로 489, 2층
(28116) 충북 청주시 청원구 오창읍 연구단지로 40</v>
      </c>
      <c r="S358" s="13" t="s">
        <v>11167</v>
      </c>
    </row>
    <row r="359" spans="1:19" ht="49.5">
      <c r="A359" s="11" t="s">
        <v>10476</v>
      </c>
      <c r="B359" s="23">
        <v>356</v>
      </c>
      <c r="C359" s="18" t="s">
        <v>37</v>
      </c>
      <c r="D359" s="7" t="str">
        <f t="shared" si="16"/>
        <v>02</v>
      </c>
      <c r="E359" s="26" t="s">
        <v>93</v>
      </c>
      <c r="F359" s="26" t="s">
        <v>108</v>
      </c>
      <c r="G359" s="18" t="s">
        <v>19</v>
      </c>
      <c r="H359" s="18" t="s">
        <v>11250</v>
      </c>
      <c r="I359" s="18" t="s">
        <v>16</v>
      </c>
      <c r="J359" s="18">
        <v>14</v>
      </c>
      <c r="K359" s="6">
        <v>2</v>
      </c>
      <c r="L359" s="6" t="s">
        <v>1855</v>
      </c>
      <c r="M359" s="6">
        <v>7</v>
      </c>
      <c r="N359" s="6">
        <v>540000</v>
      </c>
      <c r="O359" s="8">
        <f t="shared" si="17"/>
        <v>3780000</v>
      </c>
      <c r="P359" s="15" t="s">
        <v>16</v>
      </c>
      <c r="Q359" s="36" t="s">
        <v>10396</v>
      </c>
      <c r="R359" s="402" t="str">
        <f t="shared" si="15"/>
        <v>(06237) 서울 강남구 역삼로17길 60
(34921) 대전 중구 중앙로 154, 4층
(41256) 대구 동구 동대구로 489, 2층</v>
      </c>
      <c r="S359" s="13" t="s">
        <v>11167</v>
      </c>
    </row>
    <row r="360" spans="1:19" ht="66">
      <c r="A360" s="11" t="s">
        <v>10476</v>
      </c>
      <c r="B360" s="23">
        <v>357</v>
      </c>
      <c r="C360" s="18" t="s">
        <v>37</v>
      </c>
      <c r="D360" s="7" t="str">
        <f t="shared" si="16"/>
        <v>02</v>
      </c>
      <c r="E360" s="26" t="s">
        <v>93</v>
      </c>
      <c r="F360" s="26" t="s">
        <v>108</v>
      </c>
      <c r="G360" s="18" t="s">
        <v>19</v>
      </c>
      <c r="H360" s="18" t="s">
        <v>11251</v>
      </c>
      <c r="I360" s="18" t="s">
        <v>16</v>
      </c>
      <c r="J360" s="18">
        <v>18</v>
      </c>
      <c r="K360" s="6">
        <v>3</v>
      </c>
      <c r="L360" s="6" t="s">
        <v>11252</v>
      </c>
      <c r="M360" s="8">
        <v>7</v>
      </c>
      <c r="N360" s="6">
        <v>640000</v>
      </c>
      <c r="O360" s="8">
        <f t="shared" si="17"/>
        <v>4480000</v>
      </c>
      <c r="P360" s="15" t="s">
        <v>16</v>
      </c>
      <c r="Q360" s="36" t="s">
        <v>11253</v>
      </c>
      <c r="R360" s="402" t="str">
        <f t="shared" si="15"/>
        <v>(06237) 서울 강남구 역삼로17길 60
(41256) 대구 동구 동대구로 489, 2층
(21633) 인천 남동구 남동대로 215번길 30
(31470) 충남 아산시 배방읍 희망로 46번길 45-21</v>
      </c>
      <c r="S360" s="13" t="s">
        <v>11167</v>
      </c>
    </row>
    <row r="361" spans="1:19" ht="49.5">
      <c r="A361" s="11" t="s">
        <v>10476</v>
      </c>
      <c r="B361" s="32">
        <v>358</v>
      </c>
      <c r="C361" s="18" t="s">
        <v>37</v>
      </c>
      <c r="D361" s="7" t="str">
        <f t="shared" si="16"/>
        <v>02</v>
      </c>
      <c r="E361" s="26" t="s">
        <v>93</v>
      </c>
      <c r="F361" s="26" t="s">
        <v>108</v>
      </c>
      <c r="G361" s="18" t="s">
        <v>19</v>
      </c>
      <c r="H361" s="18" t="s">
        <v>11254</v>
      </c>
      <c r="I361" s="18" t="s">
        <v>16</v>
      </c>
      <c r="J361" s="18">
        <v>18</v>
      </c>
      <c r="K361" s="6">
        <v>3</v>
      </c>
      <c r="L361" s="6" t="s">
        <v>11255</v>
      </c>
      <c r="M361" s="6">
        <v>7</v>
      </c>
      <c r="N361" s="6">
        <v>640000</v>
      </c>
      <c r="O361" s="8">
        <f t="shared" si="17"/>
        <v>4480000</v>
      </c>
      <c r="P361" s="15" t="s">
        <v>16</v>
      </c>
      <c r="Q361" s="36" t="s">
        <v>10396</v>
      </c>
      <c r="R361" s="402" t="str">
        <f t="shared" si="15"/>
        <v>(06237) 서울 강남구 역삼로17길 60
(34921) 대전 중구 중앙로 154, 4층
(41256) 대구 동구 동대구로 489, 2층</v>
      </c>
      <c r="S361" s="13" t="s">
        <v>11167</v>
      </c>
    </row>
    <row r="362" spans="1:19" ht="66">
      <c r="A362" s="11" t="s">
        <v>10476</v>
      </c>
      <c r="B362" s="23">
        <v>359</v>
      </c>
      <c r="C362" s="18" t="s">
        <v>37</v>
      </c>
      <c r="D362" s="7" t="str">
        <f t="shared" si="16"/>
        <v>02</v>
      </c>
      <c r="E362" s="26" t="s">
        <v>93</v>
      </c>
      <c r="F362" s="26" t="s">
        <v>108</v>
      </c>
      <c r="G362" s="18" t="s">
        <v>19</v>
      </c>
      <c r="H362" s="18" t="s">
        <v>11256</v>
      </c>
      <c r="I362" s="18" t="s">
        <v>16</v>
      </c>
      <c r="J362" s="18">
        <v>18</v>
      </c>
      <c r="K362" s="6">
        <v>3</v>
      </c>
      <c r="L362" s="6" t="s">
        <v>11257</v>
      </c>
      <c r="M362" s="8">
        <v>7</v>
      </c>
      <c r="N362" s="6">
        <v>640000</v>
      </c>
      <c r="O362" s="8">
        <f t="shared" si="17"/>
        <v>4480000</v>
      </c>
      <c r="P362" s="15" t="s">
        <v>16</v>
      </c>
      <c r="Q362" s="36" t="s">
        <v>10271</v>
      </c>
      <c r="R362" s="402" t="str">
        <f t="shared" si="15"/>
        <v>(06237) 서울 강남구 역삼로17길 60
(48733) 부산 동구 중앙대로 216, 교원빌딩 11층
(34921) 대전 중구 중앙로 154, 4층
(41256) 대구 동구 동대구로 489, 2층</v>
      </c>
      <c r="S362" s="13" t="s">
        <v>11167</v>
      </c>
    </row>
    <row r="363" spans="1:19" ht="49.5">
      <c r="A363" s="11" t="s">
        <v>10476</v>
      </c>
      <c r="B363" s="23">
        <v>360</v>
      </c>
      <c r="C363" s="18" t="s">
        <v>37</v>
      </c>
      <c r="D363" s="7" t="str">
        <f t="shared" si="16"/>
        <v>02</v>
      </c>
      <c r="E363" s="26" t="s">
        <v>93</v>
      </c>
      <c r="F363" s="26" t="s">
        <v>108</v>
      </c>
      <c r="G363" s="18" t="s">
        <v>19</v>
      </c>
      <c r="H363" s="18" t="s">
        <v>11258</v>
      </c>
      <c r="I363" s="18" t="s">
        <v>16</v>
      </c>
      <c r="J363" s="18">
        <v>18</v>
      </c>
      <c r="K363" s="6">
        <v>3</v>
      </c>
      <c r="L363" s="6" t="s">
        <v>11259</v>
      </c>
      <c r="M363" s="6">
        <v>7</v>
      </c>
      <c r="N363" s="6">
        <v>640000</v>
      </c>
      <c r="O363" s="8">
        <f t="shared" si="17"/>
        <v>4480000</v>
      </c>
      <c r="P363" s="15" t="s">
        <v>16</v>
      </c>
      <c r="Q363" s="36" t="s">
        <v>11260</v>
      </c>
      <c r="R363" s="402" t="str">
        <f t="shared" si="15"/>
        <v>(06237) 서울 강남구 역삼로17길 60
(34921) 대전 중구 중앙로 154, 4층
(28116) 충북 청주시 청원구 오창읍 연구단지로 40</v>
      </c>
      <c r="S363" s="13" t="s">
        <v>11167</v>
      </c>
    </row>
    <row r="364" spans="1:19" ht="82.5">
      <c r="A364" s="11" t="s">
        <v>10476</v>
      </c>
      <c r="B364" s="32">
        <v>361</v>
      </c>
      <c r="C364" s="18" t="s">
        <v>107</v>
      </c>
      <c r="D364" s="7" t="str">
        <f t="shared" si="16"/>
        <v>23</v>
      </c>
      <c r="E364" s="26" t="s">
        <v>348</v>
      </c>
      <c r="F364" s="26" t="s">
        <v>108</v>
      </c>
      <c r="G364" s="18" t="s">
        <v>19</v>
      </c>
      <c r="H364" s="18" t="s">
        <v>11261</v>
      </c>
      <c r="I364" s="18" t="s">
        <v>16</v>
      </c>
      <c r="J364" s="18">
        <v>21</v>
      </c>
      <c r="K364" s="6">
        <v>3</v>
      </c>
      <c r="L364" s="6" t="s">
        <v>462</v>
      </c>
      <c r="M364" s="8">
        <v>7</v>
      </c>
      <c r="N364" s="6">
        <v>540000</v>
      </c>
      <c r="O364" s="8">
        <f t="shared" si="17"/>
        <v>3780000</v>
      </c>
      <c r="P364" s="15" t="s">
        <v>16</v>
      </c>
      <c r="Q364" s="36" t="s">
        <v>11262</v>
      </c>
      <c r="R364" s="402" t="str">
        <f t="shared" si="15"/>
        <v>(06237) 서울 강남구 역삼로17길 60
(48733) 부산 동구 중앙대로 216, 교원빌딩 11층
(41256) 대구 동구 동대구로 489, 2층
(16229) 경기 수원시 영통구 광교로 145
(31470) 충남 아산시 배방읍 희망로 46번길 45-21</v>
      </c>
      <c r="S364" s="13" t="s">
        <v>11167</v>
      </c>
    </row>
    <row r="365" spans="1:19">
      <c r="A365" s="11" t="s">
        <v>10476</v>
      </c>
      <c r="B365" s="23">
        <v>362</v>
      </c>
      <c r="C365" s="18" t="s">
        <v>107</v>
      </c>
      <c r="D365" s="7" t="str">
        <f t="shared" si="16"/>
        <v>23</v>
      </c>
      <c r="E365" s="26" t="s">
        <v>348</v>
      </c>
      <c r="F365" s="26" t="s">
        <v>108</v>
      </c>
      <c r="G365" s="18" t="s">
        <v>19</v>
      </c>
      <c r="H365" s="18" t="s">
        <v>11263</v>
      </c>
      <c r="I365" s="18" t="s">
        <v>16</v>
      </c>
      <c r="J365" s="18">
        <v>14</v>
      </c>
      <c r="K365" s="6">
        <v>2</v>
      </c>
      <c r="L365" s="6" t="s">
        <v>11264</v>
      </c>
      <c r="M365" s="6">
        <v>7</v>
      </c>
      <c r="N365" s="6">
        <v>400000</v>
      </c>
      <c r="O365" s="8">
        <f t="shared" si="17"/>
        <v>2800000</v>
      </c>
      <c r="P365" s="15" t="s">
        <v>16</v>
      </c>
      <c r="Q365" s="36" t="s">
        <v>471</v>
      </c>
      <c r="R365" s="402" t="str">
        <f t="shared" si="15"/>
        <v>(06237) 서울 강남구 역삼로17길 60</v>
      </c>
      <c r="S365" s="13" t="s">
        <v>11167</v>
      </c>
    </row>
    <row r="366" spans="1:19" ht="66">
      <c r="A366" s="11" t="s">
        <v>10476</v>
      </c>
      <c r="B366" s="23">
        <v>363</v>
      </c>
      <c r="C366" s="18" t="s">
        <v>107</v>
      </c>
      <c r="D366" s="7" t="str">
        <f t="shared" si="16"/>
        <v>23</v>
      </c>
      <c r="E366" s="26" t="s">
        <v>348</v>
      </c>
      <c r="F366" s="26" t="s">
        <v>108</v>
      </c>
      <c r="G366" s="18" t="s">
        <v>19</v>
      </c>
      <c r="H366" s="18" t="s">
        <v>11265</v>
      </c>
      <c r="I366" s="18" t="s">
        <v>16</v>
      </c>
      <c r="J366" s="18">
        <v>14</v>
      </c>
      <c r="K366" s="6">
        <v>2</v>
      </c>
      <c r="L366" s="6" t="s">
        <v>11266</v>
      </c>
      <c r="M366" s="8">
        <v>7</v>
      </c>
      <c r="N366" s="6">
        <v>400000</v>
      </c>
      <c r="O366" s="8">
        <f t="shared" si="17"/>
        <v>2800000</v>
      </c>
      <c r="P366" s="15" t="s">
        <v>16</v>
      </c>
      <c r="Q366" s="36" t="s">
        <v>11267</v>
      </c>
      <c r="R366" s="402" t="str">
        <f t="shared" si="15"/>
        <v>(06237) 서울 강남구 역삼로17길 60
(34921) 대전 중구 중앙로 154, 4층
(41256) 대구 동구 동대구로 489, 2층
(44248) 울산 북구 산업로 915</v>
      </c>
      <c r="S366" s="13" t="s">
        <v>11167</v>
      </c>
    </row>
    <row r="367" spans="1:19">
      <c r="A367" s="11" t="s">
        <v>10476</v>
      </c>
      <c r="B367" s="32">
        <v>364</v>
      </c>
      <c r="C367" s="18" t="s">
        <v>107</v>
      </c>
      <c r="D367" s="7" t="str">
        <f t="shared" si="16"/>
        <v>23</v>
      </c>
      <c r="E367" s="26" t="s">
        <v>348</v>
      </c>
      <c r="F367" s="26" t="s">
        <v>108</v>
      </c>
      <c r="G367" s="18" t="s">
        <v>19</v>
      </c>
      <c r="H367" s="18" t="s">
        <v>11268</v>
      </c>
      <c r="I367" s="18" t="s">
        <v>16</v>
      </c>
      <c r="J367" s="18">
        <v>18</v>
      </c>
      <c r="K367" s="6">
        <v>3</v>
      </c>
      <c r="L367" s="6" t="s">
        <v>11269</v>
      </c>
      <c r="M367" s="6">
        <v>7</v>
      </c>
      <c r="N367" s="6">
        <v>490000</v>
      </c>
      <c r="O367" s="8">
        <f t="shared" si="17"/>
        <v>3430000</v>
      </c>
      <c r="P367" s="15" t="s">
        <v>16</v>
      </c>
      <c r="Q367" s="36" t="s">
        <v>471</v>
      </c>
      <c r="R367" s="402" t="str">
        <f t="shared" si="15"/>
        <v>(06237) 서울 강남구 역삼로17길 60</v>
      </c>
      <c r="S367" s="13" t="s">
        <v>11167</v>
      </c>
    </row>
    <row r="368" spans="1:19" ht="33">
      <c r="A368" s="11" t="s">
        <v>10476</v>
      </c>
      <c r="B368" s="23">
        <v>365</v>
      </c>
      <c r="C368" s="18" t="s">
        <v>107</v>
      </c>
      <c r="D368" s="7" t="str">
        <f t="shared" si="16"/>
        <v>23</v>
      </c>
      <c r="E368" s="26" t="s">
        <v>348</v>
      </c>
      <c r="F368" s="26" t="s">
        <v>108</v>
      </c>
      <c r="G368" s="18" t="s">
        <v>19</v>
      </c>
      <c r="H368" s="18" t="s">
        <v>11270</v>
      </c>
      <c r="I368" s="18" t="s">
        <v>16</v>
      </c>
      <c r="J368" s="18">
        <v>14</v>
      </c>
      <c r="K368" s="6">
        <v>2</v>
      </c>
      <c r="L368" s="6" t="s">
        <v>2624</v>
      </c>
      <c r="M368" s="8">
        <v>7</v>
      </c>
      <c r="N368" s="6">
        <v>400000</v>
      </c>
      <c r="O368" s="8">
        <f t="shared" si="17"/>
        <v>2800000</v>
      </c>
      <c r="P368" s="15" t="s">
        <v>16</v>
      </c>
      <c r="Q368" s="36" t="s">
        <v>11271</v>
      </c>
      <c r="R368" s="402" t="str">
        <f t="shared" si="15"/>
        <v>(06237) 서울 강남구 역삼로17길 60
(44248) 울산 북구 산업로 915</v>
      </c>
      <c r="S368" s="13" t="s">
        <v>11167</v>
      </c>
    </row>
    <row r="369" spans="1:19" ht="82.5">
      <c r="A369" s="11" t="s">
        <v>10476</v>
      </c>
      <c r="B369" s="23">
        <v>366</v>
      </c>
      <c r="C369" s="18" t="s">
        <v>107</v>
      </c>
      <c r="D369" s="7" t="str">
        <f t="shared" si="16"/>
        <v>23</v>
      </c>
      <c r="E369" s="26" t="s">
        <v>348</v>
      </c>
      <c r="F369" s="26" t="s">
        <v>108</v>
      </c>
      <c r="G369" s="18" t="s">
        <v>19</v>
      </c>
      <c r="H369" s="18" t="s">
        <v>11272</v>
      </c>
      <c r="I369" s="18" t="s">
        <v>16</v>
      </c>
      <c r="J369" s="18">
        <v>18</v>
      </c>
      <c r="K369" s="6">
        <v>3</v>
      </c>
      <c r="L369" s="6" t="s">
        <v>11273</v>
      </c>
      <c r="M369" s="6">
        <v>7</v>
      </c>
      <c r="N369" s="6">
        <v>400000</v>
      </c>
      <c r="O369" s="8">
        <f t="shared" si="17"/>
        <v>2800000</v>
      </c>
      <c r="P369" s="15" t="s">
        <v>16</v>
      </c>
      <c r="Q369" s="36" t="s">
        <v>11274</v>
      </c>
      <c r="R369" s="402" t="str">
        <f t="shared" si="15"/>
        <v>(06237) 서울 강남구 역삼로17길 60
(48733) 부산 동구 중앙대로 216, 교원빌딩 11층
(41256) 대구 동구 동대구로 489, 2층
(62364) 광주 광산구 무진대로 282, 7층
(31470) 충남 아산시 배방읍 희망로 46번길 45-21</v>
      </c>
      <c r="S369" s="13" t="s">
        <v>11167</v>
      </c>
    </row>
    <row r="370" spans="1:19" ht="66">
      <c r="A370" s="11" t="s">
        <v>10476</v>
      </c>
      <c r="B370" s="32">
        <v>367</v>
      </c>
      <c r="C370" s="18" t="s">
        <v>107</v>
      </c>
      <c r="D370" s="7" t="str">
        <f t="shared" si="16"/>
        <v>23</v>
      </c>
      <c r="E370" s="26" t="s">
        <v>348</v>
      </c>
      <c r="F370" s="26" t="s">
        <v>108</v>
      </c>
      <c r="G370" s="18" t="s">
        <v>19</v>
      </c>
      <c r="H370" s="18" t="s">
        <v>11275</v>
      </c>
      <c r="I370" s="18" t="s">
        <v>16</v>
      </c>
      <c r="J370" s="18">
        <v>18</v>
      </c>
      <c r="K370" s="6">
        <v>3</v>
      </c>
      <c r="L370" s="6" t="s">
        <v>11276</v>
      </c>
      <c r="M370" s="8">
        <v>7</v>
      </c>
      <c r="N370" s="6">
        <v>490000</v>
      </c>
      <c r="O370" s="8">
        <f t="shared" si="17"/>
        <v>3430000</v>
      </c>
      <c r="P370" s="15" t="s">
        <v>16</v>
      </c>
      <c r="Q370" s="36" t="s">
        <v>11277</v>
      </c>
      <c r="R370" s="402" t="str">
        <f t="shared" si="15"/>
        <v>(06237) 서울 강남구 역삼로17길 60
(34921) 대전 중구 중앙로 154, 4층
(16229) 경기 수원시 영통구 광교로 145
(28116) 충북 청주시 청원구 오창읍 연구단지로 40</v>
      </c>
      <c r="S370" s="13" t="s">
        <v>11167</v>
      </c>
    </row>
    <row r="371" spans="1:19" ht="49.5">
      <c r="A371" s="11" t="s">
        <v>10476</v>
      </c>
      <c r="B371" s="23">
        <v>368</v>
      </c>
      <c r="C371" s="18" t="s">
        <v>107</v>
      </c>
      <c r="D371" s="7" t="str">
        <f t="shared" si="16"/>
        <v>23</v>
      </c>
      <c r="E371" s="26" t="s">
        <v>348</v>
      </c>
      <c r="F371" s="26" t="s">
        <v>108</v>
      </c>
      <c r="G371" s="18" t="s">
        <v>19</v>
      </c>
      <c r="H371" s="18" t="s">
        <v>11278</v>
      </c>
      <c r="I371" s="18" t="s">
        <v>16</v>
      </c>
      <c r="J371" s="18">
        <v>14</v>
      </c>
      <c r="K371" s="6">
        <v>2</v>
      </c>
      <c r="L371" s="6" t="s">
        <v>11279</v>
      </c>
      <c r="M371" s="6">
        <v>7</v>
      </c>
      <c r="N371" s="6">
        <v>400000</v>
      </c>
      <c r="O371" s="8">
        <f t="shared" si="17"/>
        <v>2800000</v>
      </c>
      <c r="P371" s="15" t="s">
        <v>16</v>
      </c>
      <c r="Q371" s="36" t="s">
        <v>2968</v>
      </c>
      <c r="R371" s="402" t="str">
        <f t="shared" si="15"/>
        <v>(06237) 서울 강남구 역삼로17길 60
(48733) 부산 동구 중앙대로 216, 교원빌딩 11층
(34921) 대전 중구 중앙로 154, 4층</v>
      </c>
      <c r="S371" s="13" t="s">
        <v>11167</v>
      </c>
    </row>
    <row r="372" spans="1:19">
      <c r="A372" s="11" t="s">
        <v>10476</v>
      </c>
      <c r="B372" s="23">
        <v>369</v>
      </c>
      <c r="C372" s="18" t="s">
        <v>107</v>
      </c>
      <c r="D372" s="7" t="str">
        <f t="shared" si="16"/>
        <v>23</v>
      </c>
      <c r="E372" s="26" t="s">
        <v>348</v>
      </c>
      <c r="F372" s="26" t="s">
        <v>108</v>
      </c>
      <c r="G372" s="18" t="s">
        <v>19</v>
      </c>
      <c r="H372" s="18" t="s">
        <v>11280</v>
      </c>
      <c r="I372" s="18" t="s">
        <v>16</v>
      </c>
      <c r="J372" s="18">
        <v>14</v>
      </c>
      <c r="K372" s="6">
        <v>2</v>
      </c>
      <c r="L372" s="6" t="s">
        <v>11101</v>
      </c>
      <c r="M372" s="8">
        <v>7</v>
      </c>
      <c r="N372" s="6">
        <v>400000</v>
      </c>
      <c r="O372" s="8">
        <f t="shared" si="17"/>
        <v>2800000</v>
      </c>
      <c r="P372" s="15" t="s">
        <v>16</v>
      </c>
      <c r="Q372" s="36" t="s">
        <v>471</v>
      </c>
      <c r="R372" s="402" t="str">
        <f t="shared" si="15"/>
        <v>(06237) 서울 강남구 역삼로17길 60</v>
      </c>
      <c r="S372" s="13" t="s">
        <v>11167</v>
      </c>
    </row>
    <row r="373" spans="1:19" ht="49.5">
      <c r="A373" s="11" t="s">
        <v>10476</v>
      </c>
      <c r="B373" s="32">
        <v>370</v>
      </c>
      <c r="C373" s="18" t="s">
        <v>107</v>
      </c>
      <c r="D373" s="7" t="str">
        <f t="shared" si="16"/>
        <v>23</v>
      </c>
      <c r="E373" s="26" t="s">
        <v>348</v>
      </c>
      <c r="F373" s="26" t="s">
        <v>94</v>
      </c>
      <c r="G373" s="18" t="s">
        <v>19</v>
      </c>
      <c r="H373" s="18" t="s">
        <v>11281</v>
      </c>
      <c r="I373" s="18" t="s">
        <v>16</v>
      </c>
      <c r="J373" s="18">
        <v>18</v>
      </c>
      <c r="K373" s="6">
        <v>3</v>
      </c>
      <c r="L373" s="6" t="s">
        <v>11282</v>
      </c>
      <c r="M373" s="6">
        <v>7</v>
      </c>
      <c r="N373" s="6">
        <v>490000</v>
      </c>
      <c r="O373" s="8">
        <f t="shared" si="17"/>
        <v>3430000</v>
      </c>
      <c r="P373" s="15" t="s">
        <v>16</v>
      </c>
      <c r="Q373" s="36" t="s">
        <v>11283</v>
      </c>
      <c r="R373" s="402" t="str">
        <f t="shared" si="15"/>
        <v>(06237) 서울 강남구 역삼로17길 60
(62364) 광주 광산구 무진대로 282, 7층
(44248) 울산 북구 산업로 915</v>
      </c>
      <c r="S373" s="13" t="s">
        <v>11167</v>
      </c>
    </row>
    <row r="374" spans="1:19" ht="33">
      <c r="A374" s="11" t="s">
        <v>10476</v>
      </c>
      <c r="B374" s="23">
        <v>371</v>
      </c>
      <c r="C374" s="18" t="s">
        <v>107</v>
      </c>
      <c r="D374" s="7" t="str">
        <f t="shared" si="16"/>
        <v>23</v>
      </c>
      <c r="E374" s="26" t="s">
        <v>348</v>
      </c>
      <c r="F374" s="26" t="s">
        <v>108</v>
      </c>
      <c r="G374" s="18" t="s">
        <v>19</v>
      </c>
      <c r="H374" s="18" t="s">
        <v>11284</v>
      </c>
      <c r="I374" s="18" t="s">
        <v>16</v>
      </c>
      <c r="J374" s="18">
        <v>18</v>
      </c>
      <c r="K374" s="6">
        <v>3</v>
      </c>
      <c r="L374" s="6" t="s">
        <v>11285</v>
      </c>
      <c r="M374" s="8">
        <v>7</v>
      </c>
      <c r="N374" s="6">
        <v>490000</v>
      </c>
      <c r="O374" s="8">
        <f t="shared" si="17"/>
        <v>3430000</v>
      </c>
      <c r="P374" s="15" t="s">
        <v>16</v>
      </c>
      <c r="Q374" s="36" t="s">
        <v>2961</v>
      </c>
      <c r="R374" s="402" t="str">
        <f t="shared" si="15"/>
        <v>(06237) 서울 강남구 역삼로17길 60
(34921) 대전 중구 중앙로 154, 4층</v>
      </c>
      <c r="S374" s="13" t="s">
        <v>11167</v>
      </c>
    </row>
    <row r="375" spans="1:19" ht="49.5">
      <c r="A375" s="11" t="s">
        <v>10476</v>
      </c>
      <c r="B375" s="23">
        <v>372</v>
      </c>
      <c r="C375" s="18" t="s">
        <v>107</v>
      </c>
      <c r="D375" s="7" t="str">
        <f t="shared" si="16"/>
        <v>23</v>
      </c>
      <c r="E375" s="26" t="s">
        <v>348</v>
      </c>
      <c r="F375" s="26" t="s">
        <v>108</v>
      </c>
      <c r="G375" s="18" t="s">
        <v>19</v>
      </c>
      <c r="H375" s="18" t="s">
        <v>11286</v>
      </c>
      <c r="I375" s="18" t="s">
        <v>16</v>
      </c>
      <c r="J375" s="18">
        <v>14</v>
      </c>
      <c r="K375" s="6">
        <v>2</v>
      </c>
      <c r="L375" s="6" t="s">
        <v>11287</v>
      </c>
      <c r="M375" s="6">
        <v>7</v>
      </c>
      <c r="N375" s="6">
        <v>400000</v>
      </c>
      <c r="O375" s="8">
        <f t="shared" si="17"/>
        <v>2800000</v>
      </c>
      <c r="P375" s="15" t="s">
        <v>16</v>
      </c>
      <c r="Q375" s="36" t="s">
        <v>11283</v>
      </c>
      <c r="R375" s="402" t="str">
        <f t="shared" si="15"/>
        <v>(06237) 서울 강남구 역삼로17길 60
(62364) 광주 광산구 무진대로 282, 7층
(44248) 울산 북구 산업로 915</v>
      </c>
      <c r="S375" s="13" t="s">
        <v>11167</v>
      </c>
    </row>
    <row r="376" spans="1:19">
      <c r="A376" s="11" t="s">
        <v>10476</v>
      </c>
      <c r="B376" s="32">
        <v>373</v>
      </c>
      <c r="C376" s="18" t="s">
        <v>37</v>
      </c>
      <c r="D376" s="7" t="str">
        <f t="shared" si="16"/>
        <v>02</v>
      </c>
      <c r="E376" s="26" t="s">
        <v>93</v>
      </c>
      <c r="F376" s="26" t="s">
        <v>108</v>
      </c>
      <c r="G376" s="18" t="s">
        <v>20</v>
      </c>
      <c r="H376" s="18" t="s">
        <v>11288</v>
      </c>
      <c r="I376" s="18" t="s">
        <v>26</v>
      </c>
      <c r="J376" s="18">
        <v>14</v>
      </c>
      <c r="K376" s="6">
        <v>2</v>
      </c>
      <c r="L376" s="6" t="s">
        <v>1145</v>
      </c>
      <c r="M376" s="8">
        <v>7</v>
      </c>
      <c r="N376" s="6">
        <v>580000</v>
      </c>
      <c r="O376" s="8">
        <f t="shared" si="17"/>
        <v>4060000</v>
      </c>
      <c r="P376" s="15" t="s">
        <v>26</v>
      </c>
      <c r="Q376" s="36" t="s">
        <v>471</v>
      </c>
      <c r="R376" s="402" t="str">
        <f t="shared" si="15"/>
        <v>(06237) 서울 강남구 역삼로17길 60</v>
      </c>
      <c r="S376" s="13" t="s">
        <v>11167</v>
      </c>
    </row>
    <row r="377" spans="1:19" ht="33">
      <c r="A377" s="11" t="s">
        <v>10476</v>
      </c>
      <c r="B377" s="23">
        <v>374</v>
      </c>
      <c r="C377" s="18" t="s">
        <v>37</v>
      </c>
      <c r="D377" s="7" t="str">
        <f t="shared" si="16"/>
        <v>02</v>
      </c>
      <c r="E377" s="26" t="s">
        <v>93</v>
      </c>
      <c r="F377" s="26" t="s">
        <v>108</v>
      </c>
      <c r="G377" s="18" t="s">
        <v>20</v>
      </c>
      <c r="H377" s="18" t="s">
        <v>11289</v>
      </c>
      <c r="I377" s="18" t="s">
        <v>26</v>
      </c>
      <c r="J377" s="18">
        <v>14</v>
      </c>
      <c r="K377" s="6">
        <v>2</v>
      </c>
      <c r="L377" s="6" t="s">
        <v>11290</v>
      </c>
      <c r="M377" s="6">
        <v>7</v>
      </c>
      <c r="N377" s="6">
        <v>580000</v>
      </c>
      <c r="O377" s="8">
        <f t="shared" si="17"/>
        <v>4060000</v>
      </c>
      <c r="P377" s="15" t="s">
        <v>26</v>
      </c>
      <c r="Q377" s="36" t="s">
        <v>1675</v>
      </c>
      <c r="R377" s="402" t="str">
        <f t="shared" si="15"/>
        <v>(06237) 서울 강남구 역삼로17길 60
(48733) 부산 동구 중앙대로 216, 교원빌딩 11층</v>
      </c>
      <c r="S377" s="13" t="s">
        <v>11167</v>
      </c>
    </row>
    <row r="378" spans="1:19">
      <c r="A378" s="11" t="s">
        <v>10476</v>
      </c>
      <c r="B378" s="23">
        <v>375</v>
      </c>
      <c r="C378" s="18" t="s">
        <v>37</v>
      </c>
      <c r="D378" s="7" t="str">
        <f t="shared" si="16"/>
        <v>02</v>
      </c>
      <c r="E378" s="26" t="s">
        <v>93</v>
      </c>
      <c r="F378" s="26" t="s">
        <v>108</v>
      </c>
      <c r="G378" s="18" t="s">
        <v>19</v>
      </c>
      <c r="H378" s="18" t="s">
        <v>11291</v>
      </c>
      <c r="I378" s="18" t="s">
        <v>26</v>
      </c>
      <c r="J378" s="18">
        <v>14</v>
      </c>
      <c r="K378" s="6">
        <v>2</v>
      </c>
      <c r="L378" s="6" t="s">
        <v>11292</v>
      </c>
      <c r="M378" s="8">
        <v>7</v>
      </c>
      <c r="N378" s="6">
        <v>540000</v>
      </c>
      <c r="O378" s="8">
        <f t="shared" si="17"/>
        <v>3780000</v>
      </c>
      <c r="P378" s="15" t="s">
        <v>26</v>
      </c>
      <c r="Q378" s="36" t="s">
        <v>471</v>
      </c>
      <c r="R378" s="402" t="str">
        <f t="shared" si="15"/>
        <v>(06237) 서울 강남구 역삼로17길 60</v>
      </c>
      <c r="S378" s="13" t="s">
        <v>11167</v>
      </c>
    </row>
    <row r="379" spans="1:19" ht="99">
      <c r="A379" s="11" t="s">
        <v>10476</v>
      </c>
      <c r="B379" s="32">
        <v>376</v>
      </c>
      <c r="C379" s="18" t="s">
        <v>37</v>
      </c>
      <c r="D379" s="7" t="str">
        <f t="shared" si="16"/>
        <v>02</v>
      </c>
      <c r="E379" s="26" t="s">
        <v>93</v>
      </c>
      <c r="F379" s="26" t="s">
        <v>108</v>
      </c>
      <c r="G379" s="18" t="s">
        <v>19</v>
      </c>
      <c r="H379" s="18" t="s">
        <v>11293</v>
      </c>
      <c r="I379" s="18" t="s">
        <v>16</v>
      </c>
      <c r="J379" s="18">
        <v>18</v>
      </c>
      <c r="K379" s="6">
        <v>3</v>
      </c>
      <c r="L379" s="6" t="s">
        <v>11294</v>
      </c>
      <c r="M379" s="6">
        <v>7</v>
      </c>
      <c r="N379" s="6">
        <v>640000</v>
      </c>
      <c r="O379" s="8">
        <f t="shared" si="17"/>
        <v>4480000</v>
      </c>
      <c r="P379" s="15" t="s">
        <v>16</v>
      </c>
      <c r="Q379" s="36" t="s">
        <v>11065</v>
      </c>
      <c r="R379" s="402" t="str">
        <f t="shared" si="15"/>
        <v>(06237) 서울 강남구 역삼로17길 60
(48733) 부산 동구 중앙대로 216, 교원빌딩 11층
(41256) 대구 동구 동대구로 489, 2층
(16229) 경기 수원시 영통구 광교로 145
(31470) 충남 아산시 배방읍 희망로 46번길 45-21
(28116) 충북 청주시 청원구 오창읍 연구단지로 40</v>
      </c>
      <c r="S379" s="13" t="s">
        <v>11167</v>
      </c>
    </row>
    <row r="380" spans="1:19" ht="66">
      <c r="A380" s="11" t="s">
        <v>10476</v>
      </c>
      <c r="B380" s="23">
        <v>377</v>
      </c>
      <c r="C380" s="18" t="s">
        <v>37</v>
      </c>
      <c r="D380" s="7" t="str">
        <f t="shared" si="16"/>
        <v>02</v>
      </c>
      <c r="E380" s="26" t="s">
        <v>93</v>
      </c>
      <c r="F380" s="26" t="s">
        <v>108</v>
      </c>
      <c r="G380" s="18" t="s">
        <v>19</v>
      </c>
      <c r="H380" s="18" t="s">
        <v>11295</v>
      </c>
      <c r="I380" s="18" t="s">
        <v>16</v>
      </c>
      <c r="J380" s="18">
        <v>18</v>
      </c>
      <c r="K380" s="6">
        <v>3</v>
      </c>
      <c r="L380" s="6" t="s">
        <v>11296</v>
      </c>
      <c r="M380" s="8">
        <v>7</v>
      </c>
      <c r="N380" s="6">
        <v>640000</v>
      </c>
      <c r="O380" s="8">
        <f t="shared" si="17"/>
        <v>4480000</v>
      </c>
      <c r="P380" s="15" t="s">
        <v>16</v>
      </c>
      <c r="Q380" s="36" t="s">
        <v>10271</v>
      </c>
      <c r="R380" s="402" t="str">
        <f t="shared" si="15"/>
        <v>(06237) 서울 강남구 역삼로17길 60
(48733) 부산 동구 중앙대로 216, 교원빌딩 11층
(34921) 대전 중구 중앙로 154, 4층
(41256) 대구 동구 동대구로 489, 2층</v>
      </c>
      <c r="S380" s="13" t="s">
        <v>11167</v>
      </c>
    </row>
    <row r="381" spans="1:19">
      <c r="A381" s="11" t="s">
        <v>10476</v>
      </c>
      <c r="B381" s="23">
        <v>378</v>
      </c>
      <c r="C381" s="18" t="s">
        <v>37</v>
      </c>
      <c r="D381" s="7" t="str">
        <f t="shared" si="16"/>
        <v>02</v>
      </c>
      <c r="E381" s="26" t="s">
        <v>93</v>
      </c>
      <c r="F381" s="26" t="s">
        <v>108</v>
      </c>
      <c r="G381" s="18" t="s">
        <v>19</v>
      </c>
      <c r="H381" s="18" t="s">
        <v>11297</v>
      </c>
      <c r="I381" s="18" t="s">
        <v>26</v>
      </c>
      <c r="J381" s="18">
        <v>14</v>
      </c>
      <c r="K381" s="6">
        <v>2</v>
      </c>
      <c r="L381" s="6" t="s">
        <v>2640</v>
      </c>
      <c r="M381" s="6">
        <v>7</v>
      </c>
      <c r="N381" s="6">
        <v>540000</v>
      </c>
      <c r="O381" s="8">
        <f t="shared" si="17"/>
        <v>3780000</v>
      </c>
      <c r="P381" s="15" t="s">
        <v>26</v>
      </c>
      <c r="Q381" s="36" t="s">
        <v>471</v>
      </c>
      <c r="R381" s="402" t="str">
        <f t="shared" si="15"/>
        <v>(06237) 서울 강남구 역삼로17길 60</v>
      </c>
      <c r="S381" s="13" t="s">
        <v>11167</v>
      </c>
    </row>
    <row r="382" spans="1:19">
      <c r="A382" s="11" t="s">
        <v>10476</v>
      </c>
      <c r="B382" s="32">
        <v>379</v>
      </c>
      <c r="C382" s="18" t="s">
        <v>107</v>
      </c>
      <c r="D382" s="7" t="str">
        <f t="shared" si="16"/>
        <v>23</v>
      </c>
      <c r="E382" s="26" t="s">
        <v>348</v>
      </c>
      <c r="F382" s="26" t="s">
        <v>108</v>
      </c>
      <c r="G382" s="18" t="s">
        <v>20</v>
      </c>
      <c r="H382" s="18" t="s">
        <v>11298</v>
      </c>
      <c r="I382" s="18" t="s">
        <v>26</v>
      </c>
      <c r="J382" s="18">
        <v>14</v>
      </c>
      <c r="K382" s="6">
        <v>2</v>
      </c>
      <c r="L382" s="6" t="s">
        <v>1389</v>
      </c>
      <c r="M382" s="8">
        <v>7</v>
      </c>
      <c r="N382" s="6">
        <v>530000</v>
      </c>
      <c r="O382" s="8">
        <f t="shared" si="17"/>
        <v>3710000</v>
      </c>
      <c r="P382" s="15" t="s">
        <v>26</v>
      </c>
      <c r="Q382" s="36" t="s">
        <v>471</v>
      </c>
      <c r="R382" s="402" t="str">
        <f t="shared" si="15"/>
        <v>(06237) 서울 강남구 역삼로17길 60</v>
      </c>
      <c r="S382" s="13" t="s">
        <v>11299</v>
      </c>
    </row>
    <row r="383" spans="1:19">
      <c r="A383" s="11" t="s">
        <v>10476</v>
      </c>
      <c r="B383" s="23">
        <v>380</v>
      </c>
      <c r="C383" s="18" t="s">
        <v>107</v>
      </c>
      <c r="D383" s="7" t="str">
        <f t="shared" si="16"/>
        <v>23</v>
      </c>
      <c r="E383" s="26" t="s">
        <v>348</v>
      </c>
      <c r="F383" s="26" t="s">
        <v>108</v>
      </c>
      <c r="G383" s="18" t="s">
        <v>20</v>
      </c>
      <c r="H383" s="18" t="s">
        <v>11300</v>
      </c>
      <c r="I383" s="18" t="s">
        <v>26</v>
      </c>
      <c r="J383" s="18">
        <v>7</v>
      </c>
      <c r="K383" s="6">
        <v>1</v>
      </c>
      <c r="L383" s="6" t="s">
        <v>11301</v>
      </c>
      <c r="M383" s="6">
        <v>7</v>
      </c>
      <c r="N383" s="6">
        <v>330000</v>
      </c>
      <c r="O383" s="8">
        <f t="shared" si="17"/>
        <v>2310000</v>
      </c>
      <c r="P383" s="15" t="s">
        <v>26</v>
      </c>
      <c r="Q383" s="36" t="s">
        <v>471</v>
      </c>
      <c r="R383" s="402" t="str">
        <f t="shared" si="15"/>
        <v>(06237) 서울 강남구 역삼로17길 60</v>
      </c>
      <c r="S383" s="13" t="s">
        <v>11299</v>
      </c>
    </row>
    <row r="384" spans="1:19">
      <c r="A384" s="11" t="s">
        <v>10476</v>
      </c>
      <c r="B384" s="23">
        <v>381</v>
      </c>
      <c r="C384" s="18" t="s">
        <v>107</v>
      </c>
      <c r="D384" s="7" t="str">
        <f t="shared" si="16"/>
        <v>23</v>
      </c>
      <c r="E384" s="26" t="s">
        <v>348</v>
      </c>
      <c r="F384" s="26" t="s">
        <v>108</v>
      </c>
      <c r="G384" s="18" t="s">
        <v>19</v>
      </c>
      <c r="H384" s="18" t="s">
        <v>11302</v>
      </c>
      <c r="I384" s="18" t="s">
        <v>16</v>
      </c>
      <c r="J384" s="18">
        <v>14</v>
      </c>
      <c r="K384" s="6">
        <v>2</v>
      </c>
      <c r="L384" s="6" t="s">
        <v>11303</v>
      </c>
      <c r="M384" s="8">
        <v>7</v>
      </c>
      <c r="N384" s="6">
        <v>400000</v>
      </c>
      <c r="O384" s="8">
        <f t="shared" si="17"/>
        <v>2800000</v>
      </c>
      <c r="P384" s="15" t="s">
        <v>26</v>
      </c>
      <c r="Q384" s="36" t="s">
        <v>471</v>
      </c>
      <c r="R384" s="402" t="str">
        <f t="shared" si="15"/>
        <v>(06237) 서울 강남구 역삼로17길 60</v>
      </c>
      <c r="S384" s="13" t="s">
        <v>11299</v>
      </c>
    </row>
    <row r="385" spans="1:19">
      <c r="A385" s="11" t="s">
        <v>10476</v>
      </c>
      <c r="B385" s="32">
        <v>382</v>
      </c>
      <c r="C385" s="18" t="s">
        <v>107</v>
      </c>
      <c r="D385" s="7" t="str">
        <f t="shared" si="16"/>
        <v>23</v>
      </c>
      <c r="E385" s="26" t="s">
        <v>348</v>
      </c>
      <c r="F385" s="26" t="s">
        <v>108</v>
      </c>
      <c r="G385" s="18" t="s">
        <v>19</v>
      </c>
      <c r="H385" s="18" t="s">
        <v>11304</v>
      </c>
      <c r="I385" s="18" t="s">
        <v>16</v>
      </c>
      <c r="J385" s="18">
        <v>14</v>
      </c>
      <c r="K385" s="6">
        <v>2</v>
      </c>
      <c r="L385" s="6" t="s">
        <v>11305</v>
      </c>
      <c r="M385" s="6">
        <v>7</v>
      </c>
      <c r="N385" s="6">
        <v>400000</v>
      </c>
      <c r="O385" s="8">
        <f t="shared" si="17"/>
        <v>2800000</v>
      </c>
      <c r="P385" s="15" t="s">
        <v>26</v>
      </c>
      <c r="Q385" s="36" t="s">
        <v>471</v>
      </c>
      <c r="R385" s="402" t="str">
        <f t="shared" si="15"/>
        <v>(06237) 서울 강남구 역삼로17길 60</v>
      </c>
      <c r="S385" s="13" t="s">
        <v>11299</v>
      </c>
    </row>
    <row r="386" spans="1:19">
      <c r="A386" s="11" t="s">
        <v>10476</v>
      </c>
      <c r="B386" s="23">
        <v>383</v>
      </c>
      <c r="C386" s="18" t="s">
        <v>107</v>
      </c>
      <c r="D386" s="7" t="str">
        <f t="shared" si="16"/>
        <v>23</v>
      </c>
      <c r="E386" s="26" t="s">
        <v>348</v>
      </c>
      <c r="F386" s="26" t="s">
        <v>108</v>
      </c>
      <c r="G386" s="18" t="s">
        <v>19</v>
      </c>
      <c r="H386" s="18" t="s">
        <v>11306</v>
      </c>
      <c r="I386" s="18" t="s">
        <v>16</v>
      </c>
      <c r="J386" s="18">
        <v>14</v>
      </c>
      <c r="K386" s="6">
        <v>2</v>
      </c>
      <c r="L386" s="6" t="s">
        <v>11307</v>
      </c>
      <c r="M386" s="8">
        <v>7</v>
      </c>
      <c r="N386" s="6">
        <v>400000</v>
      </c>
      <c r="O386" s="8">
        <f t="shared" si="17"/>
        <v>2800000</v>
      </c>
      <c r="P386" s="15" t="s">
        <v>26</v>
      </c>
      <c r="Q386" s="36" t="s">
        <v>471</v>
      </c>
      <c r="R386" s="402" t="str">
        <f t="shared" si="15"/>
        <v>(06237) 서울 강남구 역삼로17길 60</v>
      </c>
      <c r="S386" s="13" t="s">
        <v>11299</v>
      </c>
    </row>
    <row r="387" spans="1:19">
      <c r="A387" s="11" t="s">
        <v>10476</v>
      </c>
      <c r="B387" s="23">
        <v>384</v>
      </c>
      <c r="C387" s="18" t="s">
        <v>107</v>
      </c>
      <c r="D387" s="7" t="str">
        <f t="shared" si="16"/>
        <v>23</v>
      </c>
      <c r="E387" s="26" t="s">
        <v>348</v>
      </c>
      <c r="F387" s="26" t="s">
        <v>108</v>
      </c>
      <c r="G387" s="18" t="s">
        <v>19</v>
      </c>
      <c r="H387" s="18" t="s">
        <v>11308</v>
      </c>
      <c r="I387" s="18" t="s">
        <v>16</v>
      </c>
      <c r="J387" s="18">
        <v>14</v>
      </c>
      <c r="K387" s="6">
        <v>2</v>
      </c>
      <c r="L387" s="6" t="s">
        <v>2201</v>
      </c>
      <c r="M387" s="6">
        <v>7</v>
      </c>
      <c r="N387" s="6">
        <v>400000</v>
      </c>
      <c r="O387" s="8">
        <f t="shared" si="17"/>
        <v>2800000</v>
      </c>
      <c r="P387" s="15" t="s">
        <v>26</v>
      </c>
      <c r="Q387" s="36" t="s">
        <v>471</v>
      </c>
      <c r="R387" s="402" t="str">
        <f t="shared" si="15"/>
        <v>(06237) 서울 강남구 역삼로17길 60</v>
      </c>
      <c r="S387" s="13" t="s">
        <v>11299</v>
      </c>
    </row>
    <row r="388" spans="1:19">
      <c r="A388" s="11" t="s">
        <v>10476</v>
      </c>
      <c r="B388" s="32">
        <v>385</v>
      </c>
      <c r="C388" s="18" t="s">
        <v>107</v>
      </c>
      <c r="D388" s="7" t="str">
        <f t="shared" si="16"/>
        <v>23</v>
      </c>
      <c r="E388" s="26" t="s">
        <v>348</v>
      </c>
      <c r="F388" s="26" t="s">
        <v>108</v>
      </c>
      <c r="G388" s="18" t="s">
        <v>19</v>
      </c>
      <c r="H388" s="18" t="s">
        <v>11309</v>
      </c>
      <c r="I388" s="18" t="s">
        <v>16</v>
      </c>
      <c r="J388" s="18">
        <v>7</v>
      </c>
      <c r="K388" s="6">
        <v>1</v>
      </c>
      <c r="L388" s="6" t="s">
        <v>11310</v>
      </c>
      <c r="M388" s="8">
        <v>7</v>
      </c>
      <c r="N388" s="6">
        <v>270000</v>
      </c>
      <c r="O388" s="8">
        <f t="shared" si="17"/>
        <v>1890000</v>
      </c>
      <c r="P388" s="15" t="s">
        <v>26</v>
      </c>
      <c r="Q388" s="36" t="s">
        <v>471</v>
      </c>
      <c r="R388" s="402" t="str">
        <f t="shared" si="15"/>
        <v>(06237) 서울 강남구 역삼로17길 60</v>
      </c>
      <c r="S388" s="13" t="s">
        <v>11299</v>
      </c>
    </row>
    <row r="389" spans="1:19">
      <c r="A389" s="11" t="s">
        <v>10476</v>
      </c>
      <c r="B389" s="23">
        <v>386</v>
      </c>
      <c r="C389" s="18" t="s">
        <v>107</v>
      </c>
      <c r="D389" s="7" t="str">
        <f t="shared" si="16"/>
        <v>23</v>
      </c>
      <c r="E389" s="26" t="s">
        <v>348</v>
      </c>
      <c r="F389" s="26" t="s">
        <v>94</v>
      </c>
      <c r="G389" s="18" t="s">
        <v>19</v>
      </c>
      <c r="H389" s="18" t="s">
        <v>11311</v>
      </c>
      <c r="I389" s="18" t="s">
        <v>16</v>
      </c>
      <c r="J389" s="18">
        <v>14</v>
      </c>
      <c r="K389" s="6">
        <v>2</v>
      </c>
      <c r="L389" s="6" t="s">
        <v>2605</v>
      </c>
      <c r="M389" s="6">
        <v>7</v>
      </c>
      <c r="N389" s="6">
        <v>400000</v>
      </c>
      <c r="O389" s="8">
        <f t="shared" si="17"/>
        <v>2800000</v>
      </c>
      <c r="P389" s="15" t="s">
        <v>26</v>
      </c>
      <c r="Q389" s="36" t="s">
        <v>471</v>
      </c>
      <c r="R389" s="402" t="str">
        <f t="shared" si="15"/>
        <v>(06237) 서울 강남구 역삼로17길 60</v>
      </c>
      <c r="S389" s="13" t="s">
        <v>11299</v>
      </c>
    </row>
    <row r="390" spans="1:19">
      <c r="A390" s="11" t="s">
        <v>10476</v>
      </c>
      <c r="B390" s="23">
        <v>387</v>
      </c>
      <c r="C390" s="18" t="s">
        <v>107</v>
      </c>
      <c r="D390" s="7" t="str">
        <f t="shared" si="16"/>
        <v>23</v>
      </c>
      <c r="E390" s="26" t="s">
        <v>348</v>
      </c>
      <c r="F390" s="26" t="s">
        <v>94</v>
      </c>
      <c r="G390" s="18" t="s">
        <v>19</v>
      </c>
      <c r="H390" s="18" t="s">
        <v>11312</v>
      </c>
      <c r="I390" s="18" t="s">
        <v>16</v>
      </c>
      <c r="J390" s="18">
        <v>7</v>
      </c>
      <c r="K390" s="6">
        <v>1</v>
      </c>
      <c r="L390" s="6" t="s">
        <v>2195</v>
      </c>
      <c r="M390" s="8">
        <v>7</v>
      </c>
      <c r="N390" s="6">
        <v>270000</v>
      </c>
      <c r="O390" s="8">
        <f t="shared" si="17"/>
        <v>1890000</v>
      </c>
      <c r="P390" s="15" t="s">
        <v>26</v>
      </c>
      <c r="Q390" s="36" t="s">
        <v>471</v>
      </c>
      <c r="R390" s="402" t="str">
        <f t="shared" ref="R390:R391" si="18">_xlfn.TEXTJOIN(CHAR(10),TRUE,IF(ISNUMBER(SEARCH("서울",Q390)),"(06237) 서울 강남구 역삼로17길 60",""),
IF(ISNUMBER(SEARCH("부산",Q390)),"(48733) 부산 동구 중앙대로 216, 교원빌딩 11층",""),
IF(ISNUMBER(SEARCH("대전",Q390)),"(34921) 대전 중구 중앙로 154, 4층",""),
IF(ISNUMBER(SEARCH("대구",Q390)),"(41256) 대구 동구 동대구로 489, 2층",""),
IF(ISNUMBER(SEARCH("수원",Q390)),"(16229) 경기 수원시 영통구 광교로 145",""),
IF(ISNUMBER(SEARCH("인천",Q390)),"(21633) 인천 남동구 남동대로 215번길 30",""),
IF(ISNUMBER(SEARCH("광주",Q390)),"(62364) 광주 광산구 무진대로 282, 7층",""),
IF(ISNUMBER(SEARCH("아산",Q390)),"(31470) 충남 아산시 배방읍 희망로 46번길 45-21",""),
IF(ISNUMBER(SEARCH("청주",Q390)),"(28116) 충북 청주시 청원구 오창읍 연구단지로 40",""),
IF(ISNUMBER(SEARCH("춘천",Q390)),"(24239) 강원도 춘천시 수변공원길 11",""),
IF(ISNUMBER(SEARCH("창원",Q390)),"(51408) 경남 창원시 성산구 원이대로 362",""),
IF(ISNUMBER(SEARCH("울산",Q390)),"(44248) 울산 북구 산업로 915",""),
IF(ISNUMBER(SEARCH("전주",Q390)),"(54969) 전북 전주시 완산구 홍산로 276",""),
IF(ISNUMBER(SEARCH("의정부",Q390)),"(11644) 경기 의정부시 망월로 18-26",""))</f>
        <v>(06237) 서울 강남구 역삼로17길 60</v>
      </c>
      <c r="S390" s="13" t="s">
        <v>11299</v>
      </c>
    </row>
    <row r="391" spans="1:19">
      <c r="A391" s="11" t="s">
        <v>10476</v>
      </c>
      <c r="B391" s="32">
        <v>388</v>
      </c>
      <c r="C391" s="18" t="s">
        <v>107</v>
      </c>
      <c r="D391" s="7" t="str">
        <f t="shared" ref="D391:D454" si="19">_xlfn.IFS(C391="사업관리","01",C391="경영ㆍ회계ㆍ사무","02",C391="금융ㆍ보험","03",C391="교육ㆍ자연ㆍ사회과학","04",C391="법률ㆍ경찰ㆍ소방ㆍ교도ㆍ국방","05",C391="보건ㆍ의료","06",C391="사회복지ㆍ종교","07",C391="문화ㆍ예술ㆍ디자인ㆍ방송","08",C391="운전ㆍ운송","09",C391="영업판매","10",C391="경비ㆍ청소","11",C391="이용ㆍ숙박ㆍ여행ㆍ오락ㆍ스포츠","12", C391="음식서비스","13", C391="건설","14", C391="기계","15",C391="재료","16",C391="화학ㆍ바이오","17",C391="섬유ㆍ의복","18",C391="전기ㆍ전자","19",C391="정보통신","20",C391="식품가공","21",C391="인쇄ㆍ목재ㆍ가구ㆍ공예","22",C391="환경ㆍ에너지ㆍ안전","23",C391="농림어업","24")</f>
        <v>23</v>
      </c>
      <c r="E391" s="26" t="s">
        <v>348</v>
      </c>
      <c r="F391" s="26" t="s">
        <v>94</v>
      </c>
      <c r="G391" s="18" t="s">
        <v>19</v>
      </c>
      <c r="H391" s="18" t="s">
        <v>11313</v>
      </c>
      <c r="I391" s="18" t="s">
        <v>16</v>
      </c>
      <c r="J391" s="18">
        <v>18</v>
      </c>
      <c r="K391" s="6">
        <v>3</v>
      </c>
      <c r="L391" s="6" t="s">
        <v>1383</v>
      </c>
      <c r="M391" s="6">
        <v>7</v>
      </c>
      <c r="N391" s="6">
        <v>400090</v>
      </c>
      <c r="O391" s="8">
        <f t="shared" ref="O391:O454" si="20">M391*N391</f>
        <v>2800630</v>
      </c>
      <c r="P391" s="15" t="s">
        <v>26</v>
      </c>
      <c r="Q391" s="36" t="s">
        <v>471</v>
      </c>
      <c r="R391" s="402" t="str">
        <f t="shared" si="18"/>
        <v>(06237) 서울 강남구 역삼로17길 60</v>
      </c>
      <c r="S391" s="13" t="s">
        <v>11299</v>
      </c>
    </row>
    <row r="392" spans="1:19">
      <c r="A392" s="11" t="s">
        <v>10476</v>
      </c>
      <c r="B392" s="23">
        <v>389</v>
      </c>
      <c r="C392" s="18" t="s">
        <v>107</v>
      </c>
      <c r="D392" s="7" t="str">
        <f t="shared" si="19"/>
        <v>23</v>
      </c>
      <c r="E392" s="26" t="s">
        <v>348</v>
      </c>
      <c r="F392" s="26" t="s">
        <v>108</v>
      </c>
      <c r="G392" s="18" t="s">
        <v>19</v>
      </c>
      <c r="H392" s="18" t="s">
        <v>11314</v>
      </c>
      <c r="I392" s="18" t="s">
        <v>16</v>
      </c>
      <c r="J392" s="18">
        <v>14</v>
      </c>
      <c r="K392" s="6">
        <v>2</v>
      </c>
      <c r="L392" s="6" t="s">
        <v>2201</v>
      </c>
      <c r="M392" s="8">
        <v>7</v>
      </c>
      <c r="N392" s="6">
        <v>400000</v>
      </c>
      <c r="O392" s="8">
        <f t="shared" si="20"/>
        <v>2800000</v>
      </c>
      <c r="P392" s="15" t="s">
        <v>26</v>
      </c>
      <c r="Q392" s="36" t="s">
        <v>471</v>
      </c>
      <c r="R392" s="402" t="str">
        <f>_xlfn.TEXTJOIN(CHAR(10),TRUE,IF(ISNUMBER(SEARCH("서울",Q392)),"(06237) 서울 강남구 역삼로17길 60",""),
IF(ISNUMBER(SEARCH("부산",Q392)),"(48733) 부산 동구 중앙대로 216, 교원빌딩 11층",""),
IF(ISNUMBER(SEARCH("대전",Q392)),"(34921) 대전 중구 중앙로 154, 4층",""),
IF(ISNUMBER(SEARCH("대구",Q392)),"(41256) 대구 동구 동대구로 489, 2층",""),
IF(ISNUMBER(SEARCH("수원",Q392)),"(16229) 경기 수원시 영통구 광교로 145",""),
IF(ISNUMBER(SEARCH("인천",Q392)),"(21633) 인천 남동구 남동대로 215번길 30",""),
IF(ISNUMBER(SEARCH("광주",Q392)),"(62364) 광주 광산구 무진대로 282, 7층",""),
IF(ISNUMBER(SEARCH("아산",Q392)),"(31470) 충남 아산시 배방읍 희망로 46번길 45-21",""),
IF(ISNUMBER(SEARCH("청주",Q392)),"(28116) 충북 청주시 청원구 오창읍 연구단지로 40",""),
IF(ISNUMBER(SEARCH("춘천",Q392)),"(24239) 강원도 춘천시 수변공원길 11",""),
IF(ISNUMBER(SEARCH("창원",Q392)),"(51408) 경남 창원시 성산구 원이대로 362",""),
IF(ISNUMBER(SEARCH("울산",Q392)),"(44248) 울산 북구 산업로 915",""),
IF(ISNUMBER(SEARCH("전주",Q392)),"(54969) 전북 전주시 완산구 홍산로 276",""),
IF(ISNUMBER(SEARCH("의정부",Q392)),"(11644) 경기 의정부시 망월로 18-26",""))</f>
        <v>(06237) 서울 강남구 역삼로17길 60</v>
      </c>
      <c r="S392" s="13" t="s">
        <v>11299</v>
      </c>
    </row>
    <row r="393" spans="1:19">
      <c r="A393" s="11" t="s">
        <v>10476</v>
      </c>
      <c r="B393" s="32">
        <v>390</v>
      </c>
      <c r="C393" s="18" t="s">
        <v>107</v>
      </c>
      <c r="D393" s="7" t="str">
        <f t="shared" si="19"/>
        <v>23</v>
      </c>
      <c r="E393" s="26" t="s">
        <v>348</v>
      </c>
      <c r="F393" s="26" t="s">
        <v>108</v>
      </c>
      <c r="G393" s="18" t="s">
        <v>19</v>
      </c>
      <c r="H393" s="18" t="s">
        <v>11315</v>
      </c>
      <c r="I393" s="18" t="s">
        <v>16</v>
      </c>
      <c r="J393" s="18">
        <v>14</v>
      </c>
      <c r="K393" s="6">
        <v>2</v>
      </c>
      <c r="L393" s="6" t="s">
        <v>11305</v>
      </c>
      <c r="M393" s="6">
        <v>7</v>
      </c>
      <c r="N393" s="6">
        <v>400000</v>
      </c>
      <c r="O393" s="8">
        <f t="shared" si="20"/>
        <v>2800000</v>
      </c>
      <c r="P393" s="15" t="s">
        <v>26</v>
      </c>
      <c r="Q393" s="36" t="s">
        <v>471</v>
      </c>
      <c r="R393" s="402" t="str">
        <f t="shared" ref="R393:R456" si="21">_xlfn.TEXTJOIN(CHAR(10),TRUE,IF(ISNUMBER(SEARCH("서울",Q393)),"(06237) 서울 강남구 역삼로17길 60",""),
IF(ISNUMBER(SEARCH("부산",Q393)),"(48733) 부산 동구 중앙대로 216, 교원빌딩 11층",""),
IF(ISNUMBER(SEARCH("대전",Q393)),"(34921) 대전 중구 중앙로 154, 4층",""),
IF(ISNUMBER(SEARCH("대구",Q393)),"(41256) 대구 동구 동대구로 489, 2층",""),
IF(ISNUMBER(SEARCH("수원",Q393)),"(16229) 경기 수원시 영통구 광교로 145",""),
IF(ISNUMBER(SEARCH("인천",Q393)),"(21633) 인천 남동구 남동대로 215번길 30",""),
IF(ISNUMBER(SEARCH("광주",Q393)),"(62364) 광주 광산구 무진대로 282, 7층",""),
IF(ISNUMBER(SEARCH("아산",Q393)),"(31470) 충남 아산시 배방읍 희망로 46번길 45-21",""),
IF(ISNUMBER(SEARCH("청주",Q393)),"(28116) 충북 청주시 청원구 오창읍 연구단지로 40",""),
IF(ISNUMBER(SEARCH("춘천",Q393)),"(24239) 강원도 춘천시 수변공원길 11",""),
IF(ISNUMBER(SEARCH("창원",Q393)),"(51408) 경남 창원시 성산구 원이대로 362",""),
IF(ISNUMBER(SEARCH("울산",Q393)),"(44248) 울산 북구 산업로 915",""),
IF(ISNUMBER(SEARCH("전주",Q393)),"(54969) 전북 전주시 완산구 홍산로 276",""),
IF(ISNUMBER(SEARCH("의정부",Q393)),"(11644) 경기 의정부시 망월로 18-26",""))</f>
        <v>(06237) 서울 강남구 역삼로17길 60</v>
      </c>
      <c r="S393" s="13" t="s">
        <v>11299</v>
      </c>
    </row>
    <row r="394" spans="1:19">
      <c r="A394" s="11" t="s">
        <v>10476</v>
      </c>
      <c r="B394" s="23">
        <v>391</v>
      </c>
      <c r="C394" s="18" t="s">
        <v>36</v>
      </c>
      <c r="D394" s="7" t="str">
        <f t="shared" si="19"/>
        <v>20</v>
      </c>
      <c r="E394" s="26" t="s">
        <v>108</v>
      </c>
      <c r="F394" s="26" t="s">
        <v>144</v>
      </c>
      <c r="G394" s="18" t="s">
        <v>20</v>
      </c>
      <c r="H394" s="18" t="s">
        <v>11316</v>
      </c>
      <c r="I394" s="18" t="s">
        <v>26</v>
      </c>
      <c r="J394" s="18">
        <v>24</v>
      </c>
      <c r="K394" s="6">
        <v>3</v>
      </c>
      <c r="L394" s="6" t="s">
        <v>1860</v>
      </c>
      <c r="M394" s="6">
        <v>5</v>
      </c>
      <c r="N394" s="6">
        <v>1500000</v>
      </c>
      <c r="O394" s="8">
        <f t="shared" si="20"/>
        <v>7500000</v>
      </c>
      <c r="P394" s="15" t="s">
        <v>16</v>
      </c>
      <c r="Q394" s="15" t="s">
        <v>466</v>
      </c>
      <c r="R394" s="402" t="str">
        <f t="shared" si="21"/>
        <v>(06237) 서울 강남구 역삼로17길 60</v>
      </c>
      <c r="S394" s="13" t="s">
        <v>11317</v>
      </c>
    </row>
    <row r="395" spans="1:19">
      <c r="A395" s="11" t="s">
        <v>10476</v>
      </c>
      <c r="B395" s="32">
        <v>392</v>
      </c>
      <c r="C395" s="18" t="s">
        <v>36</v>
      </c>
      <c r="D395" s="7" t="str">
        <f t="shared" si="19"/>
        <v>20</v>
      </c>
      <c r="E395" s="26" t="s">
        <v>108</v>
      </c>
      <c r="F395" s="26" t="s">
        <v>144</v>
      </c>
      <c r="G395" s="18" t="s">
        <v>20</v>
      </c>
      <c r="H395" s="18" t="s">
        <v>11318</v>
      </c>
      <c r="I395" s="18" t="s">
        <v>26</v>
      </c>
      <c r="J395" s="18">
        <v>24</v>
      </c>
      <c r="K395" s="6">
        <v>3</v>
      </c>
      <c r="L395" s="6" t="s">
        <v>1244</v>
      </c>
      <c r="M395" s="8">
        <v>5</v>
      </c>
      <c r="N395" s="6">
        <v>900000</v>
      </c>
      <c r="O395" s="8">
        <f t="shared" si="20"/>
        <v>4500000</v>
      </c>
      <c r="P395" s="15" t="s">
        <v>26</v>
      </c>
      <c r="Q395" s="15" t="s">
        <v>466</v>
      </c>
      <c r="R395" s="402" t="str">
        <f t="shared" si="21"/>
        <v>(06237) 서울 강남구 역삼로17길 60</v>
      </c>
      <c r="S395" s="13" t="s">
        <v>11317</v>
      </c>
    </row>
    <row r="396" spans="1:19">
      <c r="A396" s="11" t="s">
        <v>10476</v>
      </c>
      <c r="B396" s="32">
        <v>393</v>
      </c>
      <c r="C396" s="18" t="s">
        <v>37</v>
      </c>
      <c r="D396" s="7" t="str">
        <f t="shared" si="19"/>
        <v>02</v>
      </c>
      <c r="E396" s="26" t="s">
        <v>93</v>
      </c>
      <c r="F396" s="26" t="s">
        <v>94</v>
      </c>
      <c r="G396" s="18" t="s">
        <v>19</v>
      </c>
      <c r="H396" s="18" t="s">
        <v>11319</v>
      </c>
      <c r="I396" s="18" t="s">
        <v>16</v>
      </c>
      <c r="J396" s="18">
        <v>12</v>
      </c>
      <c r="K396" s="6">
        <v>2</v>
      </c>
      <c r="L396" s="6" t="s">
        <v>522</v>
      </c>
      <c r="M396" s="6">
        <v>10</v>
      </c>
      <c r="N396" s="6">
        <v>400000</v>
      </c>
      <c r="O396" s="8">
        <f t="shared" si="20"/>
        <v>4000000</v>
      </c>
      <c r="P396" s="15" t="s">
        <v>16</v>
      </c>
      <c r="Q396" s="15" t="s">
        <v>11011</v>
      </c>
      <c r="R396" s="402" t="s">
        <v>11012</v>
      </c>
      <c r="S396" s="13" t="s">
        <v>11320</v>
      </c>
    </row>
    <row r="397" spans="1:19">
      <c r="A397" s="11" t="s">
        <v>10476</v>
      </c>
      <c r="B397" s="32">
        <v>394</v>
      </c>
      <c r="C397" s="18" t="s">
        <v>37</v>
      </c>
      <c r="D397" s="7" t="str">
        <f t="shared" si="19"/>
        <v>02</v>
      </c>
      <c r="E397" s="26" t="s">
        <v>93</v>
      </c>
      <c r="F397" s="26" t="s">
        <v>94</v>
      </c>
      <c r="G397" s="18" t="s">
        <v>19</v>
      </c>
      <c r="H397" s="18" t="s">
        <v>11321</v>
      </c>
      <c r="I397" s="18" t="s">
        <v>16</v>
      </c>
      <c r="J397" s="18">
        <v>12</v>
      </c>
      <c r="K397" s="6">
        <v>2</v>
      </c>
      <c r="L397" s="6" t="s">
        <v>522</v>
      </c>
      <c r="M397" s="8">
        <v>10</v>
      </c>
      <c r="N397" s="6">
        <v>400000</v>
      </c>
      <c r="O397" s="8">
        <f t="shared" si="20"/>
        <v>4000000</v>
      </c>
      <c r="P397" s="15" t="s">
        <v>16</v>
      </c>
      <c r="Q397" s="15" t="s">
        <v>11011</v>
      </c>
      <c r="R397" s="402" t="s">
        <v>11012</v>
      </c>
      <c r="S397" s="13" t="s">
        <v>11320</v>
      </c>
    </row>
    <row r="398" spans="1:19">
      <c r="A398" s="11" t="s">
        <v>10476</v>
      </c>
      <c r="B398" s="32">
        <v>395</v>
      </c>
      <c r="C398" s="18" t="s">
        <v>37</v>
      </c>
      <c r="D398" s="7" t="str">
        <f t="shared" si="19"/>
        <v>02</v>
      </c>
      <c r="E398" s="26" t="s">
        <v>93</v>
      </c>
      <c r="F398" s="26" t="s">
        <v>94</v>
      </c>
      <c r="G398" s="18" t="s">
        <v>19</v>
      </c>
      <c r="H398" s="18" t="s">
        <v>11322</v>
      </c>
      <c r="I398" s="18" t="s">
        <v>16</v>
      </c>
      <c r="J398" s="18">
        <v>6</v>
      </c>
      <c r="K398" s="6">
        <v>1</v>
      </c>
      <c r="L398" s="6" t="s">
        <v>522</v>
      </c>
      <c r="M398" s="6">
        <v>10</v>
      </c>
      <c r="N398" s="6">
        <v>240000</v>
      </c>
      <c r="O398" s="8">
        <f t="shared" si="20"/>
        <v>2400000</v>
      </c>
      <c r="P398" s="15" t="s">
        <v>16</v>
      </c>
      <c r="Q398" s="15" t="s">
        <v>11011</v>
      </c>
      <c r="R398" s="402" t="s">
        <v>11012</v>
      </c>
      <c r="S398" s="13" t="s">
        <v>11320</v>
      </c>
    </row>
    <row r="399" spans="1:19">
      <c r="A399" s="11" t="s">
        <v>10476</v>
      </c>
      <c r="B399" s="32">
        <v>396</v>
      </c>
      <c r="C399" s="18" t="s">
        <v>37</v>
      </c>
      <c r="D399" s="7" t="str">
        <f t="shared" si="19"/>
        <v>02</v>
      </c>
      <c r="E399" s="26" t="s">
        <v>93</v>
      </c>
      <c r="F399" s="26" t="s">
        <v>94</v>
      </c>
      <c r="G399" s="18" t="s">
        <v>19</v>
      </c>
      <c r="H399" s="18" t="s">
        <v>11323</v>
      </c>
      <c r="I399" s="18" t="s">
        <v>16</v>
      </c>
      <c r="J399" s="18">
        <v>6</v>
      </c>
      <c r="K399" s="6">
        <v>1</v>
      </c>
      <c r="L399" s="6" t="s">
        <v>522</v>
      </c>
      <c r="M399" s="8">
        <v>10</v>
      </c>
      <c r="N399" s="6">
        <v>240000</v>
      </c>
      <c r="O399" s="8">
        <f t="shared" si="20"/>
        <v>2400000</v>
      </c>
      <c r="P399" s="15" t="s">
        <v>16</v>
      </c>
      <c r="Q399" s="15" t="s">
        <v>11011</v>
      </c>
      <c r="R399" s="402" t="s">
        <v>11012</v>
      </c>
      <c r="S399" s="13" t="s">
        <v>11320</v>
      </c>
    </row>
    <row r="400" spans="1:19">
      <c r="A400" s="11" t="s">
        <v>10476</v>
      </c>
      <c r="B400" s="32">
        <v>397</v>
      </c>
      <c r="C400" s="18" t="s">
        <v>37</v>
      </c>
      <c r="D400" s="7" t="str">
        <f t="shared" si="19"/>
        <v>02</v>
      </c>
      <c r="E400" s="26" t="s">
        <v>93</v>
      </c>
      <c r="F400" s="26" t="s">
        <v>94</v>
      </c>
      <c r="G400" s="18" t="s">
        <v>19</v>
      </c>
      <c r="H400" s="18" t="s">
        <v>11324</v>
      </c>
      <c r="I400" s="18" t="s">
        <v>16</v>
      </c>
      <c r="J400" s="18">
        <v>12</v>
      </c>
      <c r="K400" s="6">
        <v>2</v>
      </c>
      <c r="L400" s="6" t="s">
        <v>522</v>
      </c>
      <c r="M400" s="6">
        <v>10</v>
      </c>
      <c r="N400" s="6">
        <v>400000</v>
      </c>
      <c r="O400" s="8">
        <f t="shared" si="20"/>
        <v>4000000</v>
      </c>
      <c r="P400" s="15" t="s">
        <v>16</v>
      </c>
      <c r="Q400" s="15" t="s">
        <v>11011</v>
      </c>
      <c r="R400" s="402" t="s">
        <v>11012</v>
      </c>
      <c r="S400" s="13" t="s">
        <v>11320</v>
      </c>
    </row>
    <row r="401" spans="1:19">
      <c r="A401" s="11" t="s">
        <v>10476</v>
      </c>
      <c r="B401" s="32">
        <v>398</v>
      </c>
      <c r="C401" s="18" t="s">
        <v>37</v>
      </c>
      <c r="D401" s="7" t="str">
        <f t="shared" si="19"/>
        <v>02</v>
      </c>
      <c r="E401" s="26" t="s">
        <v>93</v>
      </c>
      <c r="F401" s="26" t="s">
        <v>94</v>
      </c>
      <c r="G401" s="18" t="s">
        <v>19</v>
      </c>
      <c r="H401" s="18" t="s">
        <v>11325</v>
      </c>
      <c r="I401" s="18" t="s">
        <v>16</v>
      </c>
      <c r="J401" s="18">
        <v>12</v>
      </c>
      <c r="K401" s="6">
        <v>2</v>
      </c>
      <c r="L401" s="6" t="s">
        <v>522</v>
      </c>
      <c r="M401" s="8">
        <v>10</v>
      </c>
      <c r="N401" s="6">
        <v>400000</v>
      </c>
      <c r="O401" s="8">
        <f t="shared" si="20"/>
        <v>4000000</v>
      </c>
      <c r="P401" s="15" t="s">
        <v>16</v>
      </c>
      <c r="Q401" s="15" t="s">
        <v>11011</v>
      </c>
      <c r="R401" s="402" t="s">
        <v>11012</v>
      </c>
      <c r="S401" s="13" t="s">
        <v>11320</v>
      </c>
    </row>
    <row r="402" spans="1:19">
      <c r="A402" s="11" t="s">
        <v>10476</v>
      </c>
      <c r="B402" s="32">
        <v>399</v>
      </c>
      <c r="C402" s="18" t="s">
        <v>37</v>
      </c>
      <c r="D402" s="7" t="str">
        <f t="shared" si="19"/>
        <v>02</v>
      </c>
      <c r="E402" s="26" t="s">
        <v>93</v>
      </c>
      <c r="F402" s="26" t="s">
        <v>108</v>
      </c>
      <c r="G402" s="18" t="s">
        <v>19</v>
      </c>
      <c r="H402" s="18" t="s">
        <v>11326</v>
      </c>
      <c r="I402" s="18" t="s">
        <v>26</v>
      </c>
      <c r="J402" s="18">
        <v>24</v>
      </c>
      <c r="K402" s="6">
        <v>3</v>
      </c>
      <c r="L402" s="6" t="s">
        <v>10383</v>
      </c>
      <c r="M402" s="6">
        <v>10</v>
      </c>
      <c r="N402" s="6">
        <v>1000000</v>
      </c>
      <c r="O402" s="8">
        <f t="shared" si="20"/>
        <v>10000000</v>
      </c>
      <c r="P402" s="15" t="s">
        <v>16</v>
      </c>
      <c r="Q402" s="15" t="s">
        <v>11011</v>
      </c>
      <c r="R402" s="402" t="s">
        <v>11012</v>
      </c>
      <c r="S402" s="13" t="s">
        <v>11327</v>
      </c>
    </row>
    <row r="403" spans="1:19">
      <c r="A403" s="11" t="s">
        <v>10476</v>
      </c>
      <c r="B403" s="32">
        <v>400</v>
      </c>
      <c r="C403" s="18" t="s">
        <v>37</v>
      </c>
      <c r="D403" s="7" t="str">
        <f t="shared" si="19"/>
        <v>02</v>
      </c>
      <c r="E403" s="26" t="s">
        <v>93</v>
      </c>
      <c r="F403" s="26" t="s">
        <v>108</v>
      </c>
      <c r="G403" s="18" t="s">
        <v>19</v>
      </c>
      <c r="H403" s="18" t="s">
        <v>11328</v>
      </c>
      <c r="I403" s="18" t="s">
        <v>26</v>
      </c>
      <c r="J403" s="18">
        <v>16</v>
      </c>
      <c r="K403" s="6">
        <v>2</v>
      </c>
      <c r="L403" s="6" t="s">
        <v>10383</v>
      </c>
      <c r="M403" s="8">
        <v>10</v>
      </c>
      <c r="N403" s="6">
        <v>550000</v>
      </c>
      <c r="O403" s="8">
        <f t="shared" si="20"/>
        <v>5500000</v>
      </c>
      <c r="P403" s="15" t="s">
        <v>16</v>
      </c>
      <c r="Q403" s="15" t="s">
        <v>11011</v>
      </c>
      <c r="R403" s="402" t="s">
        <v>11012</v>
      </c>
      <c r="S403" s="13" t="s">
        <v>11327</v>
      </c>
    </row>
    <row r="404" spans="1:19">
      <c r="A404" s="11" t="s">
        <v>10476</v>
      </c>
      <c r="B404" s="32">
        <v>401</v>
      </c>
      <c r="C404" s="18" t="s">
        <v>37</v>
      </c>
      <c r="D404" s="7" t="str">
        <f t="shared" si="19"/>
        <v>02</v>
      </c>
      <c r="E404" s="26" t="s">
        <v>93</v>
      </c>
      <c r="F404" s="26" t="s">
        <v>108</v>
      </c>
      <c r="G404" s="18" t="s">
        <v>19</v>
      </c>
      <c r="H404" s="18" t="s">
        <v>11329</v>
      </c>
      <c r="I404" s="18" t="s">
        <v>26</v>
      </c>
      <c r="J404" s="18">
        <v>16</v>
      </c>
      <c r="K404" s="6">
        <v>2</v>
      </c>
      <c r="L404" s="6" t="s">
        <v>10383</v>
      </c>
      <c r="M404" s="6">
        <v>10</v>
      </c>
      <c r="N404" s="6">
        <v>750000</v>
      </c>
      <c r="O404" s="8">
        <f t="shared" si="20"/>
        <v>7500000</v>
      </c>
      <c r="P404" s="15" t="s">
        <v>16</v>
      </c>
      <c r="Q404" s="15" t="s">
        <v>11011</v>
      </c>
      <c r="R404" s="402" t="s">
        <v>11012</v>
      </c>
      <c r="S404" s="13" t="s">
        <v>11327</v>
      </c>
    </row>
    <row r="405" spans="1:19">
      <c r="A405" s="11" t="s">
        <v>10476</v>
      </c>
      <c r="B405" s="32">
        <v>402</v>
      </c>
      <c r="C405" s="18" t="s">
        <v>37</v>
      </c>
      <c r="D405" s="7" t="str">
        <f t="shared" si="19"/>
        <v>02</v>
      </c>
      <c r="E405" s="26" t="s">
        <v>180</v>
      </c>
      <c r="F405" s="26" t="s">
        <v>45</v>
      </c>
      <c r="G405" s="18" t="s">
        <v>19</v>
      </c>
      <c r="H405" s="18" t="s">
        <v>11330</v>
      </c>
      <c r="I405" s="18" t="s">
        <v>16</v>
      </c>
      <c r="J405" s="18">
        <v>14</v>
      </c>
      <c r="K405" s="6">
        <v>2</v>
      </c>
      <c r="L405" s="6" t="s">
        <v>1242</v>
      </c>
      <c r="M405" s="8">
        <v>10</v>
      </c>
      <c r="N405" s="6">
        <v>570000</v>
      </c>
      <c r="O405" s="8">
        <f t="shared" si="20"/>
        <v>5700000</v>
      </c>
      <c r="P405" s="15" t="s">
        <v>16</v>
      </c>
      <c r="Q405" s="15" t="s">
        <v>471</v>
      </c>
      <c r="R405" s="402" t="str">
        <f t="shared" si="21"/>
        <v>(06237) 서울 강남구 역삼로17길 60</v>
      </c>
      <c r="S405" s="13" t="s">
        <v>11331</v>
      </c>
    </row>
    <row r="406" spans="1:19">
      <c r="A406" s="11" t="s">
        <v>10476</v>
      </c>
      <c r="B406" s="32">
        <v>403</v>
      </c>
      <c r="C406" s="18" t="s">
        <v>37</v>
      </c>
      <c r="D406" s="7" t="str">
        <f t="shared" si="19"/>
        <v>02</v>
      </c>
      <c r="E406" s="26" t="s">
        <v>180</v>
      </c>
      <c r="F406" s="26" t="s">
        <v>45</v>
      </c>
      <c r="G406" s="18" t="s">
        <v>20</v>
      </c>
      <c r="H406" s="18" t="s">
        <v>11332</v>
      </c>
      <c r="I406" s="18" t="s">
        <v>16</v>
      </c>
      <c r="J406" s="18">
        <v>14</v>
      </c>
      <c r="K406" s="6">
        <v>2</v>
      </c>
      <c r="L406" s="6" t="s">
        <v>1243</v>
      </c>
      <c r="M406" s="6">
        <v>10</v>
      </c>
      <c r="N406" s="6">
        <v>570000</v>
      </c>
      <c r="O406" s="8">
        <f t="shared" si="20"/>
        <v>5700000</v>
      </c>
      <c r="P406" s="15" t="s">
        <v>16</v>
      </c>
      <c r="Q406" s="15" t="s">
        <v>471</v>
      </c>
      <c r="R406" s="402" t="str">
        <f t="shared" si="21"/>
        <v>(06237) 서울 강남구 역삼로17길 60</v>
      </c>
      <c r="S406" s="13" t="s">
        <v>11331</v>
      </c>
    </row>
    <row r="407" spans="1:19" ht="33">
      <c r="A407" s="11" t="s">
        <v>10476</v>
      </c>
      <c r="B407" s="32">
        <v>404</v>
      </c>
      <c r="C407" s="18" t="s">
        <v>37</v>
      </c>
      <c r="D407" s="7" t="str">
        <f t="shared" si="19"/>
        <v>02</v>
      </c>
      <c r="E407" s="26" t="s">
        <v>180</v>
      </c>
      <c r="F407" s="26" t="s">
        <v>45</v>
      </c>
      <c r="G407" s="18" t="s">
        <v>19</v>
      </c>
      <c r="H407" s="18" t="s">
        <v>11333</v>
      </c>
      <c r="I407" s="18" t="s">
        <v>16</v>
      </c>
      <c r="J407" s="18">
        <v>14</v>
      </c>
      <c r="K407" s="6">
        <v>2</v>
      </c>
      <c r="L407" s="6" t="s">
        <v>11334</v>
      </c>
      <c r="M407" s="8">
        <v>10</v>
      </c>
      <c r="N407" s="6">
        <v>570000</v>
      </c>
      <c r="O407" s="8">
        <f t="shared" si="20"/>
        <v>5700000</v>
      </c>
      <c r="P407" s="15" t="s">
        <v>16</v>
      </c>
      <c r="Q407" s="15" t="s">
        <v>11335</v>
      </c>
      <c r="R407" s="402" t="str">
        <f>_xlfn.TEXTJOIN(CHAR(10),TRUE,IF(ISNUMBER(SEARCH("서울",Q407)),"(06237) 서울 강남구 역삼로17길 60",""),
IF(ISNUMBER(SEARCH("부산",Q407)),"(48733) 부산 동구 중앙대로 216, 교원빌딩 11층",""),
IF(ISNUMBER(SEARCH("대전",Q407)),"(34921) 대전 중구 중앙로 154, 4층",""),
IF(ISNUMBER(SEARCH("대구",Q407)),"(41256) 대구 동구 동대구로 489, 2층",""),
IF(ISNUMBER(SEARCH("수원",Q407)),"(16229) 경기 수원시 영통구 광교로 145",""),
IF(ISNUMBER(SEARCH("인천",Q407)),"(21633) 인천 남동구 남동대로 215번길 30",""),
IF(ISNUMBER(SEARCH("광주",Q407)),"(62364) 광주 광산구 무진대로 282, 7층",""),
IF(ISNUMBER(SEARCH("아산",Q407)),"(31470) 충남 아산시 배방읍 희망로 46번길 45-21",""),
IF(ISNUMBER(SEARCH("청주",Q407)),"(28116) 충북 청주시 청원구 오창읍 연구단지로 40",""),
IF(ISNUMBER(SEARCH("춘천",Q407)),"(24239) 강원도 춘천시 수변공원길 11",""),
IF(ISNUMBER(SEARCH("창원",Q407)),"(51408) 경남 창원시 성산구 원이대로 362",""),
IF(ISNUMBER(SEARCH("울산",Q407)),"(44248) 울산 북구 산업로 915",""),
IF(ISNUMBER(SEARCH("전주",Q407)),"(54969) 전북 전주시 완산구 홍산로 276",""),
IF(ISNUMBER(SEARCH("의정부",Q407)),"(11644) 경기 의정부시 망월로 18-26",""))</f>
        <v>(06237) 서울 강남구 역삼로17길 60
(28116) 충북 청주시 청원구 오창읍 연구단지로 40</v>
      </c>
      <c r="S407" s="13" t="s">
        <v>11331</v>
      </c>
    </row>
    <row r="408" spans="1:19">
      <c r="A408" s="11" t="s">
        <v>10476</v>
      </c>
      <c r="B408" s="32">
        <v>405</v>
      </c>
      <c r="C408" s="18" t="s">
        <v>394</v>
      </c>
      <c r="D408" s="7" t="str">
        <f t="shared" si="19"/>
        <v>19</v>
      </c>
      <c r="E408" s="26" t="s">
        <v>55</v>
      </c>
      <c r="F408" s="26" t="s">
        <v>11336</v>
      </c>
      <c r="G408" s="18" t="s">
        <v>19</v>
      </c>
      <c r="H408" s="18" t="s">
        <v>11337</v>
      </c>
      <c r="I408" s="18" t="s">
        <v>26</v>
      </c>
      <c r="J408" s="18">
        <v>11</v>
      </c>
      <c r="K408" s="6">
        <v>2</v>
      </c>
      <c r="L408" s="6" t="s">
        <v>1244</v>
      </c>
      <c r="M408" s="8">
        <v>10</v>
      </c>
      <c r="N408" s="6">
        <v>420000</v>
      </c>
      <c r="O408" s="8">
        <f t="shared" si="20"/>
        <v>4200000</v>
      </c>
      <c r="P408" s="15" t="s">
        <v>26</v>
      </c>
      <c r="Q408" s="15" t="s">
        <v>471</v>
      </c>
      <c r="R408" s="402" t="str">
        <f t="shared" si="21"/>
        <v>(06237) 서울 강남구 역삼로17길 60</v>
      </c>
      <c r="S408" s="13" t="s">
        <v>11331</v>
      </c>
    </row>
    <row r="409" spans="1:19">
      <c r="A409" s="11" t="s">
        <v>10476</v>
      </c>
      <c r="B409" s="32">
        <v>406</v>
      </c>
      <c r="C409" s="18" t="s">
        <v>37</v>
      </c>
      <c r="D409" s="7" t="str">
        <f t="shared" si="19"/>
        <v>02</v>
      </c>
      <c r="E409" s="26" t="s">
        <v>108</v>
      </c>
      <c r="F409" s="26" t="s">
        <v>108</v>
      </c>
      <c r="G409" s="18" t="s">
        <v>19</v>
      </c>
      <c r="H409" s="18" t="s">
        <v>11338</v>
      </c>
      <c r="I409" s="18" t="s">
        <v>26</v>
      </c>
      <c r="J409" s="18">
        <v>6</v>
      </c>
      <c r="K409" s="6">
        <v>1</v>
      </c>
      <c r="L409" s="6" t="s">
        <v>11339</v>
      </c>
      <c r="M409" s="6">
        <v>10</v>
      </c>
      <c r="N409" s="6">
        <v>300000</v>
      </c>
      <c r="O409" s="8">
        <f t="shared" si="20"/>
        <v>3000000</v>
      </c>
      <c r="P409" s="6" t="s">
        <v>16</v>
      </c>
      <c r="Q409" s="6" t="s">
        <v>466</v>
      </c>
      <c r="R409" s="402" t="str">
        <f t="shared" si="21"/>
        <v>(06237) 서울 강남구 역삼로17길 60</v>
      </c>
      <c r="S409" s="13" t="s">
        <v>11340</v>
      </c>
    </row>
    <row r="410" spans="1:19">
      <c r="A410" s="11" t="s">
        <v>10476</v>
      </c>
      <c r="B410" s="32">
        <v>407</v>
      </c>
      <c r="C410" s="18" t="s">
        <v>37</v>
      </c>
      <c r="D410" s="7" t="str">
        <f t="shared" si="19"/>
        <v>02</v>
      </c>
      <c r="E410" s="26" t="s">
        <v>108</v>
      </c>
      <c r="F410" s="26" t="s">
        <v>108</v>
      </c>
      <c r="G410" s="18" t="s">
        <v>19</v>
      </c>
      <c r="H410" s="18" t="s">
        <v>11341</v>
      </c>
      <c r="I410" s="18" t="s">
        <v>26</v>
      </c>
      <c r="J410" s="18">
        <v>6</v>
      </c>
      <c r="K410" s="6">
        <v>1</v>
      </c>
      <c r="L410" s="6" t="s">
        <v>1858</v>
      </c>
      <c r="M410" s="8">
        <v>10</v>
      </c>
      <c r="N410" s="6">
        <v>300000</v>
      </c>
      <c r="O410" s="8">
        <f t="shared" si="20"/>
        <v>3000000</v>
      </c>
      <c r="P410" s="6" t="s">
        <v>16</v>
      </c>
      <c r="Q410" s="6" t="s">
        <v>466</v>
      </c>
      <c r="R410" s="402" t="str">
        <f t="shared" si="21"/>
        <v>(06237) 서울 강남구 역삼로17길 60</v>
      </c>
      <c r="S410" s="13" t="s">
        <v>11340</v>
      </c>
    </row>
    <row r="411" spans="1:19">
      <c r="A411" s="11" t="s">
        <v>10476</v>
      </c>
      <c r="B411" s="32">
        <v>408</v>
      </c>
      <c r="C411" s="18" t="s">
        <v>37</v>
      </c>
      <c r="D411" s="7" t="str">
        <f t="shared" si="19"/>
        <v>02</v>
      </c>
      <c r="E411" s="26" t="s">
        <v>108</v>
      </c>
      <c r="F411" s="26" t="s">
        <v>108</v>
      </c>
      <c r="G411" s="18" t="s">
        <v>19</v>
      </c>
      <c r="H411" s="18" t="s">
        <v>11342</v>
      </c>
      <c r="I411" s="18" t="s">
        <v>26</v>
      </c>
      <c r="J411" s="18">
        <v>5</v>
      </c>
      <c r="K411" s="6">
        <v>1</v>
      </c>
      <c r="L411" s="6" t="s">
        <v>2186</v>
      </c>
      <c r="M411" s="6">
        <v>10</v>
      </c>
      <c r="N411" s="6">
        <v>250000</v>
      </c>
      <c r="O411" s="8">
        <f t="shared" si="20"/>
        <v>2500000</v>
      </c>
      <c r="P411" s="6" t="s">
        <v>16</v>
      </c>
      <c r="Q411" s="6" t="s">
        <v>466</v>
      </c>
      <c r="R411" s="402" t="str">
        <f t="shared" si="21"/>
        <v>(06237) 서울 강남구 역삼로17길 60</v>
      </c>
      <c r="S411" s="13" t="s">
        <v>11340</v>
      </c>
    </row>
    <row r="412" spans="1:19">
      <c r="A412" s="11" t="s">
        <v>10476</v>
      </c>
      <c r="B412" s="32">
        <v>409</v>
      </c>
      <c r="C412" s="18" t="s">
        <v>37</v>
      </c>
      <c r="D412" s="7" t="str">
        <f t="shared" si="19"/>
        <v>02</v>
      </c>
      <c r="E412" s="26" t="s">
        <v>108</v>
      </c>
      <c r="F412" s="26" t="s">
        <v>108</v>
      </c>
      <c r="G412" s="18" t="s">
        <v>19</v>
      </c>
      <c r="H412" s="18" t="s">
        <v>11343</v>
      </c>
      <c r="I412" s="18" t="s">
        <v>26</v>
      </c>
      <c r="J412" s="18">
        <v>32</v>
      </c>
      <c r="K412" s="6" t="s">
        <v>11344</v>
      </c>
      <c r="L412" s="6" t="s">
        <v>1075</v>
      </c>
      <c r="M412" s="8">
        <v>10</v>
      </c>
      <c r="N412" s="6">
        <v>1390000</v>
      </c>
      <c r="O412" s="8">
        <f t="shared" si="20"/>
        <v>13900000</v>
      </c>
      <c r="P412" s="6" t="s">
        <v>16</v>
      </c>
      <c r="Q412" s="6" t="s">
        <v>466</v>
      </c>
      <c r="R412" s="402" t="str">
        <f t="shared" si="21"/>
        <v>(06237) 서울 강남구 역삼로17길 60</v>
      </c>
      <c r="S412" s="13" t="s">
        <v>11340</v>
      </c>
    </row>
    <row r="413" spans="1:19">
      <c r="A413" s="11" t="s">
        <v>10476</v>
      </c>
      <c r="B413" s="32">
        <v>410</v>
      </c>
      <c r="C413" s="18" t="s">
        <v>37</v>
      </c>
      <c r="D413" s="7" t="str">
        <f t="shared" si="19"/>
        <v>02</v>
      </c>
      <c r="E413" s="26" t="s">
        <v>108</v>
      </c>
      <c r="F413" s="26" t="s">
        <v>108</v>
      </c>
      <c r="G413" s="18" t="s">
        <v>19</v>
      </c>
      <c r="H413" s="18" t="s">
        <v>11345</v>
      </c>
      <c r="I413" s="18" t="s">
        <v>26</v>
      </c>
      <c r="J413" s="18">
        <v>16</v>
      </c>
      <c r="K413" s="6">
        <v>2</v>
      </c>
      <c r="L413" s="6" t="s">
        <v>1075</v>
      </c>
      <c r="M413" s="6">
        <v>10</v>
      </c>
      <c r="N413" s="6">
        <v>960000</v>
      </c>
      <c r="O413" s="8">
        <f t="shared" si="20"/>
        <v>9600000</v>
      </c>
      <c r="P413" s="6" t="s">
        <v>16</v>
      </c>
      <c r="Q413" s="6" t="s">
        <v>466</v>
      </c>
      <c r="R413" s="402" t="str">
        <f t="shared" si="21"/>
        <v>(06237) 서울 강남구 역삼로17길 60</v>
      </c>
      <c r="S413" s="13" t="s">
        <v>11340</v>
      </c>
    </row>
    <row r="414" spans="1:19">
      <c r="A414" s="11" t="s">
        <v>10476</v>
      </c>
      <c r="B414" s="32">
        <v>411</v>
      </c>
      <c r="C414" s="18" t="s">
        <v>107</v>
      </c>
      <c r="D414" s="7" t="str">
        <f t="shared" si="19"/>
        <v>23</v>
      </c>
      <c r="E414" s="26" t="s">
        <v>463</v>
      </c>
      <c r="F414" s="26" t="s">
        <v>348</v>
      </c>
      <c r="G414" s="18" t="s">
        <v>19</v>
      </c>
      <c r="H414" s="18" t="s">
        <v>11346</v>
      </c>
      <c r="I414" s="18" t="s">
        <v>26</v>
      </c>
      <c r="J414" s="18">
        <v>16</v>
      </c>
      <c r="K414" s="6">
        <v>2</v>
      </c>
      <c r="L414" s="6" t="s">
        <v>2190</v>
      </c>
      <c r="M414" s="8">
        <v>10</v>
      </c>
      <c r="N414" s="6">
        <v>790000</v>
      </c>
      <c r="O414" s="8">
        <f t="shared" si="20"/>
        <v>7900000</v>
      </c>
      <c r="P414" s="6" t="s">
        <v>16</v>
      </c>
      <c r="Q414" s="6" t="s">
        <v>466</v>
      </c>
      <c r="R414" s="402" t="str">
        <f t="shared" si="21"/>
        <v>(06237) 서울 강남구 역삼로17길 60</v>
      </c>
      <c r="S414" s="13" t="s">
        <v>11340</v>
      </c>
    </row>
    <row r="415" spans="1:19">
      <c r="A415" s="11" t="s">
        <v>10476</v>
      </c>
      <c r="B415" s="32">
        <v>412</v>
      </c>
      <c r="C415" s="18" t="s">
        <v>36</v>
      </c>
      <c r="D415" s="7" t="str">
        <f t="shared" si="19"/>
        <v>20</v>
      </c>
      <c r="E415" s="26" t="s">
        <v>108</v>
      </c>
      <c r="F415" s="26" t="s">
        <v>348</v>
      </c>
      <c r="G415" s="18" t="s">
        <v>19</v>
      </c>
      <c r="H415" s="18" t="s">
        <v>11347</v>
      </c>
      <c r="I415" s="18" t="s">
        <v>26</v>
      </c>
      <c r="J415" s="18">
        <v>32</v>
      </c>
      <c r="K415" s="6" t="s">
        <v>11344</v>
      </c>
      <c r="L415" s="6" t="s">
        <v>11348</v>
      </c>
      <c r="M415" s="6">
        <v>10</v>
      </c>
      <c r="N415" s="6">
        <v>1390000</v>
      </c>
      <c r="O415" s="8">
        <f t="shared" si="20"/>
        <v>13900000</v>
      </c>
      <c r="P415" s="6" t="s">
        <v>16</v>
      </c>
      <c r="Q415" s="6" t="s">
        <v>466</v>
      </c>
      <c r="R415" s="402" t="str">
        <f t="shared" si="21"/>
        <v>(06237) 서울 강남구 역삼로17길 60</v>
      </c>
      <c r="S415" s="13" t="s">
        <v>11340</v>
      </c>
    </row>
    <row r="416" spans="1:19">
      <c r="A416" s="11" t="s">
        <v>10476</v>
      </c>
      <c r="B416" s="32">
        <v>413</v>
      </c>
      <c r="C416" s="18" t="s">
        <v>36</v>
      </c>
      <c r="D416" s="7" t="str">
        <f t="shared" si="19"/>
        <v>20</v>
      </c>
      <c r="E416" s="26" t="s">
        <v>108</v>
      </c>
      <c r="F416" s="26" t="s">
        <v>144</v>
      </c>
      <c r="G416" s="18" t="s">
        <v>20</v>
      </c>
      <c r="H416" s="18" t="s">
        <v>11349</v>
      </c>
      <c r="I416" s="18" t="s">
        <v>26</v>
      </c>
      <c r="J416" s="18">
        <v>32</v>
      </c>
      <c r="K416" s="6" t="s">
        <v>11344</v>
      </c>
      <c r="L416" s="6" t="s">
        <v>11350</v>
      </c>
      <c r="M416" s="8">
        <v>10</v>
      </c>
      <c r="N416" s="6">
        <v>1190000</v>
      </c>
      <c r="O416" s="8">
        <f t="shared" si="20"/>
        <v>11900000</v>
      </c>
      <c r="P416" s="6" t="s">
        <v>16</v>
      </c>
      <c r="Q416" s="6" t="s">
        <v>466</v>
      </c>
      <c r="R416" s="402" t="str">
        <f t="shared" si="21"/>
        <v>(06237) 서울 강남구 역삼로17길 60</v>
      </c>
      <c r="S416" s="13" t="s">
        <v>11340</v>
      </c>
    </row>
    <row r="417" spans="1:19">
      <c r="A417" s="11" t="s">
        <v>10476</v>
      </c>
      <c r="B417" s="32">
        <v>414</v>
      </c>
      <c r="C417" s="18" t="s">
        <v>36</v>
      </c>
      <c r="D417" s="7" t="str">
        <f t="shared" si="19"/>
        <v>20</v>
      </c>
      <c r="E417" s="26" t="s">
        <v>108</v>
      </c>
      <c r="F417" s="26" t="s">
        <v>144</v>
      </c>
      <c r="G417" s="18" t="s">
        <v>20</v>
      </c>
      <c r="H417" s="18" t="s">
        <v>11351</v>
      </c>
      <c r="I417" s="18" t="s">
        <v>26</v>
      </c>
      <c r="J417" s="18">
        <v>16</v>
      </c>
      <c r="K417" s="6">
        <v>2</v>
      </c>
      <c r="L417" s="6" t="s">
        <v>11350</v>
      </c>
      <c r="M417" s="6">
        <v>10</v>
      </c>
      <c r="N417" s="6">
        <v>790000</v>
      </c>
      <c r="O417" s="8">
        <f t="shared" si="20"/>
        <v>7900000</v>
      </c>
      <c r="P417" s="6" t="s">
        <v>16</v>
      </c>
      <c r="Q417" s="6" t="s">
        <v>466</v>
      </c>
      <c r="R417" s="402" t="str">
        <f t="shared" si="21"/>
        <v>(06237) 서울 강남구 역삼로17길 60</v>
      </c>
      <c r="S417" s="13" t="s">
        <v>11340</v>
      </c>
    </row>
    <row r="418" spans="1:19">
      <c r="A418" s="11" t="s">
        <v>10476</v>
      </c>
      <c r="B418" s="32">
        <v>415</v>
      </c>
      <c r="C418" s="18" t="s">
        <v>107</v>
      </c>
      <c r="D418" s="7" t="str">
        <f t="shared" si="19"/>
        <v>23</v>
      </c>
      <c r="E418" s="26" t="s">
        <v>463</v>
      </c>
      <c r="F418" s="26" t="s">
        <v>348</v>
      </c>
      <c r="G418" s="18" t="s">
        <v>19</v>
      </c>
      <c r="H418" s="18" t="s">
        <v>11352</v>
      </c>
      <c r="I418" s="18" t="s">
        <v>16</v>
      </c>
      <c r="J418" s="18">
        <v>14</v>
      </c>
      <c r="K418" s="6">
        <v>2</v>
      </c>
      <c r="L418" s="6" t="s">
        <v>1103</v>
      </c>
      <c r="M418" s="8">
        <v>10</v>
      </c>
      <c r="N418" s="6">
        <v>600000</v>
      </c>
      <c r="O418" s="8">
        <f t="shared" si="20"/>
        <v>6000000</v>
      </c>
      <c r="P418" s="6" t="s">
        <v>16</v>
      </c>
      <c r="Q418" s="18" t="s">
        <v>466</v>
      </c>
      <c r="R418" s="402" t="str">
        <f t="shared" si="21"/>
        <v>(06237) 서울 강남구 역삼로17길 60</v>
      </c>
      <c r="S418" s="13" t="s">
        <v>11340</v>
      </c>
    </row>
    <row r="419" spans="1:19">
      <c r="A419" s="11" t="s">
        <v>10476</v>
      </c>
      <c r="B419" s="32">
        <v>416</v>
      </c>
      <c r="C419" s="18" t="s">
        <v>37</v>
      </c>
      <c r="D419" s="7" t="str">
        <f t="shared" si="19"/>
        <v>02</v>
      </c>
      <c r="E419" s="26" t="s">
        <v>108</v>
      </c>
      <c r="F419" s="26" t="s">
        <v>108</v>
      </c>
      <c r="G419" s="18" t="s">
        <v>19</v>
      </c>
      <c r="H419" s="18" t="s">
        <v>11353</v>
      </c>
      <c r="I419" s="18" t="s">
        <v>16</v>
      </c>
      <c r="J419" s="18">
        <v>21</v>
      </c>
      <c r="K419" s="6">
        <v>3</v>
      </c>
      <c r="L419" s="6" t="s">
        <v>2185</v>
      </c>
      <c r="M419" s="6">
        <v>10</v>
      </c>
      <c r="N419" s="6">
        <v>700000</v>
      </c>
      <c r="O419" s="8">
        <f t="shared" si="20"/>
        <v>7000000</v>
      </c>
      <c r="P419" s="6" t="s">
        <v>16</v>
      </c>
      <c r="Q419" s="18" t="s">
        <v>466</v>
      </c>
      <c r="R419" s="402" t="str">
        <f t="shared" si="21"/>
        <v>(06237) 서울 강남구 역삼로17길 60</v>
      </c>
      <c r="S419" s="13" t="s">
        <v>11340</v>
      </c>
    </row>
    <row r="420" spans="1:19">
      <c r="A420" s="11" t="s">
        <v>10476</v>
      </c>
      <c r="B420" s="32">
        <v>417</v>
      </c>
      <c r="C420" s="18" t="s">
        <v>36</v>
      </c>
      <c r="D420" s="7" t="str">
        <f t="shared" si="19"/>
        <v>20</v>
      </c>
      <c r="E420" s="26" t="s">
        <v>108</v>
      </c>
      <c r="F420" s="26" t="s">
        <v>108</v>
      </c>
      <c r="G420" s="18" t="s">
        <v>19</v>
      </c>
      <c r="H420" s="18" t="s">
        <v>11354</v>
      </c>
      <c r="I420" s="18" t="s">
        <v>16</v>
      </c>
      <c r="J420" s="18">
        <v>21</v>
      </c>
      <c r="K420" s="6">
        <v>3</v>
      </c>
      <c r="L420" s="6" t="s">
        <v>2640</v>
      </c>
      <c r="M420" s="8">
        <v>10</v>
      </c>
      <c r="N420" s="6">
        <v>700000</v>
      </c>
      <c r="O420" s="8">
        <f t="shared" si="20"/>
        <v>7000000</v>
      </c>
      <c r="P420" s="6" t="s">
        <v>16</v>
      </c>
      <c r="Q420" s="18" t="s">
        <v>466</v>
      </c>
      <c r="R420" s="402" t="str">
        <f t="shared" si="21"/>
        <v>(06237) 서울 강남구 역삼로17길 60</v>
      </c>
      <c r="S420" s="13" t="s">
        <v>11340</v>
      </c>
    </row>
    <row r="421" spans="1:19">
      <c r="A421" s="11" t="s">
        <v>10476</v>
      </c>
      <c r="B421" s="32">
        <v>418</v>
      </c>
      <c r="C421" s="18" t="s">
        <v>36</v>
      </c>
      <c r="D421" s="7" t="str">
        <f t="shared" si="19"/>
        <v>20</v>
      </c>
      <c r="E421" s="26" t="s">
        <v>108</v>
      </c>
      <c r="F421" s="26" t="s">
        <v>144</v>
      </c>
      <c r="G421" s="18" t="s">
        <v>20</v>
      </c>
      <c r="H421" s="18" t="s">
        <v>11355</v>
      </c>
      <c r="I421" s="18" t="s">
        <v>16</v>
      </c>
      <c r="J421" s="18">
        <v>14</v>
      </c>
      <c r="K421" s="6">
        <v>2</v>
      </c>
      <c r="L421" s="6" t="s">
        <v>1858</v>
      </c>
      <c r="M421" s="6">
        <v>10</v>
      </c>
      <c r="N421" s="6">
        <v>600000</v>
      </c>
      <c r="O421" s="8">
        <f t="shared" si="20"/>
        <v>6000000</v>
      </c>
      <c r="P421" s="6" t="s">
        <v>16</v>
      </c>
      <c r="Q421" s="18" t="s">
        <v>466</v>
      </c>
      <c r="R421" s="402" t="str">
        <f t="shared" si="21"/>
        <v>(06237) 서울 강남구 역삼로17길 60</v>
      </c>
      <c r="S421" s="13" t="s">
        <v>11340</v>
      </c>
    </row>
    <row r="422" spans="1:19" ht="33">
      <c r="A422" s="11" t="s">
        <v>10476</v>
      </c>
      <c r="B422" s="32">
        <v>419</v>
      </c>
      <c r="C422" s="18" t="s">
        <v>37</v>
      </c>
      <c r="D422" s="7" t="str">
        <f t="shared" si="19"/>
        <v>02</v>
      </c>
      <c r="E422" s="26" t="s">
        <v>93</v>
      </c>
      <c r="F422" s="26" t="s">
        <v>94</v>
      </c>
      <c r="G422" s="18" t="s">
        <v>19</v>
      </c>
      <c r="H422" s="18" t="s">
        <v>11356</v>
      </c>
      <c r="I422" s="18" t="s">
        <v>16</v>
      </c>
      <c r="J422" s="18">
        <v>14</v>
      </c>
      <c r="K422" s="6">
        <v>2</v>
      </c>
      <c r="L422" s="6" t="s">
        <v>2190</v>
      </c>
      <c r="M422" s="8">
        <v>10</v>
      </c>
      <c r="N422" s="6">
        <v>600000</v>
      </c>
      <c r="O422" s="8">
        <f t="shared" si="20"/>
        <v>6000000</v>
      </c>
      <c r="P422" s="6" t="s">
        <v>16</v>
      </c>
      <c r="Q422" s="18" t="s">
        <v>2356</v>
      </c>
      <c r="R422" s="402" t="str">
        <f t="shared" si="21"/>
        <v>(06237) 서울 강남구 역삼로17길 60
(34921) 대전 중구 중앙로 154, 4층</v>
      </c>
      <c r="S422" s="13" t="s">
        <v>11340</v>
      </c>
    </row>
    <row r="423" spans="1:19">
      <c r="A423" s="11" t="s">
        <v>10476</v>
      </c>
      <c r="B423" s="32">
        <v>420</v>
      </c>
      <c r="C423" s="18" t="s">
        <v>37</v>
      </c>
      <c r="D423" s="7" t="str">
        <f t="shared" si="19"/>
        <v>02</v>
      </c>
      <c r="E423" s="26" t="s">
        <v>93</v>
      </c>
      <c r="F423" s="26" t="s">
        <v>94</v>
      </c>
      <c r="G423" s="18" t="s">
        <v>19</v>
      </c>
      <c r="H423" s="18" t="s">
        <v>11357</v>
      </c>
      <c r="I423" s="18" t="s">
        <v>16</v>
      </c>
      <c r="J423" s="18">
        <v>21</v>
      </c>
      <c r="K423" s="6">
        <v>3</v>
      </c>
      <c r="L423" s="6" t="s">
        <v>1858</v>
      </c>
      <c r="M423" s="6">
        <v>10</v>
      </c>
      <c r="N423" s="6">
        <v>700000</v>
      </c>
      <c r="O423" s="8">
        <f t="shared" si="20"/>
        <v>7000000</v>
      </c>
      <c r="P423" s="6" t="s">
        <v>16</v>
      </c>
      <c r="Q423" s="18" t="s">
        <v>466</v>
      </c>
      <c r="R423" s="402" t="str">
        <f t="shared" si="21"/>
        <v>(06237) 서울 강남구 역삼로17길 60</v>
      </c>
      <c r="S423" s="13" t="s">
        <v>11340</v>
      </c>
    </row>
    <row r="424" spans="1:19" ht="33">
      <c r="A424" s="11" t="s">
        <v>10476</v>
      </c>
      <c r="B424" s="32">
        <v>421</v>
      </c>
      <c r="C424" s="18" t="s">
        <v>107</v>
      </c>
      <c r="D424" s="7" t="str">
        <f t="shared" si="19"/>
        <v>23</v>
      </c>
      <c r="E424" s="26" t="s">
        <v>93</v>
      </c>
      <c r="F424" s="26" t="s">
        <v>108</v>
      </c>
      <c r="G424" s="18" t="s">
        <v>19</v>
      </c>
      <c r="H424" s="18" t="s">
        <v>11358</v>
      </c>
      <c r="I424" s="18" t="s">
        <v>16</v>
      </c>
      <c r="J424" s="18">
        <v>14</v>
      </c>
      <c r="K424" s="6">
        <v>2</v>
      </c>
      <c r="L424" s="6" t="s">
        <v>1908</v>
      </c>
      <c r="M424" s="8">
        <v>10</v>
      </c>
      <c r="N424" s="6">
        <v>560000</v>
      </c>
      <c r="O424" s="8">
        <f t="shared" si="20"/>
        <v>5600000</v>
      </c>
      <c r="P424" s="6" t="s">
        <v>16</v>
      </c>
      <c r="Q424" s="18" t="s">
        <v>2362</v>
      </c>
      <c r="R424" s="402" t="str">
        <f t="shared" si="21"/>
        <v>(06237) 서울 강남구 역삼로17길 60
(48733) 부산 동구 중앙대로 216, 교원빌딩 11층</v>
      </c>
      <c r="S424" s="13" t="s">
        <v>11340</v>
      </c>
    </row>
    <row r="425" spans="1:19">
      <c r="A425" s="11" t="s">
        <v>10476</v>
      </c>
      <c r="B425" s="32">
        <v>422</v>
      </c>
      <c r="C425" s="18" t="s">
        <v>107</v>
      </c>
      <c r="D425" s="7" t="str">
        <f t="shared" si="19"/>
        <v>23</v>
      </c>
      <c r="E425" s="26" t="s">
        <v>93</v>
      </c>
      <c r="F425" s="26" t="s">
        <v>94</v>
      </c>
      <c r="G425" s="18" t="s">
        <v>19</v>
      </c>
      <c r="H425" s="18" t="s">
        <v>11359</v>
      </c>
      <c r="I425" s="18" t="s">
        <v>16</v>
      </c>
      <c r="J425" s="18">
        <v>14</v>
      </c>
      <c r="K425" s="6">
        <v>2</v>
      </c>
      <c r="L425" s="6" t="s">
        <v>1141</v>
      </c>
      <c r="M425" s="6">
        <v>10</v>
      </c>
      <c r="N425" s="6">
        <v>560000</v>
      </c>
      <c r="O425" s="8">
        <f t="shared" si="20"/>
        <v>5600000</v>
      </c>
      <c r="P425" s="6" t="s">
        <v>16</v>
      </c>
      <c r="Q425" s="18" t="s">
        <v>466</v>
      </c>
      <c r="R425" s="402" t="str">
        <f t="shared" si="21"/>
        <v>(06237) 서울 강남구 역삼로17길 60</v>
      </c>
      <c r="S425" s="13" t="s">
        <v>11340</v>
      </c>
    </row>
    <row r="426" spans="1:19">
      <c r="A426" s="11" t="s">
        <v>10476</v>
      </c>
      <c r="B426" s="32">
        <v>423</v>
      </c>
      <c r="C426" s="18" t="s">
        <v>37</v>
      </c>
      <c r="D426" s="7" t="str">
        <f t="shared" si="19"/>
        <v>02</v>
      </c>
      <c r="E426" s="26" t="s">
        <v>93</v>
      </c>
      <c r="F426" s="26" t="s">
        <v>94</v>
      </c>
      <c r="G426" s="18" t="s">
        <v>19</v>
      </c>
      <c r="H426" s="18" t="s">
        <v>11360</v>
      </c>
      <c r="I426" s="18" t="s">
        <v>16</v>
      </c>
      <c r="J426" s="18">
        <v>14</v>
      </c>
      <c r="K426" s="6">
        <v>2</v>
      </c>
      <c r="L426" s="6" t="s">
        <v>10912</v>
      </c>
      <c r="M426" s="8">
        <v>10</v>
      </c>
      <c r="N426" s="6">
        <v>560000</v>
      </c>
      <c r="O426" s="8">
        <f t="shared" si="20"/>
        <v>5600000</v>
      </c>
      <c r="P426" s="6" t="s">
        <v>16</v>
      </c>
      <c r="Q426" s="18" t="s">
        <v>466</v>
      </c>
      <c r="R426" s="402" t="str">
        <f t="shared" si="21"/>
        <v>(06237) 서울 강남구 역삼로17길 60</v>
      </c>
      <c r="S426" s="13" t="s">
        <v>11340</v>
      </c>
    </row>
    <row r="427" spans="1:19">
      <c r="A427" s="11" t="s">
        <v>10476</v>
      </c>
      <c r="B427" s="32">
        <v>424</v>
      </c>
      <c r="C427" s="18" t="s">
        <v>37</v>
      </c>
      <c r="D427" s="7" t="str">
        <f t="shared" si="19"/>
        <v>02</v>
      </c>
      <c r="E427" s="26" t="s">
        <v>93</v>
      </c>
      <c r="F427" s="26" t="s">
        <v>94</v>
      </c>
      <c r="G427" s="18" t="s">
        <v>19</v>
      </c>
      <c r="H427" s="18" t="s">
        <v>11361</v>
      </c>
      <c r="I427" s="18" t="s">
        <v>16</v>
      </c>
      <c r="J427" s="18">
        <v>7</v>
      </c>
      <c r="K427" s="6">
        <v>1</v>
      </c>
      <c r="L427" s="6" t="s">
        <v>11362</v>
      </c>
      <c r="M427" s="6">
        <v>10</v>
      </c>
      <c r="N427" s="6">
        <v>300000</v>
      </c>
      <c r="O427" s="8">
        <f t="shared" si="20"/>
        <v>3000000</v>
      </c>
      <c r="P427" s="6" t="s">
        <v>16</v>
      </c>
      <c r="Q427" s="18" t="s">
        <v>466</v>
      </c>
      <c r="R427" s="402" t="str">
        <f t="shared" si="21"/>
        <v>(06237) 서울 강남구 역삼로17길 60</v>
      </c>
      <c r="S427" s="13" t="s">
        <v>11340</v>
      </c>
    </row>
    <row r="428" spans="1:19">
      <c r="A428" s="11" t="s">
        <v>10476</v>
      </c>
      <c r="B428" s="32">
        <v>425</v>
      </c>
      <c r="C428" s="18" t="s">
        <v>37</v>
      </c>
      <c r="D428" s="7" t="str">
        <f t="shared" si="19"/>
        <v>02</v>
      </c>
      <c r="E428" s="26" t="s">
        <v>93</v>
      </c>
      <c r="F428" s="26" t="s">
        <v>94</v>
      </c>
      <c r="G428" s="18" t="s">
        <v>19</v>
      </c>
      <c r="H428" s="18" t="s">
        <v>11363</v>
      </c>
      <c r="I428" s="18" t="s">
        <v>16</v>
      </c>
      <c r="J428" s="18">
        <v>14</v>
      </c>
      <c r="K428" s="6">
        <v>2</v>
      </c>
      <c r="L428" s="6" t="s">
        <v>1121</v>
      </c>
      <c r="M428" s="8">
        <v>10</v>
      </c>
      <c r="N428" s="6">
        <v>560000</v>
      </c>
      <c r="O428" s="8">
        <f t="shared" si="20"/>
        <v>5600000</v>
      </c>
      <c r="P428" s="6" t="s">
        <v>16</v>
      </c>
      <c r="Q428" s="18" t="s">
        <v>466</v>
      </c>
      <c r="R428" s="402" t="str">
        <f t="shared" si="21"/>
        <v>(06237) 서울 강남구 역삼로17길 60</v>
      </c>
      <c r="S428" s="13" t="s">
        <v>11340</v>
      </c>
    </row>
    <row r="429" spans="1:19">
      <c r="A429" s="11" t="s">
        <v>10476</v>
      </c>
      <c r="B429" s="32">
        <v>426</v>
      </c>
      <c r="C429" s="18" t="s">
        <v>37</v>
      </c>
      <c r="D429" s="7" t="str">
        <f t="shared" si="19"/>
        <v>02</v>
      </c>
      <c r="E429" s="26" t="s">
        <v>93</v>
      </c>
      <c r="F429" s="26" t="s">
        <v>108</v>
      </c>
      <c r="G429" s="18" t="s">
        <v>19</v>
      </c>
      <c r="H429" s="18" t="s">
        <v>11364</v>
      </c>
      <c r="I429" s="18" t="s">
        <v>16</v>
      </c>
      <c r="J429" s="18">
        <v>14</v>
      </c>
      <c r="K429" s="6">
        <v>2</v>
      </c>
      <c r="L429" s="6" t="s">
        <v>11078</v>
      </c>
      <c r="M429" s="6">
        <v>10</v>
      </c>
      <c r="N429" s="6">
        <v>560000</v>
      </c>
      <c r="O429" s="8">
        <f t="shared" si="20"/>
        <v>5600000</v>
      </c>
      <c r="P429" s="6" t="s">
        <v>16</v>
      </c>
      <c r="Q429" s="18" t="s">
        <v>466</v>
      </c>
      <c r="R429" s="402" t="str">
        <f t="shared" si="21"/>
        <v>(06237) 서울 강남구 역삼로17길 60</v>
      </c>
      <c r="S429" s="13" t="s">
        <v>11340</v>
      </c>
    </row>
    <row r="430" spans="1:19">
      <c r="A430" s="11" t="s">
        <v>10476</v>
      </c>
      <c r="B430" s="32">
        <v>427</v>
      </c>
      <c r="C430" s="18" t="s">
        <v>37</v>
      </c>
      <c r="D430" s="7" t="str">
        <f t="shared" si="19"/>
        <v>02</v>
      </c>
      <c r="E430" s="26" t="s">
        <v>93</v>
      </c>
      <c r="F430" s="26" t="s">
        <v>108</v>
      </c>
      <c r="G430" s="18" t="s">
        <v>19</v>
      </c>
      <c r="H430" s="18" t="s">
        <v>11365</v>
      </c>
      <c r="I430" s="18" t="s">
        <v>16</v>
      </c>
      <c r="J430" s="18">
        <v>14</v>
      </c>
      <c r="K430" s="6">
        <v>2</v>
      </c>
      <c r="L430" s="6" t="s">
        <v>2462</v>
      </c>
      <c r="M430" s="8">
        <v>10</v>
      </c>
      <c r="N430" s="6">
        <v>560000</v>
      </c>
      <c r="O430" s="8">
        <f t="shared" si="20"/>
        <v>5600000</v>
      </c>
      <c r="P430" s="6" t="s">
        <v>26</v>
      </c>
      <c r="Q430" s="6" t="s">
        <v>466</v>
      </c>
      <c r="R430" s="402" t="str">
        <f t="shared" si="21"/>
        <v>(06237) 서울 강남구 역삼로17길 60</v>
      </c>
      <c r="S430" s="13" t="s">
        <v>11340</v>
      </c>
    </row>
    <row r="431" spans="1:19">
      <c r="A431" s="11" t="s">
        <v>10476</v>
      </c>
      <c r="B431" s="32">
        <v>428</v>
      </c>
      <c r="C431" s="18" t="s">
        <v>37</v>
      </c>
      <c r="D431" s="7" t="str">
        <f t="shared" si="19"/>
        <v>02</v>
      </c>
      <c r="E431" s="26" t="s">
        <v>93</v>
      </c>
      <c r="F431" s="26" t="s">
        <v>94</v>
      </c>
      <c r="G431" s="18" t="s">
        <v>19</v>
      </c>
      <c r="H431" s="18" t="s">
        <v>11366</v>
      </c>
      <c r="I431" s="18" t="s">
        <v>16</v>
      </c>
      <c r="J431" s="18">
        <v>14</v>
      </c>
      <c r="K431" s="6">
        <v>2</v>
      </c>
      <c r="L431" s="6" t="s">
        <v>1244</v>
      </c>
      <c r="M431" s="6">
        <v>10</v>
      </c>
      <c r="N431" s="6">
        <v>560000</v>
      </c>
      <c r="O431" s="8">
        <f t="shared" si="20"/>
        <v>5600000</v>
      </c>
      <c r="P431" s="6" t="s">
        <v>16</v>
      </c>
      <c r="Q431" s="6" t="s">
        <v>466</v>
      </c>
      <c r="R431" s="402" t="str">
        <f t="shared" si="21"/>
        <v>(06237) 서울 강남구 역삼로17길 60</v>
      </c>
      <c r="S431" s="13" t="s">
        <v>11340</v>
      </c>
    </row>
    <row r="432" spans="1:19">
      <c r="A432" s="11" t="s">
        <v>10476</v>
      </c>
      <c r="B432" s="32">
        <v>429</v>
      </c>
      <c r="C432" s="18" t="s">
        <v>37</v>
      </c>
      <c r="D432" s="7" t="str">
        <f t="shared" si="19"/>
        <v>02</v>
      </c>
      <c r="E432" s="26" t="s">
        <v>93</v>
      </c>
      <c r="F432" s="26" t="s">
        <v>94</v>
      </c>
      <c r="G432" s="18" t="s">
        <v>19</v>
      </c>
      <c r="H432" s="18" t="s">
        <v>11367</v>
      </c>
      <c r="I432" s="18" t="s">
        <v>16</v>
      </c>
      <c r="J432" s="18">
        <v>14</v>
      </c>
      <c r="K432" s="6">
        <v>2</v>
      </c>
      <c r="L432" s="6" t="s">
        <v>1242</v>
      </c>
      <c r="M432" s="8">
        <v>10</v>
      </c>
      <c r="N432" s="6">
        <v>560000</v>
      </c>
      <c r="O432" s="8">
        <f t="shared" si="20"/>
        <v>5600000</v>
      </c>
      <c r="P432" s="6" t="s">
        <v>26</v>
      </c>
      <c r="Q432" s="6" t="s">
        <v>466</v>
      </c>
      <c r="R432" s="402" t="str">
        <f t="shared" si="21"/>
        <v>(06237) 서울 강남구 역삼로17길 60</v>
      </c>
      <c r="S432" s="13" t="s">
        <v>11340</v>
      </c>
    </row>
    <row r="433" spans="1:19" ht="49.5">
      <c r="A433" s="11" t="s">
        <v>10476</v>
      </c>
      <c r="B433" s="32">
        <v>430</v>
      </c>
      <c r="C433" s="18" t="s">
        <v>37</v>
      </c>
      <c r="D433" s="7" t="str">
        <f t="shared" si="19"/>
        <v>02</v>
      </c>
      <c r="E433" s="26" t="s">
        <v>93</v>
      </c>
      <c r="F433" s="26" t="s">
        <v>108</v>
      </c>
      <c r="G433" s="18" t="s">
        <v>19</v>
      </c>
      <c r="H433" s="18" t="s">
        <v>11368</v>
      </c>
      <c r="I433" s="18" t="s">
        <v>26</v>
      </c>
      <c r="J433" s="18">
        <v>14</v>
      </c>
      <c r="K433" s="6">
        <v>2</v>
      </c>
      <c r="L433" s="6" t="s">
        <v>11369</v>
      </c>
      <c r="M433" s="6">
        <v>10</v>
      </c>
      <c r="N433" s="6">
        <v>680000</v>
      </c>
      <c r="O433" s="8">
        <f t="shared" si="20"/>
        <v>6800000</v>
      </c>
      <c r="P433" s="6" t="s">
        <v>16</v>
      </c>
      <c r="Q433" s="6" t="s">
        <v>11370</v>
      </c>
      <c r="R433" s="402" t="str">
        <f t="shared" si="21"/>
        <v>(06237) 서울 강남구 역삼로17길 60
(48733) 부산 동구 중앙대로 216, 교원빌딩 11층
(41256) 대구 동구 동대구로 489, 2층</v>
      </c>
      <c r="S433" s="13" t="s">
        <v>11340</v>
      </c>
    </row>
    <row r="434" spans="1:19">
      <c r="A434" s="11" t="s">
        <v>10476</v>
      </c>
      <c r="B434" s="32">
        <v>431</v>
      </c>
      <c r="C434" s="18" t="s">
        <v>37</v>
      </c>
      <c r="D434" s="7" t="str">
        <f t="shared" si="19"/>
        <v>02</v>
      </c>
      <c r="E434" s="26" t="s">
        <v>93</v>
      </c>
      <c r="F434" s="26" t="s">
        <v>94</v>
      </c>
      <c r="G434" s="18" t="s">
        <v>19</v>
      </c>
      <c r="H434" s="18" t="s">
        <v>11371</v>
      </c>
      <c r="I434" s="18" t="s">
        <v>26</v>
      </c>
      <c r="J434" s="18">
        <v>14</v>
      </c>
      <c r="K434" s="6">
        <v>2</v>
      </c>
      <c r="L434" s="6" t="s">
        <v>1386</v>
      </c>
      <c r="M434" s="8">
        <v>10</v>
      </c>
      <c r="N434" s="6">
        <v>600000</v>
      </c>
      <c r="O434" s="8">
        <f t="shared" si="20"/>
        <v>6000000</v>
      </c>
      <c r="P434" s="6" t="s">
        <v>16</v>
      </c>
      <c r="Q434" s="6" t="s">
        <v>466</v>
      </c>
      <c r="R434" s="402" t="str">
        <f t="shared" si="21"/>
        <v>(06237) 서울 강남구 역삼로17길 60</v>
      </c>
      <c r="S434" s="13" t="s">
        <v>11340</v>
      </c>
    </row>
    <row r="435" spans="1:19">
      <c r="A435" s="11" t="s">
        <v>10476</v>
      </c>
      <c r="B435" s="32">
        <v>432</v>
      </c>
      <c r="C435" s="18" t="s">
        <v>107</v>
      </c>
      <c r="D435" s="7" t="str">
        <f t="shared" si="19"/>
        <v>23</v>
      </c>
      <c r="E435" s="26" t="s">
        <v>108</v>
      </c>
      <c r="F435" s="26" t="s">
        <v>94</v>
      </c>
      <c r="G435" s="18" t="s">
        <v>19</v>
      </c>
      <c r="H435" s="18" t="s">
        <v>11372</v>
      </c>
      <c r="I435" s="18" t="s">
        <v>26</v>
      </c>
      <c r="J435" s="18">
        <v>12</v>
      </c>
      <c r="K435" s="6">
        <v>2</v>
      </c>
      <c r="L435" s="6" t="s">
        <v>2196</v>
      </c>
      <c r="M435" s="6">
        <v>10</v>
      </c>
      <c r="N435" s="6">
        <v>680000</v>
      </c>
      <c r="O435" s="8">
        <f t="shared" si="20"/>
        <v>6800000</v>
      </c>
      <c r="P435" s="6" t="s">
        <v>16</v>
      </c>
      <c r="Q435" s="6" t="s">
        <v>466</v>
      </c>
      <c r="R435" s="402" t="str">
        <f t="shared" si="21"/>
        <v>(06237) 서울 강남구 역삼로17길 60</v>
      </c>
      <c r="S435" s="13" t="s">
        <v>11340</v>
      </c>
    </row>
    <row r="436" spans="1:19">
      <c r="A436" s="11" t="s">
        <v>10476</v>
      </c>
      <c r="B436" s="32">
        <v>433</v>
      </c>
      <c r="C436" s="18" t="s">
        <v>107</v>
      </c>
      <c r="D436" s="7" t="str">
        <f t="shared" si="19"/>
        <v>23</v>
      </c>
      <c r="E436" s="26" t="s">
        <v>180</v>
      </c>
      <c r="F436" s="26" t="s">
        <v>45</v>
      </c>
      <c r="G436" s="18" t="s">
        <v>19</v>
      </c>
      <c r="H436" s="18" t="s">
        <v>11373</v>
      </c>
      <c r="I436" s="18" t="s">
        <v>26</v>
      </c>
      <c r="J436" s="18">
        <v>21</v>
      </c>
      <c r="K436" s="6">
        <v>3</v>
      </c>
      <c r="L436" s="6" t="s">
        <v>2199</v>
      </c>
      <c r="M436" s="8">
        <v>10</v>
      </c>
      <c r="N436" s="6">
        <v>1800000</v>
      </c>
      <c r="O436" s="8">
        <f t="shared" si="20"/>
        <v>18000000</v>
      </c>
      <c r="P436" s="6" t="s">
        <v>16</v>
      </c>
      <c r="Q436" s="6" t="s">
        <v>466</v>
      </c>
      <c r="R436" s="402" t="str">
        <f t="shared" si="21"/>
        <v>(06237) 서울 강남구 역삼로17길 60</v>
      </c>
      <c r="S436" s="13" t="s">
        <v>11340</v>
      </c>
    </row>
    <row r="437" spans="1:19" ht="49.5">
      <c r="A437" s="11" t="s">
        <v>10476</v>
      </c>
      <c r="B437" s="32">
        <v>434</v>
      </c>
      <c r="C437" s="18" t="s">
        <v>107</v>
      </c>
      <c r="D437" s="7" t="str">
        <f t="shared" si="19"/>
        <v>23</v>
      </c>
      <c r="E437" s="26" t="s">
        <v>180</v>
      </c>
      <c r="F437" s="26" t="s">
        <v>45</v>
      </c>
      <c r="G437" s="18" t="s">
        <v>19</v>
      </c>
      <c r="H437" s="18" t="s">
        <v>11374</v>
      </c>
      <c r="I437" s="18" t="s">
        <v>26</v>
      </c>
      <c r="J437" s="18">
        <v>14</v>
      </c>
      <c r="K437" s="6">
        <v>2</v>
      </c>
      <c r="L437" s="6" t="s">
        <v>1075</v>
      </c>
      <c r="M437" s="6">
        <v>10</v>
      </c>
      <c r="N437" s="6">
        <v>680000</v>
      </c>
      <c r="O437" s="8">
        <f t="shared" si="20"/>
        <v>6800000</v>
      </c>
      <c r="P437" s="6" t="s">
        <v>16</v>
      </c>
      <c r="Q437" s="6" t="s">
        <v>11375</v>
      </c>
      <c r="R437" s="402" t="str">
        <f t="shared" si="21"/>
        <v>(06237) 서울 강남구 역삼로17길 60
(48733) 부산 동구 중앙대로 216, 교원빌딩 11층
(34921) 대전 중구 중앙로 154, 4층</v>
      </c>
      <c r="S437" s="13" t="s">
        <v>11340</v>
      </c>
    </row>
    <row r="438" spans="1:19">
      <c r="A438" s="11" t="s">
        <v>10476</v>
      </c>
      <c r="B438" s="32">
        <v>435</v>
      </c>
      <c r="C438" s="18" t="s">
        <v>107</v>
      </c>
      <c r="D438" s="7" t="str">
        <f t="shared" si="19"/>
        <v>23</v>
      </c>
      <c r="E438" s="26" t="s">
        <v>34</v>
      </c>
      <c r="F438" s="26" t="s">
        <v>45</v>
      </c>
      <c r="G438" s="18" t="s">
        <v>19</v>
      </c>
      <c r="H438" s="18" t="s">
        <v>11376</v>
      </c>
      <c r="I438" s="18" t="s">
        <v>26</v>
      </c>
      <c r="J438" s="18">
        <v>6</v>
      </c>
      <c r="K438" s="6">
        <v>1</v>
      </c>
      <c r="L438" s="6" t="s">
        <v>1121</v>
      </c>
      <c r="M438" s="8">
        <v>10</v>
      </c>
      <c r="N438" s="6">
        <v>400000</v>
      </c>
      <c r="O438" s="8">
        <f t="shared" si="20"/>
        <v>4000000</v>
      </c>
      <c r="P438" s="6" t="s">
        <v>16</v>
      </c>
      <c r="Q438" s="6" t="s">
        <v>466</v>
      </c>
      <c r="R438" s="402" t="str">
        <f t="shared" si="21"/>
        <v>(06237) 서울 강남구 역삼로17길 60</v>
      </c>
      <c r="S438" s="13" t="s">
        <v>11340</v>
      </c>
    </row>
    <row r="439" spans="1:19">
      <c r="A439" s="11" t="s">
        <v>10476</v>
      </c>
      <c r="B439" s="32">
        <v>436</v>
      </c>
      <c r="C439" s="18" t="s">
        <v>107</v>
      </c>
      <c r="D439" s="7" t="str">
        <f t="shared" si="19"/>
        <v>23</v>
      </c>
      <c r="E439" s="26" t="s">
        <v>108</v>
      </c>
      <c r="F439" s="26" t="s">
        <v>94</v>
      </c>
      <c r="G439" s="18" t="s">
        <v>19</v>
      </c>
      <c r="H439" s="18" t="s">
        <v>11377</v>
      </c>
      <c r="I439" s="18" t="s">
        <v>26</v>
      </c>
      <c r="J439" s="18">
        <v>12</v>
      </c>
      <c r="K439" s="6">
        <v>2</v>
      </c>
      <c r="L439" s="6" t="s">
        <v>10912</v>
      </c>
      <c r="M439" s="6">
        <v>10</v>
      </c>
      <c r="N439" s="6">
        <v>680000</v>
      </c>
      <c r="O439" s="8">
        <f t="shared" si="20"/>
        <v>6800000</v>
      </c>
      <c r="P439" s="6" t="s">
        <v>16</v>
      </c>
      <c r="Q439" s="6" t="s">
        <v>466</v>
      </c>
      <c r="R439" s="402" t="str">
        <f t="shared" si="21"/>
        <v>(06237) 서울 강남구 역삼로17길 60</v>
      </c>
      <c r="S439" s="13" t="s">
        <v>11340</v>
      </c>
    </row>
    <row r="440" spans="1:19" ht="82.5">
      <c r="A440" s="11" t="s">
        <v>10476</v>
      </c>
      <c r="B440" s="32">
        <v>437</v>
      </c>
      <c r="C440" s="18" t="s">
        <v>37</v>
      </c>
      <c r="D440" s="7" t="str">
        <f t="shared" si="19"/>
        <v>02</v>
      </c>
      <c r="E440" s="26" t="s">
        <v>108</v>
      </c>
      <c r="F440" s="26" t="s">
        <v>108</v>
      </c>
      <c r="G440" s="18" t="s">
        <v>19</v>
      </c>
      <c r="H440" s="18" t="s">
        <v>11378</v>
      </c>
      <c r="I440" s="18" t="s">
        <v>16</v>
      </c>
      <c r="J440" s="18">
        <v>7</v>
      </c>
      <c r="K440" s="6">
        <v>1</v>
      </c>
      <c r="L440" s="6" t="s">
        <v>10370</v>
      </c>
      <c r="M440" s="8">
        <v>10</v>
      </c>
      <c r="N440" s="6">
        <v>300000</v>
      </c>
      <c r="O440" s="8">
        <f t="shared" si="20"/>
        <v>3000000</v>
      </c>
      <c r="P440" s="6" t="s">
        <v>26</v>
      </c>
      <c r="Q440" s="6" t="s">
        <v>11379</v>
      </c>
      <c r="R440" s="402" t="str">
        <f t="shared" si="21"/>
        <v>(06237) 서울 강남구 역삼로17길 60
(48733) 부산 동구 중앙대로 216, 교원빌딩 11층
(34921) 대전 중구 중앙로 154, 4층
(41256) 대구 동구 동대구로 489, 2층
(62364) 광주 광산구 무진대로 282, 7층</v>
      </c>
      <c r="S440" s="13" t="s">
        <v>11340</v>
      </c>
    </row>
    <row r="441" spans="1:19" ht="33">
      <c r="A441" s="11" t="s">
        <v>10476</v>
      </c>
      <c r="B441" s="32">
        <v>438</v>
      </c>
      <c r="C441" s="18" t="s">
        <v>37</v>
      </c>
      <c r="D441" s="7" t="str">
        <f t="shared" si="19"/>
        <v>02</v>
      </c>
      <c r="E441" s="26" t="s">
        <v>108</v>
      </c>
      <c r="F441" s="26" t="s">
        <v>108</v>
      </c>
      <c r="G441" s="18" t="s">
        <v>20</v>
      </c>
      <c r="H441" s="18" t="s">
        <v>11380</v>
      </c>
      <c r="I441" s="18" t="s">
        <v>26</v>
      </c>
      <c r="J441" s="18">
        <v>14</v>
      </c>
      <c r="K441" s="6">
        <v>2</v>
      </c>
      <c r="L441" s="6" t="s">
        <v>1103</v>
      </c>
      <c r="M441" s="8">
        <v>10</v>
      </c>
      <c r="N441" s="6">
        <v>560000</v>
      </c>
      <c r="O441" s="8">
        <f t="shared" si="20"/>
        <v>5600000</v>
      </c>
      <c r="P441" s="6" t="s">
        <v>16</v>
      </c>
      <c r="Q441" s="6" t="s">
        <v>2362</v>
      </c>
      <c r="R441" s="402" t="str">
        <f t="shared" si="21"/>
        <v>(06237) 서울 강남구 역삼로17길 60
(48733) 부산 동구 중앙대로 216, 교원빌딩 11층</v>
      </c>
      <c r="S441" s="13" t="s">
        <v>11340</v>
      </c>
    </row>
    <row r="442" spans="1:19" ht="33">
      <c r="A442" s="11" t="s">
        <v>10476</v>
      </c>
      <c r="B442" s="32">
        <v>439</v>
      </c>
      <c r="C442" s="18" t="s">
        <v>37</v>
      </c>
      <c r="D442" s="7" t="str">
        <f t="shared" si="19"/>
        <v>02</v>
      </c>
      <c r="E442" s="26" t="s">
        <v>108</v>
      </c>
      <c r="F442" s="26" t="s">
        <v>108</v>
      </c>
      <c r="G442" s="18" t="s">
        <v>19</v>
      </c>
      <c r="H442" s="18" t="s">
        <v>11381</v>
      </c>
      <c r="I442" s="18" t="s">
        <v>26</v>
      </c>
      <c r="J442" s="18">
        <v>32</v>
      </c>
      <c r="K442" s="6" t="s">
        <v>11344</v>
      </c>
      <c r="L442" s="6" t="s">
        <v>2185</v>
      </c>
      <c r="M442" s="6">
        <v>10</v>
      </c>
      <c r="N442" s="6">
        <v>1190000</v>
      </c>
      <c r="O442" s="8">
        <f t="shared" si="20"/>
        <v>11900000</v>
      </c>
      <c r="P442" s="6" t="s">
        <v>16</v>
      </c>
      <c r="Q442" s="6" t="s">
        <v>2362</v>
      </c>
      <c r="R442" s="402" t="str">
        <f t="shared" si="21"/>
        <v>(06237) 서울 강남구 역삼로17길 60
(48733) 부산 동구 중앙대로 216, 교원빌딩 11층</v>
      </c>
      <c r="S442" s="13" t="s">
        <v>11340</v>
      </c>
    </row>
    <row r="443" spans="1:19" ht="33">
      <c r="A443" s="11" t="s">
        <v>10476</v>
      </c>
      <c r="B443" s="32">
        <v>440</v>
      </c>
      <c r="C443" s="18" t="s">
        <v>37</v>
      </c>
      <c r="D443" s="7" t="str">
        <f t="shared" si="19"/>
        <v>02</v>
      </c>
      <c r="E443" s="26" t="s">
        <v>108</v>
      </c>
      <c r="F443" s="26" t="s">
        <v>108</v>
      </c>
      <c r="G443" s="18" t="s">
        <v>19</v>
      </c>
      <c r="H443" s="18" t="s">
        <v>11382</v>
      </c>
      <c r="I443" s="18" t="s">
        <v>26</v>
      </c>
      <c r="J443" s="18">
        <v>16</v>
      </c>
      <c r="K443" s="6">
        <v>2</v>
      </c>
      <c r="L443" s="6" t="s">
        <v>2185</v>
      </c>
      <c r="M443" s="8">
        <v>10</v>
      </c>
      <c r="N443" s="6">
        <v>790000</v>
      </c>
      <c r="O443" s="8">
        <f t="shared" si="20"/>
        <v>7900000</v>
      </c>
      <c r="P443" s="6" t="s">
        <v>16</v>
      </c>
      <c r="Q443" s="6" t="s">
        <v>2362</v>
      </c>
      <c r="R443" s="402" t="str">
        <f t="shared" si="21"/>
        <v>(06237) 서울 강남구 역삼로17길 60
(48733) 부산 동구 중앙대로 216, 교원빌딩 11층</v>
      </c>
      <c r="S443" s="13" t="s">
        <v>11340</v>
      </c>
    </row>
    <row r="444" spans="1:19">
      <c r="A444" s="11" t="s">
        <v>10476</v>
      </c>
      <c r="B444" s="32">
        <v>441</v>
      </c>
      <c r="C444" s="18" t="s">
        <v>36</v>
      </c>
      <c r="D444" s="7" t="str">
        <f t="shared" si="19"/>
        <v>20</v>
      </c>
      <c r="E444" s="26" t="s">
        <v>108</v>
      </c>
      <c r="F444" s="26" t="s">
        <v>348</v>
      </c>
      <c r="G444" s="18" t="s">
        <v>19</v>
      </c>
      <c r="H444" s="18" t="s">
        <v>11383</v>
      </c>
      <c r="I444" s="18" t="s">
        <v>26</v>
      </c>
      <c r="J444" s="18">
        <v>16</v>
      </c>
      <c r="K444" s="6">
        <v>2</v>
      </c>
      <c r="L444" s="6" t="s">
        <v>11348</v>
      </c>
      <c r="M444" s="6">
        <v>10</v>
      </c>
      <c r="N444" s="6">
        <v>960000</v>
      </c>
      <c r="O444" s="8">
        <f t="shared" si="20"/>
        <v>9600000</v>
      </c>
      <c r="P444" s="6" t="s">
        <v>16</v>
      </c>
      <c r="Q444" s="6" t="s">
        <v>466</v>
      </c>
      <c r="R444" s="402" t="str">
        <f t="shared" si="21"/>
        <v>(06237) 서울 강남구 역삼로17길 60</v>
      </c>
      <c r="S444" s="13" t="s">
        <v>11340</v>
      </c>
    </row>
    <row r="445" spans="1:19">
      <c r="A445" s="11" t="s">
        <v>10476</v>
      </c>
      <c r="B445" s="32">
        <v>442</v>
      </c>
      <c r="C445" s="18" t="s">
        <v>37</v>
      </c>
      <c r="D445" s="7" t="str">
        <f t="shared" si="19"/>
        <v>02</v>
      </c>
      <c r="E445" s="26" t="s">
        <v>108</v>
      </c>
      <c r="F445" s="26" t="s">
        <v>108</v>
      </c>
      <c r="G445" s="18" t="s">
        <v>20</v>
      </c>
      <c r="H445" s="18" t="s">
        <v>11384</v>
      </c>
      <c r="I445" s="18" t="s">
        <v>26</v>
      </c>
      <c r="J445" s="18">
        <v>14</v>
      </c>
      <c r="K445" s="6">
        <v>2</v>
      </c>
      <c r="L445" s="6" t="s">
        <v>1861</v>
      </c>
      <c r="M445" s="8">
        <v>10</v>
      </c>
      <c r="N445" s="6">
        <v>560000</v>
      </c>
      <c r="O445" s="8">
        <f t="shared" si="20"/>
        <v>5600000</v>
      </c>
      <c r="P445" s="6" t="s">
        <v>16</v>
      </c>
      <c r="Q445" s="6" t="s">
        <v>466</v>
      </c>
      <c r="R445" s="402" t="str">
        <f t="shared" si="21"/>
        <v>(06237) 서울 강남구 역삼로17길 60</v>
      </c>
      <c r="S445" s="13" t="s">
        <v>11340</v>
      </c>
    </row>
    <row r="446" spans="1:19">
      <c r="A446" s="11" t="s">
        <v>10476</v>
      </c>
      <c r="B446" s="32">
        <v>443</v>
      </c>
      <c r="C446" s="18" t="s">
        <v>37</v>
      </c>
      <c r="D446" s="7" t="str">
        <f t="shared" si="19"/>
        <v>02</v>
      </c>
      <c r="E446" s="26" t="s">
        <v>93</v>
      </c>
      <c r="F446" s="26" t="s">
        <v>108</v>
      </c>
      <c r="G446" s="18" t="s">
        <v>20</v>
      </c>
      <c r="H446" s="18" t="s">
        <v>11385</v>
      </c>
      <c r="I446" s="18" t="s">
        <v>26</v>
      </c>
      <c r="J446" s="18">
        <v>14</v>
      </c>
      <c r="K446" s="6">
        <v>2</v>
      </c>
      <c r="L446" s="6" t="s">
        <v>2191</v>
      </c>
      <c r="M446" s="6">
        <v>10</v>
      </c>
      <c r="N446" s="6">
        <v>560000</v>
      </c>
      <c r="O446" s="8">
        <f t="shared" si="20"/>
        <v>5600000</v>
      </c>
      <c r="P446" s="6" t="s">
        <v>26</v>
      </c>
      <c r="Q446" s="6" t="s">
        <v>466</v>
      </c>
      <c r="R446" s="402" t="str">
        <f t="shared" si="21"/>
        <v>(06237) 서울 강남구 역삼로17길 60</v>
      </c>
      <c r="S446" s="13" t="s">
        <v>11340</v>
      </c>
    </row>
    <row r="447" spans="1:19">
      <c r="A447" s="11" t="s">
        <v>10476</v>
      </c>
      <c r="B447" s="32">
        <v>444</v>
      </c>
      <c r="C447" s="18" t="s">
        <v>107</v>
      </c>
      <c r="D447" s="7" t="str">
        <f t="shared" si="19"/>
        <v>23</v>
      </c>
      <c r="E447" s="26" t="s">
        <v>108</v>
      </c>
      <c r="F447" s="26" t="s">
        <v>94</v>
      </c>
      <c r="G447" s="18" t="s">
        <v>19</v>
      </c>
      <c r="H447" s="18" t="s">
        <v>11386</v>
      </c>
      <c r="I447" s="18" t="s">
        <v>26</v>
      </c>
      <c r="J447" s="18">
        <v>7</v>
      </c>
      <c r="K447" s="6">
        <v>1</v>
      </c>
      <c r="L447" s="6" t="s">
        <v>10530</v>
      </c>
      <c r="M447" s="8">
        <v>10</v>
      </c>
      <c r="N447" s="6">
        <v>500000</v>
      </c>
      <c r="O447" s="8">
        <f t="shared" si="20"/>
        <v>5000000</v>
      </c>
      <c r="P447" s="6" t="s">
        <v>16</v>
      </c>
      <c r="Q447" s="6" t="s">
        <v>466</v>
      </c>
      <c r="R447" s="402" t="str">
        <f t="shared" si="21"/>
        <v>(06237) 서울 강남구 역삼로17길 60</v>
      </c>
      <c r="S447" s="13" t="s">
        <v>11340</v>
      </c>
    </row>
    <row r="448" spans="1:19">
      <c r="A448" s="11" t="s">
        <v>10476</v>
      </c>
      <c r="B448" s="32">
        <v>445</v>
      </c>
      <c r="C448" s="18" t="s">
        <v>107</v>
      </c>
      <c r="D448" s="7" t="str">
        <f t="shared" si="19"/>
        <v>23</v>
      </c>
      <c r="E448" s="26" t="s">
        <v>108</v>
      </c>
      <c r="F448" s="26" t="s">
        <v>94</v>
      </c>
      <c r="G448" s="18" t="s">
        <v>19</v>
      </c>
      <c r="H448" s="18" t="s">
        <v>11387</v>
      </c>
      <c r="I448" s="18" t="s">
        <v>26</v>
      </c>
      <c r="J448" s="18">
        <v>7</v>
      </c>
      <c r="K448" s="6">
        <v>1</v>
      </c>
      <c r="L448" s="6" t="s">
        <v>1861</v>
      </c>
      <c r="M448" s="6">
        <v>10</v>
      </c>
      <c r="N448" s="6">
        <v>500000</v>
      </c>
      <c r="O448" s="8">
        <f t="shared" si="20"/>
        <v>5000000</v>
      </c>
      <c r="P448" s="6" t="s">
        <v>26</v>
      </c>
      <c r="Q448" s="6" t="s">
        <v>466</v>
      </c>
      <c r="R448" s="402" t="str">
        <f t="shared" si="21"/>
        <v>(06237) 서울 강남구 역삼로17길 60</v>
      </c>
      <c r="S448" s="13" t="s">
        <v>11340</v>
      </c>
    </row>
    <row r="449" spans="1:19">
      <c r="A449" s="11" t="s">
        <v>10476</v>
      </c>
      <c r="B449" s="32">
        <v>446</v>
      </c>
      <c r="C449" s="18" t="s">
        <v>107</v>
      </c>
      <c r="D449" s="7" t="str">
        <f t="shared" si="19"/>
        <v>23</v>
      </c>
      <c r="E449" s="26" t="s">
        <v>108</v>
      </c>
      <c r="F449" s="26" t="s">
        <v>94</v>
      </c>
      <c r="G449" s="18" t="s">
        <v>19</v>
      </c>
      <c r="H449" s="18" t="s">
        <v>11388</v>
      </c>
      <c r="I449" s="18" t="s">
        <v>26</v>
      </c>
      <c r="J449" s="18">
        <v>7</v>
      </c>
      <c r="K449" s="6">
        <v>1</v>
      </c>
      <c r="L449" s="6" t="s">
        <v>1860</v>
      </c>
      <c r="M449" s="8">
        <v>10</v>
      </c>
      <c r="N449" s="6">
        <v>500000</v>
      </c>
      <c r="O449" s="8">
        <f t="shared" si="20"/>
        <v>5000000</v>
      </c>
      <c r="P449" s="6" t="s">
        <v>26</v>
      </c>
      <c r="Q449" s="6" t="s">
        <v>466</v>
      </c>
      <c r="R449" s="402" t="str">
        <f t="shared" si="21"/>
        <v>(06237) 서울 강남구 역삼로17길 60</v>
      </c>
      <c r="S449" s="13" t="s">
        <v>11340</v>
      </c>
    </row>
    <row r="450" spans="1:19">
      <c r="A450" s="11" t="s">
        <v>10476</v>
      </c>
      <c r="B450" s="32">
        <v>447</v>
      </c>
      <c r="C450" s="18" t="s">
        <v>107</v>
      </c>
      <c r="D450" s="7" t="str">
        <f t="shared" si="19"/>
        <v>23</v>
      </c>
      <c r="E450" s="26" t="s">
        <v>108</v>
      </c>
      <c r="F450" s="26" t="s">
        <v>94</v>
      </c>
      <c r="G450" s="18" t="s">
        <v>19</v>
      </c>
      <c r="H450" s="18" t="s">
        <v>11389</v>
      </c>
      <c r="I450" s="18" t="s">
        <v>26</v>
      </c>
      <c r="J450" s="18">
        <v>7</v>
      </c>
      <c r="K450" s="6">
        <v>1</v>
      </c>
      <c r="L450" s="6" t="s">
        <v>1861</v>
      </c>
      <c r="M450" s="6">
        <v>10</v>
      </c>
      <c r="N450" s="6">
        <v>500000</v>
      </c>
      <c r="O450" s="8">
        <f t="shared" si="20"/>
        <v>5000000</v>
      </c>
      <c r="P450" s="6" t="s">
        <v>26</v>
      </c>
      <c r="Q450" s="6" t="s">
        <v>466</v>
      </c>
      <c r="R450" s="402" t="str">
        <f t="shared" si="21"/>
        <v>(06237) 서울 강남구 역삼로17길 60</v>
      </c>
      <c r="S450" s="13" t="s">
        <v>11340</v>
      </c>
    </row>
    <row r="451" spans="1:19">
      <c r="A451" s="11" t="s">
        <v>10476</v>
      </c>
      <c r="B451" s="32">
        <v>448</v>
      </c>
      <c r="C451" s="18" t="s">
        <v>37</v>
      </c>
      <c r="D451" s="7" t="str">
        <f t="shared" si="19"/>
        <v>02</v>
      </c>
      <c r="E451" s="26" t="s">
        <v>108</v>
      </c>
      <c r="F451" s="26" t="s">
        <v>108</v>
      </c>
      <c r="G451" s="18" t="s">
        <v>19</v>
      </c>
      <c r="H451" s="18" t="s">
        <v>11390</v>
      </c>
      <c r="I451" s="18" t="s">
        <v>16</v>
      </c>
      <c r="J451" s="18">
        <v>14</v>
      </c>
      <c r="K451" s="6">
        <v>2</v>
      </c>
      <c r="L451" s="6" t="s">
        <v>1388</v>
      </c>
      <c r="M451" s="8">
        <v>10</v>
      </c>
      <c r="N451" s="6">
        <v>600000</v>
      </c>
      <c r="O451" s="8">
        <f t="shared" si="20"/>
        <v>6000000</v>
      </c>
      <c r="P451" s="6" t="s">
        <v>26</v>
      </c>
      <c r="Q451" s="6" t="s">
        <v>466</v>
      </c>
      <c r="R451" s="402" t="str">
        <f t="shared" si="21"/>
        <v>(06237) 서울 강남구 역삼로17길 60</v>
      </c>
      <c r="S451" s="13" t="s">
        <v>11340</v>
      </c>
    </row>
    <row r="452" spans="1:19">
      <c r="A452" s="11" t="s">
        <v>10476</v>
      </c>
      <c r="B452" s="32">
        <v>449</v>
      </c>
      <c r="C452" s="18" t="s">
        <v>37</v>
      </c>
      <c r="D452" s="7" t="str">
        <f t="shared" si="19"/>
        <v>02</v>
      </c>
      <c r="E452" s="26" t="s">
        <v>108</v>
      </c>
      <c r="F452" s="26" t="s">
        <v>108</v>
      </c>
      <c r="G452" s="18" t="s">
        <v>19</v>
      </c>
      <c r="H452" s="18" t="s">
        <v>11391</v>
      </c>
      <c r="I452" s="18" t="s">
        <v>16</v>
      </c>
      <c r="J452" s="18">
        <v>21</v>
      </c>
      <c r="K452" s="6">
        <v>3</v>
      </c>
      <c r="L452" s="6" t="s">
        <v>1855</v>
      </c>
      <c r="M452" s="6">
        <v>10</v>
      </c>
      <c r="N452" s="6">
        <v>700000</v>
      </c>
      <c r="O452" s="8">
        <f t="shared" si="20"/>
        <v>7000000</v>
      </c>
      <c r="P452" s="6" t="s">
        <v>26</v>
      </c>
      <c r="Q452" s="6" t="s">
        <v>466</v>
      </c>
      <c r="R452" s="402" t="str">
        <f t="shared" si="21"/>
        <v>(06237) 서울 강남구 역삼로17길 60</v>
      </c>
      <c r="S452" s="13" t="s">
        <v>11340</v>
      </c>
    </row>
    <row r="453" spans="1:19">
      <c r="A453" s="11" t="s">
        <v>10476</v>
      </c>
      <c r="B453" s="32">
        <v>450</v>
      </c>
      <c r="C453" s="18" t="s">
        <v>37</v>
      </c>
      <c r="D453" s="7" t="str">
        <f t="shared" si="19"/>
        <v>02</v>
      </c>
      <c r="E453" s="26" t="s">
        <v>108</v>
      </c>
      <c r="F453" s="26" t="s">
        <v>108</v>
      </c>
      <c r="G453" s="18" t="s">
        <v>19</v>
      </c>
      <c r="H453" s="18" t="s">
        <v>11392</v>
      </c>
      <c r="I453" s="18" t="s">
        <v>16</v>
      </c>
      <c r="J453" s="18">
        <v>14</v>
      </c>
      <c r="K453" s="6">
        <v>2</v>
      </c>
      <c r="L453" s="6" t="s">
        <v>1244</v>
      </c>
      <c r="M453" s="8">
        <v>10</v>
      </c>
      <c r="N453" s="6">
        <v>600000</v>
      </c>
      <c r="O453" s="8">
        <f t="shared" si="20"/>
        <v>6000000</v>
      </c>
      <c r="P453" s="6" t="s">
        <v>26</v>
      </c>
      <c r="Q453" s="6" t="s">
        <v>466</v>
      </c>
      <c r="R453" s="402" t="str">
        <f t="shared" si="21"/>
        <v>(06237) 서울 강남구 역삼로17길 60</v>
      </c>
      <c r="S453" s="13" t="s">
        <v>11340</v>
      </c>
    </row>
    <row r="454" spans="1:19">
      <c r="A454" s="11" t="s">
        <v>10476</v>
      </c>
      <c r="B454" s="32">
        <v>451</v>
      </c>
      <c r="C454" s="18" t="s">
        <v>37</v>
      </c>
      <c r="D454" s="7" t="str">
        <f t="shared" si="19"/>
        <v>02</v>
      </c>
      <c r="E454" s="26" t="s">
        <v>108</v>
      </c>
      <c r="F454" s="26" t="s">
        <v>108</v>
      </c>
      <c r="G454" s="18" t="s">
        <v>19</v>
      </c>
      <c r="H454" s="18" t="s">
        <v>11393</v>
      </c>
      <c r="I454" s="18" t="s">
        <v>16</v>
      </c>
      <c r="J454" s="18">
        <v>7</v>
      </c>
      <c r="K454" s="6">
        <v>1</v>
      </c>
      <c r="L454" s="6" t="s">
        <v>1857</v>
      </c>
      <c r="M454" s="6">
        <v>10</v>
      </c>
      <c r="N454" s="6">
        <v>300000</v>
      </c>
      <c r="O454" s="8">
        <f t="shared" si="20"/>
        <v>3000000</v>
      </c>
      <c r="P454" s="6" t="s">
        <v>26</v>
      </c>
      <c r="Q454" s="6" t="s">
        <v>466</v>
      </c>
      <c r="R454" s="402" t="str">
        <f t="shared" si="21"/>
        <v>(06237) 서울 강남구 역삼로17길 60</v>
      </c>
      <c r="S454" s="13" t="s">
        <v>11340</v>
      </c>
    </row>
    <row r="455" spans="1:19">
      <c r="A455" s="11" t="s">
        <v>10476</v>
      </c>
      <c r="B455" s="32">
        <v>452</v>
      </c>
      <c r="C455" s="18" t="s">
        <v>37</v>
      </c>
      <c r="D455" s="7" t="str">
        <f t="shared" ref="D455:D507" si="22">_xlfn.IFS(C455="사업관리","01",C455="경영ㆍ회계ㆍ사무","02",C455="금융ㆍ보험","03",C455="교육ㆍ자연ㆍ사회과학","04",C455="법률ㆍ경찰ㆍ소방ㆍ교도ㆍ국방","05",C455="보건ㆍ의료","06",C455="사회복지ㆍ종교","07",C455="문화ㆍ예술ㆍ디자인ㆍ방송","08",C455="운전ㆍ운송","09",C455="영업판매","10",C455="경비ㆍ청소","11",C455="이용ㆍ숙박ㆍ여행ㆍ오락ㆍ스포츠","12", C455="음식서비스","13", C455="건설","14", C455="기계","15",C455="재료","16",C455="화학ㆍ바이오","17",C455="섬유ㆍ의복","18",C455="전기ㆍ전자","19",C455="정보통신","20",C455="식품가공","21",C455="인쇄ㆍ목재ㆍ가구ㆍ공예","22",C455="환경ㆍ에너지ㆍ안전","23",C455="농림어업","24")</f>
        <v>02</v>
      </c>
      <c r="E455" s="26" t="s">
        <v>108</v>
      </c>
      <c r="F455" s="26" t="s">
        <v>108</v>
      </c>
      <c r="G455" s="18" t="s">
        <v>19</v>
      </c>
      <c r="H455" s="18" t="s">
        <v>11394</v>
      </c>
      <c r="I455" s="18" t="s">
        <v>26</v>
      </c>
      <c r="J455" s="18">
        <v>7</v>
      </c>
      <c r="K455" s="6">
        <v>1</v>
      </c>
      <c r="L455" s="6" t="s">
        <v>1242</v>
      </c>
      <c r="M455" s="8">
        <v>10</v>
      </c>
      <c r="N455" s="6">
        <v>300000</v>
      </c>
      <c r="O455" s="8">
        <f t="shared" ref="O455:O507" si="23">M455*N455</f>
        <v>3000000</v>
      </c>
      <c r="P455" s="6" t="s">
        <v>26</v>
      </c>
      <c r="Q455" s="6" t="s">
        <v>466</v>
      </c>
      <c r="R455" s="402" t="str">
        <f t="shared" si="21"/>
        <v>(06237) 서울 강남구 역삼로17길 60</v>
      </c>
      <c r="S455" s="13" t="s">
        <v>11340</v>
      </c>
    </row>
    <row r="456" spans="1:19">
      <c r="A456" s="11" t="s">
        <v>10476</v>
      </c>
      <c r="B456" s="32">
        <v>453</v>
      </c>
      <c r="C456" s="18" t="s">
        <v>107</v>
      </c>
      <c r="D456" s="7" t="str">
        <f t="shared" si="22"/>
        <v>23</v>
      </c>
      <c r="E456" s="26" t="s">
        <v>93</v>
      </c>
      <c r="F456" s="26" t="s">
        <v>108</v>
      </c>
      <c r="G456" s="18" t="s">
        <v>19</v>
      </c>
      <c r="H456" s="18" t="s">
        <v>11395</v>
      </c>
      <c r="I456" s="18" t="s">
        <v>26</v>
      </c>
      <c r="J456" s="18">
        <v>16</v>
      </c>
      <c r="K456" s="6">
        <v>2</v>
      </c>
      <c r="L456" s="6" t="s">
        <v>11396</v>
      </c>
      <c r="M456" s="6">
        <v>10</v>
      </c>
      <c r="N456" s="6">
        <v>790000</v>
      </c>
      <c r="O456" s="8">
        <f t="shared" si="23"/>
        <v>7900000</v>
      </c>
      <c r="P456" s="6" t="s">
        <v>16</v>
      </c>
      <c r="Q456" s="6" t="s">
        <v>466</v>
      </c>
      <c r="R456" s="402" t="str">
        <f t="shared" si="21"/>
        <v>(06237) 서울 강남구 역삼로17길 60</v>
      </c>
      <c r="S456" s="13" t="s">
        <v>11340</v>
      </c>
    </row>
    <row r="457" spans="1:19" ht="66">
      <c r="A457" s="11" t="s">
        <v>10476</v>
      </c>
      <c r="B457" s="32">
        <v>454</v>
      </c>
      <c r="C457" s="18" t="s">
        <v>107</v>
      </c>
      <c r="D457" s="7" t="str">
        <f t="shared" si="22"/>
        <v>23</v>
      </c>
      <c r="E457" s="26" t="s">
        <v>108</v>
      </c>
      <c r="F457" s="26" t="s">
        <v>144</v>
      </c>
      <c r="G457" s="18" t="s">
        <v>19</v>
      </c>
      <c r="H457" s="18" t="s">
        <v>11397</v>
      </c>
      <c r="I457" s="18" t="s">
        <v>26</v>
      </c>
      <c r="J457" s="18">
        <v>32</v>
      </c>
      <c r="K457" s="6" t="s">
        <v>11344</v>
      </c>
      <c r="L457" s="6" t="s">
        <v>462</v>
      </c>
      <c r="M457" s="8">
        <v>10</v>
      </c>
      <c r="N457" s="6">
        <v>1190000</v>
      </c>
      <c r="O457" s="8">
        <f t="shared" si="23"/>
        <v>11900000</v>
      </c>
      <c r="P457" s="6" t="s">
        <v>16</v>
      </c>
      <c r="Q457" s="6" t="s">
        <v>11398</v>
      </c>
      <c r="R457" s="402" t="str">
        <f t="shared" ref="R457:R500" si="24">_xlfn.TEXTJOIN(CHAR(10),TRUE,IF(ISNUMBER(SEARCH("서울",Q457)),"(06237) 서울 강남구 역삼로17길 60",""),
IF(ISNUMBER(SEARCH("부산",Q457)),"(48733) 부산 동구 중앙대로 216, 교원빌딩 11층",""),
IF(ISNUMBER(SEARCH("대전",Q457)),"(34921) 대전 중구 중앙로 154, 4층",""),
IF(ISNUMBER(SEARCH("대구",Q457)),"(41256) 대구 동구 동대구로 489, 2층",""),
IF(ISNUMBER(SEARCH("수원",Q457)),"(16229) 경기 수원시 영통구 광교로 145",""),
IF(ISNUMBER(SEARCH("인천",Q457)),"(21633) 인천 남동구 남동대로 215번길 30",""),
IF(ISNUMBER(SEARCH("광주",Q457)),"(62364) 광주 광산구 무진대로 282, 7층",""),
IF(ISNUMBER(SEARCH("아산",Q457)),"(31470) 충남 아산시 배방읍 희망로 46번길 45-21",""),
IF(ISNUMBER(SEARCH("청주",Q457)),"(28116) 충북 청주시 청원구 오창읍 연구단지로 40",""),
IF(ISNUMBER(SEARCH("춘천",Q457)),"(24239) 강원도 춘천시 수변공원길 11",""),
IF(ISNUMBER(SEARCH("창원",Q457)),"(51408) 경남 창원시 성산구 원이대로 362",""),
IF(ISNUMBER(SEARCH("울산",Q457)),"(44248) 울산 북구 산업로 915",""),
IF(ISNUMBER(SEARCH("전주",Q457)),"(54969) 전북 전주시 완산구 홍산로 276",""),
IF(ISNUMBER(SEARCH("의정부",Q457)),"(11644) 경기 의정부시 망월로 18-26",""))</f>
        <v>(06237) 서울 강남구 역삼로17길 60
(48733) 부산 동구 중앙대로 216, 교원빌딩 11층
(34921) 대전 중구 중앙로 154, 4층
(41256) 대구 동구 동대구로 489, 2층</v>
      </c>
      <c r="S457" s="13" t="s">
        <v>11340</v>
      </c>
    </row>
    <row r="458" spans="1:19" ht="66">
      <c r="A458" s="11" t="s">
        <v>10476</v>
      </c>
      <c r="B458" s="32">
        <v>455</v>
      </c>
      <c r="C458" s="18" t="s">
        <v>107</v>
      </c>
      <c r="D458" s="7" t="str">
        <f t="shared" si="22"/>
        <v>23</v>
      </c>
      <c r="E458" s="26" t="s">
        <v>348</v>
      </c>
      <c r="F458" s="26" t="s">
        <v>108</v>
      </c>
      <c r="G458" s="18" t="s">
        <v>19</v>
      </c>
      <c r="H458" s="18" t="s">
        <v>11399</v>
      </c>
      <c r="I458" s="18" t="s">
        <v>26</v>
      </c>
      <c r="J458" s="18">
        <v>16</v>
      </c>
      <c r="K458" s="6">
        <v>2</v>
      </c>
      <c r="L458" s="6" t="s">
        <v>462</v>
      </c>
      <c r="M458" s="6">
        <v>10</v>
      </c>
      <c r="N458" s="6">
        <v>790000</v>
      </c>
      <c r="O458" s="8">
        <f t="shared" si="23"/>
        <v>7900000</v>
      </c>
      <c r="P458" s="6" t="s">
        <v>16</v>
      </c>
      <c r="Q458" s="6" t="s">
        <v>11398</v>
      </c>
      <c r="R458" s="402" t="str">
        <f t="shared" si="24"/>
        <v>(06237) 서울 강남구 역삼로17길 60
(48733) 부산 동구 중앙대로 216, 교원빌딩 11층
(34921) 대전 중구 중앙로 154, 4층
(41256) 대구 동구 동대구로 489, 2층</v>
      </c>
      <c r="S458" s="13" t="s">
        <v>11340</v>
      </c>
    </row>
    <row r="459" spans="1:19">
      <c r="A459" s="11" t="s">
        <v>10476</v>
      </c>
      <c r="B459" s="32">
        <v>456</v>
      </c>
      <c r="C459" s="18" t="s">
        <v>107</v>
      </c>
      <c r="D459" s="7" t="str">
        <f t="shared" si="22"/>
        <v>23</v>
      </c>
      <c r="E459" s="26" t="s">
        <v>463</v>
      </c>
      <c r="F459" s="26" t="s">
        <v>348</v>
      </c>
      <c r="G459" s="18" t="s">
        <v>19</v>
      </c>
      <c r="H459" s="18" t="s">
        <v>11400</v>
      </c>
      <c r="I459" s="18" t="s">
        <v>26</v>
      </c>
      <c r="J459" s="18">
        <v>32</v>
      </c>
      <c r="K459" s="6" t="s">
        <v>11344</v>
      </c>
      <c r="L459" s="6" t="s">
        <v>2190</v>
      </c>
      <c r="M459" s="8">
        <v>10</v>
      </c>
      <c r="N459" s="6">
        <v>1190000</v>
      </c>
      <c r="O459" s="8">
        <f t="shared" si="23"/>
        <v>11900000</v>
      </c>
      <c r="P459" s="6" t="s">
        <v>16</v>
      </c>
      <c r="Q459" s="6" t="s">
        <v>466</v>
      </c>
      <c r="R459" s="402" t="str">
        <f t="shared" si="24"/>
        <v>(06237) 서울 강남구 역삼로17길 60</v>
      </c>
      <c r="S459" s="13" t="s">
        <v>11340</v>
      </c>
    </row>
    <row r="460" spans="1:19">
      <c r="A460" s="11" t="s">
        <v>10476</v>
      </c>
      <c r="B460" s="32">
        <v>457</v>
      </c>
      <c r="C460" s="18" t="s">
        <v>37</v>
      </c>
      <c r="D460" s="7" t="str">
        <f t="shared" si="22"/>
        <v>02</v>
      </c>
      <c r="E460" s="26" t="s">
        <v>93</v>
      </c>
      <c r="F460" s="26" t="s">
        <v>94</v>
      </c>
      <c r="G460" s="18" t="s">
        <v>19</v>
      </c>
      <c r="H460" s="18" t="s">
        <v>11401</v>
      </c>
      <c r="I460" s="18" t="s">
        <v>26</v>
      </c>
      <c r="J460" s="18">
        <v>32</v>
      </c>
      <c r="K460" s="6" t="s">
        <v>11344</v>
      </c>
      <c r="L460" s="6" t="s">
        <v>2462</v>
      </c>
      <c r="M460" s="6">
        <v>10</v>
      </c>
      <c r="N460" s="6">
        <v>1190000</v>
      </c>
      <c r="O460" s="8">
        <f t="shared" si="23"/>
        <v>11900000</v>
      </c>
      <c r="P460" s="6" t="s">
        <v>16</v>
      </c>
      <c r="Q460" s="6" t="s">
        <v>466</v>
      </c>
      <c r="R460" s="402" t="str">
        <f t="shared" si="24"/>
        <v>(06237) 서울 강남구 역삼로17길 60</v>
      </c>
      <c r="S460" s="13" t="s">
        <v>11340</v>
      </c>
    </row>
    <row r="461" spans="1:19">
      <c r="A461" s="11" t="s">
        <v>10476</v>
      </c>
      <c r="B461" s="32">
        <v>458</v>
      </c>
      <c r="C461" s="18" t="s">
        <v>37</v>
      </c>
      <c r="D461" s="7" t="str">
        <f t="shared" si="22"/>
        <v>02</v>
      </c>
      <c r="E461" s="26" t="s">
        <v>93</v>
      </c>
      <c r="F461" s="26" t="s">
        <v>94</v>
      </c>
      <c r="G461" s="18" t="s">
        <v>19</v>
      </c>
      <c r="H461" s="18" t="s">
        <v>11402</v>
      </c>
      <c r="I461" s="18" t="s">
        <v>26</v>
      </c>
      <c r="J461" s="18">
        <v>16</v>
      </c>
      <c r="K461" s="6">
        <v>2</v>
      </c>
      <c r="L461" s="6" t="s">
        <v>2462</v>
      </c>
      <c r="M461" s="8">
        <v>10</v>
      </c>
      <c r="N461" s="6">
        <v>790000</v>
      </c>
      <c r="O461" s="8">
        <f t="shared" si="23"/>
        <v>7900000</v>
      </c>
      <c r="P461" s="6" t="s">
        <v>16</v>
      </c>
      <c r="Q461" s="6" t="s">
        <v>466</v>
      </c>
      <c r="R461" s="402" t="str">
        <f t="shared" si="24"/>
        <v>(06237) 서울 강남구 역삼로17길 60</v>
      </c>
      <c r="S461" s="13" t="s">
        <v>11340</v>
      </c>
    </row>
    <row r="462" spans="1:19">
      <c r="A462" s="11" t="s">
        <v>10476</v>
      </c>
      <c r="B462" s="32">
        <v>459</v>
      </c>
      <c r="C462" s="18" t="s">
        <v>37</v>
      </c>
      <c r="D462" s="7" t="str">
        <f t="shared" si="22"/>
        <v>02</v>
      </c>
      <c r="E462" s="26" t="s">
        <v>108</v>
      </c>
      <c r="F462" s="26" t="s">
        <v>108</v>
      </c>
      <c r="G462" s="18" t="s">
        <v>19</v>
      </c>
      <c r="H462" s="18" t="s">
        <v>11403</v>
      </c>
      <c r="I462" s="18" t="s">
        <v>26</v>
      </c>
      <c r="J462" s="18">
        <v>32</v>
      </c>
      <c r="K462" s="6" t="s">
        <v>11344</v>
      </c>
      <c r="L462" s="6" t="s">
        <v>2193</v>
      </c>
      <c r="M462" s="6">
        <v>10</v>
      </c>
      <c r="N462" s="6">
        <v>1190000</v>
      </c>
      <c r="O462" s="8">
        <f t="shared" si="23"/>
        <v>11900000</v>
      </c>
      <c r="P462" s="6" t="s">
        <v>16</v>
      </c>
      <c r="Q462" s="6" t="s">
        <v>466</v>
      </c>
      <c r="R462" s="402" t="str">
        <f t="shared" si="24"/>
        <v>(06237) 서울 강남구 역삼로17길 60</v>
      </c>
      <c r="S462" s="13" t="s">
        <v>11340</v>
      </c>
    </row>
    <row r="463" spans="1:19">
      <c r="A463" s="11" t="s">
        <v>10476</v>
      </c>
      <c r="B463" s="32">
        <v>460</v>
      </c>
      <c r="C463" s="18" t="s">
        <v>37</v>
      </c>
      <c r="D463" s="7" t="str">
        <f t="shared" si="22"/>
        <v>02</v>
      </c>
      <c r="E463" s="26" t="s">
        <v>108</v>
      </c>
      <c r="F463" s="26" t="s">
        <v>108</v>
      </c>
      <c r="G463" s="18" t="s">
        <v>19</v>
      </c>
      <c r="H463" s="18" t="s">
        <v>11404</v>
      </c>
      <c r="I463" s="18" t="s">
        <v>26</v>
      </c>
      <c r="J463" s="18">
        <v>16</v>
      </c>
      <c r="K463" s="6">
        <v>2</v>
      </c>
      <c r="L463" s="6" t="s">
        <v>2193</v>
      </c>
      <c r="M463" s="8">
        <v>10</v>
      </c>
      <c r="N463" s="6">
        <v>790000</v>
      </c>
      <c r="O463" s="8">
        <f t="shared" si="23"/>
        <v>7900000</v>
      </c>
      <c r="P463" s="6" t="s">
        <v>16</v>
      </c>
      <c r="Q463" s="6" t="s">
        <v>466</v>
      </c>
      <c r="R463" s="402" t="str">
        <f t="shared" si="24"/>
        <v>(06237) 서울 강남구 역삼로17길 60</v>
      </c>
      <c r="S463" s="13" t="s">
        <v>11340</v>
      </c>
    </row>
    <row r="464" spans="1:19">
      <c r="A464" s="11" t="s">
        <v>10476</v>
      </c>
      <c r="B464" s="32">
        <v>461</v>
      </c>
      <c r="C464" s="18" t="s">
        <v>37</v>
      </c>
      <c r="D464" s="7" t="str">
        <f t="shared" si="22"/>
        <v>02</v>
      </c>
      <c r="E464" s="26" t="s">
        <v>108</v>
      </c>
      <c r="F464" s="26" t="s">
        <v>144</v>
      </c>
      <c r="G464" s="18" t="s">
        <v>19</v>
      </c>
      <c r="H464" s="18" t="s">
        <v>11405</v>
      </c>
      <c r="I464" s="18" t="s">
        <v>26</v>
      </c>
      <c r="J464" s="18">
        <v>32</v>
      </c>
      <c r="K464" s="6" t="s">
        <v>11344</v>
      </c>
      <c r="L464" s="6" t="s">
        <v>1237</v>
      </c>
      <c r="M464" s="6">
        <v>10</v>
      </c>
      <c r="N464" s="6">
        <v>1190000</v>
      </c>
      <c r="O464" s="8">
        <f t="shared" si="23"/>
        <v>11900000</v>
      </c>
      <c r="P464" s="6" t="s">
        <v>16</v>
      </c>
      <c r="Q464" s="6" t="s">
        <v>466</v>
      </c>
      <c r="R464" s="402" t="str">
        <f t="shared" si="24"/>
        <v>(06237) 서울 강남구 역삼로17길 60</v>
      </c>
      <c r="S464" s="13" t="s">
        <v>11340</v>
      </c>
    </row>
    <row r="465" spans="1:19">
      <c r="A465" s="11" t="s">
        <v>10476</v>
      </c>
      <c r="B465" s="32">
        <v>462</v>
      </c>
      <c r="C465" s="18" t="s">
        <v>37</v>
      </c>
      <c r="D465" s="7" t="str">
        <f t="shared" si="22"/>
        <v>02</v>
      </c>
      <c r="E465" s="26" t="s">
        <v>108</v>
      </c>
      <c r="F465" s="26" t="s">
        <v>144</v>
      </c>
      <c r="G465" s="18" t="s">
        <v>19</v>
      </c>
      <c r="H465" s="18" t="s">
        <v>11406</v>
      </c>
      <c r="I465" s="18" t="s">
        <v>26</v>
      </c>
      <c r="J465" s="18">
        <v>16</v>
      </c>
      <c r="K465" s="6">
        <v>2</v>
      </c>
      <c r="L465" s="6" t="s">
        <v>1237</v>
      </c>
      <c r="M465" s="8">
        <v>10</v>
      </c>
      <c r="N465" s="6">
        <v>790000</v>
      </c>
      <c r="O465" s="8">
        <f t="shared" si="23"/>
        <v>7900000</v>
      </c>
      <c r="P465" s="6" t="s">
        <v>16</v>
      </c>
      <c r="Q465" s="6" t="s">
        <v>466</v>
      </c>
      <c r="R465" s="402" t="str">
        <f t="shared" si="24"/>
        <v>(06237) 서울 강남구 역삼로17길 60</v>
      </c>
      <c r="S465" s="13" t="s">
        <v>11340</v>
      </c>
    </row>
    <row r="466" spans="1:19">
      <c r="A466" s="11" t="s">
        <v>10476</v>
      </c>
      <c r="B466" s="32">
        <v>463</v>
      </c>
      <c r="C466" s="18" t="s">
        <v>107</v>
      </c>
      <c r="D466" s="7" t="str">
        <f t="shared" si="22"/>
        <v>23</v>
      </c>
      <c r="E466" s="26" t="s">
        <v>93</v>
      </c>
      <c r="F466" s="26" t="s">
        <v>108</v>
      </c>
      <c r="G466" s="18" t="s">
        <v>19</v>
      </c>
      <c r="H466" s="18" t="s">
        <v>11407</v>
      </c>
      <c r="I466" s="18" t="s">
        <v>26</v>
      </c>
      <c r="J466" s="18">
        <v>7</v>
      </c>
      <c r="K466" s="6">
        <v>1</v>
      </c>
      <c r="L466" s="6" t="s">
        <v>2196</v>
      </c>
      <c r="M466" s="6">
        <v>10</v>
      </c>
      <c r="N466" s="6">
        <v>300000</v>
      </c>
      <c r="O466" s="8">
        <f t="shared" si="23"/>
        <v>3000000</v>
      </c>
      <c r="P466" s="6" t="s">
        <v>26</v>
      </c>
      <c r="Q466" s="6" t="s">
        <v>466</v>
      </c>
      <c r="R466" s="402" t="str">
        <f t="shared" si="24"/>
        <v>(06237) 서울 강남구 역삼로17길 60</v>
      </c>
      <c r="S466" s="13" t="s">
        <v>11340</v>
      </c>
    </row>
    <row r="467" spans="1:19" ht="115.5">
      <c r="A467" s="11" t="s">
        <v>10476</v>
      </c>
      <c r="B467" s="32">
        <v>464</v>
      </c>
      <c r="C467" s="18" t="s">
        <v>37</v>
      </c>
      <c r="D467" s="7" t="str">
        <f t="shared" si="22"/>
        <v>02</v>
      </c>
      <c r="E467" s="26" t="s">
        <v>108</v>
      </c>
      <c r="F467" s="26" t="s">
        <v>108</v>
      </c>
      <c r="G467" s="18" t="s">
        <v>19</v>
      </c>
      <c r="H467" s="18" t="s">
        <v>11408</v>
      </c>
      <c r="I467" s="18" t="s">
        <v>16</v>
      </c>
      <c r="J467" s="18">
        <v>14</v>
      </c>
      <c r="K467" s="6">
        <v>2</v>
      </c>
      <c r="L467" s="6" t="s">
        <v>522</v>
      </c>
      <c r="M467" s="6">
        <v>10</v>
      </c>
      <c r="N467" s="6">
        <v>600000</v>
      </c>
      <c r="O467" s="8">
        <f t="shared" si="23"/>
        <v>6000000</v>
      </c>
      <c r="P467" s="6" t="s">
        <v>16</v>
      </c>
      <c r="Q467" s="6" t="s">
        <v>11409</v>
      </c>
      <c r="R467" s="402" t="str">
        <f t="shared" si="24"/>
        <v>(06237) 서울 강남구 역삼로17길 60
(48733) 부산 동구 중앙대로 216, 교원빌딩 11층
(41256) 대구 동구 동대구로 489, 2층
(16229) 경기 수원시 영통구 광교로 145
(62364) 광주 광산구 무진대로 282, 7층
(31470) 충남 아산시 배방읍 희망로 46번길 45-21
(28116) 충북 청주시 청원구 오창읍 연구단지로 40</v>
      </c>
      <c r="S467" s="13" t="s">
        <v>11340</v>
      </c>
    </row>
    <row r="468" spans="1:19" ht="66">
      <c r="A468" s="11" t="s">
        <v>10476</v>
      </c>
      <c r="B468" s="32">
        <v>465</v>
      </c>
      <c r="C468" s="18" t="s">
        <v>107</v>
      </c>
      <c r="D468" s="7" t="str">
        <f t="shared" si="22"/>
        <v>23</v>
      </c>
      <c r="E468" s="26" t="s">
        <v>93</v>
      </c>
      <c r="F468" s="26" t="s">
        <v>108</v>
      </c>
      <c r="G468" s="18" t="s">
        <v>19</v>
      </c>
      <c r="H468" s="18" t="s">
        <v>11410</v>
      </c>
      <c r="I468" s="18" t="s">
        <v>16</v>
      </c>
      <c r="J468" s="18">
        <v>14</v>
      </c>
      <c r="K468" s="6">
        <v>2</v>
      </c>
      <c r="L468" s="6" t="s">
        <v>11294</v>
      </c>
      <c r="M468" s="8">
        <v>10</v>
      </c>
      <c r="N468" s="6">
        <v>600000</v>
      </c>
      <c r="O468" s="8">
        <f t="shared" si="23"/>
        <v>6000000</v>
      </c>
      <c r="P468" s="6" t="s">
        <v>16</v>
      </c>
      <c r="Q468" s="6" t="s">
        <v>2359</v>
      </c>
      <c r="R468" s="402" t="str">
        <f t="shared" si="24"/>
        <v>(06237) 서울 강남구 역삼로17길 60
(48733) 부산 동구 중앙대로 216, 교원빌딩 11층
(34921) 대전 중구 중앙로 154, 4층
(41256) 대구 동구 동대구로 489, 2층</v>
      </c>
      <c r="S468" s="13" t="s">
        <v>11340</v>
      </c>
    </row>
    <row r="469" spans="1:19" ht="99">
      <c r="A469" s="11" t="s">
        <v>10476</v>
      </c>
      <c r="B469" s="32">
        <v>466</v>
      </c>
      <c r="C469" s="18" t="s">
        <v>107</v>
      </c>
      <c r="D469" s="7" t="str">
        <f t="shared" si="22"/>
        <v>23</v>
      </c>
      <c r="E469" s="26" t="s">
        <v>348</v>
      </c>
      <c r="F469" s="26" t="s">
        <v>108</v>
      </c>
      <c r="G469" s="18" t="s">
        <v>19</v>
      </c>
      <c r="H469" s="18" t="s">
        <v>11411</v>
      </c>
      <c r="I469" s="18" t="s">
        <v>16</v>
      </c>
      <c r="J469" s="18">
        <v>14</v>
      </c>
      <c r="K469" s="6">
        <v>2</v>
      </c>
      <c r="L469" s="6" t="s">
        <v>522</v>
      </c>
      <c r="M469" s="6">
        <v>10</v>
      </c>
      <c r="N469" s="6">
        <v>600000</v>
      </c>
      <c r="O469" s="8">
        <f t="shared" si="23"/>
        <v>6000000</v>
      </c>
      <c r="P469" s="6" t="s">
        <v>16</v>
      </c>
      <c r="Q469" s="6" t="s">
        <v>11412</v>
      </c>
      <c r="R469" s="402" t="str">
        <f t="shared" si="24"/>
        <v>(06237) 서울 강남구 역삼로17길 60
(48733) 부산 동구 중앙대로 216, 교원빌딩 11층
(34921) 대전 중구 중앙로 154, 4층
(41256) 대구 동구 동대구로 489, 2층
(16229) 경기 수원시 영통구 광교로 145
(62364) 광주 광산구 무진대로 282, 7층</v>
      </c>
      <c r="S469" s="13" t="s">
        <v>11340</v>
      </c>
    </row>
    <row r="470" spans="1:19" ht="82.5">
      <c r="A470" s="11" t="s">
        <v>10476</v>
      </c>
      <c r="B470" s="32">
        <v>467</v>
      </c>
      <c r="C470" s="18" t="s">
        <v>37</v>
      </c>
      <c r="D470" s="7" t="str">
        <f t="shared" si="22"/>
        <v>02</v>
      </c>
      <c r="E470" s="26" t="s">
        <v>108</v>
      </c>
      <c r="F470" s="26" t="s">
        <v>108</v>
      </c>
      <c r="G470" s="18" t="s">
        <v>19</v>
      </c>
      <c r="H470" s="18" t="s">
        <v>11413</v>
      </c>
      <c r="I470" s="18" t="s">
        <v>16</v>
      </c>
      <c r="J470" s="18">
        <v>21</v>
      </c>
      <c r="K470" s="6">
        <v>3</v>
      </c>
      <c r="L470" s="6" t="s">
        <v>462</v>
      </c>
      <c r="M470" s="8">
        <v>10</v>
      </c>
      <c r="N470" s="6">
        <v>700000</v>
      </c>
      <c r="O470" s="8">
        <f t="shared" si="23"/>
        <v>7000000</v>
      </c>
      <c r="P470" s="6" t="s">
        <v>16</v>
      </c>
      <c r="Q470" s="6" t="s">
        <v>11414</v>
      </c>
      <c r="R470" s="402" t="str">
        <f t="shared" si="24"/>
        <v>(06237) 서울 강남구 역삼로17길 60
(48733) 부산 동구 중앙대로 216, 교원빌딩 11층
(34921) 대전 중구 중앙로 154, 4층
(41256) 대구 동구 동대구로 489, 2층
(31470) 충남 아산시 배방읍 희망로 46번길 45-21</v>
      </c>
      <c r="S470" s="13" t="s">
        <v>11340</v>
      </c>
    </row>
    <row r="471" spans="1:19" ht="115.5">
      <c r="A471" s="11" t="s">
        <v>10476</v>
      </c>
      <c r="B471" s="32">
        <v>468</v>
      </c>
      <c r="C471" s="18" t="s">
        <v>37</v>
      </c>
      <c r="D471" s="7" t="str">
        <f t="shared" si="22"/>
        <v>02</v>
      </c>
      <c r="E471" s="26" t="s">
        <v>108</v>
      </c>
      <c r="F471" s="26" t="s">
        <v>108</v>
      </c>
      <c r="G471" s="18" t="s">
        <v>19</v>
      </c>
      <c r="H471" s="18" t="s">
        <v>11415</v>
      </c>
      <c r="I471" s="18" t="s">
        <v>16</v>
      </c>
      <c r="J471" s="18">
        <v>21</v>
      </c>
      <c r="K471" s="6">
        <v>3</v>
      </c>
      <c r="L471" s="6" t="s">
        <v>522</v>
      </c>
      <c r="M471" s="6">
        <v>10</v>
      </c>
      <c r="N471" s="6">
        <v>700000</v>
      </c>
      <c r="O471" s="8">
        <f t="shared" si="23"/>
        <v>7000000</v>
      </c>
      <c r="P471" s="6" t="s">
        <v>16</v>
      </c>
      <c r="Q471" s="6" t="s">
        <v>11416</v>
      </c>
      <c r="R471" s="402" t="str">
        <f t="shared" si="24"/>
        <v>(06237) 서울 강남구 역삼로17길 60
(48733) 부산 동구 중앙대로 216, 교원빌딩 11층
(34921) 대전 중구 중앙로 154, 4층
(41256) 대구 동구 동대구로 489, 2층
(16229) 경기 수원시 영통구 광교로 145
(62364) 광주 광산구 무진대로 282, 7층
(31470) 충남 아산시 배방읍 희망로 46번길 45-21</v>
      </c>
      <c r="S471" s="13" t="s">
        <v>11340</v>
      </c>
    </row>
    <row r="472" spans="1:19" ht="49.5">
      <c r="A472" s="11" t="s">
        <v>10476</v>
      </c>
      <c r="B472" s="32">
        <v>469</v>
      </c>
      <c r="C472" s="18" t="s">
        <v>37</v>
      </c>
      <c r="D472" s="7" t="str">
        <f t="shared" si="22"/>
        <v>02</v>
      </c>
      <c r="E472" s="26" t="s">
        <v>108</v>
      </c>
      <c r="F472" s="26" t="s">
        <v>108</v>
      </c>
      <c r="G472" s="18" t="s">
        <v>19</v>
      </c>
      <c r="H472" s="18" t="s">
        <v>11417</v>
      </c>
      <c r="I472" s="18" t="s">
        <v>16</v>
      </c>
      <c r="J472" s="18">
        <v>21</v>
      </c>
      <c r="K472" s="6">
        <v>3</v>
      </c>
      <c r="L472" s="6" t="s">
        <v>11418</v>
      </c>
      <c r="M472" s="8">
        <v>10</v>
      </c>
      <c r="N472" s="6">
        <v>700000</v>
      </c>
      <c r="O472" s="8">
        <f t="shared" si="23"/>
        <v>7000000</v>
      </c>
      <c r="P472" s="6" t="s">
        <v>16</v>
      </c>
      <c r="Q472" s="6" t="s">
        <v>11419</v>
      </c>
      <c r="R472" s="402" t="str">
        <f t="shared" si="24"/>
        <v>(06237) 서울 강남구 역삼로17길 60
(48733) 부산 동구 중앙대로 216, 교원빌딩 11층
(16229) 경기 수원시 영통구 광교로 145</v>
      </c>
      <c r="S472" s="13" t="s">
        <v>11340</v>
      </c>
    </row>
    <row r="473" spans="1:19" ht="33">
      <c r="A473" s="11" t="s">
        <v>10476</v>
      </c>
      <c r="B473" s="32">
        <v>470</v>
      </c>
      <c r="C473" s="18" t="s">
        <v>37</v>
      </c>
      <c r="D473" s="7" t="str">
        <f t="shared" si="22"/>
        <v>02</v>
      </c>
      <c r="E473" s="26" t="s">
        <v>108</v>
      </c>
      <c r="F473" s="26" t="s">
        <v>108</v>
      </c>
      <c r="G473" s="18" t="s">
        <v>19</v>
      </c>
      <c r="H473" s="18" t="s">
        <v>11420</v>
      </c>
      <c r="I473" s="18" t="s">
        <v>16</v>
      </c>
      <c r="J473" s="18">
        <v>21</v>
      </c>
      <c r="K473" s="6">
        <v>3</v>
      </c>
      <c r="L473" s="6" t="s">
        <v>1385</v>
      </c>
      <c r="M473" s="6">
        <v>10</v>
      </c>
      <c r="N473" s="6">
        <v>700000</v>
      </c>
      <c r="O473" s="8">
        <f t="shared" si="23"/>
        <v>7000000</v>
      </c>
      <c r="P473" s="6" t="s">
        <v>16</v>
      </c>
      <c r="Q473" s="6" t="s">
        <v>2362</v>
      </c>
      <c r="R473" s="402" t="str">
        <f t="shared" si="24"/>
        <v>(06237) 서울 강남구 역삼로17길 60
(48733) 부산 동구 중앙대로 216, 교원빌딩 11층</v>
      </c>
      <c r="S473" s="13" t="s">
        <v>11340</v>
      </c>
    </row>
    <row r="474" spans="1:19">
      <c r="A474" s="11" t="s">
        <v>10476</v>
      </c>
      <c r="B474" s="32">
        <v>471</v>
      </c>
      <c r="C474" s="18" t="s">
        <v>107</v>
      </c>
      <c r="D474" s="7" t="str">
        <f t="shared" si="22"/>
        <v>23</v>
      </c>
      <c r="E474" s="26" t="s">
        <v>93</v>
      </c>
      <c r="F474" s="26" t="s">
        <v>108</v>
      </c>
      <c r="G474" s="18" t="s">
        <v>19</v>
      </c>
      <c r="H474" s="18" t="s">
        <v>11421</v>
      </c>
      <c r="I474" s="18" t="s">
        <v>26</v>
      </c>
      <c r="J474" s="18">
        <v>14</v>
      </c>
      <c r="K474" s="6">
        <v>2</v>
      </c>
      <c r="L474" s="6" t="s">
        <v>10589</v>
      </c>
      <c r="M474" s="8">
        <v>10</v>
      </c>
      <c r="N474" s="6">
        <v>680000</v>
      </c>
      <c r="O474" s="8">
        <f t="shared" si="23"/>
        <v>6800000</v>
      </c>
      <c r="P474" s="6" t="s">
        <v>16</v>
      </c>
      <c r="Q474" s="6" t="s">
        <v>466</v>
      </c>
      <c r="R474" s="402" t="str">
        <f t="shared" si="24"/>
        <v>(06237) 서울 강남구 역삼로17길 60</v>
      </c>
      <c r="S474" s="13" t="s">
        <v>11340</v>
      </c>
    </row>
    <row r="475" spans="1:19" ht="82.5">
      <c r="A475" s="11" t="s">
        <v>10476</v>
      </c>
      <c r="B475" s="32">
        <v>472</v>
      </c>
      <c r="C475" s="18" t="s">
        <v>37</v>
      </c>
      <c r="D475" s="7" t="str">
        <f t="shared" si="22"/>
        <v>02</v>
      </c>
      <c r="E475" s="26" t="s">
        <v>108</v>
      </c>
      <c r="F475" s="26" t="s">
        <v>108</v>
      </c>
      <c r="G475" s="18" t="s">
        <v>19</v>
      </c>
      <c r="H475" s="18" t="s">
        <v>11422</v>
      </c>
      <c r="I475" s="18" t="s">
        <v>16</v>
      </c>
      <c r="J475" s="18">
        <v>14</v>
      </c>
      <c r="K475" s="6">
        <v>2</v>
      </c>
      <c r="L475" s="6" t="s">
        <v>522</v>
      </c>
      <c r="M475" s="6">
        <v>10</v>
      </c>
      <c r="N475" s="6">
        <v>560000</v>
      </c>
      <c r="O475" s="8">
        <f t="shared" si="23"/>
        <v>5600000</v>
      </c>
      <c r="P475" s="6" t="s">
        <v>16</v>
      </c>
      <c r="Q475" s="6" t="s">
        <v>11414</v>
      </c>
      <c r="R475" s="402" t="str">
        <f t="shared" si="24"/>
        <v>(06237) 서울 강남구 역삼로17길 60
(48733) 부산 동구 중앙대로 216, 교원빌딩 11층
(34921) 대전 중구 중앙로 154, 4층
(41256) 대구 동구 동대구로 489, 2층
(31470) 충남 아산시 배방읍 희망로 46번길 45-21</v>
      </c>
      <c r="S475" s="13" t="s">
        <v>11340</v>
      </c>
    </row>
    <row r="476" spans="1:19" ht="82.5">
      <c r="A476" s="11" t="s">
        <v>10476</v>
      </c>
      <c r="B476" s="32">
        <v>473</v>
      </c>
      <c r="C476" s="18" t="s">
        <v>37</v>
      </c>
      <c r="D476" s="7" t="str">
        <f t="shared" si="22"/>
        <v>02</v>
      </c>
      <c r="E476" s="26" t="s">
        <v>108</v>
      </c>
      <c r="F476" s="26" t="s">
        <v>108</v>
      </c>
      <c r="G476" s="18" t="s">
        <v>19</v>
      </c>
      <c r="H476" s="18" t="s">
        <v>11423</v>
      </c>
      <c r="I476" s="18" t="s">
        <v>16</v>
      </c>
      <c r="J476" s="18">
        <v>14</v>
      </c>
      <c r="K476" s="6">
        <v>2</v>
      </c>
      <c r="L476" s="6" t="s">
        <v>11424</v>
      </c>
      <c r="M476" s="8">
        <v>10</v>
      </c>
      <c r="N476" s="6">
        <v>560000</v>
      </c>
      <c r="O476" s="8">
        <f t="shared" si="23"/>
        <v>5600000</v>
      </c>
      <c r="P476" s="6" t="s">
        <v>16</v>
      </c>
      <c r="Q476" s="6" t="s">
        <v>11425</v>
      </c>
      <c r="R476" s="402" t="str">
        <f t="shared" si="24"/>
        <v>(06237) 서울 강남구 역삼로17길 60
(48733) 부산 동구 중앙대로 216, 교원빌딩 11층
(34921) 대전 중구 중앙로 154, 4층
(41256) 대구 동구 동대구로 489, 2층
(31470) 충남 아산시 배방읍 희망로 46번길 45-21</v>
      </c>
      <c r="S476" s="13" t="s">
        <v>11340</v>
      </c>
    </row>
    <row r="477" spans="1:19">
      <c r="A477" s="11" t="s">
        <v>10476</v>
      </c>
      <c r="B477" s="32">
        <v>474</v>
      </c>
      <c r="C477" s="18" t="s">
        <v>37</v>
      </c>
      <c r="D477" s="7" t="str">
        <f t="shared" si="22"/>
        <v>02</v>
      </c>
      <c r="E477" s="26" t="s">
        <v>108</v>
      </c>
      <c r="F477" s="26" t="s">
        <v>108</v>
      </c>
      <c r="G477" s="18" t="s">
        <v>19</v>
      </c>
      <c r="H477" s="18" t="s">
        <v>11426</v>
      </c>
      <c r="I477" s="18" t="s">
        <v>16</v>
      </c>
      <c r="J477" s="18">
        <v>7</v>
      </c>
      <c r="K477" s="6">
        <v>1</v>
      </c>
      <c r="L477" s="6" t="s">
        <v>2186</v>
      </c>
      <c r="M477" s="6">
        <v>10</v>
      </c>
      <c r="N477" s="6">
        <v>300000</v>
      </c>
      <c r="O477" s="8">
        <f t="shared" si="23"/>
        <v>3000000</v>
      </c>
      <c r="P477" s="6" t="s">
        <v>26</v>
      </c>
      <c r="Q477" s="6" t="s">
        <v>466</v>
      </c>
      <c r="R477" s="402" t="str">
        <f t="shared" si="24"/>
        <v>(06237) 서울 강남구 역삼로17길 60</v>
      </c>
      <c r="S477" s="13" t="s">
        <v>11340</v>
      </c>
    </row>
    <row r="478" spans="1:19" ht="66">
      <c r="A478" s="11" t="s">
        <v>10476</v>
      </c>
      <c r="B478" s="32">
        <v>475</v>
      </c>
      <c r="C478" s="18" t="s">
        <v>107</v>
      </c>
      <c r="D478" s="7" t="str">
        <f t="shared" si="22"/>
        <v>23</v>
      </c>
      <c r="E478" s="26" t="s">
        <v>348</v>
      </c>
      <c r="F478" s="26" t="s">
        <v>108</v>
      </c>
      <c r="G478" s="18" t="s">
        <v>19</v>
      </c>
      <c r="H478" s="18" t="s">
        <v>11427</v>
      </c>
      <c r="I478" s="18" t="s">
        <v>16</v>
      </c>
      <c r="J478" s="18">
        <v>14</v>
      </c>
      <c r="K478" s="6">
        <v>2</v>
      </c>
      <c r="L478" s="6" t="s">
        <v>522</v>
      </c>
      <c r="M478" s="8">
        <v>10</v>
      </c>
      <c r="N478" s="6">
        <v>560000</v>
      </c>
      <c r="O478" s="8">
        <f t="shared" si="23"/>
        <v>5600000</v>
      </c>
      <c r="P478" s="6" t="s">
        <v>16</v>
      </c>
      <c r="Q478" s="6" t="s">
        <v>11428</v>
      </c>
      <c r="R478" s="402" t="str">
        <f t="shared" si="24"/>
        <v>(06237) 서울 강남구 역삼로17길 60
(48733) 부산 동구 중앙대로 216, 교원빌딩 11층
(34921) 대전 중구 중앙로 154, 4층
(31470) 충남 아산시 배방읍 희망로 46번길 45-21</v>
      </c>
      <c r="S478" s="13" t="s">
        <v>11340</v>
      </c>
    </row>
    <row r="479" spans="1:19" ht="33">
      <c r="A479" s="11" t="s">
        <v>10476</v>
      </c>
      <c r="B479" s="32">
        <v>476</v>
      </c>
      <c r="C479" s="18" t="s">
        <v>37</v>
      </c>
      <c r="D479" s="7" t="str">
        <f t="shared" si="22"/>
        <v>02</v>
      </c>
      <c r="E479" s="26" t="s">
        <v>108</v>
      </c>
      <c r="F479" s="26" t="s">
        <v>108</v>
      </c>
      <c r="G479" s="18" t="s">
        <v>19</v>
      </c>
      <c r="H479" s="18" t="s">
        <v>11429</v>
      </c>
      <c r="I479" s="18" t="s">
        <v>16</v>
      </c>
      <c r="J479" s="18">
        <v>21</v>
      </c>
      <c r="K479" s="6">
        <v>3</v>
      </c>
      <c r="L479" s="6" t="s">
        <v>11430</v>
      </c>
      <c r="M479" s="6">
        <v>10</v>
      </c>
      <c r="N479" s="6">
        <v>700000</v>
      </c>
      <c r="O479" s="8">
        <f t="shared" si="23"/>
        <v>7000000</v>
      </c>
      <c r="P479" s="6" t="s">
        <v>16</v>
      </c>
      <c r="Q479" s="6" t="s">
        <v>2356</v>
      </c>
      <c r="R479" s="402" t="str">
        <f t="shared" si="24"/>
        <v>(06237) 서울 강남구 역삼로17길 60
(34921) 대전 중구 중앙로 154, 4층</v>
      </c>
      <c r="S479" s="13" t="s">
        <v>11340</v>
      </c>
    </row>
    <row r="480" spans="1:19" ht="82.5">
      <c r="A480" s="11" t="s">
        <v>10476</v>
      </c>
      <c r="B480" s="32">
        <v>477</v>
      </c>
      <c r="C480" s="18" t="s">
        <v>37</v>
      </c>
      <c r="D480" s="7" t="str">
        <f t="shared" si="22"/>
        <v>02</v>
      </c>
      <c r="E480" s="26" t="s">
        <v>108</v>
      </c>
      <c r="F480" s="26" t="s">
        <v>108</v>
      </c>
      <c r="G480" s="18" t="s">
        <v>19</v>
      </c>
      <c r="H480" s="18" t="s">
        <v>11431</v>
      </c>
      <c r="I480" s="18" t="s">
        <v>16</v>
      </c>
      <c r="J480" s="18">
        <v>21</v>
      </c>
      <c r="K480" s="6">
        <v>3</v>
      </c>
      <c r="L480" s="6" t="s">
        <v>11432</v>
      </c>
      <c r="M480" s="8">
        <v>10</v>
      </c>
      <c r="N480" s="6">
        <v>700000</v>
      </c>
      <c r="O480" s="8">
        <f t="shared" si="23"/>
        <v>7000000</v>
      </c>
      <c r="P480" s="6" t="s">
        <v>16</v>
      </c>
      <c r="Q480" s="6" t="s">
        <v>11433</v>
      </c>
      <c r="R480" s="402" t="str">
        <f t="shared" si="24"/>
        <v>(06237) 서울 강남구 역삼로17길 60
(48733) 부산 동구 중앙대로 216, 교원빌딩 11층
(34921) 대전 중구 중앙로 154, 4층
(41256) 대구 동구 동대구로 489, 2층
(31470) 충남 아산시 배방읍 희망로 46번길 45-21</v>
      </c>
      <c r="S480" s="13" t="s">
        <v>11340</v>
      </c>
    </row>
    <row r="481" spans="1:19" ht="49.5">
      <c r="A481" s="11" t="s">
        <v>10476</v>
      </c>
      <c r="B481" s="32">
        <v>478</v>
      </c>
      <c r="C481" s="18" t="s">
        <v>37</v>
      </c>
      <c r="D481" s="7" t="str">
        <f t="shared" si="22"/>
        <v>02</v>
      </c>
      <c r="E481" s="26" t="s">
        <v>108</v>
      </c>
      <c r="F481" s="26" t="s">
        <v>108</v>
      </c>
      <c r="G481" s="18" t="s">
        <v>19</v>
      </c>
      <c r="H481" s="18" t="s">
        <v>11434</v>
      </c>
      <c r="I481" s="18" t="s">
        <v>16</v>
      </c>
      <c r="J481" s="18">
        <v>21</v>
      </c>
      <c r="K481" s="6">
        <v>3</v>
      </c>
      <c r="L481" s="6" t="s">
        <v>11435</v>
      </c>
      <c r="M481" s="6">
        <v>10</v>
      </c>
      <c r="N481" s="6">
        <v>700000</v>
      </c>
      <c r="O481" s="8">
        <f t="shared" si="23"/>
        <v>7000000</v>
      </c>
      <c r="P481" s="6" t="s">
        <v>16</v>
      </c>
      <c r="Q481" s="6" t="s">
        <v>11436</v>
      </c>
      <c r="R481" s="402" t="str">
        <f t="shared" si="24"/>
        <v>(06237) 서울 강남구 역삼로17길 60
(48733) 부산 동구 중앙대로 216, 교원빌딩 11층
(34921) 대전 중구 중앙로 154, 4층</v>
      </c>
      <c r="S481" s="13" t="s">
        <v>11340</v>
      </c>
    </row>
    <row r="482" spans="1:19">
      <c r="A482" s="11" t="s">
        <v>10476</v>
      </c>
      <c r="B482" s="32">
        <v>479</v>
      </c>
      <c r="C482" s="18" t="s">
        <v>37</v>
      </c>
      <c r="D482" s="7" t="str">
        <f t="shared" si="22"/>
        <v>02</v>
      </c>
      <c r="E482" s="26" t="s">
        <v>108</v>
      </c>
      <c r="F482" s="26" t="s">
        <v>108</v>
      </c>
      <c r="G482" s="18" t="s">
        <v>19</v>
      </c>
      <c r="H482" s="18" t="s">
        <v>11437</v>
      </c>
      <c r="I482" s="18" t="s">
        <v>16</v>
      </c>
      <c r="J482" s="18">
        <v>14</v>
      </c>
      <c r="K482" s="6">
        <v>2</v>
      </c>
      <c r="L482" s="6" t="s">
        <v>10539</v>
      </c>
      <c r="M482" s="8">
        <v>10</v>
      </c>
      <c r="N482" s="6">
        <v>560000</v>
      </c>
      <c r="O482" s="8">
        <f t="shared" si="23"/>
        <v>5600000</v>
      </c>
      <c r="P482" s="6" t="s">
        <v>16</v>
      </c>
      <c r="Q482" s="6" t="s">
        <v>466</v>
      </c>
      <c r="R482" s="402" t="str">
        <f t="shared" si="24"/>
        <v>(06237) 서울 강남구 역삼로17길 60</v>
      </c>
      <c r="S482" s="13" t="s">
        <v>11340</v>
      </c>
    </row>
    <row r="483" spans="1:19" ht="99">
      <c r="A483" s="11" t="s">
        <v>10476</v>
      </c>
      <c r="B483" s="32">
        <v>480</v>
      </c>
      <c r="C483" s="18" t="s">
        <v>37</v>
      </c>
      <c r="D483" s="7" t="str">
        <f t="shared" si="22"/>
        <v>02</v>
      </c>
      <c r="E483" s="26" t="s">
        <v>93</v>
      </c>
      <c r="F483" s="26" t="s">
        <v>94</v>
      </c>
      <c r="G483" s="18" t="s">
        <v>19</v>
      </c>
      <c r="H483" s="18" t="s">
        <v>11438</v>
      </c>
      <c r="I483" s="18" t="s">
        <v>16</v>
      </c>
      <c r="J483" s="18">
        <v>21</v>
      </c>
      <c r="K483" s="6">
        <v>3</v>
      </c>
      <c r="L483" s="6" t="s">
        <v>522</v>
      </c>
      <c r="M483" s="6">
        <v>10</v>
      </c>
      <c r="N483" s="6">
        <v>700000</v>
      </c>
      <c r="O483" s="8">
        <f t="shared" si="23"/>
        <v>7000000</v>
      </c>
      <c r="P483" s="6" t="s">
        <v>16</v>
      </c>
      <c r="Q483" s="6" t="s">
        <v>11439</v>
      </c>
      <c r="R483" s="402" t="str">
        <f t="shared" si="24"/>
        <v>(06237) 서울 강남구 역삼로17길 60
(48733) 부산 동구 중앙대로 216, 교원빌딩 11층
(41256) 대구 동구 동대구로 489, 2층
(16229) 경기 수원시 영통구 광교로 145
(62364) 광주 광산구 무진대로 282, 7층
(28116) 충북 청주시 청원구 오창읍 연구단지로 40</v>
      </c>
      <c r="S483" s="13" t="s">
        <v>11340</v>
      </c>
    </row>
    <row r="484" spans="1:19" ht="66">
      <c r="A484" s="11" t="s">
        <v>10476</v>
      </c>
      <c r="B484" s="32">
        <v>481</v>
      </c>
      <c r="C484" s="18" t="s">
        <v>37</v>
      </c>
      <c r="D484" s="7" t="str">
        <f t="shared" si="22"/>
        <v>02</v>
      </c>
      <c r="E484" s="26" t="s">
        <v>93</v>
      </c>
      <c r="F484" s="26" t="s">
        <v>94</v>
      </c>
      <c r="G484" s="18" t="s">
        <v>19</v>
      </c>
      <c r="H484" s="18" t="s">
        <v>11440</v>
      </c>
      <c r="I484" s="18" t="s">
        <v>16</v>
      </c>
      <c r="J484" s="18">
        <v>14</v>
      </c>
      <c r="K484" s="6">
        <v>2</v>
      </c>
      <c r="L484" s="6" t="s">
        <v>522</v>
      </c>
      <c r="M484" s="8">
        <v>10</v>
      </c>
      <c r="N484" s="6">
        <v>560000</v>
      </c>
      <c r="O484" s="8">
        <f t="shared" si="23"/>
        <v>5600000</v>
      </c>
      <c r="P484" s="6" t="s">
        <v>16</v>
      </c>
      <c r="Q484" s="6" t="s">
        <v>11441</v>
      </c>
      <c r="R484" s="402" t="str">
        <f t="shared" si="24"/>
        <v>(06237) 서울 강남구 역삼로17길 60
(48733) 부산 동구 중앙대로 216, 교원빌딩 11층
(34921) 대전 중구 중앙로 154, 4층
(62364) 광주 광산구 무진대로 282, 7층</v>
      </c>
      <c r="S484" s="13" t="s">
        <v>11340</v>
      </c>
    </row>
    <row r="485" spans="1:19">
      <c r="A485" s="11" t="s">
        <v>10476</v>
      </c>
      <c r="B485" s="32">
        <v>482</v>
      </c>
      <c r="C485" s="18" t="s">
        <v>37</v>
      </c>
      <c r="D485" s="7" t="str">
        <f t="shared" si="22"/>
        <v>02</v>
      </c>
      <c r="E485" s="26" t="s">
        <v>108</v>
      </c>
      <c r="F485" s="26" t="s">
        <v>108</v>
      </c>
      <c r="G485" s="18" t="s">
        <v>19</v>
      </c>
      <c r="H485" s="18" t="s">
        <v>11442</v>
      </c>
      <c r="I485" s="18" t="s">
        <v>26</v>
      </c>
      <c r="J485" s="18">
        <v>14</v>
      </c>
      <c r="K485" s="6">
        <v>2</v>
      </c>
      <c r="L485" s="6" t="s">
        <v>1388</v>
      </c>
      <c r="M485" s="6">
        <v>10</v>
      </c>
      <c r="N485" s="6">
        <v>680000</v>
      </c>
      <c r="O485" s="8">
        <f t="shared" si="23"/>
        <v>6800000</v>
      </c>
      <c r="P485" s="6" t="s">
        <v>16</v>
      </c>
      <c r="Q485" s="6" t="s">
        <v>466</v>
      </c>
      <c r="R485" s="402" t="str">
        <f t="shared" si="24"/>
        <v>(06237) 서울 강남구 역삼로17길 60</v>
      </c>
      <c r="S485" s="13" t="s">
        <v>11340</v>
      </c>
    </row>
    <row r="486" spans="1:19" ht="66">
      <c r="A486" s="11" t="s">
        <v>10476</v>
      </c>
      <c r="B486" s="32">
        <v>483</v>
      </c>
      <c r="C486" s="18" t="s">
        <v>37</v>
      </c>
      <c r="D486" s="7" t="str">
        <f t="shared" si="22"/>
        <v>02</v>
      </c>
      <c r="E486" s="26" t="s">
        <v>93</v>
      </c>
      <c r="F486" s="26" t="s">
        <v>94</v>
      </c>
      <c r="G486" s="18" t="s">
        <v>19</v>
      </c>
      <c r="H486" s="18" t="s">
        <v>11443</v>
      </c>
      <c r="I486" s="18" t="s">
        <v>16</v>
      </c>
      <c r="J486" s="18">
        <v>14</v>
      </c>
      <c r="K486" s="6">
        <v>2</v>
      </c>
      <c r="L486" s="6" t="s">
        <v>11444</v>
      </c>
      <c r="M486" s="8">
        <v>10</v>
      </c>
      <c r="N486" s="6">
        <v>560000</v>
      </c>
      <c r="O486" s="8">
        <f t="shared" si="23"/>
        <v>5600000</v>
      </c>
      <c r="P486" s="6" t="s">
        <v>16</v>
      </c>
      <c r="Q486" s="6" t="s">
        <v>11445</v>
      </c>
      <c r="R486" s="402" t="str">
        <f t="shared" si="24"/>
        <v>(06237) 서울 강남구 역삼로17길 60
(48733) 부산 동구 중앙대로 216, 교원빌딩 11층
(41256) 대구 동구 동대구로 489, 2층
(21633) 인천 남동구 남동대로 215번길 30</v>
      </c>
      <c r="S486" s="13" t="s">
        <v>11340</v>
      </c>
    </row>
    <row r="487" spans="1:19" ht="49.5">
      <c r="A487" s="11" t="s">
        <v>10476</v>
      </c>
      <c r="B487" s="32">
        <v>484</v>
      </c>
      <c r="C487" s="18" t="s">
        <v>37</v>
      </c>
      <c r="D487" s="7" t="str">
        <f t="shared" si="22"/>
        <v>02</v>
      </c>
      <c r="E487" s="26" t="s">
        <v>93</v>
      </c>
      <c r="F487" s="26" t="s">
        <v>94</v>
      </c>
      <c r="G487" s="18" t="s">
        <v>19</v>
      </c>
      <c r="H487" s="18" t="s">
        <v>11446</v>
      </c>
      <c r="I487" s="18" t="s">
        <v>16</v>
      </c>
      <c r="J487" s="18">
        <v>21</v>
      </c>
      <c r="K487" s="6">
        <v>3</v>
      </c>
      <c r="L487" s="6" t="s">
        <v>11447</v>
      </c>
      <c r="M487" s="6">
        <v>10</v>
      </c>
      <c r="N487" s="6">
        <v>700000</v>
      </c>
      <c r="O487" s="8">
        <f t="shared" si="23"/>
        <v>7000000</v>
      </c>
      <c r="P487" s="6" t="s">
        <v>16</v>
      </c>
      <c r="Q487" s="6" t="s">
        <v>11419</v>
      </c>
      <c r="R487" s="402" t="str">
        <f t="shared" si="24"/>
        <v>(06237) 서울 강남구 역삼로17길 60
(48733) 부산 동구 중앙대로 216, 교원빌딩 11층
(16229) 경기 수원시 영통구 광교로 145</v>
      </c>
      <c r="S487" s="13" t="s">
        <v>11340</v>
      </c>
    </row>
    <row r="488" spans="1:19" ht="33">
      <c r="A488" s="11" t="s">
        <v>10476</v>
      </c>
      <c r="B488" s="32">
        <v>485</v>
      </c>
      <c r="C488" s="18" t="s">
        <v>37</v>
      </c>
      <c r="D488" s="7" t="str">
        <f t="shared" si="22"/>
        <v>02</v>
      </c>
      <c r="E488" s="26" t="s">
        <v>93</v>
      </c>
      <c r="F488" s="26" t="s">
        <v>94</v>
      </c>
      <c r="G488" s="18" t="s">
        <v>19</v>
      </c>
      <c r="H488" s="18" t="s">
        <v>11448</v>
      </c>
      <c r="I488" s="18" t="s">
        <v>16</v>
      </c>
      <c r="J488" s="18">
        <v>14</v>
      </c>
      <c r="K488" s="6">
        <v>2</v>
      </c>
      <c r="L488" s="6" t="s">
        <v>1103</v>
      </c>
      <c r="M488" s="8">
        <v>10</v>
      </c>
      <c r="N488" s="6">
        <v>560000</v>
      </c>
      <c r="O488" s="8">
        <f t="shared" si="23"/>
        <v>5600000</v>
      </c>
      <c r="P488" s="6" t="s">
        <v>16</v>
      </c>
      <c r="Q488" s="6" t="s">
        <v>2362</v>
      </c>
      <c r="R488" s="402" t="str">
        <f t="shared" si="24"/>
        <v>(06237) 서울 강남구 역삼로17길 60
(48733) 부산 동구 중앙대로 216, 교원빌딩 11층</v>
      </c>
      <c r="S488" s="13" t="s">
        <v>11340</v>
      </c>
    </row>
    <row r="489" spans="1:19" ht="49.5">
      <c r="A489" s="11" t="s">
        <v>10476</v>
      </c>
      <c r="B489" s="32">
        <v>486</v>
      </c>
      <c r="C489" s="18" t="s">
        <v>37</v>
      </c>
      <c r="D489" s="7" t="str">
        <f t="shared" si="22"/>
        <v>02</v>
      </c>
      <c r="E489" s="26" t="s">
        <v>93</v>
      </c>
      <c r="F489" s="26" t="s">
        <v>402</v>
      </c>
      <c r="G489" s="18" t="s">
        <v>19</v>
      </c>
      <c r="H489" s="18" t="s">
        <v>11449</v>
      </c>
      <c r="I489" s="18" t="s">
        <v>16</v>
      </c>
      <c r="J489" s="18">
        <v>14</v>
      </c>
      <c r="K489" s="6">
        <v>2</v>
      </c>
      <c r="L489" s="6" t="s">
        <v>11450</v>
      </c>
      <c r="M489" s="6">
        <v>10</v>
      </c>
      <c r="N489" s="6">
        <v>560000</v>
      </c>
      <c r="O489" s="8">
        <f t="shared" si="23"/>
        <v>5600000</v>
      </c>
      <c r="P489" s="6" t="s">
        <v>16</v>
      </c>
      <c r="Q489" s="6" t="s">
        <v>11451</v>
      </c>
      <c r="R489" s="402" t="str">
        <f t="shared" si="24"/>
        <v>(06237) 서울 강남구 역삼로17길 60
(48733) 부산 동구 중앙대로 216, 교원빌딩 11층
(28116) 충북 청주시 청원구 오창읍 연구단지로 40</v>
      </c>
      <c r="S489" s="13" t="s">
        <v>11340</v>
      </c>
    </row>
    <row r="490" spans="1:19">
      <c r="A490" s="11" t="s">
        <v>10476</v>
      </c>
      <c r="B490" s="32">
        <v>487</v>
      </c>
      <c r="C490" s="18" t="s">
        <v>37</v>
      </c>
      <c r="D490" s="7" t="str">
        <f t="shared" si="22"/>
        <v>02</v>
      </c>
      <c r="E490" s="26" t="s">
        <v>108</v>
      </c>
      <c r="F490" s="26" t="s">
        <v>108</v>
      </c>
      <c r="G490" s="18" t="s">
        <v>19</v>
      </c>
      <c r="H490" s="18" t="s">
        <v>11452</v>
      </c>
      <c r="I490" s="18" t="s">
        <v>16</v>
      </c>
      <c r="J490" s="18">
        <v>14</v>
      </c>
      <c r="K490" s="6">
        <v>2</v>
      </c>
      <c r="L490" s="6" t="s">
        <v>1121</v>
      </c>
      <c r="M490" s="8">
        <v>10</v>
      </c>
      <c r="N490" s="6">
        <v>600000</v>
      </c>
      <c r="O490" s="8">
        <f t="shared" si="23"/>
        <v>6000000</v>
      </c>
      <c r="P490" s="6" t="s">
        <v>26</v>
      </c>
      <c r="Q490" s="6" t="s">
        <v>466</v>
      </c>
      <c r="R490" s="402" t="str">
        <f t="shared" si="24"/>
        <v>(06237) 서울 강남구 역삼로17길 60</v>
      </c>
      <c r="S490" s="13" t="s">
        <v>11340</v>
      </c>
    </row>
    <row r="491" spans="1:19">
      <c r="A491" s="11" t="s">
        <v>10476</v>
      </c>
      <c r="B491" s="32">
        <v>488</v>
      </c>
      <c r="C491" s="18" t="s">
        <v>37</v>
      </c>
      <c r="D491" s="7" t="str">
        <f t="shared" si="22"/>
        <v>02</v>
      </c>
      <c r="E491" s="26" t="s">
        <v>108</v>
      </c>
      <c r="F491" s="26" t="s">
        <v>108</v>
      </c>
      <c r="G491" s="18" t="s">
        <v>19</v>
      </c>
      <c r="H491" s="18" t="s">
        <v>11453</v>
      </c>
      <c r="I491" s="18" t="s">
        <v>16</v>
      </c>
      <c r="J491" s="18">
        <v>21</v>
      </c>
      <c r="K491" s="6">
        <v>3</v>
      </c>
      <c r="L491" s="6" t="s">
        <v>1854</v>
      </c>
      <c r="M491" s="6">
        <v>10</v>
      </c>
      <c r="N491" s="6">
        <v>700000</v>
      </c>
      <c r="O491" s="8">
        <f t="shared" si="23"/>
        <v>7000000</v>
      </c>
      <c r="P491" s="6" t="s">
        <v>26</v>
      </c>
      <c r="Q491" s="6" t="s">
        <v>466</v>
      </c>
      <c r="R491" s="402" t="str">
        <f t="shared" si="24"/>
        <v>(06237) 서울 강남구 역삼로17길 60</v>
      </c>
      <c r="S491" s="13" t="s">
        <v>11340</v>
      </c>
    </row>
    <row r="492" spans="1:19">
      <c r="A492" s="11" t="s">
        <v>10476</v>
      </c>
      <c r="B492" s="32">
        <v>489</v>
      </c>
      <c r="C492" s="18" t="s">
        <v>37</v>
      </c>
      <c r="D492" s="7" t="str">
        <f t="shared" si="22"/>
        <v>02</v>
      </c>
      <c r="E492" s="26" t="s">
        <v>108</v>
      </c>
      <c r="F492" s="26" t="s">
        <v>108</v>
      </c>
      <c r="G492" s="18" t="s">
        <v>19</v>
      </c>
      <c r="H492" s="18" t="s">
        <v>11454</v>
      </c>
      <c r="I492" s="18" t="s">
        <v>16</v>
      </c>
      <c r="J492" s="18">
        <v>21</v>
      </c>
      <c r="K492" s="6">
        <v>3</v>
      </c>
      <c r="L492" s="6" t="s">
        <v>1388</v>
      </c>
      <c r="M492" s="8">
        <v>10</v>
      </c>
      <c r="N492" s="6">
        <v>700000</v>
      </c>
      <c r="O492" s="8">
        <f t="shared" si="23"/>
        <v>7000000</v>
      </c>
      <c r="P492" s="6" t="s">
        <v>16</v>
      </c>
      <c r="Q492" s="6" t="s">
        <v>466</v>
      </c>
      <c r="R492" s="402" t="str">
        <f t="shared" si="24"/>
        <v>(06237) 서울 강남구 역삼로17길 60</v>
      </c>
      <c r="S492" s="13" t="s">
        <v>11340</v>
      </c>
    </row>
    <row r="493" spans="1:19">
      <c r="A493" s="11" t="s">
        <v>10476</v>
      </c>
      <c r="B493" s="32">
        <v>490</v>
      </c>
      <c r="C493" s="18" t="s">
        <v>37</v>
      </c>
      <c r="D493" s="7" t="str">
        <f t="shared" si="22"/>
        <v>02</v>
      </c>
      <c r="E493" s="26" t="s">
        <v>108</v>
      </c>
      <c r="F493" s="26" t="s">
        <v>108</v>
      </c>
      <c r="G493" s="18" t="s">
        <v>19</v>
      </c>
      <c r="H493" s="18" t="s">
        <v>11455</v>
      </c>
      <c r="I493" s="18" t="s">
        <v>16</v>
      </c>
      <c r="J493" s="18">
        <v>21</v>
      </c>
      <c r="K493" s="6">
        <v>3</v>
      </c>
      <c r="L493" s="6" t="s">
        <v>10525</v>
      </c>
      <c r="M493" s="6">
        <v>10</v>
      </c>
      <c r="N493" s="6">
        <v>700000</v>
      </c>
      <c r="O493" s="8">
        <f t="shared" si="23"/>
        <v>7000000</v>
      </c>
      <c r="P493" s="6" t="s">
        <v>26</v>
      </c>
      <c r="Q493" s="6" t="s">
        <v>466</v>
      </c>
      <c r="R493" s="402" t="str">
        <f t="shared" si="24"/>
        <v>(06237) 서울 강남구 역삼로17길 60</v>
      </c>
      <c r="S493" s="13" t="s">
        <v>11340</v>
      </c>
    </row>
    <row r="494" spans="1:19">
      <c r="A494" s="11" t="s">
        <v>10476</v>
      </c>
      <c r="B494" s="32">
        <v>491</v>
      </c>
      <c r="C494" s="18" t="s">
        <v>37</v>
      </c>
      <c r="D494" s="7" t="str">
        <f t="shared" si="22"/>
        <v>02</v>
      </c>
      <c r="E494" s="26" t="s">
        <v>108</v>
      </c>
      <c r="F494" s="26" t="s">
        <v>108</v>
      </c>
      <c r="G494" s="18" t="s">
        <v>19</v>
      </c>
      <c r="H494" s="18" t="s">
        <v>11456</v>
      </c>
      <c r="I494" s="18" t="s">
        <v>16</v>
      </c>
      <c r="J494" s="18">
        <v>64</v>
      </c>
      <c r="K494" s="6">
        <v>8</v>
      </c>
      <c r="L494" s="6" t="s">
        <v>1388</v>
      </c>
      <c r="M494" s="8">
        <v>10</v>
      </c>
      <c r="N494" s="6">
        <v>1800000</v>
      </c>
      <c r="O494" s="8">
        <f t="shared" si="23"/>
        <v>18000000</v>
      </c>
      <c r="P494" s="6" t="s">
        <v>16</v>
      </c>
      <c r="Q494" s="6" t="s">
        <v>1398</v>
      </c>
      <c r="R494" s="402" t="str">
        <f t="shared" si="24"/>
        <v>(48733) 부산 동구 중앙대로 216, 교원빌딩 11층</v>
      </c>
      <c r="S494" s="13" t="s">
        <v>11340</v>
      </c>
    </row>
    <row r="495" spans="1:19">
      <c r="A495" s="11" t="s">
        <v>10476</v>
      </c>
      <c r="B495" s="32">
        <v>492</v>
      </c>
      <c r="C495" s="18" t="s">
        <v>37</v>
      </c>
      <c r="D495" s="7" t="str">
        <f t="shared" si="22"/>
        <v>02</v>
      </c>
      <c r="E495" s="26" t="s">
        <v>108</v>
      </c>
      <c r="F495" s="26" t="s">
        <v>108</v>
      </c>
      <c r="G495" s="18" t="s">
        <v>19</v>
      </c>
      <c r="H495" s="18" t="s">
        <v>11457</v>
      </c>
      <c r="I495" s="18" t="s">
        <v>16</v>
      </c>
      <c r="J495" s="18">
        <v>14</v>
      </c>
      <c r="K495" s="6">
        <v>2</v>
      </c>
      <c r="L495" s="6" t="s">
        <v>2190</v>
      </c>
      <c r="M495" s="6">
        <v>10</v>
      </c>
      <c r="N495" s="6">
        <v>680000</v>
      </c>
      <c r="O495" s="8">
        <f t="shared" si="23"/>
        <v>6800000</v>
      </c>
      <c r="P495" s="6" t="s">
        <v>16</v>
      </c>
      <c r="Q495" s="6" t="s">
        <v>466</v>
      </c>
      <c r="R495" s="402" t="str">
        <f t="shared" si="24"/>
        <v>(06237) 서울 강남구 역삼로17길 60</v>
      </c>
      <c r="S495" s="13" t="s">
        <v>11340</v>
      </c>
    </row>
    <row r="496" spans="1:19">
      <c r="A496" s="11" t="s">
        <v>10476</v>
      </c>
      <c r="B496" s="32">
        <v>493</v>
      </c>
      <c r="C496" s="18" t="s">
        <v>37</v>
      </c>
      <c r="D496" s="7" t="str">
        <f t="shared" si="22"/>
        <v>02</v>
      </c>
      <c r="E496" s="26" t="s">
        <v>108</v>
      </c>
      <c r="F496" s="26" t="s">
        <v>108</v>
      </c>
      <c r="G496" s="18" t="s">
        <v>19</v>
      </c>
      <c r="H496" s="18" t="s">
        <v>11458</v>
      </c>
      <c r="I496" s="18" t="s">
        <v>16</v>
      </c>
      <c r="J496" s="18">
        <v>7</v>
      </c>
      <c r="K496" s="6">
        <v>1</v>
      </c>
      <c r="L496" s="6" t="s">
        <v>1386</v>
      </c>
      <c r="M496" s="8">
        <v>10</v>
      </c>
      <c r="N496" s="6">
        <v>400000</v>
      </c>
      <c r="O496" s="8">
        <f t="shared" si="23"/>
        <v>4000000</v>
      </c>
      <c r="P496" s="6" t="s">
        <v>16</v>
      </c>
      <c r="Q496" s="6" t="s">
        <v>1398</v>
      </c>
      <c r="R496" s="402" t="str">
        <f t="shared" si="24"/>
        <v>(48733) 부산 동구 중앙대로 216, 교원빌딩 11층</v>
      </c>
      <c r="S496" s="13" t="s">
        <v>11340</v>
      </c>
    </row>
    <row r="497" spans="1:19">
      <c r="A497" s="11" t="s">
        <v>10476</v>
      </c>
      <c r="B497" s="32">
        <v>494</v>
      </c>
      <c r="C497" s="18" t="s">
        <v>37</v>
      </c>
      <c r="D497" s="7" t="str">
        <f t="shared" si="22"/>
        <v>02</v>
      </c>
      <c r="E497" s="26" t="s">
        <v>108</v>
      </c>
      <c r="F497" s="26" t="s">
        <v>108</v>
      </c>
      <c r="G497" s="18" t="s">
        <v>19</v>
      </c>
      <c r="H497" s="18" t="s">
        <v>11459</v>
      </c>
      <c r="I497" s="18" t="s">
        <v>16</v>
      </c>
      <c r="J497" s="18">
        <v>7</v>
      </c>
      <c r="K497" s="6">
        <v>1</v>
      </c>
      <c r="L497" s="6" t="s">
        <v>522</v>
      </c>
      <c r="M497" s="6">
        <v>10</v>
      </c>
      <c r="N497" s="6">
        <v>300000</v>
      </c>
      <c r="O497" s="8">
        <f t="shared" si="23"/>
        <v>3000000</v>
      </c>
      <c r="P497" s="6" t="s">
        <v>16</v>
      </c>
      <c r="Q497" s="6" t="s">
        <v>466</v>
      </c>
      <c r="R497" s="402" t="str">
        <f t="shared" si="24"/>
        <v>(06237) 서울 강남구 역삼로17길 60</v>
      </c>
      <c r="S497" s="13" t="s">
        <v>11340</v>
      </c>
    </row>
    <row r="498" spans="1:19" ht="82.5">
      <c r="A498" s="11" t="s">
        <v>10476</v>
      </c>
      <c r="B498" s="32">
        <v>495</v>
      </c>
      <c r="C498" s="18" t="s">
        <v>37</v>
      </c>
      <c r="D498" s="7" t="str">
        <f t="shared" si="22"/>
        <v>02</v>
      </c>
      <c r="E498" s="26" t="s">
        <v>108</v>
      </c>
      <c r="F498" s="26" t="s">
        <v>108</v>
      </c>
      <c r="G498" s="18" t="s">
        <v>19</v>
      </c>
      <c r="H498" s="18" t="s">
        <v>11460</v>
      </c>
      <c r="I498" s="18" t="s">
        <v>26</v>
      </c>
      <c r="J498" s="18">
        <v>32</v>
      </c>
      <c r="K498" s="6" t="s">
        <v>11344</v>
      </c>
      <c r="L498" s="6" t="s">
        <v>11369</v>
      </c>
      <c r="M498" s="6">
        <v>10</v>
      </c>
      <c r="N498" s="6">
        <v>1190000</v>
      </c>
      <c r="O498" s="8">
        <f t="shared" si="23"/>
        <v>11900000</v>
      </c>
      <c r="P498" s="6" t="s">
        <v>16</v>
      </c>
      <c r="Q498" s="6" t="s">
        <v>11379</v>
      </c>
      <c r="R498" s="402" t="str">
        <f t="shared" si="24"/>
        <v>(06237) 서울 강남구 역삼로17길 60
(48733) 부산 동구 중앙대로 216, 교원빌딩 11층
(34921) 대전 중구 중앙로 154, 4층
(41256) 대구 동구 동대구로 489, 2층
(62364) 광주 광산구 무진대로 282, 7층</v>
      </c>
      <c r="S498" s="13" t="s">
        <v>11340</v>
      </c>
    </row>
    <row r="499" spans="1:19" ht="82.5">
      <c r="A499" s="11" t="s">
        <v>10476</v>
      </c>
      <c r="B499" s="32">
        <v>496</v>
      </c>
      <c r="C499" s="18" t="s">
        <v>37</v>
      </c>
      <c r="D499" s="7" t="str">
        <f t="shared" si="22"/>
        <v>02</v>
      </c>
      <c r="E499" s="26" t="s">
        <v>108</v>
      </c>
      <c r="F499" s="26" t="s">
        <v>108</v>
      </c>
      <c r="G499" s="18" t="s">
        <v>19</v>
      </c>
      <c r="H499" s="18" t="s">
        <v>11461</v>
      </c>
      <c r="I499" s="18" t="s">
        <v>26</v>
      </c>
      <c r="J499" s="18">
        <v>16</v>
      </c>
      <c r="K499" s="6">
        <v>2</v>
      </c>
      <c r="L499" s="6" t="s">
        <v>11369</v>
      </c>
      <c r="M499" s="8">
        <v>10</v>
      </c>
      <c r="N499" s="6">
        <v>790000</v>
      </c>
      <c r="O499" s="8">
        <f t="shared" si="23"/>
        <v>7900000</v>
      </c>
      <c r="P499" s="6" t="s">
        <v>16</v>
      </c>
      <c r="Q499" s="6" t="s">
        <v>11379</v>
      </c>
      <c r="R499" s="402" t="str">
        <f t="shared" si="24"/>
        <v>(06237) 서울 강남구 역삼로17길 60
(48733) 부산 동구 중앙대로 216, 교원빌딩 11층
(34921) 대전 중구 중앙로 154, 4층
(41256) 대구 동구 동대구로 489, 2층
(62364) 광주 광산구 무진대로 282, 7층</v>
      </c>
      <c r="S499" s="13" t="s">
        <v>11340</v>
      </c>
    </row>
    <row r="500" spans="1:19">
      <c r="A500" s="11" t="s">
        <v>10476</v>
      </c>
      <c r="B500" s="32">
        <v>497</v>
      </c>
      <c r="C500" s="18" t="s">
        <v>107</v>
      </c>
      <c r="D500" s="7" t="str">
        <f t="shared" si="22"/>
        <v>23</v>
      </c>
      <c r="E500" s="26" t="s">
        <v>93</v>
      </c>
      <c r="F500" s="26" t="s">
        <v>108</v>
      </c>
      <c r="G500" s="18" t="s">
        <v>19</v>
      </c>
      <c r="H500" s="18" t="s">
        <v>11462</v>
      </c>
      <c r="I500" s="18" t="s">
        <v>26</v>
      </c>
      <c r="J500" s="18">
        <v>32</v>
      </c>
      <c r="K500" s="6" t="s">
        <v>11344</v>
      </c>
      <c r="L500" s="6" t="s">
        <v>11396</v>
      </c>
      <c r="M500" s="6">
        <v>10</v>
      </c>
      <c r="N500" s="6">
        <v>1190000</v>
      </c>
      <c r="O500" s="8">
        <f t="shared" si="23"/>
        <v>11900000</v>
      </c>
      <c r="P500" s="6" t="s">
        <v>16</v>
      </c>
      <c r="Q500" s="6" t="s">
        <v>466</v>
      </c>
      <c r="R500" s="402" t="str">
        <f t="shared" si="24"/>
        <v>(06237) 서울 강남구 역삼로17길 60</v>
      </c>
      <c r="S500" s="13" t="s">
        <v>11340</v>
      </c>
    </row>
    <row r="501" spans="1:19">
      <c r="A501" s="11" t="s">
        <v>10476</v>
      </c>
      <c r="B501" s="32">
        <v>498</v>
      </c>
      <c r="C501" s="18" t="s">
        <v>37</v>
      </c>
      <c r="D501" s="7" t="str">
        <f t="shared" si="22"/>
        <v>02</v>
      </c>
      <c r="E501" s="26" t="s">
        <v>108</v>
      </c>
      <c r="F501" s="26" t="s">
        <v>108</v>
      </c>
      <c r="G501" s="18" t="s">
        <v>19</v>
      </c>
      <c r="H501" s="18" t="s">
        <v>11463</v>
      </c>
      <c r="I501" s="18" t="s">
        <v>26</v>
      </c>
      <c r="J501" s="18">
        <v>12</v>
      </c>
      <c r="K501" s="6">
        <v>2</v>
      </c>
      <c r="L501" s="6" t="s">
        <v>522</v>
      </c>
      <c r="M501" s="8">
        <v>10</v>
      </c>
      <c r="N501" s="6">
        <v>600000</v>
      </c>
      <c r="O501" s="8">
        <f t="shared" si="23"/>
        <v>6000000</v>
      </c>
      <c r="P501" s="15" t="s">
        <v>16</v>
      </c>
      <c r="Q501" s="15" t="s">
        <v>11011</v>
      </c>
      <c r="R501" s="402" t="s">
        <v>11012</v>
      </c>
      <c r="S501" s="13" t="s">
        <v>11464</v>
      </c>
    </row>
    <row r="502" spans="1:19">
      <c r="A502" s="11" t="s">
        <v>10476</v>
      </c>
      <c r="B502" s="32">
        <v>499</v>
      </c>
      <c r="C502" s="18" t="s">
        <v>37</v>
      </c>
      <c r="D502" s="7" t="str">
        <f t="shared" si="22"/>
        <v>02</v>
      </c>
      <c r="E502" s="26" t="s">
        <v>108</v>
      </c>
      <c r="F502" s="26" t="s">
        <v>108</v>
      </c>
      <c r="G502" s="18" t="s">
        <v>19</v>
      </c>
      <c r="H502" s="18" t="s">
        <v>11465</v>
      </c>
      <c r="I502" s="18" t="s">
        <v>26</v>
      </c>
      <c r="J502" s="18">
        <v>12</v>
      </c>
      <c r="K502" s="6">
        <v>2</v>
      </c>
      <c r="L502" s="6" t="s">
        <v>522</v>
      </c>
      <c r="M502" s="6">
        <v>10</v>
      </c>
      <c r="N502" s="6">
        <v>680000</v>
      </c>
      <c r="O502" s="8">
        <f t="shared" si="23"/>
        <v>6800000</v>
      </c>
      <c r="P502" s="15" t="s">
        <v>16</v>
      </c>
      <c r="Q502" s="15" t="s">
        <v>11011</v>
      </c>
      <c r="R502" s="402" t="s">
        <v>11012</v>
      </c>
      <c r="S502" s="13" t="s">
        <v>11464</v>
      </c>
    </row>
    <row r="503" spans="1:19">
      <c r="A503" s="11" t="s">
        <v>10476</v>
      </c>
      <c r="B503" s="32">
        <v>500</v>
      </c>
      <c r="C503" s="18" t="s">
        <v>37</v>
      </c>
      <c r="D503" s="7" t="str">
        <f t="shared" si="22"/>
        <v>02</v>
      </c>
      <c r="E503" s="26" t="s">
        <v>108</v>
      </c>
      <c r="F503" s="26" t="s">
        <v>108</v>
      </c>
      <c r="G503" s="18" t="s">
        <v>19</v>
      </c>
      <c r="H503" s="18" t="s">
        <v>11466</v>
      </c>
      <c r="I503" s="18" t="s">
        <v>26</v>
      </c>
      <c r="J503" s="18">
        <v>12</v>
      </c>
      <c r="K503" s="6">
        <v>2</v>
      </c>
      <c r="L503" s="6" t="s">
        <v>522</v>
      </c>
      <c r="M503" s="8">
        <v>10</v>
      </c>
      <c r="N503" s="6">
        <v>600000</v>
      </c>
      <c r="O503" s="8">
        <f t="shared" si="23"/>
        <v>6000000</v>
      </c>
      <c r="P503" s="15" t="s">
        <v>16</v>
      </c>
      <c r="Q503" s="15" t="s">
        <v>11011</v>
      </c>
      <c r="R503" s="402" t="s">
        <v>11012</v>
      </c>
      <c r="S503" s="13" t="s">
        <v>11464</v>
      </c>
    </row>
    <row r="504" spans="1:19">
      <c r="A504" s="11" t="s">
        <v>10476</v>
      </c>
      <c r="B504" s="32">
        <v>501</v>
      </c>
      <c r="C504" s="18" t="s">
        <v>37</v>
      </c>
      <c r="D504" s="7" t="str">
        <f t="shared" si="22"/>
        <v>02</v>
      </c>
      <c r="E504" s="26" t="s">
        <v>108</v>
      </c>
      <c r="F504" s="26" t="s">
        <v>108</v>
      </c>
      <c r="G504" s="18" t="s">
        <v>19</v>
      </c>
      <c r="H504" s="18" t="s">
        <v>11467</v>
      </c>
      <c r="I504" s="18" t="s">
        <v>26</v>
      </c>
      <c r="J504" s="18">
        <v>12</v>
      </c>
      <c r="K504" s="6">
        <v>2</v>
      </c>
      <c r="L504" s="6" t="s">
        <v>522</v>
      </c>
      <c r="M504" s="6">
        <v>10</v>
      </c>
      <c r="N504" s="6">
        <v>600000</v>
      </c>
      <c r="O504" s="8">
        <f t="shared" si="23"/>
        <v>6000000</v>
      </c>
      <c r="P504" s="15" t="s">
        <v>16</v>
      </c>
      <c r="Q504" s="15" t="s">
        <v>11011</v>
      </c>
      <c r="R504" s="402" t="s">
        <v>11012</v>
      </c>
      <c r="S504" s="13" t="s">
        <v>11464</v>
      </c>
    </row>
    <row r="505" spans="1:19">
      <c r="A505" s="11" t="s">
        <v>10476</v>
      </c>
      <c r="B505" s="32">
        <v>502</v>
      </c>
      <c r="C505" s="18" t="s">
        <v>37</v>
      </c>
      <c r="D505" s="7" t="str">
        <f t="shared" si="22"/>
        <v>02</v>
      </c>
      <c r="E505" s="26" t="s">
        <v>108</v>
      </c>
      <c r="F505" s="26" t="s">
        <v>108</v>
      </c>
      <c r="G505" s="18" t="s">
        <v>19</v>
      </c>
      <c r="H505" s="18" t="s">
        <v>11468</v>
      </c>
      <c r="I505" s="18" t="s">
        <v>26</v>
      </c>
      <c r="J505" s="18">
        <v>12</v>
      </c>
      <c r="K505" s="6">
        <v>2</v>
      </c>
      <c r="L505" s="6" t="s">
        <v>522</v>
      </c>
      <c r="M505" s="8">
        <v>10</v>
      </c>
      <c r="N505" s="6">
        <v>600000</v>
      </c>
      <c r="O505" s="8">
        <f t="shared" si="23"/>
        <v>6000000</v>
      </c>
      <c r="P505" s="15" t="s">
        <v>16</v>
      </c>
      <c r="Q505" s="15" t="s">
        <v>11011</v>
      </c>
      <c r="R505" s="402" t="s">
        <v>11012</v>
      </c>
      <c r="S505" s="13" t="s">
        <v>11464</v>
      </c>
    </row>
    <row r="506" spans="1:19">
      <c r="A506" s="11" t="s">
        <v>10476</v>
      </c>
      <c r="B506" s="32">
        <v>503</v>
      </c>
      <c r="C506" s="18" t="s">
        <v>37</v>
      </c>
      <c r="D506" s="7" t="str">
        <f t="shared" si="22"/>
        <v>02</v>
      </c>
      <c r="E506" s="26" t="s">
        <v>108</v>
      </c>
      <c r="F506" s="26" t="s">
        <v>108</v>
      </c>
      <c r="G506" s="18" t="s">
        <v>19</v>
      </c>
      <c r="H506" s="18" t="s">
        <v>11469</v>
      </c>
      <c r="I506" s="18" t="s">
        <v>26</v>
      </c>
      <c r="J506" s="18">
        <v>12</v>
      </c>
      <c r="K506" s="6">
        <v>2</v>
      </c>
      <c r="L506" s="6" t="s">
        <v>522</v>
      </c>
      <c r="M506" s="6">
        <v>10</v>
      </c>
      <c r="N506" s="6">
        <v>680000</v>
      </c>
      <c r="O506" s="8">
        <f t="shared" si="23"/>
        <v>6800000</v>
      </c>
      <c r="P506" s="15" t="s">
        <v>16</v>
      </c>
      <c r="Q506" s="15" t="s">
        <v>11011</v>
      </c>
      <c r="R506" s="402" t="s">
        <v>11012</v>
      </c>
      <c r="S506" s="13" t="s">
        <v>11464</v>
      </c>
    </row>
    <row r="507" spans="1:19" ht="17.25" thickBot="1">
      <c r="A507" s="3" t="s">
        <v>10476</v>
      </c>
      <c r="B507" s="32">
        <v>504</v>
      </c>
      <c r="C507" s="4" t="s">
        <v>37</v>
      </c>
      <c r="D507" s="4" t="str">
        <f t="shared" si="22"/>
        <v>02</v>
      </c>
      <c r="E507" s="27" t="s">
        <v>108</v>
      </c>
      <c r="F507" s="27" t="s">
        <v>108</v>
      </c>
      <c r="G507" s="4" t="s">
        <v>19</v>
      </c>
      <c r="H507" s="4" t="s">
        <v>11470</v>
      </c>
      <c r="I507" s="4" t="s">
        <v>26</v>
      </c>
      <c r="J507" s="4">
        <v>12</v>
      </c>
      <c r="K507" s="153">
        <v>2</v>
      </c>
      <c r="L507" s="153" t="s">
        <v>522</v>
      </c>
      <c r="M507" s="153">
        <v>10</v>
      </c>
      <c r="N507" s="153">
        <v>600000</v>
      </c>
      <c r="O507" s="153">
        <f t="shared" si="23"/>
        <v>6000000</v>
      </c>
      <c r="P507" s="155" t="s">
        <v>16</v>
      </c>
      <c r="Q507" s="155" t="s">
        <v>11011</v>
      </c>
      <c r="R507" s="481" t="s">
        <v>11012</v>
      </c>
      <c r="S507" s="5" t="s">
        <v>11464</v>
      </c>
    </row>
  </sheetData>
  <mergeCells count="15">
    <mergeCell ref="O2:O3"/>
    <mergeCell ref="P2:P3"/>
    <mergeCell ref="Q2:S2"/>
    <mergeCell ref="I2:I3"/>
    <mergeCell ref="J2:J3"/>
    <mergeCell ref="K2:K3"/>
    <mergeCell ref="L2:L3"/>
    <mergeCell ref="M2:M3"/>
    <mergeCell ref="N2:N3"/>
    <mergeCell ref="H2:H3"/>
    <mergeCell ref="A2:A3"/>
    <mergeCell ref="B2:B3"/>
    <mergeCell ref="C2:C3"/>
    <mergeCell ref="D2:F2"/>
    <mergeCell ref="G2:G3"/>
  </mergeCells>
  <phoneticPr fontId="1" type="noConversion"/>
  <conditionalFormatting sqref="H179">
    <cfRule type="duplicateValues" dxfId="0" priority="1"/>
  </conditionalFormatting>
  <dataValidations count="4">
    <dataValidation type="list" allowBlank="1" showInputMessage="1" showErrorMessage="1" sqref="C4:C507" xr:uid="{38E410D5-69F2-4260-9A34-5F314918AD74}">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4:G507" xr:uid="{E3CCB563-FB7E-49E7-99B8-35CB1D2E0EA8}">
      <formula1>"일반형, AI융합형"</formula1>
    </dataValidation>
    <dataValidation type="list" allowBlank="1" showInputMessage="1" showErrorMessage="1" sqref="P4:P507 I4:I507" xr:uid="{4CF03FDC-41E5-4D6B-92ED-52694A7EFF45}">
      <formula1>"O, X"</formula1>
    </dataValidation>
    <dataValidation allowBlank="1" showInputMessage="1" showErrorMessage="1" promptTitle="목록" sqref="G2:G3" xr:uid="{0359640D-7C61-4350-B2F1-E79957350966}"/>
  </dataValidations>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656D1-2B9C-4DD4-A3C8-F960B0994A0C}">
  <sheetPr>
    <tabColor rgb="FF00B050"/>
  </sheetPr>
  <dimension ref="A1:K729"/>
  <sheetViews>
    <sheetView tabSelected="1" zoomScale="85" zoomScaleNormal="85" workbookViewId="0">
      <selection activeCell="F25" sqref="F25"/>
    </sheetView>
  </sheetViews>
  <sheetFormatPr defaultRowHeight="16.5"/>
  <cols>
    <col min="1" max="1" width="28.25" customWidth="1"/>
    <col min="2" max="2" width="6.875" customWidth="1"/>
    <col min="3" max="3" width="14.625" style="2" customWidth="1"/>
    <col min="4" max="4" width="51.75" customWidth="1"/>
    <col min="5" max="5" width="12.875" customWidth="1"/>
    <col min="6" max="6" width="9.75" customWidth="1"/>
    <col min="7" max="7" width="8.75" customWidth="1"/>
    <col min="8" max="8" width="24.5" customWidth="1"/>
    <col min="9" max="9" width="14.375" customWidth="1"/>
    <col min="10" max="10" width="45.625" customWidth="1"/>
    <col min="11" max="11" width="21.125" customWidth="1"/>
  </cols>
  <sheetData>
    <row r="1" spans="1:11" ht="17.25" thickBot="1"/>
    <row r="2" spans="1:11" ht="43.5" customHeight="1" thickBot="1">
      <c r="A2" s="613" t="s">
        <v>11664</v>
      </c>
      <c r="B2" s="613"/>
      <c r="C2" s="614"/>
      <c r="D2" s="614"/>
      <c r="E2" s="614"/>
      <c r="F2" s="614"/>
      <c r="G2" s="614"/>
      <c r="H2" s="614"/>
      <c r="I2" s="614"/>
      <c r="J2" s="614"/>
      <c r="K2" s="615"/>
    </row>
    <row r="3" spans="1:11" ht="17.25" thickBot="1">
      <c r="G3" s="2"/>
      <c r="H3" s="2"/>
    </row>
    <row r="4" spans="1:11" ht="24.95" customHeight="1">
      <c r="A4" s="617" t="s">
        <v>30</v>
      </c>
      <c r="B4" s="624" t="s">
        <v>44</v>
      </c>
      <c r="C4" s="507" t="s">
        <v>11665</v>
      </c>
      <c r="D4" s="621" t="s">
        <v>4</v>
      </c>
      <c r="E4" s="507" t="s">
        <v>15</v>
      </c>
      <c r="F4" s="623" t="s">
        <v>17</v>
      </c>
      <c r="G4" s="623" t="s">
        <v>8</v>
      </c>
      <c r="H4" s="623" t="s">
        <v>25</v>
      </c>
      <c r="I4" s="618" t="s">
        <v>9</v>
      </c>
      <c r="J4" s="619"/>
      <c r="K4" s="620"/>
    </row>
    <row r="5" spans="1:11" ht="24.95" customHeight="1" thickBot="1">
      <c r="A5" s="616"/>
      <c r="B5" s="625"/>
      <c r="C5" s="505"/>
      <c r="D5" s="622"/>
      <c r="E5" s="505"/>
      <c r="F5" s="505"/>
      <c r="G5" s="505"/>
      <c r="H5" s="505"/>
      <c r="I5" s="483" t="s">
        <v>10</v>
      </c>
      <c r="J5" s="483" t="s">
        <v>40</v>
      </c>
      <c r="K5" s="484" t="s">
        <v>41</v>
      </c>
    </row>
    <row r="6" spans="1:11" ht="17.25" thickTop="1">
      <c r="A6" s="18" t="s">
        <v>10227</v>
      </c>
      <c r="B6" s="18">
        <v>1</v>
      </c>
      <c r="C6" s="18" t="s">
        <v>19</v>
      </c>
      <c r="D6" s="18" t="s">
        <v>2244</v>
      </c>
      <c r="E6" s="18" t="s">
        <v>16</v>
      </c>
      <c r="F6" s="18">
        <v>7</v>
      </c>
      <c r="G6" s="18">
        <v>1</v>
      </c>
      <c r="H6" s="18" t="s">
        <v>522</v>
      </c>
      <c r="I6" s="18" t="s">
        <v>471</v>
      </c>
      <c r="J6" s="18" t="s">
        <v>2245</v>
      </c>
      <c r="K6" s="13" t="s">
        <v>2246</v>
      </c>
    </row>
    <row r="7" spans="1:11">
      <c r="A7" s="18" t="s">
        <v>10227</v>
      </c>
      <c r="B7" s="18">
        <v>2</v>
      </c>
      <c r="C7" s="18" t="s">
        <v>19</v>
      </c>
      <c r="D7" s="18" t="s">
        <v>2247</v>
      </c>
      <c r="E7" s="18" t="s">
        <v>16</v>
      </c>
      <c r="F7" s="18">
        <v>7</v>
      </c>
      <c r="G7" s="18">
        <v>1</v>
      </c>
      <c r="H7" s="18" t="s">
        <v>522</v>
      </c>
      <c r="I7" s="18" t="s">
        <v>471</v>
      </c>
      <c r="J7" s="18" t="s">
        <v>2245</v>
      </c>
      <c r="K7" s="13" t="s">
        <v>2246</v>
      </c>
    </row>
    <row r="8" spans="1:11">
      <c r="A8" s="18" t="s">
        <v>10227</v>
      </c>
      <c r="B8" s="18">
        <v>3</v>
      </c>
      <c r="C8" s="18" t="s">
        <v>19</v>
      </c>
      <c r="D8" s="18" t="s">
        <v>2248</v>
      </c>
      <c r="E8" s="18" t="s">
        <v>16</v>
      </c>
      <c r="F8" s="18">
        <v>7</v>
      </c>
      <c r="G8" s="18">
        <v>1</v>
      </c>
      <c r="H8" s="18" t="s">
        <v>522</v>
      </c>
      <c r="I8" s="18" t="s">
        <v>471</v>
      </c>
      <c r="J8" s="18" t="s">
        <v>2245</v>
      </c>
      <c r="K8" s="13" t="s">
        <v>2246</v>
      </c>
    </row>
    <row r="9" spans="1:11">
      <c r="A9" s="18" t="s">
        <v>10227</v>
      </c>
      <c r="B9" s="18">
        <v>4</v>
      </c>
      <c r="C9" s="18" t="s">
        <v>19</v>
      </c>
      <c r="D9" s="18" t="s">
        <v>2249</v>
      </c>
      <c r="E9" s="18" t="s">
        <v>26</v>
      </c>
      <c r="F9" s="18">
        <v>7</v>
      </c>
      <c r="G9" s="18">
        <v>1</v>
      </c>
      <c r="H9" s="18" t="s">
        <v>522</v>
      </c>
      <c r="I9" s="18" t="s">
        <v>471</v>
      </c>
      <c r="J9" s="18" t="s">
        <v>2245</v>
      </c>
      <c r="K9" s="13" t="s">
        <v>2246</v>
      </c>
    </row>
    <row r="10" spans="1:11">
      <c r="A10" s="18" t="s">
        <v>10227</v>
      </c>
      <c r="B10" s="18">
        <v>5</v>
      </c>
      <c r="C10" s="18" t="s">
        <v>19</v>
      </c>
      <c r="D10" s="18" t="s">
        <v>2250</v>
      </c>
      <c r="E10" s="18" t="s">
        <v>26</v>
      </c>
      <c r="F10" s="18">
        <v>62</v>
      </c>
      <c r="G10" s="18">
        <v>10</v>
      </c>
      <c r="H10" s="18" t="s">
        <v>522</v>
      </c>
      <c r="I10" s="18" t="s">
        <v>471</v>
      </c>
      <c r="J10" s="18" t="s">
        <v>2245</v>
      </c>
      <c r="K10" s="13" t="s">
        <v>2246</v>
      </c>
    </row>
    <row r="11" spans="1:11">
      <c r="A11" s="18" t="s">
        <v>10227</v>
      </c>
      <c r="B11" s="18">
        <v>6</v>
      </c>
      <c r="C11" s="18" t="s">
        <v>19</v>
      </c>
      <c r="D11" s="18" t="s">
        <v>2251</v>
      </c>
      <c r="E11" s="18" t="s">
        <v>16</v>
      </c>
      <c r="F11" s="18">
        <v>28</v>
      </c>
      <c r="G11" s="18">
        <v>4</v>
      </c>
      <c r="H11" s="18" t="s">
        <v>461</v>
      </c>
      <c r="I11" s="18" t="s">
        <v>471</v>
      </c>
      <c r="J11" s="18" t="s">
        <v>2245</v>
      </c>
      <c r="K11" s="13" t="s">
        <v>2246</v>
      </c>
    </row>
    <row r="12" spans="1:11">
      <c r="A12" s="18" t="s">
        <v>10227</v>
      </c>
      <c r="B12" s="18">
        <v>7</v>
      </c>
      <c r="C12" s="18" t="s">
        <v>19</v>
      </c>
      <c r="D12" s="18" t="s">
        <v>2252</v>
      </c>
      <c r="E12" s="18" t="s">
        <v>16</v>
      </c>
      <c r="F12" s="18">
        <v>28</v>
      </c>
      <c r="G12" s="18">
        <v>4</v>
      </c>
      <c r="H12" s="18" t="s">
        <v>461</v>
      </c>
      <c r="I12" s="18" t="s">
        <v>471</v>
      </c>
      <c r="J12" s="18" t="s">
        <v>2245</v>
      </c>
      <c r="K12" s="13" t="s">
        <v>2246</v>
      </c>
    </row>
    <row r="13" spans="1:11">
      <c r="A13" s="18" t="s">
        <v>10227</v>
      </c>
      <c r="B13" s="18">
        <v>8</v>
      </c>
      <c r="C13" s="18" t="s">
        <v>19</v>
      </c>
      <c r="D13" s="18" t="s">
        <v>2253</v>
      </c>
      <c r="E13" s="18" t="s">
        <v>16</v>
      </c>
      <c r="F13" s="18">
        <v>18</v>
      </c>
      <c r="G13" s="18">
        <v>3</v>
      </c>
      <c r="H13" s="18" t="s">
        <v>461</v>
      </c>
      <c r="I13" s="18" t="s">
        <v>471</v>
      </c>
      <c r="J13" s="18" t="s">
        <v>2245</v>
      </c>
      <c r="K13" s="13" t="s">
        <v>2246</v>
      </c>
    </row>
    <row r="14" spans="1:11">
      <c r="A14" s="18" t="s">
        <v>10227</v>
      </c>
      <c r="B14" s="18">
        <v>9</v>
      </c>
      <c r="C14" s="18" t="s">
        <v>19</v>
      </c>
      <c r="D14" s="18" t="s">
        <v>2254</v>
      </c>
      <c r="E14" s="18" t="s">
        <v>16</v>
      </c>
      <c r="F14" s="18">
        <v>18</v>
      </c>
      <c r="G14" s="18">
        <v>3</v>
      </c>
      <c r="H14" s="18" t="s">
        <v>461</v>
      </c>
      <c r="I14" s="18" t="s">
        <v>471</v>
      </c>
      <c r="J14" s="18" t="s">
        <v>2245</v>
      </c>
      <c r="K14" s="13" t="s">
        <v>2246</v>
      </c>
    </row>
    <row r="15" spans="1:11">
      <c r="A15" s="18" t="s">
        <v>10227</v>
      </c>
      <c r="B15" s="18">
        <v>10</v>
      </c>
      <c r="C15" s="18" t="s">
        <v>19</v>
      </c>
      <c r="D15" s="18" t="s">
        <v>2255</v>
      </c>
      <c r="E15" s="18" t="s">
        <v>16</v>
      </c>
      <c r="F15" s="18">
        <v>18</v>
      </c>
      <c r="G15" s="18">
        <v>3</v>
      </c>
      <c r="H15" s="18" t="s">
        <v>461</v>
      </c>
      <c r="I15" s="18" t="s">
        <v>471</v>
      </c>
      <c r="J15" s="18" t="s">
        <v>2245</v>
      </c>
      <c r="K15" s="13" t="s">
        <v>2246</v>
      </c>
    </row>
    <row r="16" spans="1:11">
      <c r="A16" s="18" t="s">
        <v>10227</v>
      </c>
      <c r="B16" s="18">
        <v>11</v>
      </c>
      <c r="C16" s="18" t="s">
        <v>19</v>
      </c>
      <c r="D16" s="18" t="s">
        <v>2256</v>
      </c>
      <c r="E16" s="18" t="s">
        <v>16</v>
      </c>
      <c r="F16" s="18">
        <v>18</v>
      </c>
      <c r="G16" s="18">
        <v>3</v>
      </c>
      <c r="H16" s="18" t="s">
        <v>461</v>
      </c>
      <c r="I16" s="18" t="s">
        <v>471</v>
      </c>
      <c r="J16" s="18" t="s">
        <v>2245</v>
      </c>
      <c r="K16" s="13" t="s">
        <v>2246</v>
      </c>
    </row>
    <row r="17" spans="1:11">
      <c r="A17" s="18" t="s">
        <v>10227</v>
      </c>
      <c r="B17" s="18">
        <v>12</v>
      </c>
      <c r="C17" s="18" t="s">
        <v>19</v>
      </c>
      <c r="D17" s="18" t="s">
        <v>2257</v>
      </c>
      <c r="E17" s="18" t="s">
        <v>16</v>
      </c>
      <c r="F17" s="18">
        <v>18</v>
      </c>
      <c r="G17" s="18">
        <v>3</v>
      </c>
      <c r="H17" s="18" t="s">
        <v>461</v>
      </c>
      <c r="I17" s="18" t="s">
        <v>471</v>
      </c>
      <c r="J17" s="18" t="s">
        <v>2245</v>
      </c>
      <c r="K17" s="13" t="s">
        <v>2246</v>
      </c>
    </row>
    <row r="18" spans="1:11">
      <c r="A18" s="18" t="s">
        <v>10227</v>
      </c>
      <c r="B18" s="18">
        <v>13</v>
      </c>
      <c r="C18" s="18" t="s">
        <v>19</v>
      </c>
      <c r="D18" s="18" t="s">
        <v>2258</v>
      </c>
      <c r="E18" s="18" t="s">
        <v>16</v>
      </c>
      <c r="F18" s="18">
        <v>18</v>
      </c>
      <c r="G18" s="18">
        <v>3</v>
      </c>
      <c r="H18" s="18" t="s">
        <v>461</v>
      </c>
      <c r="I18" s="18" t="s">
        <v>471</v>
      </c>
      <c r="J18" s="18" t="s">
        <v>2245</v>
      </c>
      <c r="K18" s="13" t="s">
        <v>2246</v>
      </c>
    </row>
    <row r="19" spans="1:11">
      <c r="A19" s="18" t="s">
        <v>10227</v>
      </c>
      <c r="B19" s="18">
        <v>14</v>
      </c>
      <c r="C19" s="18" t="s">
        <v>19</v>
      </c>
      <c r="D19" s="18" t="s">
        <v>2259</v>
      </c>
      <c r="E19" s="18" t="s">
        <v>16</v>
      </c>
      <c r="F19" s="18">
        <v>18</v>
      </c>
      <c r="G19" s="18">
        <v>3</v>
      </c>
      <c r="H19" s="18" t="s">
        <v>461</v>
      </c>
      <c r="I19" s="18" t="s">
        <v>471</v>
      </c>
      <c r="J19" s="18" t="s">
        <v>2245</v>
      </c>
      <c r="K19" s="13" t="s">
        <v>2246</v>
      </c>
    </row>
    <row r="20" spans="1:11">
      <c r="A20" s="18" t="s">
        <v>10227</v>
      </c>
      <c r="B20" s="18">
        <v>15</v>
      </c>
      <c r="C20" s="18" t="s">
        <v>19</v>
      </c>
      <c r="D20" s="18" t="s">
        <v>2260</v>
      </c>
      <c r="E20" s="18" t="s">
        <v>16</v>
      </c>
      <c r="F20" s="18">
        <v>18</v>
      </c>
      <c r="G20" s="18">
        <v>3</v>
      </c>
      <c r="H20" s="18" t="s">
        <v>461</v>
      </c>
      <c r="I20" s="18" t="s">
        <v>471</v>
      </c>
      <c r="J20" s="18" t="s">
        <v>2245</v>
      </c>
      <c r="K20" s="13" t="s">
        <v>2246</v>
      </c>
    </row>
    <row r="21" spans="1:11">
      <c r="A21" s="18" t="s">
        <v>10227</v>
      </c>
      <c r="B21" s="18">
        <v>16</v>
      </c>
      <c r="C21" s="18" t="s">
        <v>19</v>
      </c>
      <c r="D21" s="18" t="s">
        <v>2261</v>
      </c>
      <c r="E21" s="18" t="s">
        <v>16</v>
      </c>
      <c r="F21" s="18">
        <v>18</v>
      </c>
      <c r="G21" s="18">
        <v>3</v>
      </c>
      <c r="H21" s="18" t="s">
        <v>461</v>
      </c>
      <c r="I21" s="18" t="s">
        <v>471</v>
      </c>
      <c r="J21" s="18" t="s">
        <v>2245</v>
      </c>
      <c r="K21" s="13" t="s">
        <v>2246</v>
      </c>
    </row>
    <row r="22" spans="1:11">
      <c r="A22" s="18" t="s">
        <v>10227</v>
      </c>
      <c r="B22" s="18">
        <v>17</v>
      </c>
      <c r="C22" s="18" t="s">
        <v>19</v>
      </c>
      <c r="D22" s="18" t="s">
        <v>2262</v>
      </c>
      <c r="E22" s="18" t="s">
        <v>16</v>
      </c>
      <c r="F22" s="18">
        <v>18</v>
      </c>
      <c r="G22" s="18">
        <v>3</v>
      </c>
      <c r="H22" s="18" t="s">
        <v>461</v>
      </c>
      <c r="I22" s="18" t="s">
        <v>471</v>
      </c>
      <c r="J22" s="18" t="s">
        <v>2245</v>
      </c>
      <c r="K22" s="13" t="s">
        <v>2246</v>
      </c>
    </row>
    <row r="23" spans="1:11">
      <c r="A23" s="18" t="s">
        <v>10227</v>
      </c>
      <c r="B23" s="18">
        <v>18</v>
      </c>
      <c r="C23" s="18" t="s">
        <v>19</v>
      </c>
      <c r="D23" s="18" t="s">
        <v>2263</v>
      </c>
      <c r="E23" s="18" t="s">
        <v>16</v>
      </c>
      <c r="F23" s="18">
        <v>14</v>
      </c>
      <c r="G23" s="18">
        <v>2</v>
      </c>
      <c r="H23" s="18" t="s">
        <v>461</v>
      </c>
      <c r="I23" s="18" t="s">
        <v>471</v>
      </c>
      <c r="J23" s="18" t="s">
        <v>2245</v>
      </c>
      <c r="K23" s="13" t="s">
        <v>2246</v>
      </c>
    </row>
    <row r="24" spans="1:11">
      <c r="A24" s="18" t="s">
        <v>10227</v>
      </c>
      <c r="B24" s="18">
        <v>19</v>
      </c>
      <c r="C24" s="18" t="s">
        <v>20</v>
      </c>
      <c r="D24" s="18" t="s">
        <v>3322</v>
      </c>
      <c r="E24" s="18" t="s">
        <v>16</v>
      </c>
      <c r="F24" s="18">
        <v>7</v>
      </c>
      <c r="G24" s="18">
        <v>1</v>
      </c>
      <c r="H24" s="18" t="s">
        <v>461</v>
      </c>
      <c r="I24" s="18" t="s">
        <v>471</v>
      </c>
      <c r="J24" s="18" t="s">
        <v>2245</v>
      </c>
      <c r="K24" s="13" t="s">
        <v>2246</v>
      </c>
    </row>
    <row r="25" spans="1:11">
      <c r="A25" s="18" t="s">
        <v>10227</v>
      </c>
      <c r="B25" s="18">
        <v>20</v>
      </c>
      <c r="C25" s="18" t="s">
        <v>20</v>
      </c>
      <c r="D25" s="18" t="s">
        <v>10228</v>
      </c>
      <c r="E25" s="18" t="s">
        <v>16</v>
      </c>
      <c r="F25" s="18">
        <v>14</v>
      </c>
      <c r="G25" s="18">
        <v>2</v>
      </c>
      <c r="H25" s="18" t="s">
        <v>461</v>
      </c>
      <c r="I25" s="18" t="s">
        <v>471</v>
      </c>
      <c r="J25" s="18" t="s">
        <v>2245</v>
      </c>
      <c r="K25" s="13" t="s">
        <v>2246</v>
      </c>
    </row>
    <row r="26" spans="1:11">
      <c r="A26" s="18" t="s">
        <v>10227</v>
      </c>
      <c r="B26" s="18">
        <v>21</v>
      </c>
      <c r="C26" s="18" t="s">
        <v>20</v>
      </c>
      <c r="D26" s="18" t="s">
        <v>3336</v>
      </c>
      <c r="E26" s="18" t="s">
        <v>16</v>
      </c>
      <c r="F26" s="18">
        <v>14</v>
      </c>
      <c r="G26" s="18">
        <v>2</v>
      </c>
      <c r="H26" s="18" t="s">
        <v>461</v>
      </c>
      <c r="I26" s="18" t="s">
        <v>471</v>
      </c>
      <c r="J26" s="18" t="s">
        <v>2245</v>
      </c>
      <c r="K26" s="13" t="s">
        <v>2246</v>
      </c>
    </row>
    <row r="27" spans="1:11">
      <c r="A27" s="18" t="s">
        <v>10227</v>
      </c>
      <c r="B27" s="18">
        <v>22</v>
      </c>
      <c r="C27" s="18" t="s">
        <v>19</v>
      </c>
      <c r="D27" s="18" t="s">
        <v>2267</v>
      </c>
      <c r="E27" s="18" t="s">
        <v>16</v>
      </c>
      <c r="F27" s="18">
        <v>14</v>
      </c>
      <c r="G27" s="18">
        <v>2</v>
      </c>
      <c r="H27" s="18" t="s">
        <v>461</v>
      </c>
      <c r="I27" s="18" t="s">
        <v>471</v>
      </c>
      <c r="J27" s="18" t="s">
        <v>2245</v>
      </c>
      <c r="K27" s="13" t="s">
        <v>2246</v>
      </c>
    </row>
    <row r="28" spans="1:11">
      <c r="A28" s="18" t="s">
        <v>10227</v>
      </c>
      <c r="B28" s="18">
        <v>23</v>
      </c>
      <c r="C28" s="18" t="s">
        <v>19</v>
      </c>
      <c r="D28" s="18" t="s">
        <v>2268</v>
      </c>
      <c r="E28" s="18" t="s">
        <v>16</v>
      </c>
      <c r="F28" s="18">
        <v>14</v>
      </c>
      <c r="G28" s="18">
        <v>2</v>
      </c>
      <c r="H28" s="18" t="s">
        <v>461</v>
      </c>
      <c r="I28" s="18" t="s">
        <v>471</v>
      </c>
      <c r="J28" s="18" t="s">
        <v>2245</v>
      </c>
      <c r="K28" s="13" t="s">
        <v>2246</v>
      </c>
    </row>
    <row r="29" spans="1:11">
      <c r="A29" s="18" t="s">
        <v>10227</v>
      </c>
      <c r="B29" s="18">
        <v>24</v>
      </c>
      <c r="C29" s="18" t="s">
        <v>19</v>
      </c>
      <c r="D29" s="18" t="s">
        <v>2269</v>
      </c>
      <c r="E29" s="18" t="s">
        <v>16</v>
      </c>
      <c r="F29" s="18">
        <v>28</v>
      </c>
      <c r="G29" s="18">
        <v>4</v>
      </c>
      <c r="H29" s="18" t="s">
        <v>461</v>
      </c>
      <c r="I29" s="18" t="s">
        <v>471</v>
      </c>
      <c r="J29" s="18" t="s">
        <v>2245</v>
      </c>
      <c r="K29" s="13" t="s">
        <v>2246</v>
      </c>
    </row>
    <row r="30" spans="1:11">
      <c r="A30" s="18" t="s">
        <v>10227</v>
      </c>
      <c r="B30" s="18">
        <v>25</v>
      </c>
      <c r="C30" s="18" t="s">
        <v>19</v>
      </c>
      <c r="D30" s="18" t="s">
        <v>2270</v>
      </c>
      <c r="E30" s="18" t="s">
        <v>16</v>
      </c>
      <c r="F30" s="18">
        <v>18</v>
      </c>
      <c r="G30" s="18">
        <v>3</v>
      </c>
      <c r="H30" s="18" t="s">
        <v>461</v>
      </c>
      <c r="I30" s="18" t="s">
        <v>471</v>
      </c>
      <c r="J30" s="18" t="s">
        <v>2245</v>
      </c>
      <c r="K30" s="13" t="s">
        <v>2246</v>
      </c>
    </row>
    <row r="31" spans="1:11">
      <c r="A31" s="18" t="s">
        <v>10227</v>
      </c>
      <c r="B31" s="18">
        <v>26</v>
      </c>
      <c r="C31" s="18" t="s">
        <v>19</v>
      </c>
      <c r="D31" s="18" t="s">
        <v>2271</v>
      </c>
      <c r="E31" s="18" t="s">
        <v>16</v>
      </c>
      <c r="F31" s="18">
        <v>21</v>
      </c>
      <c r="G31" s="18">
        <v>3</v>
      </c>
      <c r="H31" s="18" t="s">
        <v>461</v>
      </c>
      <c r="I31" s="18" t="s">
        <v>471</v>
      </c>
      <c r="J31" s="18" t="s">
        <v>2245</v>
      </c>
      <c r="K31" s="13" t="s">
        <v>2246</v>
      </c>
    </row>
    <row r="32" spans="1:11">
      <c r="A32" s="18" t="s">
        <v>10227</v>
      </c>
      <c r="B32" s="18">
        <v>27</v>
      </c>
      <c r="C32" s="18" t="s">
        <v>19</v>
      </c>
      <c r="D32" s="18" t="s">
        <v>2272</v>
      </c>
      <c r="E32" s="18" t="s">
        <v>16</v>
      </c>
      <c r="F32" s="18">
        <v>18</v>
      </c>
      <c r="G32" s="18">
        <v>3</v>
      </c>
      <c r="H32" s="18" t="s">
        <v>461</v>
      </c>
      <c r="I32" s="18" t="s">
        <v>471</v>
      </c>
      <c r="J32" s="18" t="s">
        <v>2245</v>
      </c>
      <c r="K32" s="13" t="s">
        <v>2246</v>
      </c>
    </row>
    <row r="33" spans="1:11">
      <c r="A33" s="18" t="s">
        <v>10227</v>
      </c>
      <c r="B33" s="18">
        <v>28</v>
      </c>
      <c r="C33" s="18" t="s">
        <v>19</v>
      </c>
      <c r="D33" s="18" t="s">
        <v>2273</v>
      </c>
      <c r="E33" s="18" t="s">
        <v>16</v>
      </c>
      <c r="F33" s="18">
        <v>14</v>
      </c>
      <c r="G33" s="18">
        <v>2</v>
      </c>
      <c r="H33" s="18" t="s">
        <v>461</v>
      </c>
      <c r="I33" s="18" t="s">
        <v>471</v>
      </c>
      <c r="J33" s="18" t="s">
        <v>2245</v>
      </c>
      <c r="K33" s="13" t="s">
        <v>2246</v>
      </c>
    </row>
    <row r="34" spans="1:11">
      <c r="A34" s="18" t="s">
        <v>10227</v>
      </c>
      <c r="B34" s="18">
        <v>29</v>
      </c>
      <c r="C34" s="18" t="s">
        <v>19</v>
      </c>
      <c r="D34" s="18" t="s">
        <v>2274</v>
      </c>
      <c r="E34" s="18" t="s">
        <v>16</v>
      </c>
      <c r="F34" s="18">
        <v>7</v>
      </c>
      <c r="G34" s="18">
        <v>1</v>
      </c>
      <c r="H34" s="18" t="s">
        <v>461</v>
      </c>
      <c r="I34" s="18" t="s">
        <v>471</v>
      </c>
      <c r="J34" s="18" t="s">
        <v>2245</v>
      </c>
      <c r="K34" s="13" t="s">
        <v>2246</v>
      </c>
    </row>
    <row r="35" spans="1:11">
      <c r="A35" s="18" t="s">
        <v>10227</v>
      </c>
      <c r="B35" s="18">
        <v>30</v>
      </c>
      <c r="C35" s="18" t="s">
        <v>19</v>
      </c>
      <c r="D35" s="18" t="s">
        <v>2275</v>
      </c>
      <c r="E35" s="18" t="s">
        <v>16</v>
      </c>
      <c r="F35" s="18">
        <v>14</v>
      </c>
      <c r="G35" s="18">
        <v>2</v>
      </c>
      <c r="H35" s="18" t="s">
        <v>461</v>
      </c>
      <c r="I35" s="18" t="s">
        <v>471</v>
      </c>
      <c r="J35" s="18" t="s">
        <v>2245</v>
      </c>
      <c r="K35" s="13" t="s">
        <v>2246</v>
      </c>
    </row>
    <row r="36" spans="1:11">
      <c r="A36" s="18" t="s">
        <v>10227</v>
      </c>
      <c r="B36" s="18">
        <v>31</v>
      </c>
      <c r="C36" s="18" t="s">
        <v>19</v>
      </c>
      <c r="D36" s="18" t="s">
        <v>2276</v>
      </c>
      <c r="E36" s="18" t="s">
        <v>16</v>
      </c>
      <c r="F36" s="18">
        <v>7</v>
      </c>
      <c r="G36" s="18">
        <v>1</v>
      </c>
      <c r="H36" s="18" t="s">
        <v>461</v>
      </c>
      <c r="I36" s="18" t="s">
        <v>471</v>
      </c>
      <c r="J36" s="18" t="s">
        <v>2245</v>
      </c>
      <c r="K36" s="13" t="s">
        <v>2246</v>
      </c>
    </row>
    <row r="37" spans="1:11">
      <c r="A37" s="18" t="s">
        <v>10227</v>
      </c>
      <c r="B37" s="18">
        <v>32</v>
      </c>
      <c r="C37" s="18" t="s">
        <v>19</v>
      </c>
      <c r="D37" s="18" t="s">
        <v>2277</v>
      </c>
      <c r="E37" s="18" t="s">
        <v>16</v>
      </c>
      <c r="F37" s="18">
        <v>18</v>
      </c>
      <c r="G37" s="18">
        <v>3</v>
      </c>
      <c r="H37" s="18" t="s">
        <v>461</v>
      </c>
      <c r="I37" s="18" t="s">
        <v>471</v>
      </c>
      <c r="J37" s="18" t="s">
        <v>2245</v>
      </c>
      <c r="K37" s="13" t="s">
        <v>2246</v>
      </c>
    </row>
    <row r="38" spans="1:11">
      <c r="A38" s="18" t="s">
        <v>10227</v>
      </c>
      <c r="B38" s="18">
        <v>33</v>
      </c>
      <c r="C38" s="18" t="s">
        <v>19</v>
      </c>
      <c r="D38" s="18" t="s">
        <v>2278</v>
      </c>
      <c r="E38" s="18" t="s">
        <v>16</v>
      </c>
      <c r="F38" s="18">
        <v>14</v>
      </c>
      <c r="G38" s="18">
        <v>2</v>
      </c>
      <c r="H38" s="18" t="s">
        <v>461</v>
      </c>
      <c r="I38" s="18" t="s">
        <v>471</v>
      </c>
      <c r="J38" s="18" t="s">
        <v>2245</v>
      </c>
      <c r="K38" s="13" t="s">
        <v>2246</v>
      </c>
    </row>
    <row r="39" spans="1:11">
      <c r="A39" s="18" t="s">
        <v>10227</v>
      </c>
      <c r="B39" s="18">
        <v>34</v>
      </c>
      <c r="C39" s="18" t="s">
        <v>19</v>
      </c>
      <c r="D39" s="18" t="s">
        <v>2279</v>
      </c>
      <c r="E39" s="18" t="s">
        <v>16</v>
      </c>
      <c r="F39" s="18">
        <v>18</v>
      </c>
      <c r="G39" s="18">
        <v>3</v>
      </c>
      <c r="H39" s="18" t="s">
        <v>461</v>
      </c>
      <c r="I39" s="18" t="s">
        <v>471</v>
      </c>
      <c r="J39" s="18" t="s">
        <v>2245</v>
      </c>
      <c r="K39" s="13" t="s">
        <v>2246</v>
      </c>
    </row>
    <row r="40" spans="1:11">
      <c r="A40" s="18" t="s">
        <v>10227</v>
      </c>
      <c r="B40" s="18">
        <v>35</v>
      </c>
      <c r="C40" s="18" t="s">
        <v>19</v>
      </c>
      <c r="D40" s="18" t="s">
        <v>2280</v>
      </c>
      <c r="E40" s="18" t="s">
        <v>16</v>
      </c>
      <c r="F40" s="18">
        <v>18</v>
      </c>
      <c r="G40" s="18">
        <v>3</v>
      </c>
      <c r="H40" s="18" t="s">
        <v>461</v>
      </c>
      <c r="I40" s="18" t="s">
        <v>471</v>
      </c>
      <c r="J40" s="18" t="s">
        <v>2245</v>
      </c>
      <c r="K40" s="13" t="s">
        <v>2246</v>
      </c>
    </row>
    <row r="41" spans="1:11">
      <c r="A41" s="18" t="s">
        <v>10227</v>
      </c>
      <c r="B41" s="18">
        <v>36</v>
      </c>
      <c r="C41" s="18" t="s">
        <v>19</v>
      </c>
      <c r="D41" s="18" t="s">
        <v>2281</v>
      </c>
      <c r="E41" s="18" t="s">
        <v>16</v>
      </c>
      <c r="F41" s="18">
        <v>18</v>
      </c>
      <c r="G41" s="18">
        <v>3</v>
      </c>
      <c r="H41" s="18" t="s">
        <v>461</v>
      </c>
      <c r="I41" s="18" t="s">
        <v>471</v>
      </c>
      <c r="J41" s="18" t="s">
        <v>2245</v>
      </c>
      <c r="K41" s="13" t="s">
        <v>2246</v>
      </c>
    </row>
    <row r="42" spans="1:11">
      <c r="A42" s="18" t="s">
        <v>10227</v>
      </c>
      <c r="B42" s="18">
        <v>37</v>
      </c>
      <c r="C42" s="18" t="s">
        <v>19</v>
      </c>
      <c r="D42" s="18" t="s">
        <v>2282</v>
      </c>
      <c r="E42" s="18" t="s">
        <v>16</v>
      </c>
      <c r="F42" s="18">
        <v>18</v>
      </c>
      <c r="G42" s="18">
        <v>3</v>
      </c>
      <c r="H42" s="18" t="s">
        <v>461</v>
      </c>
      <c r="I42" s="18" t="s">
        <v>471</v>
      </c>
      <c r="J42" s="18" t="s">
        <v>2245</v>
      </c>
      <c r="K42" s="13" t="s">
        <v>2246</v>
      </c>
    </row>
    <row r="43" spans="1:11">
      <c r="A43" s="18" t="s">
        <v>10227</v>
      </c>
      <c r="B43" s="18">
        <v>38</v>
      </c>
      <c r="C43" s="18" t="s">
        <v>19</v>
      </c>
      <c r="D43" s="18" t="s">
        <v>2283</v>
      </c>
      <c r="E43" s="18" t="s">
        <v>16</v>
      </c>
      <c r="F43" s="18">
        <v>18</v>
      </c>
      <c r="G43" s="18">
        <v>3</v>
      </c>
      <c r="H43" s="18" t="s">
        <v>461</v>
      </c>
      <c r="I43" s="18" t="s">
        <v>471</v>
      </c>
      <c r="J43" s="18" t="s">
        <v>2245</v>
      </c>
      <c r="K43" s="13" t="s">
        <v>2246</v>
      </c>
    </row>
    <row r="44" spans="1:11">
      <c r="A44" s="18" t="s">
        <v>10227</v>
      </c>
      <c r="B44" s="18">
        <v>39</v>
      </c>
      <c r="C44" s="18" t="s">
        <v>19</v>
      </c>
      <c r="D44" s="18" t="s">
        <v>2284</v>
      </c>
      <c r="E44" s="18" t="s">
        <v>16</v>
      </c>
      <c r="F44" s="18">
        <v>7</v>
      </c>
      <c r="G44" s="18">
        <v>1</v>
      </c>
      <c r="H44" s="18" t="s">
        <v>461</v>
      </c>
      <c r="I44" s="18" t="s">
        <v>471</v>
      </c>
      <c r="J44" s="18" t="s">
        <v>2245</v>
      </c>
      <c r="K44" s="13" t="s">
        <v>2246</v>
      </c>
    </row>
    <row r="45" spans="1:11">
      <c r="A45" s="18" t="s">
        <v>10227</v>
      </c>
      <c r="B45" s="18">
        <v>40</v>
      </c>
      <c r="C45" s="18" t="s">
        <v>19</v>
      </c>
      <c r="D45" s="18" t="s">
        <v>2285</v>
      </c>
      <c r="E45" s="18" t="s">
        <v>16</v>
      </c>
      <c r="F45" s="18">
        <v>7</v>
      </c>
      <c r="G45" s="18">
        <v>1</v>
      </c>
      <c r="H45" s="18" t="s">
        <v>461</v>
      </c>
      <c r="I45" s="18" t="s">
        <v>471</v>
      </c>
      <c r="J45" s="18" t="s">
        <v>2245</v>
      </c>
      <c r="K45" s="13" t="s">
        <v>2246</v>
      </c>
    </row>
    <row r="46" spans="1:11">
      <c r="A46" s="18" t="s">
        <v>10227</v>
      </c>
      <c r="B46" s="18">
        <v>41</v>
      </c>
      <c r="C46" s="18" t="s">
        <v>19</v>
      </c>
      <c r="D46" s="18" t="s">
        <v>2286</v>
      </c>
      <c r="E46" s="18" t="s">
        <v>16</v>
      </c>
      <c r="F46" s="18">
        <v>18</v>
      </c>
      <c r="G46" s="18">
        <v>3</v>
      </c>
      <c r="H46" s="18" t="s">
        <v>461</v>
      </c>
      <c r="I46" s="18" t="s">
        <v>471</v>
      </c>
      <c r="J46" s="18" t="s">
        <v>2245</v>
      </c>
      <c r="K46" s="13" t="s">
        <v>2246</v>
      </c>
    </row>
    <row r="47" spans="1:11">
      <c r="A47" s="18" t="s">
        <v>10227</v>
      </c>
      <c r="B47" s="18">
        <v>42</v>
      </c>
      <c r="C47" s="18" t="s">
        <v>19</v>
      </c>
      <c r="D47" s="18" t="s">
        <v>2287</v>
      </c>
      <c r="E47" s="18" t="s">
        <v>16</v>
      </c>
      <c r="F47" s="18">
        <v>7</v>
      </c>
      <c r="G47" s="18">
        <v>1</v>
      </c>
      <c r="H47" s="18" t="s">
        <v>461</v>
      </c>
      <c r="I47" s="18" t="s">
        <v>471</v>
      </c>
      <c r="J47" s="18" t="s">
        <v>2245</v>
      </c>
      <c r="K47" s="13" t="s">
        <v>2246</v>
      </c>
    </row>
    <row r="48" spans="1:11">
      <c r="A48" s="18" t="s">
        <v>10227</v>
      </c>
      <c r="B48" s="18">
        <v>43</v>
      </c>
      <c r="C48" s="18" t="s">
        <v>19</v>
      </c>
      <c r="D48" s="18" t="s">
        <v>2288</v>
      </c>
      <c r="E48" s="18" t="s">
        <v>16</v>
      </c>
      <c r="F48" s="18">
        <v>7</v>
      </c>
      <c r="G48" s="18">
        <v>1</v>
      </c>
      <c r="H48" s="18" t="s">
        <v>461</v>
      </c>
      <c r="I48" s="18" t="s">
        <v>471</v>
      </c>
      <c r="J48" s="18" t="s">
        <v>2245</v>
      </c>
      <c r="K48" s="13" t="s">
        <v>2246</v>
      </c>
    </row>
    <row r="49" spans="1:11">
      <c r="A49" s="18" t="s">
        <v>10227</v>
      </c>
      <c r="B49" s="18">
        <v>44</v>
      </c>
      <c r="C49" s="18" t="s">
        <v>20</v>
      </c>
      <c r="D49" s="18" t="s">
        <v>3479</v>
      </c>
      <c r="E49" s="18" t="s">
        <v>16</v>
      </c>
      <c r="F49" s="18">
        <v>18</v>
      </c>
      <c r="G49" s="18">
        <v>3</v>
      </c>
      <c r="H49" s="18" t="s">
        <v>461</v>
      </c>
      <c r="I49" s="18" t="s">
        <v>471</v>
      </c>
      <c r="J49" s="18" t="s">
        <v>2245</v>
      </c>
      <c r="K49" s="13" t="s">
        <v>2246</v>
      </c>
    </row>
    <row r="50" spans="1:11">
      <c r="A50" s="18" t="s">
        <v>10227</v>
      </c>
      <c r="B50" s="18">
        <v>45</v>
      </c>
      <c r="C50" s="18" t="s">
        <v>19</v>
      </c>
      <c r="D50" s="18" t="s">
        <v>10229</v>
      </c>
      <c r="E50" s="18" t="s">
        <v>16</v>
      </c>
      <c r="F50" s="18">
        <v>7</v>
      </c>
      <c r="G50" s="18">
        <v>1</v>
      </c>
      <c r="H50" s="18" t="s">
        <v>461</v>
      </c>
      <c r="I50" s="18" t="s">
        <v>471</v>
      </c>
      <c r="J50" s="18" t="s">
        <v>2245</v>
      </c>
      <c r="K50" s="13" t="s">
        <v>2246</v>
      </c>
    </row>
    <row r="51" spans="1:11">
      <c r="A51" s="18" t="s">
        <v>10227</v>
      </c>
      <c r="B51" s="18">
        <v>46</v>
      </c>
      <c r="C51" s="18" t="s">
        <v>19</v>
      </c>
      <c r="D51" s="18" t="s">
        <v>2291</v>
      </c>
      <c r="E51" s="18" t="s">
        <v>26</v>
      </c>
      <c r="F51" s="18">
        <v>18</v>
      </c>
      <c r="G51" s="18">
        <v>3</v>
      </c>
      <c r="H51" s="18" t="s">
        <v>461</v>
      </c>
      <c r="I51" s="18" t="s">
        <v>471</v>
      </c>
      <c r="J51" s="18" t="s">
        <v>2245</v>
      </c>
      <c r="K51" s="13" t="s">
        <v>2246</v>
      </c>
    </row>
    <row r="52" spans="1:11">
      <c r="A52" s="18" t="s">
        <v>10227</v>
      </c>
      <c r="B52" s="18">
        <v>47</v>
      </c>
      <c r="C52" s="18" t="s">
        <v>19</v>
      </c>
      <c r="D52" s="18" t="s">
        <v>2292</v>
      </c>
      <c r="E52" s="18" t="s">
        <v>16</v>
      </c>
      <c r="F52" s="18">
        <v>18</v>
      </c>
      <c r="G52" s="18">
        <v>3</v>
      </c>
      <c r="H52" s="18" t="s">
        <v>461</v>
      </c>
      <c r="I52" s="18" t="s">
        <v>471</v>
      </c>
      <c r="J52" s="18" t="s">
        <v>2245</v>
      </c>
      <c r="K52" s="13" t="s">
        <v>2246</v>
      </c>
    </row>
    <row r="53" spans="1:11">
      <c r="A53" s="18" t="s">
        <v>10227</v>
      </c>
      <c r="B53" s="18">
        <v>48</v>
      </c>
      <c r="C53" s="18" t="s">
        <v>19</v>
      </c>
      <c r="D53" s="18" t="s">
        <v>2293</v>
      </c>
      <c r="E53" s="18" t="s">
        <v>16</v>
      </c>
      <c r="F53" s="18">
        <v>18</v>
      </c>
      <c r="G53" s="18">
        <v>3</v>
      </c>
      <c r="H53" s="18" t="s">
        <v>461</v>
      </c>
      <c r="I53" s="18" t="s">
        <v>471</v>
      </c>
      <c r="J53" s="18" t="s">
        <v>2245</v>
      </c>
      <c r="K53" s="13" t="s">
        <v>2246</v>
      </c>
    </row>
    <row r="54" spans="1:11">
      <c r="A54" s="18" t="s">
        <v>10227</v>
      </c>
      <c r="B54" s="18">
        <v>49</v>
      </c>
      <c r="C54" s="18" t="s">
        <v>19</v>
      </c>
      <c r="D54" s="18" t="s">
        <v>2294</v>
      </c>
      <c r="E54" s="18" t="s">
        <v>26</v>
      </c>
      <c r="F54" s="18">
        <v>14</v>
      </c>
      <c r="G54" s="18">
        <v>2</v>
      </c>
      <c r="H54" s="18" t="s">
        <v>461</v>
      </c>
      <c r="I54" s="18" t="s">
        <v>471</v>
      </c>
      <c r="J54" s="18" t="s">
        <v>2245</v>
      </c>
      <c r="K54" s="13" t="s">
        <v>2246</v>
      </c>
    </row>
    <row r="55" spans="1:11">
      <c r="A55" s="18" t="s">
        <v>10227</v>
      </c>
      <c r="B55" s="18">
        <v>50</v>
      </c>
      <c r="C55" s="18" t="s">
        <v>19</v>
      </c>
      <c r="D55" s="18" t="s">
        <v>2295</v>
      </c>
      <c r="E55" s="18" t="s">
        <v>16</v>
      </c>
      <c r="F55" s="18">
        <v>28</v>
      </c>
      <c r="G55" s="18">
        <v>4</v>
      </c>
      <c r="H55" s="18" t="s">
        <v>461</v>
      </c>
      <c r="I55" s="18" t="s">
        <v>471</v>
      </c>
      <c r="J55" s="18" t="s">
        <v>2245</v>
      </c>
      <c r="K55" s="13" t="s">
        <v>2246</v>
      </c>
    </row>
    <row r="56" spans="1:11">
      <c r="A56" s="18" t="s">
        <v>10227</v>
      </c>
      <c r="B56" s="18">
        <v>51</v>
      </c>
      <c r="C56" s="18" t="s">
        <v>19</v>
      </c>
      <c r="D56" s="18" t="s">
        <v>2296</v>
      </c>
      <c r="E56" s="18" t="s">
        <v>16</v>
      </c>
      <c r="F56" s="18">
        <v>18</v>
      </c>
      <c r="G56" s="18">
        <v>3</v>
      </c>
      <c r="H56" s="18" t="s">
        <v>461</v>
      </c>
      <c r="I56" s="18" t="s">
        <v>471</v>
      </c>
      <c r="J56" s="18" t="s">
        <v>2245</v>
      </c>
      <c r="K56" s="13" t="s">
        <v>2246</v>
      </c>
    </row>
    <row r="57" spans="1:11">
      <c r="A57" s="18" t="s">
        <v>10227</v>
      </c>
      <c r="B57" s="18">
        <v>52</v>
      </c>
      <c r="C57" s="18" t="s">
        <v>19</v>
      </c>
      <c r="D57" s="18" t="s">
        <v>2297</v>
      </c>
      <c r="E57" s="18" t="s">
        <v>26</v>
      </c>
      <c r="F57" s="18">
        <v>18</v>
      </c>
      <c r="G57" s="18">
        <v>3</v>
      </c>
      <c r="H57" s="18" t="s">
        <v>461</v>
      </c>
      <c r="I57" s="18" t="s">
        <v>471</v>
      </c>
      <c r="J57" s="18" t="s">
        <v>2245</v>
      </c>
      <c r="K57" s="13" t="s">
        <v>2246</v>
      </c>
    </row>
    <row r="58" spans="1:11">
      <c r="A58" s="18" t="s">
        <v>10227</v>
      </c>
      <c r="B58" s="18">
        <v>53</v>
      </c>
      <c r="C58" s="18" t="s">
        <v>19</v>
      </c>
      <c r="D58" s="18" t="s">
        <v>2298</v>
      </c>
      <c r="E58" s="18" t="s">
        <v>26</v>
      </c>
      <c r="F58" s="18">
        <v>18</v>
      </c>
      <c r="G58" s="18">
        <v>3</v>
      </c>
      <c r="H58" s="18" t="s">
        <v>461</v>
      </c>
      <c r="I58" s="18" t="s">
        <v>471</v>
      </c>
      <c r="J58" s="18" t="s">
        <v>2245</v>
      </c>
      <c r="K58" s="13" t="s">
        <v>2246</v>
      </c>
    </row>
    <row r="59" spans="1:11">
      <c r="A59" s="18" t="s">
        <v>10227</v>
      </c>
      <c r="B59" s="18">
        <v>54</v>
      </c>
      <c r="C59" s="18" t="s">
        <v>19</v>
      </c>
      <c r="D59" s="18" t="s">
        <v>2299</v>
      </c>
      <c r="E59" s="18" t="s">
        <v>26</v>
      </c>
      <c r="F59" s="18">
        <v>18</v>
      </c>
      <c r="G59" s="18">
        <v>3</v>
      </c>
      <c r="H59" s="18" t="s">
        <v>461</v>
      </c>
      <c r="I59" s="18" t="s">
        <v>471</v>
      </c>
      <c r="J59" s="18" t="s">
        <v>2245</v>
      </c>
      <c r="K59" s="13" t="s">
        <v>2246</v>
      </c>
    </row>
    <row r="60" spans="1:11">
      <c r="A60" s="18" t="s">
        <v>10227</v>
      </c>
      <c r="B60" s="18">
        <v>55</v>
      </c>
      <c r="C60" s="18" t="s">
        <v>19</v>
      </c>
      <c r="D60" s="18" t="s">
        <v>2300</v>
      </c>
      <c r="E60" s="18" t="s">
        <v>16</v>
      </c>
      <c r="F60" s="18">
        <v>18</v>
      </c>
      <c r="G60" s="18">
        <v>3</v>
      </c>
      <c r="H60" s="18" t="s">
        <v>461</v>
      </c>
      <c r="I60" s="18" t="s">
        <v>471</v>
      </c>
      <c r="J60" s="18" t="s">
        <v>2245</v>
      </c>
      <c r="K60" s="13" t="s">
        <v>2246</v>
      </c>
    </row>
    <row r="61" spans="1:11">
      <c r="A61" s="18" t="s">
        <v>10227</v>
      </c>
      <c r="B61" s="18">
        <v>56</v>
      </c>
      <c r="C61" s="18" t="s">
        <v>19</v>
      </c>
      <c r="D61" s="18" t="s">
        <v>2301</v>
      </c>
      <c r="E61" s="18" t="s">
        <v>26</v>
      </c>
      <c r="F61" s="18">
        <v>18</v>
      </c>
      <c r="G61" s="18">
        <v>3</v>
      </c>
      <c r="H61" s="18" t="s">
        <v>461</v>
      </c>
      <c r="I61" s="18" t="s">
        <v>471</v>
      </c>
      <c r="J61" s="18" t="s">
        <v>2245</v>
      </c>
      <c r="K61" s="13" t="s">
        <v>2246</v>
      </c>
    </row>
    <row r="62" spans="1:11">
      <c r="A62" s="18" t="s">
        <v>10227</v>
      </c>
      <c r="B62" s="18">
        <v>57</v>
      </c>
      <c r="C62" s="18" t="s">
        <v>19</v>
      </c>
      <c r="D62" s="18" t="s">
        <v>2302</v>
      </c>
      <c r="E62" s="18" t="s">
        <v>16</v>
      </c>
      <c r="F62" s="18">
        <v>18</v>
      </c>
      <c r="G62" s="18">
        <v>3</v>
      </c>
      <c r="H62" s="18" t="s">
        <v>461</v>
      </c>
      <c r="I62" s="18" t="s">
        <v>471</v>
      </c>
      <c r="J62" s="18" t="s">
        <v>2245</v>
      </c>
      <c r="K62" s="13" t="s">
        <v>2246</v>
      </c>
    </row>
    <row r="63" spans="1:11">
      <c r="A63" s="18" t="s">
        <v>10227</v>
      </c>
      <c r="B63" s="18">
        <v>58</v>
      </c>
      <c r="C63" s="18" t="s">
        <v>19</v>
      </c>
      <c r="D63" s="18" t="s">
        <v>2303</v>
      </c>
      <c r="E63" s="18" t="s">
        <v>16</v>
      </c>
      <c r="F63" s="18">
        <v>18</v>
      </c>
      <c r="G63" s="18">
        <v>3</v>
      </c>
      <c r="H63" s="18" t="s">
        <v>461</v>
      </c>
      <c r="I63" s="18" t="s">
        <v>471</v>
      </c>
      <c r="J63" s="18" t="s">
        <v>2245</v>
      </c>
      <c r="K63" s="13" t="s">
        <v>2246</v>
      </c>
    </row>
    <row r="64" spans="1:11">
      <c r="A64" s="18" t="s">
        <v>10227</v>
      </c>
      <c r="B64" s="18">
        <v>59</v>
      </c>
      <c r="C64" s="18" t="s">
        <v>19</v>
      </c>
      <c r="D64" s="18" t="s">
        <v>2304</v>
      </c>
      <c r="E64" s="18" t="s">
        <v>16</v>
      </c>
      <c r="F64" s="18">
        <v>18</v>
      </c>
      <c r="G64" s="18">
        <v>3</v>
      </c>
      <c r="H64" s="18" t="s">
        <v>461</v>
      </c>
      <c r="I64" s="18" t="s">
        <v>471</v>
      </c>
      <c r="J64" s="18" t="s">
        <v>2245</v>
      </c>
      <c r="K64" s="13" t="s">
        <v>2246</v>
      </c>
    </row>
    <row r="65" spans="1:11">
      <c r="A65" s="18" t="s">
        <v>10227</v>
      </c>
      <c r="B65" s="18">
        <v>60</v>
      </c>
      <c r="C65" s="18" t="s">
        <v>19</v>
      </c>
      <c r="D65" s="18" t="s">
        <v>2305</v>
      </c>
      <c r="E65" s="18" t="s">
        <v>16</v>
      </c>
      <c r="F65" s="18">
        <v>18</v>
      </c>
      <c r="G65" s="18">
        <v>3</v>
      </c>
      <c r="H65" s="18" t="s">
        <v>461</v>
      </c>
      <c r="I65" s="18" t="s">
        <v>471</v>
      </c>
      <c r="J65" s="18" t="s">
        <v>2245</v>
      </c>
      <c r="K65" s="13" t="s">
        <v>2246</v>
      </c>
    </row>
    <row r="66" spans="1:11">
      <c r="A66" s="18" t="s">
        <v>10227</v>
      </c>
      <c r="B66" s="18">
        <v>61</v>
      </c>
      <c r="C66" s="18" t="s">
        <v>19</v>
      </c>
      <c r="D66" s="18" t="s">
        <v>2306</v>
      </c>
      <c r="E66" s="18" t="s">
        <v>16</v>
      </c>
      <c r="F66" s="18">
        <v>21</v>
      </c>
      <c r="G66" s="18">
        <v>3</v>
      </c>
      <c r="H66" s="18" t="s">
        <v>461</v>
      </c>
      <c r="I66" s="18" t="s">
        <v>471</v>
      </c>
      <c r="J66" s="18" t="s">
        <v>2245</v>
      </c>
      <c r="K66" s="13" t="s">
        <v>2246</v>
      </c>
    </row>
    <row r="67" spans="1:11">
      <c r="A67" s="18" t="s">
        <v>10227</v>
      </c>
      <c r="B67" s="18">
        <v>62</v>
      </c>
      <c r="C67" s="18" t="s">
        <v>19</v>
      </c>
      <c r="D67" s="18" t="s">
        <v>2307</v>
      </c>
      <c r="E67" s="18" t="s">
        <v>16</v>
      </c>
      <c r="F67" s="18">
        <v>14</v>
      </c>
      <c r="G67" s="18">
        <v>2</v>
      </c>
      <c r="H67" s="18" t="s">
        <v>461</v>
      </c>
      <c r="I67" s="18" t="s">
        <v>471</v>
      </c>
      <c r="J67" s="18" t="s">
        <v>2245</v>
      </c>
      <c r="K67" s="13" t="s">
        <v>2246</v>
      </c>
    </row>
    <row r="68" spans="1:11">
      <c r="A68" s="18" t="s">
        <v>10227</v>
      </c>
      <c r="B68" s="18">
        <v>63</v>
      </c>
      <c r="C68" s="18" t="s">
        <v>19</v>
      </c>
      <c r="D68" s="18" t="s">
        <v>2308</v>
      </c>
      <c r="E68" s="18" t="s">
        <v>16</v>
      </c>
      <c r="F68" s="18">
        <v>7</v>
      </c>
      <c r="G68" s="18">
        <v>1</v>
      </c>
      <c r="H68" s="18" t="s">
        <v>461</v>
      </c>
      <c r="I68" s="18" t="s">
        <v>471</v>
      </c>
      <c r="J68" s="18" t="s">
        <v>2245</v>
      </c>
      <c r="K68" s="13" t="s">
        <v>2246</v>
      </c>
    </row>
    <row r="69" spans="1:11">
      <c r="A69" s="18" t="s">
        <v>10227</v>
      </c>
      <c r="B69" s="18">
        <v>64</v>
      </c>
      <c r="C69" s="18" t="s">
        <v>19</v>
      </c>
      <c r="D69" s="18" t="s">
        <v>2309</v>
      </c>
      <c r="E69" s="18" t="s">
        <v>26</v>
      </c>
      <c r="F69" s="18">
        <v>7</v>
      </c>
      <c r="G69" s="18">
        <v>1</v>
      </c>
      <c r="H69" s="18" t="s">
        <v>461</v>
      </c>
      <c r="I69" s="18" t="s">
        <v>471</v>
      </c>
      <c r="J69" s="18" t="s">
        <v>2245</v>
      </c>
      <c r="K69" s="13" t="s">
        <v>2246</v>
      </c>
    </row>
    <row r="70" spans="1:11">
      <c r="A70" s="18" t="s">
        <v>10227</v>
      </c>
      <c r="B70" s="18">
        <v>65</v>
      </c>
      <c r="C70" s="18" t="s">
        <v>20</v>
      </c>
      <c r="D70" s="18" t="s">
        <v>2310</v>
      </c>
      <c r="E70" s="18" t="s">
        <v>26</v>
      </c>
      <c r="F70" s="18">
        <v>7</v>
      </c>
      <c r="G70" s="18">
        <v>1</v>
      </c>
      <c r="H70" s="18" t="s">
        <v>461</v>
      </c>
      <c r="I70" s="18" t="s">
        <v>471</v>
      </c>
      <c r="J70" s="18" t="s">
        <v>2245</v>
      </c>
      <c r="K70" s="13" t="s">
        <v>2246</v>
      </c>
    </row>
    <row r="71" spans="1:11">
      <c r="A71" s="18" t="s">
        <v>10227</v>
      </c>
      <c r="B71" s="18">
        <v>66</v>
      </c>
      <c r="C71" s="18" t="s">
        <v>19</v>
      </c>
      <c r="D71" s="18" t="s">
        <v>2311</v>
      </c>
      <c r="E71" s="18" t="s">
        <v>26</v>
      </c>
      <c r="F71" s="18">
        <v>60</v>
      </c>
      <c r="G71" s="18">
        <v>10</v>
      </c>
      <c r="H71" s="18" t="s">
        <v>461</v>
      </c>
      <c r="I71" s="18" t="s">
        <v>471</v>
      </c>
      <c r="J71" s="18" t="s">
        <v>2245</v>
      </c>
      <c r="K71" s="13" t="s">
        <v>2246</v>
      </c>
    </row>
    <row r="72" spans="1:11">
      <c r="A72" s="18" t="s">
        <v>10227</v>
      </c>
      <c r="B72" s="18">
        <v>67</v>
      </c>
      <c r="C72" s="18" t="s">
        <v>19</v>
      </c>
      <c r="D72" s="18" t="s">
        <v>2312</v>
      </c>
      <c r="E72" s="18" t="s">
        <v>26</v>
      </c>
      <c r="F72" s="18">
        <v>21</v>
      </c>
      <c r="G72" s="18">
        <v>3</v>
      </c>
      <c r="H72" s="18" t="s">
        <v>461</v>
      </c>
      <c r="I72" s="18" t="s">
        <v>471</v>
      </c>
      <c r="J72" s="18" t="s">
        <v>2245</v>
      </c>
      <c r="K72" s="13" t="s">
        <v>2246</v>
      </c>
    </row>
    <row r="73" spans="1:11">
      <c r="A73" s="18" t="s">
        <v>10227</v>
      </c>
      <c r="B73" s="18">
        <v>68</v>
      </c>
      <c r="C73" s="18" t="s">
        <v>19</v>
      </c>
      <c r="D73" s="18" t="s">
        <v>1663</v>
      </c>
      <c r="E73" s="18" t="s">
        <v>16</v>
      </c>
      <c r="F73" s="18">
        <v>18</v>
      </c>
      <c r="G73" s="18">
        <v>3</v>
      </c>
      <c r="H73" s="18" t="s">
        <v>461</v>
      </c>
      <c r="I73" s="18" t="s">
        <v>471</v>
      </c>
      <c r="J73" s="18" t="s">
        <v>2245</v>
      </c>
      <c r="K73" s="13" t="s">
        <v>2246</v>
      </c>
    </row>
    <row r="74" spans="1:11">
      <c r="A74" s="18" t="s">
        <v>10227</v>
      </c>
      <c r="B74" s="18">
        <v>69</v>
      </c>
      <c r="C74" s="18" t="s">
        <v>19</v>
      </c>
      <c r="D74" s="18" t="s">
        <v>2313</v>
      </c>
      <c r="E74" s="18" t="s">
        <v>16</v>
      </c>
      <c r="F74" s="18">
        <v>18</v>
      </c>
      <c r="G74" s="18">
        <v>3</v>
      </c>
      <c r="H74" s="18" t="s">
        <v>461</v>
      </c>
      <c r="I74" s="18" t="s">
        <v>471</v>
      </c>
      <c r="J74" s="18" t="s">
        <v>2245</v>
      </c>
      <c r="K74" s="13" t="s">
        <v>2246</v>
      </c>
    </row>
    <row r="75" spans="1:11">
      <c r="A75" s="18" t="s">
        <v>10227</v>
      </c>
      <c r="B75" s="18">
        <v>70</v>
      </c>
      <c r="C75" s="18" t="s">
        <v>19</v>
      </c>
      <c r="D75" s="18" t="s">
        <v>2314</v>
      </c>
      <c r="E75" s="18" t="s">
        <v>16</v>
      </c>
      <c r="F75" s="18">
        <v>7</v>
      </c>
      <c r="G75" s="18">
        <v>1</v>
      </c>
      <c r="H75" s="18" t="s">
        <v>461</v>
      </c>
      <c r="I75" s="18" t="s">
        <v>471</v>
      </c>
      <c r="J75" s="18" t="s">
        <v>2245</v>
      </c>
      <c r="K75" s="13" t="s">
        <v>2246</v>
      </c>
    </row>
    <row r="76" spans="1:11">
      <c r="A76" s="18" t="s">
        <v>10227</v>
      </c>
      <c r="B76" s="18">
        <v>71</v>
      </c>
      <c r="C76" s="18" t="s">
        <v>19</v>
      </c>
      <c r="D76" s="18" t="s">
        <v>2315</v>
      </c>
      <c r="E76" s="18" t="s">
        <v>26</v>
      </c>
      <c r="F76" s="18">
        <v>14</v>
      </c>
      <c r="G76" s="18">
        <v>2</v>
      </c>
      <c r="H76" s="18" t="s">
        <v>461</v>
      </c>
      <c r="I76" s="18" t="s">
        <v>471</v>
      </c>
      <c r="J76" s="18" t="s">
        <v>2245</v>
      </c>
      <c r="K76" s="13" t="s">
        <v>2246</v>
      </c>
    </row>
    <row r="77" spans="1:11">
      <c r="A77" s="18" t="s">
        <v>10227</v>
      </c>
      <c r="B77" s="18">
        <v>72</v>
      </c>
      <c r="C77" s="18" t="s">
        <v>19</v>
      </c>
      <c r="D77" s="18" t="s">
        <v>2316</v>
      </c>
      <c r="E77" s="18" t="s">
        <v>16</v>
      </c>
      <c r="F77" s="18">
        <v>18</v>
      </c>
      <c r="G77" s="18">
        <v>3</v>
      </c>
      <c r="H77" s="18" t="s">
        <v>461</v>
      </c>
      <c r="I77" s="18" t="s">
        <v>471</v>
      </c>
      <c r="J77" s="18" t="s">
        <v>2245</v>
      </c>
      <c r="K77" s="13" t="s">
        <v>2246</v>
      </c>
    </row>
    <row r="78" spans="1:11">
      <c r="A78" s="18" t="s">
        <v>10227</v>
      </c>
      <c r="B78" s="18">
        <v>73</v>
      </c>
      <c r="C78" s="18" t="s">
        <v>19</v>
      </c>
      <c r="D78" s="18" t="s">
        <v>2317</v>
      </c>
      <c r="E78" s="18" t="s">
        <v>26</v>
      </c>
      <c r="F78" s="18">
        <v>18</v>
      </c>
      <c r="G78" s="18">
        <v>3</v>
      </c>
      <c r="H78" s="18" t="s">
        <v>461</v>
      </c>
      <c r="I78" s="18" t="s">
        <v>471</v>
      </c>
      <c r="J78" s="18" t="s">
        <v>2245</v>
      </c>
      <c r="K78" s="13" t="s">
        <v>2246</v>
      </c>
    </row>
    <row r="79" spans="1:11">
      <c r="A79" s="18" t="s">
        <v>10227</v>
      </c>
      <c r="B79" s="18">
        <v>74</v>
      </c>
      <c r="C79" s="18" t="s">
        <v>19</v>
      </c>
      <c r="D79" s="18" t="s">
        <v>2318</v>
      </c>
      <c r="E79" s="18" t="s">
        <v>26</v>
      </c>
      <c r="F79" s="18">
        <v>18</v>
      </c>
      <c r="G79" s="18">
        <v>3</v>
      </c>
      <c r="H79" s="18" t="s">
        <v>461</v>
      </c>
      <c r="I79" s="18" t="s">
        <v>471</v>
      </c>
      <c r="J79" s="18" t="s">
        <v>2245</v>
      </c>
      <c r="K79" s="13" t="s">
        <v>2246</v>
      </c>
    </row>
    <row r="80" spans="1:11">
      <c r="A80" s="18" t="s">
        <v>10227</v>
      </c>
      <c r="B80" s="18">
        <v>75</v>
      </c>
      <c r="C80" s="18" t="s">
        <v>19</v>
      </c>
      <c r="D80" s="18" t="s">
        <v>2319</v>
      </c>
      <c r="E80" s="18" t="s">
        <v>26</v>
      </c>
      <c r="F80" s="18">
        <v>14</v>
      </c>
      <c r="G80" s="18">
        <v>2</v>
      </c>
      <c r="H80" s="18" t="s">
        <v>461</v>
      </c>
      <c r="I80" s="18" t="s">
        <v>471</v>
      </c>
      <c r="J80" s="18" t="s">
        <v>2245</v>
      </c>
      <c r="K80" s="13" t="s">
        <v>2246</v>
      </c>
    </row>
    <row r="81" spans="1:11">
      <c r="A81" s="18" t="s">
        <v>10227</v>
      </c>
      <c r="B81" s="18">
        <v>76</v>
      </c>
      <c r="C81" s="18" t="s">
        <v>19</v>
      </c>
      <c r="D81" s="18" t="s">
        <v>2320</v>
      </c>
      <c r="E81" s="18" t="s">
        <v>26</v>
      </c>
      <c r="F81" s="18">
        <v>14</v>
      </c>
      <c r="G81" s="18">
        <v>2</v>
      </c>
      <c r="H81" s="18" t="s">
        <v>461</v>
      </c>
      <c r="I81" s="18" t="s">
        <v>471</v>
      </c>
      <c r="J81" s="18" t="s">
        <v>2245</v>
      </c>
      <c r="K81" s="13" t="s">
        <v>2246</v>
      </c>
    </row>
    <row r="82" spans="1:11">
      <c r="A82" s="18" t="s">
        <v>10227</v>
      </c>
      <c r="B82" s="18">
        <v>77</v>
      </c>
      <c r="C82" s="18" t="s">
        <v>19</v>
      </c>
      <c r="D82" s="18" t="s">
        <v>2321</v>
      </c>
      <c r="E82" s="18" t="s">
        <v>26</v>
      </c>
      <c r="F82" s="18">
        <v>14</v>
      </c>
      <c r="G82" s="18">
        <v>2</v>
      </c>
      <c r="H82" s="18" t="s">
        <v>461</v>
      </c>
      <c r="I82" s="18" t="s">
        <v>471</v>
      </c>
      <c r="J82" s="18" t="s">
        <v>2245</v>
      </c>
      <c r="K82" s="13" t="s">
        <v>2246</v>
      </c>
    </row>
    <row r="83" spans="1:11">
      <c r="A83" s="18" t="s">
        <v>10227</v>
      </c>
      <c r="B83" s="18">
        <v>78</v>
      </c>
      <c r="C83" s="18" t="s">
        <v>19</v>
      </c>
      <c r="D83" s="18" t="s">
        <v>2322</v>
      </c>
      <c r="E83" s="18" t="s">
        <v>26</v>
      </c>
      <c r="F83" s="18">
        <v>18</v>
      </c>
      <c r="G83" s="18">
        <v>3</v>
      </c>
      <c r="H83" s="18" t="s">
        <v>461</v>
      </c>
      <c r="I83" s="18" t="s">
        <v>471</v>
      </c>
      <c r="J83" s="18" t="s">
        <v>2245</v>
      </c>
      <c r="K83" s="13" t="s">
        <v>2246</v>
      </c>
    </row>
    <row r="84" spans="1:11">
      <c r="A84" s="18" t="s">
        <v>10227</v>
      </c>
      <c r="B84" s="18">
        <v>79</v>
      </c>
      <c r="C84" s="18" t="s">
        <v>19</v>
      </c>
      <c r="D84" s="18" t="s">
        <v>2323</v>
      </c>
      <c r="E84" s="18" t="s">
        <v>26</v>
      </c>
      <c r="F84" s="18">
        <v>7</v>
      </c>
      <c r="G84" s="18">
        <v>1</v>
      </c>
      <c r="H84" s="18" t="s">
        <v>461</v>
      </c>
      <c r="I84" s="18" t="s">
        <v>471</v>
      </c>
      <c r="J84" s="18" t="s">
        <v>2245</v>
      </c>
      <c r="K84" s="13" t="s">
        <v>2246</v>
      </c>
    </row>
    <row r="85" spans="1:11">
      <c r="A85" s="18" t="s">
        <v>10227</v>
      </c>
      <c r="B85" s="18">
        <v>80</v>
      </c>
      <c r="C85" s="18" t="s">
        <v>19</v>
      </c>
      <c r="D85" s="18" t="s">
        <v>2324</v>
      </c>
      <c r="E85" s="18" t="s">
        <v>26</v>
      </c>
      <c r="F85" s="18">
        <v>18</v>
      </c>
      <c r="G85" s="18">
        <v>3</v>
      </c>
      <c r="H85" s="18" t="s">
        <v>461</v>
      </c>
      <c r="I85" s="18" t="s">
        <v>471</v>
      </c>
      <c r="J85" s="18" t="s">
        <v>2245</v>
      </c>
      <c r="K85" s="13" t="s">
        <v>2246</v>
      </c>
    </row>
    <row r="86" spans="1:11">
      <c r="A86" s="18" t="s">
        <v>10227</v>
      </c>
      <c r="B86" s="18">
        <v>81</v>
      </c>
      <c r="C86" s="18" t="s">
        <v>19</v>
      </c>
      <c r="D86" s="18" t="s">
        <v>2325</v>
      </c>
      <c r="E86" s="18" t="s">
        <v>26</v>
      </c>
      <c r="F86" s="18">
        <v>18</v>
      </c>
      <c r="G86" s="18">
        <v>3</v>
      </c>
      <c r="H86" s="18" t="s">
        <v>461</v>
      </c>
      <c r="I86" s="18" t="s">
        <v>471</v>
      </c>
      <c r="J86" s="18" t="s">
        <v>2245</v>
      </c>
      <c r="K86" s="13" t="s">
        <v>2246</v>
      </c>
    </row>
    <row r="87" spans="1:11">
      <c r="A87" s="18" t="s">
        <v>10227</v>
      </c>
      <c r="B87" s="18">
        <v>82</v>
      </c>
      <c r="C87" s="18" t="s">
        <v>19</v>
      </c>
      <c r="D87" s="18" t="s">
        <v>2326</v>
      </c>
      <c r="E87" s="18" t="s">
        <v>26</v>
      </c>
      <c r="F87" s="18">
        <v>18</v>
      </c>
      <c r="G87" s="18">
        <v>3</v>
      </c>
      <c r="H87" s="18" t="s">
        <v>461</v>
      </c>
      <c r="I87" s="18" t="s">
        <v>471</v>
      </c>
      <c r="J87" s="18" t="s">
        <v>2245</v>
      </c>
      <c r="K87" s="13" t="s">
        <v>2246</v>
      </c>
    </row>
    <row r="88" spans="1:11">
      <c r="A88" s="18" t="s">
        <v>10227</v>
      </c>
      <c r="B88" s="18">
        <v>83</v>
      </c>
      <c r="C88" s="18" t="s">
        <v>19</v>
      </c>
      <c r="D88" s="18" t="s">
        <v>2327</v>
      </c>
      <c r="E88" s="18" t="s">
        <v>26</v>
      </c>
      <c r="F88" s="18">
        <v>14</v>
      </c>
      <c r="G88" s="18">
        <v>2</v>
      </c>
      <c r="H88" s="18" t="s">
        <v>461</v>
      </c>
      <c r="I88" s="18" t="s">
        <v>471</v>
      </c>
      <c r="J88" s="18" t="s">
        <v>2245</v>
      </c>
      <c r="K88" s="13" t="s">
        <v>2246</v>
      </c>
    </row>
    <row r="89" spans="1:11">
      <c r="A89" s="18" t="s">
        <v>10227</v>
      </c>
      <c r="B89" s="18">
        <v>84</v>
      </c>
      <c r="C89" s="18" t="s">
        <v>19</v>
      </c>
      <c r="D89" s="18" t="s">
        <v>2328</v>
      </c>
      <c r="E89" s="18" t="s">
        <v>26</v>
      </c>
      <c r="F89" s="18">
        <v>18</v>
      </c>
      <c r="G89" s="18">
        <v>3</v>
      </c>
      <c r="H89" s="18" t="s">
        <v>461</v>
      </c>
      <c r="I89" s="18" t="s">
        <v>471</v>
      </c>
      <c r="J89" s="18" t="s">
        <v>2245</v>
      </c>
      <c r="K89" s="13" t="s">
        <v>2246</v>
      </c>
    </row>
    <row r="90" spans="1:11">
      <c r="A90" s="18" t="s">
        <v>10227</v>
      </c>
      <c r="B90" s="18">
        <v>85</v>
      </c>
      <c r="C90" s="18" t="s">
        <v>19</v>
      </c>
      <c r="D90" s="18" t="s">
        <v>2329</v>
      </c>
      <c r="E90" s="18" t="s">
        <v>26</v>
      </c>
      <c r="F90" s="18">
        <v>18</v>
      </c>
      <c r="G90" s="18">
        <v>3</v>
      </c>
      <c r="H90" s="18" t="s">
        <v>461</v>
      </c>
      <c r="I90" s="18" t="s">
        <v>471</v>
      </c>
      <c r="J90" s="18" t="s">
        <v>2245</v>
      </c>
      <c r="K90" s="13" t="s">
        <v>2246</v>
      </c>
    </row>
    <row r="91" spans="1:11">
      <c r="A91" s="18" t="s">
        <v>10227</v>
      </c>
      <c r="B91" s="18">
        <v>86</v>
      </c>
      <c r="C91" s="18" t="s">
        <v>19</v>
      </c>
      <c r="D91" s="18" t="s">
        <v>2330</v>
      </c>
      <c r="E91" s="18" t="s">
        <v>26</v>
      </c>
      <c r="F91" s="18">
        <v>12</v>
      </c>
      <c r="G91" s="18">
        <v>2</v>
      </c>
      <c r="H91" s="18" t="s">
        <v>461</v>
      </c>
      <c r="I91" s="18" t="s">
        <v>471</v>
      </c>
      <c r="J91" s="18" t="s">
        <v>2245</v>
      </c>
      <c r="K91" s="13" t="s">
        <v>2246</v>
      </c>
    </row>
    <row r="92" spans="1:11">
      <c r="A92" s="18" t="s">
        <v>10227</v>
      </c>
      <c r="B92" s="18">
        <v>87</v>
      </c>
      <c r="C92" s="18" t="s">
        <v>20</v>
      </c>
      <c r="D92" s="18" t="s">
        <v>2331</v>
      </c>
      <c r="E92" s="18" t="s">
        <v>26</v>
      </c>
      <c r="F92" s="18">
        <v>14</v>
      </c>
      <c r="G92" s="18">
        <v>2</v>
      </c>
      <c r="H92" s="18" t="s">
        <v>461</v>
      </c>
      <c r="I92" s="18" t="s">
        <v>471</v>
      </c>
      <c r="J92" s="18" t="s">
        <v>2245</v>
      </c>
      <c r="K92" s="13" t="s">
        <v>2246</v>
      </c>
    </row>
    <row r="93" spans="1:11">
      <c r="A93" s="18" t="s">
        <v>10227</v>
      </c>
      <c r="B93" s="18">
        <v>88</v>
      </c>
      <c r="C93" s="18" t="s">
        <v>20</v>
      </c>
      <c r="D93" s="18" t="s">
        <v>2332</v>
      </c>
      <c r="E93" s="18" t="s">
        <v>26</v>
      </c>
      <c r="F93" s="18">
        <v>14</v>
      </c>
      <c r="G93" s="18">
        <v>2</v>
      </c>
      <c r="H93" s="18" t="s">
        <v>461</v>
      </c>
      <c r="I93" s="18" t="s">
        <v>471</v>
      </c>
      <c r="J93" s="18" t="s">
        <v>2245</v>
      </c>
      <c r="K93" s="13" t="s">
        <v>2246</v>
      </c>
    </row>
    <row r="94" spans="1:11">
      <c r="A94" s="18" t="s">
        <v>10227</v>
      </c>
      <c r="B94" s="18">
        <v>89</v>
      </c>
      <c r="C94" s="18" t="s">
        <v>19</v>
      </c>
      <c r="D94" s="18" t="s">
        <v>2333</v>
      </c>
      <c r="E94" s="18" t="s">
        <v>16</v>
      </c>
      <c r="F94" s="18">
        <v>14</v>
      </c>
      <c r="G94" s="18">
        <v>2</v>
      </c>
      <c r="H94" s="18" t="s">
        <v>522</v>
      </c>
      <c r="I94" s="18" t="s">
        <v>2788</v>
      </c>
      <c r="J94" s="18" t="s">
        <v>2339</v>
      </c>
      <c r="K94" s="13" t="s">
        <v>2340</v>
      </c>
    </row>
    <row r="95" spans="1:11">
      <c r="A95" s="18" t="s">
        <v>10227</v>
      </c>
      <c r="B95" s="18">
        <v>90</v>
      </c>
      <c r="C95" s="18" t="s">
        <v>19</v>
      </c>
      <c r="D95" s="18" t="s">
        <v>2337</v>
      </c>
      <c r="E95" s="18" t="s">
        <v>16</v>
      </c>
      <c r="F95" s="18">
        <v>18</v>
      </c>
      <c r="G95" s="18">
        <v>3</v>
      </c>
      <c r="H95" s="18" t="s">
        <v>522</v>
      </c>
      <c r="I95" s="18" t="s">
        <v>2788</v>
      </c>
      <c r="J95" s="18" t="s">
        <v>2339</v>
      </c>
      <c r="K95" s="13" t="s">
        <v>2340</v>
      </c>
    </row>
    <row r="96" spans="1:11">
      <c r="A96" s="18" t="s">
        <v>10227</v>
      </c>
      <c r="B96" s="18">
        <v>91</v>
      </c>
      <c r="C96" s="18" t="s">
        <v>19</v>
      </c>
      <c r="D96" s="18" t="s">
        <v>2338</v>
      </c>
      <c r="E96" s="18" t="s">
        <v>16</v>
      </c>
      <c r="F96" s="18">
        <v>14</v>
      </c>
      <c r="G96" s="18">
        <v>2</v>
      </c>
      <c r="H96" s="18" t="s">
        <v>522</v>
      </c>
      <c r="I96" s="18" t="s">
        <v>2788</v>
      </c>
      <c r="J96" s="18" t="s">
        <v>2339</v>
      </c>
      <c r="K96" s="13" t="s">
        <v>2340</v>
      </c>
    </row>
    <row r="97" spans="1:11">
      <c r="A97" s="18" t="s">
        <v>10227</v>
      </c>
      <c r="B97" s="18">
        <v>92</v>
      </c>
      <c r="C97" s="18" t="s">
        <v>19</v>
      </c>
      <c r="D97" s="18" t="s">
        <v>2341</v>
      </c>
      <c r="E97" s="18" t="s">
        <v>16</v>
      </c>
      <c r="F97" s="18">
        <v>14</v>
      </c>
      <c r="G97" s="18">
        <v>2</v>
      </c>
      <c r="H97" s="18" t="s">
        <v>522</v>
      </c>
      <c r="I97" s="18" t="s">
        <v>2788</v>
      </c>
      <c r="J97" s="18" t="s">
        <v>2339</v>
      </c>
      <c r="K97" s="13" t="s">
        <v>2340</v>
      </c>
    </row>
    <row r="98" spans="1:11">
      <c r="A98" s="18" t="s">
        <v>10227</v>
      </c>
      <c r="B98" s="18">
        <v>93</v>
      </c>
      <c r="C98" s="18" t="s">
        <v>19</v>
      </c>
      <c r="D98" s="18" t="s">
        <v>2342</v>
      </c>
      <c r="E98" s="18" t="s">
        <v>16</v>
      </c>
      <c r="F98" s="18">
        <v>14</v>
      </c>
      <c r="G98" s="18">
        <v>2</v>
      </c>
      <c r="H98" s="18" t="s">
        <v>522</v>
      </c>
      <c r="I98" s="18" t="s">
        <v>2788</v>
      </c>
      <c r="J98" s="18" t="s">
        <v>2339</v>
      </c>
      <c r="K98" s="13" t="s">
        <v>2340</v>
      </c>
    </row>
    <row r="99" spans="1:11">
      <c r="A99" s="18" t="s">
        <v>10227</v>
      </c>
      <c r="B99" s="18">
        <v>94</v>
      </c>
      <c r="C99" s="18" t="s">
        <v>19</v>
      </c>
      <c r="D99" s="18" t="s">
        <v>2343</v>
      </c>
      <c r="E99" s="18" t="s">
        <v>16</v>
      </c>
      <c r="F99" s="18">
        <v>14</v>
      </c>
      <c r="G99" s="18">
        <v>2</v>
      </c>
      <c r="H99" s="18" t="s">
        <v>522</v>
      </c>
      <c r="I99" s="18" t="s">
        <v>2788</v>
      </c>
      <c r="J99" s="18" t="s">
        <v>2339</v>
      </c>
      <c r="K99" s="13" t="s">
        <v>2340</v>
      </c>
    </row>
    <row r="100" spans="1:11">
      <c r="A100" s="18" t="s">
        <v>10227</v>
      </c>
      <c r="B100" s="18">
        <v>95</v>
      </c>
      <c r="C100" s="18" t="s">
        <v>19</v>
      </c>
      <c r="D100" s="18" t="s">
        <v>2344</v>
      </c>
      <c r="E100" s="18" t="s">
        <v>16</v>
      </c>
      <c r="F100" s="18">
        <v>15</v>
      </c>
      <c r="G100" s="18">
        <v>2</v>
      </c>
      <c r="H100" s="18" t="s">
        <v>522</v>
      </c>
      <c r="I100" s="18" t="s">
        <v>2788</v>
      </c>
      <c r="J100" s="18" t="s">
        <v>2339</v>
      </c>
      <c r="K100" s="13" t="s">
        <v>2340</v>
      </c>
    </row>
    <row r="101" spans="1:11">
      <c r="A101" s="18" t="s">
        <v>10227</v>
      </c>
      <c r="B101" s="18">
        <v>96</v>
      </c>
      <c r="C101" s="18" t="s">
        <v>19</v>
      </c>
      <c r="D101" s="18" t="s">
        <v>2345</v>
      </c>
      <c r="E101" s="18" t="s">
        <v>16</v>
      </c>
      <c r="F101" s="18" t="s">
        <v>2346</v>
      </c>
      <c r="G101" s="18">
        <v>1</v>
      </c>
      <c r="H101" s="18" t="s">
        <v>522</v>
      </c>
      <c r="I101" s="18" t="s">
        <v>471</v>
      </c>
      <c r="J101" s="18" t="s">
        <v>2384</v>
      </c>
      <c r="K101" s="13" t="s">
        <v>10230</v>
      </c>
    </row>
    <row r="102" spans="1:11">
      <c r="A102" s="18" t="s">
        <v>10227</v>
      </c>
      <c r="B102" s="18">
        <v>97</v>
      </c>
      <c r="C102" s="18" t="s">
        <v>19</v>
      </c>
      <c r="D102" s="18" t="s">
        <v>2349</v>
      </c>
      <c r="E102" s="18" t="s">
        <v>16</v>
      </c>
      <c r="F102" s="18" t="s">
        <v>881</v>
      </c>
      <c r="G102" s="18">
        <v>2</v>
      </c>
      <c r="H102" s="18" t="s">
        <v>522</v>
      </c>
      <c r="I102" s="18" t="s">
        <v>10231</v>
      </c>
      <c r="J102" s="18" t="s">
        <v>10232</v>
      </c>
      <c r="K102" s="13" t="s">
        <v>10230</v>
      </c>
    </row>
    <row r="103" spans="1:11">
      <c r="A103" s="18" t="s">
        <v>10227</v>
      </c>
      <c r="B103" s="18">
        <v>98</v>
      </c>
      <c r="C103" s="18" t="s">
        <v>19</v>
      </c>
      <c r="D103" s="18" t="s">
        <v>2352</v>
      </c>
      <c r="E103" s="18" t="s">
        <v>16</v>
      </c>
      <c r="F103" s="18" t="s">
        <v>2346</v>
      </c>
      <c r="G103" s="18">
        <v>1</v>
      </c>
      <c r="H103" s="18" t="s">
        <v>522</v>
      </c>
      <c r="I103" s="18" t="s">
        <v>10233</v>
      </c>
      <c r="J103" s="18" t="s">
        <v>10234</v>
      </c>
      <c r="K103" s="13" t="s">
        <v>10230</v>
      </c>
    </row>
    <row r="104" spans="1:11">
      <c r="A104" s="18" t="s">
        <v>10227</v>
      </c>
      <c r="B104" s="18">
        <v>99</v>
      </c>
      <c r="C104" s="18" t="s">
        <v>19</v>
      </c>
      <c r="D104" s="18" t="s">
        <v>2355</v>
      </c>
      <c r="E104" s="18" t="s">
        <v>16</v>
      </c>
      <c r="F104" s="18" t="s">
        <v>2346</v>
      </c>
      <c r="G104" s="18">
        <v>1</v>
      </c>
      <c r="H104" s="18" t="s">
        <v>522</v>
      </c>
      <c r="I104" s="18" t="s">
        <v>2961</v>
      </c>
      <c r="J104" s="18" t="s">
        <v>10235</v>
      </c>
      <c r="K104" s="13" t="s">
        <v>10230</v>
      </c>
    </row>
    <row r="105" spans="1:11">
      <c r="A105" s="18" t="s">
        <v>10227</v>
      </c>
      <c r="B105" s="18">
        <v>100</v>
      </c>
      <c r="C105" s="18" t="s">
        <v>19</v>
      </c>
      <c r="D105" s="18" t="s">
        <v>2358</v>
      </c>
      <c r="E105" s="18" t="s">
        <v>16</v>
      </c>
      <c r="F105" s="18" t="s">
        <v>881</v>
      </c>
      <c r="G105" s="18">
        <v>2</v>
      </c>
      <c r="H105" s="18" t="s">
        <v>522</v>
      </c>
      <c r="I105" s="18" t="s">
        <v>2941</v>
      </c>
      <c r="J105" s="18" t="s">
        <v>10236</v>
      </c>
      <c r="K105" s="13" t="s">
        <v>10230</v>
      </c>
    </row>
    <row r="106" spans="1:11">
      <c r="A106" s="18" t="s">
        <v>10227</v>
      </c>
      <c r="B106" s="18">
        <v>101</v>
      </c>
      <c r="C106" s="18" t="s">
        <v>19</v>
      </c>
      <c r="D106" s="18" t="s">
        <v>2361</v>
      </c>
      <c r="E106" s="18" t="s">
        <v>16</v>
      </c>
      <c r="F106" s="18" t="s">
        <v>2346</v>
      </c>
      <c r="G106" s="18">
        <v>1</v>
      </c>
      <c r="H106" s="18" t="s">
        <v>522</v>
      </c>
      <c r="I106" s="18" t="s">
        <v>1675</v>
      </c>
      <c r="J106" s="18" t="s">
        <v>10237</v>
      </c>
      <c r="K106" s="13" t="s">
        <v>10230</v>
      </c>
    </row>
    <row r="107" spans="1:11">
      <c r="A107" s="18" t="s">
        <v>10227</v>
      </c>
      <c r="B107" s="18">
        <v>102</v>
      </c>
      <c r="C107" s="18" t="s">
        <v>19</v>
      </c>
      <c r="D107" s="18" t="s">
        <v>2364</v>
      </c>
      <c r="E107" s="18" t="s">
        <v>16</v>
      </c>
      <c r="F107" s="18" t="s">
        <v>2346</v>
      </c>
      <c r="G107" s="18">
        <v>1</v>
      </c>
      <c r="H107" s="18" t="s">
        <v>522</v>
      </c>
      <c r="I107" s="18" t="s">
        <v>471</v>
      </c>
      <c r="J107" s="18" t="s">
        <v>2384</v>
      </c>
      <c r="K107" s="13" t="s">
        <v>10230</v>
      </c>
    </row>
    <row r="108" spans="1:11">
      <c r="A108" s="18" t="s">
        <v>10227</v>
      </c>
      <c r="B108" s="18">
        <v>103</v>
      </c>
      <c r="C108" s="18" t="s">
        <v>19</v>
      </c>
      <c r="D108" s="18" t="s">
        <v>2365</v>
      </c>
      <c r="E108" s="18" t="s">
        <v>16</v>
      </c>
      <c r="F108" s="18" t="s">
        <v>881</v>
      </c>
      <c r="G108" s="18">
        <v>2</v>
      </c>
      <c r="H108" s="18" t="s">
        <v>522</v>
      </c>
      <c r="I108" s="18" t="s">
        <v>10238</v>
      </c>
      <c r="J108" s="18" t="s">
        <v>10239</v>
      </c>
      <c r="K108" s="13" t="s">
        <v>10230</v>
      </c>
    </row>
    <row r="109" spans="1:11">
      <c r="A109" s="18" t="s">
        <v>10227</v>
      </c>
      <c r="B109" s="18">
        <v>104</v>
      </c>
      <c r="C109" s="18" t="s">
        <v>19</v>
      </c>
      <c r="D109" s="18" t="s">
        <v>2368</v>
      </c>
      <c r="E109" s="18" t="s">
        <v>16</v>
      </c>
      <c r="F109" s="18" t="s">
        <v>881</v>
      </c>
      <c r="G109" s="18">
        <v>2</v>
      </c>
      <c r="H109" s="18" t="s">
        <v>522</v>
      </c>
      <c r="I109" s="18" t="s">
        <v>2941</v>
      </c>
      <c r="J109" s="18" t="s">
        <v>10236</v>
      </c>
      <c r="K109" s="13" t="s">
        <v>10230</v>
      </c>
    </row>
    <row r="110" spans="1:11">
      <c r="A110" s="18" t="s">
        <v>10227</v>
      </c>
      <c r="B110" s="18">
        <v>105</v>
      </c>
      <c r="C110" s="18" t="s">
        <v>19</v>
      </c>
      <c r="D110" s="18" t="s">
        <v>2369</v>
      </c>
      <c r="E110" s="18" t="s">
        <v>16</v>
      </c>
      <c r="F110" s="18" t="s">
        <v>2370</v>
      </c>
      <c r="G110" s="18">
        <v>1</v>
      </c>
      <c r="H110" s="18" t="s">
        <v>522</v>
      </c>
      <c r="I110" s="18" t="s">
        <v>2961</v>
      </c>
      <c r="J110" s="18" t="s">
        <v>10240</v>
      </c>
      <c r="K110" s="13" t="s">
        <v>10230</v>
      </c>
    </row>
    <row r="111" spans="1:11">
      <c r="A111" s="18" t="s">
        <v>10227</v>
      </c>
      <c r="B111" s="18">
        <v>106</v>
      </c>
      <c r="C111" s="18" t="s">
        <v>19</v>
      </c>
      <c r="D111" s="18" t="s">
        <v>2372</v>
      </c>
      <c r="E111" s="18" t="s">
        <v>16</v>
      </c>
      <c r="F111" s="18" t="s">
        <v>2373</v>
      </c>
      <c r="G111" s="18">
        <v>3</v>
      </c>
      <c r="H111" s="18" t="s">
        <v>522</v>
      </c>
      <c r="I111" s="18" t="s">
        <v>10241</v>
      </c>
      <c r="J111" s="18" t="s">
        <v>10242</v>
      </c>
      <c r="K111" s="13" t="s">
        <v>10230</v>
      </c>
    </row>
    <row r="112" spans="1:11">
      <c r="A112" s="18" t="s">
        <v>10227</v>
      </c>
      <c r="B112" s="18">
        <v>107</v>
      </c>
      <c r="C112" s="18" t="s">
        <v>19</v>
      </c>
      <c r="D112" s="18" t="s">
        <v>2376</v>
      </c>
      <c r="E112" s="18" t="s">
        <v>16</v>
      </c>
      <c r="F112" s="18" t="s">
        <v>881</v>
      </c>
      <c r="G112" s="18">
        <v>2</v>
      </c>
      <c r="H112" s="18" t="s">
        <v>522</v>
      </c>
      <c r="I112" s="18" t="s">
        <v>2961</v>
      </c>
      <c r="J112" s="18" t="s">
        <v>10235</v>
      </c>
      <c r="K112" s="13" t="s">
        <v>10230</v>
      </c>
    </row>
    <row r="113" spans="1:11">
      <c r="A113" s="18" t="s">
        <v>10227</v>
      </c>
      <c r="B113" s="18">
        <v>108</v>
      </c>
      <c r="C113" s="18" t="s">
        <v>19</v>
      </c>
      <c r="D113" s="18" t="s">
        <v>10243</v>
      </c>
      <c r="E113" s="18" t="s">
        <v>16</v>
      </c>
      <c r="F113" s="18" t="s">
        <v>2346</v>
      </c>
      <c r="G113" s="18">
        <v>1</v>
      </c>
      <c r="H113" s="18" t="s">
        <v>522</v>
      </c>
      <c r="I113" s="18" t="s">
        <v>10244</v>
      </c>
      <c r="J113" s="18" t="s">
        <v>2397</v>
      </c>
      <c r="K113" s="13" t="s">
        <v>10230</v>
      </c>
    </row>
    <row r="114" spans="1:11">
      <c r="A114" s="18" t="s">
        <v>10227</v>
      </c>
      <c r="B114" s="18">
        <v>109</v>
      </c>
      <c r="C114" s="18" t="s">
        <v>19</v>
      </c>
      <c r="D114" s="18" t="s">
        <v>10245</v>
      </c>
      <c r="E114" s="18" t="s">
        <v>16</v>
      </c>
      <c r="F114" s="18" t="s">
        <v>2346</v>
      </c>
      <c r="G114" s="18">
        <v>1</v>
      </c>
      <c r="H114" s="18" t="s">
        <v>522</v>
      </c>
      <c r="I114" s="18" t="s">
        <v>10246</v>
      </c>
      <c r="J114" s="18" t="s">
        <v>10247</v>
      </c>
      <c r="K114" s="13" t="s">
        <v>10230</v>
      </c>
    </row>
    <row r="115" spans="1:11">
      <c r="A115" s="18" t="s">
        <v>10227</v>
      </c>
      <c r="B115" s="18">
        <v>110</v>
      </c>
      <c r="C115" s="18" t="s">
        <v>19</v>
      </c>
      <c r="D115" s="18" t="s">
        <v>10248</v>
      </c>
      <c r="E115" s="18" t="s">
        <v>16</v>
      </c>
      <c r="F115" s="18" t="s">
        <v>881</v>
      </c>
      <c r="G115" s="18">
        <v>2</v>
      </c>
      <c r="H115" s="18" t="s">
        <v>522</v>
      </c>
      <c r="I115" s="18" t="s">
        <v>471</v>
      </c>
      <c r="J115" s="18" t="s">
        <v>2384</v>
      </c>
      <c r="K115" s="13" t="s">
        <v>10230</v>
      </c>
    </row>
    <row r="116" spans="1:11">
      <c r="A116" s="18" t="s">
        <v>10227</v>
      </c>
      <c r="B116" s="18">
        <v>111</v>
      </c>
      <c r="C116" s="18" t="s">
        <v>19</v>
      </c>
      <c r="D116" s="18" t="s">
        <v>10249</v>
      </c>
      <c r="E116" s="18" t="s">
        <v>16</v>
      </c>
      <c r="F116" s="18" t="s">
        <v>2373</v>
      </c>
      <c r="G116" s="18">
        <v>3</v>
      </c>
      <c r="H116" s="18" t="s">
        <v>522</v>
      </c>
      <c r="I116" s="18" t="s">
        <v>10250</v>
      </c>
      <c r="J116" s="18" t="s">
        <v>10251</v>
      </c>
      <c r="K116" s="13" t="s">
        <v>10230</v>
      </c>
    </row>
    <row r="117" spans="1:11">
      <c r="A117" s="18" t="s">
        <v>10227</v>
      </c>
      <c r="B117" s="18">
        <v>112</v>
      </c>
      <c r="C117" s="18" t="s">
        <v>19</v>
      </c>
      <c r="D117" s="18" t="s">
        <v>2388</v>
      </c>
      <c r="E117" s="18" t="s">
        <v>16</v>
      </c>
      <c r="F117" s="18" t="s">
        <v>2346</v>
      </c>
      <c r="G117" s="18">
        <v>1</v>
      </c>
      <c r="H117" s="18" t="s">
        <v>522</v>
      </c>
      <c r="I117" s="18" t="s">
        <v>471</v>
      </c>
      <c r="J117" s="18" t="s">
        <v>2384</v>
      </c>
      <c r="K117" s="13" t="s">
        <v>10230</v>
      </c>
    </row>
    <row r="118" spans="1:11">
      <c r="A118" s="18" t="s">
        <v>10227</v>
      </c>
      <c r="B118" s="18">
        <v>113</v>
      </c>
      <c r="C118" s="18" t="s">
        <v>19</v>
      </c>
      <c r="D118" s="18" t="s">
        <v>2389</v>
      </c>
      <c r="E118" s="18" t="s">
        <v>16</v>
      </c>
      <c r="F118" s="18" t="s">
        <v>2346</v>
      </c>
      <c r="G118" s="18">
        <v>1</v>
      </c>
      <c r="H118" s="18" t="s">
        <v>522</v>
      </c>
      <c r="I118" s="18" t="s">
        <v>471</v>
      </c>
      <c r="J118" s="18" t="s">
        <v>2384</v>
      </c>
      <c r="K118" s="13" t="s">
        <v>2392</v>
      </c>
    </row>
    <row r="119" spans="1:11">
      <c r="A119" s="18" t="s">
        <v>10227</v>
      </c>
      <c r="B119" s="18">
        <v>114</v>
      </c>
      <c r="C119" s="18" t="s">
        <v>19</v>
      </c>
      <c r="D119" s="18" t="s">
        <v>2391</v>
      </c>
      <c r="E119" s="18" t="s">
        <v>16</v>
      </c>
      <c r="F119" s="18" t="s">
        <v>881</v>
      </c>
      <c r="G119" s="18">
        <v>2</v>
      </c>
      <c r="H119" s="18" t="s">
        <v>522</v>
      </c>
      <c r="I119" s="18" t="s">
        <v>471</v>
      </c>
      <c r="J119" s="18" t="s">
        <v>2384</v>
      </c>
      <c r="K119" s="13" t="s">
        <v>2392</v>
      </c>
    </row>
    <row r="120" spans="1:11">
      <c r="A120" s="18" t="s">
        <v>10227</v>
      </c>
      <c r="B120" s="18">
        <v>115</v>
      </c>
      <c r="C120" s="18" t="s">
        <v>19</v>
      </c>
      <c r="D120" s="18" t="s">
        <v>2393</v>
      </c>
      <c r="E120" s="18" t="s">
        <v>16</v>
      </c>
      <c r="F120" s="18" t="s">
        <v>881</v>
      </c>
      <c r="G120" s="18">
        <v>2</v>
      </c>
      <c r="H120" s="18" t="s">
        <v>522</v>
      </c>
      <c r="I120" s="18" t="s">
        <v>10252</v>
      </c>
      <c r="J120" s="18" t="s">
        <v>2395</v>
      </c>
      <c r="K120" s="13" t="s">
        <v>2392</v>
      </c>
    </row>
    <row r="121" spans="1:11">
      <c r="A121" s="18" t="s">
        <v>10227</v>
      </c>
      <c r="B121" s="18">
        <v>116</v>
      </c>
      <c r="C121" s="18" t="s">
        <v>19</v>
      </c>
      <c r="D121" s="18" t="s">
        <v>2396</v>
      </c>
      <c r="E121" s="18" t="s">
        <v>16</v>
      </c>
      <c r="F121" s="18" t="s">
        <v>881</v>
      </c>
      <c r="G121" s="18">
        <v>2</v>
      </c>
      <c r="H121" s="18" t="s">
        <v>522</v>
      </c>
      <c r="I121" s="18" t="s">
        <v>10244</v>
      </c>
      <c r="J121" s="18" t="s">
        <v>2397</v>
      </c>
      <c r="K121" s="13" t="s">
        <v>2392</v>
      </c>
    </row>
    <row r="122" spans="1:11">
      <c r="A122" s="18" t="s">
        <v>10227</v>
      </c>
      <c r="B122" s="18">
        <v>117</v>
      </c>
      <c r="C122" s="18" t="s">
        <v>19</v>
      </c>
      <c r="D122" s="18" t="s">
        <v>2398</v>
      </c>
      <c r="E122" s="18" t="s">
        <v>16</v>
      </c>
      <c r="F122" s="18" t="s">
        <v>2346</v>
      </c>
      <c r="G122" s="18">
        <v>1</v>
      </c>
      <c r="H122" s="18" t="s">
        <v>522</v>
      </c>
      <c r="I122" s="18" t="s">
        <v>10244</v>
      </c>
      <c r="J122" s="18" t="s">
        <v>2397</v>
      </c>
      <c r="K122" s="13" t="s">
        <v>2392</v>
      </c>
    </row>
    <row r="123" spans="1:11">
      <c r="A123" s="18" t="s">
        <v>10227</v>
      </c>
      <c r="B123" s="18">
        <v>118</v>
      </c>
      <c r="C123" s="18" t="s">
        <v>19</v>
      </c>
      <c r="D123" s="18" t="s">
        <v>2399</v>
      </c>
      <c r="E123" s="18" t="s">
        <v>16</v>
      </c>
      <c r="F123" s="18">
        <v>6</v>
      </c>
      <c r="G123" s="18">
        <v>1</v>
      </c>
      <c r="H123" s="18" t="s">
        <v>522</v>
      </c>
      <c r="I123" s="18" t="s">
        <v>471</v>
      </c>
      <c r="J123" s="18" t="s">
        <v>2384</v>
      </c>
      <c r="K123" s="13" t="s">
        <v>2392</v>
      </c>
    </row>
    <row r="124" spans="1:11">
      <c r="A124" s="18" t="s">
        <v>10227</v>
      </c>
      <c r="B124" s="18">
        <v>119</v>
      </c>
      <c r="C124" s="18" t="s">
        <v>19</v>
      </c>
      <c r="D124" s="18" t="s">
        <v>2400</v>
      </c>
      <c r="E124" s="18" t="s">
        <v>16</v>
      </c>
      <c r="F124" s="18" t="s">
        <v>881</v>
      </c>
      <c r="G124" s="18">
        <v>2</v>
      </c>
      <c r="H124" s="18" t="s">
        <v>522</v>
      </c>
      <c r="I124" s="18" t="s">
        <v>10253</v>
      </c>
      <c r="J124" s="18" t="s">
        <v>10254</v>
      </c>
      <c r="K124" s="13" t="s">
        <v>2392</v>
      </c>
    </row>
    <row r="125" spans="1:11">
      <c r="A125" s="18" t="s">
        <v>10227</v>
      </c>
      <c r="B125" s="18">
        <v>120</v>
      </c>
      <c r="C125" s="18" t="s">
        <v>19</v>
      </c>
      <c r="D125" s="18" t="s">
        <v>2403</v>
      </c>
      <c r="E125" s="18" t="s">
        <v>16</v>
      </c>
      <c r="F125" s="18" t="s">
        <v>881</v>
      </c>
      <c r="G125" s="18">
        <v>2</v>
      </c>
      <c r="H125" s="18" t="s">
        <v>522</v>
      </c>
      <c r="I125" s="18" t="s">
        <v>471</v>
      </c>
      <c r="J125" s="18" t="s">
        <v>2384</v>
      </c>
      <c r="K125" s="13" t="s">
        <v>2392</v>
      </c>
    </row>
    <row r="126" spans="1:11">
      <c r="A126" s="18" t="s">
        <v>10227</v>
      </c>
      <c r="B126" s="18">
        <v>121</v>
      </c>
      <c r="C126" s="18" t="s">
        <v>19</v>
      </c>
      <c r="D126" s="18" t="s">
        <v>2404</v>
      </c>
      <c r="E126" s="18" t="s">
        <v>16</v>
      </c>
      <c r="F126" s="18" t="s">
        <v>881</v>
      </c>
      <c r="G126" s="18">
        <v>2</v>
      </c>
      <c r="H126" s="18" t="s">
        <v>522</v>
      </c>
      <c r="I126" s="18" t="s">
        <v>471</v>
      </c>
      <c r="J126" s="18" t="s">
        <v>2384</v>
      </c>
      <c r="K126" s="13" t="s">
        <v>2392</v>
      </c>
    </row>
    <row r="127" spans="1:11">
      <c r="A127" s="18" t="s">
        <v>10227</v>
      </c>
      <c r="B127" s="18">
        <v>122</v>
      </c>
      <c r="C127" s="18" t="s">
        <v>19</v>
      </c>
      <c r="D127" s="18" t="s">
        <v>2405</v>
      </c>
      <c r="E127" s="18" t="s">
        <v>16</v>
      </c>
      <c r="F127" s="18" t="s">
        <v>2346</v>
      </c>
      <c r="G127" s="18">
        <v>1</v>
      </c>
      <c r="H127" s="18" t="s">
        <v>522</v>
      </c>
      <c r="I127" s="18" t="s">
        <v>10244</v>
      </c>
      <c r="J127" s="18" t="s">
        <v>2397</v>
      </c>
      <c r="K127" s="13" t="s">
        <v>2392</v>
      </c>
    </row>
    <row r="128" spans="1:11">
      <c r="A128" s="18" t="s">
        <v>10227</v>
      </c>
      <c r="B128" s="18">
        <v>123</v>
      </c>
      <c r="C128" s="18" t="s">
        <v>19</v>
      </c>
      <c r="D128" s="18" t="s">
        <v>2406</v>
      </c>
      <c r="E128" s="18" t="s">
        <v>16</v>
      </c>
      <c r="F128" s="18" t="s">
        <v>881</v>
      </c>
      <c r="G128" s="18">
        <v>2</v>
      </c>
      <c r="H128" s="18" t="s">
        <v>522</v>
      </c>
      <c r="I128" s="18" t="s">
        <v>471</v>
      </c>
      <c r="J128" s="18" t="s">
        <v>2384</v>
      </c>
      <c r="K128" s="13" t="s">
        <v>2392</v>
      </c>
    </row>
    <row r="129" spans="1:11">
      <c r="A129" s="18" t="s">
        <v>10227</v>
      </c>
      <c r="B129" s="18">
        <v>124</v>
      </c>
      <c r="C129" s="18" t="s">
        <v>19</v>
      </c>
      <c r="D129" s="18" t="s">
        <v>2407</v>
      </c>
      <c r="E129" s="18" t="s">
        <v>16</v>
      </c>
      <c r="F129" s="18" t="s">
        <v>2346</v>
      </c>
      <c r="G129" s="18">
        <v>1</v>
      </c>
      <c r="H129" s="18" t="s">
        <v>522</v>
      </c>
      <c r="I129" s="18" t="s">
        <v>10255</v>
      </c>
      <c r="J129" s="18" t="s">
        <v>10256</v>
      </c>
      <c r="K129" s="13" t="s">
        <v>2392</v>
      </c>
    </row>
    <row r="130" spans="1:11">
      <c r="A130" s="18" t="s">
        <v>10227</v>
      </c>
      <c r="B130" s="18">
        <v>125</v>
      </c>
      <c r="C130" s="18" t="s">
        <v>19</v>
      </c>
      <c r="D130" s="18" t="s">
        <v>2410</v>
      </c>
      <c r="E130" s="18" t="s">
        <v>16</v>
      </c>
      <c r="F130" s="18" t="s">
        <v>881</v>
      </c>
      <c r="G130" s="18">
        <v>2</v>
      </c>
      <c r="H130" s="18" t="s">
        <v>522</v>
      </c>
      <c r="I130" s="18" t="s">
        <v>10244</v>
      </c>
      <c r="J130" s="18" t="s">
        <v>2397</v>
      </c>
      <c r="K130" s="13" t="s">
        <v>2392</v>
      </c>
    </row>
    <row r="131" spans="1:11">
      <c r="A131" s="18" t="s">
        <v>10227</v>
      </c>
      <c r="B131" s="18">
        <v>126</v>
      </c>
      <c r="C131" s="18" t="s">
        <v>19</v>
      </c>
      <c r="D131" s="18" t="s">
        <v>2411</v>
      </c>
      <c r="E131" s="18" t="s">
        <v>16</v>
      </c>
      <c r="F131" s="18" t="s">
        <v>2346</v>
      </c>
      <c r="G131" s="18">
        <v>1</v>
      </c>
      <c r="H131" s="18" t="s">
        <v>522</v>
      </c>
      <c r="I131" s="18" t="s">
        <v>10255</v>
      </c>
      <c r="J131" s="18" t="s">
        <v>10256</v>
      </c>
      <c r="K131" s="13" t="s">
        <v>2392</v>
      </c>
    </row>
    <row r="132" spans="1:11">
      <c r="A132" s="18" t="s">
        <v>10227</v>
      </c>
      <c r="B132" s="18">
        <v>127</v>
      </c>
      <c r="C132" s="18" t="s">
        <v>19</v>
      </c>
      <c r="D132" s="18" t="s">
        <v>2412</v>
      </c>
      <c r="E132" s="18" t="s">
        <v>16</v>
      </c>
      <c r="F132" s="18" t="s">
        <v>2346</v>
      </c>
      <c r="G132" s="18">
        <v>1</v>
      </c>
      <c r="H132" s="18" t="s">
        <v>522</v>
      </c>
      <c r="I132" s="18" t="s">
        <v>471</v>
      </c>
      <c r="J132" s="18" t="s">
        <v>2384</v>
      </c>
      <c r="K132" s="13" t="s">
        <v>2392</v>
      </c>
    </row>
    <row r="133" spans="1:11">
      <c r="A133" s="18" t="s">
        <v>10227</v>
      </c>
      <c r="B133" s="18">
        <v>128</v>
      </c>
      <c r="C133" s="18" t="s">
        <v>20</v>
      </c>
      <c r="D133" s="18" t="s">
        <v>2413</v>
      </c>
      <c r="E133" s="18" t="s">
        <v>16</v>
      </c>
      <c r="F133" s="18" t="s">
        <v>2346</v>
      </c>
      <c r="G133" s="18">
        <v>1</v>
      </c>
      <c r="H133" s="18" t="s">
        <v>522</v>
      </c>
      <c r="I133" s="18" t="s">
        <v>10257</v>
      </c>
      <c r="J133" s="18" t="s">
        <v>10258</v>
      </c>
      <c r="K133" s="13" t="s">
        <v>10230</v>
      </c>
    </row>
    <row r="134" spans="1:11">
      <c r="A134" s="18" t="s">
        <v>10227</v>
      </c>
      <c r="B134" s="18">
        <v>129</v>
      </c>
      <c r="C134" s="18" t="s">
        <v>19</v>
      </c>
      <c r="D134" s="18" t="s">
        <v>2416</v>
      </c>
      <c r="E134" s="18" t="s">
        <v>16</v>
      </c>
      <c r="F134" s="18">
        <v>14</v>
      </c>
      <c r="G134" s="18">
        <v>2</v>
      </c>
      <c r="H134" s="18" t="s">
        <v>522</v>
      </c>
      <c r="I134" s="18" t="s">
        <v>471</v>
      </c>
      <c r="J134" s="18" t="s">
        <v>2384</v>
      </c>
      <c r="K134" s="13" t="s">
        <v>10230</v>
      </c>
    </row>
    <row r="135" spans="1:11">
      <c r="A135" s="18" t="s">
        <v>10227</v>
      </c>
      <c r="B135" s="18">
        <v>130</v>
      </c>
      <c r="C135" s="18" t="s">
        <v>20</v>
      </c>
      <c r="D135" s="18" t="s">
        <v>10259</v>
      </c>
      <c r="E135" s="18" t="s">
        <v>16</v>
      </c>
      <c r="F135" s="18" t="s">
        <v>2373</v>
      </c>
      <c r="G135" s="18">
        <v>3</v>
      </c>
      <c r="H135" s="18" t="s">
        <v>522</v>
      </c>
      <c r="I135" s="18" t="s">
        <v>471</v>
      </c>
      <c r="J135" s="18" t="s">
        <v>2384</v>
      </c>
      <c r="K135" s="13" t="s">
        <v>10230</v>
      </c>
    </row>
    <row r="136" spans="1:11">
      <c r="A136" s="18" t="s">
        <v>10227</v>
      </c>
      <c r="B136" s="18">
        <v>131</v>
      </c>
      <c r="C136" s="18" t="s">
        <v>19</v>
      </c>
      <c r="D136" s="18" t="s">
        <v>10260</v>
      </c>
      <c r="E136" s="18" t="s">
        <v>16</v>
      </c>
      <c r="F136" s="18">
        <v>14</v>
      </c>
      <c r="G136" s="18">
        <v>2</v>
      </c>
      <c r="H136" s="18" t="s">
        <v>522</v>
      </c>
      <c r="I136" s="18" t="s">
        <v>471</v>
      </c>
      <c r="J136" s="18" t="s">
        <v>2384</v>
      </c>
      <c r="K136" s="13" t="s">
        <v>10230</v>
      </c>
    </row>
    <row r="137" spans="1:11">
      <c r="A137" s="18" t="s">
        <v>10227</v>
      </c>
      <c r="B137" s="18">
        <v>132</v>
      </c>
      <c r="C137" s="18" t="s">
        <v>19</v>
      </c>
      <c r="D137" s="18" t="s">
        <v>2419</v>
      </c>
      <c r="E137" s="18" t="s">
        <v>16</v>
      </c>
      <c r="F137" s="18">
        <v>7</v>
      </c>
      <c r="G137" s="18">
        <v>1</v>
      </c>
      <c r="H137" s="18" t="s">
        <v>522</v>
      </c>
      <c r="I137" s="18" t="s">
        <v>471</v>
      </c>
      <c r="J137" s="18" t="s">
        <v>2384</v>
      </c>
      <c r="K137" s="13" t="s">
        <v>10230</v>
      </c>
    </row>
    <row r="138" spans="1:11">
      <c r="A138" s="18" t="s">
        <v>10227</v>
      </c>
      <c r="B138" s="18">
        <v>133</v>
      </c>
      <c r="C138" s="18" t="s">
        <v>20</v>
      </c>
      <c r="D138" s="18" t="s">
        <v>2420</v>
      </c>
      <c r="E138" s="18" t="s">
        <v>16</v>
      </c>
      <c r="F138" s="18">
        <v>7</v>
      </c>
      <c r="G138" s="18">
        <v>1</v>
      </c>
      <c r="H138" s="18" t="s">
        <v>522</v>
      </c>
      <c r="I138" s="18" t="s">
        <v>471</v>
      </c>
      <c r="J138" s="18" t="s">
        <v>2384</v>
      </c>
      <c r="K138" s="13" t="s">
        <v>10230</v>
      </c>
    </row>
    <row r="139" spans="1:11">
      <c r="A139" s="18" t="s">
        <v>10227</v>
      </c>
      <c r="B139" s="18">
        <v>134</v>
      </c>
      <c r="C139" s="18" t="s">
        <v>19</v>
      </c>
      <c r="D139" s="18" t="s">
        <v>2421</v>
      </c>
      <c r="E139" s="18" t="s">
        <v>16</v>
      </c>
      <c r="F139" s="18">
        <v>7</v>
      </c>
      <c r="G139" s="18">
        <v>1</v>
      </c>
      <c r="H139" s="18" t="s">
        <v>522</v>
      </c>
      <c r="I139" s="18" t="s">
        <v>471</v>
      </c>
      <c r="J139" s="18" t="s">
        <v>2384</v>
      </c>
      <c r="K139" s="13" t="s">
        <v>2392</v>
      </c>
    </row>
    <row r="140" spans="1:11">
      <c r="A140" s="18" t="s">
        <v>10227</v>
      </c>
      <c r="B140" s="18">
        <v>135</v>
      </c>
      <c r="C140" s="18" t="s">
        <v>19</v>
      </c>
      <c r="D140" s="18" t="s">
        <v>2422</v>
      </c>
      <c r="E140" s="18" t="s">
        <v>16</v>
      </c>
      <c r="F140" s="18">
        <v>12</v>
      </c>
      <c r="G140" s="18">
        <v>2</v>
      </c>
      <c r="H140" s="18" t="s">
        <v>522</v>
      </c>
      <c r="I140" s="18" t="s">
        <v>471</v>
      </c>
      <c r="J140" s="18" t="s">
        <v>2384</v>
      </c>
      <c r="K140" s="13" t="s">
        <v>2392</v>
      </c>
    </row>
    <row r="141" spans="1:11">
      <c r="A141" s="18" t="s">
        <v>10227</v>
      </c>
      <c r="B141" s="18">
        <v>136</v>
      </c>
      <c r="C141" s="18" t="s">
        <v>20</v>
      </c>
      <c r="D141" s="18" t="s">
        <v>2423</v>
      </c>
      <c r="E141" s="18" t="s">
        <v>16</v>
      </c>
      <c r="F141" s="18">
        <v>7</v>
      </c>
      <c r="G141" s="18">
        <v>1</v>
      </c>
      <c r="H141" s="18" t="s">
        <v>522</v>
      </c>
      <c r="I141" s="18" t="s">
        <v>471</v>
      </c>
      <c r="J141" s="18" t="s">
        <v>2384</v>
      </c>
      <c r="K141" s="13" t="s">
        <v>2392</v>
      </c>
    </row>
    <row r="142" spans="1:11">
      <c r="A142" s="18" t="s">
        <v>10227</v>
      </c>
      <c r="B142" s="18">
        <v>137</v>
      </c>
      <c r="C142" s="18" t="s">
        <v>19</v>
      </c>
      <c r="D142" s="18" t="s">
        <v>2424</v>
      </c>
      <c r="E142" s="18" t="s">
        <v>16</v>
      </c>
      <c r="F142" s="18">
        <v>18</v>
      </c>
      <c r="G142" s="18">
        <v>3</v>
      </c>
      <c r="H142" s="18" t="s">
        <v>522</v>
      </c>
      <c r="I142" s="18" t="s">
        <v>10252</v>
      </c>
      <c r="J142" s="18" t="s">
        <v>2395</v>
      </c>
      <c r="K142" s="13" t="s">
        <v>2392</v>
      </c>
    </row>
    <row r="143" spans="1:11">
      <c r="A143" s="18" t="s">
        <v>10227</v>
      </c>
      <c r="B143" s="18">
        <v>138</v>
      </c>
      <c r="C143" s="18" t="s">
        <v>19</v>
      </c>
      <c r="D143" s="18" t="s">
        <v>2425</v>
      </c>
      <c r="E143" s="18" t="s">
        <v>16</v>
      </c>
      <c r="F143" s="18" t="s">
        <v>881</v>
      </c>
      <c r="G143" s="18">
        <v>2</v>
      </c>
      <c r="H143" s="18" t="s">
        <v>522</v>
      </c>
      <c r="I143" s="18" t="s">
        <v>10253</v>
      </c>
      <c r="J143" s="18" t="s">
        <v>10254</v>
      </c>
      <c r="K143" s="13" t="s">
        <v>2392</v>
      </c>
    </row>
    <row r="144" spans="1:11">
      <c r="A144" s="18" t="s">
        <v>10227</v>
      </c>
      <c r="B144" s="18">
        <v>139</v>
      </c>
      <c r="C144" s="18" t="s">
        <v>19</v>
      </c>
      <c r="D144" s="18" t="s">
        <v>2426</v>
      </c>
      <c r="E144" s="18" t="s">
        <v>16</v>
      </c>
      <c r="F144" s="18" t="s">
        <v>2346</v>
      </c>
      <c r="G144" s="18">
        <v>1</v>
      </c>
      <c r="H144" s="18" t="s">
        <v>522</v>
      </c>
      <c r="I144" s="18" t="s">
        <v>10246</v>
      </c>
      <c r="J144" s="18" t="s">
        <v>10247</v>
      </c>
      <c r="K144" s="13" t="s">
        <v>2392</v>
      </c>
    </row>
    <row r="145" spans="1:11">
      <c r="A145" s="18" t="s">
        <v>10227</v>
      </c>
      <c r="B145" s="18">
        <v>140</v>
      </c>
      <c r="C145" s="18" t="s">
        <v>19</v>
      </c>
      <c r="D145" s="18" t="s">
        <v>2427</v>
      </c>
      <c r="E145" s="18" t="s">
        <v>16</v>
      </c>
      <c r="F145" s="18" t="s">
        <v>2346</v>
      </c>
      <c r="G145" s="18">
        <v>1</v>
      </c>
      <c r="H145" s="18" t="s">
        <v>522</v>
      </c>
      <c r="I145" s="18" t="s">
        <v>471</v>
      </c>
      <c r="J145" s="18" t="s">
        <v>2384</v>
      </c>
      <c r="K145" s="13" t="s">
        <v>2392</v>
      </c>
    </row>
    <row r="146" spans="1:11">
      <c r="A146" s="18" t="s">
        <v>10227</v>
      </c>
      <c r="B146" s="18">
        <v>141</v>
      </c>
      <c r="C146" s="18" t="s">
        <v>19</v>
      </c>
      <c r="D146" s="18" t="s">
        <v>2428</v>
      </c>
      <c r="E146" s="18" t="s">
        <v>16</v>
      </c>
      <c r="F146" s="18">
        <v>7</v>
      </c>
      <c r="G146" s="18">
        <v>1</v>
      </c>
      <c r="H146" s="18" t="s">
        <v>522</v>
      </c>
      <c r="I146" s="18" t="s">
        <v>471</v>
      </c>
      <c r="J146" s="18" t="s">
        <v>2384</v>
      </c>
      <c r="K146" s="13" t="s">
        <v>10230</v>
      </c>
    </row>
    <row r="147" spans="1:11">
      <c r="A147" s="18" t="s">
        <v>10227</v>
      </c>
      <c r="B147" s="18">
        <v>142</v>
      </c>
      <c r="C147" s="18" t="s">
        <v>20</v>
      </c>
      <c r="D147" s="18" t="s">
        <v>2429</v>
      </c>
      <c r="E147" s="18" t="s">
        <v>16</v>
      </c>
      <c r="F147" s="18" t="s">
        <v>2346</v>
      </c>
      <c r="G147" s="18">
        <v>1</v>
      </c>
      <c r="H147" s="18" t="s">
        <v>522</v>
      </c>
      <c r="I147" s="18" t="s">
        <v>10261</v>
      </c>
      <c r="J147" s="18" t="s">
        <v>10262</v>
      </c>
      <c r="K147" s="13" t="s">
        <v>10230</v>
      </c>
    </row>
    <row r="148" spans="1:11">
      <c r="A148" s="18" t="s">
        <v>10227</v>
      </c>
      <c r="B148" s="18">
        <v>143</v>
      </c>
      <c r="C148" s="18" t="s">
        <v>19</v>
      </c>
      <c r="D148" s="18" t="s">
        <v>2432</v>
      </c>
      <c r="E148" s="18" t="s">
        <v>16</v>
      </c>
      <c r="F148" s="18" t="s">
        <v>2346</v>
      </c>
      <c r="G148" s="18">
        <v>1</v>
      </c>
      <c r="H148" s="18" t="s">
        <v>522</v>
      </c>
      <c r="I148" s="18" t="s">
        <v>471</v>
      </c>
      <c r="J148" s="18" t="s">
        <v>2384</v>
      </c>
      <c r="K148" s="13" t="s">
        <v>10230</v>
      </c>
    </row>
    <row r="149" spans="1:11">
      <c r="A149" s="18" t="s">
        <v>10227</v>
      </c>
      <c r="B149" s="18">
        <v>144</v>
      </c>
      <c r="C149" s="18" t="s">
        <v>19</v>
      </c>
      <c r="D149" s="18" t="s">
        <v>2433</v>
      </c>
      <c r="E149" s="18" t="s">
        <v>16</v>
      </c>
      <c r="F149" s="18">
        <v>14</v>
      </c>
      <c r="G149" s="18">
        <v>2</v>
      </c>
      <c r="H149" s="18" t="s">
        <v>522</v>
      </c>
      <c r="I149" s="18" t="s">
        <v>2932</v>
      </c>
      <c r="J149" s="18" t="s">
        <v>10263</v>
      </c>
      <c r="K149" s="13" t="s">
        <v>10230</v>
      </c>
    </row>
    <row r="150" spans="1:11">
      <c r="A150" s="18" t="s">
        <v>10227</v>
      </c>
      <c r="B150" s="18">
        <v>145</v>
      </c>
      <c r="C150" s="18" t="s">
        <v>20</v>
      </c>
      <c r="D150" s="18" t="s">
        <v>10264</v>
      </c>
      <c r="E150" s="18" t="s">
        <v>16</v>
      </c>
      <c r="F150" s="18" t="s">
        <v>2346</v>
      </c>
      <c r="G150" s="18">
        <v>1</v>
      </c>
      <c r="H150" s="18" t="s">
        <v>522</v>
      </c>
      <c r="I150" s="18" t="s">
        <v>471</v>
      </c>
      <c r="J150" s="18" t="s">
        <v>2384</v>
      </c>
      <c r="K150" s="13" t="s">
        <v>10230</v>
      </c>
    </row>
    <row r="151" spans="1:11">
      <c r="A151" s="18" t="s">
        <v>10227</v>
      </c>
      <c r="B151" s="18">
        <v>146</v>
      </c>
      <c r="C151" s="18" t="s">
        <v>20</v>
      </c>
      <c r="D151" s="18" t="s">
        <v>10265</v>
      </c>
      <c r="E151" s="18" t="s">
        <v>16</v>
      </c>
      <c r="F151" s="18">
        <v>14</v>
      </c>
      <c r="G151" s="18">
        <v>2</v>
      </c>
      <c r="H151" s="18" t="s">
        <v>522</v>
      </c>
      <c r="I151" s="18" t="s">
        <v>471</v>
      </c>
      <c r="J151" s="18" t="s">
        <v>2384</v>
      </c>
      <c r="K151" s="13" t="s">
        <v>10230</v>
      </c>
    </row>
    <row r="152" spans="1:11">
      <c r="A152" s="18" t="s">
        <v>10227</v>
      </c>
      <c r="B152" s="18">
        <v>147</v>
      </c>
      <c r="C152" s="18" t="s">
        <v>20</v>
      </c>
      <c r="D152" s="18" t="s">
        <v>10266</v>
      </c>
      <c r="E152" s="18" t="s">
        <v>16</v>
      </c>
      <c r="F152" s="18">
        <v>7</v>
      </c>
      <c r="G152" s="18">
        <v>1</v>
      </c>
      <c r="H152" s="18" t="s">
        <v>522</v>
      </c>
      <c r="I152" s="18" t="s">
        <v>471</v>
      </c>
      <c r="J152" s="18" t="s">
        <v>2384</v>
      </c>
      <c r="K152" s="13" t="s">
        <v>10230</v>
      </c>
    </row>
    <row r="153" spans="1:11">
      <c r="A153" s="18" t="s">
        <v>10227</v>
      </c>
      <c r="B153" s="18">
        <v>148</v>
      </c>
      <c r="C153" s="18" t="s">
        <v>20</v>
      </c>
      <c r="D153" s="18" t="s">
        <v>2439</v>
      </c>
      <c r="E153" s="18" t="s">
        <v>16</v>
      </c>
      <c r="F153" s="18" t="s">
        <v>2440</v>
      </c>
      <c r="G153" s="18">
        <v>2</v>
      </c>
      <c r="H153" s="18" t="s">
        <v>522</v>
      </c>
      <c r="I153" s="18" t="s">
        <v>471</v>
      </c>
      <c r="J153" s="18" t="s">
        <v>2384</v>
      </c>
      <c r="K153" s="13" t="s">
        <v>10230</v>
      </c>
    </row>
    <row r="154" spans="1:11">
      <c r="A154" s="18" t="s">
        <v>10227</v>
      </c>
      <c r="B154" s="18">
        <v>149</v>
      </c>
      <c r="C154" s="18" t="s">
        <v>20</v>
      </c>
      <c r="D154" s="18" t="s">
        <v>2441</v>
      </c>
      <c r="E154" s="18" t="s">
        <v>16</v>
      </c>
      <c r="F154" s="18" t="s">
        <v>2346</v>
      </c>
      <c r="G154" s="18">
        <v>1</v>
      </c>
      <c r="H154" s="18" t="s">
        <v>522</v>
      </c>
      <c r="I154" s="18" t="s">
        <v>471</v>
      </c>
      <c r="J154" s="18" t="s">
        <v>2384</v>
      </c>
      <c r="K154" s="13" t="s">
        <v>10230</v>
      </c>
    </row>
    <row r="155" spans="1:11">
      <c r="A155" s="18" t="s">
        <v>10227</v>
      </c>
      <c r="B155" s="18">
        <v>150</v>
      </c>
      <c r="C155" s="18" t="s">
        <v>19</v>
      </c>
      <c r="D155" s="18" t="s">
        <v>2442</v>
      </c>
      <c r="E155" s="18" t="s">
        <v>16</v>
      </c>
      <c r="F155" s="18">
        <v>12</v>
      </c>
      <c r="G155" s="18">
        <v>2</v>
      </c>
      <c r="H155" s="18" t="s">
        <v>522</v>
      </c>
      <c r="I155" s="18" t="s">
        <v>10244</v>
      </c>
      <c r="J155" s="18" t="s">
        <v>2397</v>
      </c>
      <c r="K155" s="13" t="s">
        <v>10230</v>
      </c>
    </row>
    <row r="156" spans="1:11">
      <c r="A156" s="18" t="s">
        <v>10227</v>
      </c>
      <c r="B156" s="18">
        <v>151</v>
      </c>
      <c r="C156" s="18" t="s">
        <v>20</v>
      </c>
      <c r="D156" s="18" t="s">
        <v>2443</v>
      </c>
      <c r="E156" s="18" t="s">
        <v>16</v>
      </c>
      <c r="F156" s="18">
        <v>14</v>
      </c>
      <c r="G156" s="18">
        <v>2</v>
      </c>
      <c r="H156" s="18" t="s">
        <v>522</v>
      </c>
      <c r="I156" s="18" t="s">
        <v>10244</v>
      </c>
      <c r="J156" s="18" t="s">
        <v>2397</v>
      </c>
      <c r="K156" s="13" t="s">
        <v>10230</v>
      </c>
    </row>
    <row r="157" spans="1:11">
      <c r="A157" s="18" t="s">
        <v>10227</v>
      </c>
      <c r="B157" s="18">
        <v>152</v>
      </c>
      <c r="C157" s="18" t="s">
        <v>19</v>
      </c>
      <c r="D157" s="18" t="s">
        <v>10267</v>
      </c>
      <c r="E157" s="18" t="s">
        <v>16</v>
      </c>
      <c r="F157" s="18" t="s">
        <v>2346</v>
      </c>
      <c r="G157" s="18">
        <v>1</v>
      </c>
      <c r="H157" s="18" t="s">
        <v>522</v>
      </c>
      <c r="I157" s="18" t="s">
        <v>10244</v>
      </c>
      <c r="J157" s="18" t="s">
        <v>2397</v>
      </c>
      <c r="K157" s="13" t="s">
        <v>10230</v>
      </c>
    </row>
    <row r="158" spans="1:11">
      <c r="A158" s="18" t="s">
        <v>10227</v>
      </c>
      <c r="B158" s="18">
        <v>153</v>
      </c>
      <c r="C158" s="18" t="s">
        <v>20</v>
      </c>
      <c r="D158" s="18" t="s">
        <v>2445</v>
      </c>
      <c r="E158" s="18" t="s">
        <v>16</v>
      </c>
      <c r="F158" s="18" t="s">
        <v>881</v>
      </c>
      <c r="G158" s="18">
        <v>2</v>
      </c>
      <c r="H158" s="18" t="s">
        <v>522</v>
      </c>
      <c r="I158" s="18" t="s">
        <v>471</v>
      </c>
      <c r="J158" s="18" t="s">
        <v>2384</v>
      </c>
      <c r="K158" s="13" t="s">
        <v>2392</v>
      </c>
    </row>
    <row r="159" spans="1:11">
      <c r="A159" s="18" t="s">
        <v>10227</v>
      </c>
      <c r="B159" s="18">
        <v>154</v>
      </c>
      <c r="C159" s="18" t="s">
        <v>19</v>
      </c>
      <c r="D159" s="18" t="s">
        <v>2446</v>
      </c>
      <c r="E159" s="18" t="s">
        <v>16</v>
      </c>
      <c r="F159" s="18">
        <v>14</v>
      </c>
      <c r="G159" s="18">
        <v>2</v>
      </c>
      <c r="H159" s="18" t="s">
        <v>522</v>
      </c>
      <c r="I159" s="18" t="s">
        <v>471</v>
      </c>
      <c r="J159" s="18" t="s">
        <v>2384</v>
      </c>
      <c r="K159" s="13" t="s">
        <v>2392</v>
      </c>
    </row>
    <row r="160" spans="1:11">
      <c r="A160" s="18" t="s">
        <v>10227</v>
      </c>
      <c r="B160" s="18">
        <v>155</v>
      </c>
      <c r="C160" s="18" t="s">
        <v>19</v>
      </c>
      <c r="D160" s="18" t="s">
        <v>2447</v>
      </c>
      <c r="E160" s="18" t="s">
        <v>26</v>
      </c>
      <c r="F160" s="18" t="s">
        <v>881</v>
      </c>
      <c r="G160" s="18">
        <v>2</v>
      </c>
      <c r="H160" s="18" t="s">
        <v>522</v>
      </c>
      <c r="I160" s="18" t="s">
        <v>471</v>
      </c>
      <c r="J160" s="18" t="s">
        <v>2384</v>
      </c>
      <c r="K160" s="13" t="s">
        <v>2392</v>
      </c>
    </row>
    <row r="161" spans="1:11">
      <c r="A161" s="18" t="s">
        <v>10227</v>
      </c>
      <c r="B161" s="18">
        <v>156</v>
      </c>
      <c r="C161" s="18" t="s">
        <v>19</v>
      </c>
      <c r="D161" s="18" t="s">
        <v>2448</v>
      </c>
      <c r="E161" s="18" t="s">
        <v>16</v>
      </c>
      <c r="F161" s="18">
        <v>6</v>
      </c>
      <c r="G161" s="18">
        <v>1</v>
      </c>
      <c r="H161" s="18" t="s">
        <v>522</v>
      </c>
      <c r="I161" s="18" t="s">
        <v>10268</v>
      </c>
      <c r="J161" s="18" t="s">
        <v>2450</v>
      </c>
      <c r="K161" s="13" t="s">
        <v>10269</v>
      </c>
    </row>
    <row r="162" spans="1:11">
      <c r="A162" s="18" t="s">
        <v>10227</v>
      </c>
      <c r="B162" s="18">
        <v>157</v>
      </c>
      <c r="C162" s="18" t="s">
        <v>19</v>
      </c>
      <c r="D162" s="18" t="s">
        <v>2452</v>
      </c>
      <c r="E162" s="18" t="s">
        <v>16</v>
      </c>
      <c r="F162" s="18">
        <v>7</v>
      </c>
      <c r="G162" s="18">
        <v>1</v>
      </c>
      <c r="H162" s="18" t="s">
        <v>522</v>
      </c>
      <c r="I162" s="18" t="s">
        <v>471</v>
      </c>
      <c r="J162" s="18" t="s">
        <v>2453</v>
      </c>
      <c r="K162" s="13" t="s">
        <v>10270</v>
      </c>
    </row>
    <row r="163" spans="1:11">
      <c r="A163" s="18" t="s">
        <v>10227</v>
      </c>
      <c r="B163" s="18">
        <v>158</v>
      </c>
      <c r="C163" s="18" t="s">
        <v>19</v>
      </c>
      <c r="D163" s="18" t="s">
        <v>2455</v>
      </c>
      <c r="E163" s="18" t="s">
        <v>16</v>
      </c>
      <c r="F163" s="18">
        <v>21</v>
      </c>
      <c r="G163" s="18">
        <v>3</v>
      </c>
      <c r="H163" s="18" t="s">
        <v>1383</v>
      </c>
      <c r="I163" s="18" t="s">
        <v>471</v>
      </c>
      <c r="J163" s="18" t="s">
        <v>2453</v>
      </c>
      <c r="K163" s="13" t="s">
        <v>2456</v>
      </c>
    </row>
    <row r="164" spans="1:11">
      <c r="A164" s="18" t="s">
        <v>10227</v>
      </c>
      <c r="B164" s="18">
        <v>159</v>
      </c>
      <c r="C164" s="18" t="s">
        <v>19</v>
      </c>
      <c r="D164" s="18" t="s">
        <v>2457</v>
      </c>
      <c r="E164" s="18" t="s">
        <v>16</v>
      </c>
      <c r="F164" s="18">
        <v>35</v>
      </c>
      <c r="G164" s="18">
        <v>5</v>
      </c>
      <c r="H164" s="18" t="s">
        <v>1855</v>
      </c>
      <c r="I164" s="18" t="s">
        <v>471</v>
      </c>
      <c r="J164" s="18" t="s">
        <v>2453</v>
      </c>
      <c r="K164" s="13" t="s">
        <v>2456</v>
      </c>
    </row>
    <row r="165" spans="1:11">
      <c r="A165" s="18" t="s">
        <v>10227</v>
      </c>
      <c r="B165" s="18">
        <v>160</v>
      </c>
      <c r="C165" s="18" t="s">
        <v>19</v>
      </c>
      <c r="D165" s="18" t="s">
        <v>2459</v>
      </c>
      <c r="E165" s="18" t="s">
        <v>16</v>
      </c>
      <c r="F165" s="18">
        <v>35</v>
      </c>
      <c r="G165" s="18">
        <v>5</v>
      </c>
      <c r="H165" s="18" t="s">
        <v>1388</v>
      </c>
      <c r="I165" s="18" t="s">
        <v>471</v>
      </c>
      <c r="J165" s="18" t="s">
        <v>2453</v>
      </c>
      <c r="K165" s="13" t="s">
        <v>2456</v>
      </c>
    </row>
    <row r="166" spans="1:11">
      <c r="A166" s="18" t="s">
        <v>10227</v>
      </c>
      <c r="B166" s="18">
        <v>161</v>
      </c>
      <c r="C166" s="18" t="s">
        <v>19</v>
      </c>
      <c r="D166" s="18" t="s">
        <v>2460</v>
      </c>
      <c r="E166" s="18" t="s">
        <v>16</v>
      </c>
      <c r="F166" s="18">
        <v>35</v>
      </c>
      <c r="G166" s="18">
        <v>5</v>
      </c>
      <c r="H166" s="18" t="s">
        <v>1388</v>
      </c>
      <c r="I166" s="18" t="s">
        <v>471</v>
      </c>
      <c r="J166" s="18" t="s">
        <v>2453</v>
      </c>
      <c r="K166" s="13" t="s">
        <v>2456</v>
      </c>
    </row>
    <row r="167" spans="1:11">
      <c r="A167" s="18" t="s">
        <v>10227</v>
      </c>
      <c r="B167" s="18">
        <v>162</v>
      </c>
      <c r="C167" s="18" t="s">
        <v>19</v>
      </c>
      <c r="D167" s="18" t="s">
        <v>2461</v>
      </c>
      <c r="E167" s="18" t="s">
        <v>16</v>
      </c>
      <c r="F167" s="18">
        <v>35</v>
      </c>
      <c r="G167" s="18">
        <v>5</v>
      </c>
      <c r="H167" s="18" t="s">
        <v>2462</v>
      </c>
      <c r="I167" s="18" t="s">
        <v>471</v>
      </c>
      <c r="J167" s="18" t="s">
        <v>2453</v>
      </c>
      <c r="K167" s="13" t="s">
        <v>2456</v>
      </c>
    </row>
    <row r="168" spans="1:11">
      <c r="A168" s="18" t="s">
        <v>10227</v>
      </c>
      <c r="B168" s="18">
        <v>163</v>
      </c>
      <c r="C168" s="18" t="s">
        <v>19</v>
      </c>
      <c r="D168" s="18" t="s">
        <v>2463</v>
      </c>
      <c r="E168" s="18" t="s">
        <v>16</v>
      </c>
      <c r="F168" s="18">
        <v>35</v>
      </c>
      <c r="G168" s="18">
        <v>5</v>
      </c>
      <c r="H168" s="18" t="s">
        <v>2190</v>
      </c>
      <c r="I168" s="18" t="s">
        <v>471</v>
      </c>
      <c r="J168" s="18" t="s">
        <v>2453</v>
      </c>
      <c r="K168" s="13" t="s">
        <v>2456</v>
      </c>
    </row>
    <row r="169" spans="1:11">
      <c r="A169" s="18" t="s">
        <v>10227</v>
      </c>
      <c r="B169" s="18">
        <v>164</v>
      </c>
      <c r="C169" s="18" t="s">
        <v>19</v>
      </c>
      <c r="D169" s="18" t="s">
        <v>2464</v>
      </c>
      <c r="E169" s="18" t="s">
        <v>16</v>
      </c>
      <c r="F169" s="18">
        <v>35</v>
      </c>
      <c r="G169" s="18">
        <v>5</v>
      </c>
      <c r="H169" s="18" t="s">
        <v>2465</v>
      </c>
      <c r="I169" s="18" t="s">
        <v>471</v>
      </c>
      <c r="J169" s="18" t="s">
        <v>2453</v>
      </c>
      <c r="K169" s="13" t="s">
        <v>2456</v>
      </c>
    </row>
    <row r="170" spans="1:11">
      <c r="A170" s="18" t="s">
        <v>10227</v>
      </c>
      <c r="B170" s="18">
        <v>165</v>
      </c>
      <c r="C170" s="18" t="s">
        <v>19</v>
      </c>
      <c r="D170" s="18" t="s">
        <v>2466</v>
      </c>
      <c r="E170" s="18" t="s">
        <v>16</v>
      </c>
      <c r="F170" s="18">
        <v>14</v>
      </c>
      <c r="G170" s="18">
        <v>2</v>
      </c>
      <c r="H170" s="18" t="s">
        <v>2467</v>
      </c>
      <c r="I170" s="18" t="s">
        <v>471</v>
      </c>
      <c r="J170" s="18" t="s">
        <v>2453</v>
      </c>
      <c r="K170" s="13" t="s">
        <v>2456</v>
      </c>
    </row>
    <row r="171" spans="1:11">
      <c r="A171" s="18" t="s">
        <v>10227</v>
      </c>
      <c r="B171" s="18">
        <v>166</v>
      </c>
      <c r="C171" s="18" t="s">
        <v>19</v>
      </c>
      <c r="D171" s="18" t="s">
        <v>2468</v>
      </c>
      <c r="E171" s="18" t="s">
        <v>16</v>
      </c>
      <c r="F171" s="18">
        <v>7</v>
      </c>
      <c r="G171" s="18">
        <v>1</v>
      </c>
      <c r="H171" s="18" t="s">
        <v>2469</v>
      </c>
      <c r="I171" s="18" t="s">
        <v>471</v>
      </c>
      <c r="J171" s="18" t="s">
        <v>2453</v>
      </c>
      <c r="K171" s="13" t="s">
        <v>2470</v>
      </c>
    </row>
    <row r="172" spans="1:11">
      <c r="A172" s="18" t="s">
        <v>10227</v>
      </c>
      <c r="B172" s="18">
        <v>167</v>
      </c>
      <c r="C172" s="18" t="s">
        <v>19</v>
      </c>
      <c r="D172" s="18" t="s">
        <v>2471</v>
      </c>
      <c r="E172" s="18" t="s">
        <v>16</v>
      </c>
      <c r="F172" s="18">
        <v>12</v>
      </c>
      <c r="G172" s="18">
        <v>2</v>
      </c>
      <c r="H172" s="18" t="s">
        <v>1055</v>
      </c>
      <c r="I172" s="18" t="s">
        <v>471</v>
      </c>
      <c r="J172" s="18" t="s">
        <v>2453</v>
      </c>
      <c r="K172" s="13" t="s">
        <v>2470</v>
      </c>
    </row>
    <row r="173" spans="1:11">
      <c r="A173" s="18" t="s">
        <v>10227</v>
      </c>
      <c r="B173" s="18">
        <v>168</v>
      </c>
      <c r="C173" s="18" t="s">
        <v>19</v>
      </c>
      <c r="D173" s="18" t="s">
        <v>2472</v>
      </c>
      <c r="E173" s="18" t="s">
        <v>16</v>
      </c>
      <c r="F173" s="18">
        <v>12</v>
      </c>
      <c r="G173" s="18">
        <v>2</v>
      </c>
      <c r="H173" s="18" t="s">
        <v>522</v>
      </c>
      <c r="I173" s="18" t="s">
        <v>10271</v>
      </c>
      <c r="J173" s="18" t="s">
        <v>10272</v>
      </c>
      <c r="K173" s="13" t="s">
        <v>2470</v>
      </c>
    </row>
    <row r="174" spans="1:11">
      <c r="A174" s="18" t="s">
        <v>10227</v>
      </c>
      <c r="B174" s="18">
        <v>169</v>
      </c>
      <c r="C174" s="18" t="s">
        <v>19</v>
      </c>
      <c r="D174" s="18" t="s">
        <v>2475</v>
      </c>
      <c r="E174" s="18" t="s">
        <v>16</v>
      </c>
      <c r="F174" s="18">
        <v>14</v>
      </c>
      <c r="G174" s="18">
        <v>2</v>
      </c>
      <c r="H174" s="18" t="s">
        <v>1860</v>
      </c>
      <c r="I174" s="18" t="s">
        <v>471</v>
      </c>
      <c r="J174" s="18" t="s">
        <v>2453</v>
      </c>
      <c r="K174" s="13" t="s">
        <v>2470</v>
      </c>
    </row>
    <row r="175" spans="1:11">
      <c r="A175" s="18" t="s">
        <v>10227</v>
      </c>
      <c r="B175" s="18">
        <v>170</v>
      </c>
      <c r="C175" s="18" t="s">
        <v>19</v>
      </c>
      <c r="D175" s="18" t="s">
        <v>2476</v>
      </c>
      <c r="E175" s="18" t="s">
        <v>16</v>
      </c>
      <c r="F175" s="18">
        <v>16</v>
      </c>
      <c r="G175" s="18">
        <v>2</v>
      </c>
      <c r="H175" s="18" t="s">
        <v>2477</v>
      </c>
      <c r="I175" s="18" t="s">
        <v>471</v>
      </c>
      <c r="J175" s="18" t="s">
        <v>2453</v>
      </c>
      <c r="K175" s="13" t="s">
        <v>2470</v>
      </c>
    </row>
    <row r="176" spans="1:11">
      <c r="A176" s="18" t="s">
        <v>10227</v>
      </c>
      <c r="B176" s="18">
        <v>171</v>
      </c>
      <c r="C176" s="18" t="s">
        <v>19</v>
      </c>
      <c r="D176" s="18" t="s">
        <v>2478</v>
      </c>
      <c r="E176" s="18" t="s">
        <v>16</v>
      </c>
      <c r="F176" s="18">
        <v>21</v>
      </c>
      <c r="G176" s="18">
        <v>3</v>
      </c>
      <c r="H176" s="18" t="s">
        <v>1119</v>
      </c>
      <c r="I176" s="18" t="s">
        <v>471</v>
      </c>
      <c r="J176" s="18" t="s">
        <v>2453</v>
      </c>
      <c r="K176" s="13" t="s">
        <v>2470</v>
      </c>
    </row>
    <row r="177" spans="1:11">
      <c r="A177" s="18" t="s">
        <v>10227</v>
      </c>
      <c r="B177" s="18">
        <v>172</v>
      </c>
      <c r="C177" s="18" t="s">
        <v>19</v>
      </c>
      <c r="D177" s="18" t="s">
        <v>2479</v>
      </c>
      <c r="E177" s="18" t="s">
        <v>16</v>
      </c>
      <c r="F177" s="18">
        <v>40</v>
      </c>
      <c r="G177" s="18">
        <v>5</v>
      </c>
      <c r="H177" s="18" t="s">
        <v>522</v>
      </c>
      <c r="I177" s="18" t="s">
        <v>471</v>
      </c>
      <c r="J177" s="18" t="s">
        <v>2453</v>
      </c>
      <c r="K177" s="13" t="s">
        <v>2480</v>
      </c>
    </row>
    <row r="178" spans="1:11">
      <c r="A178" s="18" t="s">
        <v>10227</v>
      </c>
      <c r="B178" s="18">
        <v>173</v>
      </c>
      <c r="C178" s="18" t="s">
        <v>19</v>
      </c>
      <c r="D178" s="18" t="s">
        <v>2481</v>
      </c>
      <c r="E178" s="18" t="s">
        <v>16</v>
      </c>
      <c r="F178" s="18">
        <v>21</v>
      </c>
      <c r="G178" s="18">
        <v>3</v>
      </c>
      <c r="H178" s="18" t="s">
        <v>2189</v>
      </c>
      <c r="I178" s="18" t="s">
        <v>471</v>
      </c>
      <c r="J178" s="18" t="s">
        <v>2453</v>
      </c>
      <c r="K178" s="13" t="s">
        <v>2480</v>
      </c>
    </row>
    <row r="179" spans="1:11">
      <c r="A179" s="18" t="s">
        <v>10227</v>
      </c>
      <c r="B179" s="18">
        <v>174</v>
      </c>
      <c r="C179" s="18" t="s">
        <v>19</v>
      </c>
      <c r="D179" s="18" t="s">
        <v>2482</v>
      </c>
      <c r="E179" s="18" t="s">
        <v>16</v>
      </c>
      <c r="F179" s="18">
        <v>21</v>
      </c>
      <c r="G179" s="18">
        <v>3</v>
      </c>
      <c r="H179" s="18" t="s">
        <v>522</v>
      </c>
      <c r="I179" s="18" t="s">
        <v>471</v>
      </c>
      <c r="J179" s="18" t="s">
        <v>2483</v>
      </c>
      <c r="K179" s="13" t="s">
        <v>10270</v>
      </c>
    </row>
    <row r="180" spans="1:11">
      <c r="A180" s="18" t="s">
        <v>10227</v>
      </c>
      <c r="B180" s="18">
        <v>175</v>
      </c>
      <c r="C180" s="18" t="s">
        <v>19</v>
      </c>
      <c r="D180" s="18" t="s">
        <v>2484</v>
      </c>
      <c r="E180" s="18" t="s">
        <v>16</v>
      </c>
      <c r="F180" s="18">
        <v>21</v>
      </c>
      <c r="G180" s="18">
        <v>3</v>
      </c>
      <c r="H180" s="18" t="s">
        <v>522</v>
      </c>
      <c r="I180" s="18" t="s">
        <v>471</v>
      </c>
      <c r="J180" s="18" t="s">
        <v>2483</v>
      </c>
      <c r="K180" s="13" t="s">
        <v>10270</v>
      </c>
    </row>
    <row r="181" spans="1:11">
      <c r="A181" s="18" t="s">
        <v>10227</v>
      </c>
      <c r="B181" s="18">
        <v>176</v>
      </c>
      <c r="C181" s="18" t="s">
        <v>19</v>
      </c>
      <c r="D181" s="18" t="s">
        <v>2485</v>
      </c>
      <c r="E181" s="18" t="s">
        <v>16</v>
      </c>
      <c r="F181" s="18">
        <v>8</v>
      </c>
      <c r="G181" s="18">
        <v>1</v>
      </c>
      <c r="H181" s="18" t="s">
        <v>2486</v>
      </c>
      <c r="I181" s="18" t="s">
        <v>10273</v>
      </c>
      <c r="J181" s="18" t="s">
        <v>10274</v>
      </c>
      <c r="K181" s="13" t="s">
        <v>10275</v>
      </c>
    </row>
    <row r="182" spans="1:11">
      <c r="A182" s="18" t="s">
        <v>10227</v>
      </c>
      <c r="B182" s="18">
        <v>177</v>
      </c>
      <c r="C182" s="18" t="s">
        <v>19</v>
      </c>
      <c r="D182" s="18" t="s">
        <v>2490</v>
      </c>
      <c r="E182" s="18" t="s">
        <v>16</v>
      </c>
      <c r="F182" s="18">
        <v>24</v>
      </c>
      <c r="G182" s="18">
        <v>3</v>
      </c>
      <c r="H182" s="18" t="s">
        <v>2491</v>
      </c>
      <c r="I182" s="18" t="s">
        <v>10276</v>
      </c>
      <c r="J182" s="18" t="s">
        <v>10277</v>
      </c>
      <c r="K182" s="13" t="s">
        <v>10278</v>
      </c>
    </row>
    <row r="183" spans="1:11">
      <c r="A183" s="18" t="s">
        <v>10227</v>
      </c>
      <c r="B183" s="18">
        <v>178</v>
      </c>
      <c r="C183" s="18" t="s">
        <v>19</v>
      </c>
      <c r="D183" s="18" t="s">
        <v>2495</v>
      </c>
      <c r="E183" s="18" t="s">
        <v>16</v>
      </c>
      <c r="F183" s="18">
        <v>21</v>
      </c>
      <c r="G183" s="18">
        <v>3</v>
      </c>
      <c r="H183" s="18" t="s">
        <v>1388</v>
      </c>
      <c r="I183" s="18" t="s">
        <v>471</v>
      </c>
      <c r="J183" s="18" t="s">
        <v>2483</v>
      </c>
      <c r="K183" s="13" t="s">
        <v>10270</v>
      </c>
    </row>
    <row r="184" spans="1:11">
      <c r="A184" s="18" t="s">
        <v>10227</v>
      </c>
      <c r="B184" s="18">
        <v>179</v>
      </c>
      <c r="C184" s="18" t="s">
        <v>19</v>
      </c>
      <c r="D184" s="18" t="s">
        <v>2496</v>
      </c>
      <c r="E184" s="18" t="s">
        <v>16</v>
      </c>
      <c r="F184" s="18">
        <v>21</v>
      </c>
      <c r="G184" s="18">
        <v>3</v>
      </c>
      <c r="H184" s="18" t="s">
        <v>1855</v>
      </c>
      <c r="I184" s="18" t="s">
        <v>471</v>
      </c>
      <c r="J184" s="18" t="s">
        <v>2483</v>
      </c>
      <c r="K184" s="13" t="s">
        <v>10270</v>
      </c>
    </row>
    <row r="185" spans="1:11">
      <c r="A185" s="18" t="s">
        <v>10227</v>
      </c>
      <c r="B185" s="18">
        <v>180</v>
      </c>
      <c r="C185" s="18" t="s">
        <v>19</v>
      </c>
      <c r="D185" s="18" t="s">
        <v>2497</v>
      </c>
      <c r="E185" s="18" t="s">
        <v>16</v>
      </c>
      <c r="F185" s="18">
        <v>20</v>
      </c>
      <c r="G185" s="18">
        <v>3</v>
      </c>
      <c r="H185" s="18" t="s">
        <v>2498</v>
      </c>
      <c r="I185" s="18" t="s">
        <v>471</v>
      </c>
      <c r="J185" s="18" t="s">
        <v>2483</v>
      </c>
      <c r="K185" s="13" t="s">
        <v>10270</v>
      </c>
    </row>
    <row r="186" spans="1:11">
      <c r="A186" s="18" t="s">
        <v>10227</v>
      </c>
      <c r="B186" s="18">
        <v>181</v>
      </c>
      <c r="C186" s="18" t="s">
        <v>19</v>
      </c>
      <c r="D186" s="18" t="s">
        <v>2499</v>
      </c>
      <c r="E186" s="18" t="s">
        <v>16</v>
      </c>
      <c r="F186" s="18">
        <v>21</v>
      </c>
      <c r="G186" s="18">
        <v>3</v>
      </c>
      <c r="H186" s="18" t="s">
        <v>2500</v>
      </c>
      <c r="I186" s="18" t="s">
        <v>471</v>
      </c>
      <c r="J186" s="18" t="s">
        <v>2453</v>
      </c>
      <c r="K186" s="13" t="s">
        <v>10270</v>
      </c>
    </row>
    <row r="187" spans="1:11">
      <c r="A187" s="18" t="s">
        <v>10227</v>
      </c>
      <c r="B187" s="18">
        <v>182</v>
      </c>
      <c r="C187" s="18" t="s">
        <v>19</v>
      </c>
      <c r="D187" s="18" t="s">
        <v>2501</v>
      </c>
      <c r="E187" s="18" t="s">
        <v>16</v>
      </c>
      <c r="F187" s="18">
        <v>7</v>
      </c>
      <c r="G187" s="18">
        <v>1</v>
      </c>
      <c r="H187" s="18" t="s">
        <v>2469</v>
      </c>
      <c r="I187" s="18" t="s">
        <v>471</v>
      </c>
      <c r="J187" s="18" t="s">
        <v>2453</v>
      </c>
      <c r="K187" s="13" t="s">
        <v>2456</v>
      </c>
    </row>
    <row r="188" spans="1:11">
      <c r="A188" s="18" t="s">
        <v>10227</v>
      </c>
      <c r="B188" s="18">
        <v>183</v>
      </c>
      <c r="C188" s="18" t="s">
        <v>19</v>
      </c>
      <c r="D188" s="18" t="s">
        <v>2502</v>
      </c>
      <c r="E188" s="18" t="s">
        <v>16</v>
      </c>
      <c r="F188" s="18">
        <v>21</v>
      </c>
      <c r="G188" s="18">
        <v>3</v>
      </c>
      <c r="H188" s="18" t="s">
        <v>2503</v>
      </c>
      <c r="I188" s="18" t="s">
        <v>471</v>
      </c>
      <c r="J188" s="18" t="s">
        <v>2453</v>
      </c>
      <c r="K188" s="13" t="s">
        <v>2456</v>
      </c>
    </row>
    <row r="189" spans="1:11">
      <c r="A189" s="18" t="s">
        <v>10227</v>
      </c>
      <c r="B189" s="18">
        <v>184</v>
      </c>
      <c r="C189" s="18" t="s">
        <v>19</v>
      </c>
      <c r="D189" s="18" t="s">
        <v>2504</v>
      </c>
      <c r="E189" s="18" t="s">
        <v>16</v>
      </c>
      <c r="F189" s="18">
        <v>21</v>
      </c>
      <c r="G189" s="18">
        <v>3</v>
      </c>
      <c r="H189" s="18" t="s">
        <v>2193</v>
      </c>
      <c r="I189" s="18" t="s">
        <v>471</v>
      </c>
      <c r="J189" s="18" t="s">
        <v>2453</v>
      </c>
      <c r="K189" s="13" t="s">
        <v>2456</v>
      </c>
    </row>
    <row r="190" spans="1:11">
      <c r="A190" s="18" t="s">
        <v>10227</v>
      </c>
      <c r="B190" s="18">
        <v>185</v>
      </c>
      <c r="C190" s="18" t="s">
        <v>19</v>
      </c>
      <c r="D190" s="18" t="s">
        <v>2505</v>
      </c>
      <c r="E190" s="18" t="s">
        <v>16</v>
      </c>
      <c r="F190" s="18">
        <v>24</v>
      </c>
      <c r="G190" s="18">
        <v>3</v>
      </c>
      <c r="H190" s="18" t="s">
        <v>1133</v>
      </c>
      <c r="I190" s="18" t="s">
        <v>471</v>
      </c>
      <c r="J190" s="18" t="s">
        <v>2453</v>
      </c>
      <c r="K190" s="13" t="s">
        <v>2456</v>
      </c>
    </row>
    <row r="191" spans="1:11">
      <c r="A191" s="18" t="s">
        <v>10227</v>
      </c>
      <c r="B191" s="18">
        <v>186</v>
      </c>
      <c r="C191" s="18" t="s">
        <v>19</v>
      </c>
      <c r="D191" s="18" t="s">
        <v>2506</v>
      </c>
      <c r="E191" s="18" t="s">
        <v>16</v>
      </c>
      <c r="F191" s="18">
        <v>28</v>
      </c>
      <c r="G191" s="18">
        <v>4</v>
      </c>
      <c r="H191" s="18" t="s">
        <v>2507</v>
      </c>
      <c r="I191" s="18" t="s">
        <v>471</v>
      </c>
      <c r="J191" s="18" t="s">
        <v>2453</v>
      </c>
      <c r="K191" s="13" t="s">
        <v>2456</v>
      </c>
    </row>
    <row r="192" spans="1:11">
      <c r="A192" s="18" t="s">
        <v>10227</v>
      </c>
      <c r="B192" s="18">
        <v>187</v>
      </c>
      <c r="C192" s="18" t="s">
        <v>19</v>
      </c>
      <c r="D192" s="18" t="s">
        <v>2508</v>
      </c>
      <c r="E192" s="18" t="s">
        <v>16</v>
      </c>
      <c r="F192" s="18">
        <v>28</v>
      </c>
      <c r="G192" s="18">
        <v>4</v>
      </c>
      <c r="H192" s="18" t="s">
        <v>1103</v>
      </c>
      <c r="I192" s="18" t="s">
        <v>471</v>
      </c>
      <c r="J192" s="18" t="s">
        <v>2453</v>
      </c>
      <c r="K192" s="13" t="s">
        <v>2470</v>
      </c>
    </row>
    <row r="193" spans="1:11">
      <c r="A193" s="18" t="s">
        <v>10227</v>
      </c>
      <c r="B193" s="18">
        <v>188</v>
      </c>
      <c r="C193" s="18" t="s">
        <v>19</v>
      </c>
      <c r="D193" s="18" t="s">
        <v>2509</v>
      </c>
      <c r="E193" s="18" t="s">
        <v>16</v>
      </c>
      <c r="F193" s="18">
        <v>20</v>
      </c>
      <c r="G193" s="18">
        <v>3</v>
      </c>
      <c r="H193" s="18" t="s">
        <v>1055</v>
      </c>
      <c r="I193" s="18" t="s">
        <v>471</v>
      </c>
      <c r="J193" s="18" t="s">
        <v>2453</v>
      </c>
      <c r="K193" s="13" t="s">
        <v>2470</v>
      </c>
    </row>
    <row r="194" spans="1:11">
      <c r="A194" s="18" t="s">
        <v>10227</v>
      </c>
      <c r="B194" s="18">
        <v>189</v>
      </c>
      <c r="C194" s="18" t="s">
        <v>19</v>
      </c>
      <c r="D194" s="18" t="s">
        <v>2510</v>
      </c>
      <c r="E194" s="18" t="s">
        <v>16</v>
      </c>
      <c r="F194" s="18">
        <v>14</v>
      </c>
      <c r="G194" s="18">
        <v>2</v>
      </c>
      <c r="H194" s="18" t="s">
        <v>1055</v>
      </c>
      <c r="I194" s="18" t="s">
        <v>471</v>
      </c>
      <c r="J194" s="18" t="s">
        <v>2453</v>
      </c>
      <c r="K194" s="13" t="s">
        <v>2470</v>
      </c>
    </row>
    <row r="195" spans="1:11">
      <c r="A195" s="18" t="s">
        <v>10227</v>
      </c>
      <c r="B195" s="18">
        <v>190</v>
      </c>
      <c r="C195" s="18" t="s">
        <v>19</v>
      </c>
      <c r="D195" s="18" t="s">
        <v>2511</v>
      </c>
      <c r="E195" s="18" t="s">
        <v>16</v>
      </c>
      <c r="F195" s="18">
        <v>14</v>
      </c>
      <c r="G195" s="18">
        <v>2</v>
      </c>
      <c r="H195" s="18" t="s">
        <v>2469</v>
      </c>
      <c r="I195" s="18" t="s">
        <v>471</v>
      </c>
      <c r="J195" s="18" t="s">
        <v>2453</v>
      </c>
      <c r="K195" s="13" t="s">
        <v>2470</v>
      </c>
    </row>
    <row r="196" spans="1:11">
      <c r="A196" s="18" t="s">
        <v>10227</v>
      </c>
      <c r="B196" s="18">
        <v>191</v>
      </c>
      <c r="C196" s="18" t="s">
        <v>19</v>
      </c>
      <c r="D196" s="18" t="s">
        <v>2512</v>
      </c>
      <c r="E196" s="18" t="s">
        <v>16</v>
      </c>
      <c r="F196" s="18">
        <v>14</v>
      </c>
      <c r="G196" s="18">
        <v>2</v>
      </c>
      <c r="H196" s="18" t="s">
        <v>2513</v>
      </c>
      <c r="I196" s="18" t="s">
        <v>471</v>
      </c>
      <c r="J196" s="18" t="s">
        <v>2453</v>
      </c>
      <c r="K196" s="13" t="s">
        <v>2470</v>
      </c>
    </row>
    <row r="197" spans="1:11">
      <c r="A197" s="18" t="s">
        <v>10227</v>
      </c>
      <c r="B197" s="18">
        <v>192</v>
      </c>
      <c r="C197" s="18" t="s">
        <v>19</v>
      </c>
      <c r="D197" s="18" t="s">
        <v>2514</v>
      </c>
      <c r="E197" s="18" t="s">
        <v>16</v>
      </c>
      <c r="F197" s="18">
        <v>14</v>
      </c>
      <c r="G197" s="18">
        <v>2</v>
      </c>
      <c r="H197" s="18" t="s">
        <v>2515</v>
      </c>
      <c r="I197" s="18" t="s">
        <v>471</v>
      </c>
      <c r="J197" s="18" t="s">
        <v>2453</v>
      </c>
      <c r="K197" s="13" t="s">
        <v>2470</v>
      </c>
    </row>
    <row r="198" spans="1:11">
      <c r="A198" s="18" t="s">
        <v>10227</v>
      </c>
      <c r="B198" s="18">
        <v>193</v>
      </c>
      <c r="C198" s="18" t="s">
        <v>19</v>
      </c>
      <c r="D198" s="18" t="s">
        <v>1235</v>
      </c>
      <c r="E198" s="18" t="s">
        <v>16</v>
      </c>
      <c r="F198" s="18">
        <v>20</v>
      </c>
      <c r="G198" s="18">
        <v>3</v>
      </c>
      <c r="H198" s="18" t="s">
        <v>1390</v>
      </c>
      <c r="I198" s="18" t="s">
        <v>471</v>
      </c>
      <c r="J198" s="18" t="s">
        <v>2453</v>
      </c>
      <c r="K198" s="13" t="s">
        <v>2470</v>
      </c>
    </row>
    <row r="199" spans="1:11">
      <c r="A199" s="18" t="s">
        <v>10227</v>
      </c>
      <c r="B199" s="18">
        <v>194</v>
      </c>
      <c r="C199" s="18" t="s">
        <v>19</v>
      </c>
      <c r="D199" s="18" t="s">
        <v>2516</v>
      </c>
      <c r="E199" s="18" t="s">
        <v>16</v>
      </c>
      <c r="F199" s="18">
        <v>20</v>
      </c>
      <c r="G199" s="18">
        <v>3</v>
      </c>
      <c r="H199" s="18" t="s">
        <v>2517</v>
      </c>
      <c r="I199" s="18" t="s">
        <v>471</v>
      </c>
      <c r="J199" s="18" t="s">
        <v>2453</v>
      </c>
      <c r="K199" s="13" t="s">
        <v>2470</v>
      </c>
    </row>
    <row r="200" spans="1:11">
      <c r="A200" s="18" t="s">
        <v>10227</v>
      </c>
      <c r="B200" s="18">
        <v>195</v>
      </c>
      <c r="C200" s="18" t="s">
        <v>19</v>
      </c>
      <c r="D200" s="18" t="s">
        <v>2518</v>
      </c>
      <c r="E200" s="18" t="s">
        <v>16</v>
      </c>
      <c r="F200" s="18">
        <v>14</v>
      </c>
      <c r="G200" s="18">
        <v>2</v>
      </c>
      <c r="H200" s="18" t="s">
        <v>1383</v>
      </c>
      <c r="I200" s="18" t="s">
        <v>471</v>
      </c>
      <c r="J200" s="18" t="s">
        <v>2453</v>
      </c>
      <c r="K200" s="13" t="s">
        <v>2470</v>
      </c>
    </row>
    <row r="201" spans="1:11">
      <c r="A201" s="18" t="s">
        <v>10227</v>
      </c>
      <c r="B201" s="18">
        <v>196</v>
      </c>
      <c r="C201" s="18" t="s">
        <v>19</v>
      </c>
      <c r="D201" s="18" t="s">
        <v>2519</v>
      </c>
      <c r="E201" s="18" t="s">
        <v>16</v>
      </c>
      <c r="F201" s="18">
        <v>21</v>
      </c>
      <c r="G201" s="18">
        <v>3</v>
      </c>
      <c r="H201" s="18" t="s">
        <v>2520</v>
      </c>
      <c r="I201" s="18" t="s">
        <v>471</v>
      </c>
      <c r="J201" s="18" t="s">
        <v>2453</v>
      </c>
      <c r="K201" s="13" t="s">
        <v>2470</v>
      </c>
    </row>
    <row r="202" spans="1:11">
      <c r="A202" s="18" t="s">
        <v>10227</v>
      </c>
      <c r="B202" s="18">
        <v>197</v>
      </c>
      <c r="C202" s="18" t="s">
        <v>19</v>
      </c>
      <c r="D202" s="18" t="s">
        <v>2521</v>
      </c>
      <c r="E202" s="18" t="s">
        <v>16</v>
      </c>
      <c r="F202" s="18">
        <v>21</v>
      </c>
      <c r="G202" s="18">
        <v>3</v>
      </c>
      <c r="H202" s="18" t="s">
        <v>1391</v>
      </c>
      <c r="I202" s="18" t="s">
        <v>471</v>
      </c>
      <c r="J202" s="18" t="s">
        <v>2453</v>
      </c>
      <c r="K202" s="13" t="s">
        <v>2470</v>
      </c>
    </row>
    <row r="203" spans="1:11">
      <c r="A203" s="18" t="s">
        <v>10227</v>
      </c>
      <c r="B203" s="18">
        <v>198</v>
      </c>
      <c r="C203" s="18" t="s">
        <v>19</v>
      </c>
      <c r="D203" s="18" t="s">
        <v>2522</v>
      </c>
      <c r="E203" s="18" t="s">
        <v>16</v>
      </c>
      <c r="F203" s="18">
        <v>21</v>
      </c>
      <c r="G203" s="18">
        <v>3</v>
      </c>
      <c r="H203" s="18" t="s">
        <v>522</v>
      </c>
      <c r="I203" s="18" t="s">
        <v>471</v>
      </c>
      <c r="J203" s="18" t="s">
        <v>2453</v>
      </c>
      <c r="K203" s="13" t="s">
        <v>2480</v>
      </c>
    </row>
    <row r="204" spans="1:11">
      <c r="A204" s="18" t="s">
        <v>10227</v>
      </c>
      <c r="B204" s="18">
        <v>199</v>
      </c>
      <c r="C204" s="18" t="s">
        <v>19</v>
      </c>
      <c r="D204" s="18" t="s">
        <v>2523</v>
      </c>
      <c r="E204" s="18" t="s">
        <v>16</v>
      </c>
      <c r="F204" s="18">
        <v>21</v>
      </c>
      <c r="G204" s="18">
        <v>3</v>
      </c>
      <c r="H204" s="18" t="s">
        <v>2524</v>
      </c>
      <c r="I204" s="18" t="s">
        <v>471</v>
      </c>
      <c r="J204" s="18" t="s">
        <v>2453</v>
      </c>
      <c r="K204" s="13" t="s">
        <v>2480</v>
      </c>
    </row>
    <row r="205" spans="1:11">
      <c r="A205" s="18" t="s">
        <v>10227</v>
      </c>
      <c r="B205" s="18">
        <v>200</v>
      </c>
      <c r="C205" s="18" t="s">
        <v>19</v>
      </c>
      <c r="D205" s="18" t="s">
        <v>2525</v>
      </c>
      <c r="E205" s="18" t="s">
        <v>16</v>
      </c>
      <c r="F205" s="18">
        <v>21</v>
      </c>
      <c r="G205" s="18">
        <v>3</v>
      </c>
      <c r="H205" s="18" t="s">
        <v>1388</v>
      </c>
      <c r="I205" s="18" t="s">
        <v>471</v>
      </c>
      <c r="J205" s="18" t="s">
        <v>2453</v>
      </c>
      <c r="K205" s="13" t="s">
        <v>2480</v>
      </c>
    </row>
    <row r="206" spans="1:11">
      <c r="A206" s="18" t="s">
        <v>10227</v>
      </c>
      <c r="B206" s="18">
        <v>201</v>
      </c>
      <c r="C206" s="18" t="s">
        <v>19</v>
      </c>
      <c r="D206" s="18" t="s">
        <v>2526</v>
      </c>
      <c r="E206" s="18" t="s">
        <v>16</v>
      </c>
      <c r="F206" s="18">
        <v>14</v>
      </c>
      <c r="G206" s="18">
        <v>2</v>
      </c>
      <c r="H206" s="18" t="s">
        <v>2527</v>
      </c>
      <c r="I206" s="18" t="s">
        <v>471</v>
      </c>
      <c r="J206" s="18" t="s">
        <v>2453</v>
      </c>
      <c r="K206" s="13" t="s">
        <v>2480</v>
      </c>
    </row>
    <row r="207" spans="1:11">
      <c r="A207" s="18" t="s">
        <v>10227</v>
      </c>
      <c r="B207" s="18">
        <v>202</v>
      </c>
      <c r="C207" s="18" t="s">
        <v>19</v>
      </c>
      <c r="D207" s="18" t="s">
        <v>2528</v>
      </c>
      <c r="E207" s="18" t="s">
        <v>16</v>
      </c>
      <c r="F207" s="18">
        <v>14</v>
      </c>
      <c r="G207" s="18">
        <v>2</v>
      </c>
      <c r="H207" s="18" t="s">
        <v>2500</v>
      </c>
      <c r="I207" s="18" t="s">
        <v>471</v>
      </c>
      <c r="J207" s="18" t="s">
        <v>2453</v>
      </c>
      <c r="K207" s="13" t="s">
        <v>2480</v>
      </c>
    </row>
    <row r="208" spans="1:11">
      <c r="A208" s="18" t="s">
        <v>10227</v>
      </c>
      <c r="B208" s="18">
        <v>203</v>
      </c>
      <c r="C208" s="18" t="s">
        <v>19</v>
      </c>
      <c r="D208" s="18" t="s">
        <v>2529</v>
      </c>
      <c r="E208" s="18" t="s">
        <v>16</v>
      </c>
      <c r="F208" s="18">
        <v>14</v>
      </c>
      <c r="G208" s="18">
        <v>2</v>
      </c>
      <c r="H208" s="18" t="s">
        <v>2190</v>
      </c>
      <c r="I208" s="18" t="s">
        <v>471</v>
      </c>
      <c r="J208" s="18" t="s">
        <v>2453</v>
      </c>
      <c r="K208" s="13" t="s">
        <v>2480</v>
      </c>
    </row>
    <row r="209" spans="1:11">
      <c r="A209" s="18" t="s">
        <v>10227</v>
      </c>
      <c r="B209" s="18">
        <v>204</v>
      </c>
      <c r="C209" s="18" t="s">
        <v>19</v>
      </c>
      <c r="D209" s="18" t="s">
        <v>2530</v>
      </c>
      <c r="E209" s="18" t="s">
        <v>16</v>
      </c>
      <c r="F209" s="18">
        <v>14</v>
      </c>
      <c r="G209" s="18">
        <v>2</v>
      </c>
      <c r="H209" s="18" t="s">
        <v>2531</v>
      </c>
      <c r="I209" s="18" t="s">
        <v>471</v>
      </c>
      <c r="J209" s="18" t="s">
        <v>2453</v>
      </c>
      <c r="K209" s="13" t="s">
        <v>2480</v>
      </c>
    </row>
    <row r="210" spans="1:11">
      <c r="A210" s="18" t="s">
        <v>10227</v>
      </c>
      <c r="B210" s="18">
        <v>205</v>
      </c>
      <c r="C210" s="18" t="s">
        <v>19</v>
      </c>
      <c r="D210" s="18" t="s">
        <v>2532</v>
      </c>
      <c r="E210" s="18" t="s">
        <v>16</v>
      </c>
      <c r="F210" s="18">
        <v>14</v>
      </c>
      <c r="G210" s="18">
        <v>2</v>
      </c>
      <c r="H210" s="18" t="s">
        <v>1855</v>
      </c>
      <c r="I210" s="18" t="s">
        <v>471</v>
      </c>
      <c r="J210" s="18" t="s">
        <v>2453</v>
      </c>
      <c r="K210" s="13" t="s">
        <v>2480</v>
      </c>
    </row>
    <row r="211" spans="1:11">
      <c r="A211" s="18" t="s">
        <v>10227</v>
      </c>
      <c r="B211" s="18">
        <v>206</v>
      </c>
      <c r="C211" s="18" t="s">
        <v>19</v>
      </c>
      <c r="D211" s="18" t="s">
        <v>2533</v>
      </c>
      <c r="E211" s="18" t="s">
        <v>16</v>
      </c>
      <c r="F211" s="18">
        <v>14</v>
      </c>
      <c r="G211" s="18">
        <v>2</v>
      </c>
      <c r="H211" s="18" t="s">
        <v>1242</v>
      </c>
      <c r="I211" s="18" t="s">
        <v>471</v>
      </c>
      <c r="J211" s="18" t="s">
        <v>2453</v>
      </c>
      <c r="K211" s="13" t="s">
        <v>2534</v>
      </c>
    </row>
    <row r="212" spans="1:11">
      <c r="A212" s="18" t="s">
        <v>10227</v>
      </c>
      <c r="B212" s="18">
        <v>207</v>
      </c>
      <c r="C212" s="18" t="s">
        <v>19</v>
      </c>
      <c r="D212" s="18" t="s">
        <v>2535</v>
      </c>
      <c r="E212" s="18" t="s">
        <v>16</v>
      </c>
      <c r="F212" s="18">
        <v>14</v>
      </c>
      <c r="G212" s="18">
        <v>2</v>
      </c>
      <c r="H212" s="18" t="s">
        <v>1244</v>
      </c>
      <c r="I212" s="18" t="s">
        <v>471</v>
      </c>
      <c r="J212" s="18" t="s">
        <v>2453</v>
      </c>
      <c r="K212" s="13" t="s">
        <v>2534</v>
      </c>
    </row>
    <row r="213" spans="1:11">
      <c r="A213" s="18" t="s">
        <v>10227</v>
      </c>
      <c r="B213" s="18">
        <v>208</v>
      </c>
      <c r="C213" s="18" t="s">
        <v>19</v>
      </c>
      <c r="D213" s="18" t="s">
        <v>2536</v>
      </c>
      <c r="E213" s="18" t="s">
        <v>16</v>
      </c>
      <c r="F213" s="18">
        <v>77</v>
      </c>
      <c r="G213" s="18">
        <v>11</v>
      </c>
      <c r="H213" s="18" t="s">
        <v>2537</v>
      </c>
      <c r="I213" s="18" t="s">
        <v>471</v>
      </c>
      <c r="J213" s="18" t="s">
        <v>2453</v>
      </c>
      <c r="K213" s="13" t="s">
        <v>2534</v>
      </c>
    </row>
    <row r="214" spans="1:11">
      <c r="A214" s="18" t="s">
        <v>10227</v>
      </c>
      <c r="B214" s="18">
        <v>209</v>
      </c>
      <c r="C214" s="18" t="s">
        <v>19</v>
      </c>
      <c r="D214" s="18" t="s">
        <v>2538</v>
      </c>
      <c r="E214" s="18" t="s">
        <v>16</v>
      </c>
      <c r="F214" s="18">
        <v>21</v>
      </c>
      <c r="G214" s="18">
        <v>3</v>
      </c>
      <c r="H214" s="18" t="s">
        <v>522</v>
      </c>
      <c r="I214" s="18" t="s">
        <v>471</v>
      </c>
      <c r="J214" s="18" t="s">
        <v>2453</v>
      </c>
      <c r="K214" s="13" t="s">
        <v>2246</v>
      </c>
    </row>
    <row r="215" spans="1:11">
      <c r="A215" s="18" t="s">
        <v>10227</v>
      </c>
      <c r="B215" s="18">
        <v>210</v>
      </c>
      <c r="C215" s="18" t="s">
        <v>19</v>
      </c>
      <c r="D215" s="18" t="s">
        <v>2539</v>
      </c>
      <c r="E215" s="18" t="s">
        <v>16</v>
      </c>
      <c r="F215" s="18">
        <v>14</v>
      </c>
      <c r="G215" s="18">
        <v>2</v>
      </c>
      <c r="H215" s="18" t="s">
        <v>522</v>
      </c>
      <c r="I215" s="18" t="s">
        <v>471</v>
      </c>
      <c r="J215" s="18" t="s">
        <v>2453</v>
      </c>
      <c r="K215" s="13" t="s">
        <v>2246</v>
      </c>
    </row>
    <row r="216" spans="1:11">
      <c r="A216" s="18" t="s">
        <v>10227</v>
      </c>
      <c r="B216" s="18">
        <v>211</v>
      </c>
      <c r="C216" s="18" t="s">
        <v>19</v>
      </c>
      <c r="D216" s="18" t="s">
        <v>2540</v>
      </c>
      <c r="E216" s="18" t="s">
        <v>16</v>
      </c>
      <c r="F216" s="18">
        <v>7</v>
      </c>
      <c r="G216" s="18">
        <v>1</v>
      </c>
      <c r="H216" s="18" t="s">
        <v>2541</v>
      </c>
      <c r="I216" s="18" t="s">
        <v>471</v>
      </c>
      <c r="J216" s="18" t="s">
        <v>2453</v>
      </c>
      <c r="K216" s="13" t="s">
        <v>2246</v>
      </c>
    </row>
    <row r="217" spans="1:11">
      <c r="A217" s="18" t="s">
        <v>10227</v>
      </c>
      <c r="B217" s="18">
        <v>212</v>
      </c>
      <c r="C217" s="18" t="s">
        <v>19</v>
      </c>
      <c r="D217" s="18" t="s">
        <v>2542</v>
      </c>
      <c r="E217" s="18" t="s">
        <v>16</v>
      </c>
      <c r="F217" s="18">
        <v>14</v>
      </c>
      <c r="G217" s="18">
        <v>2</v>
      </c>
      <c r="H217" s="18" t="s">
        <v>522</v>
      </c>
      <c r="I217" s="18" t="s">
        <v>10279</v>
      </c>
      <c r="J217" s="18" t="s">
        <v>10280</v>
      </c>
      <c r="K217" s="13" t="s">
        <v>2246</v>
      </c>
    </row>
    <row r="218" spans="1:11">
      <c r="A218" s="18" t="s">
        <v>10227</v>
      </c>
      <c r="B218" s="18">
        <v>213</v>
      </c>
      <c r="C218" s="18" t="s">
        <v>19</v>
      </c>
      <c r="D218" s="18" t="s">
        <v>2545</v>
      </c>
      <c r="E218" s="18" t="s">
        <v>16</v>
      </c>
      <c r="F218" s="18">
        <v>21</v>
      </c>
      <c r="G218" s="18">
        <v>3</v>
      </c>
      <c r="H218" s="18" t="s">
        <v>2546</v>
      </c>
      <c r="I218" s="18" t="s">
        <v>10281</v>
      </c>
      <c r="J218" s="18" t="s">
        <v>10282</v>
      </c>
      <c r="K218" s="13" t="s">
        <v>2246</v>
      </c>
    </row>
    <row r="219" spans="1:11">
      <c r="A219" s="18" t="s">
        <v>10227</v>
      </c>
      <c r="B219" s="18">
        <v>214</v>
      </c>
      <c r="C219" s="18" t="s">
        <v>19</v>
      </c>
      <c r="D219" s="18" t="s">
        <v>2549</v>
      </c>
      <c r="E219" s="18" t="s">
        <v>16</v>
      </c>
      <c r="F219" s="18">
        <v>7</v>
      </c>
      <c r="G219" s="18">
        <v>1</v>
      </c>
      <c r="H219" s="18" t="s">
        <v>2550</v>
      </c>
      <c r="I219" s="18" t="s">
        <v>471</v>
      </c>
      <c r="J219" s="18" t="s">
        <v>2453</v>
      </c>
      <c r="K219" s="13" t="s">
        <v>2246</v>
      </c>
    </row>
    <row r="220" spans="1:11">
      <c r="A220" s="18" t="s">
        <v>10227</v>
      </c>
      <c r="B220" s="18">
        <v>215</v>
      </c>
      <c r="C220" s="18" t="s">
        <v>19</v>
      </c>
      <c r="D220" s="18" t="s">
        <v>2551</v>
      </c>
      <c r="E220" s="18" t="s">
        <v>16</v>
      </c>
      <c r="F220" s="18">
        <v>14</v>
      </c>
      <c r="G220" s="18">
        <v>2</v>
      </c>
      <c r="H220" s="18" t="s">
        <v>2552</v>
      </c>
      <c r="I220" s="18" t="s">
        <v>471</v>
      </c>
      <c r="J220" s="18" t="s">
        <v>2453</v>
      </c>
      <c r="K220" s="13" t="s">
        <v>2246</v>
      </c>
    </row>
    <row r="221" spans="1:11">
      <c r="A221" s="18" t="s">
        <v>10227</v>
      </c>
      <c r="B221" s="18">
        <v>216</v>
      </c>
      <c r="C221" s="18" t="s">
        <v>20</v>
      </c>
      <c r="D221" s="18" t="s">
        <v>10283</v>
      </c>
      <c r="E221" s="18" t="s">
        <v>16</v>
      </c>
      <c r="F221" s="18">
        <v>6</v>
      </c>
      <c r="G221" s="18">
        <v>1</v>
      </c>
      <c r="H221" s="18" t="s">
        <v>1145</v>
      </c>
      <c r="I221" s="18" t="s">
        <v>10284</v>
      </c>
      <c r="J221" s="18" t="s">
        <v>10285</v>
      </c>
      <c r="K221" s="13" t="s">
        <v>10286</v>
      </c>
    </row>
    <row r="222" spans="1:11">
      <c r="A222" s="18" t="s">
        <v>10227</v>
      </c>
      <c r="B222" s="18">
        <v>217</v>
      </c>
      <c r="C222" s="18" t="s">
        <v>20</v>
      </c>
      <c r="D222" s="18" t="s">
        <v>10287</v>
      </c>
      <c r="E222" s="18" t="s">
        <v>16</v>
      </c>
      <c r="F222" s="18">
        <v>7</v>
      </c>
      <c r="G222" s="18">
        <v>1</v>
      </c>
      <c r="H222" s="18" t="s">
        <v>1121</v>
      </c>
      <c r="I222" s="18" t="s">
        <v>471</v>
      </c>
      <c r="J222" s="18" t="s">
        <v>2483</v>
      </c>
      <c r="K222" s="13" t="s">
        <v>10270</v>
      </c>
    </row>
    <row r="223" spans="1:11">
      <c r="A223" s="18" t="s">
        <v>10227</v>
      </c>
      <c r="B223" s="18">
        <v>218</v>
      </c>
      <c r="C223" s="18" t="s">
        <v>20</v>
      </c>
      <c r="D223" s="18" t="s">
        <v>10288</v>
      </c>
      <c r="E223" s="18" t="s">
        <v>16</v>
      </c>
      <c r="F223" s="18">
        <v>6</v>
      </c>
      <c r="G223" s="18">
        <v>1</v>
      </c>
      <c r="H223" s="18" t="s">
        <v>522</v>
      </c>
      <c r="I223" s="18" t="s">
        <v>471</v>
      </c>
      <c r="J223" s="18" t="s">
        <v>2483</v>
      </c>
      <c r="K223" s="13" t="s">
        <v>10270</v>
      </c>
    </row>
    <row r="224" spans="1:11">
      <c r="A224" s="18" t="s">
        <v>10227</v>
      </c>
      <c r="B224" s="18">
        <v>219</v>
      </c>
      <c r="C224" s="18" t="s">
        <v>20</v>
      </c>
      <c r="D224" s="18" t="s">
        <v>10289</v>
      </c>
      <c r="E224" s="18" t="s">
        <v>16</v>
      </c>
      <c r="F224" s="18">
        <v>21</v>
      </c>
      <c r="G224" s="18">
        <v>3</v>
      </c>
      <c r="H224" s="18" t="s">
        <v>2513</v>
      </c>
      <c r="I224" s="18" t="s">
        <v>1675</v>
      </c>
      <c r="J224" s="18" t="s">
        <v>10290</v>
      </c>
      <c r="K224" s="13" t="s">
        <v>10291</v>
      </c>
    </row>
    <row r="225" spans="1:11">
      <c r="A225" s="18" t="s">
        <v>10227</v>
      </c>
      <c r="B225" s="18">
        <v>220</v>
      </c>
      <c r="C225" s="18" t="s">
        <v>20</v>
      </c>
      <c r="D225" s="18" t="s">
        <v>10292</v>
      </c>
      <c r="E225" s="18" t="s">
        <v>16</v>
      </c>
      <c r="F225" s="18">
        <v>20</v>
      </c>
      <c r="G225" s="18">
        <v>3</v>
      </c>
      <c r="H225" s="18" t="s">
        <v>522</v>
      </c>
      <c r="I225" s="18" t="s">
        <v>471</v>
      </c>
      <c r="J225" s="18" t="s">
        <v>2483</v>
      </c>
      <c r="K225" s="13" t="s">
        <v>10270</v>
      </c>
    </row>
    <row r="226" spans="1:11">
      <c r="A226" s="18" t="s">
        <v>10227</v>
      </c>
      <c r="B226" s="18">
        <v>221</v>
      </c>
      <c r="C226" s="18" t="s">
        <v>20</v>
      </c>
      <c r="D226" s="18" t="s">
        <v>10293</v>
      </c>
      <c r="E226" s="18" t="s">
        <v>16</v>
      </c>
      <c r="F226" s="18">
        <v>35</v>
      </c>
      <c r="G226" s="18">
        <v>5</v>
      </c>
      <c r="H226" s="18" t="s">
        <v>2515</v>
      </c>
      <c r="I226" s="18" t="s">
        <v>471</v>
      </c>
      <c r="J226" s="18" t="s">
        <v>2483</v>
      </c>
      <c r="K226" s="13" t="s">
        <v>10270</v>
      </c>
    </row>
    <row r="227" spans="1:11">
      <c r="A227" s="18" t="s">
        <v>10227</v>
      </c>
      <c r="B227" s="18">
        <v>222</v>
      </c>
      <c r="C227" s="18" t="s">
        <v>20</v>
      </c>
      <c r="D227" s="18" t="s">
        <v>10294</v>
      </c>
      <c r="E227" s="18" t="s">
        <v>16</v>
      </c>
      <c r="F227" s="18">
        <v>14</v>
      </c>
      <c r="G227" s="18">
        <v>2</v>
      </c>
      <c r="H227" s="18" t="s">
        <v>2188</v>
      </c>
      <c r="I227" s="18" t="s">
        <v>471</v>
      </c>
      <c r="J227" s="18" t="s">
        <v>2483</v>
      </c>
      <c r="K227" s="13" t="s">
        <v>10270</v>
      </c>
    </row>
    <row r="228" spans="1:11">
      <c r="A228" s="18" t="s">
        <v>10227</v>
      </c>
      <c r="B228" s="18">
        <v>223</v>
      </c>
      <c r="C228" s="18" t="s">
        <v>20</v>
      </c>
      <c r="D228" s="18" t="s">
        <v>10295</v>
      </c>
      <c r="E228" s="18" t="s">
        <v>16</v>
      </c>
      <c r="F228" s="18">
        <v>21</v>
      </c>
      <c r="G228" s="18">
        <v>3</v>
      </c>
      <c r="H228" s="18" t="s">
        <v>1388</v>
      </c>
      <c r="I228" s="18" t="s">
        <v>471</v>
      </c>
      <c r="J228" s="18" t="s">
        <v>2483</v>
      </c>
      <c r="K228" s="13" t="s">
        <v>10270</v>
      </c>
    </row>
    <row r="229" spans="1:11">
      <c r="A229" s="18" t="s">
        <v>10227</v>
      </c>
      <c r="B229" s="18">
        <v>224</v>
      </c>
      <c r="C229" s="18" t="s">
        <v>20</v>
      </c>
      <c r="D229" s="18" t="s">
        <v>10296</v>
      </c>
      <c r="E229" s="18" t="s">
        <v>16</v>
      </c>
      <c r="F229" s="18">
        <v>14</v>
      </c>
      <c r="G229" s="18">
        <v>2</v>
      </c>
      <c r="H229" s="18" t="s">
        <v>1665</v>
      </c>
      <c r="I229" s="18" t="s">
        <v>471</v>
      </c>
      <c r="J229" s="18" t="s">
        <v>2483</v>
      </c>
      <c r="K229" s="13" t="s">
        <v>10270</v>
      </c>
    </row>
    <row r="230" spans="1:11">
      <c r="A230" s="18" t="s">
        <v>10227</v>
      </c>
      <c r="B230" s="18">
        <v>225</v>
      </c>
      <c r="C230" s="18" t="s">
        <v>20</v>
      </c>
      <c r="D230" s="18" t="s">
        <v>10297</v>
      </c>
      <c r="E230" s="18" t="s">
        <v>16</v>
      </c>
      <c r="F230" s="18">
        <v>14</v>
      </c>
      <c r="G230" s="18">
        <v>2</v>
      </c>
      <c r="H230" s="18" t="s">
        <v>2569</v>
      </c>
      <c r="I230" s="18" t="s">
        <v>471</v>
      </c>
      <c r="J230" s="18" t="s">
        <v>2483</v>
      </c>
      <c r="K230" s="13" t="s">
        <v>10270</v>
      </c>
    </row>
    <row r="231" spans="1:11">
      <c r="A231" s="18" t="s">
        <v>10227</v>
      </c>
      <c r="B231" s="18">
        <v>226</v>
      </c>
      <c r="C231" s="18" t="s">
        <v>20</v>
      </c>
      <c r="D231" s="18" t="s">
        <v>10298</v>
      </c>
      <c r="E231" s="18" t="s">
        <v>16</v>
      </c>
      <c r="F231" s="18">
        <v>7</v>
      </c>
      <c r="G231" s="18">
        <v>1</v>
      </c>
      <c r="H231" s="18" t="s">
        <v>2469</v>
      </c>
      <c r="I231" s="18" t="s">
        <v>471</v>
      </c>
      <c r="J231" s="18" t="s">
        <v>2483</v>
      </c>
      <c r="K231" s="13" t="s">
        <v>10270</v>
      </c>
    </row>
    <row r="232" spans="1:11">
      <c r="A232" s="18" t="s">
        <v>10227</v>
      </c>
      <c r="B232" s="18">
        <v>227</v>
      </c>
      <c r="C232" s="18" t="s">
        <v>20</v>
      </c>
      <c r="D232" s="18" t="s">
        <v>10299</v>
      </c>
      <c r="E232" s="18" t="s">
        <v>16</v>
      </c>
      <c r="F232" s="18">
        <v>21</v>
      </c>
      <c r="G232" s="18">
        <v>3</v>
      </c>
      <c r="H232" s="18" t="s">
        <v>1665</v>
      </c>
      <c r="I232" s="18" t="s">
        <v>471</v>
      </c>
      <c r="J232" s="18" t="s">
        <v>2483</v>
      </c>
      <c r="K232" s="13" t="s">
        <v>10270</v>
      </c>
    </row>
    <row r="233" spans="1:11">
      <c r="A233" s="18" t="s">
        <v>10227</v>
      </c>
      <c r="B233" s="18">
        <v>228</v>
      </c>
      <c r="C233" s="18" t="s">
        <v>20</v>
      </c>
      <c r="D233" s="18" t="s">
        <v>10300</v>
      </c>
      <c r="E233" s="18" t="s">
        <v>16</v>
      </c>
      <c r="F233" s="18">
        <v>14</v>
      </c>
      <c r="G233" s="18">
        <v>2</v>
      </c>
      <c r="H233" s="18" t="s">
        <v>2573</v>
      </c>
      <c r="I233" s="18" t="s">
        <v>471</v>
      </c>
      <c r="J233" s="18" t="s">
        <v>2483</v>
      </c>
      <c r="K233" s="13" t="s">
        <v>10270</v>
      </c>
    </row>
    <row r="234" spans="1:11">
      <c r="A234" s="18" t="s">
        <v>10227</v>
      </c>
      <c r="B234" s="18">
        <v>229</v>
      </c>
      <c r="C234" s="18" t="s">
        <v>20</v>
      </c>
      <c r="D234" s="18" t="s">
        <v>10301</v>
      </c>
      <c r="E234" s="18" t="s">
        <v>16</v>
      </c>
      <c r="F234" s="18">
        <v>21</v>
      </c>
      <c r="G234" s="18">
        <v>3</v>
      </c>
      <c r="H234" s="18" t="s">
        <v>1388</v>
      </c>
      <c r="I234" s="18" t="s">
        <v>471</v>
      </c>
      <c r="J234" s="18" t="s">
        <v>2483</v>
      </c>
      <c r="K234" s="13" t="s">
        <v>10270</v>
      </c>
    </row>
    <row r="235" spans="1:11">
      <c r="A235" s="18" t="s">
        <v>10227</v>
      </c>
      <c r="B235" s="18">
        <v>230</v>
      </c>
      <c r="C235" s="18" t="s">
        <v>20</v>
      </c>
      <c r="D235" s="18" t="s">
        <v>10302</v>
      </c>
      <c r="E235" s="18" t="s">
        <v>16</v>
      </c>
      <c r="F235" s="18">
        <v>16</v>
      </c>
      <c r="G235" s="18">
        <v>2</v>
      </c>
      <c r="H235" s="18" t="s">
        <v>1121</v>
      </c>
      <c r="I235" s="18" t="s">
        <v>471</v>
      </c>
      <c r="J235" s="18" t="s">
        <v>2483</v>
      </c>
      <c r="K235" s="13" t="s">
        <v>10270</v>
      </c>
    </row>
    <row r="236" spans="1:11">
      <c r="A236" s="18" t="s">
        <v>10227</v>
      </c>
      <c r="B236" s="18">
        <v>231</v>
      </c>
      <c r="C236" s="18" t="s">
        <v>20</v>
      </c>
      <c r="D236" s="18" t="s">
        <v>10303</v>
      </c>
      <c r="E236" s="18" t="s">
        <v>16</v>
      </c>
      <c r="F236" s="18">
        <v>7</v>
      </c>
      <c r="G236" s="18">
        <v>1</v>
      </c>
      <c r="H236" s="18" t="s">
        <v>1391</v>
      </c>
      <c r="I236" s="18" t="s">
        <v>471</v>
      </c>
      <c r="J236" s="18" t="s">
        <v>2483</v>
      </c>
      <c r="K236" s="13" t="s">
        <v>10270</v>
      </c>
    </row>
    <row r="237" spans="1:11">
      <c r="A237" s="18" t="s">
        <v>10227</v>
      </c>
      <c r="B237" s="18">
        <v>232</v>
      </c>
      <c r="C237" s="18" t="s">
        <v>20</v>
      </c>
      <c r="D237" s="18" t="s">
        <v>2577</v>
      </c>
      <c r="E237" s="18" t="s">
        <v>16</v>
      </c>
      <c r="F237" s="18">
        <v>14</v>
      </c>
      <c r="G237" s="18">
        <v>2</v>
      </c>
      <c r="H237" s="18" t="s">
        <v>1383</v>
      </c>
      <c r="I237" s="18" t="s">
        <v>471</v>
      </c>
      <c r="J237" s="18" t="s">
        <v>2483</v>
      </c>
      <c r="K237" s="13" t="s">
        <v>2456</v>
      </c>
    </row>
    <row r="238" spans="1:11">
      <c r="A238" s="18" t="s">
        <v>10227</v>
      </c>
      <c r="B238" s="18">
        <v>233</v>
      </c>
      <c r="C238" s="18" t="s">
        <v>20</v>
      </c>
      <c r="D238" s="18" t="s">
        <v>2578</v>
      </c>
      <c r="E238" s="18" t="s">
        <v>16</v>
      </c>
      <c r="F238" s="18">
        <v>14</v>
      </c>
      <c r="G238" s="18">
        <v>2</v>
      </c>
      <c r="H238" s="18" t="s">
        <v>1391</v>
      </c>
      <c r="I238" s="18" t="s">
        <v>471</v>
      </c>
      <c r="J238" s="18" t="s">
        <v>2483</v>
      </c>
      <c r="K238" s="13" t="s">
        <v>2456</v>
      </c>
    </row>
    <row r="239" spans="1:11">
      <c r="A239" s="18" t="s">
        <v>10227</v>
      </c>
      <c r="B239" s="18">
        <v>234</v>
      </c>
      <c r="C239" s="18" t="s">
        <v>20</v>
      </c>
      <c r="D239" s="18" t="s">
        <v>2579</v>
      </c>
      <c r="E239" s="18" t="s">
        <v>16</v>
      </c>
      <c r="F239" s="18">
        <v>14</v>
      </c>
      <c r="G239" s="18">
        <v>2</v>
      </c>
      <c r="H239" s="18" t="s">
        <v>2569</v>
      </c>
      <c r="I239" s="18" t="s">
        <v>471</v>
      </c>
      <c r="J239" s="18" t="s">
        <v>2483</v>
      </c>
      <c r="K239" s="13" t="s">
        <v>2456</v>
      </c>
    </row>
    <row r="240" spans="1:11">
      <c r="A240" s="18" t="s">
        <v>10227</v>
      </c>
      <c r="B240" s="18">
        <v>235</v>
      </c>
      <c r="C240" s="18" t="s">
        <v>20</v>
      </c>
      <c r="D240" s="18" t="s">
        <v>2580</v>
      </c>
      <c r="E240" s="18" t="s">
        <v>16</v>
      </c>
      <c r="F240" s="18">
        <v>35</v>
      </c>
      <c r="G240" s="18">
        <v>5</v>
      </c>
      <c r="H240" s="18" t="s">
        <v>2186</v>
      </c>
      <c r="I240" s="18" t="s">
        <v>471</v>
      </c>
      <c r="J240" s="18" t="s">
        <v>2483</v>
      </c>
      <c r="K240" s="13" t="s">
        <v>2456</v>
      </c>
    </row>
    <row r="241" spans="1:11">
      <c r="A241" s="18" t="s">
        <v>10227</v>
      </c>
      <c r="B241" s="18">
        <v>236</v>
      </c>
      <c r="C241" s="18" t="s">
        <v>20</v>
      </c>
      <c r="D241" s="18" t="s">
        <v>2581</v>
      </c>
      <c r="E241" s="18" t="s">
        <v>16</v>
      </c>
      <c r="F241" s="18">
        <v>14</v>
      </c>
      <c r="G241" s="18">
        <v>2</v>
      </c>
      <c r="H241" s="18" t="s">
        <v>2582</v>
      </c>
      <c r="I241" s="18" t="s">
        <v>471</v>
      </c>
      <c r="J241" s="18" t="s">
        <v>2483</v>
      </c>
      <c r="K241" s="13" t="s">
        <v>2456</v>
      </c>
    </row>
    <row r="242" spans="1:11">
      <c r="A242" s="18" t="s">
        <v>10227</v>
      </c>
      <c r="B242" s="18">
        <v>237</v>
      </c>
      <c r="C242" s="18" t="s">
        <v>20</v>
      </c>
      <c r="D242" s="18" t="s">
        <v>2583</v>
      </c>
      <c r="E242" s="18" t="s">
        <v>16</v>
      </c>
      <c r="F242" s="18">
        <v>35</v>
      </c>
      <c r="G242" s="18">
        <v>5</v>
      </c>
      <c r="H242" s="18" t="s">
        <v>1244</v>
      </c>
      <c r="I242" s="18" t="s">
        <v>471</v>
      </c>
      <c r="J242" s="18" t="s">
        <v>2483</v>
      </c>
      <c r="K242" s="13" t="s">
        <v>2456</v>
      </c>
    </row>
    <row r="243" spans="1:11">
      <c r="A243" s="18" t="s">
        <v>10227</v>
      </c>
      <c r="B243" s="18">
        <v>238</v>
      </c>
      <c r="C243" s="18" t="s">
        <v>20</v>
      </c>
      <c r="D243" s="18" t="s">
        <v>2584</v>
      </c>
      <c r="E243" s="18" t="s">
        <v>16</v>
      </c>
      <c r="F243" s="18">
        <v>14</v>
      </c>
      <c r="G243" s="18">
        <v>2</v>
      </c>
      <c r="H243" s="18" t="s">
        <v>2585</v>
      </c>
      <c r="I243" s="18" t="s">
        <v>471</v>
      </c>
      <c r="J243" s="18" t="s">
        <v>2483</v>
      </c>
      <c r="K243" s="13" t="s">
        <v>2456</v>
      </c>
    </row>
    <row r="244" spans="1:11">
      <c r="A244" s="18" t="s">
        <v>10227</v>
      </c>
      <c r="B244" s="18">
        <v>239</v>
      </c>
      <c r="C244" s="18" t="s">
        <v>20</v>
      </c>
      <c r="D244" s="18" t="s">
        <v>2586</v>
      </c>
      <c r="E244" s="18" t="s">
        <v>16</v>
      </c>
      <c r="F244" s="18">
        <v>21</v>
      </c>
      <c r="G244" s="18">
        <v>3</v>
      </c>
      <c r="H244" s="18" t="s">
        <v>1071</v>
      </c>
      <c r="I244" s="18" t="s">
        <v>471</v>
      </c>
      <c r="J244" s="18" t="s">
        <v>2483</v>
      </c>
      <c r="K244" s="13" t="s">
        <v>2456</v>
      </c>
    </row>
    <row r="245" spans="1:11">
      <c r="A245" s="18" t="s">
        <v>10227</v>
      </c>
      <c r="B245" s="18">
        <v>240</v>
      </c>
      <c r="C245" s="18" t="s">
        <v>20</v>
      </c>
      <c r="D245" s="18" t="s">
        <v>2587</v>
      </c>
      <c r="E245" s="18" t="s">
        <v>16</v>
      </c>
      <c r="F245" s="18">
        <v>14</v>
      </c>
      <c r="G245" s="18">
        <v>2</v>
      </c>
      <c r="H245" s="18" t="s">
        <v>1244</v>
      </c>
      <c r="I245" s="18" t="s">
        <v>471</v>
      </c>
      <c r="J245" s="18" t="s">
        <v>2483</v>
      </c>
      <c r="K245" s="13" t="s">
        <v>2456</v>
      </c>
    </row>
    <row r="246" spans="1:11">
      <c r="A246" s="18" t="s">
        <v>10227</v>
      </c>
      <c r="B246" s="18">
        <v>241</v>
      </c>
      <c r="C246" s="18" t="s">
        <v>20</v>
      </c>
      <c r="D246" s="18" t="s">
        <v>2588</v>
      </c>
      <c r="E246" s="18" t="s">
        <v>16</v>
      </c>
      <c r="F246" s="18">
        <v>14</v>
      </c>
      <c r="G246" s="18">
        <v>2</v>
      </c>
      <c r="H246" s="18" t="s">
        <v>2503</v>
      </c>
      <c r="I246" s="18" t="s">
        <v>471</v>
      </c>
      <c r="J246" s="18" t="s">
        <v>2483</v>
      </c>
      <c r="K246" s="13" t="s">
        <v>2456</v>
      </c>
    </row>
    <row r="247" spans="1:11">
      <c r="A247" s="18" t="s">
        <v>10227</v>
      </c>
      <c r="B247" s="18">
        <v>242</v>
      </c>
      <c r="C247" s="18" t="s">
        <v>20</v>
      </c>
      <c r="D247" s="18" t="s">
        <v>2589</v>
      </c>
      <c r="E247" s="18" t="s">
        <v>16</v>
      </c>
      <c r="F247" s="18">
        <v>7</v>
      </c>
      <c r="G247" s="18">
        <v>1</v>
      </c>
      <c r="H247" s="18" t="s">
        <v>2201</v>
      </c>
      <c r="I247" s="18" t="s">
        <v>471</v>
      </c>
      <c r="J247" s="18" t="s">
        <v>2483</v>
      </c>
      <c r="K247" s="13" t="s">
        <v>2456</v>
      </c>
    </row>
    <row r="248" spans="1:11">
      <c r="A248" s="18" t="s">
        <v>10227</v>
      </c>
      <c r="B248" s="18">
        <v>243</v>
      </c>
      <c r="C248" s="18" t="s">
        <v>20</v>
      </c>
      <c r="D248" s="18" t="s">
        <v>2590</v>
      </c>
      <c r="E248" s="18" t="s">
        <v>16</v>
      </c>
      <c r="F248" s="18">
        <v>7</v>
      </c>
      <c r="G248" s="18">
        <v>1</v>
      </c>
      <c r="H248" s="18" t="s">
        <v>2591</v>
      </c>
      <c r="I248" s="18" t="s">
        <v>471</v>
      </c>
      <c r="J248" s="18" t="s">
        <v>2483</v>
      </c>
      <c r="K248" s="13" t="s">
        <v>2456</v>
      </c>
    </row>
    <row r="249" spans="1:11">
      <c r="A249" s="18" t="s">
        <v>10227</v>
      </c>
      <c r="B249" s="18">
        <v>244</v>
      </c>
      <c r="C249" s="18" t="s">
        <v>20</v>
      </c>
      <c r="D249" s="18" t="s">
        <v>2592</v>
      </c>
      <c r="E249" s="18" t="s">
        <v>16</v>
      </c>
      <c r="F249" s="18">
        <v>7</v>
      </c>
      <c r="G249" s="18">
        <v>1</v>
      </c>
      <c r="H249" s="18" t="s">
        <v>2197</v>
      </c>
      <c r="I249" s="18" t="s">
        <v>471</v>
      </c>
      <c r="J249" s="18" t="s">
        <v>2483</v>
      </c>
      <c r="K249" s="13" t="s">
        <v>2456</v>
      </c>
    </row>
    <row r="250" spans="1:11">
      <c r="A250" s="18" t="s">
        <v>10227</v>
      </c>
      <c r="B250" s="18">
        <v>245</v>
      </c>
      <c r="C250" s="18" t="s">
        <v>20</v>
      </c>
      <c r="D250" s="18" t="s">
        <v>2593</v>
      </c>
      <c r="E250" s="18" t="s">
        <v>16</v>
      </c>
      <c r="F250" s="18">
        <v>7</v>
      </c>
      <c r="G250" s="18">
        <v>1</v>
      </c>
      <c r="H250" s="18" t="s">
        <v>2594</v>
      </c>
      <c r="I250" s="18" t="s">
        <v>471</v>
      </c>
      <c r="J250" s="18" t="s">
        <v>2483</v>
      </c>
      <c r="K250" s="13" t="s">
        <v>2456</v>
      </c>
    </row>
    <row r="251" spans="1:11">
      <c r="A251" s="18" t="s">
        <v>10227</v>
      </c>
      <c r="B251" s="18">
        <v>246</v>
      </c>
      <c r="C251" s="18" t="s">
        <v>20</v>
      </c>
      <c r="D251" s="18" t="s">
        <v>2595</v>
      </c>
      <c r="E251" s="18" t="s">
        <v>16</v>
      </c>
      <c r="F251" s="18">
        <v>7</v>
      </c>
      <c r="G251" s="18">
        <v>1</v>
      </c>
      <c r="H251" s="18" t="s">
        <v>2197</v>
      </c>
      <c r="I251" s="18" t="s">
        <v>471</v>
      </c>
      <c r="J251" s="18" t="s">
        <v>2483</v>
      </c>
      <c r="K251" s="13" t="s">
        <v>2456</v>
      </c>
    </row>
    <row r="252" spans="1:11">
      <c r="A252" s="18" t="s">
        <v>10227</v>
      </c>
      <c r="B252" s="18">
        <v>247</v>
      </c>
      <c r="C252" s="18" t="s">
        <v>20</v>
      </c>
      <c r="D252" s="18" t="s">
        <v>2596</v>
      </c>
      <c r="E252" s="18" t="s">
        <v>16</v>
      </c>
      <c r="F252" s="18">
        <v>7</v>
      </c>
      <c r="G252" s="18">
        <v>1</v>
      </c>
      <c r="H252" s="18" t="s">
        <v>1383</v>
      </c>
      <c r="I252" s="18" t="s">
        <v>471</v>
      </c>
      <c r="J252" s="18" t="s">
        <v>2483</v>
      </c>
      <c r="K252" s="13" t="s">
        <v>2456</v>
      </c>
    </row>
    <row r="253" spans="1:11">
      <c r="A253" s="18" t="s">
        <v>10227</v>
      </c>
      <c r="B253" s="18">
        <v>248</v>
      </c>
      <c r="C253" s="18" t="s">
        <v>20</v>
      </c>
      <c r="D253" s="18" t="s">
        <v>2597</v>
      </c>
      <c r="E253" s="18" t="s">
        <v>16</v>
      </c>
      <c r="F253" s="18">
        <v>7</v>
      </c>
      <c r="G253" s="18">
        <v>1</v>
      </c>
      <c r="H253" s="18" t="s">
        <v>2591</v>
      </c>
      <c r="I253" s="18" t="s">
        <v>471</v>
      </c>
      <c r="J253" s="18" t="s">
        <v>2483</v>
      </c>
      <c r="K253" s="13" t="s">
        <v>2456</v>
      </c>
    </row>
    <row r="254" spans="1:11">
      <c r="A254" s="18" t="s">
        <v>10227</v>
      </c>
      <c r="B254" s="18">
        <v>249</v>
      </c>
      <c r="C254" s="18" t="s">
        <v>19</v>
      </c>
      <c r="D254" s="18" t="s">
        <v>2598</v>
      </c>
      <c r="E254" s="18" t="s">
        <v>16</v>
      </c>
      <c r="F254" s="18">
        <v>14</v>
      </c>
      <c r="G254" s="18">
        <v>2</v>
      </c>
      <c r="H254" s="18" t="s">
        <v>2189</v>
      </c>
      <c r="I254" s="18" t="s">
        <v>471</v>
      </c>
      <c r="J254" s="18" t="s">
        <v>2483</v>
      </c>
      <c r="K254" s="13" t="s">
        <v>2456</v>
      </c>
    </row>
    <row r="255" spans="1:11">
      <c r="A255" s="18" t="s">
        <v>10227</v>
      </c>
      <c r="B255" s="18">
        <v>250</v>
      </c>
      <c r="C255" s="18" t="s">
        <v>20</v>
      </c>
      <c r="D255" s="18" t="s">
        <v>2599</v>
      </c>
      <c r="E255" s="18" t="s">
        <v>16</v>
      </c>
      <c r="F255" s="18">
        <v>35</v>
      </c>
      <c r="G255" s="18">
        <v>5</v>
      </c>
      <c r="H255" s="18" t="s">
        <v>1855</v>
      </c>
      <c r="I255" s="18" t="s">
        <v>471</v>
      </c>
      <c r="J255" s="18" t="s">
        <v>2483</v>
      </c>
      <c r="K255" s="13" t="s">
        <v>2456</v>
      </c>
    </row>
    <row r="256" spans="1:11">
      <c r="A256" s="18" t="s">
        <v>10227</v>
      </c>
      <c r="B256" s="18">
        <v>251</v>
      </c>
      <c r="C256" s="18" t="s">
        <v>19</v>
      </c>
      <c r="D256" s="18" t="s">
        <v>2600</v>
      </c>
      <c r="E256" s="18" t="s">
        <v>16</v>
      </c>
      <c r="F256" s="18">
        <v>28</v>
      </c>
      <c r="G256" s="18">
        <v>4</v>
      </c>
      <c r="H256" s="18" t="s">
        <v>2190</v>
      </c>
      <c r="I256" s="18" t="s">
        <v>471</v>
      </c>
      <c r="J256" s="18" t="s">
        <v>2483</v>
      </c>
      <c r="K256" s="13" t="s">
        <v>2456</v>
      </c>
    </row>
    <row r="257" spans="1:11">
      <c r="A257" s="18" t="s">
        <v>10227</v>
      </c>
      <c r="B257" s="18">
        <v>252</v>
      </c>
      <c r="C257" s="18" t="s">
        <v>19</v>
      </c>
      <c r="D257" s="18" t="s">
        <v>2601</v>
      </c>
      <c r="E257" s="18" t="s">
        <v>16</v>
      </c>
      <c r="F257" s="18">
        <v>28</v>
      </c>
      <c r="G257" s="18">
        <v>4</v>
      </c>
      <c r="H257" s="18" t="s">
        <v>1383</v>
      </c>
      <c r="I257" s="18" t="s">
        <v>471</v>
      </c>
      <c r="J257" s="18" t="s">
        <v>2483</v>
      </c>
      <c r="K257" s="13" t="s">
        <v>2456</v>
      </c>
    </row>
    <row r="258" spans="1:11">
      <c r="A258" s="18" t="s">
        <v>10227</v>
      </c>
      <c r="B258" s="18">
        <v>253</v>
      </c>
      <c r="C258" s="18" t="s">
        <v>19</v>
      </c>
      <c r="D258" s="18" t="s">
        <v>2602</v>
      </c>
      <c r="E258" s="18" t="s">
        <v>16</v>
      </c>
      <c r="F258" s="18">
        <v>14</v>
      </c>
      <c r="G258" s="18">
        <v>2</v>
      </c>
      <c r="H258" s="18" t="s">
        <v>2603</v>
      </c>
      <c r="I258" s="18" t="s">
        <v>471</v>
      </c>
      <c r="J258" s="18" t="s">
        <v>2483</v>
      </c>
      <c r="K258" s="13" t="s">
        <v>2456</v>
      </c>
    </row>
    <row r="259" spans="1:11">
      <c r="A259" s="18" t="s">
        <v>10227</v>
      </c>
      <c r="B259" s="18">
        <v>254</v>
      </c>
      <c r="C259" s="18" t="s">
        <v>19</v>
      </c>
      <c r="D259" s="18" t="s">
        <v>2604</v>
      </c>
      <c r="E259" s="18" t="s">
        <v>16</v>
      </c>
      <c r="F259" s="18">
        <v>14</v>
      </c>
      <c r="G259" s="18">
        <v>2</v>
      </c>
      <c r="H259" s="18" t="s">
        <v>2605</v>
      </c>
      <c r="I259" s="18" t="s">
        <v>471</v>
      </c>
      <c r="J259" s="18" t="s">
        <v>2483</v>
      </c>
      <c r="K259" s="13" t="s">
        <v>2456</v>
      </c>
    </row>
    <row r="260" spans="1:11">
      <c r="A260" s="18" t="s">
        <v>10227</v>
      </c>
      <c r="B260" s="18">
        <v>255</v>
      </c>
      <c r="C260" s="18" t="s">
        <v>19</v>
      </c>
      <c r="D260" s="18" t="s">
        <v>2606</v>
      </c>
      <c r="E260" s="18" t="s">
        <v>16</v>
      </c>
      <c r="F260" s="18">
        <v>21</v>
      </c>
      <c r="G260" s="18">
        <v>3</v>
      </c>
      <c r="H260" s="18" t="s">
        <v>1133</v>
      </c>
      <c r="I260" s="18" t="s">
        <v>471</v>
      </c>
      <c r="J260" s="18" t="s">
        <v>2483</v>
      </c>
      <c r="K260" s="13" t="s">
        <v>2456</v>
      </c>
    </row>
    <row r="261" spans="1:11">
      <c r="A261" s="18" t="s">
        <v>10227</v>
      </c>
      <c r="B261" s="18">
        <v>256</v>
      </c>
      <c r="C261" s="18" t="s">
        <v>19</v>
      </c>
      <c r="D261" s="18" t="s">
        <v>2607</v>
      </c>
      <c r="E261" s="18" t="s">
        <v>16</v>
      </c>
      <c r="F261" s="18">
        <v>21</v>
      </c>
      <c r="G261" s="18">
        <v>3</v>
      </c>
      <c r="H261" s="18" t="s">
        <v>2201</v>
      </c>
      <c r="I261" s="18" t="s">
        <v>471</v>
      </c>
      <c r="J261" s="18" t="s">
        <v>2483</v>
      </c>
      <c r="K261" s="13" t="s">
        <v>2456</v>
      </c>
    </row>
    <row r="262" spans="1:11">
      <c r="A262" s="18" t="s">
        <v>10227</v>
      </c>
      <c r="B262" s="18">
        <v>257</v>
      </c>
      <c r="C262" s="18" t="s">
        <v>19</v>
      </c>
      <c r="D262" s="18" t="s">
        <v>2608</v>
      </c>
      <c r="E262" s="18" t="s">
        <v>16</v>
      </c>
      <c r="F262" s="18">
        <v>21</v>
      </c>
      <c r="G262" s="18">
        <v>3</v>
      </c>
      <c r="H262" s="18" t="s">
        <v>1860</v>
      </c>
      <c r="I262" s="18" t="s">
        <v>471</v>
      </c>
      <c r="J262" s="18" t="s">
        <v>2483</v>
      </c>
      <c r="K262" s="13" t="s">
        <v>2456</v>
      </c>
    </row>
    <row r="263" spans="1:11">
      <c r="A263" s="18" t="s">
        <v>10227</v>
      </c>
      <c r="B263" s="18">
        <v>258</v>
      </c>
      <c r="C263" s="18" t="s">
        <v>20</v>
      </c>
      <c r="D263" s="18" t="s">
        <v>2609</v>
      </c>
      <c r="E263" s="18" t="s">
        <v>16</v>
      </c>
      <c r="F263" s="18">
        <v>12</v>
      </c>
      <c r="G263" s="18">
        <v>2</v>
      </c>
      <c r="H263" s="18" t="s">
        <v>1245</v>
      </c>
      <c r="I263" s="18" t="s">
        <v>471</v>
      </c>
      <c r="J263" s="18" t="s">
        <v>2483</v>
      </c>
      <c r="K263" s="13" t="s">
        <v>2610</v>
      </c>
    </row>
    <row r="264" spans="1:11">
      <c r="A264" s="18" t="s">
        <v>10227</v>
      </c>
      <c r="B264" s="18">
        <v>259</v>
      </c>
      <c r="C264" s="18" t="s">
        <v>20</v>
      </c>
      <c r="D264" s="18" t="s">
        <v>2611</v>
      </c>
      <c r="E264" s="18" t="s">
        <v>16</v>
      </c>
      <c r="F264" s="18">
        <v>16</v>
      </c>
      <c r="G264" s="18">
        <v>2</v>
      </c>
      <c r="H264" s="18" t="s">
        <v>2612</v>
      </c>
      <c r="I264" s="18" t="s">
        <v>471</v>
      </c>
      <c r="J264" s="18" t="s">
        <v>2483</v>
      </c>
      <c r="K264" s="13" t="s">
        <v>2610</v>
      </c>
    </row>
    <row r="265" spans="1:11">
      <c r="A265" s="18" t="s">
        <v>10227</v>
      </c>
      <c r="B265" s="18">
        <v>260</v>
      </c>
      <c r="C265" s="18" t="s">
        <v>19</v>
      </c>
      <c r="D265" s="18" t="s">
        <v>2613</v>
      </c>
      <c r="E265" s="18" t="s">
        <v>16</v>
      </c>
      <c r="F265" s="18">
        <v>14</v>
      </c>
      <c r="G265" s="18">
        <v>2</v>
      </c>
      <c r="H265" s="18" t="s">
        <v>2187</v>
      </c>
      <c r="I265" s="18" t="s">
        <v>471</v>
      </c>
      <c r="J265" s="18" t="s">
        <v>2483</v>
      </c>
      <c r="K265" s="13" t="s">
        <v>2610</v>
      </c>
    </row>
    <row r="266" spans="1:11">
      <c r="A266" s="18" t="s">
        <v>10227</v>
      </c>
      <c r="B266" s="18">
        <v>261</v>
      </c>
      <c r="C266" s="18" t="s">
        <v>20</v>
      </c>
      <c r="D266" s="18" t="s">
        <v>2614</v>
      </c>
      <c r="E266" s="18" t="s">
        <v>16</v>
      </c>
      <c r="F266" s="18">
        <v>14</v>
      </c>
      <c r="G266" s="18">
        <v>2</v>
      </c>
      <c r="H266" s="18" t="s">
        <v>2615</v>
      </c>
      <c r="I266" s="18" t="s">
        <v>471</v>
      </c>
      <c r="J266" s="18" t="s">
        <v>2483</v>
      </c>
      <c r="K266" s="13" t="s">
        <v>2610</v>
      </c>
    </row>
    <row r="267" spans="1:11">
      <c r="A267" s="18" t="s">
        <v>10227</v>
      </c>
      <c r="B267" s="18">
        <v>262</v>
      </c>
      <c r="C267" s="18" t="s">
        <v>20</v>
      </c>
      <c r="D267" s="18" t="s">
        <v>2616</v>
      </c>
      <c r="E267" s="18" t="s">
        <v>16</v>
      </c>
      <c r="F267" s="18">
        <v>35</v>
      </c>
      <c r="G267" s="18">
        <v>5</v>
      </c>
      <c r="H267" s="18" t="s">
        <v>2617</v>
      </c>
      <c r="I267" s="18" t="s">
        <v>471</v>
      </c>
      <c r="J267" s="18" t="s">
        <v>2483</v>
      </c>
      <c r="K267" s="13" t="s">
        <v>2610</v>
      </c>
    </row>
    <row r="268" spans="1:11">
      <c r="A268" s="18" t="s">
        <v>10227</v>
      </c>
      <c r="B268" s="18">
        <v>263</v>
      </c>
      <c r="C268" s="18" t="s">
        <v>20</v>
      </c>
      <c r="D268" s="18" t="s">
        <v>2618</v>
      </c>
      <c r="E268" s="18" t="s">
        <v>16</v>
      </c>
      <c r="F268" s="18">
        <v>20</v>
      </c>
      <c r="G268" s="18">
        <v>3</v>
      </c>
      <c r="H268" s="18" t="s">
        <v>1855</v>
      </c>
      <c r="I268" s="18" t="s">
        <v>471</v>
      </c>
      <c r="J268" s="18" t="s">
        <v>2483</v>
      </c>
      <c r="K268" s="13" t="s">
        <v>2610</v>
      </c>
    </row>
    <row r="269" spans="1:11">
      <c r="A269" s="18" t="s">
        <v>10227</v>
      </c>
      <c r="B269" s="18">
        <v>264</v>
      </c>
      <c r="C269" s="18" t="s">
        <v>20</v>
      </c>
      <c r="D269" s="18" t="s">
        <v>2619</v>
      </c>
      <c r="E269" s="18" t="s">
        <v>16</v>
      </c>
      <c r="F269" s="18">
        <v>20</v>
      </c>
      <c r="G269" s="18">
        <v>3</v>
      </c>
      <c r="H269" s="18" t="s">
        <v>412</v>
      </c>
      <c r="I269" s="18" t="s">
        <v>471</v>
      </c>
      <c r="J269" s="18" t="s">
        <v>2483</v>
      </c>
      <c r="K269" s="13" t="s">
        <v>2610</v>
      </c>
    </row>
    <row r="270" spans="1:11">
      <c r="A270" s="18" t="s">
        <v>10227</v>
      </c>
      <c r="B270" s="18">
        <v>265</v>
      </c>
      <c r="C270" s="18" t="s">
        <v>19</v>
      </c>
      <c r="D270" s="18" t="s">
        <v>2620</v>
      </c>
      <c r="E270" s="18" t="s">
        <v>16</v>
      </c>
      <c r="F270" s="18">
        <v>14</v>
      </c>
      <c r="G270" s="18">
        <v>2</v>
      </c>
      <c r="H270" s="18" t="s">
        <v>2503</v>
      </c>
      <c r="I270" s="18" t="s">
        <v>471</v>
      </c>
      <c r="J270" s="18" t="s">
        <v>2453</v>
      </c>
      <c r="K270" s="13" t="s">
        <v>2470</v>
      </c>
    </row>
    <row r="271" spans="1:11">
      <c r="A271" s="18" t="s">
        <v>10227</v>
      </c>
      <c r="B271" s="18">
        <v>266</v>
      </c>
      <c r="C271" s="18" t="s">
        <v>19</v>
      </c>
      <c r="D271" s="18" t="s">
        <v>2621</v>
      </c>
      <c r="E271" s="18" t="s">
        <v>16</v>
      </c>
      <c r="F271" s="18">
        <v>14</v>
      </c>
      <c r="G271" s="18">
        <v>2</v>
      </c>
      <c r="H271" s="18" t="s">
        <v>2622</v>
      </c>
      <c r="I271" s="18" t="s">
        <v>471</v>
      </c>
      <c r="J271" s="18" t="s">
        <v>2453</v>
      </c>
      <c r="K271" s="13" t="s">
        <v>2470</v>
      </c>
    </row>
    <row r="272" spans="1:11">
      <c r="A272" s="18" t="s">
        <v>10227</v>
      </c>
      <c r="B272" s="18">
        <v>267</v>
      </c>
      <c r="C272" s="18" t="s">
        <v>20</v>
      </c>
      <c r="D272" s="18" t="s">
        <v>2623</v>
      </c>
      <c r="E272" s="18" t="s">
        <v>16</v>
      </c>
      <c r="F272" s="18">
        <v>21</v>
      </c>
      <c r="G272" s="18">
        <v>3</v>
      </c>
      <c r="H272" s="18" t="s">
        <v>2624</v>
      </c>
      <c r="I272" s="18" t="s">
        <v>471</v>
      </c>
      <c r="J272" s="18" t="s">
        <v>2453</v>
      </c>
      <c r="K272" s="13" t="s">
        <v>2470</v>
      </c>
    </row>
    <row r="273" spans="1:11">
      <c r="A273" s="18" t="s">
        <v>10227</v>
      </c>
      <c r="B273" s="18">
        <v>268</v>
      </c>
      <c r="C273" s="18" t="s">
        <v>20</v>
      </c>
      <c r="D273" s="18" t="s">
        <v>2625</v>
      </c>
      <c r="E273" s="18" t="s">
        <v>16</v>
      </c>
      <c r="F273" s="18">
        <v>12</v>
      </c>
      <c r="G273" s="18">
        <v>2</v>
      </c>
      <c r="H273" s="18" t="s">
        <v>1145</v>
      </c>
      <c r="I273" s="18" t="s">
        <v>471</v>
      </c>
      <c r="J273" s="18" t="s">
        <v>2453</v>
      </c>
      <c r="K273" s="13" t="s">
        <v>2470</v>
      </c>
    </row>
    <row r="274" spans="1:11">
      <c r="A274" s="18" t="s">
        <v>10227</v>
      </c>
      <c r="B274" s="18">
        <v>269</v>
      </c>
      <c r="C274" s="18" t="s">
        <v>19</v>
      </c>
      <c r="D274" s="18" t="s">
        <v>2626</v>
      </c>
      <c r="E274" s="18" t="s">
        <v>16</v>
      </c>
      <c r="F274" s="18">
        <v>20</v>
      </c>
      <c r="G274" s="18">
        <v>3</v>
      </c>
      <c r="H274" s="18" t="s">
        <v>2477</v>
      </c>
      <c r="I274" s="18" t="s">
        <v>471</v>
      </c>
      <c r="J274" s="18" t="s">
        <v>2453</v>
      </c>
      <c r="K274" s="13" t="s">
        <v>2470</v>
      </c>
    </row>
    <row r="275" spans="1:11">
      <c r="A275" s="18" t="s">
        <v>10227</v>
      </c>
      <c r="B275" s="18">
        <v>270</v>
      </c>
      <c r="C275" s="18" t="s">
        <v>20</v>
      </c>
      <c r="D275" s="18" t="s">
        <v>2627</v>
      </c>
      <c r="E275" s="18" t="s">
        <v>16</v>
      </c>
      <c r="F275" s="18">
        <v>21</v>
      </c>
      <c r="G275" s="18">
        <v>3</v>
      </c>
      <c r="H275" s="18" t="s">
        <v>2628</v>
      </c>
      <c r="I275" s="18" t="s">
        <v>471</v>
      </c>
      <c r="J275" s="18" t="s">
        <v>2453</v>
      </c>
      <c r="K275" s="13" t="s">
        <v>2470</v>
      </c>
    </row>
    <row r="276" spans="1:11">
      <c r="A276" s="18" t="s">
        <v>10227</v>
      </c>
      <c r="B276" s="18">
        <v>271</v>
      </c>
      <c r="C276" s="18" t="s">
        <v>20</v>
      </c>
      <c r="D276" s="18" t="s">
        <v>2629</v>
      </c>
      <c r="E276" s="18" t="s">
        <v>16</v>
      </c>
      <c r="F276" s="18">
        <v>14</v>
      </c>
      <c r="G276" s="18">
        <v>2</v>
      </c>
      <c r="H276" s="18" t="s">
        <v>1121</v>
      </c>
      <c r="I276" s="18" t="s">
        <v>471</v>
      </c>
      <c r="J276" s="18" t="s">
        <v>2453</v>
      </c>
      <c r="K276" s="13" t="s">
        <v>2470</v>
      </c>
    </row>
    <row r="277" spans="1:11">
      <c r="A277" s="18" t="s">
        <v>10227</v>
      </c>
      <c r="B277" s="18">
        <v>272</v>
      </c>
      <c r="C277" s="18" t="s">
        <v>20</v>
      </c>
      <c r="D277" s="18" t="s">
        <v>2630</v>
      </c>
      <c r="E277" s="18" t="s">
        <v>16</v>
      </c>
      <c r="F277" s="18">
        <v>7</v>
      </c>
      <c r="G277" s="18">
        <v>1</v>
      </c>
      <c r="H277" s="18" t="s">
        <v>1121</v>
      </c>
      <c r="I277" s="18" t="s">
        <v>471</v>
      </c>
      <c r="J277" s="18" t="s">
        <v>2453</v>
      </c>
      <c r="K277" s="13" t="s">
        <v>2470</v>
      </c>
    </row>
    <row r="278" spans="1:11">
      <c r="A278" s="18" t="s">
        <v>10227</v>
      </c>
      <c r="B278" s="18">
        <v>273</v>
      </c>
      <c r="C278" s="18" t="s">
        <v>20</v>
      </c>
      <c r="D278" s="18" t="s">
        <v>2631</v>
      </c>
      <c r="E278" s="18" t="s">
        <v>16</v>
      </c>
      <c r="F278" s="18">
        <v>14</v>
      </c>
      <c r="G278" s="18">
        <v>2</v>
      </c>
      <c r="H278" s="18" t="s">
        <v>2632</v>
      </c>
      <c r="I278" s="18" t="s">
        <v>471</v>
      </c>
      <c r="J278" s="18" t="s">
        <v>2453</v>
      </c>
      <c r="K278" s="13" t="s">
        <v>2470</v>
      </c>
    </row>
    <row r="279" spans="1:11">
      <c r="A279" s="18" t="s">
        <v>10227</v>
      </c>
      <c r="B279" s="18">
        <v>274</v>
      </c>
      <c r="C279" s="18" t="s">
        <v>19</v>
      </c>
      <c r="D279" s="18" t="s">
        <v>2633</v>
      </c>
      <c r="E279" s="18" t="s">
        <v>16</v>
      </c>
      <c r="F279" s="18">
        <v>14</v>
      </c>
      <c r="G279" s="18">
        <v>2</v>
      </c>
      <c r="H279" s="18" t="s">
        <v>2189</v>
      </c>
      <c r="I279" s="18" t="s">
        <v>471</v>
      </c>
      <c r="J279" s="18" t="s">
        <v>2453</v>
      </c>
      <c r="K279" s="13" t="s">
        <v>2470</v>
      </c>
    </row>
    <row r="280" spans="1:11">
      <c r="A280" s="18" t="s">
        <v>10227</v>
      </c>
      <c r="B280" s="18">
        <v>275</v>
      </c>
      <c r="C280" s="18" t="s">
        <v>20</v>
      </c>
      <c r="D280" s="18" t="s">
        <v>2634</v>
      </c>
      <c r="E280" s="18" t="s">
        <v>16</v>
      </c>
      <c r="F280" s="18">
        <v>14</v>
      </c>
      <c r="G280" s="18">
        <v>2</v>
      </c>
      <c r="H280" s="18" t="s">
        <v>1860</v>
      </c>
      <c r="I280" s="18" t="s">
        <v>471</v>
      </c>
      <c r="J280" s="18" t="s">
        <v>2453</v>
      </c>
      <c r="K280" s="13" t="s">
        <v>2470</v>
      </c>
    </row>
    <row r="281" spans="1:11">
      <c r="A281" s="18" t="s">
        <v>10227</v>
      </c>
      <c r="B281" s="18">
        <v>276</v>
      </c>
      <c r="C281" s="18" t="s">
        <v>20</v>
      </c>
      <c r="D281" s="18" t="s">
        <v>2635</v>
      </c>
      <c r="E281" s="18" t="s">
        <v>16</v>
      </c>
      <c r="F281" s="18">
        <v>14</v>
      </c>
      <c r="G281" s="18">
        <v>2</v>
      </c>
      <c r="H281" s="18" t="s">
        <v>1392</v>
      </c>
      <c r="I281" s="18" t="s">
        <v>471</v>
      </c>
      <c r="J281" s="18" t="s">
        <v>2453</v>
      </c>
      <c r="K281" s="13" t="s">
        <v>2470</v>
      </c>
    </row>
    <row r="282" spans="1:11">
      <c r="A282" s="18" t="s">
        <v>10227</v>
      </c>
      <c r="B282" s="18">
        <v>277</v>
      </c>
      <c r="C282" s="18" t="s">
        <v>20</v>
      </c>
      <c r="D282" s="18" t="s">
        <v>2636</v>
      </c>
      <c r="E282" s="18" t="s">
        <v>16</v>
      </c>
      <c r="F282" s="18">
        <v>21</v>
      </c>
      <c r="G282" s="18">
        <v>3</v>
      </c>
      <c r="H282" s="18" t="s">
        <v>2628</v>
      </c>
      <c r="I282" s="18" t="s">
        <v>471</v>
      </c>
      <c r="J282" s="18" t="s">
        <v>2453</v>
      </c>
      <c r="K282" s="13" t="s">
        <v>2470</v>
      </c>
    </row>
    <row r="283" spans="1:11">
      <c r="A283" s="18" t="s">
        <v>10227</v>
      </c>
      <c r="B283" s="18">
        <v>278</v>
      </c>
      <c r="C283" s="18" t="s">
        <v>20</v>
      </c>
      <c r="D283" s="18" t="s">
        <v>2637</v>
      </c>
      <c r="E283" s="18" t="s">
        <v>16</v>
      </c>
      <c r="F283" s="18">
        <v>14</v>
      </c>
      <c r="G283" s="18">
        <v>2</v>
      </c>
      <c r="H283" s="18" t="s">
        <v>2622</v>
      </c>
      <c r="I283" s="18" t="s">
        <v>471</v>
      </c>
      <c r="J283" s="18" t="s">
        <v>2453</v>
      </c>
      <c r="K283" s="13" t="s">
        <v>2470</v>
      </c>
    </row>
    <row r="284" spans="1:11">
      <c r="A284" s="18" t="s">
        <v>10227</v>
      </c>
      <c r="B284" s="18">
        <v>279</v>
      </c>
      <c r="C284" s="18" t="s">
        <v>19</v>
      </c>
      <c r="D284" s="18" t="s">
        <v>2638</v>
      </c>
      <c r="E284" s="18" t="s">
        <v>16</v>
      </c>
      <c r="F284" s="18">
        <v>28</v>
      </c>
      <c r="G284" s="18">
        <v>4</v>
      </c>
      <c r="H284" s="18" t="s">
        <v>522</v>
      </c>
      <c r="I284" s="18" t="s">
        <v>471</v>
      </c>
      <c r="J284" s="18" t="s">
        <v>2453</v>
      </c>
      <c r="K284" s="13" t="s">
        <v>2480</v>
      </c>
    </row>
    <row r="285" spans="1:11">
      <c r="A285" s="18" t="s">
        <v>10227</v>
      </c>
      <c r="B285" s="18">
        <v>280</v>
      </c>
      <c r="C285" s="18" t="s">
        <v>19</v>
      </c>
      <c r="D285" s="18" t="s">
        <v>2639</v>
      </c>
      <c r="E285" s="18" t="s">
        <v>16</v>
      </c>
      <c r="F285" s="18">
        <v>14</v>
      </c>
      <c r="G285" s="18">
        <v>2</v>
      </c>
      <c r="H285" s="18" t="s">
        <v>2640</v>
      </c>
      <c r="I285" s="18" t="s">
        <v>471</v>
      </c>
      <c r="J285" s="18" t="s">
        <v>2453</v>
      </c>
      <c r="K285" s="13" t="s">
        <v>2480</v>
      </c>
    </row>
    <row r="286" spans="1:11">
      <c r="A286" s="18" t="s">
        <v>10227</v>
      </c>
      <c r="B286" s="18">
        <v>281</v>
      </c>
      <c r="C286" s="18" t="s">
        <v>19</v>
      </c>
      <c r="D286" s="18" t="s">
        <v>2641</v>
      </c>
      <c r="E286" s="18" t="s">
        <v>16</v>
      </c>
      <c r="F286" s="18">
        <v>14</v>
      </c>
      <c r="G286" s="18">
        <v>2</v>
      </c>
      <c r="H286" s="18" t="s">
        <v>1383</v>
      </c>
      <c r="I286" s="18" t="s">
        <v>471</v>
      </c>
      <c r="J286" s="18" t="s">
        <v>2453</v>
      </c>
      <c r="K286" s="13" t="s">
        <v>2480</v>
      </c>
    </row>
    <row r="287" spans="1:11">
      <c r="A287" s="18" t="s">
        <v>10227</v>
      </c>
      <c r="B287" s="18">
        <v>282</v>
      </c>
      <c r="C287" s="18" t="s">
        <v>20</v>
      </c>
      <c r="D287" s="18" t="s">
        <v>2642</v>
      </c>
      <c r="E287" s="18" t="s">
        <v>16</v>
      </c>
      <c r="F287" s="18">
        <v>14</v>
      </c>
      <c r="G287" s="18">
        <v>2</v>
      </c>
      <c r="H287" s="18" t="s">
        <v>2605</v>
      </c>
      <c r="I287" s="18" t="s">
        <v>471</v>
      </c>
      <c r="J287" s="18" t="s">
        <v>2453</v>
      </c>
      <c r="K287" s="13" t="s">
        <v>2480</v>
      </c>
    </row>
    <row r="288" spans="1:11">
      <c r="A288" s="18" t="s">
        <v>10227</v>
      </c>
      <c r="B288" s="18">
        <v>283</v>
      </c>
      <c r="C288" s="18" t="s">
        <v>20</v>
      </c>
      <c r="D288" s="18" t="s">
        <v>2643</v>
      </c>
      <c r="E288" s="18" t="s">
        <v>16</v>
      </c>
      <c r="F288" s="18">
        <v>14</v>
      </c>
      <c r="G288" s="18">
        <v>2</v>
      </c>
      <c r="H288" s="18" t="s">
        <v>1383</v>
      </c>
      <c r="I288" s="18" t="s">
        <v>471</v>
      </c>
      <c r="J288" s="18" t="s">
        <v>2453</v>
      </c>
      <c r="K288" s="13" t="s">
        <v>2480</v>
      </c>
    </row>
    <row r="289" spans="1:11">
      <c r="A289" s="18" t="s">
        <v>10227</v>
      </c>
      <c r="B289" s="18">
        <v>284</v>
      </c>
      <c r="C289" s="18" t="s">
        <v>19</v>
      </c>
      <c r="D289" s="18" t="s">
        <v>2644</v>
      </c>
      <c r="E289" s="18" t="s">
        <v>16</v>
      </c>
      <c r="F289" s="18">
        <v>14</v>
      </c>
      <c r="G289" s="18">
        <v>2</v>
      </c>
      <c r="H289" s="18" t="s">
        <v>2500</v>
      </c>
      <c r="I289" s="18" t="s">
        <v>471</v>
      </c>
      <c r="J289" s="18" t="s">
        <v>2453</v>
      </c>
      <c r="K289" s="13" t="s">
        <v>2480</v>
      </c>
    </row>
    <row r="290" spans="1:11">
      <c r="A290" s="18" t="s">
        <v>10227</v>
      </c>
      <c r="B290" s="18">
        <v>285</v>
      </c>
      <c r="C290" s="18" t="s">
        <v>19</v>
      </c>
      <c r="D290" s="18" t="s">
        <v>2645</v>
      </c>
      <c r="E290" s="18" t="s">
        <v>16</v>
      </c>
      <c r="F290" s="18">
        <v>14</v>
      </c>
      <c r="G290" s="18">
        <v>2</v>
      </c>
      <c r="H290" s="18" t="s">
        <v>1391</v>
      </c>
      <c r="I290" s="18" t="s">
        <v>471</v>
      </c>
      <c r="J290" s="18" t="s">
        <v>2453</v>
      </c>
      <c r="K290" s="13" t="s">
        <v>2480</v>
      </c>
    </row>
    <row r="291" spans="1:11">
      <c r="A291" s="18" t="s">
        <v>10227</v>
      </c>
      <c r="B291" s="18">
        <v>286</v>
      </c>
      <c r="C291" s="18" t="s">
        <v>19</v>
      </c>
      <c r="D291" s="18" t="s">
        <v>2646</v>
      </c>
      <c r="E291" s="18" t="s">
        <v>16</v>
      </c>
      <c r="F291" s="18">
        <v>21</v>
      </c>
      <c r="G291" s="18">
        <v>3</v>
      </c>
      <c r="H291" s="18" t="s">
        <v>2189</v>
      </c>
      <c r="I291" s="18" t="s">
        <v>471</v>
      </c>
      <c r="J291" s="18" t="s">
        <v>2453</v>
      </c>
      <c r="K291" s="13" t="s">
        <v>2480</v>
      </c>
    </row>
    <row r="292" spans="1:11">
      <c r="A292" s="18" t="s">
        <v>10227</v>
      </c>
      <c r="B292" s="18">
        <v>287</v>
      </c>
      <c r="C292" s="18" t="s">
        <v>19</v>
      </c>
      <c r="D292" s="18" t="s">
        <v>2647</v>
      </c>
      <c r="E292" s="18" t="s">
        <v>16</v>
      </c>
      <c r="F292" s="18">
        <v>14</v>
      </c>
      <c r="G292" s="18">
        <v>2</v>
      </c>
      <c r="H292" s="18" t="s">
        <v>2648</v>
      </c>
      <c r="I292" s="18" t="s">
        <v>471</v>
      </c>
      <c r="J292" s="18" t="s">
        <v>2453</v>
      </c>
      <c r="K292" s="13" t="s">
        <v>2480</v>
      </c>
    </row>
    <row r="293" spans="1:11">
      <c r="A293" s="18" t="s">
        <v>10227</v>
      </c>
      <c r="B293" s="18">
        <v>288</v>
      </c>
      <c r="C293" s="18" t="s">
        <v>19</v>
      </c>
      <c r="D293" s="18" t="s">
        <v>2649</v>
      </c>
      <c r="E293" s="18" t="s">
        <v>16</v>
      </c>
      <c r="F293" s="18">
        <v>14</v>
      </c>
      <c r="G293" s="18">
        <v>2</v>
      </c>
      <c r="H293" s="18" t="s">
        <v>2197</v>
      </c>
      <c r="I293" s="18" t="s">
        <v>471</v>
      </c>
      <c r="J293" s="18" t="s">
        <v>2453</v>
      </c>
      <c r="K293" s="13" t="s">
        <v>2480</v>
      </c>
    </row>
    <row r="294" spans="1:11">
      <c r="A294" s="18" t="s">
        <v>10227</v>
      </c>
      <c r="B294" s="18">
        <v>289</v>
      </c>
      <c r="C294" s="18" t="s">
        <v>20</v>
      </c>
      <c r="D294" s="18" t="s">
        <v>2650</v>
      </c>
      <c r="E294" s="18" t="s">
        <v>16</v>
      </c>
      <c r="F294" s="18">
        <v>7</v>
      </c>
      <c r="G294" s="18">
        <v>1</v>
      </c>
      <c r="H294" s="18" t="s">
        <v>2651</v>
      </c>
      <c r="I294" s="18" t="s">
        <v>471</v>
      </c>
      <c r="J294" s="18" t="s">
        <v>2453</v>
      </c>
      <c r="K294" s="13" t="s">
        <v>2246</v>
      </c>
    </row>
    <row r="295" spans="1:11">
      <c r="A295" s="18" t="s">
        <v>10227</v>
      </c>
      <c r="B295" s="18">
        <v>290</v>
      </c>
      <c r="C295" s="18" t="s">
        <v>20</v>
      </c>
      <c r="D295" s="18" t="s">
        <v>2652</v>
      </c>
      <c r="E295" s="18" t="s">
        <v>16</v>
      </c>
      <c r="F295" s="18">
        <v>14</v>
      </c>
      <c r="G295" s="18">
        <v>2</v>
      </c>
      <c r="H295" s="18" t="s">
        <v>1075</v>
      </c>
      <c r="I295" s="18" t="s">
        <v>471</v>
      </c>
      <c r="J295" s="18" t="s">
        <v>2453</v>
      </c>
      <c r="K295" s="13" t="s">
        <v>2246</v>
      </c>
    </row>
    <row r="296" spans="1:11">
      <c r="A296" s="18" t="s">
        <v>10227</v>
      </c>
      <c r="B296" s="18">
        <v>291</v>
      </c>
      <c r="C296" s="18" t="s">
        <v>19</v>
      </c>
      <c r="D296" s="18" t="s">
        <v>2653</v>
      </c>
      <c r="E296" s="18" t="s">
        <v>26</v>
      </c>
      <c r="F296" s="18">
        <v>14</v>
      </c>
      <c r="G296" s="18">
        <v>2</v>
      </c>
      <c r="H296" s="18" t="s">
        <v>522</v>
      </c>
      <c r="I296" s="18" t="s">
        <v>471</v>
      </c>
      <c r="J296" s="18" t="s">
        <v>2453</v>
      </c>
      <c r="K296" s="13" t="s">
        <v>2246</v>
      </c>
    </row>
    <row r="297" spans="1:11">
      <c r="A297" s="18" t="s">
        <v>10227</v>
      </c>
      <c r="B297" s="18">
        <v>292</v>
      </c>
      <c r="C297" s="18" t="s">
        <v>19</v>
      </c>
      <c r="D297" s="18" t="s">
        <v>2654</v>
      </c>
      <c r="E297" s="18" t="s">
        <v>26</v>
      </c>
      <c r="F297" s="18">
        <v>14</v>
      </c>
      <c r="G297" s="18">
        <v>2</v>
      </c>
      <c r="H297" s="18" t="s">
        <v>2655</v>
      </c>
      <c r="I297" s="18" t="s">
        <v>471</v>
      </c>
      <c r="J297" s="18" t="s">
        <v>2453</v>
      </c>
      <c r="K297" s="13" t="s">
        <v>2246</v>
      </c>
    </row>
    <row r="298" spans="1:11">
      <c r="A298" s="18" t="s">
        <v>10227</v>
      </c>
      <c r="B298" s="18">
        <v>293</v>
      </c>
      <c r="C298" s="18" t="s">
        <v>20</v>
      </c>
      <c r="D298" s="18" t="s">
        <v>2656</v>
      </c>
      <c r="E298" s="18" t="s">
        <v>16</v>
      </c>
      <c r="F298" s="18">
        <v>21</v>
      </c>
      <c r="G298" s="18">
        <v>3</v>
      </c>
      <c r="H298" s="18" t="s">
        <v>522</v>
      </c>
      <c r="I298" s="18" t="s">
        <v>471</v>
      </c>
      <c r="J298" s="18" t="s">
        <v>2453</v>
      </c>
      <c r="K298" s="13" t="s">
        <v>2246</v>
      </c>
    </row>
    <row r="299" spans="1:11">
      <c r="A299" s="18" t="s">
        <v>10227</v>
      </c>
      <c r="B299" s="18">
        <v>294</v>
      </c>
      <c r="C299" s="18" t="s">
        <v>20</v>
      </c>
      <c r="D299" s="18" t="s">
        <v>2657</v>
      </c>
      <c r="E299" s="18" t="s">
        <v>16</v>
      </c>
      <c r="F299" s="18">
        <v>21</v>
      </c>
      <c r="G299" s="18">
        <v>3</v>
      </c>
      <c r="H299" s="18" t="s">
        <v>2658</v>
      </c>
      <c r="I299" s="18" t="s">
        <v>471</v>
      </c>
      <c r="J299" s="18" t="s">
        <v>2453</v>
      </c>
      <c r="K299" s="13" t="s">
        <v>2246</v>
      </c>
    </row>
    <row r="300" spans="1:11">
      <c r="A300" s="18" t="s">
        <v>10227</v>
      </c>
      <c r="B300" s="18">
        <v>295</v>
      </c>
      <c r="C300" s="18" t="s">
        <v>20</v>
      </c>
      <c r="D300" s="18" t="s">
        <v>2659</v>
      </c>
      <c r="E300" s="18" t="s">
        <v>16</v>
      </c>
      <c r="F300" s="18">
        <v>14</v>
      </c>
      <c r="G300" s="18">
        <v>2</v>
      </c>
      <c r="H300" s="18" t="s">
        <v>522</v>
      </c>
      <c r="I300" s="18" t="s">
        <v>2961</v>
      </c>
      <c r="J300" s="18" t="s">
        <v>10304</v>
      </c>
      <c r="K300" s="13" t="s">
        <v>2246</v>
      </c>
    </row>
    <row r="301" spans="1:11">
      <c r="A301" s="18" t="s">
        <v>10227</v>
      </c>
      <c r="B301" s="18">
        <v>296</v>
      </c>
      <c r="C301" s="18" t="s">
        <v>20</v>
      </c>
      <c r="D301" s="18" t="s">
        <v>2662</v>
      </c>
      <c r="E301" s="18" t="s">
        <v>16</v>
      </c>
      <c r="F301" s="18">
        <v>14</v>
      </c>
      <c r="G301" s="18">
        <v>2</v>
      </c>
      <c r="H301" s="18" t="s">
        <v>522</v>
      </c>
      <c r="I301" s="18" t="s">
        <v>10305</v>
      </c>
      <c r="J301" s="18" t="s">
        <v>10306</v>
      </c>
      <c r="K301" s="13" t="s">
        <v>2246</v>
      </c>
    </row>
    <row r="302" spans="1:11">
      <c r="A302" s="18" t="s">
        <v>10227</v>
      </c>
      <c r="B302" s="18">
        <v>297</v>
      </c>
      <c r="C302" s="18" t="s">
        <v>20</v>
      </c>
      <c r="D302" s="18" t="s">
        <v>2665</v>
      </c>
      <c r="E302" s="18" t="s">
        <v>16</v>
      </c>
      <c r="F302" s="18">
        <v>7</v>
      </c>
      <c r="G302" s="18">
        <v>1</v>
      </c>
      <c r="H302" s="18" t="s">
        <v>2666</v>
      </c>
      <c r="I302" s="18" t="s">
        <v>471</v>
      </c>
      <c r="J302" s="18" t="s">
        <v>2453</v>
      </c>
      <c r="K302" s="13" t="s">
        <v>2246</v>
      </c>
    </row>
    <row r="303" spans="1:11">
      <c r="A303" s="18" t="s">
        <v>10227</v>
      </c>
      <c r="B303" s="18">
        <v>298</v>
      </c>
      <c r="C303" s="18" t="s">
        <v>20</v>
      </c>
      <c r="D303" s="18" t="s">
        <v>2667</v>
      </c>
      <c r="E303" s="18" t="s">
        <v>16</v>
      </c>
      <c r="F303" s="18">
        <v>7</v>
      </c>
      <c r="G303" s="18">
        <v>1</v>
      </c>
      <c r="H303" s="18" t="s">
        <v>522</v>
      </c>
      <c r="I303" s="18" t="s">
        <v>10307</v>
      </c>
      <c r="J303" s="18" t="s">
        <v>10308</v>
      </c>
      <c r="K303" s="13" t="s">
        <v>2246</v>
      </c>
    </row>
    <row r="304" spans="1:11">
      <c r="A304" s="18" t="s">
        <v>10227</v>
      </c>
      <c r="B304" s="18">
        <v>299</v>
      </c>
      <c r="C304" s="18" t="s">
        <v>20</v>
      </c>
      <c r="D304" s="18" t="s">
        <v>2670</v>
      </c>
      <c r="E304" s="18" t="s">
        <v>16</v>
      </c>
      <c r="F304" s="18">
        <v>21</v>
      </c>
      <c r="G304" s="18">
        <v>3</v>
      </c>
      <c r="H304" s="18" t="s">
        <v>2671</v>
      </c>
      <c r="I304" s="18" t="s">
        <v>471</v>
      </c>
      <c r="J304" s="18" t="s">
        <v>2453</v>
      </c>
      <c r="K304" s="13" t="s">
        <v>2246</v>
      </c>
    </row>
    <row r="305" spans="1:11">
      <c r="A305" s="18" t="s">
        <v>10227</v>
      </c>
      <c r="B305" s="18">
        <v>300</v>
      </c>
      <c r="C305" s="18" t="s">
        <v>19</v>
      </c>
      <c r="D305" s="18" t="s">
        <v>2672</v>
      </c>
      <c r="E305" s="18" t="s">
        <v>16</v>
      </c>
      <c r="F305" s="18">
        <v>7</v>
      </c>
      <c r="G305" s="18">
        <v>1</v>
      </c>
      <c r="H305" s="18" t="s">
        <v>522</v>
      </c>
      <c r="I305" s="18" t="s">
        <v>471</v>
      </c>
      <c r="J305" s="18" t="s">
        <v>2245</v>
      </c>
      <c r="K305" s="13" t="s">
        <v>2246</v>
      </c>
    </row>
    <row r="306" spans="1:11">
      <c r="A306" s="18" t="s">
        <v>10227</v>
      </c>
      <c r="B306" s="18">
        <v>301</v>
      </c>
      <c r="C306" s="18" t="s">
        <v>19</v>
      </c>
      <c r="D306" s="18" t="s">
        <v>2673</v>
      </c>
      <c r="E306" s="18" t="s">
        <v>16</v>
      </c>
      <c r="F306" s="18">
        <v>7</v>
      </c>
      <c r="G306" s="18">
        <v>1</v>
      </c>
      <c r="H306" s="18" t="s">
        <v>522</v>
      </c>
      <c r="I306" s="18" t="s">
        <v>471</v>
      </c>
      <c r="J306" s="18" t="s">
        <v>2245</v>
      </c>
      <c r="K306" s="13" t="s">
        <v>2246</v>
      </c>
    </row>
    <row r="307" spans="1:11">
      <c r="A307" s="18" t="s">
        <v>10227</v>
      </c>
      <c r="B307" s="18">
        <v>302</v>
      </c>
      <c r="C307" s="18" t="s">
        <v>19</v>
      </c>
      <c r="D307" s="18" t="s">
        <v>2674</v>
      </c>
      <c r="E307" s="18" t="s">
        <v>16</v>
      </c>
      <c r="F307" s="18">
        <v>7</v>
      </c>
      <c r="G307" s="18">
        <v>1</v>
      </c>
      <c r="H307" s="18" t="s">
        <v>522</v>
      </c>
      <c r="I307" s="18" t="s">
        <v>471</v>
      </c>
      <c r="J307" s="18" t="s">
        <v>2245</v>
      </c>
      <c r="K307" s="13" t="s">
        <v>2246</v>
      </c>
    </row>
    <row r="308" spans="1:11">
      <c r="A308" s="18" t="s">
        <v>10227</v>
      </c>
      <c r="B308" s="18">
        <v>303</v>
      </c>
      <c r="C308" s="18" t="s">
        <v>19</v>
      </c>
      <c r="D308" s="18" t="s">
        <v>2675</v>
      </c>
      <c r="E308" s="18" t="s">
        <v>16</v>
      </c>
      <c r="F308" s="18">
        <v>7</v>
      </c>
      <c r="G308" s="18">
        <v>1</v>
      </c>
      <c r="H308" s="18" t="s">
        <v>522</v>
      </c>
      <c r="I308" s="18" t="s">
        <v>471</v>
      </c>
      <c r="J308" s="18" t="s">
        <v>2245</v>
      </c>
      <c r="K308" s="13" t="s">
        <v>2246</v>
      </c>
    </row>
    <row r="309" spans="1:11">
      <c r="A309" s="18" t="s">
        <v>10227</v>
      </c>
      <c r="B309" s="18">
        <v>304</v>
      </c>
      <c r="C309" s="18" t="s">
        <v>19</v>
      </c>
      <c r="D309" s="18" t="s">
        <v>2676</v>
      </c>
      <c r="E309" s="18" t="s">
        <v>16</v>
      </c>
      <c r="F309" s="18">
        <v>7</v>
      </c>
      <c r="G309" s="18">
        <v>1</v>
      </c>
      <c r="H309" s="18" t="s">
        <v>522</v>
      </c>
      <c r="I309" s="18" t="s">
        <v>471</v>
      </c>
      <c r="J309" s="18" t="s">
        <v>2245</v>
      </c>
      <c r="K309" s="13" t="s">
        <v>2246</v>
      </c>
    </row>
    <row r="310" spans="1:11">
      <c r="A310" s="18" t="s">
        <v>10227</v>
      </c>
      <c r="B310" s="18">
        <v>305</v>
      </c>
      <c r="C310" s="18" t="s">
        <v>19</v>
      </c>
      <c r="D310" s="18" t="s">
        <v>2677</v>
      </c>
      <c r="E310" s="18" t="s">
        <v>16</v>
      </c>
      <c r="F310" s="18">
        <v>7</v>
      </c>
      <c r="G310" s="18">
        <v>1</v>
      </c>
      <c r="H310" s="18" t="s">
        <v>522</v>
      </c>
      <c r="I310" s="18" t="s">
        <v>471</v>
      </c>
      <c r="J310" s="18" t="s">
        <v>2245</v>
      </c>
      <c r="K310" s="13" t="s">
        <v>2246</v>
      </c>
    </row>
    <row r="311" spans="1:11">
      <c r="A311" s="18" t="s">
        <v>10227</v>
      </c>
      <c r="B311" s="18">
        <v>306</v>
      </c>
      <c r="C311" s="18" t="s">
        <v>19</v>
      </c>
      <c r="D311" s="18" t="s">
        <v>2678</v>
      </c>
      <c r="E311" s="18" t="s">
        <v>16</v>
      </c>
      <c r="F311" s="18">
        <v>7</v>
      </c>
      <c r="G311" s="18">
        <v>1</v>
      </c>
      <c r="H311" s="18" t="s">
        <v>522</v>
      </c>
      <c r="I311" s="18" t="s">
        <v>471</v>
      </c>
      <c r="J311" s="18" t="s">
        <v>2245</v>
      </c>
      <c r="K311" s="13" t="s">
        <v>2246</v>
      </c>
    </row>
    <row r="312" spans="1:11">
      <c r="A312" s="18" t="s">
        <v>10227</v>
      </c>
      <c r="B312" s="18">
        <v>307</v>
      </c>
      <c r="C312" s="18" t="s">
        <v>19</v>
      </c>
      <c r="D312" s="18" t="s">
        <v>2679</v>
      </c>
      <c r="E312" s="18" t="s">
        <v>16</v>
      </c>
      <c r="F312" s="18">
        <v>7</v>
      </c>
      <c r="G312" s="18">
        <v>1</v>
      </c>
      <c r="H312" s="18" t="s">
        <v>522</v>
      </c>
      <c r="I312" s="18" t="s">
        <v>471</v>
      </c>
      <c r="J312" s="18" t="s">
        <v>2245</v>
      </c>
      <c r="K312" s="13" t="s">
        <v>2246</v>
      </c>
    </row>
    <row r="313" spans="1:11">
      <c r="A313" s="18" t="s">
        <v>10227</v>
      </c>
      <c r="B313" s="18">
        <v>308</v>
      </c>
      <c r="C313" s="18" t="s">
        <v>19</v>
      </c>
      <c r="D313" s="18" t="s">
        <v>2680</v>
      </c>
      <c r="E313" s="18" t="s">
        <v>16</v>
      </c>
      <c r="F313" s="18">
        <v>7</v>
      </c>
      <c r="G313" s="18">
        <v>1</v>
      </c>
      <c r="H313" s="18" t="s">
        <v>522</v>
      </c>
      <c r="I313" s="18" t="s">
        <v>471</v>
      </c>
      <c r="J313" s="18" t="s">
        <v>2245</v>
      </c>
      <c r="K313" s="13" t="s">
        <v>2246</v>
      </c>
    </row>
    <row r="314" spans="1:11">
      <c r="A314" s="18" t="s">
        <v>10227</v>
      </c>
      <c r="B314" s="18">
        <v>309</v>
      </c>
      <c r="C314" s="18" t="s">
        <v>19</v>
      </c>
      <c r="D314" s="18" t="s">
        <v>2681</v>
      </c>
      <c r="E314" s="18" t="s">
        <v>16</v>
      </c>
      <c r="F314" s="18">
        <v>7</v>
      </c>
      <c r="G314" s="18">
        <v>1</v>
      </c>
      <c r="H314" s="18" t="s">
        <v>522</v>
      </c>
      <c r="I314" s="18" t="s">
        <v>471</v>
      </c>
      <c r="J314" s="18" t="s">
        <v>2245</v>
      </c>
      <c r="K314" s="13" t="s">
        <v>2246</v>
      </c>
    </row>
    <row r="315" spans="1:11">
      <c r="A315" s="18" t="s">
        <v>10227</v>
      </c>
      <c r="B315" s="18">
        <v>310</v>
      </c>
      <c r="C315" s="18" t="s">
        <v>19</v>
      </c>
      <c r="D315" s="18" t="s">
        <v>2682</v>
      </c>
      <c r="E315" s="18" t="s">
        <v>16</v>
      </c>
      <c r="F315" s="18">
        <v>7</v>
      </c>
      <c r="G315" s="18">
        <v>1</v>
      </c>
      <c r="H315" s="18" t="s">
        <v>522</v>
      </c>
      <c r="I315" s="18" t="s">
        <v>471</v>
      </c>
      <c r="J315" s="18" t="s">
        <v>2245</v>
      </c>
      <c r="K315" s="13" t="s">
        <v>2246</v>
      </c>
    </row>
    <row r="316" spans="1:11">
      <c r="A316" s="18" t="s">
        <v>10227</v>
      </c>
      <c r="B316" s="18">
        <v>311</v>
      </c>
      <c r="C316" s="18" t="s">
        <v>19</v>
      </c>
      <c r="D316" s="18" t="s">
        <v>2683</v>
      </c>
      <c r="E316" s="18" t="s">
        <v>16</v>
      </c>
      <c r="F316" s="18">
        <v>6</v>
      </c>
      <c r="G316" s="18">
        <v>1</v>
      </c>
      <c r="H316" s="18" t="s">
        <v>522</v>
      </c>
      <c r="I316" s="18" t="s">
        <v>471</v>
      </c>
      <c r="J316" s="18" t="s">
        <v>2245</v>
      </c>
      <c r="K316" s="13" t="s">
        <v>2246</v>
      </c>
    </row>
    <row r="317" spans="1:11">
      <c r="A317" s="18" t="s">
        <v>10227</v>
      </c>
      <c r="B317" s="18">
        <v>312</v>
      </c>
      <c r="C317" s="18" t="s">
        <v>19</v>
      </c>
      <c r="D317" s="18" t="s">
        <v>2684</v>
      </c>
      <c r="E317" s="18" t="s">
        <v>16</v>
      </c>
      <c r="F317" s="18">
        <v>7</v>
      </c>
      <c r="G317" s="18">
        <v>1</v>
      </c>
      <c r="H317" s="18" t="s">
        <v>522</v>
      </c>
      <c r="I317" s="18" t="s">
        <v>471</v>
      </c>
      <c r="J317" s="18" t="s">
        <v>2245</v>
      </c>
      <c r="K317" s="13" t="s">
        <v>2246</v>
      </c>
    </row>
    <row r="318" spans="1:11">
      <c r="A318" s="18" t="s">
        <v>10227</v>
      </c>
      <c r="B318" s="18">
        <v>313</v>
      </c>
      <c r="C318" s="18" t="s">
        <v>19</v>
      </c>
      <c r="D318" s="18" t="s">
        <v>2685</v>
      </c>
      <c r="E318" s="18" t="s">
        <v>16</v>
      </c>
      <c r="F318" s="18">
        <v>6</v>
      </c>
      <c r="G318" s="18">
        <v>1</v>
      </c>
      <c r="H318" s="18" t="s">
        <v>522</v>
      </c>
      <c r="I318" s="18" t="s">
        <v>471</v>
      </c>
      <c r="J318" s="18" t="s">
        <v>2245</v>
      </c>
      <c r="K318" s="13" t="s">
        <v>2246</v>
      </c>
    </row>
    <row r="319" spans="1:11">
      <c r="A319" s="18" t="s">
        <v>10227</v>
      </c>
      <c r="B319" s="18">
        <v>314</v>
      </c>
      <c r="C319" s="18" t="s">
        <v>19</v>
      </c>
      <c r="D319" s="18" t="s">
        <v>2686</v>
      </c>
      <c r="E319" s="18" t="s">
        <v>16</v>
      </c>
      <c r="F319" s="18">
        <v>6</v>
      </c>
      <c r="G319" s="18">
        <v>1</v>
      </c>
      <c r="H319" s="18" t="s">
        <v>522</v>
      </c>
      <c r="I319" s="18" t="s">
        <v>471</v>
      </c>
      <c r="J319" s="18" t="s">
        <v>2245</v>
      </c>
      <c r="K319" s="13" t="s">
        <v>2246</v>
      </c>
    </row>
    <row r="320" spans="1:11">
      <c r="A320" s="18" t="s">
        <v>10227</v>
      </c>
      <c r="B320" s="18">
        <v>315</v>
      </c>
      <c r="C320" s="18" t="s">
        <v>19</v>
      </c>
      <c r="D320" s="18" t="s">
        <v>2687</v>
      </c>
      <c r="E320" s="18" t="s">
        <v>16</v>
      </c>
      <c r="F320" s="18">
        <v>7</v>
      </c>
      <c r="G320" s="18">
        <v>1</v>
      </c>
      <c r="H320" s="18" t="s">
        <v>522</v>
      </c>
      <c r="I320" s="18" t="s">
        <v>471</v>
      </c>
      <c r="J320" s="18" t="s">
        <v>2245</v>
      </c>
      <c r="K320" s="13" t="s">
        <v>2246</v>
      </c>
    </row>
    <row r="321" spans="1:11">
      <c r="A321" s="18" t="s">
        <v>10227</v>
      </c>
      <c r="B321" s="18">
        <v>316</v>
      </c>
      <c r="C321" s="18" t="s">
        <v>19</v>
      </c>
      <c r="D321" s="18" t="s">
        <v>2688</v>
      </c>
      <c r="E321" s="18" t="s">
        <v>16</v>
      </c>
      <c r="F321" s="18">
        <v>7</v>
      </c>
      <c r="G321" s="18">
        <v>1</v>
      </c>
      <c r="H321" s="18" t="s">
        <v>522</v>
      </c>
      <c r="I321" s="18" t="s">
        <v>471</v>
      </c>
      <c r="J321" s="18" t="s">
        <v>2245</v>
      </c>
      <c r="K321" s="13" t="s">
        <v>2246</v>
      </c>
    </row>
    <row r="322" spans="1:11">
      <c r="A322" s="18" t="s">
        <v>10227</v>
      </c>
      <c r="B322" s="18">
        <v>317</v>
      </c>
      <c r="C322" s="18" t="s">
        <v>19</v>
      </c>
      <c r="D322" s="18" t="s">
        <v>2689</v>
      </c>
      <c r="E322" s="18" t="s">
        <v>16</v>
      </c>
      <c r="F322" s="18">
        <v>6</v>
      </c>
      <c r="G322" s="18">
        <v>1</v>
      </c>
      <c r="H322" s="18" t="s">
        <v>522</v>
      </c>
      <c r="I322" s="18" t="s">
        <v>471</v>
      </c>
      <c r="J322" s="18" t="s">
        <v>2245</v>
      </c>
      <c r="K322" s="13" t="s">
        <v>2246</v>
      </c>
    </row>
    <row r="323" spans="1:11">
      <c r="A323" s="18" t="s">
        <v>10227</v>
      </c>
      <c r="B323" s="18">
        <v>318</v>
      </c>
      <c r="C323" s="18" t="s">
        <v>19</v>
      </c>
      <c r="D323" s="18" t="s">
        <v>2690</v>
      </c>
      <c r="E323" s="18" t="s">
        <v>16</v>
      </c>
      <c r="F323" s="18">
        <v>6</v>
      </c>
      <c r="G323" s="18">
        <v>1</v>
      </c>
      <c r="H323" s="18" t="s">
        <v>522</v>
      </c>
      <c r="I323" s="18" t="s">
        <v>471</v>
      </c>
      <c r="J323" s="18" t="s">
        <v>2245</v>
      </c>
      <c r="K323" s="13" t="s">
        <v>2246</v>
      </c>
    </row>
    <row r="324" spans="1:11">
      <c r="A324" s="18" t="s">
        <v>10227</v>
      </c>
      <c r="B324" s="18">
        <v>319</v>
      </c>
      <c r="C324" s="18" t="s">
        <v>19</v>
      </c>
      <c r="D324" s="18" t="s">
        <v>2691</v>
      </c>
      <c r="E324" s="18" t="s">
        <v>16</v>
      </c>
      <c r="F324" s="18">
        <v>7</v>
      </c>
      <c r="G324" s="18">
        <v>1</v>
      </c>
      <c r="H324" s="18" t="s">
        <v>522</v>
      </c>
      <c r="I324" s="18" t="s">
        <v>471</v>
      </c>
      <c r="J324" s="18" t="s">
        <v>2245</v>
      </c>
      <c r="K324" s="13" t="s">
        <v>2246</v>
      </c>
    </row>
    <row r="325" spans="1:11">
      <c r="A325" s="18" t="s">
        <v>10227</v>
      </c>
      <c r="B325" s="18">
        <v>320</v>
      </c>
      <c r="C325" s="18" t="s">
        <v>19</v>
      </c>
      <c r="D325" s="18" t="s">
        <v>2692</v>
      </c>
      <c r="E325" s="18" t="s">
        <v>16</v>
      </c>
      <c r="F325" s="18">
        <v>7</v>
      </c>
      <c r="G325" s="18">
        <v>1</v>
      </c>
      <c r="H325" s="18" t="s">
        <v>522</v>
      </c>
      <c r="I325" s="18" t="s">
        <v>471</v>
      </c>
      <c r="J325" s="18" t="s">
        <v>2245</v>
      </c>
      <c r="K325" s="13" t="s">
        <v>2246</v>
      </c>
    </row>
    <row r="326" spans="1:11">
      <c r="A326" s="18" t="s">
        <v>10227</v>
      </c>
      <c r="B326" s="18">
        <v>321</v>
      </c>
      <c r="C326" s="18" t="s">
        <v>19</v>
      </c>
      <c r="D326" s="18" t="s">
        <v>2693</v>
      </c>
      <c r="E326" s="18" t="s">
        <v>16</v>
      </c>
      <c r="F326" s="18">
        <v>7</v>
      </c>
      <c r="G326" s="18">
        <v>1</v>
      </c>
      <c r="H326" s="18" t="s">
        <v>522</v>
      </c>
      <c r="I326" s="18" t="s">
        <v>471</v>
      </c>
      <c r="J326" s="18" t="s">
        <v>2245</v>
      </c>
      <c r="K326" s="13" t="s">
        <v>2246</v>
      </c>
    </row>
    <row r="327" spans="1:11">
      <c r="A327" s="18" t="s">
        <v>10227</v>
      </c>
      <c r="B327" s="18">
        <v>322</v>
      </c>
      <c r="C327" s="18" t="s">
        <v>19</v>
      </c>
      <c r="D327" s="18" t="s">
        <v>2694</v>
      </c>
      <c r="E327" s="18" t="s">
        <v>16</v>
      </c>
      <c r="F327" s="18">
        <v>6</v>
      </c>
      <c r="G327" s="18">
        <v>1</v>
      </c>
      <c r="H327" s="18" t="s">
        <v>522</v>
      </c>
      <c r="I327" s="18" t="s">
        <v>471</v>
      </c>
      <c r="J327" s="18" t="s">
        <v>2245</v>
      </c>
      <c r="K327" s="13" t="s">
        <v>2246</v>
      </c>
    </row>
    <row r="328" spans="1:11">
      <c r="A328" s="18" t="s">
        <v>10227</v>
      </c>
      <c r="B328" s="18">
        <v>323</v>
      </c>
      <c r="C328" s="18" t="s">
        <v>19</v>
      </c>
      <c r="D328" s="18" t="s">
        <v>6887</v>
      </c>
      <c r="E328" s="18" t="s">
        <v>16</v>
      </c>
      <c r="F328" s="18">
        <v>6</v>
      </c>
      <c r="G328" s="18">
        <v>1</v>
      </c>
      <c r="H328" s="18" t="s">
        <v>522</v>
      </c>
      <c r="I328" s="18" t="s">
        <v>471</v>
      </c>
      <c r="J328" s="18" t="s">
        <v>2245</v>
      </c>
      <c r="K328" s="13" t="s">
        <v>2246</v>
      </c>
    </row>
    <row r="329" spans="1:11">
      <c r="A329" s="18" t="s">
        <v>10227</v>
      </c>
      <c r="B329" s="18">
        <v>324</v>
      </c>
      <c r="C329" s="18" t="s">
        <v>19</v>
      </c>
      <c r="D329" s="18" t="s">
        <v>2696</v>
      </c>
      <c r="E329" s="18" t="s">
        <v>16</v>
      </c>
      <c r="F329" s="18">
        <v>14</v>
      </c>
      <c r="G329" s="18">
        <v>2</v>
      </c>
      <c r="H329" s="18" t="s">
        <v>522</v>
      </c>
      <c r="I329" s="18" t="s">
        <v>471</v>
      </c>
      <c r="J329" s="18" t="s">
        <v>2245</v>
      </c>
      <c r="K329" s="13" t="s">
        <v>2246</v>
      </c>
    </row>
    <row r="330" spans="1:11">
      <c r="A330" s="18" t="s">
        <v>10227</v>
      </c>
      <c r="B330" s="18">
        <v>325</v>
      </c>
      <c r="C330" s="18" t="s">
        <v>19</v>
      </c>
      <c r="D330" s="18" t="s">
        <v>2697</v>
      </c>
      <c r="E330" s="18" t="s">
        <v>16</v>
      </c>
      <c r="F330" s="18">
        <v>12</v>
      </c>
      <c r="G330" s="18">
        <v>2</v>
      </c>
      <c r="H330" s="18" t="s">
        <v>522</v>
      </c>
      <c r="I330" s="18" t="s">
        <v>471</v>
      </c>
      <c r="J330" s="18" t="s">
        <v>2245</v>
      </c>
      <c r="K330" s="13" t="s">
        <v>2246</v>
      </c>
    </row>
    <row r="331" spans="1:11">
      <c r="A331" s="18" t="s">
        <v>10227</v>
      </c>
      <c r="B331" s="18">
        <v>326</v>
      </c>
      <c r="C331" s="18" t="s">
        <v>19</v>
      </c>
      <c r="D331" s="18" t="s">
        <v>2698</v>
      </c>
      <c r="E331" s="18" t="s">
        <v>16</v>
      </c>
      <c r="F331" s="18">
        <v>14</v>
      </c>
      <c r="G331" s="18">
        <v>2</v>
      </c>
      <c r="H331" s="18" t="s">
        <v>522</v>
      </c>
      <c r="I331" s="18" t="s">
        <v>471</v>
      </c>
      <c r="J331" s="18" t="s">
        <v>2245</v>
      </c>
      <c r="K331" s="13" t="s">
        <v>2246</v>
      </c>
    </row>
    <row r="332" spans="1:11">
      <c r="A332" s="18" t="s">
        <v>10227</v>
      </c>
      <c r="B332" s="18">
        <v>327</v>
      </c>
      <c r="C332" s="18" t="s">
        <v>19</v>
      </c>
      <c r="D332" s="18" t="s">
        <v>2699</v>
      </c>
      <c r="E332" s="18" t="s">
        <v>16</v>
      </c>
      <c r="F332" s="18">
        <v>18</v>
      </c>
      <c r="G332" s="18">
        <v>3</v>
      </c>
      <c r="H332" s="18" t="s">
        <v>522</v>
      </c>
      <c r="I332" s="18" t="s">
        <v>471</v>
      </c>
      <c r="J332" s="18" t="s">
        <v>2245</v>
      </c>
      <c r="K332" s="13" t="s">
        <v>2246</v>
      </c>
    </row>
    <row r="333" spans="1:11">
      <c r="A333" s="18" t="s">
        <v>10227</v>
      </c>
      <c r="B333" s="18">
        <v>328</v>
      </c>
      <c r="C333" s="18" t="s">
        <v>19</v>
      </c>
      <c r="D333" s="18" t="s">
        <v>2700</v>
      </c>
      <c r="E333" s="18" t="s">
        <v>16</v>
      </c>
      <c r="F333" s="18">
        <v>14</v>
      </c>
      <c r="G333" s="18">
        <v>2</v>
      </c>
      <c r="H333" s="18" t="s">
        <v>522</v>
      </c>
      <c r="I333" s="18" t="s">
        <v>471</v>
      </c>
      <c r="J333" s="18" t="s">
        <v>2245</v>
      </c>
      <c r="K333" s="13" t="s">
        <v>2246</v>
      </c>
    </row>
    <row r="334" spans="1:11">
      <c r="A334" s="18" t="s">
        <v>10227</v>
      </c>
      <c r="B334" s="18">
        <v>329</v>
      </c>
      <c r="C334" s="18" t="s">
        <v>19</v>
      </c>
      <c r="D334" s="18" t="s">
        <v>2701</v>
      </c>
      <c r="E334" s="18" t="s">
        <v>16</v>
      </c>
      <c r="F334" s="18">
        <v>7</v>
      </c>
      <c r="G334" s="18">
        <v>1</v>
      </c>
      <c r="H334" s="18" t="s">
        <v>522</v>
      </c>
      <c r="I334" s="18" t="s">
        <v>471</v>
      </c>
      <c r="J334" s="18" t="s">
        <v>2245</v>
      </c>
      <c r="K334" s="13" t="s">
        <v>2246</v>
      </c>
    </row>
    <row r="335" spans="1:11">
      <c r="A335" s="18" t="s">
        <v>10227</v>
      </c>
      <c r="B335" s="18">
        <v>330</v>
      </c>
      <c r="C335" s="18" t="s">
        <v>19</v>
      </c>
      <c r="D335" s="18" t="s">
        <v>2702</v>
      </c>
      <c r="E335" s="18" t="s">
        <v>16</v>
      </c>
      <c r="F335" s="18">
        <v>18</v>
      </c>
      <c r="G335" s="18">
        <v>3</v>
      </c>
      <c r="H335" s="18" t="s">
        <v>522</v>
      </c>
      <c r="I335" s="18" t="s">
        <v>471</v>
      </c>
      <c r="J335" s="18" t="s">
        <v>2245</v>
      </c>
      <c r="K335" s="13" t="s">
        <v>2246</v>
      </c>
    </row>
    <row r="336" spans="1:11">
      <c r="A336" s="18" t="s">
        <v>10227</v>
      </c>
      <c r="B336" s="18">
        <v>331</v>
      </c>
      <c r="C336" s="18" t="s">
        <v>19</v>
      </c>
      <c r="D336" s="18" t="s">
        <v>2703</v>
      </c>
      <c r="E336" s="18" t="s">
        <v>16</v>
      </c>
      <c r="F336" s="18">
        <v>18</v>
      </c>
      <c r="G336" s="18">
        <v>3</v>
      </c>
      <c r="H336" s="18" t="s">
        <v>522</v>
      </c>
      <c r="I336" s="18" t="s">
        <v>471</v>
      </c>
      <c r="J336" s="18" t="s">
        <v>2245</v>
      </c>
      <c r="K336" s="13" t="s">
        <v>2246</v>
      </c>
    </row>
    <row r="337" spans="1:11">
      <c r="A337" s="18" t="s">
        <v>10227</v>
      </c>
      <c r="B337" s="18">
        <v>332</v>
      </c>
      <c r="C337" s="18" t="s">
        <v>20</v>
      </c>
      <c r="D337" s="18" t="s">
        <v>2704</v>
      </c>
      <c r="E337" s="18" t="s">
        <v>16</v>
      </c>
      <c r="F337" s="18">
        <v>7</v>
      </c>
      <c r="G337" s="18">
        <v>1</v>
      </c>
      <c r="H337" s="18" t="s">
        <v>522</v>
      </c>
      <c r="I337" s="18" t="s">
        <v>471</v>
      </c>
      <c r="J337" s="18" t="s">
        <v>2245</v>
      </c>
      <c r="K337" s="13" t="s">
        <v>2246</v>
      </c>
    </row>
    <row r="338" spans="1:11">
      <c r="A338" s="18" t="s">
        <v>10227</v>
      </c>
      <c r="B338" s="18">
        <v>333</v>
      </c>
      <c r="C338" s="18" t="s">
        <v>20</v>
      </c>
      <c r="D338" s="18" t="s">
        <v>2705</v>
      </c>
      <c r="E338" s="18" t="s">
        <v>16</v>
      </c>
      <c r="F338" s="18">
        <v>7</v>
      </c>
      <c r="G338" s="18">
        <v>1</v>
      </c>
      <c r="H338" s="18" t="s">
        <v>522</v>
      </c>
      <c r="I338" s="18" t="s">
        <v>471</v>
      </c>
      <c r="J338" s="18" t="s">
        <v>2245</v>
      </c>
      <c r="K338" s="13" t="s">
        <v>2246</v>
      </c>
    </row>
    <row r="339" spans="1:11">
      <c r="A339" s="18" t="s">
        <v>10227</v>
      </c>
      <c r="B339" s="18">
        <v>334</v>
      </c>
      <c r="C339" s="18" t="s">
        <v>20</v>
      </c>
      <c r="D339" s="18" t="s">
        <v>2706</v>
      </c>
      <c r="E339" s="18" t="s">
        <v>16</v>
      </c>
      <c r="F339" s="18">
        <v>7</v>
      </c>
      <c r="G339" s="18">
        <v>1</v>
      </c>
      <c r="H339" s="18" t="s">
        <v>522</v>
      </c>
      <c r="I339" s="18" t="s">
        <v>471</v>
      </c>
      <c r="J339" s="18" t="s">
        <v>2245</v>
      </c>
      <c r="K339" s="13" t="s">
        <v>2246</v>
      </c>
    </row>
    <row r="340" spans="1:11">
      <c r="A340" s="18" t="s">
        <v>10227</v>
      </c>
      <c r="B340" s="18">
        <v>335</v>
      </c>
      <c r="C340" s="18" t="s">
        <v>19</v>
      </c>
      <c r="D340" s="18" t="s">
        <v>2707</v>
      </c>
      <c r="E340" s="18" t="s">
        <v>16</v>
      </c>
      <c r="F340" s="18">
        <v>11</v>
      </c>
      <c r="G340" s="18">
        <v>2</v>
      </c>
      <c r="H340" s="18" t="s">
        <v>522</v>
      </c>
      <c r="I340" s="18" t="s">
        <v>471</v>
      </c>
      <c r="J340" s="18" t="s">
        <v>2245</v>
      </c>
      <c r="K340" s="13" t="s">
        <v>2246</v>
      </c>
    </row>
    <row r="341" spans="1:11">
      <c r="A341" s="18" t="s">
        <v>10227</v>
      </c>
      <c r="B341" s="18">
        <v>336</v>
      </c>
      <c r="C341" s="18" t="s">
        <v>19</v>
      </c>
      <c r="D341" s="18" t="s">
        <v>2708</v>
      </c>
      <c r="E341" s="18" t="s">
        <v>16</v>
      </c>
      <c r="F341" s="18">
        <v>35</v>
      </c>
      <c r="G341" s="18">
        <v>5</v>
      </c>
      <c r="H341" s="18" t="s">
        <v>522</v>
      </c>
      <c r="I341" s="18" t="s">
        <v>471</v>
      </c>
      <c r="J341" s="18" t="s">
        <v>2245</v>
      </c>
      <c r="K341" s="13" t="s">
        <v>2246</v>
      </c>
    </row>
    <row r="342" spans="1:11">
      <c r="A342" s="18" t="s">
        <v>10227</v>
      </c>
      <c r="B342" s="18">
        <v>337</v>
      </c>
      <c r="C342" s="18" t="s">
        <v>19</v>
      </c>
      <c r="D342" s="18" t="s">
        <v>2709</v>
      </c>
      <c r="E342" s="18" t="s">
        <v>16</v>
      </c>
      <c r="F342" s="18">
        <v>14</v>
      </c>
      <c r="G342" s="18">
        <v>2</v>
      </c>
      <c r="H342" s="18" t="s">
        <v>522</v>
      </c>
      <c r="I342" s="18" t="s">
        <v>471</v>
      </c>
      <c r="J342" s="18" t="s">
        <v>2245</v>
      </c>
      <c r="K342" s="13" t="s">
        <v>2246</v>
      </c>
    </row>
    <row r="343" spans="1:11">
      <c r="A343" s="18" t="s">
        <v>10227</v>
      </c>
      <c r="B343" s="18">
        <v>338</v>
      </c>
      <c r="C343" s="18" t="s">
        <v>19</v>
      </c>
      <c r="D343" s="18" t="s">
        <v>2710</v>
      </c>
      <c r="E343" s="18" t="s">
        <v>16</v>
      </c>
      <c r="F343" s="18">
        <v>14</v>
      </c>
      <c r="G343" s="18">
        <v>2</v>
      </c>
      <c r="H343" s="18" t="s">
        <v>522</v>
      </c>
      <c r="I343" s="18" t="s">
        <v>471</v>
      </c>
      <c r="J343" s="18" t="s">
        <v>2245</v>
      </c>
      <c r="K343" s="13" t="s">
        <v>2246</v>
      </c>
    </row>
    <row r="344" spans="1:11">
      <c r="A344" s="18" t="s">
        <v>10227</v>
      </c>
      <c r="B344" s="18">
        <v>339</v>
      </c>
      <c r="C344" s="18" t="s">
        <v>20</v>
      </c>
      <c r="D344" s="18" t="s">
        <v>2711</v>
      </c>
      <c r="E344" s="18" t="s">
        <v>16</v>
      </c>
      <c r="F344" s="18">
        <v>6</v>
      </c>
      <c r="G344" s="18">
        <v>1</v>
      </c>
      <c r="H344" s="18" t="s">
        <v>522</v>
      </c>
      <c r="I344" s="18" t="s">
        <v>471</v>
      </c>
      <c r="J344" s="18" t="s">
        <v>2245</v>
      </c>
      <c r="K344" s="13" t="s">
        <v>2246</v>
      </c>
    </row>
    <row r="345" spans="1:11">
      <c r="A345" s="18" t="s">
        <v>10227</v>
      </c>
      <c r="B345" s="18">
        <v>340</v>
      </c>
      <c r="C345" s="18" t="s">
        <v>19</v>
      </c>
      <c r="D345" s="18" t="s">
        <v>2712</v>
      </c>
      <c r="E345" s="18" t="s">
        <v>16</v>
      </c>
      <c r="F345" s="18">
        <v>18</v>
      </c>
      <c r="G345" s="18">
        <v>3</v>
      </c>
      <c r="H345" s="18" t="s">
        <v>522</v>
      </c>
      <c r="I345" s="18" t="s">
        <v>471</v>
      </c>
      <c r="J345" s="18" t="s">
        <v>2245</v>
      </c>
      <c r="K345" s="13" t="s">
        <v>2246</v>
      </c>
    </row>
    <row r="346" spans="1:11">
      <c r="A346" s="18" t="s">
        <v>10227</v>
      </c>
      <c r="B346" s="18">
        <v>341</v>
      </c>
      <c r="C346" s="18" t="s">
        <v>19</v>
      </c>
      <c r="D346" s="18" t="s">
        <v>2713</v>
      </c>
      <c r="E346" s="18" t="s">
        <v>16</v>
      </c>
      <c r="F346" s="18">
        <v>18</v>
      </c>
      <c r="G346" s="18">
        <v>3</v>
      </c>
      <c r="H346" s="18" t="s">
        <v>522</v>
      </c>
      <c r="I346" s="18" t="s">
        <v>471</v>
      </c>
      <c r="J346" s="18" t="s">
        <v>2245</v>
      </c>
      <c r="K346" s="13" t="s">
        <v>2246</v>
      </c>
    </row>
    <row r="347" spans="1:11">
      <c r="A347" s="18" t="s">
        <v>10227</v>
      </c>
      <c r="B347" s="18">
        <v>342</v>
      </c>
      <c r="C347" s="18" t="s">
        <v>20</v>
      </c>
      <c r="D347" s="18" t="s">
        <v>2714</v>
      </c>
      <c r="E347" s="18" t="s">
        <v>16</v>
      </c>
      <c r="F347" s="18">
        <v>18</v>
      </c>
      <c r="G347" s="18">
        <v>3</v>
      </c>
      <c r="H347" s="18" t="s">
        <v>522</v>
      </c>
      <c r="I347" s="18" t="s">
        <v>471</v>
      </c>
      <c r="J347" s="18" t="s">
        <v>2245</v>
      </c>
      <c r="K347" s="13" t="s">
        <v>2246</v>
      </c>
    </row>
    <row r="348" spans="1:11">
      <c r="A348" s="18" t="s">
        <v>10227</v>
      </c>
      <c r="B348" s="18">
        <v>343</v>
      </c>
      <c r="C348" s="18" t="s">
        <v>19</v>
      </c>
      <c r="D348" s="18" t="s">
        <v>2715</v>
      </c>
      <c r="E348" s="18" t="s">
        <v>16</v>
      </c>
      <c r="F348" s="18">
        <v>7</v>
      </c>
      <c r="G348" s="18">
        <v>1</v>
      </c>
      <c r="H348" s="18" t="s">
        <v>522</v>
      </c>
      <c r="I348" s="18" t="s">
        <v>471</v>
      </c>
      <c r="J348" s="18" t="s">
        <v>2245</v>
      </c>
      <c r="K348" s="13" t="s">
        <v>2246</v>
      </c>
    </row>
    <row r="349" spans="1:11">
      <c r="A349" s="18" t="s">
        <v>10227</v>
      </c>
      <c r="B349" s="18">
        <v>344</v>
      </c>
      <c r="C349" s="18" t="s">
        <v>19</v>
      </c>
      <c r="D349" s="18" t="s">
        <v>2716</v>
      </c>
      <c r="E349" s="18" t="s">
        <v>16</v>
      </c>
      <c r="F349" s="18">
        <v>12</v>
      </c>
      <c r="G349" s="18">
        <v>2</v>
      </c>
      <c r="H349" s="18" t="s">
        <v>522</v>
      </c>
      <c r="I349" s="18" t="s">
        <v>471</v>
      </c>
      <c r="J349" s="18" t="s">
        <v>2245</v>
      </c>
      <c r="K349" s="13" t="s">
        <v>2246</v>
      </c>
    </row>
    <row r="350" spans="1:11">
      <c r="A350" s="18" t="s">
        <v>10227</v>
      </c>
      <c r="B350" s="18">
        <v>345</v>
      </c>
      <c r="C350" s="18" t="s">
        <v>19</v>
      </c>
      <c r="D350" s="18" t="s">
        <v>2717</v>
      </c>
      <c r="E350" s="18" t="s">
        <v>16</v>
      </c>
      <c r="F350" s="18">
        <v>28</v>
      </c>
      <c r="G350" s="18">
        <v>4</v>
      </c>
      <c r="H350" s="18" t="s">
        <v>522</v>
      </c>
      <c r="I350" s="18" t="s">
        <v>471</v>
      </c>
      <c r="J350" s="18" t="s">
        <v>2245</v>
      </c>
      <c r="K350" s="13" t="s">
        <v>2246</v>
      </c>
    </row>
    <row r="351" spans="1:11">
      <c r="A351" s="18" t="s">
        <v>10227</v>
      </c>
      <c r="B351" s="18">
        <v>346</v>
      </c>
      <c r="C351" s="18" t="s">
        <v>19</v>
      </c>
      <c r="D351" s="18" t="s">
        <v>2718</v>
      </c>
      <c r="E351" s="18" t="s">
        <v>16</v>
      </c>
      <c r="F351" s="18">
        <v>14</v>
      </c>
      <c r="G351" s="18">
        <v>2</v>
      </c>
      <c r="H351" s="18" t="s">
        <v>522</v>
      </c>
      <c r="I351" s="18" t="s">
        <v>471</v>
      </c>
      <c r="J351" s="18" t="s">
        <v>2245</v>
      </c>
      <c r="K351" s="13" t="s">
        <v>2246</v>
      </c>
    </row>
    <row r="352" spans="1:11">
      <c r="A352" s="18" t="s">
        <v>10227</v>
      </c>
      <c r="B352" s="18">
        <v>347</v>
      </c>
      <c r="C352" s="18" t="s">
        <v>19</v>
      </c>
      <c r="D352" s="18" t="s">
        <v>2719</v>
      </c>
      <c r="E352" s="18" t="s">
        <v>16</v>
      </c>
      <c r="F352" s="18">
        <v>14</v>
      </c>
      <c r="G352" s="18">
        <v>2</v>
      </c>
      <c r="H352" s="18" t="s">
        <v>522</v>
      </c>
      <c r="I352" s="18" t="s">
        <v>471</v>
      </c>
      <c r="J352" s="18" t="s">
        <v>2245</v>
      </c>
      <c r="K352" s="13" t="s">
        <v>2246</v>
      </c>
    </row>
    <row r="353" spans="1:11">
      <c r="A353" s="18" t="s">
        <v>10227</v>
      </c>
      <c r="B353" s="18">
        <v>348</v>
      </c>
      <c r="C353" s="18" t="s">
        <v>19</v>
      </c>
      <c r="D353" s="18" t="s">
        <v>2720</v>
      </c>
      <c r="E353" s="18" t="s">
        <v>16</v>
      </c>
      <c r="F353" s="18">
        <v>14</v>
      </c>
      <c r="G353" s="18">
        <v>2</v>
      </c>
      <c r="H353" s="18" t="s">
        <v>522</v>
      </c>
      <c r="I353" s="18" t="s">
        <v>471</v>
      </c>
      <c r="J353" s="18" t="s">
        <v>2245</v>
      </c>
      <c r="K353" s="13" t="s">
        <v>2246</v>
      </c>
    </row>
    <row r="354" spans="1:11">
      <c r="A354" s="18" t="s">
        <v>10227</v>
      </c>
      <c r="B354" s="18">
        <v>349</v>
      </c>
      <c r="C354" s="18" t="s">
        <v>19</v>
      </c>
      <c r="D354" s="18" t="s">
        <v>2721</v>
      </c>
      <c r="E354" s="18" t="s">
        <v>16</v>
      </c>
      <c r="F354" s="18">
        <v>14</v>
      </c>
      <c r="G354" s="18">
        <v>2</v>
      </c>
      <c r="H354" s="18" t="s">
        <v>522</v>
      </c>
      <c r="I354" s="18" t="s">
        <v>471</v>
      </c>
      <c r="J354" s="18" t="s">
        <v>2245</v>
      </c>
      <c r="K354" s="13" t="s">
        <v>2246</v>
      </c>
    </row>
    <row r="355" spans="1:11">
      <c r="A355" s="18" t="s">
        <v>10227</v>
      </c>
      <c r="B355" s="18">
        <v>350</v>
      </c>
      <c r="C355" s="18" t="s">
        <v>19</v>
      </c>
      <c r="D355" s="18" t="s">
        <v>2722</v>
      </c>
      <c r="E355" s="18" t="s">
        <v>16</v>
      </c>
      <c r="F355" s="18">
        <v>18</v>
      </c>
      <c r="G355" s="18">
        <v>3</v>
      </c>
      <c r="H355" s="18" t="s">
        <v>522</v>
      </c>
      <c r="I355" s="18" t="s">
        <v>471</v>
      </c>
      <c r="J355" s="18" t="s">
        <v>2245</v>
      </c>
      <c r="K355" s="13" t="s">
        <v>2246</v>
      </c>
    </row>
    <row r="356" spans="1:11">
      <c r="A356" s="18" t="s">
        <v>10227</v>
      </c>
      <c r="B356" s="18">
        <v>351</v>
      </c>
      <c r="C356" s="18" t="s">
        <v>19</v>
      </c>
      <c r="D356" s="18" t="s">
        <v>2723</v>
      </c>
      <c r="E356" s="18" t="s">
        <v>16</v>
      </c>
      <c r="F356" s="18">
        <v>14</v>
      </c>
      <c r="G356" s="18">
        <v>2</v>
      </c>
      <c r="H356" s="18" t="s">
        <v>522</v>
      </c>
      <c r="I356" s="18" t="s">
        <v>471</v>
      </c>
      <c r="J356" s="18" t="s">
        <v>2245</v>
      </c>
      <c r="K356" s="13" t="s">
        <v>2246</v>
      </c>
    </row>
    <row r="357" spans="1:11">
      <c r="A357" s="18" t="s">
        <v>10227</v>
      </c>
      <c r="B357" s="18">
        <v>352</v>
      </c>
      <c r="C357" s="18" t="s">
        <v>19</v>
      </c>
      <c r="D357" s="18" t="s">
        <v>2724</v>
      </c>
      <c r="E357" s="18" t="s">
        <v>16</v>
      </c>
      <c r="F357" s="18">
        <v>14</v>
      </c>
      <c r="G357" s="18">
        <v>2</v>
      </c>
      <c r="H357" s="18" t="s">
        <v>522</v>
      </c>
      <c r="I357" s="18" t="s">
        <v>471</v>
      </c>
      <c r="J357" s="18" t="s">
        <v>2245</v>
      </c>
      <c r="K357" s="13" t="s">
        <v>2246</v>
      </c>
    </row>
    <row r="358" spans="1:11">
      <c r="A358" s="18" t="s">
        <v>10227</v>
      </c>
      <c r="B358" s="18">
        <v>353</v>
      </c>
      <c r="C358" s="18" t="s">
        <v>19</v>
      </c>
      <c r="D358" s="18" t="s">
        <v>2725</v>
      </c>
      <c r="E358" s="18" t="s">
        <v>16</v>
      </c>
      <c r="F358" s="18">
        <v>18</v>
      </c>
      <c r="G358" s="18">
        <v>3</v>
      </c>
      <c r="H358" s="18" t="s">
        <v>522</v>
      </c>
      <c r="I358" s="18" t="s">
        <v>471</v>
      </c>
      <c r="J358" s="18" t="s">
        <v>2245</v>
      </c>
      <c r="K358" s="13" t="s">
        <v>2246</v>
      </c>
    </row>
    <row r="359" spans="1:11">
      <c r="A359" s="18" t="s">
        <v>10227</v>
      </c>
      <c r="B359" s="18">
        <v>354</v>
      </c>
      <c r="C359" s="18" t="s">
        <v>19</v>
      </c>
      <c r="D359" s="18" t="s">
        <v>2726</v>
      </c>
      <c r="E359" s="18" t="s">
        <v>16</v>
      </c>
      <c r="F359" s="18">
        <v>18</v>
      </c>
      <c r="G359" s="18">
        <v>3</v>
      </c>
      <c r="H359" s="18" t="s">
        <v>522</v>
      </c>
      <c r="I359" s="18" t="s">
        <v>471</v>
      </c>
      <c r="J359" s="18" t="s">
        <v>2245</v>
      </c>
      <c r="K359" s="13" t="s">
        <v>2246</v>
      </c>
    </row>
    <row r="360" spans="1:11">
      <c r="A360" s="18" t="s">
        <v>10227</v>
      </c>
      <c r="B360" s="18">
        <v>355</v>
      </c>
      <c r="C360" s="18" t="s">
        <v>19</v>
      </c>
      <c r="D360" s="18" t="s">
        <v>2727</v>
      </c>
      <c r="E360" s="18" t="s">
        <v>16</v>
      </c>
      <c r="F360" s="18">
        <v>18</v>
      </c>
      <c r="G360" s="18">
        <v>3</v>
      </c>
      <c r="H360" s="18" t="s">
        <v>522</v>
      </c>
      <c r="I360" s="18" t="s">
        <v>471</v>
      </c>
      <c r="J360" s="18" t="s">
        <v>2245</v>
      </c>
      <c r="K360" s="13" t="s">
        <v>2246</v>
      </c>
    </row>
    <row r="361" spans="1:11">
      <c r="A361" s="18" t="s">
        <v>10227</v>
      </c>
      <c r="B361" s="18">
        <v>356</v>
      </c>
      <c r="C361" s="18" t="s">
        <v>19</v>
      </c>
      <c r="D361" s="18" t="s">
        <v>2728</v>
      </c>
      <c r="E361" s="18" t="s">
        <v>16</v>
      </c>
      <c r="F361" s="18">
        <v>18</v>
      </c>
      <c r="G361" s="18">
        <v>3</v>
      </c>
      <c r="H361" s="18" t="s">
        <v>522</v>
      </c>
      <c r="I361" s="18" t="s">
        <v>471</v>
      </c>
      <c r="J361" s="18" t="s">
        <v>2245</v>
      </c>
      <c r="K361" s="13" t="s">
        <v>2246</v>
      </c>
    </row>
    <row r="362" spans="1:11">
      <c r="A362" s="18" t="s">
        <v>10227</v>
      </c>
      <c r="B362" s="18">
        <v>357</v>
      </c>
      <c r="C362" s="18" t="s">
        <v>19</v>
      </c>
      <c r="D362" s="18" t="s">
        <v>10309</v>
      </c>
      <c r="E362" s="18" t="s">
        <v>16</v>
      </c>
      <c r="F362" s="18">
        <v>14</v>
      </c>
      <c r="G362" s="18">
        <v>2</v>
      </c>
      <c r="H362" s="18" t="s">
        <v>522</v>
      </c>
      <c r="I362" s="18" t="s">
        <v>2788</v>
      </c>
      <c r="J362" s="18" t="s">
        <v>2339</v>
      </c>
      <c r="K362" s="13" t="s">
        <v>2340</v>
      </c>
    </row>
    <row r="363" spans="1:11">
      <c r="A363" s="18" t="s">
        <v>10227</v>
      </c>
      <c r="B363" s="18">
        <v>358</v>
      </c>
      <c r="C363" s="18" t="s">
        <v>19</v>
      </c>
      <c r="D363" s="18" t="s">
        <v>2731</v>
      </c>
      <c r="E363" s="18" t="s">
        <v>16</v>
      </c>
      <c r="F363" s="18">
        <v>7</v>
      </c>
      <c r="G363" s="18">
        <v>1</v>
      </c>
      <c r="H363" s="18" t="s">
        <v>522</v>
      </c>
      <c r="I363" s="18" t="s">
        <v>2788</v>
      </c>
      <c r="J363" s="18" t="s">
        <v>2339</v>
      </c>
      <c r="K363" s="13" t="s">
        <v>2340</v>
      </c>
    </row>
    <row r="364" spans="1:11">
      <c r="A364" s="18" t="s">
        <v>10227</v>
      </c>
      <c r="B364" s="18">
        <v>359</v>
      </c>
      <c r="C364" s="18" t="s">
        <v>19</v>
      </c>
      <c r="D364" s="18" t="s">
        <v>2732</v>
      </c>
      <c r="E364" s="18" t="s">
        <v>16</v>
      </c>
      <c r="F364" s="18">
        <v>14</v>
      </c>
      <c r="G364" s="18">
        <v>2</v>
      </c>
      <c r="H364" s="18" t="s">
        <v>522</v>
      </c>
      <c r="I364" s="18" t="s">
        <v>2788</v>
      </c>
      <c r="J364" s="18" t="s">
        <v>2339</v>
      </c>
      <c r="K364" s="13" t="s">
        <v>2340</v>
      </c>
    </row>
    <row r="365" spans="1:11">
      <c r="A365" s="18" t="s">
        <v>10227</v>
      </c>
      <c r="B365" s="18">
        <v>360</v>
      </c>
      <c r="C365" s="18" t="s">
        <v>19</v>
      </c>
      <c r="D365" s="18" t="s">
        <v>2733</v>
      </c>
      <c r="E365" s="18" t="s">
        <v>16</v>
      </c>
      <c r="F365" s="18">
        <v>14</v>
      </c>
      <c r="G365" s="18">
        <v>2</v>
      </c>
      <c r="H365" s="18" t="s">
        <v>522</v>
      </c>
      <c r="I365" s="18" t="s">
        <v>2788</v>
      </c>
      <c r="J365" s="18" t="s">
        <v>2339</v>
      </c>
      <c r="K365" s="13" t="s">
        <v>2340</v>
      </c>
    </row>
    <row r="366" spans="1:11">
      <c r="A366" s="18" t="s">
        <v>10227</v>
      </c>
      <c r="B366" s="18">
        <v>361</v>
      </c>
      <c r="C366" s="18" t="s">
        <v>19</v>
      </c>
      <c r="D366" s="18" t="s">
        <v>2734</v>
      </c>
      <c r="E366" s="18" t="s">
        <v>16</v>
      </c>
      <c r="F366" s="18">
        <v>18</v>
      </c>
      <c r="G366" s="18">
        <v>3</v>
      </c>
      <c r="H366" s="18" t="s">
        <v>522</v>
      </c>
      <c r="I366" s="18" t="s">
        <v>2788</v>
      </c>
      <c r="J366" s="18" t="s">
        <v>2339</v>
      </c>
      <c r="K366" s="13" t="s">
        <v>2340</v>
      </c>
    </row>
    <row r="367" spans="1:11">
      <c r="A367" s="18" t="s">
        <v>10227</v>
      </c>
      <c r="B367" s="18">
        <v>362</v>
      </c>
      <c r="C367" s="18" t="s">
        <v>19</v>
      </c>
      <c r="D367" s="18" t="s">
        <v>2735</v>
      </c>
      <c r="E367" s="18" t="s">
        <v>16</v>
      </c>
      <c r="F367" s="18">
        <v>18</v>
      </c>
      <c r="G367" s="18">
        <v>3</v>
      </c>
      <c r="H367" s="18" t="s">
        <v>522</v>
      </c>
      <c r="I367" s="18" t="s">
        <v>2788</v>
      </c>
      <c r="J367" s="18" t="s">
        <v>2339</v>
      </c>
      <c r="K367" s="13" t="s">
        <v>2340</v>
      </c>
    </row>
    <row r="368" spans="1:11">
      <c r="A368" s="18" t="s">
        <v>10227</v>
      </c>
      <c r="B368" s="18">
        <v>363</v>
      </c>
      <c r="C368" s="18" t="s">
        <v>19</v>
      </c>
      <c r="D368" s="18" t="s">
        <v>2736</v>
      </c>
      <c r="E368" s="18" t="s">
        <v>16</v>
      </c>
      <c r="F368" s="18">
        <v>14</v>
      </c>
      <c r="G368" s="18">
        <v>2</v>
      </c>
      <c r="H368" s="18" t="s">
        <v>522</v>
      </c>
      <c r="I368" s="18" t="s">
        <v>2788</v>
      </c>
      <c r="J368" s="18" t="s">
        <v>2339</v>
      </c>
      <c r="K368" s="13" t="s">
        <v>2340</v>
      </c>
    </row>
    <row r="369" spans="1:11">
      <c r="A369" s="18" t="s">
        <v>10227</v>
      </c>
      <c r="B369" s="18">
        <v>364</v>
      </c>
      <c r="C369" s="18" t="s">
        <v>19</v>
      </c>
      <c r="D369" s="18" t="s">
        <v>2737</v>
      </c>
      <c r="E369" s="18" t="s">
        <v>16</v>
      </c>
      <c r="F369" s="18">
        <v>14</v>
      </c>
      <c r="G369" s="18">
        <v>2</v>
      </c>
      <c r="H369" s="18" t="s">
        <v>522</v>
      </c>
      <c r="I369" s="18" t="s">
        <v>2788</v>
      </c>
      <c r="J369" s="18" t="s">
        <v>2339</v>
      </c>
      <c r="K369" s="13" t="s">
        <v>2340</v>
      </c>
    </row>
    <row r="370" spans="1:11">
      <c r="A370" s="18" t="s">
        <v>10227</v>
      </c>
      <c r="B370" s="18">
        <v>365</v>
      </c>
      <c r="C370" s="18" t="s">
        <v>19</v>
      </c>
      <c r="D370" s="18" t="s">
        <v>604</v>
      </c>
      <c r="E370" s="18" t="s">
        <v>16</v>
      </c>
      <c r="F370" s="18">
        <v>14</v>
      </c>
      <c r="G370" s="18">
        <v>2</v>
      </c>
      <c r="H370" s="18" t="s">
        <v>522</v>
      </c>
      <c r="I370" s="18" t="s">
        <v>2788</v>
      </c>
      <c r="J370" s="18" t="s">
        <v>2339</v>
      </c>
      <c r="K370" s="13" t="s">
        <v>2340</v>
      </c>
    </row>
    <row r="371" spans="1:11">
      <c r="A371" s="18" t="s">
        <v>10227</v>
      </c>
      <c r="B371" s="18">
        <v>366</v>
      </c>
      <c r="C371" s="18" t="s">
        <v>19</v>
      </c>
      <c r="D371" s="18" t="s">
        <v>2738</v>
      </c>
      <c r="E371" s="18" t="s">
        <v>16</v>
      </c>
      <c r="F371" s="18">
        <v>14</v>
      </c>
      <c r="G371" s="18">
        <v>2</v>
      </c>
      <c r="H371" s="18" t="s">
        <v>522</v>
      </c>
      <c r="I371" s="18" t="s">
        <v>2788</v>
      </c>
      <c r="J371" s="18" t="s">
        <v>2339</v>
      </c>
      <c r="K371" s="13" t="s">
        <v>2340</v>
      </c>
    </row>
    <row r="372" spans="1:11">
      <c r="A372" s="18" t="s">
        <v>10227</v>
      </c>
      <c r="B372" s="18">
        <v>367</v>
      </c>
      <c r="C372" s="18" t="s">
        <v>19</v>
      </c>
      <c r="D372" s="18" t="s">
        <v>2739</v>
      </c>
      <c r="E372" s="18" t="s">
        <v>16</v>
      </c>
      <c r="F372" s="18">
        <v>18</v>
      </c>
      <c r="G372" s="18">
        <v>3</v>
      </c>
      <c r="H372" s="18" t="s">
        <v>522</v>
      </c>
      <c r="I372" s="18" t="s">
        <v>2788</v>
      </c>
      <c r="J372" s="18" t="s">
        <v>2339</v>
      </c>
      <c r="K372" s="13" t="s">
        <v>2340</v>
      </c>
    </row>
    <row r="373" spans="1:11">
      <c r="A373" s="18" t="s">
        <v>10227</v>
      </c>
      <c r="B373" s="18">
        <v>368</v>
      </c>
      <c r="C373" s="18" t="s">
        <v>19</v>
      </c>
      <c r="D373" s="18" t="s">
        <v>2740</v>
      </c>
      <c r="E373" s="18" t="s">
        <v>16</v>
      </c>
      <c r="F373" s="18">
        <v>18</v>
      </c>
      <c r="G373" s="18">
        <v>3</v>
      </c>
      <c r="H373" s="18" t="s">
        <v>522</v>
      </c>
      <c r="I373" s="18" t="s">
        <v>2788</v>
      </c>
      <c r="J373" s="18" t="s">
        <v>2339</v>
      </c>
      <c r="K373" s="13" t="s">
        <v>2340</v>
      </c>
    </row>
    <row r="374" spans="1:11">
      <c r="A374" s="18" t="s">
        <v>10227</v>
      </c>
      <c r="B374" s="18">
        <v>369</v>
      </c>
      <c r="C374" s="18" t="s">
        <v>19</v>
      </c>
      <c r="D374" s="18" t="s">
        <v>10310</v>
      </c>
      <c r="E374" s="18" t="s">
        <v>16</v>
      </c>
      <c r="F374" s="18">
        <v>14</v>
      </c>
      <c r="G374" s="18">
        <v>2</v>
      </c>
      <c r="H374" s="18" t="s">
        <v>522</v>
      </c>
      <c r="I374" s="18" t="s">
        <v>2788</v>
      </c>
      <c r="J374" s="18" t="s">
        <v>2339</v>
      </c>
      <c r="K374" s="13" t="s">
        <v>2340</v>
      </c>
    </row>
    <row r="375" spans="1:11">
      <c r="A375" s="18" t="s">
        <v>10227</v>
      </c>
      <c r="B375" s="18">
        <v>370</v>
      </c>
      <c r="C375" s="18" t="s">
        <v>19</v>
      </c>
      <c r="D375" s="18" t="s">
        <v>2742</v>
      </c>
      <c r="E375" s="18" t="s">
        <v>16</v>
      </c>
      <c r="F375" s="18">
        <v>7</v>
      </c>
      <c r="G375" s="18">
        <v>1</v>
      </c>
      <c r="H375" s="18" t="s">
        <v>522</v>
      </c>
      <c r="I375" s="18" t="s">
        <v>2788</v>
      </c>
      <c r="J375" s="18" t="s">
        <v>2339</v>
      </c>
      <c r="K375" s="13" t="s">
        <v>2340</v>
      </c>
    </row>
    <row r="376" spans="1:11">
      <c r="A376" s="18" t="s">
        <v>10227</v>
      </c>
      <c r="B376" s="18">
        <v>371</v>
      </c>
      <c r="C376" s="18" t="s">
        <v>19</v>
      </c>
      <c r="D376" s="18" t="s">
        <v>2743</v>
      </c>
      <c r="E376" s="18" t="s">
        <v>16</v>
      </c>
      <c r="F376" s="18">
        <v>7</v>
      </c>
      <c r="G376" s="18">
        <v>1</v>
      </c>
      <c r="H376" s="18" t="s">
        <v>522</v>
      </c>
      <c r="I376" s="18" t="s">
        <v>2788</v>
      </c>
      <c r="J376" s="18" t="s">
        <v>2339</v>
      </c>
      <c r="K376" s="13" t="s">
        <v>2340</v>
      </c>
    </row>
    <row r="377" spans="1:11">
      <c r="A377" s="18" t="s">
        <v>10227</v>
      </c>
      <c r="B377" s="18">
        <v>372</v>
      </c>
      <c r="C377" s="18" t="s">
        <v>19</v>
      </c>
      <c r="D377" s="18" t="s">
        <v>2744</v>
      </c>
      <c r="E377" s="18" t="s">
        <v>16</v>
      </c>
      <c r="F377" s="18">
        <v>7</v>
      </c>
      <c r="G377" s="18">
        <v>1</v>
      </c>
      <c r="H377" s="18" t="s">
        <v>522</v>
      </c>
      <c r="I377" s="18" t="s">
        <v>2788</v>
      </c>
      <c r="J377" s="18" t="s">
        <v>2339</v>
      </c>
      <c r="K377" s="13" t="s">
        <v>2340</v>
      </c>
    </row>
    <row r="378" spans="1:11">
      <c r="A378" s="18" t="s">
        <v>10227</v>
      </c>
      <c r="B378" s="18">
        <v>373</v>
      </c>
      <c r="C378" s="18" t="s">
        <v>19</v>
      </c>
      <c r="D378" s="18" t="s">
        <v>2745</v>
      </c>
      <c r="E378" s="18" t="s">
        <v>26</v>
      </c>
      <c r="F378" s="18">
        <v>21</v>
      </c>
      <c r="G378" s="18">
        <v>3</v>
      </c>
      <c r="H378" s="18" t="s">
        <v>522</v>
      </c>
      <c r="I378" s="18" t="s">
        <v>2788</v>
      </c>
      <c r="J378" s="18" t="s">
        <v>2339</v>
      </c>
      <c r="K378" s="13" t="s">
        <v>2340</v>
      </c>
    </row>
    <row r="379" spans="1:11">
      <c r="A379" s="18" t="s">
        <v>10227</v>
      </c>
      <c r="B379" s="18">
        <v>374</v>
      </c>
      <c r="C379" s="18" t="s">
        <v>19</v>
      </c>
      <c r="D379" s="18" t="s">
        <v>2746</v>
      </c>
      <c r="E379" s="18" t="s">
        <v>26</v>
      </c>
      <c r="F379" s="18">
        <v>18</v>
      </c>
      <c r="G379" s="18">
        <v>3</v>
      </c>
      <c r="H379" s="18" t="s">
        <v>522</v>
      </c>
      <c r="I379" s="18" t="s">
        <v>2788</v>
      </c>
      <c r="J379" s="18" t="s">
        <v>2339</v>
      </c>
      <c r="K379" s="13" t="s">
        <v>2340</v>
      </c>
    </row>
    <row r="380" spans="1:11">
      <c r="A380" s="18" t="s">
        <v>10227</v>
      </c>
      <c r="B380" s="18">
        <v>375</v>
      </c>
      <c r="C380" s="18" t="s">
        <v>19</v>
      </c>
      <c r="D380" s="18" t="s">
        <v>2747</v>
      </c>
      <c r="E380" s="18" t="s">
        <v>26</v>
      </c>
      <c r="F380" s="18">
        <v>18</v>
      </c>
      <c r="G380" s="18">
        <v>3</v>
      </c>
      <c r="H380" s="18" t="s">
        <v>522</v>
      </c>
      <c r="I380" s="18" t="s">
        <v>2788</v>
      </c>
      <c r="J380" s="18" t="s">
        <v>2339</v>
      </c>
      <c r="K380" s="13" t="s">
        <v>2340</v>
      </c>
    </row>
    <row r="381" spans="1:11">
      <c r="A381" s="18" t="s">
        <v>10227</v>
      </c>
      <c r="B381" s="18">
        <v>376</v>
      </c>
      <c r="C381" s="18" t="s">
        <v>19</v>
      </c>
      <c r="D381" s="18" t="s">
        <v>2748</v>
      </c>
      <c r="E381" s="18" t="s">
        <v>26</v>
      </c>
      <c r="F381" s="18">
        <v>18</v>
      </c>
      <c r="G381" s="18">
        <v>3</v>
      </c>
      <c r="H381" s="18" t="s">
        <v>522</v>
      </c>
      <c r="I381" s="18" t="s">
        <v>2788</v>
      </c>
      <c r="J381" s="18" t="s">
        <v>2339</v>
      </c>
      <c r="K381" s="13" t="s">
        <v>2340</v>
      </c>
    </row>
    <row r="382" spans="1:11">
      <c r="A382" s="18" t="s">
        <v>10227</v>
      </c>
      <c r="B382" s="18">
        <v>377</v>
      </c>
      <c r="C382" s="18" t="s">
        <v>19</v>
      </c>
      <c r="D382" s="18" t="s">
        <v>2749</v>
      </c>
      <c r="E382" s="18" t="s">
        <v>26</v>
      </c>
      <c r="F382" s="18">
        <v>21</v>
      </c>
      <c r="G382" s="18">
        <v>3</v>
      </c>
      <c r="H382" s="18" t="s">
        <v>522</v>
      </c>
      <c r="I382" s="18" t="s">
        <v>2788</v>
      </c>
      <c r="J382" s="18" t="s">
        <v>2339</v>
      </c>
      <c r="K382" s="13" t="s">
        <v>2340</v>
      </c>
    </row>
    <row r="383" spans="1:11">
      <c r="A383" s="18" t="s">
        <v>10227</v>
      </c>
      <c r="B383" s="18">
        <v>378</v>
      </c>
      <c r="C383" s="18" t="s">
        <v>19</v>
      </c>
      <c r="D383" s="18" t="s">
        <v>2750</v>
      </c>
      <c r="E383" s="18" t="s">
        <v>26</v>
      </c>
      <c r="F383" s="18">
        <v>14</v>
      </c>
      <c r="G383" s="18">
        <v>2</v>
      </c>
      <c r="H383" s="18" t="s">
        <v>522</v>
      </c>
      <c r="I383" s="18" t="s">
        <v>2788</v>
      </c>
      <c r="J383" s="18" t="s">
        <v>2339</v>
      </c>
      <c r="K383" s="13" t="s">
        <v>2340</v>
      </c>
    </row>
    <row r="384" spans="1:11">
      <c r="A384" s="18" t="s">
        <v>10227</v>
      </c>
      <c r="B384" s="18">
        <v>379</v>
      </c>
      <c r="C384" s="18" t="s">
        <v>19</v>
      </c>
      <c r="D384" s="18" t="s">
        <v>2751</v>
      </c>
      <c r="E384" s="18" t="s">
        <v>26</v>
      </c>
      <c r="F384" s="18">
        <v>18</v>
      </c>
      <c r="G384" s="18">
        <v>3</v>
      </c>
      <c r="H384" s="18" t="s">
        <v>522</v>
      </c>
      <c r="I384" s="18" t="s">
        <v>2788</v>
      </c>
      <c r="J384" s="18" t="s">
        <v>2339</v>
      </c>
      <c r="K384" s="13" t="s">
        <v>2340</v>
      </c>
    </row>
    <row r="385" spans="1:11">
      <c r="A385" s="18" t="s">
        <v>10227</v>
      </c>
      <c r="B385" s="18">
        <v>380</v>
      </c>
      <c r="C385" s="18" t="s">
        <v>19</v>
      </c>
      <c r="D385" s="18" t="s">
        <v>2752</v>
      </c>
      <c r="E385" s="18" t="s">
        <v>26</v>
      </c>
      <c r="F385" s="18">
        <v>7</v>
      </c>
      <c r="G385" s="18">
        <v>1</v>
      </c>
      <c r="H385" s="18" t="s">
        <v>522</v>
      </c>
      <c r="I385" s="18" t="s">
        <v>2788</v>
      </c>
      <c r="J385" s="18" t="s">
        <v>2339</v>
      </c>
      <c r="K385" s="13" t="s">
        <v>2340</v>
      </c>
    </row>
    <row r="386" spans="1:11">
      <c r="A386" s="18" t="s">
        <v>10227</v>
      </c>
      <c r="B386" s="18">
        <v>381</v>
      </c>
      <c r="C386" s="18" t="s">
        <v>19</v>
      </c>
      <c r="D386" s="18" t="s">
        <v>2753</v>
      </c>
      <c r="E386" s="18" t="s">
        <v>26</v>
      </c>
      <c r="F386" s="18">
        <v>14</v>
      </c>
      <c r="G386" s="18">
        <v>2</v>
      </c>
      <c r="H386" s="18" t="s">
        <v>522</v>
      </c>
      <c r="I386" s="18" t="s">
        <v>2788</v>
      </c>
      <c r="J386" s="18" t="s">
        <v>2339</v>
      </c>
      <c r="K386" s="13" t="s">
        <v>2340</v>
      </c>
    </row>
    <row r="387" spans="1:11">
      <c r="A387" s="18" t="s">
        <v>10227</v>
      </c>
      <c r="B387" s="18">
        <v>382</v>
      </c>
      <c r="C387" s="18" t="s">
        <v>19</v>
      </c>
      <c r="D387" s="18" t="s">
        <v>2754</v>
      </c>
      <c r="E387" s="18" t="s">
        <v>26</v>
      </c>
      <c r="F387" s="18">
        <v>18</v>
      </c>
      <c r="G387" s="18">
        <v>3</v>
      </c>
      <c r="H387" s="18" t="s">
        <v>522</v>
      </c>
      <c r="I387" s="18" t="s">
        <v>2788</v>
      </c>
      <c r="J387" s="18" t="s">
        <v>2339</v>
      </c>
      <c r="K387" s="13" t="s">
        <v>2340</v>
      </c>
    </row>
    <row r="388" spans="1:11">
      <c r="A388" s="18" t="s">
        <v>10227</v>
      </c>
      <c r="B388" s="18">
        <v>383</v>
      </c>
      <c r="C388" s="18" t="s">
        <v>19</v>
      </c>
      <c r="D388" s="18" t="s">
        <v>2755</v>
      </c>
      <c r="E388" s="18" t="s">
        <v>26</v>
      </c>
      <c r="F388" s="18">
        <v>18</v>
      </c>
      <c r="G388" s="18">
        <v>3</v>
      </c>
      <c r="H388" s="18" t="s">
        <v>522</v>
      </c>
      <c r="I388" s="18" t="s">
        <v>2788</v>
      </c>
      <c r="J388" s="18" t="s">
        <v>2339</v>
      </c>
      <c r="K388" s="13" t="s">
        <v>2340</v>
      </c>
    </row>
    <row r="389" spans="1:11">
      <c r="A389" s="18" t="s">
        <v>10227</v>
      </c>
      <c r="B389" s="18">
        <v>384</v>
      </c>
      <c r="C389" s="18" t="s">
        <v>19</v>
      </c>
      <c r="D389" s="18" t="s">
        <v>2756</v>
      </c>
      <c r="E389" s="18" t="s">
        <v>26</v>
      </c>
      <c r="F389" s="18">
        <v>18</v>
      </c>
      <c r="G389" s="18">
        <v>3</v>
      </c>
      <c r="H389" s="18" t="s">
        <v>522</v>
      </c>
      <c r="I389" s="18" t="s">
        <v>2788</v>
      </c>
      <c r="J389" s="18" t="s">
        <v>2339</v>
      </c>
      <c r="K389" s="13" t="s">
        <v>2340</v>
      </c>
    </row>
    <row r="390" spans="1:11">
      <c r="A390" s="18" t="s">
        <v>10227</v>
      </c>
      <c r="B390" s="18">
        <v>385</v>
      </c>
      <c r="C390" s="18" t="s">
        <v>19</v>
      </c>
      <c r="D390" s="18" t="s">
        <v>2757</v>
      </c>
      <c r="E390" s="18" t="s">
        <v>26</v>
      </c>
      <c r="F390" s="18">
        <v>18</v>
      </c>
      <c r="G390" s="18">
        <v>3</v>
      </c>
      <c r="H390" s="18" t="s">
        <v>522</v>
      </c>
      <c r="I390" s="18" t="s">
        <v>2788</v>
      </c>
      <c r="J390" s="18" t="s">
        <v>2339</v>
      </c>
      <c r="K390" s="13" t="s">
        <v>2340</v>
      </c>
    </row>
    <row r="391" spans="1:11">
      <c r="A391" s="18" t="s">
        <v>10227</v>
      </c>
      <c r="B391" s="18">
        <v>386</v>
      </c>
      <c r="C391" s="18" t="s">
        <v>19</v>
      </c>
      <c r="D391" s="18" t="s">
        <v>2758</v>
      </c>
      <c r="E391" s="18" t="s">
        <v>26</v>
      </c>
      <c r="F391" s="18">
        <v>18</v>
      </c>
      <c r="G391" s="18">
        <v>3</v>
      </c>
      <c r="H391" s="18" t="s">
        <v>522</v>
      </c>
      <c r="I391" s="18" t="s">
        <v>2788</v>
      </c>
      <c r="J391" s="18" t="s">
        <v>2339</v>
      </c>
      <c r="K391" s="13" t="s">
        <v>2340</v>
      </c>
    </row>
    <row r="392" spans="1:11">
      <c r="A392" s="18" t="s">
        <v>10227</v>
      </c>
      <c r="B392" s="18">
        <v>387</v>
      </c>
      <c r="C392" s="18" t="s">
        <v>19</v>
      </c>
      <c r="D392" s="18" t="s">
        <v>2759</v>
      </c>
      <c r="E392" s="18" t="s">
        <v>26</v>
      </c>
      <c r="F392" s="18">
        <v>18</v>
      </c>
      <c r="G392" s="18">
        <v>3</v>
      </c>
      <c r="H392" s="18" t="s">
        <v>522</v>
      </c>
      <c r="I392" s="18" t="s">
        <v>2788</v>
      </c>
      <c r="J392" s="18" t="s">
        <v>2339</v>
      </c>
      <c r="K392" s="13" t="s">
        <v>2340</v>
      </c>
    </row>
    <row r="393" spans="1:11">
      <c r="A393" s="18" t="s">
        <v>10227</v>
      </c>
      <c r="B393" s="18">
        <v>388</v>
      </c>
      <c r="C393" s="18" t="s">
        <v>19</v>
      </c>
      <c r="D393" s="18" t="s">
        <v>2760</v>
      </c>
      <c r="E393" s="18" t="s">
        <v>26</v>
      </c>
      <c r="F393" s="18">
        <v>14</v>
      </c>
      <c r="G393" s="18">
        <v>2</v>
      </c>
      <c r="H393" s="18" t="s">
        <v>522</v>
      </c>
      <c r="I393" s="18" t="s">
        <v>2788</v>
      </c>
      <c r="J393" s="18" t="s">
        <v>2339</v>
      </c>
      <c r="K393" s="13" t="s">
        <v>2340</v>
      </c>
    </row>
    <row r="394" spans="1:11">
      <c r="A394" s="18" t="s">
        <v>10227</v>
      </c>
      <c r="B394" s="18">
        <v>389</v>
      </c>
      <c r="C394" s="18" t="s">
        <v>19</v>
      </c>
      <c r="D394" s="18" t="s">
        <v>2761</v>
      </c>
      <c r="E394" s="18" t="s">
        <v>26</v>
      </c>
      <c r="F394" s="18">
        <v>14</v>
      </c>
      <c r="G394" s="18">
        <v>2</v>
      </c>
      <c r="H394" s="18" t="s">
        <v>522</v>
      </c>
      <c r="I394" s="18" t="s">
        <v>2788</v>
      </c>
      <c r="J394" s="18" t="s">
        <v>2339</v>
      </c>
      <c r="K394" s="13" t="s">
        <v>2340</v>
      </c>
    </row>
    <row r="395" spans="1:11">
      <c r="A395" s="18" t="s">
        <v>10227</v>
      </c>
      <c r="B395" s="18">
        <v>390</v>
      </c>
      <c r="C395" s="18" t="s">
        <v>19</v>
      </c>
      <c r="D395" s="18" t="s">
        <v>2762</v>
      </c>
      <c r="E395" s="18" t="s">
        <v>26</v>
      </c>
      <c r="F395" s="18">
        <v>14</v>
      </c>
      <c r="G395" s="18">
        <v>2</v>
      </c>
      <c r="H395" s="18" t="s">
        <v>522</v>
      </c>
      <c r="I395" s="18" t="s">
        <v>2788</v>
      </c>
      <c r="J395" s="18" t="s">
        <v>2339</v>
      </c>
      <c r="K395" s="13" t="s">
        <v>2340</v>
      </c>
    </row>
    <row r="396" spans="1:11">
      <c r="A396" s="18" t="s">
        <v>10227</v>
      </c>
      <c r="B396" s="18">
        <v>391</v>
      </c>
      <c r="C396" s="18" t="s">
        <v>19</v>
      </c>
      <c r="D396" s="18" t="s">
        <v>2763</v>
      </c>
      <c r="E396" s="18" t="s">
        <v>26</v>
      </c>
      <c r="F396" s="18">
        <v>14</v>
      </c>
      <c r="G396" s="18">
        <v>2</v>
      </c>
      <c r="H396" s="18" t="s">
        <v>522</v>
      </c>
      <c r="I396" s="18" t="s">
        <v>2788</v>
      </c>
      <c r="J396" s="18" t="s">
        <v>2339</v>
      </c>
      <c r="K396" s="13" t="s">
        <v>2340</v>
      </c>
    </row>
    <row r="397" spans="1:11">
      <c r="A397" s="18" t="s">
        <v>10227</v>
      </c>
      <c r="B397" s="18">
        <v>392</v>
      </c>
      <c r="C397" s="18" t="s">
        <v>19</v>
      </c>
      <c r="D397" s="18" t="s">
        <v>2764</v>
      </c>
      <c r="E397" s="18" t="s">
        <v>26</v>
      </c>
      <c r="F397" s="18">
        <v>14</v>
      </c>
      <c r="G397" s="18">
        <v>2</v>
      </c>
      <c r="H397" s="18" t="s">
        <v>522</v>
      </c>
      <c r="I397" s="18" t="s">
        <v>2788</v>
      </c>
      <c r="J397" s="18" t="s">
        <v>2339</v>
      </c>
      <c r="K397" s="13" t="s">
        <v>2340</v>
      </c>
    </row>
    <row r="398" spans="1:11">
      <c r="A398" s="18" t="s">
        <v>10227</v>
      </c>
      <c r="B398" s="18">
        <v>393</v>
      </c>
      <c r="C398" s="18" t="s">
        <v>19</v>
      </c>
      <c r="D398" s="18" t="s">
        <v>2765</v>
      </c>
      <c r="E398" s="18" t="s">
        <v>26</v>
      </c>
      <c r="F398" s="18">
        <v>14</v>
      </c>
      <c r="G398" s="18">
        <v>2</v>
      </c>
      <c r="H398" s="18" t="s">
        <v>522</v>
      </c>
      <c r="I398" s="18" t="s">
        <v>2788</v>
      </c>
      <c r="J398" s="18" t="s">
        <v>2339</v>
      </c>
      <c r="K398" s="13" t="s">
        <v>2340</v>
      </c>
    </row>
    <row r="399" spans="1:11">
      <c r="A399" s="18" t="s">
        <v>10227</v>
      </c>
      <c r="B399" s="18">
        <v>394</v>
      </c>
      <c r="C399" s="18" t="s">
        <v>19</v>
      </c>
      <c r="D399" s="18" t="s">
        <v>2766</v>
      </c>
      <c r="E399" s="18" t="s">
        <v>26</v>
      </c>
      <c r="F399" s="18">
        <v>14</v>
      </c>
      <c r="G399" s="18">
        <v>2</v>
      </c>
      <c r="H399" s="18" t="s">
        <v>522</v>
      </c>
      <c r="I399" s="18" t="s">
        <v>2788</v>
      </c>
      <c r="J399" s="18" t="s">
        <v>2339</v>
      </c>
      <c r="K399" s="13" t="s">
        <v>2340</v>
      </c>
    </row>
    <row r="400" spans="1:11">
      <c r="A400" s="18" t="s">
        <v>10227</v>
      </c>
      <c r="B400" s="18">
        <v>395</v>
      </c>
      <c r="C400" s="18" t="s">
        <v>19</v>
      </c>
      <c r="D400" s="18" t="s">
        <v>2767</v>
      </c>
      <c r="E400" s="18" t="s">
        <v>26</v>
      </c>
      <c r="F400" s="18">
        <v>14</v>
      </c>
      <c r="G400" s="18">
        <v>2</v>
      </c>
      <c r="H400" s="18" t="s">
        <v>522</v>
      </c>
      <c r="I400" s="18" t="s">
        <v>2788</v>
      </c>
      <c r="J400" s="18" t="s">
        <v>2339</v>
      </c>
      <c r="K400" s="13" t="s">
        <v>2340</v>
      </c>
    </row>
    <row r="401" spans="1:11">
      <c r="A401" s="18" t="s">
        <v>10227</v>
      </c>
      <c r="B401" s="18">
        <v>396</v>
      </c>
      <c r="C401" s="18" t="s">
        <v>19</v>
      </c>
      <c r="D401" s="18" t="s">
        <v>2768</v>
      </c>
      <c r="E401" s="18" t="s">
        <v>26</v>
      </c>
      <c r="F401" s="18">
        <v>14</v>
      </c>
      <c r="G401" s="18">
        <v>2</v>
      </c>
      <c r="H401" s="18" t="s">
        <v>522</v>
      </c>
      <c r="I401" s="18" t="s">
        <v>2788</v>
      </c>
      <c r="J401" s="18" t="s">
        <v>2339</v>
      </c>
      <c r="K401" s="13" t="s">
        <v>2340</v>
      </c>
    </row>
    <row r="402" spans="1:11">
      <c r="A402" s="18" t="s">
        <v>10227</v>
      </c>
      <c r="B402" s="18">
        <v>397</v>
      </c>
      <c r="C402" s="18" t="s">
        <v>19</v>
      </c>
      <c r="D402" s="18" t="s">
        <v>2769</v>
      </c>
      <c r="E402" s="18" t="s">
        <v>26</v>
      </c>
      <c r="F402" s="18">
        <v>14</v>
      </c>
      <c r="G402" s="18">
        <v>2</v>
      </c>
      <c r="H402" s="18" t="s">
        <v>522</v>
      </c>
      <c r="I402" s="18" t="s">
        <v>2788</v>
      </c>
      <c r="J402" s="18" t="s">
        <v>2339</v>
      </c>
      <c r="K402" s="13" t="s">
        <v>2340</v>
      </c>
    </row>
    <row r="403" spans="1:11">
      <c r="A403" s="18" t="s">
        <v>10227</v>
      </c>
      <c r="B403" s="18">
        <v>398</v>
      </c>
      <c r="C403" s="18" t="s">
        <v>19</v>
      </c>
      <c r="D403" s="18" t="s">
        <v>2770</v>
      </c>
      <c r="E403" s="18" t="s">
        <v>26</v>
      </c>
      <c r="F403" s="18">
        <v>14</v>
      </c>
      <c r="G403" s="18">
        <v>2</v>
      </c>
      <c r="H403" s="18" t="s">
        <v>522</v>
      </c>
      <c r="I403" s="18" t="s">
        <v>2788</v>
      </c>
      <c r="J403" s="18" t="s">
        <v>2339</v>
      </c>
      <c r="K403" s="13" t="s">
        <v>2340</v>
      </c>
    </row>
    <row r="404" spans="1:11">
      <c r="A404" s="18" t="s">
        <v>10227</v>
      </c>
      <c r="B404" s="18">
        <v>399</v>
      </c>
      <c r="C404" s="18" t="s">
        <v>19</v>
      </c>
      <c r="D404" s="18" t="s">
        <v>2771</v>
      </c>
      <c r="E404" s="18" t="s">
        <v>26</v>
      </c>
      <c r="F404" s="18">
        <v>14</v>
      </c>
      <c r="G404" s="18">
        <v>2</v>
      </c>
      <c r="H404" s="18" t="s">
        <v>522</v>
      </c>
      <c r="I404" s="18" t="s">
        <v>2788</v>
      </c>
      <c r="J404" s="18" t="s">
        <v>2339</v>
      </c>
      <c r="K404" s="13" t="s">
        <v>2340</v>
      </c>
    </row>
    <row r="405" spans="1:11">
      <c r="A405" s="18" t="s">
        <v>10227</v>
      </c>
      <c r="B405" s="18">
        <v>400</v>
      </c>
      <c r="C405" s="18" t="s">
        <v>19</v>
      </c>
      <c r="D405" s="18" t="s">
        <v>2772</v>
      </c>
      <c r="E405" s="18" t="s">
        <v>26</v>
      </c>
      <c r="F405" s="18">
        <v>21</v>
      </c>
      <c r="G405" s="18">
        <v>3</v>
      </c>
      <c r="H405" s="18" t="s">
        <v>522</v>
      </c>
      <c r="I405" s="18" t="s">
        <v>2788</v>
      </c>
      <c r="J405" s="18" t="s">
        <v>2339</v>
      </c>
      <c r="K405" s="13" t="s">
        <v>2340</v>
      </c>
    </row>
    <row r="406" spans="1:11">
      <c r="A406" s="18" t="s">
        <v>10227</v>
      </c>
      <c r="B406" s="18">
        <v>401</v>
      </c>
      <c r="C406" s="18" t="s">
        <v>19</v>
      </c>
      <c r="D406" s="18" t="s">
        <v>2773</v>
      </c>
      <c r="E406" s="18" t="s">
        <v>26</v>
      </c>
      <c r="F406" s="18">
        <v>14</v>
      </c>
      <c r="G406" s="18">
        <v>2</v>
      </c>
      <c r="H406" s="18" t="s">
        <v>522</v>
      </c>
      <c r="I406" s="18" t="s">
        <v>2788</v>
      </c>
      <c r="J406" s="18" t="s">
        <v>2339</v>
      </c>
      <c r="K406" s="13" t="s">
        <v>2340</v>
      </c>
    </row>
    <row r="407" spans="1:11">
      <c r="A407" s="18" t="s">
        <v>10227</v>
      </c>
      <c r="B407" s="18">
        <v>402</v>
      </c>
      <c r="C407" s="18" t="s">
        <v>19</v>
      </c>
      <c r="D407" s="18" t="s">
        <v>2774</v>
      </c>
      <c r="E407" s="18" t="s">
        <v>26</v>
      </c>
      <c r="F407" s="18">
        <v>21</v>
      </c>
      <c r="G407" s="18">
        <v>3</v>
      </c>
      <c r="H407" s="18" t="s">
        <v>522</v>
      </c>
      <c r="I407" s="18" t="s">
        <v>2788</v>
      </c>
      <c r="J407" s="18" t="s">
        <v>2775</v>
      </c>
      <c r="K407" s="13" t="s">
        <v>2340</v>
      </c>
    </row>
    <row r="408" spans="1:11">
      <c r="A408" s="18" t="s">
        <v>10227</v>
      </c>
      <c r="B408" s="18">
        <v>403</v>
      </c>
      <c r="C408" s="18" t="s">
        <v>19</v>
      </c>
      <c r="D408" s="18" t="s">
        <v>2776</v>
      </c>
      <c r="E408" s="18" t="s">
        <v>26</v>
      </c>
      <c r="F408" s="18">
        <v>14</v>
      </c>
      <c r="G408" s="18">
        <v>2</v>
      </c>
      <c r="H408" s="18" t="s">
        <v>522</v>
      </c>
      <c r="I408" s="18" t="s">
        <v>2788</v>
      </c>
      <c r="J408" s="18" t="s">
        <v>2777</v>
      </c>
      <c r="K408" s="13" t="s">
        <v>2340</v>
      </c>
    </row>
    <row r="409" spans="1:11">
      <c r="A409" s="18" t="s">
        <v>10227</v>
      </c>
      <c r="B409" s="18">
        <v>404</v>
      </c>
      <c r="C409" s="18" t="s">
        <v>19</v>
      </c>
      <c r="D409" s="18" t="s">
        <v>2778</v>
      </c>
      <c r="E409" s="18" t="s">
        <v>26</v>
      </c>
      <c r="F409" s="18">
        <v>14</v>
      </c>
      <c r="G409" s="18">
        <v>2</v>
      </c>
      <c r="H409" s="18" t="s">
        <v>522</v>
      </c>
      <c r="I409" s="18" t="s">
        <v>2788</v>
      </c>
      <c r="J409" s="18" t="s">
        <v>2779</v>
      </c>
      <c r="K409" s="13" t="s">
        <v>2340</v>
      </c>
    </row>
    <row r="410" spans="1:11">
      <c r="A410" s="18" t="s">
        <v>10227</v>
      </c>
      <c r="B410" s="18">
        <v>405</v>
      </c>
      <c r="C410" s="18" t="s">
        <v>19</v>
      </c>
      <c r="D410" s="18" t="s">
        <v>2780</v>
      </c>
      <c r="E410" s="18" t="s">
        <v>26</v>
      </c>
      <c r="F410" s="18">
        <v>7</v>
      </c>
      <c r="G410" s="18">
        <v>1</v>
      </c>
      <c r="H410" s="18" t="s">
        <v>522</v>
      </c>
      <c r="I410" s="18" t="s">
        <v>2788</v>
      </c>
      <c r="J410" s="18" t="s">
        <v>2781</v>
      </c>
      <c r="K410" s="13" t="s">
        <v>2340</v>
      </c>
    </row>
    <row r="411" spans="1:11">
      <c r="A411" s="18" t="s">
        <v>10227</v>
      </c>
      <c r="B411" s="18">
        <v>406</v>
      </c>
      <c r="C411" s="18" t="s">
        <v>19</v>
      </c>
      <c r="D411" s="18" t="s">
        <v>2782</v>
      </c>
      <c r="E411" s="18" t="s">
        <v>26</v>
      </c>
      <c r="F411" s="18">
        <v>15</v>
      </c>
      <c r="G411" s="18">
        <v>2</v>
      </c>
      <c r="H411" s="18" t="s">
        <v>522</v>
      </c>
      <c r="I411" s="18" t="s">
        <v>2788</v>
      </c>
      <c r="J411" s="18" t="s">
        <v>2783</v>
      </c>
      <c r="K411" s="13" t="s">
        <v>2340</v>
      </c>
    </row>
    <row r="412" spans="1:11">
      <c r="A412" s="18" t="s">
        <v>10227</v>
      </c>
      <c r="B412" s="18">
        <v>407</v>
      </c>
      <c r="C412" s="18" t="s">
        <v>19</v>
      </c>
      <c r="D412" s="18" t="s">
        <v>2784</v>
      </c>
      <c r="E412" s="18" t="s">
        <v>26</v>
      </c>
      <c r="F412" s="18">
        <v>14</v>
      </c>
      <c r="G412" s="18">
        <v>2</v>
      </c>
      <c r="H412" s="18" t="s">
        <v>522</v>
      </c>
      <c r="I412" s="18" t="s">
        <v>2788</v>
      </c>
      <c r="J412" s="18" t="s">
        <v>2785</v>
      </c>
      <c r="K412" s="13" t="s">
        <v>2340</v>
      </c>
    </row>
    <row r="413" spans="1:11">
      <c r="A413" s="18" t="s">
        <v>10227</v>
      </c>
      <c r="B413" s="18">
        <v>408</v>
      </c>
      <c r="C413" s="18" t="s">
        <v>19</v>
      </c>
      <c r="D413" s="18" t="s">
        <v>2786</v>
      </c>
      <c r="E413" s="18" t="s">
        <v>26</v>
      </c>
      <c r="F413" s="18">
        <v>14</v>
      </c>
      <c r="G413" s="18">
        <v>2</v>
      </c>
      <c r="H413" s="18" t="s">
        <v>522</v>
      </c>
      <c r="I413" s="18" t="s">
        <v>2788</v>
      </c>
      <c r="J413" s="18" t="s">
        <v>2339</v>
      </c>
      <c r="K413" s="13" t="s">
        <v>2340</v>
      </c>
    </row>
    <row r="414" spans="1:11">
      <c r="A414" s="18" t="s">
        <v>10227</v>
      </c>
      <c r="B414" s="18">
        <v>409</v>
      </c>
      <c r="C414" s="18" t="s">
        <v>20</v>
      </c>
      <c r="D414" s="18" t="s">
        <v>2787</v>
      </c>
      <c r="E414" s="18" t="s">
        <v>26</v>
      </c>
      <c r="F414" s="18">
        <v>18</v>
      </c>
      <c r="G414" s="18">
        <v>3</v>
      </c>
      <c r="H414" s="18" t="s">
        <v>2520</v>
      </c>
      <c r="I414" s="18" t="s">
        <v>2788</v>
      </c>
      <c r="J414" s="18" t="s">
        <v>2339</v>
      </c>
      <c r="K414" s="13" t="s">
        <v>2340</v>
      </c>
    </row>
    <row r="415" spans="1:11">
      <c r="A415" s="18" t="s">
        <v>10227</v>
      </c>
      <c r="B415" s="18">
        <v>410</v>
      </c>
      <c r="C415" s="18" t="s">
        <v>19</v>
      </c>
      <c r="D415" s="18" t="s">
        <v>2789</v>
      </c>
      <c r="E415" s="18" t="s">
        <v>26</v>
      </c>
      <c r="F415" s="18">
        <v>14</v>
      </c>
      <c r="G415" s="18">
        <v>2</v>
      </c>
      <c r="H415" s="18" t="s">
        <v>2520</v>
      </c>
      <c r="I415" s="18" t="s">
        <v>2788</v>
      </c>
      <c r="J415" s="18" t="s">
        <v>2339</v>
      </c>
      <c r="K415" s="13" t="s">
        <v>2340</v>
      </c>
    </row>
    <row r="416" spans="1:11">
      <c r="A416" s="18" t="s">
        <v>10227</v>
      </c>
      <c r="B416" s="18">
        <v>411</v>
      </c>
      <c r="C416" s="18" t="s">
        <v>20</v>
      </c>
      <c r="D416" s="18" t="s">
        <v>2790</v>
      </c>
      <c r="E416" s="18" t="s">
        <v>26</v>
      </c>
      <c r="F416" s="18">
        <v>14</v>
      </c>
      <c r="G416" s="18">
        <v>2</v>
      </c>
      <c r="H416" s="18" t="s">
        <v>2520</v>
      </c>
      <c r="I416" s="18" t="s">
        <v>2788</v>
      </c>
      <c r="J416" s="18" t="s">
        <v>2339</v>
      </c>
      <c r="K416" s="13" t="s">
        <v>2340</v>
      </c>
    </row>
    <row r="417" spans="1:11">
      <c r="A417" s="18" t="s">
        <v>10227</v>
      </c>
      <c r="B417" s="18">
        <v>412</v>
      </c>
      <c r="C417" s="18" t="s">
        <v>20</v>
      </c>
      <c r="D417" s="18" t="s">
        <v>2791</v>
      </c>
      <c r="E417" s="18" t="s">
        <v>26</v>
      </c>
      <c r="F417" s="18">
        <v>7</v>
      </c>
      <c r="G417" s="18">
        <v>1</v>
      </c>
      <c r="H417" s="18" t="s">
        <v>1390</v>
      </c>
      <c r="I417" s="18" t="s">
        <v>2788</v>
      </c>
      <c r="J417" s="18" t="s">
        <v>2339</v>
      </c>
      <c r="K417" s="13" t="s">
        <v>2340</v>
      </c>
    </row>
    <row r="418" spans="1:11">
      <c r="A418" s="18" t="s">
        <v>10227</v>
      </c>
      <c r="B418" s="18">
        <v>413</v>
      </c>
      <c r="C418" s="18" t="s">
        <v>20</v>
      </c>
      <c r="D418" s="18" t="s">
        <v>2792</v>
      </c>
      <c r="E418" s="18" t="s">
        <v>26</v>
      </c>
      <c r="F418" s="18">
        <v>7</v>
      </c>
      <c r="G418" s="18">
        <v>1</v>
      </c>
      <c r="H418" s="18" t="s">
        <v>1390</v>
      </c>
      <c r="I418" s="18" t="s">
        <v>2788</v>
      </c>
      <c r="J418" s="18" t="s">
        <v>2339</v>
      </c>
      <c r="K418" s="13" t="s">
        <v>2340</v>
      </c>
    </row>
    <row r="419" spans="1:11">
      <c r="A419" s="18" t="s">
        <v>10227</v>
      </c>
      <c r="B419" s="18">
        <v>414</v>
      </c>
      <c r="C419" s="18" t="s">
        <v>20</v>
      </c>
      <c r="D419" s="18" t="s">
        <v>10311</v>
      </c>
      <c r="E419" s="18" t="s">
        <v>26</v>
      </c>
      <c r="F419" s="18">
        <v>7</v>
      </c>
      <c r="G419" s="18">
        <v>1</v>
      </c>
      <c r="H419" s="18" t="s">
        <v>1390</v>
      </c>
      <c r="I419" s="18" t="s">
        <v>2788</v>
      </c>
      <c r="J419" s="18" t="s">
        <v>2339</v>
      </c>
      <c r="K419" s="13" t="s">
        <v>2340</v>
      </c>
    </row>
    <row r="420" spans="1:11">
      <c r="A420" s="18" t="s">
        <v>10227</v>
      </c>
      <c r="B420" s="18">
        <v>415</v>
      </c>
      <c r="C420" s="18" t="s">
        <v>20</v>
      </c>
      <c r="D420" s="18" t="s">
        <v>10312</v>
      </c>
      <c r="E420" s="18" t="s">
        <v>26</v>
      </c>
      <c r="F420" s="18">
        <v>7</v>
      </c>
      <c r="G420" s="18">
        <v>1</v>
      </c>
      <c r="H420" s="18" t="s">
        <v>1390</v>
      </c>
      <c r="I420" s="18" t="s">
        <v>2788</v>
      </c>
      <c r="J420" s="18" t="s">
        <v>2339</v>
      </c>
      <c r="K420" s="13" t="s">
        <v>2340</v>
      </c>
    </row>
    <row r="421" spans="1:11">
      <c r="A421" s="18" t="s">
        <v>10227</v>
      </c>
      <c r="B421" s="18">
        <v>416</v>
      </c>
      <c r="C421" s="18" t="s">
        <v>20</v>
      </c>
      <c r="D421" s="18" t="s">
        <v>10313</v>
      </c>
      <c r="E421" s="18" t="s">
        <v>26</v>
      </c>
      <c r="F421" s="18">
        <v>7</v>
      </c>
      <c r="G421" s="18">
        <v>1</v>
      </c>
      <c r="H421" s="18" t="s">
        <v>1390</v>
      </c>
      <c r="I421" s="18" t="s">
        <v>2788</v>
      </c>
      <c r="J421" s="18" t="s">
        <v>2339</v>
      </c>
      <c r="K421" s="13" t="s">
        <v>2340</v>
      </c>
    </row>
    <row r="422" spans="1:11">
      <c r="A422" s="18" t="s">
        <v>10227</v>
      </c>
      <c r="B422" s="18">
        <v>417</v>
      </c>
      <c r="C422" s="18" t="s">
        <v>20</v>
      </c>
      <c r="D422" s="18" t="s">
        <v>10314</v>
      </c>
      <c r="E422" s="18" t="s">
        <v>26</v>
      </c>
      <c r="F422" s="18">
        <v>14</v>
      </c>
      <c r="G422" s="18">
        <v>2</v>
      </c>
      <c r="H422" s="18" t="s">
        <v>1390</v>
      </c>
      <c r="I422" s="18" t="s">
        <v>2788</v>
      </c>
      <c r="J422" s="18" t="s">
        <v>2339</v>
      </c>
      <c r="K422" s="13" t="s">
        <v>2340</v>
      </c>
    </row>
    <row r="423" spans="1:11">
      <c r="A423" s="18" t="s">
        <v>10227</v>
      </c>
      <c r="B423" s="18">
        <v>418</v>
      </c>
      <c r="C423" s="18" t="s">
        <v>20</v>
      </c>
      <c r="D423" s="18" t="s">
        <v>2797</v>
      </c>
      <c r="E423" s="18" t="s">
        <v>26</v>
      </c>
      <c r="F423" s="18">
        <v>7</v>
      </c>
      <c r="G423" s="18">
        <v>1</v>
      </c>
      <c r="H423" s="18" t="s">
        <v>1390</v>
      </c>
      <c r="I423" s="18" t="s">
        <v>2788</v>
      </c>
      <c r="J423" s="18" t="s">
        <v>2339</v>
      </c>
      <c r="K423" s="13" t="s">
        <v>2340</v>
      </c>
    </row>
    <row r="424" spans="1:11">
      <c r="A424" s="18" t="s">
        <v>10227</v>
      </c>
      <c r="B424" s="18">
        <v>419</v>
      </c>
      <c r="C424" s="18" t="s">
        <v>20</v>
      </c>
      <c r="D424" s="18" t="s">
        <v>2798</v>
      </c>
      <c r="E424" s="18" t="s">
        <v>26</v>
      </c>
      <c r="F424" s="18">
        <v>14</v>
      </c>
      <c r="G424" s="18">
        <v>2</v>
      </c>
      <c r="H424" s="18" t="s">
        <v>1390</v>
      </c>
      <c r="I424" s="18" t="s">
        <v>2788</v>
      </c>
      <c r="J424" s="18" t="s">
        <v>2339</v>
      </c>
      <c r="K424" s="13" t="s">
        <v>2340</v>
      </c>
    </row>
    <row r="425" spans="1:11">
      <c r="A425" s="18" t="s">
        <v>10227</v>
      </c>
      <c r="B425" s="18">
        <v>420</v>
      </c>
      <c r="C425" s="18" t="s">
        <v>20</v>
      </c>
      <c r="D425" s="18" t="s">
        <v>10315</v>
      </c>
      <c r="E425" s="18" t="s">
        <v>26</v>
      </c>
      <c r="F425" s="18">
        <v>14</v>
      </c>
      <c r="G425" s="18">
        <v>2</v>
      </c>
      <c r="H425" s="18" t="s">
        <v>1390</v>
      </c>
      <c r="I425" s="18" t="s">
        <v>2788</v>
      </c>
      <c r="J425" s="18" t="s">
        <v>2339</v>
      </c>
      <c r="K425" s="13" t="s">
        <v>2340</v>
      </c>
    </row>
    <row r="426" spans="1:11">
      <c r="A426" s="18" t="s">
        <v>10227</v>
      </c>
      <c r="B426" s="18">
        <v>421</v>
      </c>
      <c r="C426" s="18" t="s">
        <v>19</v>
      </c>
      <c r="D426" s="18" t="s">
        <v>2800</v>
      </c>
      <c r="E426" s="18" t="s">
        <v>26</v>
      </c>
      <c r="F426" s="18">
        <v>14</v>
      </c>
      <c r="G426" s="18">
        <v>2</v>
      </c>
      <c r="H426" s="18" t="s">
        <v>1390</v>
      </c>
      <c r="I426" s="18" t="s">
        <v>2788</v>
      </c>
      <c r="J426" s="18" t="s">
        <v>2339</v>
      </c>
      <c r="K426" s="13" t="s">
        <v>2340</v>
      </c>
    </row>
    <row r="427" spans="1:11">
      <c r="A427" s="18" t="s">
        <v>10227</v>
      </c>
      <c r="B427" s="18">
        <v>422</v>
      </c>
      <c r="C427" s="18" t="s">
        <v>19</v>
      </c>
      <c r="D427" s="18" t="s">
        <v>10316</v>
      </c>
      <c r="E427" s="18" t="s">
        <v>26</v>
      </c>
      <c r="F427" s="18">
        <v>14</v>
      </c>
      <c r="G427" s="18">
        <v>2</v>
      </c>
      <c r="H427" s="18" t="s">
        <v>1390</v>
      </c>
      <c r="I427" s="18" t="s">
        <v>2788</v>
      </c>
      <c r="J427" s="18" t="s">
        <v>2339</v>
      </c>
      <c r="K427" s="13" t="s">
        <v>2340</v>
      </c>
    </row>
    <row r="428" spans="1:11">
      <c r="A428" s="18" t="s">
        <v>10227</v>
      </c>
      <c r="B428" s="18">
        <v>423</v>
      </c>
      <c r="C428" s="18" t="s">
        <v>20</v>
      </c>
      <c r="D428" s="18" t="s">
        <v>2802</v>
      </c>
      <c r="E428" s="18" t="s">
        <v>26</v>
      </c>
      <c r="F428" s="18">
        <v>14</v>
      </c>
      <c r="G428" s="18">
        <v>2</v>
      </c>
      <c r="H428" s="18" t="s">
        <v>1390</v>
      </c>
      <c r="I428" s="18" t="s">
        <v>2788</v>
      </c>
      <c r="J428" s="18" t="s">
        <v>2339</v>
      </c>
      <c r="K428" s="13" t="s">
        <v>2340</v>
      </c>
    </row>
    <row r="429" spans="1:11">
      <c r="A429" s="18" t="s">
        <v>10227</v>
      </c>
      <c r="B429" s="18">
        <v>424</v>
      </c>
      <c r="C429" s="18" t="s">
        <v>20</v>
      </c>
      <c r="D429" s="18" t="s">
        <v>2803</v>
      </c>
      <c r="E429" s="18" t="s">
        <v>26</v>
      </c>
      <c r="F429" s="18">
        <v>14</v>
      </c>
      <c r="G429" s="18">
        <v>2</v>
      </c>
      <c r="H429" s="18" t="s">
        <v>1390</v>
      </c>
      <c r="I429" s="18" t="s">
        <v>2788</v>
      </c>
      <c r="J429" s="18" t="s">
        <v>2339</v>
      </c>
      <c r="K429" s="13" t="s">
        <v>2340</v>
      </c>
    </row>
    <row r="430" spans="1:11">
      <c r="A430" s="18" t="s">
        <v>10227</v>
      </c>
      <c r="B430" s="18">
        <v>425</v>
      </c>
      <c r="C430" s="18" t="s">
        <v>20</v>
      </c>
      <c r="D430" s="18" t="s">
        <v>2804</v>
      </c>
      <c r="E430" s="18" t="s">
        <v>26</v>
      </c>
      <c r="F430" s="18">
        <v>7</v>
      </c>
      <c r="G430" s="18">
        <v>1</v>
      </c>
      <c r="H430" s="18" t="s">
        <v>1390</v>
      </c>
      <c r="I430" s="18" t="s">
        <v>2788</v>
      </c>
      <c r="J430" s="18" t="s">
        <v>2339</v>
      </c>
      <c r="K430" s="13" t="s">
        <v>2340</v>
      </c>
    </row>
    <row r="431" spans="1:11">
      <c r="A431" s="18" t="s">
        <v>10227</v>
      </c>
      <c r="B431" s="18">
        <v>426</v>
      </c>
      <c r="C431" s="18" t="s">
        <v>20</v>
      </c>
      <c r="D431" s="18" t="s">
        <v>2805</v>
      </c>
      <c r="E431" s="18" t="s">
        <v>26</v>
      </c>
      <c r="F431" s="18">
        <v>7</v>
      </c>
      <c r="G431" s="18">
        <v>1</v>
      </c>
      <c r="H431" s="18" t="s">
        <v>1390</v>
      </c>
      <c r="I431" s="18" t="s">
        <v>2788</v>
      </c>
      <c r="J431" s="18" t="s">
        <v>2339</v>
      </c>
      <c r="K431" s="13" t="s">
        <v>2340</v>
      </c>
    </row>
    <row r="432" spans="1:11">
      <c r="A432" s="18" t="s">
        <v>10227</v>
      </c>
      <c r="B432" s="18">
        <v>427</v>
      </c>
      <c r="C432" s="18" t="s">
        <v>19</v>
      </c>
      <c r="D432" s="18" t="s">
        <v>10317</v>
      </c>
      <c r="E432" s="18" t="s">
        <v>26</v>
      </c>
      <c r="F432" s="18">
        <v>7</v>
      </c>
      <c r="G432" s="18">
        <v>1</v>
      </c>
      <c r="H432" s="18" t="s">
        <v>1390</v>
      </c>
      <c r="I432" s="18" t="s">
        <v>2788</v>
      </c>
      <c r="J432" s="18" t="s">
        <v>2339</v>
      </c>
      <c r="K432" s="13" t="s">
        <v>2340</v>
      </c>
    </row>
    <row r="433" spans="1:11">
      <c r="A433" s="18" t="s">
        <v>10227</v>
      </c>
      <c r="B433" s="18">
        <v>428</v>
      </c>
      <c r="C433" s="18" t="s">
        <v>19</v>
      </c>
      <c r="D433" s="18" t="s">
        <v>2807</v>
      </c>
      <c r="E433" s="18" t="s">
        <v>26</v>
      </c>
      <c r="F433" s="18">
        <v>7</v>
      </c>
      <c r="G433" s="18">
        <v>1</v>
      </c>
      <c r="H433" s="18" t="s">
        <v>1390</v>
      </c>
      <c r="I433" s="18" t="s">
        <v>2788</v>
      </c>
      <c r="J433" s="18" t="s">
        <v>2339</v>
      </c>
      <c r="K433" s="13" t="s">
        <v>2340</v>
      </c>
    </row>
    <row r="434" spans="1:11">
      <c r="A434" s="18" t="s">
        <v>10227</v>
      </c>
      <c r="B434" s="18">
        <v>429</v>
      </c>
      <c r="C434" s="18" t="s">
        <v>20</v>
      </c>
      <c r="D434" s="18" t="s">
        <v>2808</v>
      </c>
      <c r="E434" s="18" t="s">
        <v>26</v>
      </c>
      <c r="F434" s="18">
        <v>7</v>
      </c>
      <c r="G434" s="18">
        <v>1</v>
      </c>
      <c r="H434" s="18" t="s">
        <v>1390</v>
      </c>
      <c r="I434" s="18" t="s">
        <v>2788</v>
      </c>
      <c r="J434" s="18" t="s">
        <v>2339</v>
      </c>
      <c r="K434" s="13" t="s">
        <v>2340</v>
      </c>
    </row>
    <row r="435" spans="1:11">
      <c r="A435" s="18" t="s">
        <v>10227</v>
      </c>
      <c r="B435" s="18">
        <v>430</v>
      </c>
      <c r="C435" s="18" t="s">
        <v>20</v>
      </c>
      <c r="D435" s="18" t="s">
        <v>2809</v>
      </c>
      <c r="E435" s="18" t="s">
        <v>26</v>
      </c>
      <c r="F435" s="18">
        <v>7</v>
      </c>
      <c r="G435" s="18">
        <v>1</v>
      </c>
      <c r="H435" s="18" t="s">
        <v>1390</v>
      </c>
      <c r="I435" s="18" t="s">
        <v>2788</v>
      </c>
      <c r="J435" s="18" t="s">
        <v>2339</v>
      </c>
      <c r="K435" s="13" t="s">
        <v>2340</v>
      </c>
    </row>
    <row r="436" spans="1:11">
      <c r="A436" s="18" t="s">
        <v>10227</v>
      </c>
      <c r="B436" s="18">
        <v>431</v>
      </c>
      <c r="C436" s="18" t="s">
        <v>19</v>
      </c>
      <c r="D436" s="18" t="s">
        <v>10318</v>
      </c>
      <c r="E436" s="18" t="s">
        <v>26</v>
      </c>
      <c r="F436" s="18">
        <v>7</v>
      </c>
      <c r="G436" s="18">
        <v>1</v>
      </c>
      <c r="H436" s="18" t="s">
        <v>1390</v>
      </c>
      <c r="I436" s="18" t="s">
        <v>2788</v>
      </c>
      <c r="J436" s="18" t="s">
        <v>2339</v>
      </c>
      <c r="K436" s="13" t="s">
        <v>2340</v>
      </c>
    </row>
    <row r="437" spans="1:11">
      <c r="A437" s="18" t="s">
        <v>10227</v>
      </c>
      <c r="B437" s="18">
        <v>432</v>
      </c>
      <c r="C437" s="18" t="s">
        <v>19</v>
      </c>
      <c r="D437" s="18" t="s">
        <v>10319</v>
      </c>
      <c r="E437" s="18" t="s">
        <v>16</v>
      </c>
      <c r="F437" s="18">
        <v>14</v>
      </c>
      <c r="G437" s="18">
        <v>2</v>
      </c>
      <c r="H437" s="18" t="s">
        <v>522</v>
      </c>
      <c r="I437" s="18" t="s">
        <v>2788</v>
      </c>
      <c r="J437" s="18" t="s">
        <v>2339</v>
      </c>
      <c r="K437" s="13" t="s">
        <v>2815</v>
      </c>
    </row>
    <row r="438" spans="1:11">
      <c r="A438" s="18" t="s">
        <v>10227</v>
      </c>
      <c r="B438" s="18">
        <v>433</v>
      </c>
      <c r="C438" s="18" t="s">
        <v>19</v>
      </c>
      <c r="D438" s="18" t="s">
        <v>10320</v>
      </c>
      <c r="E438" s="18" t="s">
        <v>16</v>
      </c>
      <c r="F438" s="18">
        <v>7</v>
      </c>
      <c r="G438" s="18">
        <v>1</v>
      </c>
      <c r="H438" s="18" t="s">
        <v>522</v>
      </c>
      <c r="I438" s="18" t="s">
        <v>2788</v>
      </c>
      <c r="J438" s="18" t="s">
        <v>2339</v>
      </c>
      <c r="K438" s="13" t="s">
        <v>2815</v>
      </c>
    </row>
    <row r="439" spans="1:11">
      <c r="A439" s="18" t="s">
        <v>10227</v>
      </c>
      <c r="B439" s="18">
        <v>434</v>
      </c>
      <c r="C439" s="18" t="s">
        <v>19</v>
      </c>
      <c r="D439" s="18" t="s">
        <v>10321</v>
      </c>
      <c r="E439" s="18" t="s">
        <v>16</v>
      </c>
      <c r="F439" s="18">
        <v>14</v>
      </c>
      <c r="G439" s="18">
        <v>2</v>
      </c>
      <c r="H439" s="18" t="s">
        <v>522</v>
      </c>
      <c r="I439" s="18" t="s">
        <v>2788</v>
      </c>
      <c r="J439" s="18" t="s">
        <v>2339</v>
      </c>
      <c r="K439" s="13" t="s">
        <v>2815</v>
      </c>
    </row>
    <row r="440" spans="1:11">
      <c r="A440" s="18" t="s">
        <v>10227</v>
      </c>
      <c r="B440" s="18">
        <v>435</v>
      </c>
      <c r="C440" s="18" t="s">
        <v>19</v>
      </c>
      <c r="D440" s="18" t="s">
        <v>10322</v>
      </c>
      <c r="E440" s="18" t="s">
        <v>16</v>
      </c>
      <c r="F440" s="18">
        <v>14</v>
      </c>
      <c r="G440" s="18">
        <v>2</v>
      </c>
      <c r="H440" s="18" t="s">
        <v>522</v>
      </c>
      <c r="I440" s="18" t="s">
        <v>2788</v>
      </c>
      <c r="J440" s="18" t="s">
        <v>2339</v>
      </c>
      <c r="K440" s="13" t="s">
        <v>2815</v>
      </c>
    </row>
    <row r="441" spans="1:11">
      <c r="A441" s="18" t="s">
        <v>10227</v>
      </c>
      <c r="B441" s="18">
        <v>436</v>
      </c>
      <c r="C441" s="18" t="s">
        <v>19</v>
      </c>
      <c r="D441" s="18" t="s">
        <v>10323</v>
      </c>
      <c r="E441" s="18" t="s">
        <v>16</v>
      </c>
      <c r="F441" s="18">
        <v>14</v>
      </c>
      <c r="G441" s="18">
        <v>2</v>
      </c>
      <c r="H441" s="18" t="s">
        <v>522</v>
      </c>
      <c r="I441" s="18" t="s">
        <v>2788</v>
      </c>
      <c r="J441" s="18" t="s">
        <v>2339</v>
      </c>
      <c r="K441" s="13" t="s">
        <v>2815</v>
      </c>
    </row>
    <row r="442" spans="1:11">
      <c r="A442" s="18" t="s">
        <v>10227</v>
      </c>
      <c r="B442" s="18">
        <v>437</v>
      </c>
      <c r="C442" s="18" t="s">
        <v>19</v>
      </c>
      <c r="D442" s="18" t="s">
        <v>10324</v>
      </c>
      <c r="E442" s="18" t="s">
        <v>16</v>
      </c>
      <c r="F442" s="18">
        <v>7</v>
      </c>
      <c r="G442" s="18">
        <v>1</v>
      </c>
      <c r="H442" s="18" t="s">
        <v>522</v>
      </c>
      <c r="I442" s="18" t="s">
        <v>2788</v>
      </c>
      <c r="J442" s="18" t="s">
        <v>2339</v>
      </c>
      <c r="K442" s="13" t="s">
        <v>2815</v>
      </c>
    </row>
    <row r="443" spans="1:11">
      <c r="A443" s="18" t="s">
        <v>10227</v>
      </c>
      <c r="B443" s="18">
        <v>438</v>
      </c>
      <c r="C443" s="18" t="s">
        <v>19</v>
      </c>
      <c r="D443" s="18" t="s">
        <v>10325</v>
      </c>
      <c r="E443" s="18" t="s">
        <v>16</v>
      </c>
      <c r="F443" s="18">
        <v>14</v>
      </c>
      <c r="G443" s="18">
        <v>2</v>
      </c>
      <c r="H443" s="18" t="s">
        <v>522</v>
      </c>
      <c r="I443" s="18" t="s">
        <v>2788</v>
      </c>
      <c r="J443" s="18" t="s">
        <v>2339</v>
      </c>
      <c r="K443" s="13" t="s">
        <v>2815</v>
      </c>
    </row>
    <row r="444" spans="1:11">
      <c r="A444" s="18" t="s">
        <v>10227</v>
      </c>
      <c r="B444" s="18">
        <v>439</v>
      </c>
      <c r="C444" s="18" t="s">
        <v>19</v>
      </c>
      <c r="D444" s="18" t="s">
        <v>10326</v>
      </c>
      <c r="E444" s="18" t="s">
        <v>16</v>
      </c>
      <c r="F444" s="18">
        <v>7</v>
      </c>
      <c r="G444" s="18">
        <v>1</v>
      </c>
      <c r="H444" s="18" t="s">
        <v>522</v>
      </c>
      <c r="I444" s="18" t="s">
        <v>2788</v>
      </c>
      <c r="J444" s="18" t="s">
        <v>2339</v>
      </c>
      <c r="K444" s="13" t="s">
        <v>2815</v>
      </c>
    </row>
    <row r="445" spans="1:11">
      <c r="A445" s="18" t="s">
        <v>10227</v>
      </c>
      <c r="B445" s="18">
        <v>440</v>
      </c>
      <c r="C445" s="18" t="s">
        <v>19</v>
      </c>
      <c r="D445" s="18" t="s">
        <v>10327</v>
      </c>
      <c r="E445" s="18" t="s">
        <v>16</v>
      </c>
      <c r="F445" s="18">
        <v>14</v>
      </c>
      <c r="G445" s="18">
        <v>2</v>
      </c>
      <c r="H445" s="18" t="s">
        <v>522</v>
      </c>
      <c r="I445" s="18" t="s">
        <v>2788</v>
      </c>
      <c r="J445" s="18" t="s">
        <v>2339</v>
      </c>
      <c r="K445" s="13" t="s">
        <v>2815</v>
      </c>
    </row>
    <row r="446" spans="1:11">
      <c r="A446" s="18" t="s">
        <v>10227</v>
      </c>
      <c r="B446" s="18">
        <v>441</v>
      </c>
      <c r="C446" s="18" t="s">
        <v>19</v>
      </c>
      <c r="D446" s="18" t="s">
        <v>10328</v>
      </c>
      <c r="E446" s="18" t="s">
        <v>16</v>
      </c>
      <c r="F446" s="18">
        <v>14</v>
      </c>
      <c r="G446" s="18">
        <v>2</v>
      </c>
      <c r="H446" s="18" t="s">
        <v>522</v>
      </c>
      <c r="I446" s="18" t="s">
        <v>2788</v>
      </c>
      <c r="J446" s="18" t="s">
        <v>2339</v>
      </c>
      <c r="K446" s="13" t="s">
        <v>2815</v>
      </c>
    </row>
    <row r="447" spans="1:11">
      <c r="A447" s="18" t="s">
        <v>10227</v>
      </c>
      <c r="B447" s="18">
        <v>442</v>
      </c>
      <c r="C447" s="18" t="s">
        <v>19</v>
      </c>
      <c r="D447" s="18" t="s">
        <v>10329</v>
      </c>
      <c r="E447" s="18" t="s">
        <v>16</v>
      </c>
      <c r="F447" s="18">
        <v>7</v>
      </c>
      <c r="G447" s="18">
        <v>1</v>
      </c>
      <c r="H447" s="18" t="s">
        <v>522</v>
      </c>
      <c r="I447" s="18" t="s">
        <v>2788</v>
      </c>
      <c r="J447" s="18" t="s">
        <v>2339</v>
      </c>
      <c r="K447" s="13" t="s">
        <v>2815</v>
      </c>
    </row>
    <row r="448" spans="1:11">
      <c r="A448" s="18" t="s">
        <v>10227</v>
      </c>
      <c r="B448" s="18">
        <v>443</v>
      </c>
      <c r="C448" s="18" t="s">
        <v>19</v>
      </c>
      <c r="D448" s="18" t="s">
        <v>10330</v>
      </c>
      <c r="E448" s="18" t="s">
        <v>16</v>
      </c>
      <c r="F448" s="18">
        <v>14</v>
      </c>
      <c r="G448" s="18">
        <v>2</v>
      </c>
      <c r="H448" s="18" t="s">
        <v>522</v>
      </c>
      <c r="I448" s="18" t="s">
        <v>2788</v>
      </c>
      <c r="J448" s="18" t="s">
        <v>2339</v>
      </c>
      <c r="K448" s="13" t="s">
        <v>2815</v>
      </c>
    </row>
    <row r="449" spans="1:11">
      <c r="A449" s="18" t="s">
        <v>10227</v>
      </c>
      <c r="B449" s="18">
        <v>444</v>
      </c>
      <c r="C449" s="18" t="s">
        <v>19</v>
      </c>
      <c r="D449" s="18" t="s">
        <v>10331</v>
      </c>
      <c r="E449" s="18" t="s">
        <v>16</v>
      </c>
      <c r="F449" s="18">
        <v>14</v>
      </c>
      <c r="G449" s="18">
        <v>2</v>
      </c>
      <c r="H449" s="18" t="s">
        <v>522</v>
      </c>
      <c r="I449" s="18" t="s">
        <v>2788</v>
      </c>
      <c r="J449" s="18" t="s">
        <v>2339</v>
      </c>
      <c r="K449" s="13" t="s">
        <v>2815</v>
      </c>
    </row>
    <row r="450" spans="1:11">
      <c r="A450" s="18" t="s">
        <v>10227</v>
      </c>
      <c r="B450" s="18">
        <v>445</v>
      </c>
      <c r="C450" s="18" t="s">
        <v>19</v>
      </c>
      <c r="D450" s="18" t="s">
        <v>10332</v>
      </c>
      <c r="E450" s="18" t="s">
        <v>16</v>
      </c>
      <c r="F450" s="18">
        <v>7</v>
      </c>
      <c r="G450" s="18">
        <v>1</v>
      </c>
      <c r="H450" s="18" t="s">
        <v>522</v>
      </c>
      <c r="I450" s="18" t="s">
        <v>2788</v>
      </c>
      <c r="J450" s="18" t="s">
        <v>2339</v>
      </c>
      <c r="K450" s="13" t="s">
        <v>2815</v>
      </c>
    </row>
    <row r="451" spans="1:11">
      <c r="A451" s="18" t="s">
        <v>10227</v>
      </c>
      <c r="B451" s="18">
        <v>446</v>
      </c>
      <c r="C451" s="18" t="s">
        <v>19</v>
      </c>
      <c r="D451" s="18" t="s">
        <v>10333</v>
      </c>
      <c r="E451" s="18" t="s">
        <v>16</v>
      </c>
      <c r="F451" s="18">
        <v>14</v>
      </c>
      <c r="G451" s="18">
        <v>2</v>
      </c>
      <c r="H451" s="18" t="s">
        <v>522</v>
      </c>
      <c r="I451" s="18" t="s">
        <v>2788</v>
      </c>
      <c r="J451" s="18" t="s">
        <v>2339</v>
      </c>
      <c r="K451" s="13" t="s">
        <v>2815</v>
      </c>
    </row>
    <row r="452" spans="1:11">
      <c r="A452" s="18" t="s">
        <v>10227</v>
      </c>
      <c r="B452" s="18">
        <v>447</v>
      </c>
      <c r="C452" s="18" t="s">
        <v>19</v>
      </c>
      <c r="D452" s="18" t="s">
        <v>10334</v>
      </c>
      <c r="E452" s="18" t="s">
        <v>16</v>
      </c>
      <c r="F452" s="18">
        <v>7</v>
      </c>
      <c r="G452" s="18">
        <v>1</v>
      </c>
      <c r="H452" s="18" t="s">
        <v>522</v>
      </c>
      <c r="I452" s="18" t="s">
        <v>2788</v>
      </c>
      <c r="J452" s="18" t="s">
        <v>2339</v>
      </c>
      <c r="K452" s="13" t="s">
        <v>2815</v>
      </c>
    </row>
    <row r="453" spans="1:11">
      <c r="A453" s="18" t="s">
        <v>10227</v>
      </c>
      <c r="B453" s="18">
        <v>448</v>
      </c>
      <c r="C453" s="18" t="s">
        <v>19</v>
      </c>
      <c r="D453" s="18" t="s">
        <v>10335</v>
      </c>
      <c r="E453" s="18" t="s">
        <v>16</v>
      </c>
      <c r="F453" s="18">
        <v>14</v>
      </c>
      <c r="G453" s="18">
        <v>2</v>
      </c>
      <c r="H453" s="18" t="s">
        <v>522</v>
      </c>
      <c r="I453" s="18" t="s">
        <v>2788</v>
      </c>
      <c r="J453" s="18" t="s">
        <v>2339</v>
      </c>
      <c r="K453" s="13" t="s">
        <v>2815</v>
      </c>
    </row>
    <row r="454" spans="1:11">
      <c r="A454" s="18" t="s">
        <v>10227</v>
      </c>
      <c r="B454" s="18">
        <v>449</v>
      </c>
      <c r="C454" s="18" t="s">
        <v>19</v>
      </c>
      <c r="D454" s="18" t="s">
        <v>10336</v>
      </c>
      <c r="E454" s="18" t="s">
        <v>16</v>
      </c>
      <c r="F454" s="18">
        <v>7</v>
      </c>
      <c r="G454" s="18">
        <v>1</v>
      </c>
      <c r="H454" s="18" t="s">
        <v>522</v>
      </c>
      <c r="I454" s="18" t="s">
        <v>2788</v>
      </c>
      <c r="J454" s="18" t="s">
        <v>2339</v>
      </c>
      <c r="K454" s="13" t="s">
        <v>2815</v>
      </c>
    </row>
    <row r="455" spans="1:11">
      <c r="A455" s="18" t="s">
        <v>10227</v>
      </c>
      <c r="B455" s="18">
        <v>450</v>
      </c>
      <c r="C455" s="18" t="s">
        <v>19</v>
      </c>
      <c r="D455" s="18" t="s">
        <v>10337</v>
      </c>
      <c r="E455" s="18" t="s">
        <v>16</v>
      </c>
      <c r="F455" s="18">
        <v>14</v>
      </c>
      <c r="G455" s="18">
        <v>2</v>
      </c>
      <c r="H455" s="18" t="s">
        <v>522</v>
      </c>
      <c r="I455" s="18" t="s">
        <v>2788</v>
      </c>
      <c r="J455" s="18" t="s">
        <v>2339</v>
      </c>
      <c r="K455" s="13" t="s">
        <v>2815</v>
      </c>
    </row>
    <row r="456" spans="1:11">
      <c r="A456" s="18" t="s">
        <v>10227</v>
      </c>
      <c r="B456" s="18">
        <v>451</v>
      </c>
      <c r="C456" s="18" t="s">
        <v>19</v>
      </c>
      <c r="D456" s="18" t="s">
        <v>10338</v>
      </c>
      <c r="E456" s="18" t="s">
        <v>16</v>
      </c>
      <c r="F456" s="18">
        <v>14</v>
      </c>
      <c r="G456" s="18">
        <v>2</v>
      </c>
      <c r="H456" s="18" t="s">
        <v>522</v>
      </c>
      <c r="I456" s="18" t="s">
        <v>2788</v>
      </c>
      <c r="J456" s="18" t="s">
        <v>2339</v>
      </c>
      <c r="K456" s="13" t="s">
        <v>2815</v>
      </c>
    </row>
    <row r="457" spans="1:11">
      <c r="A457" s="18" t="s">
        <v>10227</v>
      </c>
      <c r="B457" s="18">
        <v>452</v>
      </c>
      <c r="C457" s="18" t="s">
        <v>19</v>
      </c>
      <c r="D457" s="18" t="s">
        <v>10339</v>
      </c>
      <c r="E457" s="18" t="s">
        <v>16</v>
      </c>
      <c r="F457" s="18">
        <v>14</v>
      </c>
      <c r="G457" s="18">
        <v>2</v>
      </c>
      <c r="H457" s="18" t="s">
        <v>522</v>
      </c>
      <c r="I457" s="18" t="s">
        <v>2788</v>
      </c>
      <c r="J457" s="18" t="s">
        <v>2339</v>
      </c>
      <c r="K457" s="13" t="s">
        <v>2815</v>
      </c>
    </row>
    <row r="458" spans="1:11">
      <c r="A458" s="18" t="s">
        <v>10227</v>
      </c>
      <c r="B458" s="18">
        <v>453</v>
      </c>
      <c r="C458" s="18" t="s">
        <v>19</v>
      </c>
      <c r="D458" s="18" t="s">
        <v>10340</v>
      </c>
      <c r="E458" s="18" t="s">
        <v>16</v>
      </c>
      <c r="F458" s="18">
        <v>7</v>
      </c>
      <c r="G458" s="18">
        <v>1</v>
      </c>
      <c r="H458" s="18" t="s">
        <v>522</v>
      </c>
      <c r="I458" s="18" t="s">
        <v>2788</v>
      </c>
      <c r="J458" s="18" t="s">
        <v>2339</v>
      </c>
      <c r="K458" s="13" t="s">
        <v>2815</v>
      </c>
    </row>
    <row r="459" spans="1:11">
      <c r="A459" s="18" t="s">
        <v>10227</v>
      </c>
      <c r="B459" s="18">
        <v>454</v>
      </c>
      <c r="C459" s="18" t="s">
        <v>19</v>
      </c>
      <c r="D459" s="18" t="s">
        <v>10341</v>
      </c>
      <c r="E459" s="18" t="s">
        <v>16</v>
      </c>
      <c r="F459" s="18">
        <v>7</v>
      </c>
      <c r="G459" s="18">
        <v>1</v>
      </c>
      <c r="H459" s="18" t="s">
        <v>522</v>
      </c>
      <c r="I459" s="18" t="s">
        <v>2788</v>
      </c>
      <c r="J459" s="18" t="s">
        <v>2339</v>
      </c>
      <c r="K459" s="13" t="s">
        <v>2815</v>
      </c>
    </row>
    <row r="460" spans="1:11">
      <c r="A460" s="18" t="s">
        <v>10227</v>
      </c>
      <c r="B460" s="18">
        <v>455</v>
      </c>
      <c r="C460" s="18" t="s">
        <v>19</v>
      </c>
      <c r="D460" s="18" t="s">
        <v>10342</v>
      </c>
      <c r="E460" s="18" t="s">
        <v>16</v>
      </c>
      <c r="F460" s="18">
        <v>14</v>
      </c>
      <c r="G460" s="18">
        <v>2</v>
      </c>
      <c r="H460" s="18" t="s">
        <v>522</v>
      </c>
      <c r="I460" s="18" t="s">
        <v>2788</v>
      </c>
      <c r="J460" s="18" t="s">
        <v>2339</v>
      </c>
      <c r="K460" s="13" t="s">
        <v>2815</v>
      </c>
    </row>
    <row r="461" spans="1:11">
      <c r="A461" s="18" t="s">
        <v>10227</v>
      </c>
      <c r="B461" s="18">
        <v>456</v>
      </c>
      <c r="C461" s="18" t="s">
        <v>19</v>
      </c>
      <c r="D461" s="18" t="s">
        <v>10343</v>
      </c>
      <c r="E461" s="18" t="s">
        <v>16</v>
      </c>
      <c r="F461" s="18">
        <v>7</v>
      </c>
      <c r="G461" s="18">
        <v>1</v>
      </c>
      <c r="H461" s="18" t="s">
        <v>522</v>
      </c>
      <c r="I461" s="18" t="s">
        <v>2788</v>
      </c>
      <c r="J461" s="18" t="s">
        <v>2339</v>
      </c>
      <c r="K461" s="13" t="s">
        <v>2815</v>
      </c>
    </row>
    <row r="462" spans="1:11">
      <c r="A462" s="18" t="s">
        <v>10227</v>
      </c>
      <c r="B462" s="18">
        <v>457</v>
      </c>
      <c r="C462" s="18" t="s">
        <v>19</v>
      </c>
      <c r="D462" s="18" t="s">
        <v>2838</v>
      </c>
      <c r="E462" s="18" t="s">
        <v>26</v>
      </c>
      <c r="F462" s="18">
        <v>18</v>
      </c>
      <c r="G462" s="18">
        <v>3</v>
      </c>
      <c r="H462" s="18" t="s">
        <v>522</v>
      </c>
      <c r="I462" s="18" t="s">
        <v>471</v>
      </c>
      <c r="J462" s="18" t="s">
        <v>10344</v>
      </c>
      <c r="K462" s="13" t="s">
        <v>2246</v>
      </c>
    </row>
    <row r="463" spans="1:11">
      <c r="A463" s="18" t="s">
        <v>10227</v>
      </c>
      <c r="B463" s="18">
        <v>458</v>
      </c>
      <c r="C463" s="18" t="s">
        <v>19</v>
      </c>
      <c r="D463" s="18" t="s">
        <v>2841</v>
      </c>
      <c r="E463" s="18" t="s">
        <v>26</v>
      </c>
      <c r="F463" s="18">
        <v>18</v>
      </c>
      <c r="G463" s="18">
        <v>3</v>
      </c>
      <c r="H463" s="18" t="s">
        <v>522</v>
      </c>
      <c r="I463" s="18" t="s">
        <v>471</v>
      </c>
      <c r="J463" s="18" t="s">
        <v>10344</v>
      </c>
      <c r="K463" s="13" t="s">
        <v>2246</v>
      </c>
    </row>
    <row r="464" spans="1:11">
      <c r="A464" s="18" t="s">
        <v>10227</v>
      </c>
      <c r="B464" s="18">
        <v>459</v>
      </c>
      <c r="C464" s="18" t="s">
        <v>20</v>
      </c>
      <c r="D464" s="18" t="s">
        <v>2842</v>
      </c>
      <c r="E464" s="18" t="s">
        <v>26</v>
      </c>
      <c r="F464" s="18">
        <v>18</v>
      </c>
      <c r="G464" s="18">
        <v>3</v>
      </c>
      <c r="H464" s="18" t="s">
        <v>522</v>
      </c>
      <c r="I464" s="18" t="s">
        <v>471</v>
      </c>
      <c r="J464" s="18" t="s">
        <v>10344</v>
      </c>
      <c r="K464" s="13" t="s">
        <v>2246</v>
      </c>
    </row>
    <row r="465" spans="1:11">
      <c r="A465" s="18" t="s">
        <v>10227</v>
      </c>
      <c r="B465" s="18">
        <v>460</v>
      </c>
      <c r="C465" s="18" t="s">
        <v>20</v>
      </c>
      <c r="D465" s="18" t="s">
        <v>10345</v>
      </c>
      <c r="E465" s="18" t="s">
        <v>26</v>
      </c>
      <c r="F465" s="18">
        <v>7</v>
      </c>
      <c r="G465" s="18">
        <v>1</v>
      </c>
      <c r="H465" s="18" t="s">
        <v>522</v>
      </c>
      <c r="I465" s="18" t="s">
        <v>471</v>
      </c>
      <c r="J465" s="18" t="s">
        <v>10344</v>
      </c>
      <c r="K465" s="13" t="s">
        <v>2246</v>
      </c>
    </row>
    <row r="466" spans="1:11">
      <c r="A466" s="18" t="s">
        <v>10227</v>
      </c>
      <c r="B466" s="18">
        <v>461</v>
      </c>
      <c r="C466" s="18" t="s">
        <v>19</v>
      </c>
      <c r="D466" s="18" t="s">
        <v>2844</v>
      </c>
      <c r="E466" s="18" t="s">
        <v>26</v>
      </c>
      <c r="F466" s="18">
        <v>28</v>
      </c>
      <c r="G466" s="18">
        <v>4</v>
      </c>
      <c r="H466" s="18" t="s">
        <v>461</v>
      </c>
      <c r="I466" s="18" t="s">
        <v>471</v>
      </c>
      <c r="J466" s="18" t="s">
        <v>10344</v>
      </c>
      <c r="K466" s="13" t="s">
        <v>2246</v>
      </c>
    </row>
    <row r="467" spans="1:11">
      <c r="A467" s="18" t="s">
        <v>10227</v>
      </c>
      <c r="B467" s="18">
        <v>462</v>
      </c>
      <c r="C467" s="18" t="s">
        <v>19</v>
      </c>
      <c r="D467" s="18" t="s">
        <v>2845</v>
      </c>
      <c r="E467" s="18" t="s">
        <v>26</v>
      </c>
      <c r="F467" s="18">
        <v>28</v>
      </c>
      <c r="G467" s="18">
        <v>4</v>
      </c>
      <c r="H467" s="18" t="s">
        <v>461</v>
      </c>
      <c r="I467" s="18" t="s">
        <v>471</v>
      </c>
      <c r="J467" s="18" t="s">
        <v>10344</v>
      </c>
      <c r="K467" s="13" t="s">
        <v>2246</v>
      </c>
    </row>
    <row r="468" spans="1:11">
      <c r="A468" s="18" t="s">
        <v>10227</v>
      </c>
      <c r="B468" s="18">
        <v>463</v>
      </c>
      <c r="C468" s="18" t="s">
        <v>19</v>
      </c>
      <c r="D468" s="18" t="s">
        <v>2846</v>
      </c>
      <c r="E468" s="18" t="s">
        <v>26</v>
      </c>
      <c r="F468" s="18">
        <v>28</v>
      </c>
      <c r="G468" s="18">
        <v>4</v>
      </c>
      <c r="H468" s="18" t="s">
        <v>461</v>
      </c>
      <c r="I468" s="18" t="s">
        <v>471</v>
      </c>
      <c r="J468" s="18" t="s">
        <v>10344</v>
      </c>
      <c r="K468" s="13" t="s">
        <v>2246</v>
      </c>
    </row>
    <row r="469" spans="1:11">
      <c r="A469" s="18" t="s">
        <v>10227</v>
      </c>
      <c r="B469" s="18">
        <v>464</v>
      </c>
      <c r="C469" s="18" t="s">
        <v>19</v>
      </c>
      <c r="D469" s="18" t="s">
        <v>2847</v>
      </c>
      <c r="E469" s="18" t="s">
        <v>26</v>
      </c>
      <c r="F469" s="18">
        <v>28</v>
      </c>
      <c r="G469" s="18">
        <v>4</v>
      </c>
      <c r="H469" s="18" t="s">
        <v>461</v>
      </c>
      <c r="I469" s="18" t="s">
        <v>471</v>
      </c>
      <c r="J469" s="18" t="s">
        <v>10344</v>
      </c>
      <c r="K469" s="13" t="s">
        <v>2246</v>
      </c>
    </row>
    <row r="470" spans="1:11">
      <c r="A470" s="18" t="s">
        <v>10227</v>
      </c>
      <c r="B470" s="18">
        <v>465</v>
      </c>
      <c r="C470" s="18" t="s">
        <v>19</v>
      </c>
      <c r="D470" s="18" t="s">
        <v>2848</v>
      </c>
      <c r="E470" s="18" t="s">
        <v>26</v>
      </c>
      <c r="F470" s="18">
        <v>18</v>
      </c>
      <c r="G470" s="18">
        <v>3</v>
      </c>
      <c r="H470" s="18" t="s">
        <v>461</v>
      </c>
      <c r="I470" s="18" t="s">
        <v>471</v>
      </c>
      <c r="J470" s="18" t="s">
        <v>10344</v>
      </c>
      <c r="K470" s="13" t="s">
        <v>2246</v>
      </c>
    </row>
    <row r="471" spans="1:11">
      <c r="A471" s="18" t="s">
        <v>10227</v>
      </c>
      <c r="B471" s="18">
        <v>466</v>
      </c>
      <c r="C471" s="18" t="s">
        <v>19</v>
      </c>
      <c r="D471" s="18" t="s">
        <v>2849</v>
      </c>
      <c r="E471" s="18" t="s">
        <v>26</v>
      </c>
      <c r="F471" s="18">
        <v>18</v>
      </c>
      <c r="G471" s="18">
        <v>3</v>
      </c>
      <c r="H471" s="18" t="s">
        <v>461</v>
      </c>
      <c r="I471" s="18" t="s">
        <v>471</v>
      </c>
      <c r="J471" s="18" t="s">
        <v>10344</v>
      </c>
      <c r="K471" s="13" t="s">
        <v>2246</v>
      </c>
    </row>
    <row r="472" spans="1:11">
      <c r="A472" s="18" t="s">
        <v>10227</v>
      </c>
      <c r="B472" s="18">
        <v>467</v>
      </c>
      <c r="C472" s="18" t="s">
        <v>19</v>
      </c>
      <c r="D472" s="18" t="s">
        <v>2850</v>
      </c>
      <c r="E472" s="18" t="s">
        <v>26</v>
      </c>
      <c r="F472" s="18">
        <v>18</v>
      </c>
      <c r="G472" s="18">
        <v>3</v>
      </c>
      <c r="H472" s="18" t="s">
        <v>461</v>
      </c>
      <c r="I472" s="18" t="s">
        <v>471</v>
      </c>
      <c r="J472" s="18" t="s">
        <v>10344</v>
      </c>
      <c r="K472" s="13" t="s">
        <v>2246</v>
      </c>
    </row>
    <row r="473" spans="1:11">
      <c r="A473" s="18" t="s">
        <v>10227</v>
      </c>
      <c r="B473" s="18">
        <v>468</v>
      </c>
      <c r="C473" s="18" t="s">
        <v>19</v>
      </c>
      <c r="D473" s="18" t="s">
        <v>2851</v>
      </c>
      <c r="E473" s="18" t="s">
        <v>26</v>
      </c>
      <c r="F473" s="18">
        <v>18</v>
      </c>
      <c r="G473" s="18">
        <v>3</v>
      </c>
      <c r="H473" s="18" t="s">
        <v>461</v>
      </c>
      <c r="I473" s="18" t="s">
        <v>471</v>
      </c>
      <c r="J473" s="18" t="s">
        <v>10344</v>
      </c>
      <c r="K473" s="13" t="s">
        <v>2246</v>
      </c>
    </row>
    <row r="474" spans="1:11">
      <c r="A474" s="18" t="s">
        <v>10227</v>
      </c>
      <c r="B474" s="18">
        <v>469</v>
      </c>
      <c r="C474" s="18" t="s">
        <v>19</v>
      </c>
      <c r="D474" s="18" t="s">
        <v>2852</v>
      </c>
      <c r="E474" s="18" t="s">
        <v>26</v>
      </c>
      <c r="F474" s="18">
        <v>18</v>
      </c>
      <c r="G474" s="18">
        <v>3</v>
      </c>
      <c r="H474" s="18" t="s">
        <v>461</v>
      </c>
      <c r="I474" s="18" t="s">
        <v>471</v>
      </c>
      <c r="J474" s="18" t="s">
        <v>10344</v>
      </c>
      <c r="K474" s="13" t="s">
        <v>2246</v>
      </c>
    </row>
    <row r="475" spans="1:11">
      <c r="A475" s="18" t="s">
        <v>10227</v>
      </c>
      <c r="B475" s="18">
        <v>470</v>
      </c>
      <c r="C475" s="18" t="s">
        <v>20</v>
      </c>
      <c r="D475" s="18" t="s">
        <v>10346</v>
      </c>
      <c r="E475" s="18" t="s">
        <v>26</v>
      </c>
      <c r="F475" s="18">
        <v>18</v>
      </c>
      <c r="G475" s="18">
        <v>3</v>
      </c>
      <c r="H475" s="18" t="s">
        <v>461</v>
      </c>
      <c r="I475" s="18" t="s">
        <v>471</v>
      </c>
      <c r="J475" s="18" t="s">
        <v>10344</v>
      </c>
      <c r="K475" s="13" t="s">
        <v>2246</v>
      </c>
    </row>
    <row r="476" spans="1:11">
      <c r="A476" s="18" t="s">
        <v>10227</v>
      </c>
      <c r="B476" s="18">
        <v>471</v>
      </c>
      <c r="C476" s="18" t="s">
        <v>19</v>
      </c>
      <c r="D476" s="18" t="s">
        <v>2854</v>
      </c>
      <c r="E476" s="18" t="s">
        <v>26</v>
      </c>
      <c r="F476" s="18">
        <v>18</v>
      </c>
      <c r="G476" s="18">
        <v>3</v>
      </c>
      <c r="H476" s="18" t="s">
        <v>461</v>
      </c>
      <c r="I476" s="18" t="s">
        <v>471</v>
      </c>
      <c r="J476" s="18" t="s">
        <v>10344</v>
      </c>
      <c r="K476" s="13" t="s">
        <v>2246</v>
      </c>
    </row>
    <row r="477" spans="1:11">
      <c r="A477" s="18" t="s">
        <v>10227</v>
      </c>
      <c r="B477" s="18">
        <v>472</v>
      </c>
      <c r="C477" s="18" t="s">
        <v>20</v>
      </c>
      <c r="D477" s="18" t="s">
        <v>2855</v>
      </c>
      <c r="E477" s="18" t="s">
        <v>26</v>
      </c>
      <c r="F477" s="18">
        <v>7</v>
      </c>
      <c r="G477" s="18">
        <v>1</v>
      </c>
      <c r="H477" s="18" t="s">
        <v>461</v>
      </c>
      <c r="I477" s="18" t="s">
        <v>471</v>
      </c>
      <c r="J477" s="18" t="s">
        <v>10344</v>
      </c>
      <c r="K477" s="13" t="s">
        <v>2246</v>
      </c>
    </row>
    <row r="478" spans="1:11">
      <c r="A478" s="18" t="s">
        <v>10227</v>
      </c>
      <c r="B478" s="18">
        <v>473</v>
      </c>
      <c r="C478" s="18" t="s">
        <v>20</v>
      </c>
      <c r="D478" s="18" t="s">
        <v>2856</v>
      </c>
      <c r="E478" s="18" t="s">
        <v>26</v>
      </c>
      <c r="F478" s="18">
        <v>18</v>
      </c>
      <c r="G478" s="18">
        <v>3</v>
      </c>
      <c r="H478" s="18" t="s">
        <v>461</v>
      </c>
      <c r="I478" s="18" t="s">
        <v>471</v>
      </c>
      <c r="J478" s="18" t="s">
        <v>10344</v>
      </c>
      <c r="K478" s="13" t="s">
        <v>2246</v>
      </c>
    </row>
    <row r="479" spans="1:11">
      <c r="A479" s="18" t="s">
        <v>10227</v>
      </c>
      <c r="B479" s="18">
        <v>474</v>
      </c>
      <c r="C479" s="18" t="s">
        <v>19</v>
      </c>
      <c r="D479" s="18" t="s">
        <v>2857</v>
      </c>
      <c r="E479" s="18" t="s">
        <v>26</v>
      </c>
      <c r="F479" s="18">
        <v>18</v>
      </c>
      <c r="G479" s="18">
        <v>3</v>
      </c>
      <c r="H479" s="18" t="s">
        <v>461</v>
      </c>
      <c r="I479" s="18" t="s">
        <v>471</v>
      </c>
      <c r="J479" s="18" t="s">
        <v>10344</v>
      </c>
      <c r="K479" s="13" t="s">
        <v>2246</v>
      </c>
    </row>
    <row r="480" spans="1:11">
      <c r="A480" s="18" t="s">
        <v>10227</v>
      </c>
      <c r="B480" s="18">
        <v>475</v>
      </c>
      <c r="C480" s="18" t="s">
        <v>20</v>
      </c>
      <c r="D480" s="18" t="s">
        <v>10347</v>
      </c>
      <c r="E480" s="18" t="s">
        <v>26</v>
      </c>
      <c r="F480" s="18">
        <v>7</v>
      </c>
      <c r="G480" s="18">
        <v>1</v>
      </c>
      <c r="H480" s="18" t="s">
        <v>461</v>
      </c>
      <c r="I480" s="18" t="s">
        <v>471</v>
      </c>
      <c r="J480" s="18" t="s">
        <v>10344</v>
      </c>
      <c r="K480" s="13" t="s">
        <v>2246</v>
      </c>
    </row>
    <row r="481" spans="1:11">
      <c r="A481" s="18" t="s">
        <v>10227</v>
      </c>
      <c r="B481" s="18">
        <v>476</v>
      </c>
      <c r="C481" s="18" t="s">
        <v>19</v>
      </c>
      <c r="D481" s="18" t="s">
        <v>2859</v>
      </c>
      <c r="E481" s="18" t="s">
        <v>26</v>
      </c>
      <c r="F481" s="18">
        <v>18</v>
      </c>
      <c r="G481" s="18">
        <v>3</v>
      </c>
      <c r="H481" s="18" t="s">
        <v>461</v>
      </c>
      <c r="I481" s="18" t="s">
        <v>471</v>
      </c>
      <c r="J481" s="18" t="s">
        <v>10344</v>
      </c>
      <c r="K481" s="13" t="s">
        <v>2246</v>
      </c>
    </row>
    <row r="482" spans="1:11">
      <c r="A482" s="18" t="s">
        <v>10227</v>
      </c>
      <c r="B482" s="18">
        <v>477</v>
      </c>
      <c r="C482" s="18" t="s">
        <v>19</v>
      </c>
      <c r="D482" s="18" t="s">
        <v>2860</v>
      </c>
      <c r="E482" s="18" t="s">
        <v>26</v>
      </c>
      <c r="F482" s="18">
        <v>18</v>
      </c>
      <c r="G482" s="18">
        <v>3</v>
      </c>
      <c r="H482" s="18" t="s">
        <v>461</v>
      </c>
      <c r="I482" s="18" t="s">
        <v>471</v>
      </c>
      <c r="J482" s="18" t="s">
        <v>10344</v>
      </c>
      <c r="K482" s="13" t="s">
        <v>2246</v>
      </c>
    </row>
    <row r="483" spans="1:11">
      <c r="A483" s="18" t="s">
        <v>10227</v>
      </c>
      <c r="B483" s="18">
        <v>478</v>
      </c>
      <c r="C483" s="18" t="s">
        <v>19</v>
      </c>
      <c r="D483" s="18" t="s">
        <v>10348</v>
      </c>
      <c r="E483" s="18" t="s">
        <v>26</v>
      </c>
      <c r="F483" s="18">
        <v>7</v>
      </c>
      <c r="G483" s="18">
        <v>1</v>
      </c>
      <c r="H483" s="18" t="s">
        <v>461</v>
      </c>
      <c r="I483" s="18" t="s">
        <v>471</v>
      </c>
      <c r="J483" s="18" t="s">
        <v>10344</v>
      </c>
      <c r="K483" s="13" t="s">
        <v>2246</v>
      </c>
    </row>
    <row r="484" spans="1:11">
      <c r="A484" s="18" t="s">
        <v>10227</v>
      </c>
      <c r="B484" s="18">
        <v>479</v>
      </c>
      <c r="C484" s="18" t="s">
        <v>19</v>
      </c>
      <c r="D484" s="18" t="s">
        <v>2862</v>
      </c>
      <c r="E484" s="18" t="s">
        <v>26</v>
      </c>
      <c r="F484" s="18">
        <v>18</v>
      </c>
      <c r="G484" s="18">
        <v>3</v>
      </c>
      <c r="H484" s="18" t="s">
        <v>461</v>
      </c>
      <c r="I484" s="18" t="s">
        <v>471</v>
      </c>
      <c r="J484" s="18" t="s">
        <v>10344</v>
      </c>
      <c r="K484" s="13" t="s">
        <v>2246</v>
      </c>
    </row>
    <row r="485" spans="1:11">
      <c r="A485" s="18" t="s">
        <v>10227</v>
      </c>
      <c r="B485" s="18">
        <v>480</v>
      </c>
      <c r="C485" s="18" t="s">
        <v>19</v>
      </c>
      <c r="D485" s="18" t="s">
        <v>2863</v>
      </c>
      <c r="E485" s="18" t="s">
        <v>26</v>
      </c>
      <c r="F485" s="18">
        <v>18</v>
      </c>
      <c r="G485" s="18">
        <v>3</v>
      </c>
      <c r="H485" s="18" t="s">
        <v>461</v>
      </c>
      <c r="I485" s="18" t="s">
        <v>471</v>
      </c>
      <c r="J485" s="18" t="s">
        <v>10344</v>
      </c>
      <c r="K485" s="13" t="s">
        <v>2246</v>
      </c>
    </row>
    <row r="486" spans="1:11">
      <c r="A486" s="18" t="s">
        <v>10227</v>
      </c>
      <c r="B486" s="18">
        <v>481</v>
      </c>
      <c r="C486" s="18" t="s">
        <v>19</v>
      </c>
      <c r="D486" s="18" t="s">
        <v>2864</v>
      </c>
      <c r="E486" s="18" t="s">
        <v>26</v>
      </c>
      <c r="F486" s="18">
        <v>18</v>
      </c>
      <c r="G486" s="18">
        <v>3</v>
      </c>
      <c r="H486" s="18" t="s">
        <v>461</v>
      </c>
      <c r="I486" s="18" t="s">
        <v>471</v>
      </c>
      <c r="J486" s="18" t="s">
        <v>10344</v>
      </c>
      <c r="K486" s="13" t="s">
        <v>2246</v>
      </c>
    </row>
    <row r="487" spans="1:11">
      <c r="A487" s="18" t="s">
        <v>10227</v>
      </c>
      <c r="B487" s="18">
        <v>482</v>
      </c>
      <c r="C487" s="18" t="s">
        <v>19</v>
      </c>
      <c r="D487" s="18" t="s">
        <v>2865</v>
      </c>
      <c r="E487" s="18" t="s">
        <v>26</v>
      </c>
      <c r="F487" s="18">
        <v>18</v>
      </c>
      <c r="G487" s="18">
        <v>3</v>
      </c>
      <c r="H487" s="18" t="s">
        <v>461</v>
      </c>
      <c r="I487" s="18" t="s">
        <v>471</v>
      </c>
      <c r="J487" s="18" t="s">
        <v>10344</v>
      </c>
      <c r="K487" s="13" t="s">
        <v>2246</v>
      </c>
    </row>
    <row r="488" spans="1:11">
      <c r="A488" s="18" t="s">
        <v>10227</v>
      </c>
      <c r="B488" s="18">
        <v>483</v>
      </c>
      <c r="C488" s="18" t="s">
        <v>19</v>
      </c>
      <c r="D488" s="18" t="s">
        <v>2866</v>
      </c>
      <c r="E488" s="18" t="s">
        <v>26</v>
      </c>
      <c r="F488" s="18">
        <v>18</v>
      </c>
      <c r="G488" s="18">
        <v>3</v>
      </c>
      <c r="H488" s="18" t="s">
        <v>461</v>
      </c>
      <c r="I488" s="18" t="s">
        <v>471</v>
      </c>
      <c r="J488" s="18" t="s">
        <v>10344</v>
      </c>
      <c r="K488" s="13" t="s">
        <v>2246</v>
      </c>
    </row>
    <row r="489" spans="1:11">
      <c r="A489" s="18" t="s">
        <v>10227</v>
      </c>
      <c r="B489" s="18">
        <v>484</v>
      </c>
      <c r="C489" s="18" t="s">
        <v>19</v>
      </c>
      <c r="D489" s="18" t="s">
        <v>10349</v>
      </c>
      <c r="E489" s="18" t="s">
        <v>26</v>
      </c>
      <c r="F489" s="18">
        <v>18</v>
      </c>
      <c r="G489" s="18">
        <v>3</v>
      </c>
      <c r="H489" s="18" t="s">
        <v>461</v>
      </c>
      <c r="I489" s="18" t="s">
        <v>471</v>
      </c>
      <c r="J489" s="18" t="s">
        <v>10344</v>
      </c>
      <c r="K489" s="13" t="s">
        <v>2246</v>
      </c>
    </row>
    <row r="490" spans="1:11">
      <c r="A490" s="18" t="s">
        <v>10227</v>
      </c>
      <c r="B490" s="18">
        <v>485</v>
      </c>
      <c r="C490" s="18" t="s">
        <v>19</v>
      </c>
      <c r="D490" s="18" t="s">
        <v>10350</v>
      </c>
      <c r="E490" s="18" t="s">
        <v>26</v>
      </c>
      <c r="F490" s="18">
        <v>7</v>
      </c>
      <c r="G490" s="18">
        <v>1</v>
      </c>
      <c r="H490" s="18" t="s">
        <v>461</v>
      </c>
      <c r="I490" s="18" t="s">
        <v>471</v>
      </c>
      <c r="J490" s="18" t="s">
        <v>10344</v>
      </c>
      <c r="K490" s="13" t="s">
        <v>2246</v>
      </c>
    </row>
    <row r="491" spans="1:11">
      <c r="A491" s="18" t="s">
        <v>10227</v>
      </c>
      <c r="B491" s="18">
        <v>486</v>
      </c>
      <c r="C491" s="18" t="s">
        <v>20</v>
      </c>
      <c r="D491" s="18" t="s">
        <v>10351</v>
      </c>
      <c r="E491" s="18" t="s">
        <v>26</v>
      </c>
      <c r="F491" s="18">
        <v>14</v>
      </c>
      <c r="G491" s="18">
        <v>2</v>
      </c>
      <c r="H491" s="18" t="s">
        <v>461</v>
      </c>
      <c r="I491" s="18" t="s">
        <v>471</v>
      </c>
      <c r="J491" s="18" t="s">
        <v>10344</v>
      </c>
      <c r="K491" s="13" t="s">
        <v>2246</v>
      </c>
    </row>
    <row r="492" spans="1:11">
      <c r="A492" s="18" t="s">
        <v>10227</v>
      </c>
      <c r="B492" s="18">
        <v>487</v>
      </c>
      <c r="C492" s="18" t="s">
        <v>20</v>
      </c>
      <c r="D492" s="18" t="s">
        <v>10352</v>
      </c>
      <c r="E492" s="18" t="s">
        <v>26</v>
      </c>
      <c r="F492" s="18">
        <v>18</v>
      </c>
      <c r="G492" s="18">
        <v>3</v>
      </c>
      <c r="H492" s="18" t="s">
        <v>461</v>
      </c>
      <c r="I492" s="18" t="s">
        <v>471</v>
      </c>
      <c r="J492" s="18" t="s">
        <v>10344</v>
      </c>
      <c r="K492" s="13" t="s">
        <v>2246</v>
      </c>
    </row>
    <row r="493" spans="1:11">
      <c r="A493" s="18" t="s">
        <v>10227</v>
      </c>
      <c r="B493" s="18">
        <v>488</v>
      </c>
      <c r="C493" s="18" t="s">
        <v>20</v>
      </c>
      <c r="D493" s="18" t="s">
        <v>10353</v>
      </c>
      <c r="E493" s="18" t="s">
        <v>26</v>
      </c>
      <c r="F493" s="18">
        <v>14</v>
      </c>
      <c r="G493" s="18">
        <v>2</v>
      </c>
      <c r="H493" s="18" t="s">
        <v>461</v>
      </c>
      <c r="I493" s="18" t="s">
        <v>471</v>
      </c>
      <c r="J493" s="18" t="s">
        <v>10344</v>
      </c>
      <c r="K493" s="13" t="s">
        <v>2246</v>
      </c>
    </row>
    <row r="494" spans="1:11">
      <c r="A494" s="18" t="s">
        <v>10227</v>
      </c>
      <c r="B494" s="18">
        <v>489</v>
      </c>
      <c r="C494" s="18" t="s">
        <v>19</v>
      </c>
      <c r="D494" s="18" t="s">
        <v>2872</v>
      </c>
      <c r="E494" s="18" t="s">
        <v>26</v>
      </c>
      <c r="F494" s="18">
        <v>28</v>
      </c>
      <c r="G494" s="18">
        <v>4</v>
      </c>
      <c r="H494" s="18" t="s">
        <v>461</v>
      </c>
      <c r="I494" s="18" t="s">
        <v>471</v>
      </c>
      <c r="J494" s="18" t="s">
        <v>10344</v>
      </c>
      <c r="K494" s="13" t="s">
        <v>2246</v>
      </c>
    </row>
    <row r="495" spans="1:11">
      <c r="A495" s="18" t="s">
        <v>10227</v>
      </c>
      <c r="B495" s="18">
        <v>490</v>
      </c>
      <c r="C495" s="18" t="s">
        <v>19</v>
      </c>
      <c r="D495" s="18" t="s">
        <v>2873</v>
      </c>
      <c r="E495" s="18" t="s">
        <v>26</v>
      </c>
      <c r="F495" s="18">
        <v>18</v>
      </c>
      <c r="G495" s="18">
        <v>3</v>
      </c>
      <c r="H495" s="18" t="s">
        <v>461</v>
      </c>
      <c r="I495" s="18" t="s">
        <v>471</v>
      </c>
      <c r="J495" s="18" t="s">
        <v>10344</v>
      </c>
      <c r="K495" s="13" t="s">
        <v>2246</v>
      </c>
    </row>
    <row r="496" spans="1:11">
      <c r="A496" s="18" t="s">
        <v>10227</v>
      </c>
      <c r="B496" s="18">
        <v>491</v>
      </c>
      <c r="C496" s="18" t="s">
        <v>19</v>
      </c>
      <c r="D496" s="18" t="s">
        <v>2874</v>
      </c>
      <c r="E496" s="18" t="s">
        <v>26</v>
      </c>
      <c r="F496" s="18">
        <v>18</v>
      </c>
      <c r="G496" s="18">
        <v>3</v>
      </c>
      <c r="H496" s="18" t="s">
        <v>461</v>
      </c>
      <c r="I496" s="18" t="s">
        <v>471</v>
      </c>
      <c r="J496" s="18" t="s">
        <v>10344</v>
      </c>
      <c r="K496" s="13" t="s">
        <v>2246</v>
      </c>
    </row>
    <row r="497" spans="1:11">
      <c r="A497" s="18" t="s">
        <v>10227</v>
      </c>
      <c r="B497" s="18">
        <v>492</v>
      </c>
      <c r="C497" s="18" t="s">
        <v>19</v>
      </c>
      <c r="D497" s="18" t="s">
        <v>2875</v>
      </c>
      <c r="E497" s="18" t="s">
        <v>26</v>
      </c>
      <c r="F497" s="18">
        <v>18</v>
      </c>
      <c r="G497" s="18">
        <v>3</v>
      </c>
      <c r="H497" s="18" t="s">
        <v>461</v>
      </c>
      <c r="I497" s="18" t="s">
        <v>471</v>
      </c>
      <c r="J497" s="18" t="s">
        <v>10344</v>
      </c>
      <c r="K497" s="13" t="s">
        <v>2246</v>
      </c>
    </row>
    <row r="498" spans="1:11">
      <c r="A498" s="18" t="s">
        <v>10227</v>
      </c>
      <c r="B498" s="18">
        <v>493</v>
      </c>
      <c r="C498" s="18" t="s">
        <v>19</v>
      </c>
      <c r="D498" s="18" t="s">
        <v>2876</v>
      </c>
      <c r="E498" s="18" t="s">
        <v>26</v>
      </c>
      <c r="F498" s="18">
        <v>18</v>
      </c>
      <c r="G498" s="18">
        <v>3</v>
      </c>
      <c r="H498" s="18" t="s">
        <v>461</v>
      </c>
      <c r="I498" s="18" t="s">
        <v>471</v>
      </c>
      <c r="J498" s="18" t="s">
        <v>10344</v>
      </c>
      <c r="K498" s="13" t="s">
        <v>2246</v>
      </c>
    </row>
    <row r="499" spans="1:11">
      <c r="A499" s="18" t="s">
        <v>10227</v>
      </c>
      <c r="B499" s="18">
        <v>494</v>
      </c>
      <c r="C499" s="18" t="s">
        <v>19</v>
      </c>
      <c r="D499" s="18" t="s">
        <v>2877</v>
      </c>
      <c r="E499" s="18" t="s">
        <v>26</v>
      </c>
      <c r="F499" s="18">
        <v>18</v>
      </c>
      <c r="G499" s="18">
        <v>3</v>
      </c>
      <c r="H499" s="18" t="s">
        <v>461</v>
      </c>
      <c r="I499" s="18" t="s">
        <v>471</v>
      </c>
      <c r="J499" s="18" t="s">
        <v>10344</v>
      </c>
      <c r="K499" s="13" t="s">
        <v>2246</v>
      </c>
    </row>
    <row r="500" spans="1:11">
      <c r="A500" s="18" t="s">
        <v>10227</v>
      </c>
      <c r="B500" s="18">
        <v>495</v>
      </c>
      <c r="C500" s="18" t="s">
        <v>19</v>
      </c>
      <c r="D500" s="18" t="s">
        <v>2878</v>
      </c>
      <c r="E500" s="18" t="s">
        <v>26</v>
      </c>
      <c r="F500" s="18">
        <v>18</v>
      </c>
      <c r="G500" s="18">
        <v>3</v>
      </c>
      <c r="H500" s="18" t="s">
        <v>461</v>
      </c>
      <c r="I500" s="18" t="s">
        <v>471</v>
      </c>
      <c r="J500" s="18" t="s">
        <v>10344</v>
      </c>
      <c r="K500" s="13" t="s">
        <v>2246</v>
      </c>
    </row>
    <row r="501" spans="1:11">
      <c r="A501" s="18" t="s">
        <v>10227</v>
      </c>
      <c r="B501" s="18">
        <v>496</v>
      </c>
      <c r="C501" s="18" t="s">
        <v>19</v>
      </c>
      <c r="D501" s="18" t="s">
        <v>2879</v>
      </c>
      <c r="E501" s="18" t="s">
        <v>26</v>
      </c>
      <c r="F501" s="18">
        <v>18</v>
      </c>
      <c r="G501" s="18">
        <v>3</v>
      </c>
      <c r="H501" s="18" t="s">
        <v>461</v>
      </c>
      <c r="I501" s="18" t="s">
        <v>471</v>
      </c>
      <c r="J501" s="18" t="s">
        <v>10344</v>
      </c>
      <c r="K501" s="13" t="s">
        <v>2246</v>
      </c>
    </row>
    <row r="502" spans="1:11">
      <c r="A502" s="18" t="s">
        <v>10227</v>
      </c>
      <c r="B502" s="18">
        <v>497</v>
      </c>
      <c r="C502" s="18" t="s">
        <v>19</v>
      </c>
      <c r="D502" s="18" t="s">
        <v>2880</v>
      </c>
      <c r="E502" s="18" t="s">
        <v>26</v>
      </c>
      <c r="F502" s="18">
        <v>18</v>
      </c>
      <c r="G502" s="18">
        <v>3</v>
      </c>
      <c r="H502" s="18" t="s">
        <v>461</v>
      </c>
      <c r="I502" s="18" t="s">
        <v>471</v>
      </c>
      <c r="J502" s="18" t="s">
        <v>10344</v>
      </c>
      <c r="K502" s="13" t="s">
        <v>2246</v>
      </c>
    </row>
    <row r="503" spans="1:11">
      <c r="A503" s="18" t="s">
        <v>10227</v>
      </c>
      <c r="B503" s="18">
        <v>498</v>
      </c>
      <c r="C503" s="18" t="s">
        <v>19</v>
      </c>
      <c r="D503" s="18" t="s">
        <v>2881</v>
      </c>
      <c r="E503" s="18" t="s">
        <v>16</v>
      </c>
      <c r="F503" s="18">
        <v>18</v>
      </c>
      <c r="G503" s="18">
        <v>3</v>
      </c>
      <c r="H503" s="18" t="s">
        <v>522</v>
      </c>
      <c r="I503" s="18" t="s">
        <v>471</v>
      </c>
      <c r="J503" s="18" t="s">
        <v>10344</v>
      </c>
      <c r="K503" s="13" t="s">
        <v>2246</v>
      </c>
    </row>
    <row r="504" spans="1:11">
      <c r="A504" s="18" t="s">
        <v>10227</v>
      </c>
      <c r="B504" s="18">
        <v>499</v>
      </c>
      <c r="C504" s="18" t="s">
        <v>19</v>
      </c>
      <c r="D504" s="18" t="s">
        <v>2882</v>
      </c>
      <c r="E504" s="18" t="s">
        <v>16</v>
      </c>
      <c r="F504" s="18">
        <v>18</v>
      </c>
      <c r="G504" s="18">
        <v>3</v>
      </c>
      <c r="H504" s="18" t="s">
        <v>522</v>
      </c>
      <c r="I504" s="18" t="s">
        <v>471</v>
      </c>
      <c r="J504" s="18" t="s">
        <v>10344</v>
      </c>
      <c r="K504" s="13" t="s">
        <v>2246</v>
      </c>
    </row>
    <row r="505" spans="1:11">
      <c r="A505" s="18" t="s">
        <v>10227</v>
      </c>
      <c r="B505" s="18">
        <v>500</v>
      </c>
      <c r="C505" s="18" t="s">
        <v>19</v>
      </c>
      <c r="D505" s="18" t="s">
        <v>2883</v>
      </c>
      <c r="E505" s="18" t="s">
        <v>16</v>
      </c>
      <c r="F505" s="18">
        <v>18</v>
      </c>
      <c r="G505" s="18">
        <v>3</v>
      </c>
      <c r="H505" s="18" t="s">
        <v>522</v>
      </c>
      <c r="I505" s="18" t="s">
        <v>471</v>
      </c>
      <c r="J505" s="18" t="s">
        <v>10344</v>
      </c>
      <c r="K505" s="13" t="s">
        <v>2246</v>
      </c>
    </row>
    <row r="506" spans="1:11">
      <c r="A506" s="18" t="s">
        <v>10227</v>
      </c>
      <c r="B506" s="18">
        <v>501</v>
      </c>
      <c r="C506" s="18" t="s">
        <v>19</v>
      </c>
      <c r="D506" s="18" t="s">
        <v>2884</v>
      </c>
      <c r="E506" s="18" t="s">
        <v>16</v>
      </c>
      <c r="F506" s="18">
        <v>18</v>
      </c>
      <c r="G506" s="18">
        <v>3</v>
      </c>
      <c r="H506" s="18" t="s">
        <v>522</v>
      </c>
      <c r="I506" s="18" t="s">
        <v>471</v>
      </c>
      <c r="J506" s="18" t="s">
        <v>10344</v>
      </c>
      <c r="K506" s="13" t="s">
        <v>2246</v>
      </c>
    </row>
    <row r="507" spans="1:11">
      <c r="A507" s="18" t="s">
        <v>10227</v>
      </c>
      <c r="B507" s="18">
        <v>502</v>
      </c>
      <c r="C507" s="18" t="s">
        <v>19</v>
      </c>
      <c r="D507" s="18" t="s">
        <v>10354</v>
      </c>
      <c r="E507" s="18" t="s">
        <v>16</v>
      </c>
      <c r="F507" s="18">
        <v>70</v>
      </c>
      <c r="G507" s="18">
        <v>10</v>
      </c>
      <c r="H507" s="18" t="s">
        <v>461</v>
      </c>
      <c r="I507" s="18" t="s">
        <v>471</v>
      </c>
      <c r="J507" s="18" t="s">
        <v>10344</v>
      </c>
      <c r="K507" s="13" t="s">
        <v>2246</v>
      </c>
    </row>
    <row r="508" spans="1:11">
      <c r="A508" s="18" t="s">
        <v>10227</v>
      </c>
      <c r="B508" s="18">
        <v>503</v>
      </c>
      <c r="C508" s="18" t="s">
        <v>19</v>
      </c>
      <c r="D508" s="18" t="s">
        <v>10355</v>
      </c>
      <c r="E508" s="18" t="s">
        <v>16</v>
      </c>
      <c r="F508" s="18">
        <v>70</v>
      </c>
      <c r="G508" s="18">
        <v>10</v>
      </c>
      <c r="H508" s="18" t="s">
        <v>461</v>
      </c>
      <c r="I508" s="18" t="s">
        <v>471</v>
      </c>
      <c r="J508" s="18" t="s">
        <v>10344</v>
      </c>
      <c r="K508" s="13" t="s">
        <v>2246</v>
      </c>
    </row>
    <row r="509" spans="1:11">
      <c r="A509" s="18" t="s">
        <v>10227</v>
      </c>
      <c r="B509" s="18">
        <v>504</v>
      </c>
      <c r="C509" s="18" t="s">
        <v>19</v>
      </c>
      <c r="D509" s="18" t="s">
        <v>2887</v>
      </c>
      <c r="E509" s="18" t="s">
        <v>16</v>
      </c>
      <c r="F509" s="18">
        <v>18</v>
      </c>
      <c r="G509" s="18">
        <v>3</v>
      </c>
      <c r="H509" s="18" t="s">
        <v>461</v>
      </c>
      <c r="I509" s="18" t="s">
        <v>471</v>
      </c>
      <c r="J509" s="18" t="s">
        <v>10344</v>
      </c>
      <c r="K509" s="13" t="s">
        <v>2246</v>
      </c>
    </row>
    <row r="510" spans="1:11">
      <c r="A510" s="18" t="s">
        <v>10227</v>
      </c>
      <c r="B510" s="18">
        <v>505</v>
      </c>
      <c r="C510" s="18" t="s">
        <v>19</v>
      </c>
      <c r="D510" s="18" t="s">
        <v>2888</v>
      </c>
      <c r="E510" s="18" t="s">
        <v>16</v>
      </c>
      <c r="F510" s="18">
        <v>18</v>
      </c>
      <c r="G510" s="18">
        <v>3</v>
      </c>
      <c r="H510" s="18" t="s">
        <v>461</v>
      </c>
      <c r="I510" s="18" t="s">
        <v>471</v>
      </c>
      <c r="J510" s="18" t="s">
        <v>10344</v>
      </c>
      <c r="K510" s="13" t="s">
        <v>2246</v>
      </c>
    </row>
    <row r="511" spans="1:11">
      <c r="A511" s="18" t="s">
        <v>10227</v>
      </c>
      <c r="B511" s="18">
        <v>506</v>
      </c>
      <c r="C511" s="18" t="s">
        <v>19</v>
      </c>
      <c r="D511" s="18" t="s">
        <v>2889</v>
      </c>
      <c r="E511" s="18" t="s">
        <v>16</v>
      </c>
      <c r="F511" s="18">
        <v>18</v>
      </c>
      <c r="G511" s="18">
        <v>3</v>
      </c>
      <c r="H511" s="18" t="s">
        <v>461</v>
      </c>
      <c r="I511" s="18" t="s">
        <v>471</v>
      </c>
      <c r="J511" s="18" t="s">
        <v>10344</v>
      </c>
      <c r="K511" s="13" t="s">
        <v>2246</v>
      </c>
    </row>
    <row r="512" spans="1:11">
      <c r="A512" s="18" t="s">
        <v>10227</v>
      </c>
      <c r="B512" s="18">
        <v>507</v>
      </c>
      <c r="C512" s="18" t="s">
        <v>19</v>
      </c>
      <c r="D512" s="18" t="s">
        <v>2890</v>
      </c>
      <c r="E512" s="18" t="s">
        <v>16</v>
      </c>
      <c r="F512" s="18">
        <v>18</v>
      </c>
      <c r="G512" s="18">
        <v>3</v>
      </c>
      <c r="H512" s="18" t="s">
        <v>461</v>
      </c>
      <c r="I512" s="18" t="s">
        <v>471</v>
      </c>
      <c r="J512" s="18" t="s">
        <v>10344</v>
      </c>
      <c r="K512" s="13" t="s">
        <v>2246</v>
      </c>
    </row>
    <row r="513" spans="1:11">
      <c r="A513" s="18" t="s">
        <v>10227</v>
      </c>
      <c r="B513" s="18">
        <v>508</v>
      </c>
      <c r="C513" s="18" t="s">
        <v>19</v>
      </c>
      <c r="D513" s="18" t="s">
        <v>2891</v>
      </c>
      <c r="E513" s="18" t="s">
        <v>16</v>
      </c>
      <c r="F513" s="18">
        <v>18</v>
      </c>
      <c r="G513" s="18">
        <v>3</v>
      </c>
      <c r="H513" s="18" t="s">
        <v>461</v>
      </c>
      <c r="I513" s="18" t="s">
        <v>471</v>
      </c>
      <c r="J513" s="18" t="s">
        <v>10344</v>
      </c>
      <c r="K513" s="13" t="s">
        <v>2246</v>
      </c>
    </row>
    <row r="514" spans="1:11">
      <c r="A514" s="18" t="s">
        <v>10227</v>
      </c>
      <c r="B514" s="18">
        <v>509</v>
      </c>
      <c r="C514" s="18" t="s">
        <v>19</v>
      </c>
      <c r="D514" s="18" t="s">
        <v>2892</v>
      </c>
      <c r="E514" s="18" t="s">
        <v>16</v>
      </c>
      <c r="F514" s="18">
        <v>18</v>
      </c>
      <c r="G514" s="18">
        <v>3</v>
      </c>
      <c r="H514" s="18" t="s">
        <v>461</v>
      </c>
      <c r="I514" s="18" t="s">
        <v>471</v>
      </c>
      <c r="J514" s="18" t="s">
        <v>10344</v>
      </c>
      <c r="K514" s="13" t="s">
        <v>2246</v>
      </c>
    </row>
    <row r="515" spans="1:11">
      <c r="A515" s="18" t="s">
        <v>10227</v>
      </c>
      <c r="B515" s="18">
        <v>510</v>
      </c>
      <c r="C515" s="18" t="s">
        <v>19</v>
      </c>
      <c r="D515" s="18" t="s">
        <v>2893</v>
      </c>
      <c r="E515" s="18" t="s">
        <v>16</v>
      </c>
      <c r="F515" s="18">
        <v>18</v>
      </c>
      <c r="G515" s="18">
        <v>3</v>
      </c>
      <c r="H515" s="18" t="s">
        <v>461</v>
      </c>
      <c r="I515" s="18" t="s">
        <v>471</v>
      </c>
      <c r="J515" s="18" t="s">
        <v>10344</v>
      </c>
      <c r="K515" s="13" t="s">
        <v>2246</v>
      </c>
    </row>
    <row r="516" spans="1:11">
      <c r="A516" s="18" t="s">
        <v>10227</v>
      </c>
      <c r="B516" s="18">
        <v>511</v>
      </c>
      <c r="C516" s="18" t="s">
        <v>19</v>
      </c>
      <c r="D516" s="18" t="s">
        <v>2894</v>
      </c>
      <c r="E516" s="18" t="s">
        <v>16</v>
      </c>
      <c r="F516" s="18">
        <v>18</v>
      </c>
      <c r="G516" s="18">
        <v>3</v>
      </c>
      <c r="H516" s="18" t="s">
        <v>461</v>
      </c>
      <c r="I516" s="18" t="s">
        <v>471</v>
      </c>
      <c r="J516" s="18" t="s">
        <v>10344</v>
      </c>
      <c r="K516" s="13" t="s">
        <v>2246</v>
      </c>
    </row>
    <row r="517" spans="1:11">
      <c r="A517" s="18" t="s">
        <v>10227</v>
      </c>
      <c r="B517" s="18">
        <v>512</v>
      </c>
      <c r="C517" s="18" t="s">
        <v>19</v>
      </c>
      <c r="D517" s="18" t="s">
        <v>2895</v>
      </c>
      <c r="E517" s="18" t="s">
        <v>16</v>
      </c>
      <c r="F517" s="18">
        <v>18</v>
      </c>
      <c r="G517" s="18">
        <v>3</v>
      </c>
      <c r="H517" s="18" t="s">
        <v>461</v>
      </c>
      <c r="I517" s="18" t="s">
        <v>471</v>
      </c>
      <c r="J517" s="18" t="s">
        <v>10344</v>
      </c>
      <c r="K517" s="13" t="s">
        <v>2246</v>
      </c>
    </row>
    <row r="518" spans="1:11">
      <c r="A518" s="18" t="s">
        <v>10227</v>
      </c>
      <c r="B518" s="18">
        <v>513</v>
      </c>
      <c r="C518" s="18" t="s">
        <v>20</v>
      </c>
      <c r="D518" s="18" t="s">
        <v>7993</v>
      </c>
      <c r="E518" s="18" t="s">
        <v>16</v>
      </c>
      <c r="F518" s="18">
        <v>18</v>
      </c>
      <c r="G518" s="18">
        <v>3</v>
      </c>
      <c r="H518" s="18" t="s">
        <v>461</v>
      </c>
      <c r="I518" s="18" t="s">
        <v>471</v>
      </c>
      <c r="J518" s="18" t="s">
        <v>10344</v>
      </c>
      <c r="K518" s="13" t="s">
        <v>2246</v>
      </c>
    </row>
    <row r="519" spans="1:11">
      <c r="A519" s="18" t="s">
        <v>10227</v>
      </c>
      <c r="B519" s="18">
        <v>514</v>
      </c>
      <c r="C519" s="18" t="s">
        <v>19</v>
      </c>
      <c r="D519" s="18" t="s">
        <v>7997</v>
      </c>
      <c r="E519" s="18" t="s">
        <v>16</v>
      </c>
      <c r="F519" s="18">
        <v>7</v>
      </c>
      <c r="G519" s="18">
        <v>1</v>
      </c>
      <c r="H519" s="18" t="s">
        <v>461</v>
      </c>
      <c r="I519" s="18" t="s">
        <v>471</v>
      </c>
      <c r="J519" s="18" t="s">
        <v>10344</v>
      </c>
      <c r="K519" s="13" t="s">
        <v>2246</v>
      </c>
    </row>
    <row r="520" spans="1:11">
      <c r="A520" s="18" t="s">
        <v>10227</v>
      </c>
      <c r="B520" s="18">
        <v>515</v>
      </c>
      <c r="C520" s="18" t="s">
        <v>19</v>
      </c>
      <c r="D520" s="18" t="s">
        <v>8001</v>
      </c>
      <c r="E520" s="18" t="s">
        <v>16</v>
      </c>
      <c r="F520" s="18">
        <v>7</v>
      </c>
      <c r="G520" s="18">
        <v>1</v>
      </c>
      <c r="H520" s="18" t="s">
        <v>461</v>
      </c>
      <c r="I520" s="18" t="s">
        <v>471</v>
      </c>
      <c r="J520" s="18" t="s">
        <v>10344</v>
      </c>
      <c r="K520" s="13" t="s">
        <v>2246</v>
      </c>
    </row>
    <row r="521" spans="1:11">
      <c r="A521" s="18" t="s">
        <v>10227</v>
      </c>
      <c r="B521" s="18">
        <v>516</v>
      </c>
      <c r="C521" s="18" t="s">
        <v>19</v>
      </c>
      <c r="D521" s="18" t="s">
        <v>10356</v>
      </c>
      <c r="E521" s="18" t="s">
        <v>16</v>
      </c>
      <c r="F521" s="18">
        <v>18</v>
      </c>
      <c r="G521" s="18">
        <v>3</v>
      </c>
      <c r="H521" s="18" t="s">
        <v>522</v>
      </c>
      <c r="I521" s="18" t="s">
        <v>471</v>
      </c>
      <c r="J521" s="18" t="s">
        <v>10344</v>
      </c>
      <c r="K521" s="13" t="s">
        <v>10357</v>
      </c>
    </row>
    <row r="522" spans="1:11">
      <c r="A522" s="18" t="s">
        <v>10227</v>
      </c>
      <c r="B522" s="18">
        <v>517</v>
      </c>
      <c r="C522" s="18" t="s">
        <v>19</v>
      </c>
      <c r="D522" s="18" t="s">
        <v>10358</v>
      </c>
      <c r="E522" s="18" t="s">
        <v>16</v>
      </c>
      <c r="F522" s="18">
        <v>14</v>
      </c>
      <c r="G522" s="18">
        <v>2</v>
      </c>
      <c r="H522" s="18" t="s">
        <v>522</v>
      </c>
      <c r="I522" s="18" t="s">
        <v>471</v>
      </c>
      <c r="J522" s="18" t="s">
        <v>10344</v>
      </c>
      <c r="K522" s="13" t="s">
        <v>10357</v>
      </c>
    </row>
    <row r="523" spans="1:11">
      <c r="A523" s="18" t="s">
        <v>10227</v>
      </c>
      <c r="B523" s="18">
        <v>518</v>
      </c>
      <c r="C523" s="18" t="s">
        <v>19</v>
      </c>
      <c r="D523" s="18" t="s">
        <v>10359</v>
      </c>
      <c r="E523" s="18" t="s">
        <v>16</v>
      </c>
      <c r="F523" s="18">
        <v>14</v>
      </c>
      <c r="G523" s="18">
        <v>2</v>
      </c>
      <c r="H523" s="18" t="s">
        <v>522</v>
      </c>
      <c r="I523" s="18" t="s">
        <v>471</v>
      </c>
      <c r="J523" s="18" t="s">
        <v>10344</v>
      </c>
      <c r="K523" s="13" t="s">
        <v>10357</v>
      </c>
    </row>
    <row r="524" spans="1:11">
      <c r="A524" s="18" t="s">
        <v>10227</v>
      </c>
      <c r="B524" s="18">
        <v>519</v>
      </c>
      <c r="C524" s="18" t="s">
        <v>19</v>
      </c>
      <c r="D524" s="18" t="s">
        <v>10360</v>
      </c>
      <c r="E524" s="18" t="s">
        <v>16</v>
      </c>
      <c r="F524" s="18">
        <v>14</v>
      </c>
      <c r="G524" s="18">
        <v>2</v>
      </c>
      <c r="H524" s="18" t="s">
        <v>522</v>
      </c>
      <c r="I524" s="18" t="s">
        <v>471</v>
      </c>
      <c r="J524" s="18" t="s">
        <v>10344</v>
      </c>
      <c r="K524" s="13" t="s">
        <v>10357</v>
      </c>
    </row>
    <row r="525" spans="1:11">
      <c r="A525" s="18" t="s">
        <v>10227</v>
      </c>
      <c r="B525" s="18">
        <v>520</v>
      </c>
      <c r="C525" s="18" t="s">
        <v>19</v>
      </c>
      <c r="D525" s="18" t="s">
        <v>10361</v>
      </c>
      <c r="E525" s="18" t="s">
        <v>16</v>
      </c>
      <c r="F525" s="18">
        <v>14</v>
      </c>
      <c r="G525" s="18">
        <v>2</v>
      </c>
      <c r="H525" s="18" t="s">
        <v>522</v>
      </c>
      <c r="I525" s="18" t="s">
        <v>471</v>
      </c>
      <c r="J525" s="18" t="s">
        <v>10344</v>
      </c>
      <c r="K525" s="13" t="s">
        <v>10357</v>
      </c>
    </row>
    <row r="526" spans="1:11">
      <c r="A526" s="18" t="s">
        <v>10227</v>
      </c>
      <c r="B526" s="18">
        <v>521</v>
      </c>
      <c r="C526" s="18" t="s">
        <v>19</v>
      </c>
      <c r="D526" s="18" t="s">
        <v>10362</v>
      </c>
      <c r="E526" s="18" t="s">
        <v>16</v>
      </c>
      <c r="F526" s="18">
        <v>7</v>
      </c>
      <c r="G526" s="18">
        <v>1</v>
      </c>
      <c r="H526" s="18" t="s">
        <v>522</v>
      </c>
      <c r="I526" s="18" t="s">
        <v>471</v>
      </c>
      <c r="J526" s="18" t="s">
        <v>10344</v>
      </c>
      <c r="K526" s="13" t="s">
        <v>10357</v>
      </c>
    </row>
    <row r="527" spans="1:11">
      <c r="A527" s="18" t="s">
        <v>10227</v>
      </c>
      <c r="B527" s="18">
        <v>522</v>
      </c>
      <c r="C527" s="18" t="s">
        <v>19</v>
      </c>
      <c r="D527" s="18" t="s">
        <v>10363</v>
      </c>
      <c r="E527" s="18" t="s">
        <v>16</v>
      </c>
      <c r="F527" s="18">
        <v>7</v>
      </c>
      <c r="G527" s="18">
        <v>1</v>
      </c>
      <c r="H527" s="18" t="s">
        <v>522</v>
      </c>
      <c r="I527" s="18" t="s">
        <v>471</v>
      </c>
      <c r="J527" s="18" t="s">
        <v>10344</v>
      </c>
      <c r="K527" s="13" t="s">
        <v>10357</v>
      </c>
    </row>
    <row r="528" spans="1:11">
      <c r="A528" s="18" t="s">
        <v>10227</v>
      </c>
      <c r="B528" s="18">
        <v>523</v>
      </c>
      <c r="C528" s="18" t="s">
        <v>19</v>
      </c>
      <c r="D528" s="18" t="s">
        <v>10364</v>
      </c>
      <c r="E528" s="18" t="s">
        <v>16</v>
      </c>
      <c r="F528" s="18">
        <v>7</v>
      </c>
      <c r="G528" s="18">
        <v>1</v>
      </c>
      <c r="H528" s="18" t="s">
        <v>522</v>
      </c>
      <c r="I528" s="18" t="s">
        <v>471</v>
      </c>
      <c r="J528" s="18" t="s">
        <v>10344</v>
      </c>
      <c r="K528" s="13" t="s">
        <v>10357</v>
      </c>
    </row>
    <row r="529" spans="1:11">
      <c r="A529" s="18" t="s">
        <v>10227</v>
      </c>
      <c r="B529" s="18">
        <v>524</v>
      </c>
      <c r="C529" s="18" t="s">
        <v>19</v>
      </c>
      <c r="D529" s="18" t="s">
        <v>10365</v>
      </c>
      <c r="E529" s="18" t="s">
        <v>16</v>
      </c>
      <c r="F529" s="18">
        <v>18</v>
      </c>
      <c r="G529" s="18">
        <v>3</v>
      </c>
      <c r="H529" s="18" t="s">
        <v>522</v>
      </c>
      <c r="I529" s="18" t="s">
        <v>471</v>
      </c>
      <c r="J529" s="18" t="s">
        <v>10344</v>
      </c>
      <c r="K529" s="13" t="s">
        <v>10357</v>
      </c>
    </row>
    <row r="530" spans="1:11">
      <c r="A530" s="18" t="s">
        <v>10227</v>
      </c>
      <c r="B530" s="18">
        <v>525</v>
      </c>
      <c r="C530" s="18" t="s">
        <v>19</v>
      </c>
      <c r="D530" s="18" t="s">
        <v>10366</v>
      </c>
      <c r="E530" s="18" t="s">
        <v>16</v>
      </c>
      <c r="F530" s="18">
        <v>14</v>
      </c>
      <c r="G530" s="18">
        <v>2</v>
      </c>
      <c r="H530" s="18" t="s">
        <v>522</v>
      </c>
      <c r="I530" s="18" t="s">
        <v>471</v>
      </c>
      <c r="J530" s="18" t="s">
        <v>10344</v>
      </c>
      <c r="K530" s="13" t="s">
        <v>10357</v>
      </c>
    </row>
    <row r="531" spans="1:11">
      <c r="A531" s="18" t="s">
        <v>10227</v>
      </c>
      <c r="B531" s="18">
        <v>526</v>
      </c>
      <c r="C531" s="18" t="s">
        <v>19</v>
      </c>
      <c r="D531" s="18" t="s">
        <v>10367</v>
      </c>
      <c r="E531" s="18" t="s">
        <v>16</v>
      </c>
      <c r="F531" s="18">
        <v>14</v>
      </c>
      <c r="G531" s="18">
        <v>2</v>
      </c>
      <c r="H531" s="18" t="s">
        <v>461</v>
      </c>
      <c r="I531" s="18" t="s">
        <v>471</v>
      </c>
      <c r="J531" s="18" t="s">
        <v>10344</v>
      </c>
      <c r="K531" s="13" t="s">
        <v>10357</v>
      </c>
    </row>
    <row r="532" spans="1:11">
      <c r="A532" s="18" t="s">
        <v>10227</v>
      </c>
      <c r="B532" s="18">
        <v>527</v>
      </c>
      <c r="C532" s="18" t="s">
        <v>20</v>
      </c>
      <c r="D532" s="18" t="s">
        <v>10368</v>
      </c>
      <c r="E532" s="18" t="s">
        <v>16</v>
      </c>
      <c r="F532" s="18">
        <v>7</v>
      </c>
      <c r="G532" s="18">
        <v>1</v>
      </c>
      <c r="H532" s="18" t="s">
        <v>461</v>
      </c>
      <c r="I532" s="18" t="s">
        <v>471</v>
      </c>
      <c r="J532" s="18" t="s">
        <v>10344</v>
      </c>
      <c r="K532" s="13" t="s">
        <v>10357</v>
      </c>
    </row>
    <row r="533" spans="1:11">
      <c r="A533" s="18" t="s">
        <v>10227</v>
      </c>
      <c r="B533" s="18">
        <v>528</v>
      </c>
      <c r="C533" s="18" t="s">
        <v>19</v>
      </c>
      <c r="D533" s="18" t="s">
        <v>10369</v>
      </c>
      <c r="E533" s="18" t="s">
        <v>16</v>
      </c>
      <c r="F533" s="18">
        <v>7</v>
      </c>
      <c r="G533" s="18">
        <v>1</v>
      </c>
      <c r="H533" s="18" t="s">
        <v>461</v>
      </c>
      <c r="I533" s="18" t="s">
        <v>471</v>
      </c>
      <c r="J533" s="18" t="s">
        <v>10344</v>
      </c>
      <c r="K533" s="13" t="s">
        <v>10357</v>
      </c>
    </row>
    <row r="534" spans="1:11">
      <c r="A534" s="18" t="s">
        <v>10227</v>
      </c>
      <c r="B534" s="18">
        <v>529</v>
      </c>
      <c r="C534" s="18" t="s">
        <v>19</v>
      </c>
      <c r="D534" s="18" t="s">
        <v>2913</v>
      </c>
      <c r="E534" s="18" t="s">
        <v>16</v>
      </c>
      <c r="F534" s="18">
        <v>14</v>
      </c>
      <c r="G534" s="18">
        <v>2</v>
      </c>
      <c r="H534" s="18" t="s">
        <v>462</v>
      </c>
      <c r="I534" s="18" t="s">
        <v>471</v>
      </c>
      <c r="J534" s="18" t="s">
        <v>2914</v>
      </c>
      <c r="K534" s="13" t="s">
        <v>3079</v>
      </c>
    </row>
    <row r="535" spans="1:11">
      <c r="A535" s="18" t="s">
        <v>10227</v>
      </c>
      <c r="B535" s="18">
        <v>530</v>
      </c>
      <c r="C535" s="18" t="s">
        <v>19</v>
      </c>
      <c r="D535" s="18" t="s">
        <v>2916</v>
      </c>
      <c r="E535" s="18" t="s">
        <v>16</v>
      </c>
      <c r="F535" s="18">
        <v>14</v>
      </c>
      <c r="G535" s="18">
        <v>2</v>
      </c>
      <c r="H535" s="18" t="s">
        <v>522</v>
      </c>
      <c r="I535" s="18" t="s">
        <v>2917</v>
      </c>
      <c r="J535" s="18" t="s">
        <v>3178</v>
      </c>
      <c r="K535" s="13" t="s">
        <v>3079</v>
      </c>
    </row>
    <row r="536" spans="1:11">
      <c r="A536" s="18" t="s">
        <v>10227</v>
      </c>
      <c r="B536" s="18">
        <v>531</v>
      </c>
      <c r="C536" s="18" t="s">
        <v>19</v>
      </c>
      <c r="D536" s="18" t="s">
        <v>8074</v>
      </c>
      <c r="E536" s="18" t="s">
        <v>16</v>
      </c>
      <c r="F536" s="18">
        <v>14</v>
      </c>
      <c r="G536" s="18">
        <v>2</v>
      </c>
      <c r="H536" s="18" t="s">
        <v>10370</v>
      </c>
      <c r="I536" s="18" t="s">
        <v>2921</v>
      </c>
      <c r="J536" s="18" t="s">
        <v>3172</v>
      </c>
      <c r="K536" s="13" t="s">
        <v>3079</v>
      </c>
    </row>
    <row r="537" spans="1:11">
      <c r="A537" s="18" t="s">
        <v>10227</v>
      </c>
      <c r="B537" s="18">
        <v>532</v>
      </c>
      <c r="C537" s="18" t="s">
        <v>19</v>
      </c>
      <c r="D537" s="18" t="s">
        <v>8084</v>
      </c>
      <c r="E537" s="18" t="s">
        <v>16</v>
      </c>
      <c r="F537" s="18">
        <v>14</v>
      </c>
      <c r="G537" s="18">
        <v>2</v>
      </c>
      <c r="H537" s="18" t="s">
        <v>522</v>
      </c>
      <c r="I537" s="18" t="s">
        <v>2917</v>
      </c>
      <c r="J537" s="18" t="s">
        <v>3178</v>
      </c>
      <c r="K537" s="13" t="s">
        <v>3079</v>
      </c>
    </row>
    <row r="538" spans="1:11">
      <c r="A538" s="18" t="s">
        <v>10227</v>
      </c>
      <c r="B538" s="18">
        <v>533</v>
      </c>
      <c r="C538" s="18" t="s">
        <v>19</v>
      </c>
      <c r="D538" s="18" t="s">
        <v>2924</v>
      </c>
      <c r="E538" s="18" t="s">
        <v>16</v>
      </c>
      <c r="F538" s="18">
        <v>14</v>
      </c>
      <c r="G538" s="18">
        <v>2</v>
      </c>
      <c r="H538" s="18" t="s">
        <v>1384</v>
      </c>
      <c r="I538" s="18" t="s">
        <v>2925</v>
      </c>
      <c r="J538" s="18" t="s">
        <v>3175</v>
      </c>
      <c r="K538" s="13" t="s">
        <v>3079</v>
      </c>
    </row>
    <row r="539" spans="1:11">
      <c r="A539" s="18" t="s">
        <v>10227</v>
      </c>
      <c r="B539" s="18">
        <v>534</v>
      </c>
      <c r="C539" s="18" t="s">
        <v>19</v>
      </c>
      <c r="D539" s="18" t="s">
        <v>2927</v>
      </c>
      <c r="E539" s="18" t="s">
        <v>16</v>
      </c>
      <c r="F539" s="18">
        <v>14</v>
      </c>
      <c r="G539" s="18">
        <v>2</v>
      </c>
      <c r="H539" s="18" t="s">
        <v>1908</v>
      </c>
      <c r="I539" s="18" t="s">
        <v>2929</v>
      </c>
      <c r="J539" s="18" t="s">
        <v>10371</v>
      </c>
      <c r="K539" s="13" t="s">
        <v>3079</v>
      </c>
    </row>
    <row r="540" spans="1:11">
      <c r="A540" s="18" t="s">
        <v>10227</v>
      </c>
      <c r="B540" s="18">
        <v>535</v>
      </c>
      <c r="C540" s="18" t="s">
        <v>19</v>
      </c>
      <c r="D540" s="18" t="s">
        <v>2931</v>
      </c>
      <c r="E540" s="18" t="s">
        <v>16</v>
      </c>
      <c r="F540" s="18">
        <v>14</v>
      </c>
      <c r="G540" s="18">
        <v>2</v>
      </c>
      <c r="H540" s="18" t="s">
        <v>1384</v>
      </c>
      <c r="I540" s="18" t="s">
        <v>2932</v>
      </c>
      <c r="J540" s="18" t="s">
        <v>2933</v>
      </c>
      <c r="K540" s="13" t="s">
        <v>3079</v>
      </c>
    </row>
    <row r="541" spans="1:11">
      <c r="A541" s="18" t="s">
        <v>10227</v>
      </c>
      <c r="B541" s="18">
        <v>536</v>
      </c>
      <c r="C541" s="18" t="s">
        <v>19</v>
      </c>
      <c r="D541" s="18" t="s">
        <v>2934</v>
      </c>
      <c r="E541" s="18" t="s">
        <v>16</v>
      </c>
      <c r="F541" s="18">
        <v>14</v>
      </c>
      <c r="G541" s="18">
        <v>2</v>
      </c>
      <c r="H541" s="18" t="s">
        <v>10372</v>
      </c>
      <c r="I541" s="18" t="s">
        <v>2936</v>
      </c>
      <c r="J541" s="18" t="s">
        <v>10373</v>
      </c>
      <c r="K541" s="13" t="s">
        <v>3079</v>
      </c>
    </row>
    <row r="542" spans="1:11">
      <c r="A542" s="18" t="s">
        <v>10227</v>
      </c>
      <c r="B542" s="18">
        <v>537</v>
      </c>
      <c r="C542" s="18" t="s">
        <v>19</v>
      </c>
      <c r="D542" s="18" t="s">
        <v>2938</v>
      </c>
      <c r="E542" s="18" t="s">
        <v>16</v>
      </c>
      <c r="F542" s="18">
        <v>14</v>
      </c>
      <c r="G542" s="18">
        <v>2</v>
      </c>
      <c r="H542" s="18" t="s">
        <v>1384</v>
      </c>
      <c r="I542" s="18" t="s">
        <v>2921</v>
      </c>
      <c r="J542" s="18" t="s">
        <v>3172</v>
      </c>
      <c r="K542" s="13" t="s">
        <v>3079</v>
      </c>
    </row>
    <row r="543" spans="1:11">
      <c r="A543" s="18" t="s">
        <v>10227</v>
      </c>
      <c r="B543" s="18">
        <v>538</v>
      </c>
      <c r="C543" s="18" t="s">
        <v>19</v>
      </c>
      <c r="D543" s="18" t="s">
        <v>2939</v>
      </c>
      <c r="E543" s="18" t="s">
        <v>16</v>
      </c>
      <c r="F543" s="18">
        <v>14</v>
      </c>
      <c r="G543" s="18">
        <v>2</v>
      </c>
      <c r="H543" s="18" t="s">
        <v>10374</v>
      </c>
      <c r="I543" s="18" t="s">
        <v>2941</v>
      </c>
      <c r="J543" s="18" t="s">
        <v>10375</v>
      </c>
      <c r="K543" s="13" t="s">
        <v>3079</v>
      </c>
    </row>
    <row r="544" spans="1:11">
      <c r="A544" s="18" t="s">
        <v>10227</v>
      </c>
      <c r="B544" s="18">
        <v>539</v>
      </c>
      <c r="C544" s="18" t="s">
        <v>19</v>
      </c>
      <c r="D544" s="18" t="s">
        <v>2943</v>
      </c>
      <c r="E544" s="18" t="s">
        <v>16</v>
      </c>
      <c r="F544" s="18">
        <v>14</v>
      </c>
      <c r="G544" s="18">
        <v>2</v>
      </c>
      <c r="H544" s="18" t="s">
        <v>3180</v>
      </c>
      <c r="I544" s="18" t="s">
        <v>2925</v>
      </c>
      <c r="J544" s="18" t="s">
        <v>3175</v>
      </c>
      <c r="K544" s="13" t="s">
        <v>3079</v>
      </c>
    </row>
    <row r="545" spans="1:11">
      <c r="A545" s="18" t="s">
        <v>10227</v>
      </c>
      <c r="B545" s="18">
        <v>540</v>
      </c>
      <c r="C545" s="18" t="s">
        <v>19</v>
      </c>
      <c r="D545" s="18" t="s">
        <v>2945</v>
      </c>
      <c r="E545" s="18" t="s">
        <v>16</v>
      </c>
      <c r="F545" s="18">
        <v>14</v>
      </c>
      <c r="G545" s="18">
        <v>2</v>
      </c>
      <c r="H545" s="18" t="s">
        <v>10374</v>
      </c>
      <c r="I545" s="18" t="s">
        <v>2936</v>
      </c>
      <c r="J545" s="18" t="s">
        <v>10373</v>
      </c>
      <c r="K545" s="13" t="s">
        <v>3079</v>
      </c>
    </row>
    <row r="546" spans="1:11">
      <c r="A546" s="18" t="s">
        <v>10227</v>
      </c>
      <c r="B546" s="18">
        <v>541</v>
      </c>
      <c r="C546" s="18" t="s">
        <v>19</v>
      </c>
      <c r="D546" s="18" t="s">
        <v>2946</v>
      </c>
      <c r="E546" s="18" t="s">
        <v>16</v>
      </c>
      <c r="F546" s="18">
        <v>14</v>
      </c>
      <c r="G546" s="18">
        <v>2</v>
      </c>
      <c r="H546" s="18" t="s">
        <v>3180</v>
      </c>
      <c r="I546" s="18" t="s">
        <v>2921</v>
      </c>
      <c r="J546" s="18" t="s">
        <v>3172</v>
      </c>
      <c r="K546" s="13" t="s">
        <v>3079</v>
      </c>
    </row>
    <row r="547" spans="1:11">
      <c r="A547" s="18" t="s">
        <v>10227</v>
      </c>
      <c r="B547" s="18">
        <v>542</v>
      </c>
      <c r="C547" s="18" t="s">
        <v>19</v>
      </c>
      <c r="D547" s="18" t="s">
        <v>2947</v>
      </c>
      <c r="E547" s="18" t="s">
        <v>16</v>
      </c>
      <c r="F547" s="18">
        <v>14</v>
      </c>
      <c r="G547" s="18">
        <v>2</v>
      </c>
      <c r="H547" s="18" t="s">
        <v>1382</v>
      </c>
      <c r="I547" s="18" t="s">
        <v>2932</v>
      </c>
      <c r="J547" s="18" t="s">
        <v>2933</v>
      </c>
      <c r="K547" s="13" t="s">
        <v>3079</v>
      </c>
    </row>
    <row r="548" spans="1:11">
      <c r="A548" s="18" t="s">
        <v>10227</v>
      </c>
      <c r="B548" s="18">
        <v>543</v>
      </c>
      <c r="C548" s="18" t="s">
        <v>19</v>
      </c>
      <c r="D548" s="18" t="s">
        <v>2948</v>
      </c>
      <c r="E548" s="18" t="s">
        <v>16</v>
      </c>
      <c r="F548" s="18">
        <v>14</v>
      </c>
      <c r="G548" s="18">
        <v>2</v>
      </c>
      <c r="H548" s="18" t="s">
        <v>3180</v>
      </c>
      <c r="I548" s="18" t="s">
        <v>2921</v>
      </c>
      <c r="J548" s="18" t="s">
        <v>3172</v>
      </c>
      <c r="K548" s="13" t="s">
        <v>3079</v>
      </c>
    </row>
    <row r="549" spans="1:11">
      <c r="A549" s="18" t="s">
        <v>10227</v>
      </c>
      <c r="B549" s="18">
        <v>544</v>
      </c>
      <c r="C549" s="18" t="s">
        <v>19</v>
      </c>
      <c r="D549" s="18" t="s">
        <v>2949</v>
      </c>
      <c r="E549" s="18" t="s">
        <v>16</v>
      </c>
      <c r="F549" s="18">
        <v>14</v>
      </c>
      <c r="G549" s="18">
        <v>2</v>
      </c>
      <c r="H549" s="18" t="s">
        <v>10374</v>
      </c>
      <c r="I549" s="18" t="s">
        <v>2925</v>
      </c>
      <c r="J549" s="18" t="s">
        <v>3175</v>
      </c>
      <c r="K549" s="13" t="s">
        <v>3079</v>
      </c>
    </row>
    <row r="550" spans="1:11">
      <c r="A550" s="18" t="s">
        <v>10227</v>
      </c>
      <c r="B550" s="18">
        <v>545</v>
      </c>
      <c r="C550" s="18" t="s">
        <v>19</v>
      </c>
      <c r="D550" s="18" t="s">
        <v>2950</v>
      </c>
      <c r="E550" s="18" t="s">
        <v>16</v>
      </c>
      <c r="F550" s="18">
        <v>32</v>
      </c>
      <c r="G550" s="18">
        <v>5</v>
      </c>
      <c r="H550" s="18" t="s">
        <v>3180</v>
      </c>
      <c r="I550" s="18" t="s">
        <v>471</v>
      </c>
      <c r="J550" s="18" t="s">
        <v>2914</v>
      </c>
      <c r="K550" s="13" t="s">
        <v>3079</v>
      </c>
    </row>
    <row r="551" spans="1:11">
      <c r="A551" s="18" t="s">
        <v>10227</v>
      </c>
      <c r="B551" s="18">
        <v>546</v>
      </c>
      <c r="C551" s="18" t="s">
        <v>19</v>
      </c>
      <c r="D551" s="18" t="s">
        <v>2951</v>
      </c>
      <c r="E551" s="18" t="s">
        <v>16</v>
      </c>
      <c r="F551" s="18">
        <v>14</v>
      </c>
      <c r="G551" s="18">
        <v>2</v>
      </c>
      <c r="H551" s="18" t="s">
        <v>10370</v>
      </c>
      <c r="I551" s="18" t="s">
        <v>2921</v>
      </c>
      <c r="J551" s="18" t="s">
        <v>3172</v>
      </c>
      <c r="K551" s="13" t="s">
        <v>3079</v>
      </c>
    </row>
    <row r="552" spans="1:11">
      <c r="A552" s="18" t="s">
        <v>10227</v>
      </c>
      <c r="B552" s="18">
        <v>547</v>
      </c>
      <c r="C552" s="18" t="s">
        <v>19</v>
      </c>
      <c r="D552" s="18" t="s">
        <v>2952</v>
      </c>
      <c r="E552" s="18" t="s">
        <v>16</v>
      </c>
      <c r="F552" s="18">
        <v>14</v>
      </c>
      <c r="G552" s="18">
        <v>2</v>
      </c>
      <c r="H552" s="18" t="s">
        <v>10370</v>
      </c>
      <c r="I552" s="18" t="s">
        <v>2932</v>
      </c>
      <c r="J552" s="18" t="s">
        <v>2933</v>
      </c>
      <c r="K552" s="13" t="s">
        <v>3079</v>
      </c>
    </row>
    <row r="553" spans="1:11">
      <c r="A553" s="18" t="s">
        <v>10227</v>
      </c>
      <c r="B553" s="18">
        <v>548</v>
      </c>
      <c r="C553" s="18" t="s">
        <v>19</v>
      </c>
      <c r="D553" s="18" t="s">
        <v>2953</v>
      </c>
      <c r="E553" s="18" t="s">
        <v>16</v>
      </c>
      <c r="F553" s="18">
        <v>14</v>
      </c>
      <c r="G553" s="18">
        <v>2</v>
      </c>
      <c r="H553" s="18" t="s">
        <v>10376</v>
      </c>
      <c r="I553" s="18" t="s">
        <v>471</v>
      </c>
      <c r="J553" s="18" t="s">
        <v>2914</v>
      </c>
      <c r="K553" s="13" t="s">
        <v>3079</v>
      </c>
    </row>
    <row r="554" spans="1:11">
      <c r="A554" s="18" t="s">
        <v>10227</v>
      </c>
      <c r="B554" s="18">
        <v>549</v>
      </c>
      <c r="C554" s="18" t="s">
        <v>19</v>
      </c>
      <c r="D554" s="18" t="s">
        <v>2955</v>
      </c>
      <c r="E554" s="18" t="s">
        <v>16</v>
      </c>
      <c r="F554" s="18">
        <v>14</v>
      </c>
      <c r="G554" s="18">
        <v>2</v>
      </c>
      <c r="H554" s="18" t="s">
        <v>3180</v>
      </c>
      <c r="I554" s="18" t="s">
        <v>2921</v>
      </c>
      <c r="J554" s="18" t="s">
        <v>3172</v>
      </c>
      <c r="K554" s="13" t="s">
        <v>3079</v>
      </c>
    </row>
    <row r="555" spans="1:11">
      <c r="A555" s="18" t="s">
        <v>10227</v>
      </c>
      <c r="B555" s="18">
        <v>550</v>
      </c>
      <c r="C555" s="18" t="s">
        <v>19</v>
      </c>
      <c r="D555" s="18" t="s">
        <v>2956</v>
      </c>
      <c r="E555" s="18" t="s">
        <v>16</v>
      </c>
      <c r="F555" s="18">
        <v>14</v>
      </c>
      <c r="G555" s="18">
        <v>2</v>
      </c>
      <c r="H555" s="18" t="s">
        <v>10377</v>
      </c>
      <c r="I555" s="18" t="s">
        <v>2929</v>
      </c>
      <c r="J555" s="18" t="s">
        <v>10371</v>
      </c>
      <c r="K555" s="13" t="s">
        <v>3067</v>
      </c>
    </row>
    <row r="556" spans="1:11">
      <c r="A556" s="18" t="s">
        <v>10227</v>
      </c>
      <c r="B556" s="18">
        <v>551</v>
      </c>
      <c r="C556" s="18" t="s">
        <v>19</v>
      </c>
      <c r="D556" s="18" t="s">
        <v>2959</v>
      </c>
      <c r="E556" s="18" t="s">
        <v>16</v>
      </c>
      <c r="F556" s="18">
        <v>14</v>
      </c>
      <c r="G556" s="18">
        <v>2</v>
      </c>
      <c r="H556" s="18" t="s">
        <v>1908</v>
      </c>
      <c r="I556" s="18" t="s">
        <v>2925</v>
      </c>
      <c r="J556" s="18" t="s">
        <v>3175</v>
      </c>
      <c r="K556" s="13" t="s">
        <v>3067</v>
      </c>
    </row>
    <row r="557" spans="1:11">
      <c r="A557" s="18" t="s">
        <v>10227</v>
      </c>
      <c r="B557" s="18">
        <v>552</v>
      </c>
      <c r="C557" s="18" t="s">
        <v>19</v>
      </c>
      <c r="D557" s="18" t="s">
        <v>2960</v>
      </c>
      <c r="E557" s="18" t="s">
        <v>16</v>
      </c>
      <c r="F557" s="18">
        <v>14</v>
      </c>
      <c r="G557" s="18">
        <v>2</v>
      </c>
      <c r="H557" s="18" t="s">
        <v>10370</v>
      </c>
      <c r="I557" s="18" t="s">
        <v>2961</v>
      </c>
      <c r="J557" s="18" t="s">
        <v>2962</v>
      </c>
      <c r="K557" s="13" t="s">
        <v>3067</v>
      </c>
    </row>
    <row r="558" spans="1:11">
      <c r="A558" s="18" t="s">
        <v>10227</v>
      </c>
      <c r="B558" s="18">
        <v>553</v>
      </c>
      <c r="C558" s="18" t="s">
        <v>19</v>
      </c>
      <c r="D558" s="18" t="s">
        <v>2963</v>
      </c>
      <c r="E558" s="18" t="s">
        <v>16</v>
      </c>
      <c r="F558" s="18">
        <v>14</v>
      </c>
      <c r="G558" s="18">
        <v>2</v>
      </c>
      <c r="H558" s="18" t="s">
        <v>1908</v>
      </c>
      <c r="I558" s="18" t="s">
        <v>2964</v>
      </c>
      <c r="J558" s="18" t="s">
        <v>3184</v>
      </c>
      <c r="K558" s="13" t="s">
        <v>3067</v>
      </c>
    </row>
    <row r="559" spans="1:11">
      <c r="A559" s="18" t="s">
        <v>10227</v>
      </c>
      <c r="B559" s="18">
        <v>554</v>
      </c>
      <c r="C559" s="18" t="s">
        <v>19</v>
      </c>
      <c r="D559" s="18" t="s">
        <v>2966</v>
      </c>
      <c r="E559" s="18" t="s">
        <v>16</v>
      </c>
      <c r="F559" s="18">
        <v>14</v>
      </c>
      <c r="G559" s="18">
        <v>2</v>
      </c>
      <c r="H559" s="18" t="s">
        <v>10378</v>
      </c>
      <c r="I559" s="18" t="s">
        <v>2968</v>
      </c>
      <c r="J559" s="18" t="s">
        <v>10379</v>
      </c>
      <c r="K559" s="13" t="s">
        <v>3067</v>
      </c>
    </row>
    <row r="560" spans="1:11">
      <c r="A560" s="18" t="s">
        <v>10227</v>
      </c>
      <c r="B560" s="18">
        <v>555</v>
      </c>
      <c r="C560" s="18" t="s">
        <v>19</v>
      </c>
      <c r="D560" s="18" t="s">
        <v>2970</v>
      </c>
      <c r="E560" s="18" t="s">
        <v>16</v>
      </c>
      <c r="F560" s="18">
        <v>14</v>
      </c>
      <c r="G560" s="18">
        <v>2</v>
      </c>
      <c r="H560" s="18" t="s">
        <v>1908</v>
      </c>
      <c r="I560" s="18" t="s">
        <v>2964</v>
      </c>
      <c r="J560" s="18" t="s">
        <v>3184</v>
      </c>
      <c r="K560" s="13" t="s">
        <v>3067</v>
      </c>
    </row>
    <row r="561" spans="1:11">
      <c r="A561" s="18" t="s">
        <v>10227</v>
      </c>
      <c r="B561" s="18">
        <v>556</v>
      </c>
      <c r="C561" s="18" t="s">
        <v>19</v>
      </c>
      <c r="D561" s="18" t="s">
        <v>8326</v>
      </c>
      <c r="E561" s="18" t="s">
        <v>16</v>
      </c>
      <c r="F561" s="18">
        <v>14</v>
      </c>
      <c r="G561" s="18">
        <v>2</v>
      </c>
      <c r="H561" s="18" t="s">
        <v>10374</v>
      </c>
      <c r="I561" s="18" t="s">
        <v>2961</v>
      </c>
      <c r="J561" s="18" t="s">
        <v>2962</v>
      </c>
      <c r="K561" s="13" t="s">
        <v>3067</v>
      </c>
    </row>
    <row r="562" spans="1:11">
      <c r="A562" s="18" t="s">
        <v>10227</v>
      </c>
      <c r="B562" s="18">
        <v>557</v>
      </c>
      <c r="C562" s="18" t="s">
        <v>19</v>
      </c>
      <c r="D562" s="18" t="s">
        <v>2972</v>
      </c>
      <c r="E562" s="18" t="s">
        <v>16</v>
      </c>
      <c r="F562" s="18">
        <v>14</v>
      </c>
      <c r="G562" s="18">
        <v>2</v>
      </c>
      <c r="H562" s="18" t="s">
        <v>10372</v>
      </c>
      <c r="I562" s="18" t="s">
        <v>2968</v>
      </c>
      <c r="J562" s="18" t="s">
        <v>10379</v>
      </c>
      <c r="K562" s="13" t="s">
        <v>3067</v>
      </c>
    </row>
    <row r="563" spans="1:11">
      <c r="A563" s="18" t="s">
        <v>10227</v>
      </c>
      <c r="B563" s="18">
        <v>558</v>
      </c>
      <c r="C563" s="18" t="s">
        <v>19</v>
      </c>
      <c r="D563" s="18" t="s">
        <v>2973</v>
      </c>
      <c r="E563" s="18" t="s">
        <v>16</v>
      </c>
      <c r="F563" s="18">
        <v>14</v>
      </c>
      <c r="G563" s="18">
        <v>2</v>
      </c>
      <c r="H563" s="18" t="s">
        <v>10380</v>
      </c>
      <c r="I563" s="18" t="s">
        <v>2975</v>
      </c>
      <c r="J563" s="18" t="s">
        <v>10381</v>
      </c>
      <c r="K563" s="13" t="s">
        <v>3067</v>
      </c>
    </row>
    <row r="564" spans="1:11">
      <c r="A564" s="18" t="s">
        <v>10227</v>
      </c>
      <c r="B564" s="18">
        <v>559</v>
      </c>
      <c r="C564" s="18" t="s">
        <v>19</v>
      </c>
      <c r="D564" s="18" t="s">
        <v>2977</v>
      </c>
      <c r="E564" s="18" t="s">
        <v>16</v>
      </c>
      <c r="F564" s="18">
        <v>20</v>
      </c>
      <c r="G564" s="18">
        <v>3</v>
      </c>
      <c r="H564" s="18" t="s">
        <v>461</v>
      </c>
      <c r="I564" s="18" t="s">
        <v>2975</v>
      </c>
      <c r="J564" s="18" t="s">
        <v>10381</v>
      </c>
      <c r="K564" s="13" t="s">
        <v>3067</v>
      </c>
    </row>
    <row r="565" spans="1:11">
      <c r="A565" s="18" t="s">
        <v>10227</v>
      </c>
      <c r="B565" s="18">
        <v>560</v>
      </c>
      <c r="C565" s="18" t="s">
        <v>19</v>
      </c>
      <c r="D565" s="18" t="s">
        <v>2978</v>
      </c>
      <c r="E565" s="18" t="s">
        <v>16</v>
      </c>
      <c r="F565" s="18">
        <v>14</v>
      </c>
      <c r="G565" s="18">
        <v>2</v>
      </c>
      <c r="H565" s="18" t="s">
        <v>10374</v>
      </c>
      <c r="I565" s="18" t="s">
        <v>2961</v>
      </c>
      <c r="J565" s="18" t="s">
        <v>2962</v>
      </c>
      <c r="K565" s="13" t="s">
        <v>3067</v>
      </c>
    </row>
    <row r="566" spans="1:11">
      <c r="A566" s="18" t="s">
        <v>10227</v>
      </c>
      <c r="B566" s="18">
        <v>561</v>
      </c>
      <c r="C566" s="18" t="s">
        <v>19</v>
      </c>
      <c r="D566" s="18" t="s">
        <v>2979</v>
      </c>
      <c r="E566" s="18" t="s">
        <v>16</v>
      </c>
      <c r="F566" s="18">
        <v>14</v>
      </c>
      <c r="G566" s="18">
        <v>2</v>
      </c>
      <c r="H566" s="18" t="s">
        <v>10380</v>
      </c>
      <c r="I566" s="18" t="s">
        <v>2968</v>
      </c>
      <c r="J566" s="18" t="s">
        <v>10379</v>
      </c>
      <c r="K566" s="13" t="s">
        <v>3067</v>
      </c>
    </row>
    <row r="567" spans="1:11">
      <c r="A567" s="18" t="s">
        <v>10227</v>
      </c>
      <c r="B567" s="18">
        <v>562</v>
      </c>
      <c r="C567" s="18" t="s">
        <v>19</v>
      </c>
      <c r="D567" s="18" t="s">
        <v>2980</v>
      </c>
      <c r="E567" s="18" t="s">
        <v>16</v>
      </c>
      <c r="F567" s="18">
        <v>14</v>
      </c>
      <c r="G567" s="18">
        <v>2</v>
      </c>
      <c r="H567" s="18" t="s">
        <v>10370</v>
      </c>
      <c r="I567" s="18" t="s">
        <v>2921</v>
      </c>
      <c r="J567" s="18" t="s">
        <v>3172</v>
      </c>
      <c r="K567" s="13" t="s">
        <v>3067</v>
      </c>
    </row>
    <row r="568" spans="1:11">
      <c r="A568" s="18" t="s">
        <v>10227</v>
      </c>
      <c r="B568" s="18">
        <v>563</v>
      </c>
      <c r="C568" s="18" t="s">
        <v>19</v>
      </c>
      <c r="D568" s="18" t="s">
        <v>2981</v>
      </c>
      <c r="E568" s="18" t="s">
        <v>16</v>
      </c>
      <c r="F568" s="18">
        <v>20</v>
      </c>
      <c r="G568" s="18">
        <v>3</v>
      </c>
      <c r="H568" s="18" t="s">
        <v>10374</v>
      </c>
      <c r="I568" s="18" t="s">
        <v>2932</v>
      </c>
      <c r="J568" s="18" t="s">
        <v>2933</v>
      </c>
      <c r="K568" s="13" t="s">
        <v>3067</v>
      </c>
    </row>
    <row r="569" spans="1:11">
      <c r="A569" s="18" t="s">
        <v>10227</v>
      </c>
      <c r="B569" s="18">
        <v>564</v>
      </c>
      <c r="C569" s="18" t="s">
        <v>19</v>
      </c>
      <c r="D569" s="18" t="s">
        <v>2982</v>
      </c>
      <c r="E569" s="18" t="s">
        <v>16</v>
      </c>
      <c r="F569" s="18">
        <v>14</v>
      </c>
      <c r="G569" s="18">
        <v>2</v>
      </c>
      <c r="H569" s="18" t="s">
        <v>462</v>
      </c>
      <c r="I569" s="18" t="s">
        <v>2925</v>
      </c>
      <c r="J569" s="18" t="s">
        <v>3175</v>
      </c>
      <c r="K569" s="13" t="s">
        <v>3067</v>
      </c>
    </row>
    <row r="570" spans="1:11">
      <c r="A570" s="18" t="s">
        <v>10227</v>
      </c>
      <c r="B570" s="18">
        <v>565</v>
      </c>
      <c r="C570" s="18" t="s">
        <v>19</v>
      </c>
      <c r="D570" s="18" t="s">
        <v>2983</v>
      </c>
      <c r="E570" s="18" t="s">
        <v>16</v>
      </c>
      <c r="F570" s="18">
        <v>20</v>
      </c>
      <c r="G570" s="18">
        <v>3</v>
      </c>
      <c r="H570" s="18" t="s">
        <v>10376</v>
      </c>
      <c r="I570" s="18" t="s">
        <v>471</v>
      </c>
      <c r="J570" s="18" t="s">
        <v>2914</v>
      </c>
      <c r="K570" s="13" t="s">
        <v>3067</v>
      </c>
    </row>
    <row r="571" spans="1:11">
      <c r="A571" s="18" t="s">
        <v>10227</v>
      </c>
      <c r="B571" s="18">
        <v>566</v>
      </c>
      <c r="C571" s="18" t="s">
        <v>19</v>
      </c>
      <c r="D571" s="18" t="s">
        <v>2984</v>
      </c>
      <c r="E571" s="18" t="s">
        <v>16</v>
      </c>
      <c r="F571" s="18">
        <v>14</v>
      </c>
      <c r="G571" s="18">
        <v>2</v>
      </c>
      <c r="H571" s="18" t="s">
        <v>462</v>
      </c>
      <c r="I571" s="18" t="s">
        <v>2917</v>
      </c>
      <c r="J571" s="18" t="s">
        <v>3178</v>
      </c>
      <c r="K571" s="13" t="s">
        <v>3055</v>
      </c>
    </row>
    <row r="572" spans="1:11">
      <c r="A572" s="18" t="s">
        <v>10227</v>
      </c>
      <c r="B572" s="18">
        <v>567</v>
      </c>
      <c r="C572" s="18" t="s">
        <v>19</v>
      </c>
      <c r="D572" s="18" t="s">
        <v>2986</v>
      </c>
      <c r="E572" s="18" t="s">
        <v>16</v>
      </c>
      <c r="F572" s="18">
        <v>14</v>
      </c>
      <c r="G572" s="18">
        <v>2</v>
      </c>
      <c r="H572" s="18" t="s">
        <v>10370</v>
      </c>
      <c r="I572" s="18" t="s">
        <v>2987</v>
      </c>
      <c r="J572" s="18" t="s">
        <v>10382</v>
      </c>
      <c r="K572" s="13" t="s">
        <v>3055</v>
      </c>
    </row>
    <row r="573" spans="1:11">
      <c r="A573" s="18" t="s">
        <v>10227</v>
      </c>
      <c r="B573" s="18">
        <v>568</v>
      </c>
      <c r="C573" s="18" t="s">
        <v>19</v>
      </c>
      <c r="D573" s="18" t="s">
        <v>2989</v>
      </c>
      <c r="E573" s="18" t="s">
        <v>16</v>
      </c>
      <c r="F573" s="18">
        <v>14</v>
      </c>
      <c r="G573" s="18">
        <v>2</v>
      </c>
      <c r="H573" s="18" t="s">
        <v>10383</v>
      </c>
      <c r="I573" s="18" t="s">
        <v>471</v>
      </c>
      <c r="J573" s="18" t="s">
        <v>2914</v>
      </c>
      <c r="K573" s="13" t="s">
        <v>3055</v>
      </c>
    </row>
    <row r="574" spans="1:11">
      <c r="A574" s="18" t="s">
        <v>10227</v>
      </c>
      <c r="B574" s="18">
        <v>569</v>
      </c>
      <c r="C574" s="18" t="s">
        <v>19</v>
      </c>
      <c r="D574" s="18" t="s">
        <v>2991</v>
      </c>
      <c r="E574" s="18" t="s">
        <v>16</v>
      </c>
      <c r="F574" s="18">
        <v>14</v>
      </c>
      <c r="G574" s="18">
        <v>2</v>
      </c>
      <c r="H574" s="18" t="s">
        <v>522</v>
      </c>
      <c r="I574" s="18" t="s">
        <v>2917</v>
      </c>
      <c r="J574" s="18" t="s">
        <v>3178</v>
      </c>
      <c r="K574" s="13" t="s">
        <v>3055</v>
      </c>
    </row>
    <row r="575" spans="1:11">
      <c r="A575" s="18" t="s">
        <v>10227</v>
      </c>
      <c r="B575" s="18">
        <v>570</v>
      </c>
      <c r="C575" s="18" t="s">
        <v>19</v>
      </c>
      <c r="D575" s="18" t="s">
        <v>2992</v>
      </c>
      <c r="E575" s="18" t="s">
        <v>16</v>
      </c>
      <c r="F575" s="18">
        <v>14</v>
      </c>
      <c r="G575" s="18">
        <v>2</v>
      </c>
      <c r="H575" s="18" t="s">
        <v>1908</v>
      </c>
      <c r="I575" s="18" t="s">
        <v>2987</v>
      </c>
      <c r="J575" s="18" t="s">
        <v>10382</v>
      </c>
      <c r="K575" s="13" t="s">
        <v>3055</v>
      </c>
    </row>
    <row r="576" spans="1:11">
      <c r="A576" s="18" t="s">
        <v>10227</v>
      </c>
      <c r="B576" s="18">
        <v>571</v>
      </c>
      <c r="C576" s="18" t="s">
        <v>19</v>
      </c>
      <c r="D576" s="18" t="s">
        <v>2993</v>
      </c>
      <c r="E576" s="18" t="s">
        <v>16</v>
      </c>
      <c r="F576" s="18">
        <v>14</v>
      </c>
      <c r="G576" s="18">
        <v>2</v>
      </c>
      <c r="H576" s="18" t="s">
        <v>1908</v>
      </c>
      <c r="I576" s="18" t="s">
        <v>1675</v>
      </c>
      <c r="J576" s="18" t="s">
        <v>10384</v>
      </c>
      <c r="K576" s="13" t="s">
        <v>3055</v>
      </c>
    </row>
    <row r="577" spans="1:11">
      <c r="A577" s="18" t="s">
        <v>10227</v>
      </c>
      <c r="B577" s="18">
        <v>572</v>
      </c>
      <c r="C577" s="18" t="s">
        <v>19</v>
      </c>
      <c r="D577" s="18" t="s">
        <v>2995</v>
      </c>
      <c r="E577" s="18" t="s">
        <v>16</v>
      </c>
      <c r="F577" s="18">
        <v>18</v>
      </c>
      <c r="G577" s="18">
        <v>3</v>
      </c>
      <c r="H577" s="18" t="s">
        <v>462</v>
      </c>
      <c r="I577" s="18" t="s">
        <v>2987</v>
      </c>
      <c r="J577" s="18" t="s">
        <v>10382</v>
      </c>
      <c r="K577" s="13" t="s">
        <v>3055</v>
      </c>
    </row>
    <row r="578" spans="1:11">
      <c r="A578" s="18" t="s">
        <v>10227</v>
      </c>
      <c r="B578" s="18">
        <v>573</v>
      </c>
      <c r="C578" s="18" t="s">
        <v>19</v>
      </c>
      <c r="D578" s="18" t="s">
        <v>2996</v>
      </c>
      <c r="E578" s="18" t="s">
        <v>16</v>
      </c>
      <c r="F578" s="18">
        <v>14</v>
      </c>
      <c r="G578" s="18">
        <v>2</v>
      </c>
      <c r="H578" s="18" t="s">
        <v>461</v>
      </c>
      <c r="I578" s="18" t="s">
        <v>2997</v>
      </c>
      <c r="J578" s="18" t="s">
        <v>10385</v>
      </c>
      <c r="K578" s="13" t="s">
        <v>3055</v>
      </c>
    </row>
    <row r="579" spans="1:11">
      <c r="A579" s="18" t="s">
        <v>10227</v>
      </c>
      <c r="B579" s="18">
        <v>574</v>
      </c>
      <c r="C579" s="18" t="s">
        <v>19</v>
      </c>
      <c r="D579" s="18" t="s">
        <v>2999</v>
      </c>
      <c r="E579" s="18" t="s">
        <v>16</v>
      </c>
      <c r="F579" s="18">
        <v>14</v>
      </c>
      <c r="G579" s="18">
        <v>2</v>
      </c>
      <c r="H579" s="18" t="s">
        <v>10386</v>
      </c>
      <c r="I579" s="18" t="s">
        <v>1675</v>
      </c>
      <c r="J579" s="18" t="s">
        <v>10384</v>
      </c>
      <c r="K579" s="13" t="s">
        <v>3055</v>
      </c>
    </row>
    <row r="580" spans="1:11">
      <c r="A580" s="18" t="s">
        <v>10227</v>
      </c>
      <c r="B580" s="18">
        <v>575</v>
      </c>
      <c r="C580" s="18" t="s">
        <v>19</v>
      </c>
      <c r="D580" s="18" t="s">
        <v>3001</v>
      </c>
      <c r="E580" s="18" t="s">
        <v>16</v>
      </c>
      <c r="F580" s="18">
        <v>14</v>
      </c>
      <c r="G580" s="18">
        <v>2</v>
      </c>
      <c r="H580" s="18" t="s">
        <v>1382</v>
      </c>
      <c r="I580" s="18" t="s">
        <v>471</v>
      </c>
      <c r="J580" s="18" t="s">
        <v>2914</v>
      </c>
      <c r="K580" s="13" t="s">
        <v>3055</v>
      </c>
    </row>
    <row r="581" spans="1:11">
      <c r="A581" s="18" t="s">
        <v>10227</v>
      </c>
      <c r="B581" s="18">
        <v>576</v>
      </c>
      <c r="C581" s="18" t="s">
        <v>19</v>
      </c>
      <c r="D581" s="18" t="s">
        <v>662</v>
      </c>
      <c r="E581" s="18" t="s">
        <v>16</v>
      </c>
      <c r="F581" s="18">
        <v>14</v>
      </c>
      <c r="G581" s="18">
        <v>2</v>
      </c>
      <c r="H581" s="18" t="s">
        <v>1908</v>
      </c>
      <c r="I581" s="18" t="s">
        <v>2941</v>
      </c>
      <c r="J581" s="18" t="s">
        <v>10375</v>
      </c>
      <c r="K581" s="13" t="s">
        <v>3055</v>
      </c>
    </row>
    <row r="582" spans="1:11">
      <c r="A582" s="18" t="s">
        <v>10227</v>
      </c>
      <c r="B582" s="18">
        <v>577</v>
      </c>
      <c r="C582" s="18" t="s">
        <v>19</v>
      </c>
      <c r="D582" s="18" t="s">
        <v>3002</v>
      </c>
      <c r="E582" s="18" t="s">
        <v>16</v>
      </c>
      <c r="F582" s="18">
        <v>14</v>
      </c>
      <c r="G582" s="18">
        <v>2</v>
      </c>
      <c r="H582" s="18" t="s">
        <v>1908</v>
      </c>
      <c r="I582" s="18" t="s">
        <v>471</v>
      </c>
      <c r="J582" s="18" t="s">
        <v>2914</v>
      </c>
      <c r="K582" s="13" t="s">
        <v>3055</v>
      </c>
    </row>
    <row r="583" spans="1:11">
      <c r="A583" s="18" t="s">
        <v>10227</v>
      </c>
      <c r="B583" s="18">
        <v>578</v>
      </c>
      <c r="C583" s="18" t="s">
        <v>19</v>
      </c>
      <c r="D583" s="18" t="s">
        <v>3003</v>
      </c>
      <c r="E583" s="18" t="s">
        <v>16</v>
      </c>
      <c r="F583" s="18">
        <v>14</v>
      </c>
      <c r="G583" s="18">
        <v>2</v>
      </c>
      <c r="H583" s="18" t="s">
        <v>1384</v>
      </c>
      <c r="I583" s="18" t="s">
        <v>471</v>
      </c>
      <c r="J583" s="18" t="s">
        <v>2914</v>
      </c>
      <c r="K583" s="13" t="s">
        <v>3055</v>
      </c>
    </row>
    <row r="584" spans="1:11">
      <c r="A584" s="18" t="s">
        <v>10227</v>
      </c>
      <c r="B584" s="18">
        <v>579</v>
      </c>
      <c r="C584" s="18" t="s">
        <v>19</v>
      </c>
      <c r="D584" s="18" t="s">
        <v>3004</v>
      </c>
      <c r="E584" s="18" t="s">
        <v>16</v>
      </c>
      <c r="F584" s="18">
        <v>14</v>
      </c>
      <c r="G584" s="18">
        <v>2</v>
      </c>
      <c r="H584" s="18" t="s">
        <v>10370</v>
      </c>
      <c r="I584" s="18" t="s">
        <v>2961</v>
      </c>
      <c r="J584" s="18" t="s">
        <v>2962</v>
      </c>
      <c r="K584" s="13" t="s">
        <v>3191</v>
      </c>
    </row>
    <row r="585" spans="1:11">
      <c r="A585" s="18" t="s">
        <v>10227</v>
      </c>
      <c r="B585" s="18">
        <v>580</v>
      </c>
      <c r="C585" s="18" t="s">
        <v>19</v>
      </c>
      <c r="D585" s="18" t="s">
        <v>3006</v>
      </c>
      <c r="E585" s="18" t="s">
        <v>16</v>
      </c>
      <c r="F585" s="18">
        <v>14</v>
      </c>
      <c r="G585" s="18">
        <v>2</v>
      </c>
      <c r="H585" s="18" t="s">
        <v>10370</v>
      </c>
      <c r="I585" s="18" t="s">
        <v>2921</v>
      </c>
      <c r="J585" s="18" t="s">
        <v>3172</v>
      </c>
      <c r="K585" s="13" t="s">
        <v>3191</v>
      </c>
    </row>
    <row r="586" spans="1:11">
      <c r="A586" s="18" t="s">
        <v>10227</v>
      </c>
      <c r="B586" s="18">
        <v>581</v>
      </c>
      <c r="C586" s="18" t="s">
        <v>19</v>
      </c>
      <c r="D586" s="18" t="s">
        <v>3007</v>
      </c>
      <c r="E586" s="18" t="s">
        <v>16</v>
      </c>
      <c r="F586" s="18">
        <v>14</v>
      </c>
      <c r="G586" s="18">
        <v>2</v>
      </c>
      <c r="H586" s="18" t="s">
        <v>461</v>
      </c>
      <c r="I586" s="18" t="s">
        <v>2964</v>
      </c>
      <c r="J586" s="18" t="s">
        <v>3184</v>
      </c>
      <c r="K586" s="13" t="s">
        <v>3191</v>
      </c>
    </row>
    <row r="587" spans="1:11">
      <c r="A587" s="18" t="s">
        <v>10227</v>
      </c>
      <c r="B587" s="18">
        <v>582</v>
      </c>
      <c r="C587" s="18" t="s">
        <v>19</v>
      </c>
      <c r="D587" s="18" t="s">
        <v>3008</v>
      </c>
      <c r="E587" s="18" t="s">
        <v>16</v>
      </c>
      <c r="F587" s="18">
        <v>14</v>
      </c>
      <c r="G587" s="18">
        <v>2</v>
      </c>
      <c r="H587" s="18" t="s">
        <v>1908</v>
      </c>
      <c r="I587" s="18" t="s">
        <v>2961</v>
      </c>
      <c r="J587" s="18" t="s">
        <v>2962</v>
      </c>
      <c r="K587" s="13" t="s">
        <v>3191</v>
      </c>
    </row>
    <row r="588" spans="1:11">
      <c r="A588" s="18" t="s">
        <v>10227</v>
      </c>
      <c r="B588" s="18">
        <v>583</v>
      </c>
      <c r="C588" s="18" t="s">
        <v>19</v>
      </c>
      <c r="D588" s="18" t="s">
        <v>3009</v>
      </c>
      <c r="E588" s="18" t="s">
        <v>16</v>
      </c>
      <c r="F588" s="18">
        <v>14</v>
      </c>
      <c r="G588" s="18">
        <v>2</v>
      </c>
      <c r="H588" s="18" t="s">
        <v>10374</v>
      </c>
      <c r="I588" s="18" t="s">
        <v>2961</v>
      </c>
      <c r="J588" s="18" t="s">
        <v>2962</v>
      </c>
      <c r="K588" s="13" t="s">
        <v>3191</v>
      </c>
    </row>
    <row r="589" spans="1:11">
      <c r="A589" s="18" t="s">
        <v>10227</v>
      </c>
      <c r="B589" s="18">
        <v>584</v>
      </c>
      <c r="C589" s="18" t="s">
        <v>19</v>
      </c>
      <c r="D589" s="18" t="s">
        <v>3010</v>
      </c>
      <c r="E589" s="18" t="s">
        <v>16</v>
      </c>
      <c r="F589" s="18">
        <v>14</v>
      </c>
      <c r="G589" s="18">
        <v>2</v>
      </c>
      <c r="H589" s="18" t="s">
        <v>1908</v>
      </c>
      <c r="I589" s="18" t="s">
        <v>2925</v>
      </c>
      <c r="J589" s="18" t="s">
        <v>3175</v>
      </c>
      <c r="K589" s="13" t="s">
        <v>3191</v>
      </c>
    </row>
    <row r="590" spans="1:11">
      <c r="A590" s="18" t="s">
        <v>10227</v>
      </c>
      <c r="B590" s="18">
        <v>585</v>
      </c>
      <c r="C590" s="18" t="s">
        <v>19</v>
      </c>
      <c r="D590" s="18" t="s">
        <v>3011</v>
      </c>
      <c r="E590" s="18" t="s">
        <v>16</v>
      </c>
      <c r="F590" s="18">
        <v>14</v>
      </c>
      <c r="G590" s="18">
        <v>2</v>
      </c>
      <c r="H590" s="18" t="s">
        <v>10374</v>
      </c>
      <c r="I590" s="18" t="s">
        <v>2961</v>
      </c>
      <c r="J590" s="18" t="s">
        <v>2962</v>
      </c>
      <c r="K590" s="13" t="s">
        <v>3191</v>
      </c>
    </row>
    <row r="591" spans="1:11">
      <c r="A591" s="18" t="s">
        <v>10227</v>
      </c>
      <c r="B591" s="18">
        <v>586</v>
      </c>
      <c r="C591" s="18" t="s">
        <v>19</v>
      </c>
      <c r="D591" s="18" t="s">
        <v>3012</v>
      </c>
      <c r="E591" s="18" t="s">
        <v>16</v>
      </c>
      <c r="F591" s="18">
        <v>14</v>
      </c>
      <c r="G591" s="18">
        <v>2</v>
      </c>
      <c r="H591" s="18" t="s">
        <v>461</v>
      </c>
      <c r="I591" s="18" t="s">
        <v>2936</v>
      </c>
      <c r="J591" s="18" t="s">
        <v>10387</v>
      </c>
      <c r="K591" s="13" t="s">
        <v>3191</v>
      </c>
    </row>
    <row r="592" spans="1:11">
      <c r="A592" s="18" t="s">
        <v>10227</v>
      </c>
      <c r="B592" s="18">
        <v>587</v>
      </c>
      <c r="C592" s="18" t="s">
        <v>19</v>
      </c>
      <c r="D592" s="18" t="s">
        <v>3014</v>
      </c>
      <c r="E592" s="18" t="s">
        <v>16</v>
      </c>
      <c r="F592" s="18">
        <v>14</v>
      </c>
      <c r="G592" s="18">
        <v>2</v>
      </c>
      <c r="H592" s="18" t="s">
        <v>1382</v>
      </c>
      <c r="I592" s="18" t="s">
        <v>2961</v>
      </c>
      <c r="J592" s="18" t="s">
        <v>2962</v>
      </c>
      <c r="K592" s="13" t="s">
        <v>3191</v>
      </c>
    </row>
    <row r="593" spans="1:11">
      <c r="A593" s="18" t="s">
        <v>10227</v>
      </c>
      <c r="B593" s="18">
        <v>588</v>
      </c>
      <c r="C593" s="18" t="s">
        <v>19</v>
      </c>
      <c r="D593" s="18" t="s">
        <v>3015</v>
      </c>
      <c r="E593" s="18" t="s">
        <v>16</v>
      </c>
      <c r="F593" s="18">
        <v>14</v>
      </c>
      <c r="G593" s="18">
        <v>2</v>
      </c>
      <c r="H593" s="18" t="s">
        <v>10374</v>
      </c>
      <c r="I593" s="18" t="s">
        <v>2929</v>
      </c>
      <c r="J593" s="18" t="s">
        <v>10371</v>
      </c>
      <c r="K593" s="13" t="s">
        <v>3191</v>
      </c>
    </row>
    <row r="594" spans="1:11">
      <c r="A594" s="18" t="s">
        <v>10227</v>
      </c>
      <c r="B594" s="18">
        <v>589</v>
      </c>
      <c r="C594" s="18" t="s">
        <v>19</v>
      </c>
      <c r="D594" s="18" t="s">
        <v>3017</v>
      </c>
      <c r="E594" s="18" t="s">
        <v>16</v>
      </c>
      <c r="F594" s="18">
        <v>14</v>
      </c>
      <c r="G594" s="18">
        <v>2</v>
      </c>
      <c r="H594" s="18" t="s">
        <v>1384</v>
      </c>
      <c r="I594" s="18" t="s">
        <v>2961</v>
      </c>
      <c r="J594" s="18" t="s">
        <v>2962</v>
      </c>
      <c r="K594" s="13" t="s">
        <v>3191</v>
      </c>
    </row>
    <row r="595" spans="1:11">
      <c r="A595" s="18" t="s">
        <v>10227</v>
      </c>
      <c r="B595" s="18">
        <v>590</v>
      </c>
      <c r="C595" s="18" t="s">
        <v>19</v>
      </c>
      <c r="D595" s="18" t="s">
        <v>3018</v>
      </c>
      <c r="E595" s="18" t="s">
        <v>16</v>
      </c>
      <c r="F595" s="18">
        <v>14</v>
      </c>
      <c r="G595" s="18">
        <v>2</v>
      </c>
      <c r="H595" s="18" t="s">
        <v>1384</v>
      </c>
      <c r="I595" s="18" t="s">
        <v>471</v>
      </c>
      <c r="J595" s="18" t="s">
        <v>2914</v>
      </c>
      <c r="K595" s="13" t="s">
        <v>3191</v>
      </c>
    </row>
    <row r="596" spans="1:11">
      <c r="A596" s="18" t="s">
        <v>10227</v>
      </c>
      <c r="B596" s="18">
        <v>591</v>
      </c>
      <c r="C596" s="18" t="s">
        <v>19</v>
      </c>
      <c r="D596" s="18" t="s">
        <v>3019</v>
      </c>
      <c r="E596" s="18" t="s">
        <v>16</v>
      </c>
      <c r="F596" s="18">
        <v>14</v>
      </c>
      <c r="G596" s="18">
        <v>2</v>
      </c>
      <c r="H596" s="18" t="s">
        <v>1908</v>
      </c>
      <c r="I596" s="18" t="s">
        <v>2936</v>
      </c>
      <c r="J596" s="18" t="s">
        <v>10387</v>
      </c>
      <c r="K596" s="13" t="s">
        <v>3191</v>
      </c>
    </row>
    <row r="597" spans="1:11">
      <c r="A597" s="18" t="s">
        <v>10227</v>
      </c>
      <c r="B597" s="18">
        <v>592</v>
      </c>
      <c r="C597" s="18" t="s">
        <v>19</v>
      </c>
      <c r="D597" s="18" t="s">
        <v>3020</v>
      </c>
      <c r="E597" s="18" t="s">
        <v>16</v>
      </c>
      <c r="F597" s="18">
        <v>14</v>
      </c>
      <c r="G597" s="18">
        <v>2</v>
      </c>
      <c r="H597" s="18" t="s">
        <v>462</v>
      </c>
      <c r="I597" s="18" t="s">
        <v>2975</v>
      </c>
      <c r="J597" s="18" t="s">
        <v>10381</v>
      </c>
      <c r="K597" s="13" t="s">
        <v>3191</v>
      </c>
    </row>
    <row r="598" spans="1:11">
      <c r="A598" s="18" t="s">
        <v>10227</v>
      </c>
      <c r="B598" s="18">
        <v>593</v>
      </c>
      <c r="C598" s="18" t="s">
        <v>19</v>
      </c>
      <c r="D598" s="18" t="s">
        <v>3021</v>
      </c>
      <c r="E598" s="18" t="s">
        <v>16</v>
      </c>
      <c r="F598" s="18">
        <v>14</v>
      </c>
      <c r="G598" s="18">
        <v>2</v>
      </c>
      <c r="H598" s="18" t="s">
        <v>1908</v>
      </c>
      <c r="I598" s="18" t="s">
        <v>471</v>
      </c>
      <c r="J598" s="18" t="s">
        <v>2914</v>
      </c>
      <c r="K598" s="13" t="s">
        <v>3191</v>
      </c>
    </row>
    <row r="599" spans="1:11">
      <c r="A599" s="18" t="s">
        <v>10227</v>
      </c>
      <c r="B599" s="18">
        <v>594</v>
      </c>
      <c r="C599" s="18" t="s">
        <v>19</v>
      </c>
      <c r="D599" s="18" t="s">
        <v>3022</v>
      </c>
      <c r="E599" s="18" t="s">
        <v>16</v>
      </c>
      <c r="F599" s="18">
        <v>14</v>
      </c>
      <c r="G599" s="18">
        <v>2</v>
      </c>
      <c r="H599" s="18" t="s">
        <v>10388</v>
      </c>
      <c r="I599" s="18" t="s">
        <v>471</v>
      </c>
      <c r="J599" s="18" t="s">
        <v>2914</v>
      </c>
      <c r="K599" s="13" t="s">
        <v>3191</v>
      </c>
    </row>
    <row r="600" spans="1:11">
      <c r="A600" s="18" t="s">
        <v>10227</v>
      </c>
      <c r="B600" s="18">
        <v>595</v>
      </c>
      <c r="C600" s="18" t="s">
        <v>19</v>
      </c>
      <c r="D600" s="18" t="s">
        <v>3024</v>
      </c>
      <c r="E600" s="18" t="s">
        <v>16</v>
      </c>
      <c r="F600" s="18">
        <v>14</v>
      </c>
      <c r="G600" s="18">
        <v>2</v>
      </c>
      <c r="H600" s="18" t="s">
        <v>1908</v>
      </c>
      <c r="I600" s="18" t="s">
        <v>471</v>
      </c>
      <c r="J600" s="18" t="s">
        <v>2914</v>
      </c>
      <c r="K600" s="13" t="s">
        <v>3191</v>
      </c>
    </row>
    <row r="601" spans="1:11">
      <c r="A601" s="18" t="s">
        <v>10227</v>
      </c>
      <c r="B601" s="18">
        <v>596</v>
      </c>
      <c r="C601" s="18" t="s">
        <v>19</v>
      </c>
      <c r="D601" s="18" t="s">
        <v>3025</v>
      </c>
      <c r="E601" s="18" t="s">
        <v>16</v>
      </c>
      <c r="F601" s="18">
        <v>14</v>
      </c>
      <c r="G601" s="18">
        <v>2</v>
      </c>
      <c r="H601" s="18" t="s">
        <v>1382</v>
      </c>
      <c r="I601" s="18" t="s">
        <v>471</v>
      </c>
      <c r="J601" s="18" t="s">
        <v>2914</v>
      </c>
      <c r="K601" s="13" t="s">
        <v>3191</v>
      </c>
    </row>
    <row r="602" spans="1:11">
      <c r="A602" s="18" t="s">
        <v>10227</v>
      </c>
      <c r="B602" s="18">
        <v>597</v>
      </c>
      <c r="C602" s="18" t="s">
        <v>19</v>
      </c>
      <c r="D602" s="18" t="s">
        <v>3026</v>
      </c>
      <c r="E602" s="18" t="s">
        <v>16</v>
      </c>
      <c r="F602" s="18">
        <v>21</v>
      </c>
      <c r="G602" s="18">
        <v>2</v>
      </c>
      <c r="H602" s="18" t="s">
        <v>1908</v>
      </c>
      <c r="I602" s="18" t="s">
        <v>2936</v>
      </c>
      <c r="J602" s="18" t="s">
        <v>10387</v>
      </c>
      <c r="K602" s="13" t="s">
        <v>3191</v>
      </c>
    </row>
    <row r="603" spans="1:11">
      <c r="A603" s="18" t="s">
        <v>10227</v>
      </c>
      <c r="B603" s="18">
        <v>598</v>
      </c>
      <c r="C603" s="18" t="s">
        <v>19</v>
      </c>
      <c r="D603" s="18" t="s">
        <v>3027</v>
      </c>
      <c r="E603" s="18" t="s">
        <v>16</v>
      </c>
      <c r="F603" s="18">
        <v>21</v>
      </c>
      <c r="G603" s="18">
        <v>2</v>
      </c>
      <c r="H603" s="18" t="s">
        <v>462</v>
      </c>
      <c r="I603" s="18" t="s">
        <v>2917</v>
      </c>
      <c r="J603" s="18" t="s">
        <v>3178</v>
      </c>
      <c r="K603" s="13" t="s">
        <v>3191</v>
      </c>
    </row>
    <row r="604" spans="1:11">
      <c r="A604" s="18" t="s">
        <v>10227</v>
      </c>
      <c r="B604" s="18">
        <v>599</v>
      </c>
      <c r="C604" s="18" t="s">
        <v>19</v>
      </c>
      <c r="D604" s="18" t="s">
        <v>3028</v>
      </c>
      <c r="E604" s="18" t="s">
        <v>16</v>
      </c>
      <c r="F604" s="18">
        <v>21</v>
      </c>
      <c r="G604" s="18">
        <v>2</v>
      </c>
      <c r="H604" s="18" t="s">
        <v>462</v>
      </c>
      <c r="I604" s="18" t="s">
        <v>2975</v>
      </c>
      <c r="J604" s="18" t="s">
        <v>10381</v>
      </c>
      <c r="K604" s="13" t="s">
        <v>3191</v>
      </c>
    </row>
    <row r="605" spans="1:11">
      <c r="A605" s="18" t="s">
        <v>10227</v>
      </c>
      <c r="B605" s="18">
        <v>600</v>
      </c>
      <c r="C605" s="18" t="s">
        <v>19</v>
      </c>
      <c r="D605" s="18" t="s">
        <v>3029</v>
      </c>
      <c r="E605" s="18" t="s">
        <v>16</v>
      </c>
      <c r="F605" s="18">
        <v>14</v>
      </c>
      <c r="G605" s="18">
        <v>2</v>
      </c>
      <c r="H605" s="18" t="s">
        <v>10372</v>
      </c>
      <c r="I605" s="18" t="s">
        <v>2961</v>
      </c>
      <c r="J605" s="18" t="s">
        <v>2962</v>
      </c>
      <c r="K605" s="13" t="s">
        <v>3191</v>
      </c>
    </row>
    <row r="606" spans="1:11">
      <c r="A606" s="18" t="s">
        <v>10227</v>
      </c>
      <c r="B606" s="18">
        <v>601</v>
      </c>
      <c r="C606" s="18" t="s">
        <v>19</v>
      </c>
      <c r="D606" s="18" t="s">
        <v>3031</v>
      </c>
      <c r="E606" s="18" t="s">
        <v>16</v>
      </c>
      <c r="F606" s="18">
        <v>14</v>
      </c>
      <c r="G606" s="18">
        <v>2</v>
      </c>
      <c r="H606" s="18" t="s">
        <v>1384</v>
      </c>
      <c r="I606" s="18" t="s">
        <v>2961</v>
      </c>
      <c r="J606" s="18" t="s">
        <v>2962</v>
      </c>
      <c r="K606" s="13" t="s">
        <v>3191</v>
      </c>
    </row>
    <row r="607" spans="1:11">
      <c r="A607" s="18" t="s">
        <v>10227</v>
      </c>
      <c r="B607" s="18">
        <v>602</v>
      </c>
      <c r="C607" s="18" t="s">
        <v>19</v>
      </c>
      <c r="D607" s="18" t="s">
        <v>3032</v>
      </c>
      <c r="E607" s="18" t="s">
        <v>16</v>
      </c>
      <c r="F607" s="18">
        <v>14</v>
      </c>
      <c r="G607" s="18">
        <v>2</v>
      </c>
      <c r="H607" s="18" t="s">
        <v>10378</v>
      </c>
      <c r="I607" s="18" t="s">
        <v>471</v>
      </c>
      <c r="J607" s="18" t="s">
        <v>2914</v>
      </c>
      <c r="K607" s="13" t="s">
        <v>3067</v>
      </c>
    </row>
    <row r="608" spans="1:11">
      <c r="A608" s="18" t="s">
        <v>10227</v>
      </c>
      <c r="B608" s="18">
        <v>603</v>
      </c>
      <c r="C608" s="18" t="s">
        <v>19</v>
      </c>
      <c r="D608" s="18" t="s">
        <v>3033</v>
      </c>
      <c r="E608" s="18" t="s">
        <v>16</v>
      </c>
      <c r="F608" s="18">
        <v>7</v>
      </c>
      <c r="G608" s="18">
        <v>1</v>
      </c>
      <c r="H608" s="18" t="s">
        <v>1382</v>
      </c>
      <c r="I608" s="18" t="s">
        <v>471</v>
      </c>
      <c r="J608" s="18" t="s">
        <v>2914</v>
      </c>
      <c r="K608" s="13" t="s">
        <v>3191</v>
      </c>
    </row>
    <row r="609" spans="1:11">
      <c r="A609" s="18" t="s">
        <v>10227</v>
      </c>
      <c r="B609" s="18">
        <v>604</v>
      </c>
      <c r="C609" s="18" t="s">
        <v>19</v>
      </c>
      <c r="D609" s="18" t="s">
        <v>3034</v>
      </c>
      <c r="E609" s="18" t="s">
        <v>16</v>
      </c>
      <c r="F609" s="18">
        <v>7</v>
      </c>
      <c r="G609" s="18">
        <v>1</v>
      </c>
      <c r="H609" s="18" t="s">
        <v>10389</v>
      </c>
      <c r="I609" s="18" t="s">
        <v>471</v>
      </c>
      <c r="J609" s="18" t="s">
        <v>2914</v>
      </c>
      <c r="K609" s="13" t="s">
        <v>3191</v>
      </c>
    </row>
    <row r="610" spans="1:11">
      <c r="A610" s="18" t="s">
        <v>10227</v>
      </c>
      <c r="B610" s="18">
        <v>605</v>
      </c>
      <c r="C610" s="18" t="s">
        <v>19</v>
      </c>
      <c r="D610" s="18" t="s">
        <v>3036</v>
      </c>
      <c r="E610" s="18" t="s">
        <v>16</v>
      </c>
      <c r="F610" s="18">
        <v>40</v>
      </c>
      <c r="G610" s="18">
        <v>5</v>
      </c>
      <c r="H610" s="18" t="s">
        <v>10390</v>
      </c>
      <c r="I610" s="18" t="s">
        <v>471</v>
      </c>
      <c r="J610" s="18" t="s">
        <v>2914</v>
      </c>
      <c r="K610" s="13" t="s">
        <v>3191</v>
      </c>
    </row>
    <row r="611" spans="1:11">
      <c r="A611" s="18" t="s">
        <v>10227</v>
      </c>
      <c r="B611" s="18">
        <v>606</v>
      </c>
      <c r="C611" s="18" t="s">
        <v>19</v>
      </c>
      <c r="D611" s="18" t="s">
        <v>3038</v>
      </c>
      <c r="E611" s="18" t="s">
        <v>16</v>
      </c>
      <c r="F611" s="18">
        <v>32</v>
      </c>
      <c r="G611" s="18">
        <v>4</v>
      </c>
      <c r="H611" s="18" t="s">
        <v>10390</v>
      </c>
      <c r="I611" s="18" t="s">
        <v>471</v>
      </c>
      <c r="J611" s="18" t="s">
        <v>2914</v>
      </c>
      <c r="K611" s="13" t="s">
        <v>3191</v>
      </c>
    </row>
    <row r="612" spans="1:11">
      <c r="A612" s="18" t="s">
        <v>10227</v>
      </c>
      <c r="B612" s="18">
        <v>607</v>
      </c>
      <c r="C612" s="18" t="s">
        <v>19</v>
      </c>
      <c r="D612" s="18" t="s">
        <v>3039</v>
      </c>
      <c r="E612" s="18" t="s">
        <v>16</v>
      </c>
      <c r="F612" s="18">
        <v>32</v>
      </c>
      <c r="G612" s="18">
        <v>4</v>
      </c>
      <c r="H612" s="18" t="s">
        <v>10391</v>
      </c>
      <c r="I612" s="18" t="s">
        <v>471</v>
      </c>
      <c r="J612" s="18" t="s">
        <v>2914</v>
      </c>
      <c r="K612" s="13" t="s">
        <v>3191</v>
      </c>
    </row>
    <row r="613" spans="1:11">
      <c r="A613" s="18" t="s">
        <v>10227</v>
      </c>
      <c r="B613" s="18">
        <v>608</v>
      </c>
      <c r="C613" s="18" t="s">
        <v>19</v>
      </c>
      <c r="D613" s="18" t="s">
        <v>3041</v>
      </c>
      <c r="E613" s="18" t="s">
        <v>16</v>
      </c>
      <c r="F613" s="18">
        <v>32</v>
      </c>
      <c r="G613" s="18">
        <v>4</v>
      </c>
      <c r="H613" s="18" t="s">
        <v>10392</v>
      </c>
      <c r="I613" s="18" t="s">
        <v>471</v>
      </c>
      <c r="J613" s="18" t="s">
        <v>2914</v>
      </c>
      <c r="K613" s="13" t="s">
        <v>3191</v>
      </c>
    </row>
    <row r="614" spans="1:11">
      <c r="A614" s="18" t="s">
        <v>10227</v>
      </c>
      <c r="B614" s="18">
        <v>609</v>
      </c>
      <c r="C614" s="18" t="s">
        <v>19</v>
      </c>
      <c r="D614" s="18" t="s">
        <v>3043</v>
      </c>
      <c r="E614" s="18" t="s">
        <v>16</v>
      </c>
      <c r="F614" s="18">
        <v>16</v>
      </c>
      <c r="G614" s="18">
        <v>2</v>
      </c>
      <c r="H614" s="18" t="s">
        <v>10390</v>
      </c>
      <c r="I614" s="18" t="s">
        <v>471</v>
      </c>
      <c r="J614" s="18" t="s">
        <v>2914</v>
      </c>
      <c r="K614" s="13" t="s">
        <v>3191</v>
      </c>
    </row>
    <row r="615" spans="1:11">
      <c r="A615" s="18" t="s">
        <v>10227</v>
      </c>
      <c r="B615" s="18">
        <v>610</v>
      </c>
      <c r="C615" s="18" t="s">
        <v>19</v>
      </c>
      <c r="D615" s="18" t="s">
        <v>3044</v>
      </c>
      <c r="E615" s="18" t="s">
        <v>16</v>
      </c>
      <c r="F615" s="18">
        <v>16</v>
      </c>
      <c r="G615" s="18">
        <v>2</v>
      </c>
      <c r="H615" s="18" t="s">
        <v>10391</v>
      </c>
      <c r="I615" s="18" t="s">
        <v>471</v>
      </c>
      <c r="J615" s="18" t="s">
        <v>2914</v>
      </c>
      <c r="K615" s="13" t="s">
        <v>3191</v>
      </c>
    </row>
    <row r="616" spans="1:11">
      <c r="A616" s="18" t="s">
        <v>10227</v>
      </c>
      <c r="B616" s="18">
        <v>611</v>
      </c>
      <c r="C616" s="18" t="s">
        <v>19</v>
      </c>
      <c r="D616" s="18" t="s">
        <v>3045</v>
      </c>
      <c r="E616" s="18" t="s">
        <v>16</v>
      </c>
      <c r="F616" s="18">
        <v>16</v>
      </c>
      <c r="G616" s="18">
        <v>2</v>
      </c>
      <c r="H616" s="18" t="s">
        <v>10392</v>
      </c>
      <c r="I616" s="18" t="s">
        <v>471</v>
      </c>
      <c r="J616" s="18" t="s">
        <v>2914</v>
      </c>
      <c r="K616" s="13" t="s">
        <v>3191</v>
      </c>
    </row>
    <row r="617" spans="1:11">
      <c r="A617" s="18" t="s">
        <v>10227</v>
      </c>
      <c r="B617" s="18">
        <v>612</v>
      </c>
      <c r="C617" s="18" t="s">
        <v>19</v>
      </c>
      <c r="D617" s="18" t="s">
        <v>3046</v>
      </c>
      <c r="E617" s="18" t="s">
        <v>16</v>
      </c>
      <c r="F617" s="18">
        <v>7</v>
      </c>
      <c r="G617" s="18">
        <v>1</v>
      </c>
      <c r="H617" s="18" t="s">
        <v>10389</v>
      </c>
      <c r="I617" s="18" t="s">
        <v>471</v>
      </c>
      <c r="J617" s="18" t="s">
        <v>2914</v>
      </c>
      <c r="K617" s="13" t="s">
        <v>3191</v>
      </c>
    </row>
    <row r="618" spans="1:11">
      <c r="A618" s="18" t="s">
        <v>10227</v>
      </c>
      <c r="B618" s="18">
        <v>613</v>
      </c>
      <c r="C618" s="18" t="s">
        <v>20</v>
      </c>
      <c r="D618" s="18" t="s">
        <v>3047</v>
      </c>
      <c r="E618" s="18" t="s">
        <v>16</v>
      </c>
      <c r="F618" s="18">
        <v>14</v>
      </c>
      <c r="G618" s="18">
        <v>2</v>
      </c>
      <c r="H618" s="18" t="s">
        <v>1908</v>
      </c>
      <c r="I618" s="18" t="s">
        <v>2921</v>
      </c>
      <c r="J618" s="18" t="s">
        <v>3172</v>
      </c>
      <c r="K618" s="13" t="s">
        <v>3079</v>
      </c>
    </row>
    <row r="619" spans="1:11">
      <c r="A619" s="18" t="s">
        <v>10227</v>
      </c>
      <c r="B619" s="18">
        <v>614</v>
      </c>
      <c r="C619" s="18" t="s">
        <v>20</v>
      </c>
      <c r="D619" s="18" t="s">
        <v>3048</v>
      </c>
      <c r="E619" s="18" t="s">
        <v>16</v>
      </c>
      <c r="F619" s="18">
        <v>14</v>
      </c>
      <c r="G619" s="18">
        <v>2</v>
      </c>
      <c r="H619" s="18" t="s">
        <v>1908</v>
      </c>
      <c r="I619" s="18" t="s">
        <v>2975</v>
      </c>
      <c r="J619" s="18" t="s">
        <v>10381</v>
      </c>
      <c r="K619" s="13" t="s">
        <v>3191</v>
      </c>
    </row>
    <row r="620" spans="1:11">
      <c r="A620" s="18" t="s">
        <v>10227</v>
      </c>
      <c r="B620" s="18">
        <v>615</v>
      </c>
      <c r="C620" s="18" t="s">
        <v>20</v>
      </c>
      <c r="D620" s="18" t="s">
        <v>3049</v>
      </c>
      <c r="E620" s="18" t="s">
        <v>16</v>
      </c>
      <c r="F620" s="18">
        <v>14</v>
      </c>
      <c r="G620" s="18">
        <v>2</v>
      </c>
      <c r="H620" s="18" t="s">
        <v>10372</v>
      </c>
      <c r="I620" s="18" t="s">
        <v>2961</v>
      </c>
      <c r="J620" s="18" t="s">
        <v>2962</v>
      </c>
      <c r="K620" s="13" t="s">
        <v>3191</v>
      </c>
    </row>
    <row r="621" spans="1:11">
      <c r="A621" s="18" t="s">
        <v>10227</v>
      </c>
      <c r="B621" s="18">
        <v>616</v>
      </c>
      <c r="C621" s="18" t="s">
        <v>20</v>
      </c>
      <c r="D621" s="18" t="s">
        <v>3050</v>
      </c>
      <c r="E621" s="18" t="s">
        <v>16</v>
      </c>
      <c r="F621" s="18">
        <v>14</v>
      </c>
      <c r="G621" s="18">
        <v>2</v>
      </c>
      <c r="H621" s="18" t="s">
        <v>10393</v>
      </c>
      <c r="I621" s="18" t="s">
        <v>471</v>
      </c>
      <c r="J621" s="18" t="s">
        <v>2914</v>
      </c>
      <c r="K621" s="13" t="s">
        <v>3191</v>
      </c>
    </row>
    <row r="622" spans="1:11">
      <c r="A622" s="18" t="s">
        <v>10227</v>
      </c>
      <c r="B622" s="18">
        <v>617</v>
      </c>
      <c r="C622" s="18" t="s">
        <v>19</v>
      </c>
      <c r="D622" s="18" t="s">
        <v>3052</v>
      </c>
      <c r="E622" s="18" t="s">
        <v>16</v>
      </c>
      <c r="F622" s="18">
        <v>14</v>
      </c>
      <c r="G622" s="18">
        <v>2</v>
      </c>
      <c r="H622" s="18" t="s">
        <v>1384</v>
      </c>
      <c r="I622" s="18" t="s">
        <v>3053</v>
      </c>
      <c r="J622" s="18" t="s">
        <v>3054</v>
      </c>
      <c r="K622" s="13" t="s">
        <v>3055</v>
      </c>
    </row>
    <row r="623" spans="1:11">
      <c r="A623" s="18" t="s">
        <v>10227</v>
      </c>
      <c r="B623" s="18">
        <v>618</v>
      </c>
      <c r="C623" s="18" t="s">
        <v>19</v>
      </c>
      <c r="D623" s="18" t="s">
        <v>3056</v>
      </c>
      <c r="E623" s="18" t="s">
        <v>16</v>
      </c>
      <c r="F623" s="18">
        <v>14</v>
      </c>
      <c r="G623" s="18">
        <v>2</v>
      </c>
      <c r="H623" s="18" t="s">
        <v>10394</v>
      </c>
      <c r="I623" s="18" t="s">
        <v>3053</v>
      </c>
      <c r="J623" s="18" t="s">
        <v>3054</v>
      </c>
      <c r="K623" s="13" t="s">
        <v>3055</v>
      </c>
    </row>
    <row r="624" spans="1:11">
      <c r="A624" s="18" t="s">
        <v>10227</v>
      </c>
      <c r="B624" s="18">
        <v>619</v>
      </c>
      <c r="C624" s="18" t="s">
        <v>19</v>
      </c>
      <c r="D624" s="18" t="s">
        <v>3058</v>
      </c>
      <c r="E624" s="18" t="s">
        <v>16</v>
      </c>
      <c r="F624" s="18">
        <v>14</v>
      </c>
      <c r="G624" s="18">
        <v>2</v>
      </c>
      <c r="H624" s="18" t="s">
        <v>1384</v>
      </c>
      <c r="I624" s="18" t="s">
        <v>3053</v>
      </c>
      <c r="J624" s="18" t="s">
        <v>3054</v>
      </c>
      <c r="K624" s="13" t="s">
        <v>3055</v>
      </c>
    </row>
    <row r="625" spans="1:11">
      <c r="A625" s="18" t="s">
        <v>10227</v>
      </c>
      <c r="B625" s="18">
        <v>620</v>
      </c>
      <c r="C625" s="18" t="s">
        <v>20</v>
      </c>
      <c r="D625" s="18" t="s">
        <v>3059</v>
      </c>
      <c r="E625" s="18" t="s">
        <v>16</v>
      </c>
      <c r="F625" s="18">
        <v>14</v>
      </c>
      <c r="G625" s="18">
        <v>2</v>
      </c>
      <c r="H625" s="18" t="s">
        <v>10377</v>
      </c>
      <c r="I625" s="18" t="s">
        <v>471</v>
      </c>
      <c r="J625" s="18" t="s">
        <v>2914</v>
      </c>
      <c r="K625" s="13" t="s">
        <v>3055</v>
      </c>
    </row>
    <row r="626" spans="1:11">
      <c r="A626" s="18" t="s">
        <v>10227</v>
      </c>
      <c r="B626" s="18">
        <v>621</v>
      </c>
      <c r="C626" s="18" t="s">
        <v>20</v>
      </c>
      <c r="D626" s="18" t="s">
        <v>3060</v>
      </c>
      <c r="E626" s="18" t="s">
        <v>16</v>
      </c>
      <c r="F626" s="18">
        <v>14</v>
      </c>
      <c r="G626" s="18">
        <v>2</v>
      </c>
      <c r="H626" s="18" t="s">
        <v>10394</v>
      </c>
      <c r="I626" s="18" t="s">
        <v>471</v>
      </c>
      <c r="J626" s="18" t="s">
        <v>2914</v>
      </c>
      <c r="K626" s="13" t="s">
        <v>3055</v>
      </c>
    </row>
    <row r="627" spans="1:11">
      <c r="A627" s="18" t="s">
        <v>10227</v>
      </c>
      <c r="B627" s="18">
        <v>622</v>
      </c>
      <c r="C627" s="18" t="s">
        <v>20</v>
      </c>
      <c r="D627" s="18" t="s">
        <v>3061</v>
      </c>
      <c r="E627" s="18" t="s">
        <v>16</v>
      </c>
      <c r="F627" s="18">
        <v>14</v>
      </c>
      <c r="G627" s="18">
        <v>2</v>
      </c>
      <c r="H627" s="18" t="s">
        <v>10395</v>
      </c>
      <c r="I627" s="18" t="s">
        <v>471</v>
      </c>
      <c r="J627" s="18" t="s">
        <v>2914</v>
      </c>
      <c r="K627" s="13" t="s">
        <v>3055</v>
      </c>
    </row>
    <row r="628" spans="1:11">
      <c r="A628" s="18" t="s">
        <v>10227</v>
      </c>
      <c r="B628" s="18">
        <v>623</v>
      </c>
      <c r="C628" s="18" t="s">
        <v>20</v>
      </c>
      <c r="D628" s="18" t="s">
        <v>3063</v>
      </c>
      <c r="E628" s="18" t="s">
        <v>16</v>
      </c>
      <c r="F628" s="18">
        <v>18</v>
      </c>
      <c r="G628" s="18">
        <v>3</v>
      </c>
      <c r="H628" s="18" t="s">
        <v>1384</v>
      </c>
      <c r="I628" s="18" t="s">
        <v>10396</v>
      </c>
      <c r="J628" s="18" t="s">
        <v>10397</v>
      </c>
      <c r="K628" s="13" t="s">
        <v>3191</v>
      </c>
    </row>
    <row r="629" spans="1:11">
      <c r="A629" s="18" t="s">
        <v>10227</v>
      </c>
      <c r="B629" s="18">
        <v>624</v>
      </c>
      <c r="C629" s="18" t="s">
        <v>20</v>
      </c>
      <c r="D629" s="18" t="s">
        <v>9064</v>
      </c>
      <c r="E629" s="18" t="s">
        <v>16</v>
      </c>
      <c r="F629" s="18">
        <v>14</v>
      </c>
      <c r="G629" s="18">
        <v>2</v>
      </c>
      <c r="H629" s="18" t="s">
        <v>461</v>
      </c>
      <c r="I629" s="18" t="s">
        <v>2961</v>
      </c>
      <c r="J629" s="18" t="s">
        <v>2962</v>
      </c>
      <c r="K629" s="13" t="s">
        <v>3067</v>
      </c>
    </row>
    <row r="630" spans="1:11">
      <c r="A630" s="18" t="s">
        <v>10227</v>
      </c>
      <c r="B630" s="18">
        <v>625</v>
      </c>
      <c r="C630" s="18" t="s">
        <v>19</v>
      </c>
      <c r="D630" s="18" t="s">
        <v>9072</v>
      </c>
      <c r="E630" s="18" t="s">
        <v>16</v>
      </c>
      <c r="F630" s="18">
        <v>14</v>
      </c>
      <c r="G630" s="18">
        <v>2</v>
      </c>
      <c r="H630" s="18" t="s">
        <v>1859</v>
      </c>
      <c r="I630" s="18" t="s">
        <v>10398</v>
      </c>
      <c r="J630" s="18" t="s">
        <v>10399</v>
      </c>
      <c r="K630" s="13" t="s">
        <v>3067</v>
      </c>
    </row>
    <row r="631" spans="1:11">
      <c r="A631" s="18" t="s">
        <v>10227</v>
      </c>
      <c r="B631" s="18">
        <v>626</v>
      </c>
      <c r="C631" s="18" t="s">
        <v>20</v>
      </c>
      <c r="D631" s="18" t="s">
        <v>9080</v>
      </c>
      <c r="E631" s="18" t="s">
        <v>16</v>
      </c>
      <c r="F631" s="18">
        <v>14</v>
      </c>
      <c r="G631" s="18">
        <v>2</v>
      </c>
      <c r="H631" s="18" t="s">
        <v>10370</v>
      </c>
      <c r="I631" s="18" t="s">
        <v>2932</v>
      </c>
      <c r="J631" s="18" t="s">
        <v>2933</v>
      </c>
      <c r="K631" s="13" t="s">
        <v>3067</v>
      </c>
    </row>
    <row r="632" spans="1:11">
      <c r="A632" s="18" t="s">
        <v>10227</v>
      </c>
      <c r="B632" s="18">
        <v>627</v>
      </c>
      <c r="C632" s="18" t="s">
        <v>19</v>
      </c>
      <c r="D632" s="18" t="s">
        <v>9088</v>
      </c>
      <c r="E632" s="18" t="s">
        <v>16</v>
      </c>
      <c r="F632" s="18">
        <v>7</v>
      </c>
      <c r="G632" s="18">
        <v>1</v>
      </c>
      <c r="H632" s="18" t="s">
        <v>10394</v>
      </c>
      <c r="I632" s="18" t="s">
        <v>471</v>
      </c>
      <c r="J632" s="18" t="s">
        <v>2914</v>
      </c>
      <c r="K632" s="13" t="s">
        <v>3067</v>
      </c>
    </row>
    <row r="633" spans="1:11">
      <c r="A633" s="18" t="s">
        <v>10227</v>
      </c>
      <c r="B633" s="18">
        <v>628</v>
      </c>
      <c r="C633" s="18" t="s">
        <v>19</v>
      </c>
      <c r="D633" s="18" t="s">
        <v>9094</v>
      </c>
      <c r="E633" s="18" t="s">
        <v>16</v>
      </c>
      <c r="F633" s="18">
        <v>7</v>
      </c>
      <c r="G633" s="18">
        <v>1</v>
      </c>
      <c r="H633" s="18" t="s">
        <v>1382</v>
      </c>
      <c r="I633" s="18" t="s">
        <v>471</v>
      </c>
      <c r="J633" s="18" t="s">
        <v>2914</v>
      </c>
      <c r="K633" s="13" t="s">
        <v>3067</v>
      </c>
    </row>
    <row r="634" spans="1:11">
      <c r="A634" s="18" t="s">
        <v>10227</v>
      </c>
      <c r="B634" s="18">
        <v>629</v>
      </c>
      <c r="C634" s="18" t="s">
        <v>19</v>
      </c>
      <c r="D634" s="18" t="s">
        <v>9100</v>
      </c>
      <c r="E634" s="18" t="s">
        <v>16</v>
      </c>
      <c r="F634" s="18">
        <v>14</v>
      </c>
      <c r="G634" s="18">
        <v>2</v>
      </c>
      <c r="H634" s="18" t="s">
        <v>10400</v>
      </c>
      <c r="I634" s="18" t="s">
        <v>471</v>
      </c>
      <c r="J634" s="18" t="s">
        <v>2914</v>
      </c>
      <c r="K634" s="13" t="s">
        <v>3067</v>
      </c>
    </row>
    <row r="635" spans="1:11">
      <c r="A635" s="18" t="s">
        <v>10227</v>
      </c>
      <c r="B635" s="18">
        <v>630</v>
      </c>
      <c r="C635" s="18" t="s">
        <v>19</v>
      </c>
      <c r="D635" s="18" t="s">
        <v>9107</v>
      </c>
      <c r="E635" s="18" t="s">
        <v>16</v>
      </c>
      <c r="F635" s="18">
        <v>4</v>
      </c>
      <c r="G635" s="18">
        <v>1</v>
      </c>
      <c r="H635" s="18" t="s">
        <v>10401</v>
      </c>
      <c r="I635" s="18" t="s">
        <v>471</v>
      </c>
      <c r="J635" s="18" t="s">
        <v>2914</v>
      </c>
      <c r="K635" s="13" t="s">
        <v>3067</v>
      </c>
    </row>
    <row r="636" spans="1:11">
      <c r="A636" s="18" t="s">
        <v>10227</v>
      </c>
      <c r="B636" s="18">
        <v>631</v>
      </c>
      <c r="C636" s="18" t="s">
        <v>19</v>
      </c>
      <c r="D636" s="18" t="s">
        <v>9113</v>
      </c>
      <c r="E636" s="18" t="s">
        <v>26</v>
      </c>
      <c r="F636" s="18">
        <v>14</v>
      </c>
      <c r="G636" s="18">
        <v>2</v>
      </c>
      <c r="H636" s="18" t="s">
        <v>461</v>
      </c>
      <c r="I636" s="18" t="s">
        <v>471</v>
      </c>
      <c r="J636" s="18" t="s">
        <v>2914</v>
      </c>
      <c r="K636" s="13" t="s">
        <v>3079</v>
      </c>
    </row>
    <row r="637" spans="1:11">
      <c r="A637" s="18" t="s">
        <v>10227</v>
      </c>
      <c r="B637" s="18">
        <v>632</v>
      </c>
      <c r="C637" s="18" t="s">
        <v>19</v>
      </c>
      <c r="D637" s="18" t="s">
        <v>9121</v>
      </c>
      <c r="E637" s="18" t="s">
        <v>16</v>
      </c>
      <c r="F637" s="18">
        <v>14</v>
      </c>
      <c r="G637" s="18">
        <v>2</v>
      </c>
      <c r="H637" s="18" t="s">
        <v>3180</v>
      </c>
      <c r="I637" s="18" t="s">
        <v>2932</v>
      </c>
      <c r="J637" s="18" t="s">
        <v>2933</v>
      </c>
      <c r="K637" s="13" t="s">
        <v>3079</v>
      </c>
    </row>
    <row r="638" spans="1:11">
      <c r="A638" s="18" t="s">
        <v>10227</v>
      </c>
      <c r="B638" s="18">
        <v>633</v>
      </c>
      <c r="C638" s="18" t="s">
        <v>19</v>
      </c>
      <c r="D638" s="18" t="s">
        <v>9132</v>
      </c>
      <c r="E638" s="18" t="s">
        <v>16</v>
      </c>
      <c r="F638" s="18">
        <v>7</v>
      </c>
      <c r="G638" s="18">
        <v>1</v>
      </c>
      <c r="H638" s="18" t="s">
        <v>462</v>
      </c>
      <c r="I638" s="18" t="s">
        <v>2936</v>
      </c>
      <c r="J638" s="18" t="s">
        <v>10387</v>
      </c>
      <c r="K638" s="13" t="s">
        <v>3079</v>
      </c>
    </row>
    <row r="639" spans="1:11">
      <c r="A639" s="18" t="s">
        <v>10227</v>
      </c>
      <c r="B639" s="18">
        <v>634</v>
      </c>
      <c r="C639" s="18" t="s">
        <v>20</v>
      </c>
      <c r="D639" s="18" t="s">
        <v>9143</v>
      </c>
      <c r="E639" s="18" t="s">
        <v>16</v>
      </c>
      <c r="F639" s="18">
        <v>7</v>
      </c>
      <c r="G639" s="18">
        <v>1</v>
      </c>
      <c r="H639" s="18" t="s">
        <v>461</v>
      </c>
      <c r="I639" s="18" t="s">
        <v>2932</v>
      </c>
      <c r="J639" s="18" t="s">
        <v>2933</v>
      </c>
      <c r="K639" s="13" t="s">
        <v>3079</v>
      </c>
    </row>
    <row r="640" spans="1:11">
      <c r="A640" s="18" t="s">
        <v>10227</v>
      </c>
      <c r="B640" s="18">
        <v>635</v>
      </c>
      <c r="C640" s="18" t="s">
        <v>20</v>
      </c>
      <c r="D640" s="18" t="s">
        <v>9148</v>
      </c>
      <c r="E640" s="18" t="s">
        <v>16</v>
      </c>
      <c r="F640" s="18">
        <v>14</v>
      </c>
      <c r="G640" s="18">
        <v>2</v>
      </c>
      <c r="H640" s="18" t="s">
        <v>1384</v>
      </c>
      <c r="I640" s="18" t="s">
        <v>2932</v>
      </c>
      <c r="J640" s="18" t="s">
        <v>2933</v>
      </c>
      <c r="K640" s="13" t="s">
        <v>3079</v>
      </c>
    </row>
    <row r="641" spans="1:11">
      <c r="A641" s="18" t="s">
        <v>10227</v>
      </c>
      <c r="B641" s="18">
        <v>636</v>
      </c>
      <c r="C641" s="18" t="s">
        <v>20</v>
      </c>
      <c r="D641" s="18" t="s">
        <v>9156</v>
      </c>
      <c r="E641" s="18" t="s">
        <v>16</v>
      </c>
      <c r="F641" s="18">
        <v>14</v>
      </c>
      <c r="G641" s="18">
        <v>2</v>
      </c>
      <c r="H641" s="18" t="s">
        <v>1908</v>
      </c>
      <c r="I641" s="18" t="s">
        <v>2917</v>
      </c>
      <c r="J641" s="18" t="s">
        <v>3178</v>
      </c>
      <c r="K641" s="13" t="s">
        <v>3079</v>
      </c>
    </row>
    <row r="642" spans="1:11">
      <c r="A642" s="18" t="s">
        <v>10227</v>
      </c>
      <c r="B642" s="18">
        <v>637</v>
      </c>
      <c r="C642" s="18" t="s">
        <v>19</v>
      </c>
      <c r="D642" s="18" t="s">
        <v>9163</v>
      </c>
      <c r="E642" s="18" t="s">
        <v>16</v>
      </c>
      <c r="F642" s="18">
        <v>14</v>
      </c>
      <c r="G642" s="18">
        <v>2</v>
      </c>
      <c r="H642" s="18" t="s">
        <v>10402</v>
      </c>
      <c r="I642" s="18" t="s">
        <v>471</v>
      </c>
      <c r="J642" s="18" t="s">
        <v>2914</v>
      </c>
      <c r="K642" s="13" t="s">
        <v>3067</v>
      </c>
    </row>
    <row r="643" spans="1:11">
      <c r="A643" s="18" t="s">
        <v>10227</v>
      </c>
      <c r="B643" s="18">
        <v>638</v>
      </c>
      <c r="C643" s="18" t="s">
        <v>19</v>
      </c>
      <c r="D643" s="18" t="s">
        <v>9172</v>
      </c>
      <c r="E643" s="18" t="s">
        <v>16</v>
      </c>
      <c r="F643" s="18">
        <v>6</v>
      </c>
      <c r="G643" s="18">
        <v>1</v>
      </c>
      <c r="H643" s="18" t="s">
        <v>10400</v>
      </c>
      <c r="I643" s="18" t="s">
        <v>471</v>
      </c>
      <c r="J643" s="18" t="s">
        <v>2914</v>
      </c>
      <c r="K643" s="13" t="s">
        <v>3067</v>
      </c>
    </row>
    <row r="644" spans="1:11">
      <c r="A644" s="18" t="s">
        <v>10227</v>
      </c>
      <c r="B644" s="18">
        <v>639</v>
      </c>
      <c r="C644" s="18" t="s">
        <v>19</v>
      </c>
      <c r="D644" s="18" t="s">
        <v>3089</v>
      </c>
      <c r="E644" s="18" t="s">
        <v>16</v>
      </c>
      <c r="F644" s="18">
        <v>20</v>
      </c>
      <c r="G644" s="18">
        <v>3</v>
      </c>
      <c r="H644" s="18" t="s">
        <v>462</v>
      </c>
      <c r="I644" s="18" t="s">
        <v>471</v>
      </c>
      <c r="J644" s="18" t="s">
        <v>2914</v>
      </c>
      <c r="K644" s="13" t="s">
        <v>3093</v>
      </c>
    </row>
    <row r="645" spans="1:11">
      <c r="A645" s="18" t="s">
        <v>10227</v>
      </c>
      <c r="B645" s="18">
        <v>640</v>
      </c>
      <c r="C645" s="18" t="s">
        <v>19</v>
      </c>
      <c r="D645" s="18" t="s">
        <v>3091</v>
      </c>
      <c r="E645" s="18" t="s">
        <v>16</v>
      </c>
      <c r="F645" s="18">
        <v>18</v>
      </c>
      <c r="G645" s="18">
        <v>3</v>
      </c>
      <c r="H645" s="18" t="s">
        <v>462</v>
      </c>
      <c r="I645" s="18" t="s">
        <v>471</v>
      </c>
      <c r="J645" s="18" t="s">
        <v>2914</v>
      </c>
      <c r="K645" s="13" t="s">
        <v>3093</v>
      </c>
    </row>
    <row r="646" spans="1:11">
      <c r="A646" s="18" t="s">
        <v>10227</v>
      </c>
      <c r="B646" s="18">
        <v>641</v>
      </c>
      <c r="C646" s="18" t="s">
        <v>19</v>
      </c>
      <c r="D646" s="18" t="s">
        <v>3092</v>
      </c>
      <c r="E646" s="18" t="s">
        <v>16</v>
      </c>
      <c r="F646" s="18">
        <v>7</v>
      </c>
      <c r="G646" s="18">
        <v>1</v>
      </c>
      <c r="H646" s="18" t="s">
        <v>462</v>
      </c>
      <c r="I646" s="18" t="s">
        <v>471</v>
      </c>
      <c r="J646" s="18" t="s">
        <v>2914</v>
      </c>
      <c r="K646" s="13" t="s">
        <v>3093</v>
      </c>
    </row>
    <row r="647" spans="1:11">
      <c r="A647" s="18" t="s">
        <v>10227</v>
      </c>
      <c r="B647" s="18">
        <v>642</v>
      </c>
      <c r="C647" s="18" t="s">
        <v>19</v>
      </c>
      <c r="D647" s="18" t="s">
        <v>3094</v>
      </c>
      <c r="E647" s="18" t="s">
        <v>16</v>
      </c>
      <c r="F647" s="18">
        <v>18</v>
      </c>
      <c r="G647" s="18">
        <v>3</v>
      </c>
      <c r="H647" s="18" t="s">
        <v>462</v>
      </c>
      <c r="I647" s="18" t="s">
        <v>471</v>
      </c>
      <c r="J647" s="18" t="s">
        <v>2914</v>
      </c>
      <c r="K647" s="13" t="s">
        <v>3093</v>
      </c>
    </row>
    <row r="648" spans="1:11">
      <c r="A648" s="18" t="s">
        <v>10227</v>
      </c>
      <c r="B648" s="18">
        <v>643</v>
      </c>
      <c r="C648" s="18" t="s">
        <v>19</v>
      </c>
      <c r="D648" s="18" t="s">
        <v>3095</v>
      </c>
      <c r="E648" s="18" t="s">
        <v>16</v>
      </c>
      <c r="F648" s="18">
        <v>7</v>
      </c>
      <c r="G648" s="18">
        <v>1</v>
      </c>
      <c r="H648" s="18" t="s">
        <v>462</v>
      </c>
      <c r="I648" s="18" t="s">
        <v>471</v>
      </c>
      <c r="J648" s="18" t="s">
        <v>2914</v>
      </c>
      <c r="K648" s="13" t="s">
        <v>3093</v>
      </c>
    </row>
    <row r="649" spans="1:11">
      <c r="A649" s="18" t="s">
        <v>10227</v>
      </c>
      <c r="B649" s="18">
        <v>644</v>
      </c>
      <c r="C649" s="18" t="s">
        <v>19</v>
      </c>
      <c r="D649" s="18" t="s">
        <v>3096</v>
      </c>
      <c r="E649" s="18" t="s">
        <v>16</v>
      </c>
      <c r="F649" s="18">
        <v>18</v>
      </c>
      <c r="G649" s="18">
        <v>3</v>
      </c>
      <c r="H649" s="18" t="s">
        <v>462</v>
      </c>
      <c r="I649" s="18" t="s">
        <v>471</v>
      </c>
      <c r="J649" s="18" t="s">
        <v>2914</v>
      </c>
      <c r="K649" s="13" t="s">
        <v>3093</v>
      </c>
    </row>
    <row r="650" spans="1:11">
      <c r="A650" s="18" t="s">
        <v>10227</v>
      </c>
      <c r="B650" s="18">
        <v>645</v>
      </c>
      <c r="C650" s="18" t="s">
        <v>19</v>
      </c>
      <c r="D650" s="18" t="s">
        <v>3097</v>
      </c>
      <c r="E650" s="18" t="s">
        <v>16</v>
      </c>
      <c r="F650" s="18">
        <v>18</v>
      </c>
      <c r="G650" s="18">
        <v>3</v>
      </c>
      <c r="H650" s="18" t="s">
        <v>462</v>
      </c>
      <c r="I650" s="18" t="s">
        <v>471</v>
      </c>
      <c r="J650" s="18" t="s">
        <v>2914</v>
      </c>
      <c r="K650" s="13" t="s">
        <v>3093</v>
      </c>
    </row>
    <row r="651" spans="1:11">
      <c r="A651" s="18" t="s">
        <v>10227</v>
      </c>
      <c r="B651" s="18">
        <v>646</v>
      </c>
      <c r="C651" s="18" t="s">
        <v>19</v>
      </c>
      <c r="D651" s="18" t="s">
        <v>3098</v>
      </c>
      <c r="E651" s="18" t="s">
        <v>16</v>
      </c>
      <c r="F651" s="18">
        <v>14</v>
      </c>
      <c r="G651" s="18">
        <v>2</v>
      </c>
      <c r="H651" s="18" t="s">
        <v>462</v>
      </c>
      <c r="I651" s="18" t="s">
        <v>471</v>
      </c>
      <c r="J651" s="18" t="s">
        <v>2914</v>
      </c>
      <c r="K651" s="13" t="s">
        <v>3093</v>
      </c>
    </row>
    <row r="652" spans="1:11">
      <c r="A652" s="18" t="s">
        <v>10227</v>
      </c>
      <c r="B652" s="18">
        <v>647</v>
      </c>
      <c r="C652" s="18" t="s">
        <v>19</v>
      </c>
      <c r="D652" s="18" t="s">
        <v>3099</v>
      </c>
      <c r="E652" s="18" t="s">
        <v>16</v>
      </c>
      <c r="F652" s="18">
        <v>14</v>
      </c>
      <c r="G652" s="18">
        <v>2</v>
      </c>
      <c r="H652" s="18" t="s">
        <v>462</v>
      </c>
      <c r="I652" s="18" t="s">
        <v>471</v>
      </c>
      <c r="J652" s="18" t="s">
        <v>2914</v>
      </c>
      <c r="K652" s="13" t="s">
        <v>3093</v>
      </c>
    </row>
    <row r="653" spans="1:11">
      <c r="A653" s="18" t="s">
        <v>10227</v>
      </c>
      <c r="B653" s="18">
        <v>648</v>
      </c>
      <c r="C653" s="18" t="s">
        <v>19</v>
      </c>
      <c r="D653" s="18" t="s">
        <v>3100</v>
      </c>
      <c r="E653" s="18" t="s">
        <v>16</v>
      </c>
      <c r="F653" s="18">
        <v>18</v>
      </c>
      <c r="G653" s="18">
        <v>3</v>
      </c>
      <c r="H653" s="18" t="s">
        <v>462</v>
      </c>
      <c r="I653" s="18" t="s">
        <v>471</v>
      </c>
      <c r="J653" s="18" t="s">
        <v>2914</v>
      </c>
      <c r="K653" s="13" t="s">
        <v>3093</v>
      </c>
    </row>
    <row r="654" spans="1:11">
      <c r="A654" s="18" t="s">
        <v>10227</v>
      </c>
      <c r="B654" s="18">
        <v>649</v>
      </c>
      <c r="C654" s="18" t="s">
        <v>19</v>
      </c>
      <c r="D654" s="18" t="s">
        <v>3101</v>
      </c>
      <c r="E654" s="18" t="s">
        <v>16</v>
      </c>
      <c r="F654" s="18">
        <v>14</v>
      </c>
      <c r="G654" s="18">
        <v>2</v>
      </c>
      <c r="H654" s="18" t="s">
        <v>462</v>
      </c>
      <c r="I654" s="18" t="s">
        <v>471</v>
      </c>
      <c r="J654" s="18" t="s">
        <v>2914</v>
      </c>
      <c r="K654" s="13" t="s">
        <v>3093</v>
      </c>
    </row>
    <row r="655" spans="1:11">
      <c r="A655" s="18" t="s">
        <v>10227</v>
      </c>
      <c r="B655" s="18">
        <v>650</v>
      </c>
      <c r="C655" s="18" t="s">
        <v>19</v>
      </c>
      <c r="D655" s="18" t="s">
        <v>3102</v>
      </c>
      <c r="E655" s="18" t="s">
        <v>16</v>
      </c>
      <c r="F655" s="18">
        <v>7</v>
      </c>
      <c r="G655" s="18">
        <v>1</v>
      </c>
      <c r="H655" s="18" t="s">
        <v>462</v>
      </c>
      <c r="I655" s="18" t="s">
        <v>471</v>
      </c>
      <c r="J655" s="18" t="s">
        <v>2914</v>
      </c>
      <c r="K655" s="13" t="s">
        <v>3093</v>
      </c>
    </row>
    <row r="656" spans="1:11">
      <c r="A656" s="18" t="s">
        <v>10227</v>
      </c>
      <c r="B656" s="18">
        <v>651</v>
      </c>
      <c r="C656" s="18" t="s">
        <v>19</v>
      </c>
      <c r="D656" s="18" t="s">
        <v>3103</v>
      </c>
      <c r="E656" s="18" t="s">
        <v>16</v>
      </c>
      <c r="F656" s="18">
        <v>14</v>
      </c>
      <c r="G656" s="18">
        <v>2</v>
      </c>
      <c r="H656" s="18" t="s">
        <v>462</v>
      </c>
      <c r="I656" s="18" t="s">
        <v>471</v>
      </c>
      <c r="J656" s="18" t="s">
        <v>2914</v>
      </c>
      <c r="K656" s="13" t="s">
        <v>3093</v>
      </c>
    </row>
    <row r="657" spans="1:11">
      <c r="A657" s="18" t="s">
        <v>10227</v>
      </c>
      <c r="B657" s="18">
        <v>652</v>
      </c>
      <c r="C657" s="18" t="s">
        <v>19</v>
      </c>
      <c r="D657" s="18" t="s">
        <v>3104</v>
      </c>
      <c r="E657" s="18" t="s">
        <v>16</v>
      </c>
      <c r="F657" s="18">
        <v>14</v>
      </c>
      <c r="G657" s="18">
        <v>2</v>
      </c>
      <c r="H657" s="18" t="s">
        <v>462</v>
      </c>
      <c r="I657" s="18" t="s">
        <v>471</v>
      </c>
      <c r="J657" s="18" t="s">
        <v>2914</v>
      </c>
      <c r="K657" s="13" t="s">
        <v>3093</v>
      </c>
    </row>
    <row r="658" spans="1:11">
      <c r="A658" s="18" t="s">
        <v>10227</v>
      </c>
      <c r="B658" s="18">
        <v>653</v>
      </c>
      <c r="C658" s="18" t="s">
        <v>19</v>
      </c>
      <c r="D658" s="18" t="s">
        <v>3105</v>
      </c>
      <c r="E658" s="18" t="s">
        <v>16</v>
      </c>
      <c r="F658" s="18">
        <v>7</v>
      </c>
      <c r="G658" s="18">
        <v>1</v>
      </c>
      <c r="H658" s="18" t="s">
        <v>462</v>
      </c>
      <c r="I658" s="18" t="s">
        <v>471</v>
      </c>
      <c r="J658" s="18" t="s">
        <v>2914</v>
      </c>
      <c r="K658" s="13" t="s">
        <v>3093</v>
      </c>
    </row>
    <row r="659" spans="1:11">
      <c r="A659" s="18" t="s">
        <v>10227</v>
      </c>
      <c r="B659" s="18">
        <v>654</v>
      </c>
      <c r="C659" s="18" t="s">
        <v>19</v>
      </c>
      <c r="D659" s="18" t="s">
        <v>3106</v>
      </c>
      <c r="E659" s="18" t="s">
        <v>16</v>
      </c>
      <c r="F659" s="18">
        <v>7</v>
      </c>
      <c r="G659" s="18">
        <v>1</v>
      </c>
      <c r="H659" s="18" t="s">
        <v>462</v>
      </c>
      <c r="I659" s="18" t="s">
        <v>471</v>
      </c>
      <c r="J659" s="18" t="s">
        <v>2914</v>
      </c>
      <c r="K659" s="13" t="s">
        <v>3093</v>
      </c>
    </row>
    <row r="660" spans="1:11">
      <c r="A660" s="18" t="s">
        <v>10227</v>
      </c>
      <c r="B660" s="18">
        <v>655</v>
      </c>
      <c r="C660" s="18" t="s">
        <v>19</v>
      </c>
      <c r="D660" s="18" t="s">
        <v>3107</v>
      </c>
      <c r="E660" s="18" t="s">
        <v>16</v>
      </c>
      <c r="F660" s="18">
        <v>14</v>
      </c>
      <c r="G660" s="18">
        <v>2</v>
      </c>
      <c r="H660" s="18" t="s">
        <v>462</v>
      </c>
      <c r="I660" s="18" t="s">
        <v>471</v>
      </c>
      <c r="J660" s="18" t="s">
        <v>2914</v>
      </c>
      <c r="K660" s="13" t="s">
        <v>3093</v>
      </c>
    </row>
    <row r="661" spans="1:11">
      <c r="A661" s="18" t="s">
        <v>10227</v>
      </c>
      <c r="B661" s="18">
        <v>656</v>
      </c>
      <c r="C661" s="18" t="s">
        <v>19</v>
      </c>
      <c r="D661" s="18" t="s">
        <v>3108</v>
      </c>
      <c r="E661" s="18" t="s">
        <v>16</v>
      </c>
      <c r="F661" s="18">
        <v>14</v>
      </c>
      <c r="G661" s="18">
        <v>2</v>
      </c>
      <c r="H661" s="18" t="s">
        <v>462</v>
      </c>
      <c r="I661" s="18" t="s">
        <v>471</v>
      </c>
      <c r="J661" s="18" t="s">
        <v>2914</v>
      </c>
      <c r="K661" s="13" t="s">
        <v>3093</v>
      </c>
    </row>
    <row r="662" spans="1:11">
      <c r="A662" s="18" t="s">
        <v>10227</v>
      </c>
      <c r="B662" s="18">
        <v>657</v>
      </c>
      <c r="C662" s="18" t="s">
        <v>19</v>
      </c>
      <c r="D662" s="18" t="s">
        <v>3109</v>
      </c>
      <c r="E662" s="18" t="s">
        <v>16</v>
      </c>
      <c r="F662" s="18">
        <v>18</v>
      </c>
      <c r="G662" s="18">
        <v>3</v>
      </c>
      <c r="H662" s="18" t="s">
        <v>462</v>
      </c>
      <c r="I662" s="18" t="s">
        <v>471</v>
      </c>
      <c r="J662" s="18" t="s">
        <v>2914</v>
      </c>
      <c r="K662" s="13" t="s">
        <v>3093</v>
      </c>
    </row>
    <row r="663" spans="1:11">
      <c r="A663" s="18" t="s">
        <v>10227</v>
      </c>
      <c r="B663" s="18">
        <v>658</v>
      </c>
      <c r="C663" s="18" t="s">
        <v>19</v>
      </c>
      <c r="D663" s="18" t="s">
        <v>3110</v>
      </c>
      <c r="E663" s="18" t="s">
        <v>16</v>
      </c>
      <c r="F663" s="18">
        <v>7</v>
      </c>
      <c r="G663" s="18">
        <v>1</v>
      </c>
      <c r="H663" s="18" t="s">
        <v>462</v>
      </c>
      <c r="I663" s="18" t="s">
        <v>471</v>
      </c>
      <c r="J663" s="18" t="s">
        <v>2914</v>
      </c>
      <c r="K663" s="13" t="s">
        <v>3093</v>
      </c>
    </row>
    <row r="664" spans="1:11">
      <c r="A664" s="18" t="s">
        <v>10227</v>
      </c>
      <c r="B664" s="18">
        <v>659</v>
      </c>
      <c r="C664" s="18" t="s">
        <v>19</v>
      </c>
      <c r="D664" s="18" t="s">
        <v>3111</v>
      </c>
      <c r="E664" s="18" t="s">
        <v>16</v>
      </c>
      <c r="F664" s="18">
        <v>14</v>
      </c>
      <c r="G664" s="18">
        <v>2</v>
      </c>
      <c r="H664" s="18" t="s">
        <v>462</v>
      </c>
      <c r="I664" s="18" t="s">
        <v>471</v>
      </c>
      <c r="J664" s="18" t="s">
        <v>2914</v>
      </c>
      <c r="K664" s="13" t="s">
        <v>3093</v>
      </c>
    </row>
    <row r="665" spans="1:11">
      <c r="A665" s="18" t="s">
        <v>10227</v>
      </c>
      <c r="B665" s="18">
        <v>660</v>
      </c>
      <c r="C665" s="18" t="s">
        <v>19</v>
      </c>
      <c r="D665" s="18" t="s">
        <v>9428</v>
      </c>
      <c r="E665" s="18" t="s">
        <v>16</v>
      </c>
      <c r="F665" s="18">
        <v>60</v>
      </c>
      <c r="G665" s="18">
        <v>10</v>
      </c>
      <c r="H665" s="18" t="s">
        <v>462</v>
      </c>
      <c r="I665" s="18" t="s">
        <v>471</v>
      </c>
      <c r="J665" s="18" t="s">
        <v>2914</v>
      </c>
      <c r="K665" s="13" t="s">
        <v>3093</v>
      </c>
    </row>
    <row r="666" spans="1:11">
      <c r="A666" s="18" t="s">
        <v>10227</v>
      </c>
      <c r="B666" s="18">
        <v>661</v>
      </c>
      <c r="C666" s="18" t="s">
        <v>19</v>
      </c>
      <c r="D666" s="18" t="s">
        <v>3113</v>
      </c>
      <c r="E666" s="18" t="s">
        <v>16</v>
      </c>
      <c r="F666" s="18">
        <v>18</v>
      </c>
      <c r="G666" s="18">
        <v>3</v>
      </c>
      <c r="H666" s="18" t="s">
        <v>462</v>
      </c>
      <c r="I666" s="18" t="s">
        <v>471</v>
      </c>
      <c r="J666" s="18" t="s">
        <v>2914</v>
      </c>
      <c r="K666" s="13" t="s">
        <v>3093</v>
      </c>
    </row>
    <row r="667" spans="1:11">
      <c r="A667" s="18" t="s">
        <v>10227</v>
      </c>
      <c r="B667" s="18">
        <v>662</v>
      </c>
      <c r="C667" s="18" t="s">
        <v>19</v>
      </c>
      <c r="D667" s="18" t="s">
        <v>3114</v>
      </c>
      <c r="E667" s="18" t="s">
        <v>16</v>
      </c>
      <c r="F667" s="18">
        <v>14</v>
      </c>
      <c r="G667" s="18">
        <v>2</v>
      </c>
      <c r="H667" s="18" t="s">
        <v>462</v>
      </c>
      <c r="I667" s="18" t="s">
        <v>471</v>
      </c>
      <c r="J667" s="18" t="s">
        <v>2914</v>
      </c>
      <c r="K667" s="13" t="s">
        <v>3093</v>
      </c>
    </row>
    <row r="668" spans="1:11">
      <c r="A668" s="18" t="s">
        <v>10227</v>
      </c>
      <c r="B668" s="18">
        <v>663</v>
      </c>
      <c r="C668" s="18" t="s">
        <v>20</v>
      </c>
      <c r="D668" s="18" t="s">
        <v>3115</v>
      </c>
      <c r="E668" s="18" t="s">
        <v>16</v>
      </c>
      <c r="F668" s="18">
        <v>14</v>
      </c>
      <c r="G668" s="18">
        <v>2</v>
      </c>
      <c r="H668" s="18" t="s">
        <v>462</v>
      </c>
      <c r="I668" s="18" t="s">
        <v>471</v>
      </c>
      <c r="J668" s="18" t="s">
        <v>2914</v>
      </c>
      <c r="K668" s="13" t="s">
        <v>3093</v>
      </c>
    </row>
    <row r="669" spans="1:11">
      <c r="A669" s="18" t="s">
        <v>10227</v>
      </c>
      <c r="B669" s="18">
        <v>664</v>
      </c>
      <c r="C669" s="18" t="s">
        <v>20</v>
      </c>
      <c r="D669" s="18" t="s">
        <v>3116</v>
      </c>
      <c r="E669" s="18" t="s">
        <v>16</v>
      </c>
      <c r="F669" s="18">
        <v>14</v>
      </c>
      <c r="G669" s="18">
        <v>2</v>
      </c>
      <c r="H669" s="18" t="s">
        <v>462</v>
      </c>
      <c r="I669" s="18" t="s">
        <v>471</v>
      </c>
      <c r="J669" s="18" t="s">
        <v>2914</v>
      </c>
      <c r="K669" s="13" t="s">
        <v>3093</v>
      </c>
    </row>
    <row r="670" spans="1:11">
      <c r="A670" s="18" t="s">
        <v>10227</v>
      </c>
      <c r="B670" s="18">
        <v>665</v>
      </c>
      <c r="C670" s="18" t="s">
        <v>20</v>
      </c>
      <c r="D670" s="18" t="s">
        <v>3117</v>
      </c>
      <c r="E670" s="18" t="s">
        <v>16</v>
      </c>
      <c r="F670" s="18">
        <v>14</v>
      </c>
      <c r="G670" s="18">
        <v>2</v>
      </c>
      <c r="H670" s="18" t="s">
        <v>462</v>
      </c>
      <c r="I670" s="18" t="s">
        <v>471</v>
      </c>
      <c r="J670" s="18" t="s">
        <v>2914</v>
      </c>
      <c r="K670" s="13" t="s">
        <v>3093</v>
      </c>
    </row>
    <row r="671" spans="1:11">
      <c r="A671" s="18" t="s">
        <v>10227</v>
      </c>
      <c r="B671" s="18">
        <v>666</v>
      </c>
      <c r="C671" s="18" t="s">
        <v>20</v>
      </c>
      <c r="D671" s="18" t="s">
        <v>3118</v>
      </c>
      <c r="E671" s="18" t="s">
        <v>16</v>
      </c>
      <c r="F671" s="18">
        <v>14</v>
      </c>
      <c r="G671" s="18">
        <v>2</v>
      </c>
      <c r="H671" s="18" t="s">
        <v>462</v>
      </c>
      <c r="I671" s="18" t="s">
        <v>471</v>
      </c>
      <c r="J671" s="18" t="s">
        <v>2914</v>
      </c>
      <c r="K671" s="13" t="s">
        <v>3093</v>
      </c>
    </row>
    <row r="672" spans="1:11">
      <c r="A672" s="18" t="s">
        <v>10227</v>
      </c>
      <c r="B672" s="18">
        <v>667</v>
      </c>
      <c r="C672" s="18" t="s">
        <v>20</v>
      </c>
      <c r="D672" s="18" t="s">
        <v>3119</v>
      </c>
      <c r="E672" s="18" t="s">
        <v>16</v>
      </c>
      <c r="F672" s="18">
        <v>14</v>
      </c>
      <c r="G672" s="18">
        <v>2</v>
      </c>
      <c r="H672" s="18" t="s">
        <v>462</v>
      </c>
      <c r="I672" s="18" t="s">
        <v>471</v>
      </c>
      <c r="J672" s="18" t="s">
        <v>2914</v>
      </c>
      <c r="K672" s="13" t="s">
        <v>3093</v>
      </c>
    </row>
    <row r="673" spans="1:11">
      <c r="A673" s="18" t="s">
        <v>10227</v>
      </c>
      <c r="B673" s="18">
        <v>668</v>
      </c>
      <c r="C673" s="18" t="s">
        <v>20</v>
      </c>
      <c r="D673" s="18" t="s">
        <v>3120</v>
      </c>
      <c r="E673" s="18" t="s">
        <v>16</v>
      </c>
      <c r="F673" s="18">
        <v>20</v>
      </c>
      <c r="G673" s="18">
        <v>3</v>
      </c>
      <c r="H673" s="18" t="s">
        <v>462</v>
      </c>
      <c r="I673" s="18" t="s">
        <v>471</v>
      </c>
      <c r="J673" s="18" t="s">
        <v>2914</v>
      </c>
      <c r="K673" s="13" t="s">
        <v>3093</v>
      </c>
    </row>
    <row r="674" spans="1:11">
      <c r="A674" s="18" t="s">
        <v>10227</v>
      </c>
      <c r="B674" s="18">
        <v>669</v>
      </c>
      <c r="C674" s="18" t="s">
        <v>20</v>
      </c>
      <c r="D674" s="18" t="s">
        <v>3121</v>
      </c>
      <c r="E674" s="18" t="s">
        <v>16</v>
      </c>
      <c r="F674" s="18">
        <v>18</v>
      </c>
      <c r="G674" s="18">
        <v>3</v>
      </c>
      <c r="H674" s="18" t="s">
        <v>462</v>
      </c>
      <c r="I674" s="18" t="s">
        <v>471</v>
      </c>
      <c r="J674" s="18" t="s">
        <v>2914</v>
      </c>
      <c r="K674" s="13" t="s">
        <v>3093</v>
      </c>
    </row>
    <row r="675" spans="1:11">
      <c r="A675" s="18" t="s">
        <v>10227</v>
      </c>
      <c r="B675" s="18">
        <v>670</v>
      </c>
      <c r="C675" s="18" t="s">
        <v>20</v>
      </c>
      <c r="D675" s="18" t="s">
        <v>3122</v>
      </c>
      <c r="E675" s="18" t="s">
        <v>16</v>
      </c>
      <c r="F675" s="18">
        <v>14</v>
      </c>
      <c r="G675" s="18">
        <v>2</v>
      </c>
      <c r="H675" s="18" t="s">
        <v>462</v>
      </c>
      <c r="I675" s="18" t="s">
        <v>471</v>
      </c>
      <c r="J675" s="18" t="s">
        <v>2914</v>
      </c>
      <c r="K675" s="13" t="s">
        <v>3093</v>
      </c>
    </row>
    <row r="676" spans="1:11">
      <c r="A676" s="18" t="s">
        <v>10227</v>
      </c>
      <c r="B676" s="18">
        <v>671</v>
      </c>
      <c r="C676" s="18" t="s">
        <v>20</v>
      </c>
      <c r="D676" s="18" t="s">
        <v>3123</v>
      </c>
      <c r="E676" s="18" t="s">
        <v>16</v>
      </c>
      <c r="F676" s="18">
        <v>20</v>
      </c>
      <c r="G676" s="18">
        <v>3</v>
      </c>
      <c r="H676" s="18" t="s">
        <v>462</v>
      </c>
      <c r="I676" s="18" t="s">
        <v>471</v>
      </c>
      <c r="J676" s="18" t="s">
        <v>2914</v>
      </c>
      <c r="K676" s="13" t="s">
        <v>3093</v>
      </c>
    </row>
    <row r="677" spans="1:11">
      <c r="A677" s="18" t="s">
        <v>10227</v>
      </c>
      <c r="B677" s="18">
        <v>672</v>
      </c>
      <c r="C677" s="18" t="s">
        <v>20</v>
      </c>
      <c r="D677" s="18" t="s">
        <v>3124</v>
      </c>
      <c r="E677" s="18" t="s">
        <v>16</v>
      </c>
      <c r="F677" s="18">
        <v>7</v>
      </c>
      <c r="G677" s="18">
        <v>1</v>
      </c>
      <c r="H677" s="18" t="s">
        <v>462</v>
      </c>
      <c r="I677" s="18" t="s">
        <v>471</v>
      </c>
      <c r="J677" s="18" t="s">
        <v>2914</v>
      </c>
      <c r="K677" s="13" t="s">
        <v>3093</v>
      </c>
    </row>
    <row r="678" spans="1:11">
      <c r="A678" s="18" t="s">
        <v>10227</v>
      </c>
      <c r="B678" s="18">
        <v>673</v>
      </c>
      <c r="C678" s="18" t="s">
        <v>20</v>
      </c>
      <c r="D678" s="18" t="s">
        <v>3125</v>
      </c>
      <c r="E678" s="18" t="s">
        <v>16</v>
      </c>
      <c r="F678" s="18">
        <v>20</v>
      </c>
      <c r="G678" s="18">
        <v>3</v>
      </c>
      <c r="H678" s="18" t="s">
        <v>462</v>
      </c>
      <c r="I678" s="18" t="s">
        <v>471</v>
      </c>
      <c r="J678" s="18" t="s">
        <v>2914</v>
      </c>
      <c r="K678" s="13" t="s">
        <v>3093</v>
      </c>
    </row>
    <row r="679" spans="1:11">
      <c r="A679" s="18" t="s">
        <v>10227</v>
      </c>
      <c r="B679" s="18">
        <v>674</v>
      </c>
      <c r="C679" s="18" t="s">
        <v>20</v>
      </c>
      <c r="D679" s="18" t="s">
        <v>10403</v>
      </c>
      <c r="E679" s="18" t="s">
        <v>16</v>
      </c>
      <c r="F679" s="18">
        <v>18</v>
      </c>
      <c r="G679" s="18">
        <v>3</v>
      </c>
      <c r="H679" s="18" t="s">
        <v>462</v>
      </c>
      <c r="I679" s="18" t="s">
        <v>471</v>
      </c>
      <c r="J679" s="18" t="s">
        <v>2914</v>
      </c>
      <c r="K679" s="13" t="s">
        <v>3093</v>
      </c>
    </row>
    <row r="680" spans="1:11">
      <c r="A680" s="18" t="s">
        <v>10227</v>
      </c>
      <c r="B680" s="18">
        <v>675</v>
      </c>
      <c r="C680" s="18" t="s">
        <v>20</v>
      </c>
      <c r="D680" s="18" t="s">
        <v>3127</v>
      </c>
      <c r="E680" s="18" t="s">
        <v>16</v>
      </c>
      <c r="F680" s="18">
        <v>7</v>
      </c>
      <c r="G680" s="18">
        <v>1</v>
      </c>
      <c r="H680" s="18" t="s">
        <v>462</v>
      </c>
      <c r="I680" s="18" t="s">
        <v>471</v>
      </c>
      <c r="J680" s="18" t="s">
        <v>2914</v>
      </c>
      <c r="K680" s="13" t="s">
        <v>3093</v>
      </c>
    </row>
    <row r="681" spans="1:11">
      <c r="A681" s="18" t="s">
        <v>10227</v>
      </c>
      <c r="B681" s="18">
        <v>676</v>
      </c>
      <c r="C681" s="18" t="s">
        <v>20</v>
      </c>
      <c r="D681" s="18" t="s">
        <v>3128</v>
      </c>
      <c r="E681" s="18" t="s">
        <v>16</v>
      </c>
      <c r="F681" s="18">
        <v>14</v>
      </c>
      <c r="G681" s="18">
        <v>2</v>
      </c>
      <c r="H681" s="18" t="s">
        <v>462</v>
      </c>
      <c r="I681" s="18" t="s">
        <v>471</v>
      </c>
      <c r="J681" s="18" t="s">
        <v>2914</v>
      </c>
      <c r="K681" s="13" t="s">
        <v>3093</v>
      </c>
    </row>
    <row r="682" spans="1:11">
      <c r="A682" s="18" t="s">
        <v>10227</v>
      </c>
      <c r="B682" s="18">
        <v>677</v>
      </c>
      <c r="C682" s="18" t="s">
        <v>20</v>
      </c>
      <c r="D682" s="18" t="s">
        <v>3129</v>
      </c>
      <c r="E682" s="18" t="s">
        <v>16</v>
      </c>
      <c r="F682" s="18">
        <v>14</v>
      </c>
      <c r="G682" s="18">
        <v>2</v>
      </c>
      <c r="H682" s="18" t="s">
        <v>462</v>
      </c>
      <c r="I682" s="18" t="s">
        <v>471</v>
      </c>
      <c r="J682" s="18" t="s">
        <v>2914</v>
      </c>
      <c r="K682" s="13" t="s">
        <v>3093</v>
      </c>
    </row>
    <row r="683" spans="1:11">
      <c r="A683" s="18" t="s">
        <v>10227</v>
      </c>
      <c r="B683" s="18">
        <v>678</v>
      </c>
      <c r="C683" s="18" t="s">
        <v>20</v>
      </c>
      <c r="D683" s="18" t="s">
        <v>3130</v>
      </c>
      <c r="E683" s="18" t="s">
        <v>16</v>
      </c>
      <c r="F683" s="18">
        <v>14</v>
      </c>
      <c r="G683" s="18">
        <v>2</v>
      </c>
      <c r="H683" s="18" t="s">
        <v>462</v>
      </c>
      <c r="I683" s="18" t="s">
        <v>471</v>
      </c>
      <c r="J683" s="18" t="s">
        <v>2914</v>
      </c>
      <c r="K683" s="13" t="s">
        <v>3093</v>
      </c>
    </row>
    <row r="684" spans="1:11">
      <c r="A684" s="18" t="s">
        <v>10227</v>
      </c>
      <c r="B684" s="18">
        <v>679</v>
      </c>
      <c r="C684" s="18" t="s">
        <v>20</v>
      </c>
      <c r="D684" s="18" t="s">
        <v>3131</v>
      </c>
      <c r="E684" s="18" t="s">
        <v>16</v>
      </c>
      <c r="F684" s="18">
        <v>14</v>
      </c>
      <c r="G684" s="18">
        <v>2</v>
      </c>
      <c r="H684" s="18" t="s">
        <v>462</v>
      </c>
      <c r="I684" s="18" t="s">
        <v>471</v>
      </c>
      <c r="J684" s="18" t="s">
        <v>2914</v>
      </c>
      <c r="K684" s="13" t="s">
        <v>3093</v>
      </c>
    </row>
    <row r="685" spans="1:11">
      <c r="A685" s="18" t="s">
        <v>10227</v>
      </c>
      <c r="B685" s="18">
        <v>680</v>
      </c>
      <c r="C685" s="18" t="s">
        <v>20</v>
      </c>
      <c r="D685" s="18" t="s">
        <v>3132</v>
      </c>
      <c r="E685" s="18" t="s">
        <v>16</v>
      </c>
      <c r="F685" s="18">
        <v>7</v>
      </c>
      <c r="G685" s="18">
        <v>1</v>
      </c>
      <c r="H685" s="18" t="s">
        <v>462</v>
      </c>
      <c r="I685" s="18" t="s">
        <v>471</v>
      </c>
      <c r="J685" s="18" t="s">
        <v>2914</v>
      </c>
      <c r="K685" s="13" t="s">
        <v>3093</v>
      </c>
    </row>
    <row r="686" spans="1:11">
      <c r="A686" s="18" t="s">
        <v>10227</v>
      </c>
      <c r="B686" s="18">
        <v>681</v>
      </c>
      <c r="C686" s="18" t="s">
        <v>20</v>
      </c>
      <c r="D686" s="18" t="s">
        <v>3133</v>
      </c>
      <c r="E686" s="18" t="s">
        <v>16</v>
      </c>
      <c r="F686" s="18">
        <v>7</v>
      </c>
      <c r="G686" s="18">
        <v>1</v>
      </c>
      <c r="H686" s="18" t="s">
        <v>462</v>
      </c>
      <c r="I686" s="18" t="s">
        <v>471</v>
      </c>
      <c r="J686" s="18" t="s">
        <v>2914</v>
      </c>
      <c r="K686" s="13" t="s">
        <v>3093</v>
      </c>
    </row>
    <row r="687" spans="1:11">
      <c r="A687" s="18" t="s">
        <v>10227</v>
      </c>
      <c r="B687" s="18">
        <v>682</v>
      </c>
      <c r="C687" s="18" t="s">
        <v>454</v>
      </c>
      <c r="D687" s="18" t="s">
        <v>9722</v>
      </c>
      <c r="E687" s="18" t="s">
        <v>16</v>
      </c>
      <c r="F687" s="18">
        <v>7</v>
      </c>
      <c r="G687" s="18">
        <v>1</v>
      </c>
      <c r="H687" s="18" t="s">
        <v>462</v>
      </c>
      <c r="I687" s="18" t="s">
        <v>471</v>
      </c>
      <c r="J687" s="18" t="s">
        <v>2914</v>
      </c>
      <c r="K687" s="13" t="s">
        <v>3093</v>
      </c>
    </row>
    <row r="688" spans="1:11">
      <c r="A688" s="18" t="s">
        <v>10227</v>
      </c>
      <c r="B688" s="18">
        <v>683</v>
      </c>
      <c r="C688" s="18" t="s">
        <v>454</v>
      </c>
      <c r="D688" s="18" t="s">
        <v>9732</v>
      </c>
      <c r="E688" s="18" t="s">
        <v>16</v>
      </c>
      <c r="F688" s="18">
        <v>7</v>
      </c>
      <c r="G688" s="18">
        <v>1</v>
      </c>
      <c r="H688" s="18" t="s">
        <v>462</v>
      </c>
      <c r="I688" s="18" t="s">
        <v>471</v>
      </c>
      <c r="J688" s="18" t="s">
        <v>2914</v>
      </c>
      <c r="K688" s="13" t="s">
        <v>3093</v>
      </c>
    </row>
    <row r="689" spans="1:11">
      <c r="A689" s="18" t="s">
        <v>10227</v>
      </c>
      <c r="B689" s="18">
        <v>684</v>
      </c>
      <c r="C689" s="18" t="s">
        <v>19</v>
      </c>
      <c r="D689" s="18" t="s">
        <v>9742</v>
      </c>
      <c r="E689" s="18" t="s">
        <v>16</v>
      </c>
      <c r="F689" s="18">
        <v>7</v>
      </c>
      <c r="G689" s="18">
        <v>1</v>
      </c>
      <c r="H689" s="18" t="s">
        <v>462</v>
      </c>
      <c r="I689" s="18" t="s">
        <v>471</v>
      </c>
      <c r="J689" s="18" t="s">
        <v>2914</v>
      </c>
      <c r="K689" s="13" t="s">
        <v>3141</v>
      </c>
    </row>
    <row r="690" spans="1:11">
      <c r="A690" s="18" t="s">
        <v>10227</v>
      </c>
      <c r="B690" s="18">
        <v>685</v>
      </c>
      <c r="C690" s="18" t="s">
        <v>19</v>
      </c>
      <c r="D690" s="18" t="s">
        <v>3140</v>
      </c>
      <c r="E690" s="18" t="s">
        <v>16</v>
      </c>
      <c r="F690" s="18">
        <v>7</v>
      </c>
      <c r="G690" s="18">
        <v>1</v>
      </c>
      <c r="H690" s="18" t="s">
        <v>462</v>
      </c>
      <c r="I690" s="18" t="s">
        <v>471</v>
      </c>
      <c r="J690" s="18" t="s">
        <v>2914</v>
      </c>
      <c r="K690" s="13" t="s">
        <v>3141</v>
      </c>
    </row>
    <row r="691" spans="1:11">
      <c r="A691" s="18" t="s">
        <v>10227</v>
      </c>
      <c r="B691" s="18">
        <v>686</v>
      </c>
      <c r="C691" s="18" t="s">
        <v>19</v>
      </c>
      <c r="D691" s="18" t="s">
        <v>3142</v>
      </c>
      <c r="E691" s="18" t="s">
        <v>16</v>
      </c>
      <c r="F691" s="18">
        <v>14</v>
      </c>
      <c r="G691" s="18">
        <v>2</v>
      </c>
      <c r="H691" s="18" t="s">
        <v>462</v>
      </c>
      <c r="I691" s="18" t="s">
        <v>471</v>
      </c>
      <c r="J691" s="18" t="s">
        <v>2914</v>
      </c>
      <c r="K691" s="13" t="s">
        <v>3141</v>
      </c>
    </row>
    <row r="692" spans="1:11">
      <c r="A692" s="18" t="s">
        <v>10227</v>
      </c>
      <c r="B692" s="18">
        <v>687</v>
      </c>
      <c r="C692" s="18" t="s">
        <v>19</v>
      </c>
      <c r="D692" s="18" t="s">
        <v>3143</v>
      </c>
      <c r="E692" s="18" t="s">
        <v>16</v>
      </c>
      <c r="F692" s="18">
        <v>14</v>
      </c>
      <c r="G692" s="18">
        <v>2</v>
      </c>
      <c r="H692" s="18" t="s">
        <v>462</v>
      </c>
      <c r="I692" s="18" t="s">
        <v>471</v>
      </c>
      <c r="J692" s="18" t="s">
        <v>2914</v>
      </c>
      <c r="K692" s="13" t="s">
        <v>3141</v>
      </c>
    </row>
    <row r="693" spans="1:11">
      <c r="A693" s="18" t="s">
        <v>10227</v>
      </c>
      <c r="B693" s="18">
        <v>688</v>
      </c>
      <c r="C693" s="18" t="s">
        <v>19</v>
      </c>
      <c r="D693" s="18" t="s">
        <v>3144</v>
      </c>
      <c r="E693" s="18" t="s">
        <v>16</v>
      </c>
      <c r="F693" s="18">
        <v>14</v>
      </c>
      <c r="G693" s="18">
        <v>2</v>
      </c>
      <c r="H693" s="18" t="s">
        <v>462</v>
      </c>
      <c r="I693" s="18" t="s">
        <v>471</v>
      </c>
      <c r="J693" s="18" t="s">
        <v>2914</v>
      </c>
      <c r="K693" s="13" t="s">
        <v>3141</v>
      </c>
    </row>
    <row r="694" spans="1:11">
      <c r="A694" s="18" t="s">
        <v>10227</v>
      </c>
      <c r="B694" s="18">
        <v>689</v>
      </c>
      <c r="C694" s="18" t="s">
        <v>19</v>
      </c>
      <c r="D694" s="18" t="s">
        <v>3145</v>
      </c>
      <c r="E694" s="18" t="s">
        <v>16</v>
      </c>
      <c r="F694" s="18">
        <v>14</v>
      </c>
      <c r="G694" s="18">
        <v>2</v>
      </c>
      <c r="H694" s="18" t="s">
        <v>462</v>
      </c>
      <c r="I694" s="18" t="s">
        <v>471</v>
      </c>
      <c r="J694" s="18" t="s">
        <v>2914</v>
      </c>
      <c r="K694" s="13" t="s">
        <v>3141</v>
      </c>
    </row>
    <row r="695" spans="1:11">
      <c r="A695" s="18" t="s">
        <v>10227</v>
      </c>
      <c r="B695" s="18">
        <v>690</v>
      </c>
      <c r="C695" s="18" t="s">
        <v>19</v>
      </c>
      <c r="D695" s="18" t="s">
        <v>3146</v>
      </c>
      <c r="E695" s="18" t="s">
        <v>16</v>
      </c>
      <c r="F695" s="18">
        <v>14</v>
      </c>
      <c r="G695" s="18">
        <v>2</v>
      </c>
      <c r="H695" s="18" t="s">
        <v>462</v>
      </c>
      <c r="I695" s="18" t="s">
        <v>1675</v>
      </c>
      <c r="J695" s="18" t="s">
        <v>10404</v>
      </c>
      <c r="K695" s="13" t="s">
        <v>3141</v>
      </c>
    </row>
    <row r="696" spans="1:11">
      <c r="A696" s="18" t="s">
        <v>10227</v>
      </c>
      <c r="B696" s="18">
        <v>691</v>
      </c>
      <c r="C696" s="18" t="s">
        <v>19</v>
      </c>
      <c r="D696" s="18" t="s">
        <v>3148</v>
      </c>
      <c r="E696" s="18" t="s">
        <v>16</v>
      </c>
      <c r="F696" s="18">
        <v>14</v>
      </c>
      <c r="G696" s="18">
        <v>2</v>
      </c>
      <c r="H696" s="18" t="s">
        <v>462</v>
      </c>
      <c r="I696" s="18" t="s">
        <v>471</v>
      </c>
      <c r="J696" s="18" t="s">
        <v>2914</v>
      </c>
      <c r="K696" s="13" t="s">
        <v>3141</v>
      </c>
    </row>
    <row r="697" spans="1:11">
      <c r="A697" s="18" t="s">
        <v>10227</v>
      </c>
      <c r="B697" s="18">
        <v>692</v>
      </c>
      <c r="C697" s="18" t="s">
        <v>19</v>
      </c>
      <c r="D697" s="18" t="s">
        <v>3149</v>
      </c>
      <c r="E697" s="18" t="s">
        <v>16</v>
      </c>
      <c r="F697" s="18">
        <v>14</v>
      </c>
      <c r="G697" s="18">
        <v>2</v>
      </c>
      <c r="H697" s="18" t="s">
        <v>462</v>
      </c>
      <c r="I697" s="18" t="s">
        <v>471</v>
      </c>
      <c r="J697" s="18" t="s">
        <v>2914</v>
      </c>
      <c r="K697" s="13" t="s">
        <v>3141</v>
      </c>
    </row>
    <row r="698" spans="1:11">
      <c r="A698" s="18" t="s">
        <v>10227</v>
      </c>
      <c r="B698" s="18">
        <v>693</v>
      </c>
      <c r="C698" s="18" t="s">
        <v>19</v>
      </c>
      <c r="D698" s="18" t="s">
        <v>3150</v>
      </c>
      <c r="E698" s="18" t="s">
        <v>16</v>
      </c>
      <c r="F698" s="18">
        <v>14</v>
      </c>
      <c r="G698" s="18">
        <v>2</v>
      </c>
      <c r="H698" s="18" t="s">
        <v>462</v>
      </c>
      <c r="I698" s="18" t="s">
        <v>471</v>
      </c>
      <c r="J698" s="18" t="s">
        <v>2914</v>
      </c>
      <c r="K698" s="13" t="s">
        <v>3141</v>
      </c>
    </row>
    <row r="699" spans="1:11">
      <c r="A699" s="18" t="s">
        <v>10227</v>
      </c>
      <c r="B699" s="18">
        <v>694</v>
      </c>
      <c r="C699" s="18" t="s">
        <v>19</v>
      </c>
      <c r="D699" s="18" t="s">
        <v>3151</v>
      </c>
      <c r="E699" s="18" t="s">
        <v>16</v>
      </c>
      <c r="F699" s="18">
        <v>14</v>
      </c>
      <c r="G699" s="18">
        <v>2</v>
      </c>
      <c r="H699" s="18" t="s">
        <v>462</v>
      </c>
      <c r="I699" s="18" t="s">
        <v>2932</v>
      </c>
      <c r="J699" s="18" t="s">
        <v>10405</v>
      </c>
      <c r="K699" s="13" t="s">
        <v>3141</v>
      </c>
    </row>
    <row r="700" spans="1:11">
      <c r="A700" s="18" t="s">
        <v>10227</v>
      </c>
      <c r="B700" s="18">
        <v>695</v>
      </c>
      <c r="C700" s="18" t="s">
        <v>19</v>
      </c>
      <c r="D700" s="18" t="s">
        <v>3153</v>
      </c>
      <c r="E700" s="18" t="s">
        <v>16</v>
      </c>
      <c r="F700" s="18">
        <v>14</v>
      </c>
      <c r="G700" s="18">
        <v>2</v>
      </c>
      <c r="H700" s="18" t="s">
        <v>462</v>
      </c>
      <c r="I700" s="18" t="s">
        <v>471</v>
      </c>
      <c r="J700" s="18" t="s">
        <v>2914</v>
      </c>
      <c r="K700" s="13" t="s">
        <v>3141</v>
      </c>
    </row>
    <row r="701" spans="1:11">
      <c r="A701" s="18" t="s">
        <v>10227</v>
      </c>
      <c r="B701" s="18">
        <v>696</v>
      </c>
      <c r="C701" s="18" t="s">
        <v>19</v>
      </c>
      <c r="D701" s="18" t="s">
        <v>3154</v>
      </c>
      <c r="E701" s="18" t="s">
        <v>16</v>
      </c>
      <c r="F701" s="18">
        <v>14</v>
      </c>
      <c r="G701" s="18">
        <v>2</v>
      </c>
      <c r="H701" s="18" t="s">
        <v>462</v>
      </c>
      <c r="I701" s="18" t="s">
        <v>471</v>
      </c>
      <c r="J701" s="18" t="s">
        <v>2914</v>
      </c>
      <c r="K701" s="13" t="s">
        <v>3141</v>
      </c>
    </row>
    <row r="702" spans="1:11">
      <c r="A702" s="18" t="s">
        <v>10227</v>
      </c>
      <c r="B702" s="18">
        <v>697</v>
      </c>
      <c r="C702" s="18" t="s">
        <v>19</v>
      </c>
      <c r="D702" s="18" t="s">
        <v>3155</v>
      </c>
      <c r="E702" s="18" t="s">
        <v>16</v>
      </c>
      <c r="F702" s="18">
        <v>14</v>
      </c>
      <c r="G702" s="18">
        <v>2</v>
      </c>
      <c r="H702" s="18" t="s">
        <v>462</v>
      </c>
      <c r="I702" s="18" t="s">
        <v>471</v>
      </c>
      <c r="J702" s="18" t="s">
        <v>2914</v>
      </c>
      <c r="K702" s="13" t="s">
        <v>3141</v>
      </c>
    </row>
    <row r="703" spans="1:11">
      <c r="A703" s="18" t="s">
        <v>10227</v>
      </c>
      <c r="B703" s="18">
        <v>698</v>
      </c>
      <c r="C703" s="18" t="s">
        <v>19</v>
      </c>
      <c r="D703" s="18" t="s">
        <v>3156</v>
      </c>
      <c r="E703" s="18" t="s">
        <v>16</v>
      </c>
      <c r="F703" s="18">
        <v>14</v>
      </c>
      <c r="G703" s="18">
        <v>2</v>
      </c>
      <c r="H703" s="18" t="s">
        <v>462</v>
      </c>
      <c r="I703" s="18" t="s">
        <v>471</v>
      </c>
      <c r="J703" s="18" t="s">
        <v>2914</v>
      </c>
      <c r="K703" s="13" t="s">
        <v>3141</v>
      </c>
    </row>
    <row r="704" spans="1:11">
      <c r="A704" s="18" t="s">
        <v>10227</v>
      </c>
      <c r="B704" s="18">
        <v>699</v>
      </c>
      <c r="C704" s="18" t="s">
        <v>19</v>
      </c>
      <c r="D704" s="18" t="s">
        <v>3157</v>
      </c>
      <c r="E704" s="18" t="s">
        <v>16</v>
      </c>
      <c r="F704" s="18">
        <v>14</v>
      </c>
      <c r="G704" s="18">
        <v>2</v>
      </c>
      <c r="H704" s="18" t="s">
        <v>462</v>
      </c>
      <c r="I704" s="18" t="s">
        <v>471</v>
      </c>
      <c r="J704" s="18" t="s">
        <v>2914</v>
      </c>
      <c r="K704" s="13" t="s">
        <v>3141</v>
      </c>
    </row>
    <row r="705" spans="1:11">
      <c r="A705" s="18" t="s">
        <v>10227</v>
      </c>
      <c r="B705" s="18">
        <v>700</v>
      </c>
      <c r="C705" s="18" t="s">
        <v>19</v>
      </c>
      <c r="D705" s="18" t="s">
        <v>3158</v>
      </c>
      <c r="E705" s="18" t="s">
        <v>16</v>
      </c>
      <c r="F705" s="18">
        <v>14</v>
      </c>
      <c r="G705" s="18">
        <v>2</v>
      </c>
      <c r="H705" s="18" t="s">
        <v>462</v>
      </c>
      <c r="I705" s="18" t="s">
        <v>471</v>
      </c>
      <c r="J705" s="18" t="s">
        <v>2914</v>
      </c>
      <c r="K705" s="13" t="s">
        <v>3141</v>
      </c>
    </row>
    <row r="706" spans="1:11">
      <c r="A706" s="18" t="s">
        <v>10227</v>
      </c>
      <c r="B706" s="18">
        <v>701</v>
      </c>
      <c r="C706" s="18" t="s">
        <v>19</v>
      </c>
      <c r="D706" s="18" t="s">
        <v>3159</v>
      </c>
      <c r="E706" s="18" t="s">
        <v>16</v>
      </c>
      <c r="F706" s="18">
        <v>18</v>
      </c>
      <c r="G706" s="18">
        <v>3</v>
      </c>
      <c r="H706" s="18" t="s">
        <v>462</v>
      </c>
      <c r="I706" s="18" t="s">
        <v>1675</v>
      </c>
      <c r="J706" s="18" t="s">
        <v>10404</v>
      </c>
      <c r="K706" s="13" t="s">
        <v>3141</v>
      </c>
    </row>
    <row r="707" spans="1:11">
      <c r="A707" s="18" t="s">
        <v>10227</v>
      </c>
      <c r="B707" s="18">
        <v>702</v>
      </c>
      <c r="C707" s="18" t="s">
        <v>19</v>
      </c>
      <c r="D707" s="18" t="s">
        <v>3160</v>
      </c>
      <c r="E707" s="18" t="s">
        <v>26</v>
      </c>
      <c r="F707" s="18">
        <v>7</v>
      </c>
      <c r="G707" s="18">
        <v>1</v>
      </c>
      <c r="H707" s="18" t="s">
        <v>462</v>
      </c>
      <c r="I707" s="18" t="s">
        <v>471</v>
      </c>
      <c r="J707" s="18" t="s">
        <v>2914</v>
      </c>
      <c r="K707" s="13" t="s">
        <v>3141</v>
      </c>
    </row>
    <row r="708" spans="1:11">
      <c r="A708" s="18" t="s">
        <v>10227</v>
      </c>
      <c r="B708" s="18">
        <v>703</v>
      </c>
      <c r="C708" s="18" t="s">
        <v>19</v>
      </c>
      <c r="D708" s="18" t="s">
        <v>10406</v>
      </c>
      <c r="E708" s="18" t="s">
        <v>16</v>
      </c>
      <c r="F708" s="18">
        <v>14</v>
      </c>
      <c r="G708" s="18">
        <v>2</v>
      </c>
      <c r="H708" s="18" t="s">
        <v>462</v>
      </c>
      <c r="I708" s="18" t="s">
        <v>471</v>
      </c>
      <c r="J708" s="18" t="s">
        <v>2914</v>
      </c>
      <c r="K708" s="13" t="s">
        <v>3141</v>
      </c>
    </row>
    <row r="709" spans="1:11">
      <c r="A709" s="18" t="s">
        <v>10227</v>
      </c>
      <c r="B709" s="18">
        <v>704</v>
      </c>
      <c r="C709" s="18" t="s">
        <v>19</v>
      </c>
      <c r="D709" s="18" t="s">
        <v>10407</v>
      </c>
      <c r="E709" s="18" t="s">
        <v>26</v>
      </c>
      <c r="F709" s="18">
        <v>18</v>
      </c>
      <c r="G709" s="18">
        <v>3</v>
      </c>
      <c r="H709" s="18" t="s">
        <v>462</v>
      </c>
      <c r="I709" s="18" t="s">
        <v>471</v>
      </c>
      <c r="J709" s="18" t="s">
        <v>2914</v>
      </c>
      <c r="K709" s="13" t="s">
        <v>3141</v>
      </c>
    </row>
    <row r="710" spans="1:11">
      <c r="A710" s="18" t="s">
        <v>10227</v>
      </c>
      <c r="B710" s="18">
        <v>705</v>
      </c>
      <c r="C710" s="18" t="s">
        <v>19</v>
      </c>
      <c r="D710" s="18" t="s">
        <v>10408</v>
      </c>
      <c r="E710" s="18" t="s">
        <v>26</v>
      </c>
      <c r="F710" s="18">
        <v>14</v>
      </c>
      <c r="G710" s="18">
        <v>2</v>
      </c>
      <c r="H710" s="18" t="s">
        <v>462</v>
      </c>
      <c r="I710" s="18" t="s">
        <v>471</v>
      </c>
      <c r="J710" s="18" t="s">
        <v>2914</v>
      </c>
      <c r="K710" s="13" t="s">
        <v>3141</v>
      </c>
    </row>
    <row r="711" spans="1:11">
      <c r="A711" s="18" t="s">
        <v>10227</v>
      </c>
      <c r="B711" s="18">
        <v>706</v>
      </c>
      <c r="C711" s="18" t="s">
        <v>19</v>
      </c>
      <c r="D711" s="18" t="s">
        <v>3164</v>
      </c>
      <c r="E711" s="18" t="s">
        <v>16</v>
      </c>
      <c r="F711" s="18">
        <v>7</v>
      </c>
      <c r="G711" s="18">
        <v>1</v>
      </c>
      <c r="H711" s="18" t="s">
        <v>462</v>
      </c>
      <c r="I711" s="18" t="s">
        <v>471</v>
      </c>
      <c r="J711" s="18" t="s">
        <v>2914</v>
      </c>
      <c r="K711" s="13" t="s">
        <v>3141</v>
      </c>
    </row>
    <row r="712" spans="1:11">
      <c r="A712" s="18" t="s">
        <v>10227</v>
      </c>
      <c r="B712" s="18">
        <v>707</v>
      </c>
      <c r="C712" s="18" t="s">
        <v>20</v>
      </c>
      <c r="D712" s="18" t="s">
        <v>3165</v>
      </c>
      <c r="E712" s="18" t="s">
        <v>16</v>
      </c>
      <c r="F712" s="18">
        <v>18</v>
      </c>
      <c r="G712" s="18">
        <v>3</v>
      </c>
      <c r="H712" s="18" t="s">
        <v>462</v>
      </c>
      <c r="I712" s="18" t="s">
        <v>1675</v>
      </c>
      <c r="J712" s="18" t="s">
        <v>10404</v>
      </c>
      <c r="K712" s="13" t="s">
        <v>3141</v>
      </c>
    </row>
    <row r="713" spans="1:11">
      <c r="A713" s="18" t="s">
        <v>10227</v>
      </c>
      <c r="B713" s="18">
        <v>708</v>
      </c>
      <c r="C713" s="18" t="s">
        <v>20</v>
      </c>
      <c r="D713" s="18" t="s">
        <v>3166</v>
      </c>
      <c r="E713" s="18" t="s">
        <v>26</v>
      </c>
      <c r="F713" s="18">
        <v>14</v>
      </c>
      <c r="G713" s="18">
        <v>2</v>
      </c>
      <c r="H713" s="18" t="s">
        <v>462</v>
      </c>
      <c r="I713" s="18" t="s">
        <v>471</v>
      </c>
      <c r="J713" s="18" t="s">
        <v>2914</v>
      </c>
      <c r="K713" s="13" t="s">
        <v>3141</v>
      </c>
    </row>
    <row r="714" spans="1:11">
      <c r="A714" s="18" t="s">
        <v>10227</v>
      </c>
      <c r="B714" s="18">
        <v>709</v>
      </c>
      <c r="C714" s="18" t="s">
        <v>20</v>
      </c>
      <c r="D714" s="18" t="s">
        <v>3167</v>
      </c>
      <c r="E714" s="18" t="s">
        <v>26</v>
      </c>
      <c r="F714" s="18">
        <v>14</v>
      </c>
      <c r="G714" s="18">
        <v>2</v>
      </c>
      <c r="H714" s="18" t="s">
        <v>462</v>
      </c>
      <c r="I714" s="18" t="s">
        <v>2932</v>
      </c>
      <c r="J714" s="18" t="s">
        <v>10405</v>
      </c>
      <c r="K714" s="13" t="s">
        <v>3141</v>
      </c>
    </row>
    <row r="715" spans="1:11">
      <c r="A715" s="18" t="s">
        <v>10227</v>
      </c>
      <c r="B715" s="18">
        <v>710</v>
      </c>
      <c r="C715" s="18" t="s">
        <v>20</v>
      </c>
      <c r="D715" s="18" t="s">
        <v>3168</v>
      </c>
      <c r="E715" s="18" t="s">
        <v>26</v>
      </c>
      <c r="F715" s="18">
        <v>14</v>
      </c>
      <c r="G715" s="18">
        <v>2</v>
      </c>
      <c r="H715" s="18" t="s">
        <v>462</v>
      </c>
      <c r="I715" s="18" t="s">
        <v>471</v>
      </c>
      <c r="J715" s="18" t="s">
        <v>2914</v>
      </c>
      <c r="K715" s="13" t="s">
        <v>3141</v>
      </c>
    </row>
    <row r="716" spans="1:11">
      <c r="A716" s="18" t="s">
        <v>10227</v>
      </c>
      <c r="B716" s="18">
        <v>711</v>
      </c>
      <c r="C716" s="18" t="s">
        <v>20</v>
      </c>
      <c r="D716" s="18" t="s">
        <v>3169</v>
      </c>
      <c r="E716" s="18" t="s">
        <v>26</v>
      </c>
      <c r="F716" s="18">
        <v>14</v>
      </c>
      <c r="G716" s="18">
        <v>2</v>
      </c>
      <c r="H716" s="18" t="s">
        <v>462</v>
      </c>
      <c r="I716" s="18" t="s">
        <v>1675</v>
      </c>
      <c r="J716" s="18" t="s">
        <v>10404</v>
      </c>
      <c r="K716" s="13" t="s">
        <v>3141</v>
      </c>
    </row>
    <row r="717" spans="1:11">
      <c r="A717" s="18" t="s">
        <v>10227</v>
      </c>
      <c r="B717" s="18">
        <v>712</v>
      </c>
      <c r="C717" s="18" t="s">
        <v>20</v>
      </c>
      <c r="D717" s="18" t="s">
        <v>10089</v>
      </c>
      <c r="E717" s="18" t="s">
        <v>16</v>
      </c>
      <c r="F717" s="18">
        <v>28</v>
      </c>
      <c r="G717" s="18">
        <v>4</v>
      </c>
      <c r="H717" s="18" t="s">
        <v>10377</v>
      </c>
      <c r="I717" s="18" t="s">
        <v>2921</v>
      </c>
      <c r="J717" s="18" t="s">
        <v>3172</v>
      </c>
      <c r="K717" s="13" t="s">
        <v>3079</v>
      </c>
    </row>
    <row r="718" spans="1:11">
      <c r="A718" s="18" t="s">
        <v>10227</v>
      </c>
      <c r="B718" s="18">
        <v>713</v>
      </c>
      <c r="C718" s="18" t="s">
        <v>20</v>
      </c>
      <c r="D718" s="18" t="s">
        <v>10100</v>
      </c>
      <c r="E718" s="18" t="s">
        <v>16</v>
      </c>
      <c r="F718" s="18">
        <v>14</v>
      </c>
      <c r="G718" s="18">
        <v>2</v>
      </c>
      <c r="H718" s="18" t="s">
        <v>10374</v>
      </c>
      <c r="I718" s="18" t="s">
        <v>2925</v>
      </c>
      <c r="J718" s="18" t="s">
        <v>3175</v>
      </c>
      <c r="K718" s="13" t="s">
        <v>3079</v>
      </c>
    </row>
    <row r="719" spans="1:11">
      <c r="A719" s="18" t="s">
        <v>10227</v>
      </c>
      <c r="B719" s="18">
        <v>714</v>
      </c>
      <c r="C719" s="18" t="s">
        <v>20</v>
      </c>
      <c r="D719" s="18" t="s">
        <v>10114</v>
      </c>
      <c r="E719" s="18" t="s">
        <v>16</v>
      </c>
      <c r="F719" s="18">
        <v>18</v>
      </c>
      <c r="G719" s="18">
        <v>3</v>
      </c>
      <c r="H719" s="18" t="s">
        <v>10370</v>
      </c>
      <c r="I719" s="18" t="s">
        <v>2917</v>
      </c>
      <c r="J719" s="18" t="s">
        <v>3178</v>
      </c>
      <c r="K719" s="13" t="s">
        <v>3079</v>
      </c>
    </row>
    <row r="720" spans="1:11">
      <c r="A720" s="18" t="s">
        <v>10227</v>
      </c>
      <c r="B720" s="18">
        <v>715</v>
      </c>
      <c r="C720" s="18" t="s">
        <v>20</v>
      </c>
      <c r="D720" s="18" t="s">
        <v>10127</v>
      </c>
      <c r="E720" s="18" t="s">
        <v>16</v>
      </c>
      <c r="F720" s="18">
        <v>14</v>
      </c>
      <c r="G720" s="18">
        <v>2</v>
      </c>
      <c r="H720" s="18" t="s">
        <v>3180</v>
      </c>
      <c r="I720" s="18" t="s">
        <v>2921</v>
      </c>
      <c r="J720" s="18" t="s">
        <v>3172</v>
      </c>
      <c r="K720" s="13" t="s">
        <v>3079</v>
      </c>
    </row>
    <row r="721" spans="1:11">
      <c r="A721" s="18" t="s">
        <v>10227</v>
      </c>
      <c r="B721" s="18">
        <v>716</v>
      </c>
      <c r="C721" s="18" t="s">
        <v>20</v>
      </c>
      <c r="D721" s="18" t="s">
        <v>10135</v>
      </c>
      <c r="E721" s="18" t="s">
        <v>16</v>
      </c>
      <c r="F721" s="18">
        <v>21</v>
      </c>
      <c r="G721" s="18">
        <v>3</v>
      </c>
      <c r="H721" s="18" t="s">
        <v>461</v>
      </c>
      <c r="I721" s="18" t="s">
        <v>2921</v>
      </c>
      <c r="J721" s="18" t="s">
        <v>3172</v>
      </c>
      <c r="K721" s="13" t="s">
        <v>3079</v>
      </c>
    </row>
    <row r="722" spans="1:11">
      <c r="A722" s="18" t="s">
        <v>10227</v>
      </c>
      <c r="B722" s="18">
        <v>717</v>
      </c>
      <c r="C722" s="18" t="s">
        <v>20</v>
      </c>
      <c r="D722" s="18" t="s">
        <v>10149</v>
      </c>
      <c r="E722" s="18" t="s">
        <v>16</v>
      </c>
      <c r="F722" s="18">
        <v>28</v>
      </c>
      <c r="G722" s="18">
        <v>4</v>
      </c>
      <c r="H722" s="18" t="s">
        <v>522</v>
      </c>
      <c r="I722" s="18" t="s">
        <v>2964</v>
      </c>
      <c r="J722" s="18" t="s">
        <v>3184</v>
      </c>
      <c r="K722" s="13" t="s">
        <v>3067</v>
      </c>
    </row>
    <row r="723" spans="1:11">
      <c r="A723" s="18" t="s">
        <v>10227</v>
      </c>
      <c r="B723" s="18">
        <v>718</v>
      </c>
      <c r="C723" s="18" t="s">
        <v>20</v>
      </c>
      <c r="D723" s="18" t="s">
        <v>3185</v>
      </c>
      <c r="E723" s="18" t="s">
        <v>16</v>
      </c>
      <c r="F723" s="18">
        <v>20</v>
      </c>
      <c r="G723" s="18">
        <v>3</v>
      </c>
      <c r="H723" s="18" t="s">
        <v>10370</v>
      </c>
      <c r="I723" s="18" t="s">
        <v>2917</v>
      </c>
      <c r="J723" s="18" t="s">
        <v>3178</v>
      </c>
      <c r="K723" s="13" t="s">
        <v>3067</v>
      </c>
    </row>
    <row r="724" spans="1:11">
      <c r="A724" s="18" t="s">
        <v>10227</v>
      </c>
      <c r="B724" s="18">
        <v>719</v>
      </c>
      <c r="C724" s="18" t="s">
        <v>20</v>
      </c>
      <c r="D724" s="18" t="s">
        <v>3186</v>
      </c>
      <c r="E724" s="18" t="s">
        <v>16</v>
      </c>
      <c r="F724" s="18">
        <v>20</v>
      </c>
      <c r="G724" s="18">
        <v>3</v>
      </c>
      <c r="H724" s="18" t="s">
        <v>1384</v>
      </c>
      <c r="I724" s="18" t="s">
        <v>2932</v>
      </c>
      <c r="J724" s="18" t="s">
        <v>2933</v>
      </c>
      <c r="K724" s="13" t="s">
        <v>3067</v>
      </c>
    </row>
    <row r="725" spans="1:11">
      <c r="A725" s="18" t="s">
        <v>10227</v>
      </c>
      <c r="B725" s="18">
        <v>720</v>
      </c>
      <c r="C725" s="18" t="s">
        <v>20</v>
      </c>
      <c r="D725" s="18" t="s">
        <v>10185</v>
      </c>
      <c r="E725" s="18" t="s">
        <v>16</v>
      </c>
      <c r="F725" s="18">
        <v>14</v>
      </c>
      <c r="G725" s="18">
        <v>2</v>
      </c>
      <c r="H725" s="18" t="s">
        <v>462</v>
      </c>
      <c r="I725" s="18" t="s">
        <v>2925</v>
      </c>
      <c r="J725" s="18" t="s">
        <v>3175</v>
      </c>
      <c r="K725" s="13" t="s">
        <v>3067</v>
      </c>
    </row>
    <row r="726" spans="1:11">
      <c r="A726" s="18" t="s">
        <v>10227</v>
      </c>
      <c r="B726" s="18">
        <v>721</v>
      </c>
      <c r="C726" s="18" t="s">
        <v>20</v>
      </c>
      <c r="D726" s="18" t="s">
        <v>10188</v>
      </c>
      <c r="E726" s="18" t="s">
        <v>16</v>
      </c>
      <c r="F726" s="18">
        <v>20</v>
      </c>
      <c r="G726" s="18">
        <v>3</v>
      </c>
      <c r="H726" s="18" t="s">
        <v>10409</v>
      </c>
      <c r="I726" s="18" t="s">
        <v>2961</v>
      </c>
      <c r="J726" s="18" t="s">
        <v>2962</v>
      </c>
      <c r="K726" s="13" t="s">
        <v>3067</v>
      </c>
    </row>
    <row r="727" spans="1:11">
      <c r="A727" s="18" t="s">
        <v>10227</v>
      </c>
      <c r="B727" s="18">
        <v>722</v>
      </c>
      <c r="C727" s="18" t="s">
        <v>20</v>
      </c>
      <c r="D727" s="18" t="s">
        <v>3190</v>
      </c>
      <c r="E727" s="18" t="s">
        <v>16</v>
      </c>
      <c r="F727" s="18">
        <v>7</v>
      </c>
      <c r="G727" s="18">
        <v>1</v>
      </c>
      <c r="H727" s="18" t="s">
        <v>462</v>
      </c>
      <c r="I727" s="18" t="s">
        <v>471</v>
      </c>
      <c r="J727" s="18" t="s">
        <v>2914</v>
      </c>
      <c r="K727" s="13" t="s">
        <v>3191</v>
      </c>
    </row>
    <row r="728" spans="1:11">
      <c r="A728" s="18" t="s">
        <v>10227</v>
      </c>
      <c r="B728" s="18">
        <v>723</v>
      </c>
      <c r="C728" s="18" t="s">
        <v>20</v>
      </c>
      <c r="D728" s="18" t="s">
        <v>10410</v>
      </c>
      <c r="E728" s="18" t="s">
        <v>16</v>
      </c>
      <c r="F728" s="18">
        <v>7</v>
      </c>
      <c r="G728" s="18">
        <v>1</v>
      </c>
      <c r="H728" s="18" t="s">
        <v>462</v>
      </c>
      <c r="I728" s="18" t="s">
        <v>471</v>
      </c>
      <c r="J728" s="18" t="s">
        <v>2914</v>
      </c>
      <c r="K728" s="13" t="s">
        <v>3079</v>
      </c>
    </row>
    <row r="729" spans="1:11">
      <c r="A729" s="18" t="s">
        <v>10227</v>
      </c>
      <c r="B729" s="18">
        <v>724</v>
      </c>
      <c r="C729" s="18" t="s">
        <v>20</v>
      </c>
      <c r="D729" s="18" t="s">
        <v>10411</v>
      </c>
      <c r="E729" s="18" t="s">
        <v>16</v>
      </c>
      <c r="F729" s="18">
        <v>7</v>
      </c>
      <c r="G729" s="18">
        <v>1</v>
      </c>
      <c r="H729" s="18" t="s">
        <v>462</v>
      </c>
      <c r="I729" s="18" t="s">
        <v>471</v>
      </c>
      <c r="J729" s="18" t="s">
        <v>2914</v>
      </c>
      <c r="K729" s="13" t="s">
        <v>3067</v>
      </c>
    </row>
  </sheetData>
  <autoFilter ref="A4:K729" xr:uid="{FD8656D1-2B9C-4DD4-A3C8-F960B0994A0C}">
    <filterColumn colId="8" showButton="0"/>
    <filterColumn colId="9" showButton="0"/>
    <sortState xmlns:xlrd2="http://schemas.microsoft.com/office/spreadsheetml/2017/richdata2" ref="A24:K729">
      <sortCondition ref="B4:B729"/>
    </sortState>
  </autoFilter>
  <mergeCells count="10">
    <mergeCell ref="C4:C5"/>
    <mergeCell ref="A2:K2"/>
    <mergeCell ref="A4:A5"/>
    <mergeCell ref="I4:K4"/>
    <mergeCell ref="E4:E5"/>
    <mergeCell ref="D4:D5"/>
    <mergeCell ref="H4:H5"/>
    <mergeCell ref="B4:B5"/>
    <mergeCell ref="G4:G5"/>
    <mergeCell ref="F4:F5"/>
  </mergeCells>
  <phoneticPr fontId="1" type="noConversion"/>
  <dataValidations count="1">
    <dataValidation allowBlank="1" showInputMessage="1" showErrorMessage="1" promptTitle="목록" sqref="C4:C5" xr:uid="{28FE1F64-6F43-46B7-AF1D-9E166DD5BEE2}"/>
  </dataValidations>
  <pageMargins left="0.7" right="0.7" top="0.75" bottom="0.75" header="0.3" footer="0.3"/>
  <pageSetup paperSize="9"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A1B3D9-10E7-4016-9677-42FF8744BB65}">
  <dimension ref="A1"/>
  <sheetViews>
    <sheetView workbookViewId="0">
      <selection activeCell="P18" sqref="P18"/>
    </sheetView>
  </sheetViews>
  <sheetFormatPr defaultRowHeight="16.5"/>
  <sheetData/>
  <phoneticPr fontId="1" type="noConversion"/>
  <pageMargins left="0.7" right="0.7" top="0.75" bottom="0.75" header="0.3" footer="0.3"/>
  <drawing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94F15-7BDF-436D-AE80-4442C320BEC8}">
  <sheetPr>
    <tabColor rgb="FF00B050"/>
    <pageSetUpPr fitToPage="1"/>
  </sheetPr>
  <dimension ref="A2:S32"/>
  <sheetViews>
    <sheetView zoomScale="85" zoomScaleNormal="85" workbookViewId="0">
      <selection activeCell="H32" sqref="H32"/>
    </sheetView>
  </sheetViews>
  <sheetFormatPr defaultRowHeight="16.5"/>
  <cols>
    <col min="1" max="1" width="20.25" customWidth="1"/>
    <col min="2" max="2" width="6.875" customWidth="1"/>
    <col min="3" max="3" width="17" customWidth="1"/>
    <col min="4" max="6" width="4.875" style="2" customWidth="1"/>
    <col min="7" max="7" width="14.625" style="2" customWidth="1"/>
    <col min="8" max="8" width="58.625" customWidth="1"/>
    <col min="9" max="9" width="12.875" customWidth="1"/>
    <col min="10" max="10" width="9.75" customWidth="1"/>
    <col min="11" max="11" width="8.75" customWidth="1"/>
    <col min="12" max="12" width="24.5" customWidth="1"/>
    <col min="13" max="13" width="13.125" customWidth="1"/>
    <col min="14" max="14" width="15.625" customWidth="1"/>
    <col min="15" max="15" width="17.875" customWidth="1"/>
    <col min="16" max="16" width="17.375" customWidth="1"/>
    <col min="17" max="17" width="14.375" customWidth="1"/>
    <col min="18" max="18" width="45.625" customWidth="1"/>
    <col min="19" max="19" width="16.25" customWidth="1"/>
  </cols>
  <sheetData>
    <row r="2" spans="1:19" ht="17.25" thickBot="1">
      <c r="K2" s="2"/>
      <c r="L2" s="2"/>
      <c r="M2" s="2"/>
    </row>
    <row r="3" spans="1:19" ht="24.95" customHeight="1">
      <c r="A3" s="497" t="s">
        <v>30</v>
      </c>
      <c r="B3" s="499" t="s">
        <v>7</v>
      </c>
      <c r="C3" s="504" t="s">
        <v>3</v>
      </c>
      <c r="D3" s="514" t="s">
        <v>21</v>
      </c>
      <c r="E3" s="514"/>
      <c r="F3" s="514"/>
      <c r="G3" s="504" t="s">
        <v>18</v>
      </c>
      <c r="H3" s="514" t="s">
        <v>4</v>
      </c>
      <c r="I3" s="507" t="s">
        <v>15</v>
      </c>
      <c r="J3" s="1" t="s">
        <v>17</v>
      </c>
      <c r="K3" s="1" t="s">
        <v>8</v>
      </c>
      <c r="L3" s="1" t="s">
        <v>25</v>
      </c>
      <c r="M3" s="1" t="s">
        <v>24</v>
      </c>
      <c r="N3" s="510" t="s">
        <v>27</v>
      </c>
      <c r="O3" s="1" t="s">
        <v>14</v>
      </c>
      <c r="P3" s="507" t="s">
        <v>23</v>
      </c>
      <c r="Q3" s="1" t="s">
        <v>9</v>
      </c>
      <c r="R3" s="486"/>
      <c r="S3" s="487"/>
    </row>
    <row r="4" spans="1:19" ht="24.95" customHeight="1" thickBot="1">
      <c r="A4" s="498"/>
      <c r="B4" s="500"/>
      <c r="C4" s="513"/>
      <c r="D4" s="30" t="s">
        <v>0</v>
      </c>
      <c r="E4" s="30" t="s">
        <v>1</v>
      </c>
      <c r="F4" s="30" t="s">
        <v>2</v>
      </c>
      <c r="G4" s="505"/>
      <c r="H4" s="511"/>
      <c r="I4" s="505"/>
      <c r="J4" s="508"/>
      <c r="K4" s="509"/>
      <c r="L4" s="508"/>
      <c r="M4" s="509"/>
      <c r="N4" s="511"/>
      <c r="O4" s="509"/>
      <c r="P4" s="512"/>
      <c r="Q4" s="19" t="s">
        <v>10</v>
      </c>
      <c r="R4" s="19" t="s">
        <v>40</v>
      </c>
      <c r="S4" s="20" t="s">
        <v>41</v>
      </c>
    </row>
    <row r="5" spans="1:19" ht="17.25" thickTop="1">
      <c r="A5" s="11" t="s">
        <v>400</v>
      </c>
      <c r="B5" s="32">
        <v>1</v>
      </c>
      <c r="C5" s="7" t="s">
        <v>37</v>
      </c>
      <c r="D5" s="7" t="str">
        <f>_xlfn.IFS(C5="사업관리","01",C5="경영ㆍ회계ㆍ사무","02",C5="금융ㆍ보험","03",C5="교육ㆍ자연ㆍ사회과학","04",C5="법률ㆍ경찰ㆍ소방ㆍ교도ㆍ국방","05",C5="보건ㆍ의료","06",C5="사회복지ㆍ종교","07",C5="문화ㆍ예술ㆍ디자인ㆍ방송","08",C5="운전ㆍ운송","09",C5="영업판매","10",C5="경비ㆍ청소","11",C5="이용ㆍ숙박ㆍ여행ㆍ오락ㆍ스포츠","12", C5="음식서비스","13", C5="건설","14", C5="기계","15",C5="재료","16",C5="화학ㆍ바이오","17",C5="섬유ㆍ의복","18",C5="전기ㆍ전자","19",C5="정보통신","20",C5="식품가공","21",C5="인쇄ㆍ목재ㆍ가구ㆍ공예","22",C5="환경ㆍ에너지ㆍ안전","23",C5="농림어업","24")</f>
        <v>02</v>
      </c>
      <c r="E5" s="25" t="s">
        <v>45</v>
      </c>
      <c r="F5" s="25" t="s">
        <v>34</v>
      </c>
      <c r="G5" s="7" t="s">
        <v>19</v>
      </c>
      <c r="H5" s="18" t="s">
        <v>46</v>
      </c>
      <c r="I5" s="18" t="s">
        <v>26</v>
      </c>
      <c r="J5" s="18">
        <v>14</v>
      </c>
      <c r="K5" s="18">
        <v>2</v>
      </c>
      <c r="L5" s="6" t="s">
        <v>47</v>
      </c>
      <c r="M5" s="34">
        <v>20</v>
      </c>
      <c r="N5" s="35">
        <v>450000</v>
      </c>
      <c r="O5" s="8">
        <f>M5*N5</f>
        <v>9000000</v>
      </c>
      <c r="P5" s="15" t="s">
        <v>26</v>
      </c>
      <c r="Q5" s="14" t="s">
        <v>48</v>
      </c>
      <c r="R5" s="14" t="s">
        <v>49</v>
      </c>
      <c r="S5" s="12" t="s">
        <v>50</v>
      </c>
    </row>
    <row r="6" spans="1:19">
      <c r="A6" s="11" t="s">
        <v>400</v>
      </c>
      <c r="B6" s="23">
        <v>2</v>
      </c>
      <c r="C6" s="18" t="s">
        <v>37</v>
      </c>
      <c r="D6" s="7" t="str">
        <f>_xlfn.IFS(C6="사업관리","01",C6="경영ㆍ회계ㆍ사무","02",C6="금융ㆍ보험","03",C6="교육ㆍ자연ㆍ사회과학","04",C6="법률ㆍ경찰ㆍ소방ㆍ교도ㆍ국방","05",C6="보건ㆍ의료","06",C6="사회복지ㆍ종교","07",C6="문화ㆍ예술ㆍ디자인ㆍ방송","08",C6="운전ㆍ운송","09",C6="영업판매","10",C6="경비ㆍ청소","11",C6="이용ㆍ숙박ㆍ여행ㆍ오락ㆍ스포츠","12", C6="음식서비스","13", C6="건설","14", C6="기계","15",C6="재료","16",C6="화학ㆍ바이오","17",C6="섬유ㆍ의복","18",C6="전기ㆍ전자","19",C6="정보통신","20",C6="식품가공","21",C6="인쇄ㆍ목재ㆍ가구ㆍ공예","22",C6="환경ㆍ에너지ㆍ안전","23",C6="농림어업","24")</f>
        <v>02</v>
      </c>
      <c r="E6" s="26" t="s">
        <v>45</v>
      </c>
      <c r="F6" s="25" t="s">
        <v>34</v>
      </c>
      <c r="G6" s="18" t="s">
        <v>19</v>
      </c>
      <c r="H6" s="18" t="s">
        <v>51</v>
      </c>
      <c r="I6" s="18" t="s">
        <v>26</v>
      </c>
      <c r="J6" s="18">
        <v>14</v>
      </c>
      <c r="K6" s="18">
        <v>2</v>
      </c>
      <c r="L6" s="6" t="s">
        <v>47</v>
      </c>
      <c r="M6" s="18">
        <v>20</v>
      </c>
      <c r="N6" s="35">
        <v>450000</v>
      </c>
      <c r="O6" s="6">
        <f>M6*N6</f>
        <v>9000000</v>
      </c>
      <c r="P6" s="15" t="s">
        <v>26</v>
      </c>
      <c r="Q6" s="14" t="s">
        <v>48</v>
      </c>
      <c r="R6" s="14" t="s">
        <v>49</v>
      </c>
      <c r="S6" s="12" t="s">
        <v>50</v>
      </c>
    </row>
    <row r="7" spans="1:19">
      <c r="A7" s="11" t="s">
        <v>400</v>
      </c>
      <c r="B7" s="23">
        <v>3</v>
      </c>
      <c r="C7" s="18" t="s">
        <v>37</v>
      </c>
      <c r="D7" s="7" t="str">
        <f t="shared" ref="D7:D29" si="0">_xlfn.IFS(C7="사업관리","01",C7="경영ㆍ회계ㆍ사무","02",C7="금융ㆍ보험","03",C7="교육ㆍ자연ㆍ사회과학","04",C7="법률ㆍ경찰ㆍ소방ㆍ교도ㆍ국방","05",C7="보건ㆍ의료","06",C7="사회복지ㆍ종교","07",C7="문화ㆍ예술ㆍ디자인ㆍ방송","08",C7="운전ㆍ운송","09",C7="영업판매","10",C7="경비ㆍ청소","11",C7="이용ㆍ숙박ㆍ여행ㆍ오락ㆍ스포츠","12", C7="음식서비스","13", C7="건설","14", C7="기계","15",C7="재료","16",C7="화학ㆍ바이오","17",C7="섬유ㆍ의복","18",C7="전기ㆍ전자","19",C7="정보통신","20",C7="식품가공","21",C7="인쇄ㆍ목재ㆍ가구ㆍ공예","22",C7="환경ㆍ에너지ㆍ안전","23",C7="농림어업","24")</f>
        <v>02</v>
      </c>
      <c r="E7" s="26" t="s">
        <v>45</v>
      </c>
      <c r="F7" s="25" t="s">
        <v>34</v>
      </c>
      <c r="G7" s="18" t="s">
        <v>19</v>
      </c>
      <c r="H7" s="18" t="s">
        <v>52</v>
      </c>
      <c r="I7" s="18" t="s">
        <v>26</v>
      </c>
      <c r="J7" s="18">
        <v>7</v>
      </c>
      <c r="K7" s="18">
        <v>1</v>
      </c>
      <c r="L7" s="6" t="s">
        <v>47</v>
      </c>
      <c r="M7" s="18">
        <v>20</v>
      </c>
      <c r="N7" s="35">
        <v>350000</v>
      </c>
      <c r="O7" s="6">
        <f t="shared" ref="O7:O17" si="1">M7*N7</f>
        <v>7000000</v>
      </c>
      <c r="P7" s="15" t="s">
        <v>26</v>
      </c>
      <c r="Q7" s="14" t="s">
        <v>48</v>
      </c>
      <c r="R7" s="14" t="s">
        <v>49</v>
      </c>
      <c r="S7" s="12" t="s">
        <v>50</v>
      </c>
    </row>
    <row r="8" spans="1:19">
      <c r="A8" s="11" t="s">
        <v>400</v>
      </c>
      <c r="B8" s="32">
        <v>4</v>
      </c>
      <c r="C8" s="18" t="s">
        <v>37</v>
      </c>
      <c r="D8" s="7" t="str">
        <f t="shared" si="0"/>
        <v>02</v>
      </c>
      <c r="E8" s="26" t="s">
        <v>45</v>
      </c>
      <c r="F8" s="25" t="s">
        <v>34</v>
      </c>
      <c r="G8" s="18" t="s">
        <v>19</v>
      </c>
      <c r="H8" s="18" t="s">
        <v>53</v>
      </c>
      <c r="I8" s="18" t="s">
        <v>26</v>
      </c>
      <c r="J8" s="18">
        <v>7</v>
      </c>
      <c r="K8" s="18">
        <v>1</v>
      </c>
      <c r="L8" s="6" t="s">
        <v>47</v>
      </c>
      <c r="M8" s="18">
        <v>20</v>
      </c>
      <c r="N8" s="35">
        <v>350000</v>
      </c>
      <c r="O8" s="6">
        <f t="shared" si="1"/>
        <v>7000000</v>
      </c>
      <c r="P8" s="15" t="s">
        <v>26</v>
      </c>
      <c r="Q8" s="14" t="s">
        <v>48</v>
      </c>
      <c r="R8" s="14" t="s">
        <v>49</v>
      </c>
      <c r="S8" s="12" t="s">
        <v>50</v>
      </c>
    </row>
    <row r="9" spans="1:19">
      <c r="A9" s="11" t="s">
        <v>400</v>
      </c>
      <c r="B9" s="23">
        <v>5</v>
      </c>
      <c r="C9" s="18" t="s">
        <v>37</v>
      </c>
      <c r="D9" s="7" t="str">
        <f t="shared" si="0"/>
        <v>02</v>
      </c>
      <c r="E9" s="26" t="s">
        <v>45</v>
      </c>
      <c r="F9" s="25" t="s">
        <v>34</v>
      </c>
      <c r="G9" s="18" t="s">
        <v>19</v>
      </c>
      <c r="H9" s="18" t="s">
        <v>54</v>
      </c>
      <c r="I9" s="18" t="s">
        <v>26</v>
      </c>
      <c r="J9" s="18">
        <v>4</v>
      </c>
      <c r="K9" s="18">
        <v>1</v>
      </c>
      <c r="L9" s="6" t="s">
        <v>47</v>
      </c>
      <c r="M9" s="18">
        <v>20</v>
      </c>
      <c r="N9" s="35">
        <v>250000</v>
      </c>
      <c r="O9" s="6">
        <f t="shared" si="1"/>
        <v>5000000</v>
      </c>
      <c r="P9" s="15" t="s">
        <v>26</v>
      </c>
      <c r="Q9" s="14" t="s">
        <v>48</v>
      </c>
      <c r="R9" s="14" t="s">
        <v>49</v>
      </c>
      <c r="S9" s="12" t="s">
        <v>50</v>
      </c>
    </row>
    <row r="10" spans="1:19">
      <c r="A10" s="11" t="s">
        <v>400</v>
      </c>
      <c r="B10" s="23">
        <v>6</v>
      </c>
      <c r="C10" s="18" t="s">
        <v>37</v>
      </c>
      <c r="D10" s="7" t="str">
        <f t="shared" si="0"/>
        <v>02</v>
      </c>
      <c r="E10" s="26" t="s">
        <v>55</v>
      </c>
      <c r="F10" s="26" t="s">
        <v>45</v>
      </c>
      <c r="G10" s="18" t="s">
        <v>19</v>
      </c>
      <c r="H10" s="18" t="s">
        <v>56</v>
      </c>
      <c r="I10" s="18" t="s">
        <v>26</v>
      </c>
      <c r="J10" s="18">
        <v>14</v>
      </c>
      <c r="K10" s="18">
        <v>2</v>
      </c>
      <c r="L10" s="6" t="s">
        <v>47</v>
      </c>
      <c r="M10" s="18">
        <v>20</v>
      </c>
      <c r="N10" s="35">
        <v>250000</v>
      </c>
      <c r="O10" s="6">
        <f t="shared" si="1"/>
        <v>5000000</v>
      </c>
      <c r="P10" s="15" t="s">
        <v>26</v>
      </c>
      <c r="Q10" s="14" t="s">
        <v>48</v>
      </c>
      <c r="R10" s="14" t="s">
        <v>49</v>
      </c>
      <c r="S10" s="12" t="s">
        <v>50</v>
      </c>
    </row>
    <row r="11" spans="1:19">
      <c r="A11" s="11" t="s">
        <v>400</v>
      </c>
      <c r="B11" s="32">
        <v>7</v>
      </c>
      <c r="C11" s="18" t="s">
        <v>37</v>
      </c>
      <c r="D11" s="7" t="str">
        <f t="shared" si="0"/>
        <v>02</v>
      </c>
      <c r="E11" s="26" t="s">
        <v>55</v>
      </c>
      <c r="F11" s="26" t="s">
        <v>45</v>
      </c>
      <c r="G11" s="18" t="s">
        <v>19</v>
      </c>
      <c r="H11" s="18" t="s">
        <v>57</v>
      </c>
      <c r="I11" s="18" t="s">
        <v>26</v>
      </c>
      <c r="J11" s="18">
        <v>14</v>
      </c>
      <c r="K11" s="18">
        <v>2</v>
      </c>
      <c r="L11" s="6" t="s">
        <v>47</v>
      </c>
      <c r="M11" s="18">
        <v>20</v>
      </c>
      <c r="N11" s="35">
        <v>250000</v>
      </c>
      <c r="O11" s="6">
        <f t="shared" si="1"/>
        <v>5000000</v>
      </c>
      <c r="P11" s="15" t="s">
        <v>26</v>
      </c>
      <c r="Q11" s="14" t="s">
        <v>48</v>
      </c>
      <c r="R11" s="14" t="s">
        <v>49</v>
      </c>
      <c r="S11" s="12" t="s">
        <v>50</v>
      </c>
    </row>
    <row r="12" spans="1:19">
      <c r="A12" s="11" t="s">
        <v>400</v>
      </c>
      <c r="B12" s="23">
        <v>8</v>
      </c>
      <c r="C12" s="18" t="s">
        <v>37</v>
      </c>
      <c r="D12" s="7" t="str">
        <f t="shared" si="0"/>
        <v>02</v>
      </c>
      <c r="E12" s="26" t="s">
        <v>55</v>
      </c>
      <c r="F12" s="26" t="s">
        <v>45</v>
      </c>
      <c r="G12" s="18" t="s">
        <v>19</v>
      </c>
      <c r="H12" s="18" t="s">
        <v>58</v>
      </c>
      <c r="I12" s="18" t="s">
        <v>26</v>
      </c>
      <c r="J12" s="18">
        <v>14</v>
      </c>
      <c r="K12" s="18">
        <v>2</v>
      </c>
      <c r="L12" s="6" t="s">
        <v>47</v>
      </c>
      <c r="M12" s="18">
        <v>20</v>
      </c>
      <c r="N12" s="35">
        <v>250000</v>
      </c>
      <c r="O12" s="6">
        <f t="shared" si="1"/>
        <v>5000000</v>
      </c>
      <c r="P12" s="15" t="s">
        <v>26</v>
      </c>
      <c r="Q12" s="14" t="s">
        <v>48</v>
      </c>
      <c r="R12" s="14" t="s">
        <v>49</v>
      </c>
      <c r="S12" s="12" t="s">
        <v>50</v>
      </c>
    </row>
    <row r="13" spans="1:19" ht="18.75" customHeight="1">
      <c r="A13" s="11" t="s">
        <v>400</v>
      </c>
      <c r="B13" s="23">
        <v>9</v>
      </c>
      <c r="C13" s="18" t="s">
        <v>37</v>
      </c>
      <c r="D13" s="7" t="str">
        <f t="shared" si="0"/>
        <v>02</v>
      </c>
      <c r="E13" s="26" t="s">
        <v>55</v>
      </c>
      <c r="F13" s="26" t="s">
        <v>45</v>
      </c>
      <c r="G13" s="18" t="s">
        <v>19</v>
      </c>
      <c r="H13" s="36" t="s">
        <v>59</v>
      </c>
      <c r="I13" s="18" t="s">
        <v>26</v>
      </c>
      <c r="J13" s="18">
        <v>14</v>
      </c>
      <c r="K13" s="18">
        <v>2</v>
      </c>
      <c r="L13" s="6" t="s">
        <v>47</v>
      </c>
      <c r="M13" s="18">
        <v>20</v>
      </c>
      <c r="N13" s="35">
        <v>250000</v>
      </c>
      <c r="O13" s="6">
        <f t="shared" si="1"/>
        <v>5000000</v>
      </c>
      <c r="P13" s="15" t="s">
        <v>26</v>
      </c>
      <c r="Q13" s="14" t="s">
        <v>48</v>
      </c>
      <c r="R13" s="14" t="s">
        <v>49</v>
      </c>
      <c r="S13" s="12" t="s">
        <v>50</v>
      </c>
    </row>
    <row r="14" spans="1:19">
      <c r="A14" s="11" t="s">
        <v>400</v>
      </c>
      <c r="B14" s="32">
        <v>10</v>
      </c>
      <c r="C14" s="18" t="s">
        <v>37</v>
      </c>
      <c r="D14" s="7" t="str">
        <f t="shared" si="0"/>
        <v>02</v>
      </c>
      <c r="E14" s="26" t="s">
        <v>55</v>
      </c>
      <c r="F14" s="26" t="s">
        <v>45</v>
      </c>
      <c r="G14" s="18" t="s">
        <v>19</v>
      </c>
      <c r="H14" s="18" t="s">
        <v>60</v>
      </c>
      <c r="I14" s="18" t="s">
        <v>26</v>
      </c>
      <c r="J14" s="18">
        <v>7</v>
      </c>
      <c r="K14" s="18">
        <v>1</v>
      </c>
      <c r="L14" s="6" t="s">
        <v>47</v>
      </c>
      <c r="M14" s="18">
        <v>20</v>
      </c>
      <c r="N14" s="35">
        <v>250000</v>
      </c>
      <c r="O14" s="6">
        <f t="shared" si="1"/>
        <v>5000000</v>
      </c>
      <c r="P14" s="15" t="s">
        <v>26</v>
      </c>
      <c r="Q14" s="14" t="s">
        <v>48</v>
      </c>
      <c r="R14" s="14" t="s">
        <v>49</v>
      </c>
      <c r="S14" s="12" t="s">
        <v>50</v>
      </c>
    </row>
    <row r="15" spans="1:19">
      <c r="A15" s="11" t="s">
        <v>400</v>
      </c>
      <c r="B15" s="23">
        <v>11</v>
      </c>
      <c r="C15" s="18" t="s">
        <v>37</v>
      </c>
      <c r="D15" s="7" t="str">
        <f t="shared" si="0"/>
        <v>02</v>
      </c>
      <c r="E15" s="26" t="s">
        <v>45</v>
      </c>
      <c r="F15" s="26" t="s">
        <v>34</v>
      </c>
      <c r="G15" s="18" t="s">
        <v>19</v>
      </c>
      <c r="H15" s="18" t="s">
        <v>61</v>
      </c>
      <c r="I15" s="18" t="s">
        <v>26</v>
      </c>
      <c r="J15" s="18">
        <v>16</v>
      </c>
      <c r="K15" s="18">
        <v>2</v>
      </c>
      <c r="L15" s="6" t="s">
        <v>47</v>
      </c>
      <c r="M15" s="18">
        <v>20</v>
      </c>
      <c r="N15" s="35">
        <v>300000</v>
      </c>
      <c r="O15" s="6">
        <f t="shared" si="1"/>
        <v>6000000</v>
      </c>
      <c r="P15" s="15" t="s">
        <v>26</v>
      </c>
      <c r="Q15" s="14" t="s">
        <v>48</v>
      </c>
      <c r="R15" s="14" t="s">
        <v>49</v>
      </c>
      <c r="S15" s="12" t="s">
        <v>50</v>
      </c>
    </row>
    <row r="16" spans="1:19">
      <c r="A16" s="11" t="s">
        <v>400</v>
      </c>
      <c r="B16" s="23">
        <v>12</v>
      </c>
      <c r="C16" s="18" t="s">
        <v>37</v>
      </c>
      <c r="D16" s="7" t="str">
        <f t="shared" si="0"/>
        <v>02</v>
      </c>
      <c r="E16" s="26" t="s">
        <v>45</v>
      </c>
      <c r="F16" s="26" t="s">
        <v>34</v>
      </c>
      <c r="G16" s="18" t="s">
        <v>19</v>
      </c>
      <c r="H16" s="18" t="s">
        <v>62</v>
      </c>
      <c r="I16" s="18" t="s">
        <v>26</v>
      </c>
      <c r="J16" s="18">
        <v>21</v>
      </c>
      <c r="K16" s="18">
        <v>3</v>
      </c>
      <c r="L16" s="6" t="s">
        <v>47</v>
      </c>
      <c r="M16" s="18">
        <v>20</v>
      </c>
      <c r="N16" s="35">
        <v>450000</v>
      </c>
      <c r="O16" s="6">
        <f t="shared" si="1"/>
        <v>9000000</v>
      </c>
      <c r="P16" s="15" t="s">
        <v>26</v>
      </c>
      <c r="Q16" s="14" t="s">
        <v>48</v>
      </c>
      <c r="R16" s="14" t="s">
        <v>49</v>
      </c>
      <c r="S16" s="12" t="s">
        <v>50</v>
      </c>
    </row>
    <row r="17" spans="1:19">
      <c r="A17" s="11" t="s">
        <v>400</v>
      </c>
      <c r="B17" s="32">
        <v>13</v>
      </c>
      <c r="C17" s="18" t="s">
        <v>37</v>
      </c>
      <c r="D17" s="7" t="str">
        <f t="shared" si="0"/>
        <v>02</v>
      </c>
      <c r="E17" s="26" t="s">
        <v>45</v>
      </c>
      <c r="F17" s="26" t="s">
        <v>34</v>
      </c>
      <c r="G17" s="18" t="s">
        <v>19</v>
      </c>
      <c r="H17" s="18" t="s">
        <v>63</v>
      </c>
      <c r="I17" s="18" t="s">
        <v>26</v>
      </c>
      <c r="J17" s="18">
        <v>8</v>
      </c>
      <c r="K17" s="18">
        <v>1</v>
      </c>
      <c r="L17" s="6" t="s">
        <v>47</v>
      </c>
      <c r="M17" s="18">
        <v>20</v>
      </c>
      <c r="N17" s="35">
        <v>250000</v>
      </c>
      <c r="O17" s="6">
        <f t="shared" si="1"/>
        <v>5000000</v>
      </c>
      <c r="P17" s="15" t="s">
        <v>26</v>
      </c>
      <c r="Q17" s="14" t="s">
        <v>48</v>
      </c>
      <c r="R17" s="14" t="s">
        <v>49</v>
      </c>
      <c r="S17" s="12" t="s">
        <v>50</v>
      </c>
    </row>
    <row r="18" spans="1:19">
      <c r="A18" s="11" t="s">
        <v>400</v>
      </c>
      <c r="B18" s="23">
        <v>14</v>
      </c>
      <c r="C18" s="18"/>
      <c r="D18" s="7" t="e">
        <f t="shared" si="0"/>
        <v>#N/A</v>
      </c>
      <c r="E18" s="26"/>
      <c r="F18" s="26"/>
      <c r="G18" s="18"/>
      <c r="H18" s="18"/>
      <c r="I18" s="18"/>
      <c r="J18" s="18"/>
      <c r="K18" s="18"/>
      <c r="L18" s="18"/>
      <c r="M18" s="18"/>
      <c r="N18" s="18"/>
      <c r="O18" s="18"/>
      <c r="P18" s="16"/>
      <c r="Q18" s="16"/>
      <c r="R18" s="16"/>
      <c r="S18" s="13"/>
    </row>
    <row r="19" spans="1:19">
      <c r="A19" s="11" t="s">
        <v>400</v>
      </c>
      <c r="B19" s="23">
        <v>15</v>
      </c>
      <c r="C19" s="18"/>
      <c r="D19" s="7" t="e">
        <f t="shared" si="0"/>
        <v>#N/A</v>
      </c>
      <c r="E19" s="26"/>
      <c r="F19" s="26"/>
      <c r="G19" s="18"/>
      <c r="H19" s="18"/>
      <c r="I19" s="18"/>
      <c r="J19" s="18"/>
      <c r="K19" s="18"/>
      <c r="L19" s="18"/>
      <c r="M19" s="18"/>
      <c r="N19" s="18"/>
      <c r="O19" s="18"/>
      <c r="P19" s="16"/>
      <c r="Q19" s="16"/>
      <c r="R19" s="16"/>
      <c r="S19" s="13"/>
    </row>
    <row r="20" spans="1:19">
      <c r="A20" s="11" t="s">
        <v>400</v>
      </c>
      <c r="B20" s="32">
        <v>16</v>
      </c>
      <c r="C20" s="18"/>
      <c r="D20" s="7" t="e">
        <f t="shared" si="0"/>
        <v>#N/A</v>
      </c>
      <c r="E20" s="26"/>
      <c r="F20" s="26"/>
      <c r="G20" s="18"/>
      <c r="H20" s="18"/>
      <c r="I20" s="18"/>
      <c r="J20" s="18"/>
      <c r="K20" s="18"/>
      <c r="L20" s="18"/>
      <c r="M20" s="18"/>
      <c r="N20" s="18"/>
      <c r="O20" s="18"/>
      <c r="P20" s="16"/>
      <c r="Q20" s="16"/>
      <c r="R20" s="16"/>
      <c r="S20" s="13"/>
    </row>
    <row r="21" spans="1:19">
      <c r="A21" s="11" t="s">
        <v>400</v>
      </c>
      <c r="B21" s="23">
        <v>17</v>
      </c>
      <c r="C21" s="18"/>
      <c r="D21" s="7" t="e">
        <f t="shared" si="0"/>
        <v>#N/A</v>
      </c>
      <c r="E21" s="26"/>
      <c r="F21" s="26"/>
      <c r="G21" s="18"/>
      <c r="H21" s="18"/>
      <c r="I21" s="18"/>
      <c r="J21" s="18"/>
      <c r="K21" s="18"/>
      <c r="L21" s="18"/>
      <c r="M21" s="18"/>
      <c r="N21" s="18"/>
      <c r="O21" s="18"/>
      <c r="P21" s="16"/>
      <c r="Q21" s="16"/>
      <c r="R21" s="16"/>
      <c r="S21" s="13"/>
    </row>
    <row r="22" spans="1:19">
      <c r="A22" s="11" t="s">
        <v>400</v>
      </c>
      <c r="B22" s="23">
        <v>18</v>
      </c>
      <c r="C22" s="18"/>
      <c r="D22" s="7" t="e">
        <f t="shared" si="0"/>
        <v>#N/A</v>
      </c>
      <c r="E22" s="26"/>
      <c r="F22" s="26"/>
      <c r="G22" s="18"/>
      <c r="H22" s="18"/>
      <c r="I22" s="18"/>
      <c r="J22" s="18"/>
      <c r="K22" s="18"/>
      <c r="L22" s="18"/>
      <c r="M22" s="18"/>
      <c r="N22" s="18"/>
      <c r="O22" s="18"/>
      <c r="P22" s="16"/>
      <c r="Q22" s="16"/>
      <c r="R22" s="16"/>
      <c r="S22" s="13"/>
    </row>
    <row r="23" spans="1:19">
      <c r="A23" s="11" t="s">
        <v>400</v>
      </c>
      <c r="B23" s="32">
        <v>19</v>
      </c>
      <c r="C23" s="18"/>
      <c r="D23" s="7" t="e">
        <f t="shared" si="0"/>
        <v>#N/A</v>
      </c>
      <c r="E23" s="26"/>
      <c r="F23" s="26"/>
      <c r="G23" s="18"/>
      <c r="H23" s="18"/>
      <c r="I23" s="18"/>
      <c r="J23" s="18"/>
      <c r="K23" s="18"/>
      <c r="L23" s="18"/>
      <c r="M23" s="18"/>
      <c r="N23" s="18"/>
      <c r="O23" s="18"/>
      <c r="P23" s="16"/>
      <c r="Q23" s="16"/>
      <c r="R23" s="16"/>
      <c r="S23" s="13"/>
    </row>
    <row r="24" spans="1:19">
      <c r="A24" s="11" t="s">
        <v>400</v>
      </c>
      <c r="B24" s="23">
        <v>20</v>
      </c>
      <c r="C24" s="18"/>
      <c r="D24" s="7" t="e">
        <f t="shared" si="0"/>
        <v>#N/A</v>
      </c>
      <c r="E24" s="26"/>
      <c r="F24" s="26"/>
      <c r="G24" s="18"/>
      <c r="H24" s="18"/>
      <c r="I24" s="18"/>
      <c r="J24" s="18"/>
      <c r="K24" s="18"/>
      <c r="L24" s="18"/>
      <c r="M24" s="18"/>
      <c r="N24" s="18"/>
      <c r="O24" s="18"/>
      <c r="P24" s="16"/>
      <c r="Q24" s="16"/>
      <c r="R24" s="16"/>
      <c r="S24" s="13"/>
    </row>
    <row r="25" spans="1:19">
      <c r="A25" s="11" t="s">
        <v>400</v>
      </c>
      <c r="B25" s="23">
        <v>21</v>
      </c>
      <c r="C25" s="18"/>
      <c r="D25" s="7" t="e">
        <f t="shared" si="0"/>
        <v>#N/A</v>
      </c>
      <c r="E25" s="26"/>
      <c r="F25" s="26"/>
      <c r="G25" s="18"/>
      <c r="H25" s="18"/>
      <c r="I25" s="18"/>
      <c r="J25" s="18"/>
      <c r="K25" s="18"/>
      <c r="L25" s="18"/>
      <c r="M25" s="18"/>
      <c r="N25" s="18"/>
      <c r="O25" s="18"/>
      <c r="P25" s="16"/>
      <c r="Q25" s="16"/>
      <c r="R25" s="16"/>
      <c r="S25" s="13"/>
    </row>
    <row r="26" spans="1:19">
      <c r="A26" s="11" t="s">
        <v>400</v>
      </c>
      <c r="B26" s="32">
        <v>22</v>
      </c>
      <c r="C26" s="18"/>
      <c r="D26" s="7" t="e">
        <f t="shared" si="0"/>
        <v>#N/A</v>
      </c>
      <c r="E26" s="26"/>
      <c r="F26" s="26"/>
      <c r="G26" s="18"/>
      <c r="H26" s="18"/>
      <c r="I26" s="18"/>
      <c r="J26" s="18"/>
      <c r="K26" s="18"/>
      <c r="L26" s="18"/>
      <c r="M26" s="18"/>
      <c r="N26" s="18"/>
      <c r="O26" s="18"/>
      <c r="P26" s="16"/>
      <c r="Q26" s="16"/>
      <c r="R26" s="16"/>
      <c r="S26" s="13"/>
    </row>
    <row r="27" spans="1:19">
      <c r="A27" s="11" t="s">
        <v>400</v>
      </c>
      <c r="B27" s="23">
        <v>23</v>
      </c>
      <c r="C27" s="18"/>
      <c r="D27" s="7" t="e">
        <f t="shared" si="0"/>
        <v>#N/A</v>
      </c>
      <c r="E27" s="26"/>
      <c r="F27" s="26"/>
      <c r="G27" s="18"/>
      <c r="H27" s="18"/>
      <c r="I27" s="18"/>
      <c r="J27" s="18"/>
      <c r="K27" s="18"/>
      <c r="L27" s="18"/>
      <c r="M27" s="18"/>
      <c r="N27" s="18"/>
      <c r="O27" s="18"/>
      <c r="P27" s="16"/>
      <c r="Q27" s="16"/>
      <c r="R27" s="16"/>
      <c r="S27" s="13"/>
    </row>
    <row r="28" spans="1:19">
      <c r="A28" s="11" t="s">
        <v>400</v>
      </c>
      <c r="B28" s="23">
        <v>24</v>
      </c>
      <c r="C28" s="18"/>
      <c r="D28" s="7" t="e">
        <f t="shared" si="0"/>
        <v>#N/A</v>
      </c>
      <c r="E28" s="26"/>
      <c r="F28" s="26"/>
      <c r="G28" s="18"/>
      <c r="H28" s="18"/>
      <c r="I28" s="18"/>
      <c r="J28" s="18"/>
      <c r="K28" s="18"/>
      <c r="L28" s="18"/>
      <c r="M28" s="18"/>
      <c r="N28" s="18"/>
      <c r="O28" s="18"/>
      <c r="P28" s="16"/>
      <c r="Q28" s="16"/>
      <c r="R28" s="16"/>
      <c r="S28" s="13"/>
    </row>
    <row r="29" spans="1:19" ht="17.25" thickBot="1">
      <c r="A29" s="3" t="s">
        <v>400</v>
      </c>
      <c r="B29" s="28">
        <v>25</v>
      </c>
      <c r="C29" s="4"/>
      <c r="D29" s="4" t="e">
        <f t="shared" si="0"/>
        <v>#N/A</v>
      </c>
      <c r="E29" s="27"/>
      <c r="F29" s="27"/>
      <c r="G29" s="4"/>
      <c r="H29" s="4"/>
      <c r="I29" s="4"/>
      <c r="J29" s="4"/>
      <c r="K29" s="4"/>
      <c r="L29" s="4"/>
      <c r="M29" s="4"/>
      <c r="N29" s="4"/>
      <c r="O29" s="4"/>
      <c r="P29" s="17"/>
      <c r="Q29" s="17"/>
      <c r="R29" s="17"/>
      <c r="S29" s="5"/>
    </row>
    <row r="32" spans="1:19" ht="253.5" customHeight="1"/>
  </sheetData>
  <mergeCells count="15">
    <mergeCell ref="O3:O4"/>
    <mergeCell ref="P3:P4"/>
    <mergeCell ref="Q3:S3"/>
    <mergeCell ref="I3:I4"/>
    <mergeCell ref="J3:J4"/>
    <mergeCell ref="K3:K4"/>
    <mergeCell ref="L3:L4"/>
    <mergeCell ref="M3:M4"/>
    <mergeCell ref="N3:N4"/>
    <mergeCell ref="H3:H4"/>
    <mergeCell ref="A3:A4"/>
    <mergeCell ref="B3:B4"/>
    <mergeCell ref="C3:C4"/>
    <mergeCell ref="D3:F3"/>
    <mergeCell ref="G3:G4"/>
  </mergeCells>
  <phoneticPr fontId="1" type="noConversion"/>
  <dataValidations count="4">
    <dataValidation allowBlank="1" showInputMessage="1" showErrorMessage="1" promptTitle="목록" sqref="G3:G4" xr:uid="{A90369D8-3CA5-4C28-A267-AE4E896CCF70}"/>
    <dataValidation type="list" allowBlank="1" showInputMessage="1" showErrorMessage="1" sqref="C5:C29" xr:uid="{E4FE1E5E-826F-4BDA-B479-A225AE07A58F}">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5:G29" xr:uid="{D8F6DAB9-8749-432D-A484-3302C6169A11}">
      <formula1>"일반형, AI융합형"</formula1>
    </dataValidation>
    <dataValidation type="list" allowBlank="1" showInputMessage="1" showErrorMessage="1" sqref="I5:I29 P5:P29" xr:uid="{64A3B624-5577-4E68-86E5-D55B408F328E}">
      <formula1>"O, X"</formula1>
    </dataValidation>
  </dataValidations>
  <pageMargins left="0.7" right="0.7" top="0.75" bottom="0.75" header="0.3" footer="0.3"/>
  <pageSetup paperSize="8" scale="54" orientation="landscape"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886A61-97AC-4B5C-A69B-C8D519EB2DCF}">
  <sheetPr>
    <tabColor rgb="FF00B050"/>
  </sheetPr>
  <dimension ref="A1:S85"/>
  <sheetViews>
    <sheetView zoomScale="55" zoomScaleNormal="55" zoomScaleSheetLayoutView="85" workbookViewId="0">
      <selection activeCell="H23" sqref="H23"/>
    </sheetView>
  </sheetViews>
  <sheetFormatPr defaultColWidth="9" defaultRowHeight="16.5"/>
  <cols>
    <col min="1" max="1" width="43.625" style="53" customWidth="1"/>
    <col min="2" max="2" width="6.875" style="53" customWidth="1"/>
    <col min="3" max="3" width="17" style="53" customWidth="1"/>
    <col min="4" max="6" width="4.875" style="54" customWidth="1"/>
    <col min="7" max="7" width="14.625" style="54" customWidth="1"/>
    <col min="8" max="8" width="52" style="53" customWidth="1"/>
    <col min="9" max="9" width="12.875" style="53" customWidth="1"/>
    <col min="10" max="10" width="9.75" style="53" customWidth="1"/>
    <col min="11" max="11" width="8.75" style="53" customWidth="1"/>
    <col min="12" max="12" width="24.5" style="53" customWidth="1"/>
    <col min="13" max="13" width="13.125" style="53" customWidth="1"/>
    <col min="14" max="14" width="15.625" style="53" customWidth="1"/>
    <col min="15" max="15" width="17.875" style="53" customWidth="1"/>
    <col min="16" max="16" width="17.375" style="53" customWidth="1"/>
    <col min="17" max="17" width="14.375" style="53" customWidth="1"/>
    <col min="18" max="18" width="76.875" style="53" customWidth="1"/>
    <col min="19" max="19" width="16.25" style="53" customWidth="1"/>
    <col min="20" max="16384" width="9" style="53"/>
  </cols>
  <sheetData>
    <row r="1" spans="1:19">
      <c r="A1" s="558" t="s">
        <v>74</v>
      </c>
      <c r="B1" s="559"/>
      <c r="C1" s="559"/>
      <c r="D1" s="559"/>
      <c r="E1" s="559"/>
      <c r="F1" s="559"/>
      <c r="G1" s="559"/>
      <c r="H1" s="559"/>
      <c r="I1" s="559"/>
      <c r="J1" s="559"/>
      <c r="K1" s="559"/>
      <c r="L1" s="559"/>
      <c r="M1" s="559"/>
      <c r="N1" s="559"/>
      <c r="O1" s="560"/>
    </row>
    <row r="2" spans="1:19">
      <c r="A2" s="561"/>
      <c r="B2" s="562"/>
      <c r="C2" s="562"/>
      <c r="D2" s="562"/>
      <c r="E2" s="562"/>
      <c r="F2" s="562"/>
      <c r="G2" s="562"/>
      <c r="H2" s="562"/>
      <c r="I2" s="562"/>
      <c r="J2" s="562"/>
      <c r="K2" s="562"/>
      <c r="L2" s="562"/>
      <c r="M2" s="562"/>
      <c r="N2" s="562"/>
      <c r="O2" s="563"/>
    </row>
    <row r="3" spans="1:19" ht="223.5" customHeight="1" thickBot="1">
      <c r="A3" s="564"/>
      <c r="B3" s="565"/>
      <c r="C3" s="565"/>
      <c r="D3" s="565"/>
      <c r="E3" s="565"/>
      <c r="F3" s="565"/>
      <c r="G3" s="565"/>
      <c r="H3" s="565"/>
      <c r="I3" s="565"/>
      <c r="J3" s="565"/>
      <c r="K3" s="565"/>
      <c r="L3" s="565"/>
      <c r="M3" s="565"/>
      <c r="N3" s="565"/>
      <c r="O3" s="566"/>
    </row>
    <row r="5" spans="1:19" ht="17.25" thickBot="1">
      <c r="K5" s="54"/>
      <c r="L5" s="54"/>
      <c r="M5" s="54"/>
    </row>
    <row r="6" spans="1:19" ht="24.95" customHeight="1">
      <c r="A6" s="567" t="s">
        <v>75</v>
      </c>
      <c r="B6" s="569" t="s">
        <v>66</v>
      </c>
      <c r="C6" s="571" t="s">
        <v>76</v>
      </c>
      <c r="D6" s="573" t="s">
        <v>77</v>
      </c>
      <c r="E6" s="573"/>
      <c r="F6" s="573"/>
      <c r="G6" s="571" t="s">
        <v>78</v>
      </c>
      <c r="H6" s="573" t="s">
        <v>67</v>
      </c>
      <c r="I6" s="576" t="s">
        <v>79</v>
      </c>
      <c r="J6" s="577" t="s">
        <v>80</v>
      </c>
      <c r="K6" s="577" t="s">
        <v>81</v>
      </c>
      <c r="L6" s="577" t="s">
        <v>72</v>
      </c>
      <c r="M6" s="577" t="s">
        <v>82</v>
      </c>
      <c r="N6" s="580" t="s">
        <v>83</v>
      </c>
      <c r="O6" s="577" t="s">
        <v>84</v>
      </c>
      <c r="P6" s="576" t="s">
        <v>85</v>
      </c>
      <c r="Q6" s="555" t="s">
        <v>86</v>
      </c>
      <c r="R6" s="556"/>
      <c r="S6" s="557"/>
    </row>
    <row r="7" spans="1:19" ht="24.95" customHeight="1" thickBot="1">
      <c r="A7" s="587"/>
      <c r="B7" s="588"/>
      <c r="C7" s="589"/>
      <c r="D7" s="55" t="s">
        <v>87</v>
      </c>
      <c r="E7" s="55" t="s">
        <v>88</v>
      </c>
      <c r="F7" s="55" t="s">
        <v>89</v>
      </c>
      <c r="G7" s="584"/>
      <c r="H7" s="586"/>
      <c r="I7" s="584"/>
      <c r="J7" s="585"/>
      <c r="K7" s="582"/>
      <c r="L7" s="585"/>
      <c r="M7" s="582"/>
      <c r="N7" s="586"/>
      <c r="O7" s="582"/>
      <c r="P7" s="583"/>
      <c r="Q7" s="56" t="s">
        <v>90</v>
      </c>
      <c r="R7" s="56" t="s">
        <v>91</v>
      </c>
      <c r="S7" s="57" t="s">
        <v>92</v>
      </c>
    </row>
    <row r="8" spans="1:19" ht="33.75" thickTop="1">
      <c r="A8" s="58" t="s">
        <v>401</v>
      </c>
      <c r="B8" s="59">
        <v>1</v>
      </c>
      <c r="C8" s="60" t="s">
        <v>37</v>
      </c>
      <c r="D8" s="60" t="str">
        <f>_xlfn.IFS(C8="사업관리","01",C8="경영ㆍ회계ㆍ사무","02",C8="금융ㆍ보험","03",C8="교육ㆍ자연ㆍ사회과학","04",C8="법률ㆍ경찰ㆍ소방ㆍ교도ㆍ국방","05",C8="보건ㆍ의료","06",C8="사회복지ㆍ종교","07",C8="문화ㆍ예술ㆍ디자인ㆍ방송","08",C8="운전ㆍ운송","09",C8="영업판매","10",C8="경비ㆍ청소","11",C8="이용ㆍ숙박ㆍ여행ㆍ오락ㆍ스포츠","12",C8="음식서비스","13",C8="건설","14",C8="기계","15",C8="재료","16",C8="화학ㆍ바이오","17",C8="섬유ㆍ의복","18",C8="전기ㆍ전자","19",C8="정보통신","20",C8="식품가공","21",C8="인쇄ㆍ목재ㆍ가구ㆍ공예","22",C8="환경ㆍ에너지ㆍ안전","23",C8="농림어업","24")</f>
        <v>02</v>
      </c>
      <c r="E8" s="61" t="s">
        <v>93</v>
      </c>
      <c r="F8" s="61" t="s">
        <v>94</v>
      </c>
      <c r="G8" s="60" t="s">
        <v>20</v>
      </c>
      <c r="H8" s="60" t="s">
        <v>95</v>
      </c>
      <c r="I8" s="60" t="s">
        <v>16</v>
      </c>
      <c r="J8" s="60">
        <v>12</v>
      </c>
      <c r="K8" s="62">
        <v>2</v>
      </c>
      <c r="L8" s="62" t="s">
        <v>64</v>
      </c>
      <c r="M8" s="62">
        <v>30</v>
      </c>
      <c r="N8" s="62">
        <v>500000</v>
      </c>
      <c r="O8" s="62">
        <f>M8*N8</f>
        <v>15000000</v>
      </c>
      <c r="P8" s="63" t="s">
        <v>16</v>
      </c>
      <c r="Q8" s="63" t="s">
        <v>96</v>
      </c>
      <c r="R8" s="64" t="s">
        <v>97</v>
      </c>
      <c r="S8" s="65" t="s">
        <v>98</v>
      </c>
    </row>
    <row r="9" spans="1:19" ht="33">
      <c r="A9" s="58" t="s">
        <v>401</v>
      </c>
      <c r="B9" s="66">
        <v>2</v>
      </c>
      <c r="C9" s="67" t="s">
        <v>37</v>
      </c>
      <c r="D9" s="60" t="str">
        <f>_xlfn.IFS(C9="사업관리","01",C9="경영ㆍ회계ㆍ사무","02",C9="금융ㆍ보험","03",C9="교육ㆍ자연ㆍ사회과학","04",C9="법률ㆍ경찰ㆍ소방ㆍ교도ㆍ국방","05",C9="보건ㆍ의료","06",C9="사회복지ㆍ종교","07",C9="문화ㆍ예술ㆍ디자인ㆍ방송","08",C9="운전ㆍ운송","09",C9="영업판매","10",C9="경비ㆍ청소","11",C9="이용ㆍ숙박ㆍ여행ㆍ오락ㆍ스포츠","12",C9="음식서비스","13",C9="건설","14",C9="기계","15",C9="재료","16",C9="화학ㆍ바이오","17",C9="섬유ㆍ의복","18",C9="전기ㆍ전자","19",C9="정보통신","20",C9="식품가공","21",C9="인쇄ㆍ목재ㆍ가구ㆍ공예","22",C9="환경ㆍ에너지ㆍ안전","23",C9="농림어업","24")</f>
        <v>02</v>
      </c>
      <c r="E9" s="68" t="s">
        <v>93</v>
      </c>
      <c r="F9" s="68" t="s">
        <v>94</v>
      </c>
      <c r="G9" s="67" t="s">
        <v>20</v>
      </c>
      <c r="H9" s="67" t="s">
        <v>99</v>
      </c>
      <c r="I9" s="67" t="s">
        <v>16</v>
      </c>
      <c r="J9" s="67">
        <v>12</v>
      </c>
      <c r="K9" s="69">
        <v>2</v>
      </c>
      <c r="L9" s="69" t="s">
        <v>64</v>
      </c>
      <c r="M9" s="62">
        <v>30</v>
      </c>
      <c r="N9" s="69">
        <v>500000</v>
      </c>
      <c r="O9" s="62">
        <f>M9*N9</f>
        <v>15000000</v>
      </c>
      <c r="P9" s="70" t="s">
        <v>26</v>
      </c>
      <c r="Q9" s="70" t="s">
        <v>96</v>
      </c>
      <c r="R9" s="71" t="s">
        <v>97</v>
      </c>
      <c r="S9" s="72" t="s">
        <v>98</v>
      </c>
    </row>
    <row r="10" spans="1:19" ht="33">
      <c r="A10" s="58" t="s">
        <v>401</v>
      </c>
      <c r="B10" s="66">
        <v>3</v>
      </c>
      <c r="C10" s="67" t="s">
        <v>37</v>
      </c>
      <c r="D10" s="60" t="str">
        <f t="shared" ref="D10:D79" si="0">_xlfn.IFS(C10="사업관리","01",C10="경영ㆍ회계ㆍ사무","02",C10="금융ㆍ보험","03",C10="교육ㆍ자연ㆍ사회과학","04",C10="법률ㆍ경찰ㆍ소방ㆍ교도ㆍ국방","05",C10="보건ㆍ의료","06",C10="사회복지ㆍ종교","07",C10="문화ㆍ예술ㆍ디자인ㆍ방송","08",C10="운전ㆍ운송","09",C10="영업판매","10",C10="경비ㆍ청소","11",C10="이용ㆍ숙박ㆍ여행ㆍ오락ㆍ스포츠","12",C10="음식서비스","13",C10="건설","14",C10="기계","15",C10="재료","16",C10="화학ㆍ바이오","17",C10="섬유ㆍ의복","18",C10="전기ㆍ전자","19",C10="정보통신","20",C10="식품가공","21",C10="인쇄ㆍ목재ㆍ가구ㆍ공예","22",C10="환경ㆍ에너지ㆍ안전","23",C10="농림어업","24")</f>
        <v>02</v>
      </c>
      <c r="E10" s="68" t="s">
        <v>93</v>
      </c>
      <c r="F10" s="68" t="s">
        <v>94</v>
      </c>
      <c r="G10" s="67" t="s">
        <v>20</v>
      </c>
      <c r="H10" s="67" t="s">
        <v>100</v>
      </c>
      <c r="I10" s="67" t="s">
        <v>16</v>
      </c>
      <c r="J10" s="67">
        <v>6</v>
      </c>
      <c r="K10" s="69">
        <v>1</v>
      </c>
      <c r="L10" s="69" t="s">
        <v>64</v>
      </c>
      <c r="M10" s="69">
        <v>30</v>
      </c>
      <c r="N10" s="69">
        <v>400000</v>
      </c>
      <c r="O10" s="62">
        <f t="shared" ref="O10:O78" si="1">M10*N10</f>
        <v>12000000</v>
      </c>
      <c r="P10" s="70" t="s">
        <v>16</v>
      </c>
      <c r="Q10" s="70" t="s">
        <v>96</v>
      </c>
      <c r="R10" s="71" t="s">
        <v>97</v>
      </c>
      <c r="S10" s="72" t="s">
        <v>98</v>
      </c>
    </row>
    <row r="11" spans="1:19" ht="33">
      <c r="A11" s="58" t="s">
        <v>401</v>
      </c>
      <c r="B11" s="59">
        <v>4</v>
      </c>
      <c r="C11" s="67" t="s">
        <v>37</v>
      </c>
      <c r="D11" s="60" t="str">
        <f t="shared" si="0"/>
        <v>02</v>
      </c>
      <c r="E11" s="68" t="s">
        <v>93</v>
      </c>
      <c r="F11" s="68" t="s">
        <v>94</v>
      </c>
      <c r="G11" s="67" t="s">
        <v>20</v>
      </c>
      <c r="H11" s="67" t="s">
        <v>101</v>
      </c>
      <c r="I11" s="67" t="s">
        <v>16</v>
      </c>
      <c r="J11" s="67">
        <v>6</v>
      </c>
      <c r="K11" s="69">
        <v>1</v>
      </c>
      <c r="L11" s="69" t="s">
        <v>64</v>
      </c>
      <c r="M11" s="69">
        <v>30</v>
      </c>
      <c r="N11" s="69">
        <v>400000</v>
      </c>
      <c r="O11" s="62">
        <f t="shared" si="1"/>
        <v>12000000</v>
      </c>
      <c r="P11" s="70" t="s">
        <v>16</v>
      </c>
      <c r="Q11" s="70" t="s">
        <v>96</v>
      </c>
      <c r="R11" s="71" t="s">
        <v>97</v>
      </c>
      <c r="S11" s="72" t="s">
        <v>98</v>
      </c>
    </row>
    <row r="12" spans="1:19" ht="33">
      <c r="A12" s="58" t="s">
        <v>401</v>
      </c>
      <c r="B12" s="66">
        <v>5</v>
      </c>
      <c r="C12" s="67" t="s">
        <v>37</v>
      </c>
      <c r="D12" s="60" t="str">
        <f t="shared" si="0"/>
        <v>02</v>
      </c>
      <c r="E12" s="68" t="s">
        <v>93</v>
      </c>
      <c r="F12" s="68" t="s">
        <v>94</v>
      </c>
      <c r="G12" s="67" t="s">
        <v>20</v>
      </c>
      <c r="H12" s="67" t="s">
        <v>102</v>
      </c>
      <c r="I12" s="67" t="s">
        <v>16</v>
      </c>
      <c r="J12" s="67">
        <v>6</v>
      </c>
      <c r="K12" s="69">
        <v>1</v>
      </c>
      <c r="L12" s="69" t="s">
        <v>64</v>
      </c>
      <c r="M12" s="69">
        <v>30</v>
      </c>
      <c r="N12" s="69">
        <v>400000</v>
      </c>
      <c r="O12" s="62">
        <f t="shared" si="1"/>
        <v>12000000</v>
      </c>
      <c r="P12" s="70" t="s">
        <v>16</v>
      </c>
      <c r="Q12" s="70" t="s">
        <v>96</v>
      </c>
      <c r="R12" s="71" t="s">
        <v>97</v>
      </c>
      <c r="S12" s="72" t="s">
        <v>98</v>
      </c>
    </row>
    <row r="13" spans="1:19" ht="33">
      <c r="A13" s="58" t="s">
        <v>401</v>
      </c>
      <c r="B13" s="66">
        <v>6</v>
      </c>
      <c r="C13" s="67" t="s">
        <v>37</v>
      </c>
      <c r="D13" s="60" t="str">
        <f t="shared" si="0"/>
        <v>02</v>
      </c>
      <c r="E13" s="68" t="s">
        <v>93</v>
      </c>
      <c r="F13" s="68" t="s">
        <v>94</v>
      </c>
      <c r="G13" s="67" t="s">
        <v>20</v>
      </c>
      <c r="H13" s="67" t="s">
        <v>103</v>
      </c>
      <c r="I13" s="67" t="s">
        <v>16</v>
      </c>
      <c r="J13" s="67">
        <v>6</v>
      </c>
      <c r="K13" s="69">
        <v>1</v>
      </c>
      <c r="L13" s="69" t="s">
        <v>64</v>
      </c>
      <c r="M13" s="69">
        <v>30</v>
      </c>
      <c r="N13" s="69">
        <v>400000</v>
      </c>
      <c r="O13" s="62">
        <f t="shared" si="1"/>
        <v>12000000</v>
      </c>
      <c r="P13" s="70" t="s">
        <v>26</v>
      </c>
      <c r="Q13" s="70" t="s">
        <v>96</v>
      </c>
      <c r="R13" s="71" t="s">
        <v>97</v>
      </c>
      <c r="S13" s="72" t="s">
        <v>98</v>
      </c>
    </row>
    <row r="14" spans="1:19" ht="33">
      <c r="A14" s="58" t="s">
        <v>401</v>
      </c>
      <c r="B14" s="59">
        <v>7</v>
      </c>
      <c r="C14" s="67" t="s">
        <v>37</v>
      </c>
      <c r="D14" s="60" t="str">
        <f t="shared" si="0"/>
        <v>02</v>
      </c>
      <c r="E14" s="68" t="s">
        <v>93</v>
      </c>
      <c r="F14" s="68" t="s">
        <v>94</v>
      </c>
      <c r="G14" s="67" t="s">
        <v>19</v>
      </c>
      <c r="H14" s="67" t="s">
        <v>104</v>
      </c>
      <c r="I14" s="67" t="s">
        <v>26</v>
      </c>
      <c r="J14" s="67">
        <v>18</v>
      </c>
      <c r="K14" s="69">
        <v>3</v>
      </c>
      <c r="L14" s="69" t="s">
        <v>64</v>
      </c>
      <c r="M14" s="69">
        <v>30</v>
      </c>
      <c r="N14" s="69">
        <v>600000</v>
      </c>
      <c r="O14" s="62">
        <f t="shared" si="1"/>
        <v>18000000</v>
      </c>
      <c r="P14" s="70" t="s">
        <v>16</v>
      </c>
      <c r="Q14" s="70" t="s">
        <v>96</v>
      </c>
      <c r="R14" s="71" t="s">
        <v>97</v>
      </c>
      <c r="S14" s="72" t="s">
        <v>98</v>
      </c>
    </row>
    <row r="15" spans="1:19" ht="33">
      <c r="A15" s="58" t="s">
        <v>401</v>
      </c>
      <c r="B15" s="66">
        <v>8</v>
      </c>
      <c r="C15" s="67" t="s">
        <v>37</v>
      </c>
      <c r="D15" s="60" t="str">
        <f t="shared" si="0"/>
        <v>02</v>
      </c>
      <c r="E15" s="68" t="s">
        <v>93</v>
      </c>
      <c r="F15" s="68" t="s">
        <v>94</v>
      </c>
      <c r="G15" s="67" t="s">
        <v>19</v>
      </c>
      <c r="H15" s="67" t="s">
        <v>105</v>
      </c>
      <c r="I15" s="67" t="s">
        <v>16</v>
      </c>
      <c r="J15" s="67">
        <v>12</v>
      </c>
      <c r="K15" s="69">
        <v>2</v>
      </c>
      <c r="L15" s="69" t="s">
        <v>64</v>
      </c>
      <c r="M15" s="69">
        <v>30</v>
      </c>
      <c r="N15" s="69">
        <v>500000</v>
      </c>
      <c r="O15" s="62">
        <f t="shared" si="1"/>
        <v>15000000</v>
      </c>
      <c r="P15" s="70" t="s">
        <v>16</v>
      </c>
      <c r="Q15" s="70" t="s">
        <v>96</v>
      </c>
      <c r="R15" s="71" t="s">
        <v>97</v>
      </c>
      <c r="S15" s="72" t="s">
        <v>98</v>
      </c>
    </row>
    <row r="16" spans="1:19" ht="33">
      <c r="A16" s="58" t="s">
        <v>401</v>
      </c>
      <c r="B16" s="66">
        <v>9</v>
      </c>
      <c r="C16" s="67" t="s">
        <v>37</v>
      </c>
      <c r="D16" s="60" t="str">
        <f t="shared" si="0"/>
        <v>02</v>
      </c>
      <c r="E16" s="68" t="s">
        <v>93</v>
      </c>
      <c r="F16" s="68" t="s">
        <v>94</v>
      </c>
      <c r="G16" s="67" t="s">
        <v>19</v>
      </c>
      <c r="H16" s="67" t="s">
        <v>106</v>
      </c>
      <c r="I16" s="67" t="s">
        <v>16</v>
      </c>
      <c r="J16" s="67">
        <v>12</v>
      </c>
      <c r="K16" s="69">
        <v>2</v>
      </c>
      <c r="L16" s="69" t="s">
        <v>64</v>
      </c>
      <c r="M16" s="69">
        <v>30</v>
      </c>
      <c r="N16" s="69">
        <v>500000</v>
      </c>
      <c r="O16" s="62">
        <f t="shared" si="1"/>
        <v>15000000</v>
      </c>
      <c r="P16" s="70" t="s">
        <v>16</v>
      </c>
      <c r="Q16" s="70" t="s">
        <v>96</v>
      </c>
      <c r="R16" s="71" t="s">
        <v>97</v>
      </c>
      <c r="S16" s="72" t="s">
        <v>98</v>
      </c>
    </row>
    <row r="17" spans="1:19" ht="33">
      <c r="A17" s="58" t="s">
        <v>401</v>
      </c>
      <c r="B17" s="59">
        <v>10</v>
      </c>
      <c r="C17" s="67" t="s">
        <v>107</v>
      </c>
      <c r="D17" s="60" t="str">
        <f t="shared" si="0"/>
        <v>23</v>
      </c>
      <c r="E17" s="68" t="s">
        <v>93</v>
      </c>
      <c r="F17" s="68" t="s">
        <v>108</v>
      </c>
      <c r="G17" s="67" t="s">
        <v>19</v>
      </c>
      <c r="H17" s="67" t="s">
        <v>109</v>
      </c>
      <c r="I17" s="67" t="s">
        <v>16</v>
      </c>
      <c r="J17" s="67">
        <v>12</v>
      </c>
      <c r="K17" s="67">
        <v>2</v>
      </c>
      <c r="L17" s="67" t="s">
        <v>64</v>
      </c>
      <c r="M17" s="67">
        <v>30</v>
      </c>
      <c r="N17" s="73">
        <v>500000</v>
      </c>
      <c r="O17" s="62">
        <f t="shared" si="1"/>
        <v>15000000</v>
      </c>
      <c r="P17" s="74" t="s">
        <v>16</v>
      </c>
      <c r="Q17" s="70" t="s">
        <v>96</v>
      </c>
      <c r="R17" s="71" t="s">
        <v>97</v>
      </c>
      <c r="S17" s="72" t="s">
        <v>98</v>
      </c>
    </row>
    <row r="18" spans="1:19" ht="33">
      <c r="A18" s="58" t="s">
        <v>401</v>
      </c>
      <c r="B18" s="59">
        <v>11</v>
      </c>
      <c r="C18" s="67" t="s">
        <v>37</v>
      </c>
      <c r="D18" s="60" t="str">
        <f t="shared" si="0"/>
        <v>02</v>
      </c>
      <c r="E18" s="68" t="s">
        <v>93</v>
      </c>
      <c r="F18" s="68" t="s">
        <v>94</v>
      </c>
      <c r="G18" s="67" t="s">
        <v>19</v>
      </c>
      <c r="H18" s="67" t="s">
        <v>110</v>
      </c>
      <c r="I18" s="67" t="s">
        <v>26</v>
      </c>
      <c r="J18" s="67">
        <v>12</v>
      </c>
      <c r="K18" s="67">
        <v>2</v>
      </c>
      <c r="L18" s="67" t="s">
        <v>64</v>
      </c>
      <c r="M18" s="67">
        <v>30</v>
      </c>
      <c r="N18" s="73">
        <v>500000</v>
      </c>
      <c r="O18" s="62">
        <f t="shared" si="1"/>
        <v>15000000</v>
      </c>
      <c r="P18" s="74" t="s">
        <v>16</v>
      </c>
      <c r="Q18" s="70" t="s">
        <v>96</v>
      </c>
      <c r="R18" s="71" t="s">
        <v>97</v>
      </c>
      <c r="S18" s="72" t="s">
        <v>98</v>
      </c>
    </row>
    <row r="19" spans="1:19" ht="33">
      <c r="A19" s="58" t="s">
        <v>401</v>
      </c>
      <c r="B19" s="66">
        <v>12</v>
      </c>
      <c r="C19" s="67" t="s">
        <v>37</v>
      </c>
      <c r="D19" s="60" t="str">
        <f t="shared" si="0"/>
        <v>02</v>
      </c>
      <c r="E19" s="68" t="s">
        <v>93</v>
      </c>
      <c r="F19" s="68" t="s">
        <v>94</v>
      </c>
      <c r="G19" s="67" t="s">
        <v>19</v>
      </c>
      <c r="H19" s="67" t="s">
        <v>111</v>
      </c>
      <c r="I19" s="67" t="s">
        <v>16</v>
      </c>
      <c r="J19" s="67">
        <v>18</v>
      </c>
      <c r="K19" s="67">
        <v>3</v>
      </c>
      <c r="L19" s="67" t="s">
        <v>64</v>
      </c>
      <c r="M19" s="67">
        <v>30</v>
      </c>
      <c r="N19" s="73">
        <v>600000</v>
      </c>
      <c r="O19" s="62">
        <f t="shared" si="1"/>
        <v>18000000</v>
      </c>
      <c r="P19" s="74" t="s">
        <v>16</v>
      </c>
      <c r="Q19" s="70" t="s">
        <v>96</v>
      </c>
      <c r="R19" s="71" t="s">
        <v>97</v>
      </c>
      <c r="S19" s="72" t="s">
        <v>98</v>
      </c>
    </row>
    <row r="20" spans="1:19" ht="33">
      <c r="A20" s="58" t="s">
        <v>401</v>
      </c>
      <c r="B20" s="66">
        <v>13</v>
      </c>
      <c r="C20" s="67" t="s">
        <v>112</v>
      </c>
      <c r="D20" s="60" t="str">
        <f t="shared" si="0"/>
        <v>15</v>
      </c>
      <c r="E20" s="68" t="s">
        <v>108</v>
      </c>
      <c r="F20" s="68" t="s">
        <v>108</v>
      </c>
      <c r="G20" s="67" t="s">
        <v>19</v>
      </c>
      <c r="H20" s="67" t="s">
        <v>113</v>
      </c>
      <c r="I20" s="67" t="s">
        <v>16</v>
      </c>
      <c r="J20" s="67">
        <v>18</v>
      </c>
      <c r="K20" s="67">
        <v>3</v>
      </c>
      <c r="L20" s="67" t="s">
        <v>64</v>
      </c>
      <c r="M20" s="67">
        <v>30</v>
      </c>
      <c r="N20" s="73">
        <v>600000</v>
      </c>
      <c r="O20" s="62">
        <f t="shared" si="1"/>
        <v>18000000</v>
      </c>
      <c r="P20" s="74" t="s">
        <v>16</v>
      </c>
      <c r="Q20" s="70" t="s">
        <v>96</v>
      </c>
      <c r="R20" s="71" t="s">
        <v>97</v>
      </c>
      <c r="S20" s="72" t="s">
        <v>98</v>
      </c>
    </row>
    <row r="21" spans="1:19" ht="33">
      <c r="A21" s="58" t="s">
        <v>401</v>
      </c>
      <c r="B21" s="59">
        <v>14</v>
      </c>
      <c r="C21" s="67" t="s">
        <v>112</v>
      </c>
      <c r="D21" s="60" t="str">
        <f t="shared" si="0"/>
        <v>15</v>
      </c>
      <c r="E21" s="68" t="s">
        <v>108</v>
      </c>
      <c r="F21" s="68" t="s">
        <v>108</v>
      </c>
      <c r="G21" s="67" t="s">
        <v>19</v>
      </c>
      <c r="H21" s="67" t="s">
        <v>114</v>
      </c>
      <c r="I21" s="67" t="s">
        <v>16</v>
      </c>
      <c r="J21" s="67">
        <v>12</v>
      </c>
      <c r="K21" s="67">
        <v>2</v>
      </c>
      <c r="L21" s="67" t="s">
        <v>64</v>
      </c>
      <c r="M21" s="67">
        <v>30</v>
      </c>
      <c r="N21" s="73">
        <v>500000</v>
      </c>
      <c r="O21" s="62">
        <f t="shared" si="1"/>
        <v>15000000</v>
      </c>
      <c r="P21" s="74" t="s">
        <v>16</v>
      </c>
      <c r="Q21" s="70" t="s">
        <v>96</v>
      </c>
      <c r="R21" s="71" t="s">
        <v>97</v>
      </c>
      <c r="S21" s="72" t="s">
        <v>98</v>
      </c>
    </row>
    <row r="22" spans="1:19" ht="33">
      <c r="A22" s="58" t="s">
        <v>401</v>
      </c>
      <c r="B22" s="59">
        <v>15</v>
      </c>
      <c r="C22" s="67" t="s">
        <v>112</v>
      </c>
      <c r="D22" s="60" t="str">
        <f t="shared" si="0"/>
        <v>15</v>
      </c>
      <c r="E22" s="68" t="s">
        <v>108</v>
      </c>
      <c r="F22" s="68" t="s">
        <v>108</v>
      </c>
      <c r="G22" s="67" t="s">
        <v>19</v>
      </c>
      <c r="H22" s="67" t="s">
        <v>115</v>
      </c>
      <c r="I22" s="67" t="s">
        <v>16</v>
      </c>
      <c r="J22" s="67">
        <v>18</v>
      </c>
      <c r="K22" s="67">
        <v>3</v>
      </c>
      <c r="L22" s="67" t="s">
        <v>64</v>
      </c>
      <c r="M22" s="67">
        <v>30</v>
      </c>
      <c r="N22" s="73">
        <v>600000</v>
      </c>
      <c r="O22" s="62">
        <f t="shared" si="1"/>
        <v>18000000</v>
      </c>
      <c r="P22" s="74" t="s">
        <v>16</v>
      </c>
      <c r="Q22" s="70" t="s">
        <v>96</v>
      </c>
      <c r="R22" s="71" t="s">
        <v>97</v>
      </c>
      <c r="S22" s="72" t="s">
        <v>98</v>
      </c>
    </row>
    <row r="23" spans="1:19" ht="33">
      <c r="A23" s="58" t="s">
        <v>401</v>
      </c>
      <c r="B23" s="66">
        <v>16</v>
      </c>
      <c r="C23" s="67" t="s">
        <v>37</v>
      </c>
      <c r="D23" s="60" t="str">
        <f t="shared" si="0"/>
        <v>02</v>
      </c>
      <c r="E23" s="68" t="s">
        <v>93</v>
      </c>
      <c r="F23" s="68" t="s">
        <v>94</v>
      </c>
      <c r="G23" s="67" t="s">
        <v>19</v>
      </c>
      <c r="H23" s="67" t="s">
        <v>116</v>
      </c>
      <c r="I23" s="67" t="s">
        <v>16</v>
      </c>
      <c r="J23" s="67">
        <v>12</v>
      </c>
      <c r="K23" s="67">
        <v>2</v>
      </c>
      <c r="L23" s="67" t="s">
        <v>64</v>
      </c>
      <c r="M23" s="67">
        <v>30</v>
      </c>
      <c r="N23" s="73">
        <v>500000</v>
      </c>
      <c r="O23" s="62">
        <f t="shared" si="1"/>
        <v>15000000</v>
      </c>
      <c r="P23" s="74" t="s">
        <v>16</v>
      </c>
      <c r="Q23" s="70" t="s">
        <v>96</v>
      </c>
      <c r="R23" s="71" t="s">
        <v>97</v>
      </c>
      <c r="S23" s="72" t="s">
        <v>98</v>
      </c>
    </row>
    <row r="24" spans="1:19" ht="33">
      <c r="A24" s="58" t="s">
        <v>401</v>
      </c>
      <c r="B24" s="66">
        <v>17</v>
      </c>
      <c r="C24" s="67" t="s">
        <v>37</v>
      </c>
      <c r="D24" s="60" t="str">
        <f t="shared" si="0"/>
        <v>02</v>
      </c>
      <c r="E24" s="68" t="s">
        <v>93</v>
      </c>
      <c r="F24" s="68" t="s">
        <v>94</v>
      </c>
      <c r="G24" s="67" t="s">
        <v>19</v>
      </c>
      <c r="H24" s="67" t="s">
        <v>117</v>
      </c>
      <c r="I24" s="67" t="s">
        <v>16</v>
      </c>
      <c r="J24" s="67">
        <v>12</v>
      </c>
      <c r="K24" s="67">
        <v>2</v>
      </c>
      <c r="L24" s="67" t="s">
        <v>64</v>
      </c>
      <c r="M24" s="67">
        <v>30</v>
      </c>
      <c r="N24" s="73">
        <v>500000</v>
      </c>
      <c r="O24" s="62">
        <f t="shared" si="1"/>
        <v>15000000</v>
      </c>
      <c r="P24" s="74" t="s">
        <v>16</v>
      </c>
      <c r="Q24" s="70" t="s">
        <v>96</v>
      </c>
      <c r="R24" s="71" t="s">
        <v>97</v>
      </c>
      <c r="S24" s="72" t="s">
        <v>98</v>
      </c>
    </row>
    <row r="25" spans="1:19" ht="33">
      <c r="A25" s="58" t="s">
        <v>401</v>
      </c>
      <c r="B25" s="59">
        <v>18</v>
      </c>
      <c r="C25" s="67" t="s">
        <v>112</v>
      </c>
      <c r="D25" s="60" t="str">
        <f t="shared" si="0"/>
        <v>15</v>
      </c>
      <c r="E25" s="68" t="s">
        <v>108</v>
      </c>
      <c r="F25" s="68" t="s">
        <v>108</v>
      </c>
      <c r="G25" s="67" t="s">
        <v>19</v>
      </c>
      <c r="H25" s="67" t="s">
        <v>118</v>
      </c>
      <c r="I25" s="67" t="s">
        <v>16</v>
      </c>
      <c r="J25" s="67">
        <v>12</v>
      </c>
      <c r="K25" s="67">
        <v>2</v>
      </c>
      <c r="L25" s="67" t="s">
        <v>64</v>
      </c>
      <c r="M25" s="67">
        <v>30</v>
      </c>
      <c r="N25" s="69">
        <v>500000</v>
      </c>
      <c r="O25" s="62">
        <f t="shared" si="1"/>
        <v>15000000</v>
      </c>
      <c r="P25" s="74" t="s">
        <v>16</v>
      </c>
      <c r="Q25" s="70" t="s">
        <v>96</v>
      </c>
      <c r="R25" s="71" t="s">
        <v>97</v>
      </c>
      <c r="S25" s="72" t="s">
        <v>98</v>
      </c>
    </row>
    <row r="26" spans="1:19" ht="33">
      <c r="A26" s="58" t="s">
        <v>401</v>
      </c>
      <c r="B26" s="66">
        <v>19</v>
      </c>
      <c r="C26" s="67" t="s">
        <v>112</v>
      </c>
      <c r="D26" s="60" t="str">
        <f t="shared" si="0"/>
        <v>15</v>
      </c>
      <c r="E26" s="68" t="s">
        <v>108</v>
      </c>
      <c r="F26" s="68" t="s">
        <v>108</v>
      </c>
      <c r="G26" s="67" t="s">
        <v>19</v>
      </c>
      <c r="H26" s="67" t="s">
        <v>119</v>
      </c>
      <c r="I26" s="67" t="s">
        <v>16</v>
      </c>
      <c r="J26" s="67">
        <v>6</v>
      </c>
      <c r="K26" s="67">
        <v>1</v>
      </c>
      <c r="L26" s="67" t="s">
        <v>64</v>
      </c>
      <c r="M26" s="67">
        <v>30</v>
      </c>
      <c r="N26" s="69">
        <v>400000</v>
      </c>
      <c r="O26" s="62">
        <f t="shared" si="1"/>
        <v>12000000</v>
      </c>
      <c r="P26" s="74" t="s">
        <v>26</v>
      </c>
      <c r="Q26" s="70" t="s">
        <v>96</v>
      </c>
      <c r="R26" s="71" t="s">
        <v>97</v>
      </c>
      <c r="S26" s="72" t="s">
        <v>98</v>
      </c>
    </row>
    <row r="27" spans="1:19" ht="33">
      <c r="A27" s="58" t="s">
        <v>401</v>
      </c>
      <c r="B27" s="66">
        <v>20</v>
      </c>
      <c r="C27" s="67" t="s">
        <v>37</v>
      </c>
      <c r="D27" s="60" t="str">
        <f t="shared" si="0"/>
        <v>02</v>
      </c>
      <c r="E27" s="68" t="s">
        <v>93</v>
      </c>
      <c r="F27" s="68" t="s">
        <v>94</v>
      </c>
      <c r="G27" s="67" t="s">
        <v>19</v>
      </c>
      <c r="H27" s="67" t="s">
        <v>120</v>
      </c>
      <c r="I27" s="67" t="s">
        <v>16</v>
      </c>
      <c r="J27" s="67">
        <v>28</v>
      </c>
      <c r="K27" s="67">
        <v>4</v>
      </c>
      <c r="L27" s="67" t="s">
        <v>64</v>
      </c>
      <c r="M27" s="67">
        <v>20</v>
      </c>
      <c r="N27" s="69">
        <v>800000</v>
      </c>
      <c r="O27" s="62">
        <f t="shared" si="1"/>
        <v>16000000</v>
      </c>
      <c r="P27" s="74" t="s">
        <v>16</v>
      </c>
      <c r="Q27" s="70" t="s">
        <v>96</v>
      </c>
      <c r="R27" s="71" t="s">
        <v>97</v>
      </c>
      <c r="S27" s="72" t="s">
        <v>98</v>
      </c>
    </row>
    <row r="28" spans="1:19" ht="33">
      <c r="A28" s="58" t="s">
        <v>401</v>
      </c>
      <c r="B28" s="59">
        <v>21</v>
      </c>
      <c r="C28" s="67" t="s">
        <v>107</v>
      </c>
      <c r="D28" s="60" t="str">
        <f t="shared" si="0"/>
        <v>23</v>
      </c>
      <c r="E28" s="68" t="s">
        <v>93</v>
      </c>
      <c r="F28" s="68" t="s">
        <v>108</v>
      </c>
      <c r="G28" s="67" t="s">
        <v>19</v>
      </c>
      <c r="H28" s="67" t="s">
        <v>121</v>
      </c>
      <c r="I28" s="67" t="s">
        <v>16</v>
      </c>
      <c r="J28" s="67">
        <v>28</v>
      </c>
      <c r="K28" s="67">
        <v>4</v>
      </c>
      <c r="L28" s="67" t="s">
        <v>64</v>
      </c>
      <c r="M28" s="67">
        <v>20</v>
      </c>
      <c r="N28" s="69">
        <v>800000</v>
      </c>
      <c r="O28" s="62">
        <f t="shared" si="1"/>
        <v>16000000</v>
      </c>
      <c r="P28" s="74" t="s">
        <v>16</v>
      </c>
      <c r="Q28" s="70" t="s">
        <v>96</v>
      </c>
      <c r="R28" s="71" t="s">
        <v>97</v>
      </c>
      <c r="S28" s="72" t="s">
        <v>98</v>
      </c>
    </row>
    <row r="29" spans="1:19" ht="33">
      <c r="A29" s="58" t="s">
        <v>401</v>
      </c>
      <c r="B29" s="59">
        <v>22</v>
      </c>
      <c r="C29" s="67" t="s">
        <v>107</v>
      </c>
      <c r="D29" s="60" t="str">
        <f t="shared" si="0"/>
        <v>23</v>
      </c>
      <c r="E29" s="68" t="s">
        <v>93</v>
      </c>
      <c r="F29" s="68" t="s">
        <v>108</v>
      </c>
      <c r="G29" s="67" t="s">
        <v>19</v>
      </c>
      <c r="H29" s="67" t="s">
        <v>122</v>
      </c>
      <c r="I29" s="67" t="s">
        <v>16</v>
      </c>
      <c r="J29" s="67">
        <v>28</v>
      </c>
      <c r="K29" s="67">
        <v>4</v>
      </c>
      <c r="L29" s="67" t="s">
        <v>64</v>
      </c>
      <c r="M29" s="67">
        <v>20</v>
      </c>
      <c r="N29" s="69">
        <v>800000</v>
      </c>
      <c r="O29" s="62">
        <f t="shared" si="1"/>
        <v>16000000</v>
      </c>
      <c r="P29" s="74" t="s">
        <v>26</v>
      </c>
      <c r="Q29" s="70" t="s">
        <v>96</v>
      </c>
      <c r="R29" s="71" t="s">
        <v>97</v>
      </c>
      <c r="S29" s="72" t="s">
        <v>98</v>
      </c>
    </row>
    <row r="30" spans="1:19" ht="33">
      <c r="A30" s="58" t="s">
        <v>401</v>
      </c>
      <c r="B30" s="66">
        <v>23</v>
      </c>
      <c r="C30" s="67" t="s">
        <v>37</v>
      </c>
      <c r="D30" s="60" t="str">
        <f t="shared" si="0"/>
        <v>02</v>
      </c>
      <c r="E30" s="68" t="s">
        <v>93</v>
      </c>
      <c r="F30" s="68" t="s">
        <v>94</v>
      </c>
      <c r="G30" s="67" t="s">
        <v>19</v>
      </c>
      <c r="H30" s="67" t="s">
        <v>123</v>
      </c>
      <c r="I30" s="67" t="s">
        <v>16</v>
      </c>
      <c r="J30" s="67">
        <v>56</v>
      </c>
      <c r="K30" s="67">
        <v>8</v>
      </c>
      <c r="L30" s="67" t="s">
        <v>64</v>
      </c>
      <c r="M30" s="67">
        <v>50</v>
      </c>
      <c r="N30" s="69">
        <v>1700000</v>
      </c>
      <c r="O30" s="62">
        <f t="shared" si="1"/>
        <v>85000000</v>
      </c>
      <c r="P30" s="74" t="s">
        <v>16</v>
      </c>
      <c r="Q30" s="70" t="s">
        <v>96</v>
      </c>
      <c r="R30" s="71" t="s">
        <v>97</v>
      </c>
      <c r="S30" s="72" t="s">
        <v>98</v>
      </c>
    </row>
    <row r="31" spans="1:19" ht="33">
      <c r="A31" s="58" t="s">
        <v>401</v>
      </c>
      <c r="B31" s="66">
        <v>24</v>
      </c>
      <c r="C31" s="67" t="s">
        <v>37</v>
      </c>
      <c r="D31" s="60" t="str">
        <f t="shared" si="0"/>
        <v>02</v>
      </c>
      <c r="E31" s="68" t="s">
        <v>93</v>
      </c>
      <c r="F31" s="68" t="s">
        <v>94</v>
      </c>
      <c r="G31" s="67" t="s">
        <v>19</v>
      </c>
      <c r="H31" s="67" t="s">
        <v>124</v>
      </c>
      <c r="I31" s="67" t="s">
        <v>26</v>
      </c>
      <c r="J31" s="67">
        <v>30</v>
      </c>
      <c r="K31" s="67">
        <v>5</v>
      </c>
      <c r="L31" s="67" t="s">
        <v>64</v>
      </c>
      <c r="M31" s="67">
        <v>20</v>
      </c>
      <c r="N31" s="69">
        <v>800000</v>
      </c>
      <c r="O31" s="62">
        <f t="shared" si="1"/>
        <v>16000000</v>
      </c>
      <c r="P31" s="74" t="s">
        <v>26</v>
      </c>
      <c r="Q31" s="70" t="s">
        <v>96</v>
      </c>
      <c r="R31" s="71" t="s">
        <v>97</v>
      </c>
      <c r="S31" s="72" t="s">
        <v>98</v>
      </c>
    </row>
    <row r="32" spans="1:19" ht="33">
      <c r="A32" s="58" t="s">
        <v>401</v>
      </c>
      <c r="B32" s="59">
        <v>25</v>
      </c>
      <c r="C32" s="67" t="s">
        <v>37</v>
      </c>
      <c r="D32" s="60" t="str">
        <f t="shared" si="0"/>
        <v>02</v>
      </c>
      <c r="E32" s="68" t="s">
        <v>93</v>
      </c>
      <c r="F32" s="68" t="s">
        <v>94</v>
      </c>
      <c r="G32" s="67" t="s">
        <v>19</v>
      </c>
      <c r="H32" s="67" t="s">
        <v>125</v>
      </c>
      <c r="I32" s="67" t="s">
        <v>16</v>
      </c>
      <c r="J32" s="67">
        <v>12</v>
      </c>
      <c r="K32" s="67">
        <v>2</v>
      </c>
      <c r="L32" s="67" t="s">
        <v>64</v>
      </c>
      <c r="M32" s="67">
        <v>20</v>
      </c>
      <c r="N32" s="69">
        <v>500000</v>
      </c>
      <c r="O32" s="62">
        <f t="shared" si="1"/>
        <v>10000000</v>
      </c>
      <c r="P32" s="74" t="s">
        <v>16</v>
      </c>
      <c r="Q32" s="70" t="s">
        <v>96</v>
      </c>
      <c r="R32" s="71" t="s">
        <v>97</v>
      </c>
      <c r="S32" s="72" t="s">
        <v>98</v>
      </c>
    </row>
    <row r="33" spans="1:19" ht="33">
      <c r="A33" s="58" t="s">
        <v>401</v>
      </c>
      <c r="B33" s="59">
        <v>26</v>
      </c>
      <c r="C33" s="67" t="s">
        <v>37</v>
      </c>
      <c r="D33" s="60" t="str">
        <f t="shared" si="0"/>
        <v>02</v>
      </c>
      <c r="E33" s="68" t="s">
        <v>93</v>
      </c>
      <c r="F33" s="68" t="s">
        <v>94</v>
      </c>
      <c r="G33" s="67" t="s">
        <v>19</v>
      </c>
      <c r="H33" s="67" t="s">
        <v>126</v>
      </c>
      <c r="I33" s="67" t="s">
        <v>16</v>
      </c>
      <c r="J33" s="67">
        <v>12</v>
      </c>
      <c r="K33" s="67">
        <v>2</v>
      </c>
      <c r="L33" s="67" t="s">
        <v>64</v>
      </c>
      <c r="M33" s="67">
        <v>20</v>
      </c>
      <c r="N33" s="69">
        <v>500000</v>
      </c>
      <c r="O33" s="62">
        <f t="shared" si="1"/>
        <v>10000000</v>
      </c>
      <c r="P33" s="74" t="s">
        <v>16</v>
      </c>
      <c r="Q33" s="70" t="s">
        <v>96</v>
      </c>
      <c r="R33" s="71" t="s">
        <v>97</v>
      </c>
      <c r="S33" s="72" t="s">
        <v>98</v>
      </c>
    </row>
    <row r="34" spans="1:19" ht="33">
      <c r="A34" s="58" t="s">
        <v>401</v>
      </c>
      <c r="B34" s="66">
        <v>27</v>
      </c>
      <c r="C34" s="67" t="s">
        <v>107</v>
      </c>
      <c r="D34" s="60" t="str">
        <f t="shared" si="0"/>
        <v>23</v>
      </c>
      <c r="E34" s="68" t="s">
        <v>93</v>
      </c>
      <c r="F34" s="68" t="s">
        <v>108</v>
      </c>
      <c r="G34" s="67" t="s">
        <v>19</v>
      </c>
      <c r="H34" s="67" t="s">
        <v>127</v>
      </c>
      <c r="I34" s="67" t="s">
        <v>16</v>
      </c>
      <c r="J34" s="67">
        <v>12</v>
      </c>
      <c r="K34" s="67">
        <v>2</v>
      </c>
      <c r="L34" s="67" t="s">
        <v>64</v>
      </c>
      <c r="M34" s="67">
        <v>20</v>
      </c>
      <c r="N34" s="69">
        <v>500000</v>
      </c>
      <c r="O34" s="62">
        <f t="shared" si="1"/>
        <v>10000000</v>
      </c>
      <c r="P34" s="74" t="s">
        <v>16</v>
      </c>
      <c r="Q34" s="70" t="s">
        <v>96</v>
      </c>
      <c r="R34" s="71" t="s">
        <v>97</v>
      </c>
      <c r="S34" s="72" t="s">
        <v>98</v>
      </c>
    </row>
    <row r="35" spans="1:19" ht="33">
      <c r="A35" s="58" t="s">
        <v>401</v>
      </c>
      <c r="B35" s="66">
        <v>28</v>
      </c>
      <c r="C35" s="67" t="s">
        <v>107</v>
      </c>
      <c r="D35" s="60" t="str">
        <f t="shared" si="0"/>
        <v>23</v>
      </c>
      <c r="E35" s="68" t="s">
        <v>93</v>
      </c>
      <c r="F35" s="68" t="s">
        <v>108</v>
      </c>
      <c r="G35" s="67" t="s">
        <v>19</v>
      </c>
      <c r="H35" s="67" t="s">
        <v>128</v>
      </c>
      <c r="I35" s="67" t="s">
        <v>16</v>
      </c>
      <c r="J35" s="67">
        <v>12</v>
      </c>
      <c r="K35" s="67">
        <v>2</v>
      </c>
      <c r="L35" s="67" t="s">
        <v>64</v>
      </c>
      <c r="M35" s="67">
        <v>20</v>
      </c>
      <c r="N35" s="69">
        <v>500000</v>
      </c>
      <c r="O35" s="62">
        <f t="shared" si="1"/>
        <v>10000000</v>
      </c>
      <c r="P35" s="74" t="s">
        <v>16</v>
      </c>
      <c r="Q35" s="70" t="s">
        <v>96</v>
      </c>
      <c r="R35" s="71" t="s">
        <v>97</v>
      </c>
      <c r="S35" s="72" t="s">
        <v>98</v>
      </c>
    </row>
    <row r="36" spans="1:19" ht="33">
      <c r="A36" s="58" t="s">
        <v>401</v>
      </c>
      <c r="B36" s="59">
        <v>29</v>
      </c>
      <c r="C36" s="67" t="s">
        <v>37</v>
      </c>
      <c r="D36" s="60" t="str">
        <f t="shared" si="0"/>
        <v>02</v>
      </c>
      <c r="E36" s="68" t="s">
        <v>93</v>
      </c>
      <c r="F36" s="68" t="s">
        <v>94</v>
      </c>
      <c r="G36" s="67" t="s">
        <v>19</v>
      </c>
      <c r="H36" s="67" t="s">
        <v>129</v>
      </c>
      <c r="I36" s="67" t="s">
        <v>16</v>
      </c>
      <c r="J36" s="67">
        <v>12</v>
      </c>
      <c r="K36" s="67">
        <v>2</v>
      </c>
      <c r="L36" s="67" t="s">
        <v>64</v>
      </c>
      <c r="M36" s="67">
        <v>20</v>
      </c>
      <c r="N36" s="69">
        <v>500000</v>
      </c>
      <c r="O36" s="62">
        <f t="shared" si="1"/>
        <v>10000000</v>
      </c>
      <c r="P36" s="74" t="s">
        <v>16</v>
      </c>
      <c r="Q36" s="70" t="s">
        <v>96</v>
      </c>
      <c r="R36" s="71" t="s">
        <v>97</v>
      </c>
      <c r="S36" s="72" t="s">
        <v>98</v>
      </c>
    </row>
    <row r="37" spans="1:19" ht="33">
      <c r="A37" s="58" t="s">
        <v>401</v>
      </c>
      <c r="B37" s="66">
        <v>30</v>
      </c>
      <c r="C37" s="67" t="s">
        <v>37</v>
      </c>
      <c r="D37" s="60" t="str">
        <f t="shared" si="0"/>
        <v>02</v>
      </c>
      <c r="E37" s="75" t="s">
        <v>93</v>
      </c>
      <c r="F37" s="75" t="s">
        <v>94</v>
      </c>
      <c r="G37" s="76" t="s">
        <v>19</v>
      </c>
      <c r="H37" s="76" t="s">
        <v>130</v>
      </c>
      <c r="I37" s="76" t="s">
        <v>16</v>
      </c>
      <c r="J37" s="76">
        <v>18</v>
      </c>
      <c r="K37" s="76">
        <v>3</v>
      </c>
      <c r="L37" s="76" t="s">
        <v>64</v>
      </c>
      <c r="M37" s="76">
        <v>20</v>
      </c>
      <c r="N37" s="77">
        <v>600000</v>
      </c>
      <c r="O37" s="62">
        <f t="shared" si="1"/>
        <v>12000000</v>
      </c>
      <c r="P37" s="78" t="s">
        <v>16</v>
      </c>
      <c r="Q37" s="70" t="s">
        <v>96</v>
      </c>
      <c r="R37" s="71" t="s">
        <v>97</v>
      </c>
      <c r="S37" s="72" t="s">
        <v>98</v>
      </c>
    </row>
    <row r="38" spans="1:19" ht="33">
      <c r="A38" s="58" t="s">
        <v>401</v>
      </c>
      <c r="B38" s="66">
        <v>31</v>
      </c>
      <c r="C38" s="67" t="s">
        <v>107</v>
      </c>
      <c r="D38" s="60" t="str">
        <f t="shared" si="0"/>
        <v>23</v>
      </c>
      <c r="E38" s="75" t="s">
        <v>93</v>
      </c>
      <c r="F38" s="75" t="s">
        <v>108</v>
      </c>
      <c r="G38" s="76" t="s">
        <v>19</v>
      </c>
      <c r="H38" s="76" t="s">
        <v>131</v>
      </c>
      <c r="I38" s="76" t="s">
        <v>16</v>
      </c>
      <c r="J38" s="76">
        <v>18</v>
      </c>
      <c r="K38" s="76">
        <v>3</v>
      </c>
      <c r="L38" s="76" t="s">
        <v>64</v>
      </c>
      <c r="M38" s="76">
        <v>20</v>
      </c>
      <c r="N38" s="77">
        <v>600000</v>
      </c>
      <c r="O38" s="62">
        <f t="shared" si="1"/>
        <v>12000000</v>
      </c>
      <c r="P38" s="78" t="s">
        <v>16</v>
      </c>
      <c r="Q38" s="70" t="s">
        <v>96</v>
      </c>
      <c r="R38" s="71" t="s">
        <v>97</v>
      </c>
      <c r="S38" s="72" t="s">
        <v>98</v>
      </c>
    </row>
    <row r="39" spans="1:19" ht="33">
      <c r="A39" s="58" t="s">
        <v>401</v>
      </c>
      <c r="B39" s="59">
        <v>32</v>
      </c>
      <c r="C39" s="67" t="s">
        <v>107</v>
      </c>
      <c r="D39" s="60" t="str">
        <f t="shared" si="0"/>
        <v>23</v>
      </c>
      <c r="E39" s="75" t="s">
        <v>93</v>
      </c>
      <c r="F39" s="75" t="s">
        <v>108</v>
      </c>
      <c r="G39" s="76" t="s">
        <v>19</v>
      </c>
      <c r="H39" s="76" t="s">
        <v>132</v>
      </c>
      <c r="I39" s="76" t="s">
        <v>16</v>
      </c>
      <c r="J39" s="76">
        <v>18</v>
      </c>
      <c r="K39" s="76">
        <v>3</v>
      </c>
      <c r="L39" s="76" t="s">
        <v>64</v>
      </c>
      <c r="M39" s="76">
        <v>20</v>
      </c>
      <c r="N39" s="77">
        <v>600000</v>
      </c>
      <c r="O39" s="62">
        <f t="shared" si="1"/>
        <v>12000000</v>
      </c>
      <c r="P39" s="78" t="s">
        <v>16</v>
      </c>
      <c r="Q39" s="70" t="s">
        <v>96</v>
      </c>
      <c r="R39" s="71" t="s">
        <v>97</v>
      </c>
      <c r="S39" s="72" t="s">
        <v>98</v>
      </c>
    </row>
    <row r="40" spans="1:19" ht="33">
      <c r="A40" s="58" t="s">
        <v>401</v>
      </c>
      <c r="B40" s="59">
        <v>33</v>
      </c>
      <c r="C40" s="67" t="s">
        <v>37</v>
      </c>
      <c r="D40" s="60" t="str">
        <f t="shared" si="0"/>
        <v>02</v>
      </c>
      <c r="E40" s="75" t="s">
        <v>93</v>
      </c>
      <c r="F40" s="75" t="s">
        <v>94</v>
      </c>
      <c r="G40" s="76" t="s">
        <v>19</v>
      </c>
      <c r="H40" s="76" t="s">
        <v>133</v>
      </c>
      <c r="I40" s="76" t="s">
        <v>16</v>
      </c>
      <c r="J40" s="76">
        <v>18</v>
      </c>
      <c r="K40" s="76">
        <v>3</v>
      </c>
      <c r="L40" s="76" t="s">
        <v>64</v>
      </c>
      <c r="M40" s="76">
        <v>50</v>
      </c>
      <c r="N40" s="77">
        <v>600000</v>
      </c>
      <c r="O40" s="62">
        <f t="shared" si="1"/>
        <v>30000000</v>
      </c>
      <c r="P40" s="78" t="s">
        <v>16</v>
      </c>
      <c r="Q40" s="70" t="s">
        <v>96</v>
      </c>
      <c r="R40" s="71" t="s">
        <v>97</v>
      </c>
      <c r="S40" s="72" t="s">
        <v>98</v>
      </c>
    </row>
    <row r="41" spans="1:19" ht="33">
      <c r="A41" s="58" t="s">
        <v>401</v>
      </c>
      <c r="B41" s="66">
        <v>34</v>
      </c>
      <c r="C41" s="67" t="s">
        <v>37</v>
      </c>
      <c r="D41" s="60" t="str">
        <f t="shared" si="0"/>
        <v>02</v>
      </c>
      <c r="E41" s="75" t="s">
        <v>93</v>
      </c>
      <c r="F41" s="75" t="s">
        <v>94</v>
      </c>
      <c r="G41" s="76" t="s">
        <v>19</v>
      </c>
      <c r="H41" s="76" t="s">
        <v>134</v>
      </c>
      <c r="I41" s="76" t="s">
        <v>16</v>
      </c>
      <c r="J41" s="76">
        <v>18</v>
      </c>
      <c r="K41" s="76">
        <v>3</v>
      </c>
      <c r="L41" s="76" t="s">
        <v>64</v>
      </c>
      <c r="M41" s="76">
        <v>30</v>
      </c>
      <c r="N41" s="77">
        <v>600000</v>
      </c>
      <c r="O41" s="62">
        <f t="shared" si="1"/>
        <v>18000000</v>
      </c>
      <c r="P41" s="78" t="s">
        <v>16</v>
      </c>
      <c r="Q41" s="70" t="s">
        <v>96</v>
      </c>
      <c r="R41" s="71" t="s">
        <v>97</v>
      </c>
      <c r="S41" s="72" t="s">
        <v>98</v>
      </c>
    </row>
    <row r="42" spans="1:19" ht="33">
      <c r="A42" s="58" t="s">
        <v>401</v>
      </c>
      <c r="B42" s="66">
        <v>35</v>
      </c>
      <c r="C42" s="67" t="s">
        <v>107</v>
      </c>
      <c r="D42" s="60" t="str">
        <f t="shared" si="0"/>
        <v>23</v>
      </c>
      <c r="E42" s="75" t="s">
        <v>93</v>
      </c>
      <c r="F42" s="75" t="s">
        <v>108</v>
      </c>
      <c r="G42" s="76" t="s">
        <v>19</v>
      </c>
      <c r="H42" s="76" t="s">
        <v>135</v>
      </c>
      <c r="I42" s="76" t="s">
        <v>16</v>
      </c>
      <c r="J42" s="76">
        <v>18</v>
      </c>
      <c r="K42" s="76">
        <v>3</v>
      </c>
      <c r="L42" s="76" t="s">
        <v>64</v>
      </c>
      <c r="M42" s="76">
        <v>30</v>
      </c>
      <c r="N42" s="77">
        <v>600000</v>
      </c>
      <c r="O42" s="62">
        <f t="shared" si="1"/>
        <v>18000000</v>
      </c>
      <c r="P42" s="78" t="s">
        <v>16</v>
      </c>
      <c r="Q42" s="70" t="s">
        <v>96</v>
      </c>
      <c r="R42" s="71" t="s">
        <v>97</v>
      </c>
      <c r="S42" s="72" t="s">
        <v>98</v>
      </c>
    </row>
    <row r="43" spans="1:19" ht="33">
      <c r="A43" s="58" t="s">
        <v>401</v>
      </c>
      <c r="B43" s="59">
        <v>36</v>
      </c>
      <c r="C43" s="67" t="s">
        <v>37</v>
      </c>
      <c r="D43" s="60" t="str">
        <f t="shared" si="0"/>
        <v>02</v>
      </c>
      <c r="E43" s="75" t="s">
        <v>93</v>
      </c>
      <c r="F43" s="75" t="s">
        <v>94</v>
      </c>
      <c r="G43" s="76" t="s">
        <v>19</v>
      </c>
      <c r="H43" s="76" t="s">
        <v>136</v>
      </c>
      <c r="I43" s="76" t="s">
        <v>16</v>
      </c>
      <c r="J43" s="76">
        <v>6</v>
      </c>
      <c r="K43" s="76">
        <v>1</v>
      </c>
      <c r="L43" s="76" t="s">
        <v>64</v>
      </c>
      <c r="M43" s="76">
        <v>20</v>
      </c>
      <c r="N43" s="77">
        <v>400000</v>
      </c>
      <c r="O43" s="62">
        <f t="shared" si="1"/>
        <v>8000000</v>
      </c>
      <c r="P43" s="78" t="s">
        <v>16</v>
      </c>
      <c r="Q43" s="70" t="s">
        <v>96</v>
      </c>
      <c r="R43" s="71" t="s">
        <v>97</v>
      </c>
      <c r="S43" s="72" t="s">
        <v>98</v>
      </c>
    </row>
    <row r="44" spans="1:19" ht="33">
      <c r="A44" s="58" t="s">
        <v>401</v>
      </c>
      <c r="B44" s="66">
        <v>37</v>
      </c>
      <c r="C44" s="67" t="s">
        <v>37</v>
      </c>
      <c r="D44" s="60" t="str">
        <f t="shared" si="0"/>
        <v>02</v>
      </c>
      <c r="E44" s="75" t="s">
        <v>93</v>
      </c>
      <c r="F44" s="75" t="s">
        <v>94</v>
      </c>
      <c r="G44" s="76" t="s">
        <v>19</v>
      </c>
      <c r="H44" s="76" t="s">
        <v>137</v>
      </c>
      <c r="I44" s="76" t="s">
        <v>16</v>
      </c>
      <c r="J44" s="76">
        <v>6</v>
      </c>
      <c r="K44" s="76">
        <v>1</v>
      </c>
      <c r="L44" s="76" t="s">
        <v>64</v>
      </c>
      <c r="M44" s="76">
        <v>20</v>
      </c>
      <c r="N44" s="77">
        <v>400000</v>
      </c>
      <c r="O44" s="62">
        <f t="shared" si="1"/>
        <v>8000000</v>
      </c>
      <c r="P44" s="78" t="s">
        <v>16</v>
      </c>
      <c r="Q44" s="70" t="s">
        <v>96</v>
      </c>
      <c r="R44" s="71" t="s">
        <v>97</v>
      </c>
      <c r="S44" s="72" t="s">
        <v>98</v>
      </c>
    </row>
    <row r="45" spans="1:19" ht="33">
      <c r="A45" s="58" t="s">
        <v>401</v>
      </c>
      <c r="B45" s="66">
        <v>38</v>
      </c>
      <c r="C45" s="67" t="s">
        <v>37</v>
      </c>
      <c r="D45" s="60" t="str">
        <f t="shared" si="0"/>
        <v>02</v>
      </c>
      <c r="E45" s="75" t="s">
        <v>93</v>
      </c>
      <c r="F45" s="75" t="s">
        <v>94</v>
      </c>
      <c r="G45" s="76" t="s">
        <v>20</v>
      </c>
      <c r="H45" s="76" t="s">
        <v>138</v>
      </c>
      <c r="I45" s="76" t="s">
        <v>16</v>
      </c>
      <c r="J45" s="76">
        <v>6</v>
      </c>
      <c r="K45" s="76">
        <v>1</v>
      </c>
      <c r="L45" s="76" t="s">
        <v>64</v>
      </c>
      <c r="M45" s="76">
        <v>20</v>
      </c>
      <c r="N45" s="77">
        <v>400000</v>
      </c>
      <c r="O45" s="62">
        <f t="shared" si="1"/>
        <v>8000000</v>
      </c>
      <c r="P45" s="78" t="s">
        <v>26</v>
      </c>
      <c r="Q45" s="70" t="s">
        <v>96</v>
      </c>
      <c r="R45" s="71" t="s">
        <v>97</v>
      </c>
      <c r="S45" s="72" t="s">
        <v>98</v>
      </c>
    </row>
    <row r="46" spans="1:19" ht="33">
      <c r="A46" s="58" t="s">
        <v>401</v>
      </c>
      <c r="B46" s="59">
        <v>39</v>
      </c>
      <c r="C46" s="67" t="s">
        <v>37</v>
      </c>
      <c r="D46" s="60" t="str">
        <f t="shared" si="0"/>
        <v>02</v>
      </c>
      <c r="E46" s="75" t="s">
        <v>93</v>
      </c>
      <c r="F46" s="75" t="s">
        <v>94</v>
      </c>
      <c r="G46" s="76" t="s">
        <v>19</v>
      </c>
      <c r="H46" s="76" t="s">
        <v>139</v>
      </c>
      <c r="I46" s="76" t="s">
        <v>16</v>
      </c>
      <c r="J46" s="76">
        <v>12</v>
      </c>
      <c r="K46" s="76">
        <v>2</v>
      </c>
      <c r="L46" s="76" t="s">
        <v>64</v>
      </c>
      <c r="M46" s="76">
        <v>20</v>
      </c>
      <c r="N46" s="77">
        <v>500000</v>
      </c>
      <c r="O46" s="62">
        <f t="shared" si="1"/>
        <v>10000000</v>
      </c>
      <c r="P46" s="78" t="s">
        <v>26</v>
      </c>
      <c r="Q46" s="70" t="s">
        <v>96</v>
      </c>
      <c r="R46" s="71" t="s">
        <v>97</v>
      </c>
      <c r="S46" s="72" t="s">
        <v>98</v>
      </c>
    </row>
    <row r="47" spans="1:19" ht="33">
      <c r="A47" s="58" t="s">
        <v>401</v>
      </c>
      <c r="B47" s="59">
        <v>40</v>
      </c>
      <c r="C47" s="67" t="s">
        <v>37</v>
      </c>
      <c r="D47" s="60" t="str">
        <f t="shared" si="0"/>
        <v>02</v>
      </c>
      <c r="E47" s="75" t="s">
        <v>93</v>
      </c>
      <c r="F47" s="75" t="s">
        <v>94</v>
      </c>
      <c r="G47" s="76" t="s">
        <v>19</v>
      </c>
      <c r="H47" s="76" t="s">
        <v>140</v>
      </c>
      <c r="I47" s="76" t="s">
        <v>16</v>
      </c>
      <c r="J47" s="76">
        <v>12</v>
      </c>
      <c r="K47" s="76">
        <v>2</v>
      </c>
      <c r="L47" s="76" t="s">
        <v>64</v>
      </c>
      <c r="M47" s="76">
        <v>20</v>
      </c>
      <c r="N47" s="77">
        <v>500000</v>
      </c>
      <c r="O47" s="62">
        <f t="shared" si="1"/>
        <v>10000000</v>
      </c>
      <c r="P47" s="78" t="s">
        <v>16</v>
      </c>
      <c r="Q47" s="70" t="s">
        <v>96</v>
      </c>
      <c r="R47" s="71" t="s">
        <v>97</v>
      </c>
      <c r="S47" s="72" t="s">
        <v>98</v>
      </c>
    </row>
    <row r="48" spans="1:19" ht="33">
      <c r="A48" s="58" t="s">
        <v>401</v>
      </c>
      <c r="B48" s="66">
        <v>41</v>
      </c>
      <c r="C48" s="67" t="s">
        <v>37</v>
      </c>
      <c r="D48" s="60" t="str">
        <f t="shared" si="0"/>
        <v>02</v>
      </c>
      <c r="E48" s="75" t="s">
        <v>93</v>
      </c>
      <c r="F48" s="75" t="s">
        <v>94</v>
      </c>
      <c r="G48" s="76" t="s">
        <v>19</v>
      </c>
      <c r="H48" s="76" t="s">
        <v>141</v>
      </c>
      <c r="I48" s="76" t="s">
        <v>16</v>
      </c>
      <c r="J48" s="76">
        <v>12</v>
      </c>
      <c r="K48" s="76">
        <v>2</v>
      </c>
      <c r="L48" s="76" t="s">
        <v>64</v>
      </c>
      <c r="M48" s="76">
        <v>20</v>
      </c>
      <c r="N48" s="77">
        <v>500000</v>
      </c>
      <c r="O48" s="62">
        <f t="shared" si="1"/>
        <v>10000000</v>
      </c>
      <c r="P48" s="78" t="s">
        <v>16</v>
      </c>
      <c r="Q48" s="70" t="s">
        <v>96</v>
      </c>
      <c r="R48" s="71" t="s">
        <v>97</v>
      </c>
      <c r="S48" s="72" t="s">
        <v>98</v>
      </c>
    </row>
    <row r="49" spans="1:19" ht="33">
      <c r="A49" s="58" t="s">
        <v>401</v>
      </c>
      <c r="B49" s="66">
        <v>42</v>
      </c>
      <c r="C49" s="67" t="s">
        <v>107</v>
      </c>
      <c r="D49" s="60" t="str">
        <f t="shared" si="0"/>
        <v>23</v>
      </c>
      <c r="E49" s="75" t="s">
        <v>93</v>
      </c>
      <c r="F49" s="75" t="s">
        <v>108</v>
      </c>
      <c r="G49" s="76" t="s">
        <v>19</v>
      </c>
      <c r="H49" s="76" t="s">
        <v>142</v>
      </c>
      <c r="I49" s="76" t="s">
        <v>16</v>
      </c>
      <c r="J49" s="76">
        <v>12</v>
      </c>
      <c r="K49" s="76">
        <v>2</v>
      </c>
      <c r="L49" s="76" t="s">
        <v>64</v>
      </c>
      <c r="M49" s="76">
        <v>20</v>
      </c>
      <c r="N49" s="77">
        <v>500000</v>
      </c>
      <c r="O49" s="62">
        <f t="shared" si="1"/>
        <v>10000000</v>
      </c>
      <c r="P49" s="78" t="s">
        <v>26</v>
      </c>
      <c r="Q49" s="70" t="s">
        <v>96</v>
      </c>
      <c r="R49" s="71" t="s">
        <v>97</v>
      </c>
      <c r="S49" s="72" t="s">
        <v>98</v>
      </c>
    </row>
    <row r="50" spans="1:19" ht="33">
      <c r="A50" s="58" t="s">
        <v>401</v>
      </c>
      <c r="B50" s="59">
        <v>43</v>
      </c>
      <c r="C50" s="67" t="s">
        <v>107</v>
      </c>
      <c r="D50" s="60" t="str">
        <f t="shared" si="0"/>
        <v>23</v>
      </c>
      <c r="E50" s="75" t="s">
        <v>93</v>
      </c>
      <c r="F50" s="75" t="s">
        <v>108</v>
      </c>
      <c r="G50" s="76" t="s">
        <v>19</v>
      </c>
      <c r="H50" s="76" t="s">
        <v>143</v>
      </c>
      <c r="I50" s="76" t="s">
        <v>16</v>
      </c>
      <c r="J50" s="76">
        <v>12</v>
      </c>
      <c r="K50" s="76">
        <v>2</v>
      </c>
      <c r="L50" s="76" t="s">
        <v>64</v>
      </c>
      <c r="M50" s="76">
        <v>20</v>
      </c>
      <c r="N50" s="77">
        <v>500000</v>
      </c>
      <c r="O50" s="62">
        <f t="shared" si="1"/>
        <v>10000000</v>
      </c>
      <c r="P50" s="78" t="s">
        <v>16</v>
      </c>
      <c r="Q50" s="70" t="s">
        <v>96</v>
      </c>
      <c r="R50" s="71" t="s">
        <v>97</v>
      </c>
      <c r="S50" s="72" t="s">
        <v>98</v>
      </c>
    </row>
    <row r="51" spans="1:19" ht="33">
      <c r="A51" s="58" t="s">
        <v>401</v>
      </c>
      <c r="B51" s="66">
        <v>44</v>
      </c>
      <c r="C51" s="67" t="s">
        <v>36</v>
      </c>
      <c r="D51" s="60" t="str">
        <f t="shared" si="0"/>
        <v>20</v>
      </c>
      <c r="E51" s="75" t="s">
        <v>108</v>
      </c>
      <c r="F51" s="75" t="s">
        <v>144</v>
      </c>
      <c r="G51" s="76" t="s">
        <v>20</v>
      </c>
      <c r="H51" s="76" t="s">
        <v>145</v>
      </c>
      <c r="I51" s="76" t="s">
        <v>16</v>
      </c>
      <c r="J51" s="76">
        <v>12</v>
      </c>
      <c r="K51" s="76">
        <v>2</v>
      </c>
      <c r="L51" s="76" t="s">
        <v>64</v>
      </c>
      <c r="M51" s="76">
        <v>20</v>
      </c>
      <c r="N51" s="77">
        <v>500000</v>
      </c>
      <c r="O51" s="62">
        <f t="shared" si="1"/>
        <v>10000000</v>
      </c>
      <c r="P51" s="78" t="s">
        <v>26</v>
      </c>
      <c r="Q51" s="70" t="s">
        <v>96</v>
      </c>
      <c r="R51" s="71" t="s">
        <v>97</v>
      </c>
      <c r="S51" s="72" t="s">
        <v>98</v>
      </c>
    </row>
    <row r="52" spans="1:19" ht="33">
      <c r="A52" s="58" t="s">
        <v>401</v>
      </c>
      <c r="B52" s="66">
        <v>45</v>
      </c>
      <c r="C52" s="67" t="s">
        <v>36</v>
      </c>
      <c r="D52" s="60" t="str">
        <f t="shared" si="0"/>
        <v>20</v>
      </c>
      <c r="E52" s="75" t="s">
        <v>108</v>
      </c>
      <c r="F52" s="75" t="s">
        <v>144</v>
      </c>
      <c r="G52" s="76" t="s">
        <v>20</v>
      </c>
      <c r="H52" s="76" t="s">
        <v>146</v>
      </c>
      <c r="I52" s="76" t="s">
        <v>16</v>
      </c>
      <c r="J52" s="76">
        <v>12</v>
      </c>
      <c r="K52" s="76">
        <v>2</v>
      </c>
      <c r="L52" s="76" t="s">
        <v>64</v>
      </c>
      <c r="M52" s="76">
        <v>20</v>
      </c>
      <c r="N52" s="77">
        <v>500000</v>
      </c>
      <c r="O52" s="62">
        <f t="shared" si="1"/>
        <v>10000000</v>
      </c>
      <c r="P52" s="78" t="s">
        <v>26</v>
      </c>
      <c r="Q52" s="70" t="s">
        <v>96</v>
      </c>
      <c r="R52" s="71" t="s">
        <v>97</v>
      </c>
      <c r="S52" s="72" t="s">
        <v>98</v>
      </c>
    </row>
    <row r="53" spans="1:19" ht="33">
      <c r="A53" s="58" t="s">
        <v>401</v>
      </c>
      <c r="B53" s="59">
        <v>46</v>
      </c>
      <c r="C53" s="67" t="s">
        <v>36</v>
      </c>
      <c r="D53" s="60" t="str">
        <f t="shared" si="0"/>
        <v>20</v>
      </c>
      <c r="E53" s="75" t="s">
        <v>108</v>
      </c>
      <c r="F53" s="75" t="s">
        <v>144</v>
      </c>
      <c r="G53" s="76" t="s">
        <v>20</v>
      </c>
      <c r="H53" s="76" t="s">
        <v>147</v>
      </c>
      <c r="I53" s="76" t="s">
        <v>16</v>
      </c>
      <c r="J53" s="76">
        <v>12</v>
      </c>
      <c r="K53" s="76">
        <v>2</v>
      </c>
      <c r="L53" s="76" t="s">
        <v>64</v>
      </c>
      <c r="M53" s="76">
        <v>20</v>
      </c>
      <c r="N53" s="77">
        <v>500000</v>
      </c>
      <c r="O53" s="62">
        <f t="shared" si="1"/>
        <v>10000000</v>
      </c>
      <c r="P53" s="78" t="s">
        <v>16</v>
      </c>
      <c r="Q53" s="70" t="s">
        <v>96</v>
      </c>
      <c r="R53" s="71" t="s">
        <v>97</v>
      </c>
      <c r="S53" s="72" t="s">
        <v>98</v>
      </c>
    </row>
    <row r="54" spans="1:19" ht="33">
      <c r="A54" s="58" t="s">
        <v>401</v>
      </c>
      <c r="B54" s="59">
        <v>47</v>
      </c>
      <c r="C54" s="67" t="s">
        <v>36</v>
      </c>
      <c r="D54" s="60" t="str">
        <f t="shared" si="0"/>
        <v>20</v>
      </c>
      <c r="E54" s="75" t="s">
        <v>108</v>
      </c>
      <c r="F54" s="75" t="s">
        <v>144</v>
      </c>
      <c r="G54" s="76" t="s">
        <v>20</v>
      </c>
      <c r="H54" s="76" t="s">
        <v>148</v>
      </c>
      <c r="I54" s="76" t="s">
        <v>16</v>
      </c>
      <c r="J54" s="76">
        <v>12</v>
      </c>
      <c r="K54" s="76">
        <v>2</v>
      </c>
      <c r="L54" s="76" t="s">
        <v>64</v>
      </c>
      <c r="M54" s="76">
        <v>20</v>
      </c>
      <c r="N54" s="77">
        <v>500000</v>
      </c>
      <c r="O54" s="62">
        <f t="shared" si="1"/>
        <v>10000000</v>
      </c>
      <c r="P54" s="78" t="s">
        <v>26</v>
      </c>
      <c r="Q54" s="70" t="s">
        <v>96</v>
      </c>
      <c r="R54" s="71" t="s">
        <v>97</v>
      </c>
      <c r="S54" s="72" t="s">
        <v>98</v>
      </c>
    </row>
    <row r="55" spans="1:19" ht="33">
      <c r="A55" s="58" t="s">
        <v>401</v>
      </c>
      <c r="B55" s="66">
        <v>48</v>
      </c>
      <c r="C55" s="67" t="s">
        <v>107</v>
      </c>
      <c r="D55" s="67" t="str">
        <f t="shared" si="0"/>
        <v>23</v>
      </c>
      <c r="E55" s="75" t="s">
        <v>93</v>
      </c>
      <c r="F55" s="75" t="s">
        <v>108</v>
      </c>
      <c r="G55" s="76" t="s">
        <v>20</v>
      </c>
      <c r="H55" s="76" t="s">
        <v>149</v>
      </c>
      <c r="I55" s="76" t="s">
        <v>16</v>
      </c>
      <c r="J55" s="76">
        <v>12</v>
      </c>
      <c r="K55" s="76">
        <v>2</v>
      </c>
      <c r="L55" s="76" t="s">
        <v>64</v>
      </c>
      <c r="M55" s="76">
        <v>20</v>
      </c>
      <c r="N55" s="77">
        <v>500000</v>
      </c>
      <c r="O55" s="62">
        <f t="shared" si="1"/>
        <v>10000000</v>
      </c>
      <c r="P55" s="78" t="s">
        <v>26</v>
      </c>
      <c r="Q55" s="70" t="s">
        <v>96</v>
      </c>
      <c r="R55" s="71" t="s">
        <v>97</v>
      </c>
      <c r="S55" s="72" t="s">
        <v>98</v>
      </c>
    </row>
    <row r="56" spans="1:19" ht="33">
      <c r="A56" s="58" t="s">
        <v>401</v>
      </c>
      <c r="B56" s="66">
        <v>49</v>
      </c>
      <c r="C56" s="67" t="s">
        <v>37</v>
      </c>
      <c r="D56" s="67" t="str">
        <f t="shared" si="0"/>
        <v>02</v>
      </c>
      <c r="E56" s="75" t="s">
        <v>93</v>
      </c>
      <c r="F56" s="75" t="s">
        <v>94</v>
      </c>
      <c r="G56" s="76" t="s">
        <v>19</v>
      </c>
      <c r="H56" s="76" t="s">
        <v>150</v>
      </c>
      <c r="I56" s="76" t="s">
        <v>16</v>
      </c>
      <c r="J56" s="76">
        <v>12</v>
      </c>
      <c r="K56" s="76">
        <v>2</v>
      </c>
      <c r="L56" s="76" t="s">
        <v>64</v>
      </c>
      <c r="M56" s="76">
        <v>20</v>
      </c>
      <c r="N56" s="77">
        <v>700000</v>
      </c>
      <c r="O56" s="62">
        <f t="shared" si="1"/>
        <v>14000000</v>
      </c>
      <c r="P56" s="78" t="s">
        <v>16</v>
      </c>
      <c r="Q56" s="78" t="s">
        <v>96</v>
      </c>
      <c r="R56" s="71" t="s">
        <v>97</v>
      </c>
      <c r="S56" s="72" t="s">
        <v>98</v>
      </c>
    </row>
    <row r="57" spans="1:19" ht="33">
      <c r="A57" s="58" t="s">
        <v>401</v>
      </c>
      <c r="B57" s="66">
        <v>50</v>
      </c>
      <c r="C57" s="67" t="s">
        <v>37</v>
      </c>
      <c r="D57" s="67" t="str">
        <f t="shared" si="0"/>
        <v>02</v>
      </c>
      <c r="E57" s="75" t="s">
        <v>93</v>
      </c>
      <c r="F57" s="75" t="s">
        <v>94</v>
      </c>
      <c r="G57" s="76" t="s">
        <v>19</v>
      </c>
      <c r="H57" s="76" t="s">
        <v>151</v>
      </c>
      <c r="I57" s="76" t="s">
        <v>16</v>
      </c>
      <c r="J57" s="76">
        <v>12</v>
      </c>
      <c r="K57" s="76">
        <v>2</v>
      </c>
      <c r="L57" s="76" t="s">
        <v>64</v>
      </c>
      <c r="M57" s="76">
        <v>20</v>
      </c>
      <c r="N57" s="77">
        <v>700000</v>
      </c>
      <c r="O57" s="62">
        <f t="shared" si="1"/>
        <v>14000000</v>
      </c>
      <c r="P57" s="78" t="s">
        <v>16</v>
      </c>
      <c r="Q57" s="78" t="s">
        <v>96</v>
      </c>
      <c r="R57" s="71" t="s">
        <v>97</v>
      </c>
      <c r="S57" s="72" t="s">
        <v>98</v>
      </c>
    </row>
    <row r="58" spans="1:19" ht="33">
      <c r="A58" s="58" t="s">
        <v>401</v>
      </c>
      <c r="B58" s="66">
        <v>51</v>
      </c>
      <c r="C58" s="67" t="s">
        <v>112</v>
      </c>
      <c r="D58" s="67" t="str">
        <f t="shared" si="0"/>
        <v>15</v>
      </c>
      <c r="E58" s="75" t="s">
        <v>108</v>
      </c>
      <c r="F58" s="75" t="s">
        <v>108</v>
      </c>
      <c r="G58" s="76" t="s">
        <v>19</v>
      </c>
      <c r="H58" s="76" t="s">
        <v>152</v>
      </c>
      <c r="I58" s="76" t="s">
        <v>16</v>
      </c>
      <c r="J58" s="76">
        <v>12</v>
      </c>
      <c r="K58" s="76">
        <v>2</v>
      </c>
      <c r="L58" s="76" t="s">
        <v>64</v>
      </c>
      <c r="M58" s="76">
        <v>20</v>
      </c>
      <c r="N58" s="77">
        <v>700000</v>
      </c>
      <c r="O58" s="62">
        <f t="shared" si="1"/>
        <v>14000000</v>
      </c>
      <c r="P58" s="78" t="s">
        <v>16</v>
      </c>
      <c r="Q58" s="78" t="s">
        <v>96</v>
      </c>
      <c r="R58" s="71" t="s">
        <v>97</v>
      </c>
      <c r="S58" s="72" t="s">
        <v>98</v>
      </c>
    </row>
    <row r="59" spans="1:19" ht="33">
      <c r="A59" s="58" t="s">
        <v>401</v>
      </c>
      <c r="B59" s="59">
        <v>52</v>
      </c>
      <c r="C59" s="67" t="s">
        <v>112</v>
      </c>
      <c r="D59" s="67" t="str">
        <f t="shared" si="0"/>
        <v>15</v>
      </c>
      <c r="E59" s="75" t="s">
        <v>108</v>
      </c>
      <c r="F59" s="75" t="s">
        <v>108</v>
      </c>
      <c r="G59" s="76" t="s">
        <v>19</v>
      </c>
      <c r="H59" s="76" t="s">
        <v>153</v>
      </c>
      <c r="I59" s="76" t="s">
        <v>16</v>
      </c>
      <c r="J59" s="76">
        <v>18</v>
      </c>
      <c r="K59" s="76">
        <v>3</v>
      </c>
      <c r="L59" s="76" t="s">
        <v>64</v>
      </c>
      <c r="M59" s="76">
        <v>20</v>
      </c>
      <c r="N59" s="77">
        <v>800000</v>
      </c>
      <c r="O59" s="62">
        <f t="shared" si="1"/>
        <v>16000000</v>
      </c>
      <c r="P59" s="78" t="s">
        <v>16</v>
      </c>
      <c r="Q59" s="78" t="s">
        <v>96</v>
      </c>
      <c r="R59" s="71" t="s">
        <v>97</v>
      </c>
      <c r="S59" s="72" t="s">
        <v>98</v>
      </c>
    </row>
    <row r="60" spans="1:19" ht="33">
      <c r="A60" s="58" t="s">
        <v>401</v>
      </c>
      <c r="B60" s="59">
        <v>53</v>
      </c>
      <c r="C60" s="67" t="s">
        <v>112</v>
      </c>
      <c r="D60" s="67" t="str">
        <f t="shared" si="0"/>
        <v>15</v>
      </c>
      <c r="E60" s="75" t="s">
        <v>108</v>
      </c>
      <c r="F60" s="75" t="s">
        <v>108</v>
      </c>
      <c r="G60" s="76" t="s">
        <v>19</v>
      </c>
      <c r="H60" s="76" t="s">
        <v>154</v>
      </c>
      <c r="I60" s="76" t="s">
        <v>16</v>
      </c>
      <c r="J60" s="76">
        <v>12</v>
      </c>
      <c r="K60" s="76">
        <v>2</v>
      </c>
      <c r="L60" s="76" t="s">
        <v>64</v>
      </c>
      <c r="M60" s="76">
        <v>20</v>
      </c>
      <c r="N60" s="77">
        <v>700000</v>
      </c>
      <c r="O60" s="62">
        <f t="shared" si="1"/>
        <v>14000000</v>
      </c>
      <c r="P60" s="78" t="s">
        <v>16</v>
      </c>
      <c r="Q60" s="78" t="s">
        <v>96</v>
      </c>
      <c r="R60" s="71" t="s">
        <v>97</v>
      </c>
      <c r="S60" s="72" t="s">
        <v>98</v>
      </c>
    </row>
    <row r="61" spans="1:19" ht="33">
      <c r="A61" s="58" t="s">
        <v>401</v>
      </c>
      <c r="B61" s="66">
        <v>54</v>
      </c>
      <c r="C61" s="67" t="s">
        <v>37</v>
      </c>
      <c r="D61" s="67" t="str">
        <f t="shared" si="0"/>
        <v>02</v>
      </c>
      <c r="E61" s="75" t="s">
        <v>93</v>
      </c>
      <c r="F61" s="75" t="s">
        <v>94</v>
      </c>
      <c r="G61" s="76" t="s">
        <v>19</v>
      </c>
      <c r="H61" s="76" t="s">
        <v>155</v>
      </c>
      <c r="I61" s="76" t="s">
        <v>16</v>
      </c>
      <c r="J61" s="76">
        <v>6</v>
      </c>
      <c r="K61" s="76">
        <v>1</v>
      </c>
      <c r="L61" s="76" t="s">
        <v>64</v>
      </c>
      <c r="M61" s="76">
        <v>20</v>
      </c>
      <c r="N61" s="77">
        <v>600000</v>
      </c>
      <c r="O61" s="62">
        <f t="shared" si="1"/>
        <v>12000000</v>
      </c>
      <c r="P61" s="78" t="s">
        <v>16</v>
      </c>
      <c r="Q61" s="78" t="s">
        <v>96</v>
      </c>
      <c r="R61" s="71" t="s">
        <v>97</v>
      </c>
      <c r="S61" s="72" t="s">
        <v>98</v>
      </c>
    </row>
    <row r="62" spans="1:19" ht="33">
      <c r="A62" s="58" t="s">
        <v>401</v>
      </c>
      <c r="B62" s="66">
        <v>55</v>
      </c>
      <c r="C62" s="67" t="s">
        <v>37</v>
      </c>
      <c r="D62" s="67" t="str">
        <f t="shared" si="0"/>
        <v>02</v>
      </c>
      <c r="E62" s="75" t="s">
        <v>93</v>
      </c>
      <c r="F62" s="75" t="s">
        <v>94</v>
      </c>
      <c r="G62" s="76" t="s">
        <v>19</v>
      </c>
      <c r="H62" s="76" t="s">
        <v>156</v>
      </c>
      <c r="I62" s="76" t="s">
        <v>16</v>
      </c>
      <c r="J62" s="76">
        <v>6</v>
      </c>
      <c r="K62" s="76">
        <v>1</v>
      </c>
      <c r="L62" s="76" t="s">
        <v>64</v>
      </c>
      <c r="M62" s="76">
        <v>20</v>
      </c>
      <c r="N62" s="77">
        <v>600000</v>
      </c>
      <c r="O62" s="62">
        <f t="shared" si="1"/>
        <v>12000000</v>
      </c>
      <c r="P62" s="78" t="s">
        <v>16</v>
      </c>
      <c r="Q62" s="78" t="s">
        <v>96</v>
      </c>
      <c r="R62" s="71" t="s">
        <v>97</v>
      </c>
      <c r="S62" s="72" t="s">
        <v>98</v>
      </c>
    </row>
    <row r="63" spans="1:19" ht="33">
      <c r="A63" s="58" t="s">
        <v>401</v>
      </c>
      <c r="B63" s="66">
        <v>56</v>
      </c>
      <c r="C63" s="67" t="s">
        <v>37</v>
      </c>
      <c r="D63" s="67" t="str">
        <f t="shared" si="0"/>
        <v>02</v>
      </c>
      <c r="E63" s="75" t="s">
        <v>93</v>
      </c>
      <c r="F63" s="75" t="s">
        <v>94</v>
      </c>
      <c r="G63" s="76" t="s">
        <v>19</v>
      </c>
      <c r="H63" s="76" t="s">
        <v>157</v>
      </c>
      <c r="I63" s="76" t="s">
        <v>16</v>
      </c>
      <c r="J63" s="76">
        <v>6</v>
      </c>
      <c r="K63" s="76">
        <v>1</v>
      </c>
      <c r="L63" s="76" t="s">
        <v>64</v>
      </c>
      <c r="M63" s="76">
        <v>20</v>
      </c>
      <c r="N63" s="77">
        <v>600000</v>
      </c>
      <c r="O63" s="62">
        <f t="shared" si="1"/>
        <v>12000000</v>
      </c>
      <c r="P63" s="78" t="s">
        <v>16</v>
      </c>
      <c r="Q63" s="78" t="s">
        <v>96</v>
      </c>
      <c r="R63" s="71" t="s">
        <v>97</v>
      </c>
      <c r="S63" s="72" t="s">
        <v>98</v>
      </c>
    </row>
    <row r="64" spans="1:19" ht="33">
      <c r="A64" s="58" t="s">
        <v>401</v>
      </c>
      <c r="B64" s="66">
        <v>57</v>
      </c>
      <c r="C64" s="67" t="s">
        <v>37</v>
      </c>
      <c r="D64" s="67" t="str">
        <f t="shared" si="0"/>
        <v>02</v>
      </c>
      <c r="E64" s="75" t="s">
        <v>93</v>
      </c>
      <c r="F64" s="75" t="s">
        <v>94</v>
      </c>
      <c r="G64" s="76" t="s">
        <v>19</v>
      </c>
      <c r="H64" s="76" t="s">
        <v>158</v>
      </c>
      <c r="I64" s="76" t="s">
        <v>16</v>
      </c>
      <c r="J64" s="76">
        <v>12</v>
      </c>
      <c r="K64" s="76">
        <v>2</v>
      </c>
      <c r="L64" s="76" t="s">
        <v>64</v>
      </c>
      <c r="M64" s="76">
        <v>20</v>
      </c>
      <c r="N64" s="77">
        <v>700000</v>
      </c>
      <c r="O64" s="62">
        <f t="shared" si="1"/>
        <v>14000000</v>
      </c>
      <c r="P64" s="78" t="s">
        <v>16</v>
      </c>
      <c r="Q64" s="78" t="s">
        <v>96</v>
      </c>
      <c r="R64" s="71" t="s">
        <v>97</v>
      </c>
      <c r="S64" s="72" t="s">
        <v>98</v>
      </c>
    </row>
    <row r="65" spans="1:19" ht="33">
      <c r="A65" s="58" t="s">
        <v>401</v>
      </c>
      <c r="B65" s="59">
        <v>58</v>
      </c>
      <c r="C65" s="67" t="s">
        <v>112</v>
      </c>
      <c r="D65" s="67" t="str">
        <f t="shared" si="0"/>
        <v>15</v>
      </c>
      <c r="E65" s="75" t="s">
        <v>108</v>
      </c>
      <c r="F65" s="75" t="s">
        <v>108</v>
      </c>
      <c r="G65" s="76" t="s">
        <v>19</v>
      </c>
      <c r="H65" s="76" t="s">
        <v>159</v>
      </c>
      <c r="I65" s="76" t="s">
        <v>16</v>
      </c>
      <c r="J65" s="76">
        <v>12</v>
      </c>
      <c r="K65" s="76">
        <v>2</v>
      </c>
      <c r="L65" s="76" t="s">
        <v>64</v>
      </c>
      <c r="M65" s="76">
        <v>20</v>
      </c>
      <c r="N65" s="77">
        <v>500000</v>
      </c>
      <c r="O65" s="62">
        <f t="shared" si="1"/>
        <v>10000000</v>
      </c>
      <c r="P65" s="78" t="s">
        <v>16</v>
      </c>
      <c r="Q65" s="78" t="s">
        <v>96</v>
      </c>
      <c r="R65" s="71" t="s">
        <v>97</v>
      </c>
      <c r="S65" s="72" t="s">
        <v>98</v>
      </c>
    </row>
    <row r="66" spans="1:19" ht="33">
      <c r="A66" s="58" t="s">
        <v>401</v>
      </c>
      <c r="B66" s="59">
        <v>59</v>
      </c>
      <c r="C66" s="67" t="s">
        <v>112</v>
      </c>
      <c r="D66" s="67" t="str">
        <f t="shared" si="0"/>
        <v>15</v>
      </c>
      <c r="E66" s="75" t="s">
        <v>108</v>
      </c>
      <c r="F66" s="75" t="s">
        <v>108</v>
      </c>
      <c r="G66" s="76" t="s">
        <v>19</v>
      </c>
      <c r="H66" s="76" t="s">
        <v>160</v>
      </c>
      <c r="I66" s="76" t="s">
        <v>16</v>
      </c>
      <c r="J66" s="76">
        <v>6</v>
      </c>
      <c r="K66" s="76">
        <v>1</v>
      </c>
      <c r="L66" s="76" t="s">
        <v>64</v>
      </c>
      <c r="M66" s="76">
        <v>20</v>
      </c>
      <c r="N66" s="77">
        <v>400000</v>
      </c>
      <c r="O66" s="62">
        <f t="shared" si="1"/>
        <v>8000000</v>
      </c>
      <c r="P66" s="78" t="s">
        <v>16</v>
      </c>
      <c r="Q66" s="78" t="s">
        <v>96</v>
      </c>
      <c r="R66" s="71" t="s">
        <v>97</v>
      </c>
      <c r="S66" s="72" t="s">
        <v>98</v>
      </c>
    </row>
    <row r="67" spans="1:19" ht="33">
      <c r="A67" s="58" t="s">
        <v>401</v>
      </c>
      <c r="B67" s="66">
        <v>60</v>
      </c>
      <c r="C67" s="67" t="s">
        <v>37</v>
      </c>
      <c r="D67" s="67" t="str">
        <f t="shared" si="0"/>
        <v>02</v>
      </c>
      <c r="E67" s="75" t="s">
        <v>93</v>
      </c>
      <c r="F67" s="75" t="s">
        <v>94</v>
      </c>
      <c r="G67" s="76" t="s">
        <v>19</v>
      </c>
      <c r="H67" s="76" t="s">
        <v>161</v>
      </c>
      <c r="I67" s="76" t="s">
        <v>16</v>
      </c>
      <c r="J67" s="76">
        <v>6</v>
      </c>
      <c r="K67" s="76">
        <v>1</v>
      </c>
      <c r="L67" s="76" t="s">
        <v>64</v>
      </c>
      <c r="M67" s="76">
        <v>20</v>
      </c>
      <c r="N67" s="77">
        <v>400000</v>
      </c>
      <c r="O67" s="62">
        <f t="shared" si="1"/>
        <v>8000000</v>
      </c>
      <c r="P67" s="78" t="s">
        <v>16</v>
      </c>
      <c r="Q67" s="78" t="s">
        <v>96</v>
      </c>
      <c r="R67" s="71" t="s">
        <v>97</v>
      </c>
      <c r="S67" s="72" t="s">
        <v>98</v>
      </c>
    </row>
    <row r="68" spans="1:19" ht="33">
      <c r="A68" s="58" t="s">
        <v>401</v>
      </c>
      <c r="B68" s="66">
        <v>61</v>
      </c>
      <c r="C68" s="67" t="s">
        <v>112</v>
      </c>
      <c r="D68" s="67" t="str">
        <f t="shared" si="0"/>
        <v>15</v>
      </c>
      <c r="E68" s="75" t="s">
        <v>108</v>
      </c>
      <c r="F68" s="75" t="s">
        <v>108</v>
      </c>
      <c r="G68" s="76" t="s">
        <v>19</v>
      </c>
      <c r="H68" s="76" t="s">
        <v>162</v>
      </c>
      <c r="I68" s="76" t="s">
        <v>16</v>
      </c>
      <c r="J68" s="76">
        <v>6</v>
      </c>
      <c r="K68" s="76">
        <v>1</v>
      </c>
      <c r="L68" s="76" t="s">
        <v>64</v>
      </c>
      <c r="M68" s="76">
        <v>20</v>
      </c>
      <c r="N68" s="69">
        <v>400000</v>
      </c>
      <c r="O68" s="62">
        <f t="shared" si="1"/>
        <v>8000000</v>
      </c>
      <c r="P68" s="78" t="s">
        <v>16</v>
      </c>
      <c r="Q68" s="78" t="s">
        <v>96</v>
      </c>
      <c r="R68" s="71" t="s">
        <v>97</v>
      </c>
      <c r="S68" s="72" t="s">
        <v>98</v>
      </c>
    </row>
    <row r="69" spans="1:19" ht="33">
      <c r="A69" s="58" t="s">
        <v>401</v>
      </c>
      <c r="B69" s="79">
        <v>62</v>
      </c>
      <c r="C69" s="76" t="s">
        <v>37</v>
      </c>
      <c r="D69" s="67" t="str">
        <f t="shared" si="0"/>
        <v>02</v>
      </c>
      <c r="E69" s="75" t="s">
        <v>93</v>
      </c>
      <c r="F69" s="75" t="s">
        <v>94</v>
      </c>
      <c r="G69" s="76" t="s">
        <v>19</v>
      </c>
      <c r="H69" s="76" t="s">
        <v>163</v>
      </c>
      <c r="I69" s="76" t="s">
        <v>16</v>
      </c>
      <c r="J69" s="76">
        <v>12</v>
      </c>
      <c r="K69" s="76">
        <v>2</v>
      </c>
      <c r="L69" s="76" t="s">
        <v>64</v>
      </c>
      <c r="M69" s="76">
        <v>20</v>
      </c>
      <c r="N69" s="77">
        <v>500000</v>
      </c>
      <c r="O69" s="62">
        <f t="shared" si="1"/>
        <v>10000000</v>
      </c>
      <c r="P69" s="78" t="s">
        <v>16</v>
      </c>
      <c r="Q69" s="78" t="s">
        <v>96</v>
      </c>
      <c r="R69" s="71" t="s">
        <v>97</v>
      </c>
      <c r="S69" s="72" t="s">
        <v>98</v>
      </c>
    </row>
    <row r="70" spans="1:19" ht="33">
      <c r="A70" s="58" t="s">
        <v>401</v>
      </c>
      <c r="B70" s="79">
        <v>63</v>
      </c>
      <c r="C70" s="76" t="s">
        <v>37</v>
      </c>
      <c r="D70" s="67" t="str">
        <f t="shared" si="0"/>
        <v>02</v>
      </c>
      <c r="E70" s="75" t="s">
        <v>93</v>
      </c>
      <c r="F70" s="75" t="s">
        <v>94</v>
      </c>
      <c r="G70" s="76" t="s">
        <v>19</v>
      </c>
      <c r="H70" s="76" t="s">
        <v>164</v>
      </c>
      <c r="I70" s="76" t="s">
        <v>16</v>
      </c>
      <c r="J70" s="76">
        <v>6</v>
      </c>
      <c r="K70" s="76">
        <v>1</v>
      </c>
      <c r="L70" s="76" t="s">
        <v>64</v>
      </c>
      <c r="M70" s="76">
        <v>20</v>
      </c>
      <c r="N70" s="77">
        <v>400000</v>
      </c>
      <c r="O70" s="62">
        <f t="shared" si="1"/>
        <v>8000000</v>
      </c>
      <c r="P70" s="78" t="s">
        <v>16</v>
      </c>
      <c r="Q70" s="78" t="s">
        <v>96</v>
      </c>
      <c r="R70" s="71" t="s">
        <v>97</v>
      </c>
      <c r="S70" s="72" t="s">
        <v>98</v>
      </c>
    </row>
    <row r="71" spans="1:19" ht="33">
      <c r="A71" s="58" t="s">
        <v>401</v>
      </c>
      <c r="B71" s="79">
        <v>64</v>
      </c>
      <c r="C71" s="76" t="s">
        <v>37</v>
      </c>
      <c r="D71" s="67" t="str">
        <f t="shared" si="0"/>
        <v>02</v>
      </c>
      <c r="E71" s="75" t="s">
        <v>93</v>
      </c>
      <c r="F71" s="75" t="s">
        <v>94</v>
      </c>
      <c r="G71" s="76" t="s">
        <v>19</v>
      </c>
      <c r="H71" s="76" t="s">
        <v>165</v>
      </c>
      <c r="I71" s="76" t="s">
        <v>16</v>
      </c>
      <c r="J71" s="76">
        <v>6</v>
      </c>
      <c r="K71" s="76">
        <v>1</v>
      </c>
      <c r="L71" s="76" t="s">
        <v>64</v>
      </c>
      <c r="M71" s="76">
        <v>20</v>
      </c>
      <c r="N71" s="77">
        <v>400000</v>
      </c>
      <c r="O71" s="62">
        <f t="shared" si="1"/>
        <v>8000000</v>
      </c>
      <c r="P71" s="78" t="s">
        <v>26</v>
      </c>
      <c r="Q71" s="78" t="s">
        <v>96</v>
      </c>
      <c r="R71" s="71" t="s">
        <v>97</v>
      </c>
      <c r="S71" s="72" t="s">
        <v>98</v>
      </c>
    </row>
    <row r="72" spans="1:19" ht="33">
      <c r="A72" s="58" t="s">
        <v>401</v>
      </c>
      <c r="B72" s="79">
        <v>65</v>
      </c>
      <c r="C72" s="76" t="s">
        <v>37</v>
      </c>
      <c r="D72" s="67" t="str">
        <f t="shared" si="0"/>
        <v>02</v>
      </c>
      <c r="E72" s="75" t="s">
        <v>93</v>
      </c>
      <c r="F72" s="75" t="s">
        <v>94</v>
      </c>
      <c r="G72" s="76" t="s">
        <v>19</v>
      </c>
      <c r="H72" s="76" t="s">
        <v>166</v>
      </c>
      <c r="I72" s="76" t="s">
        <v>16</v>
      </c>
      <c r="J72" s="76">
        <v>18</v>
      </c>
      <c r="K72" s="76">
        <v>3</v>
      </c>
      <c r="L72" s="76" t="s">
        <v>64</v>
      </c>
      <c r="M72" s="76">
        <v>20</v>
      </c>
      <c r="N72" s="77">
        <v>600000</v>
      </c>
      <c r="O72" s="62">
        <f t="shared" si="1"/>
        <v>12000000</v>
      </c>
      <c r="P72" s="78" t="s">
        <v>16</v>
      </c>
      <c r="Q72" s="78" t="s">
        <v>96</v>
      </c>
      <c r="R72" s="71" t="s">
        <v>97</v>
      </c>
      <c r="S72" s="72" t="s">
        <v>98</v>
      </c>
    </row>
    <row r="73" spans="1:19" ht="33">
      <c r="A73" s="58" t="s">
        <v>401</v>
      </c>
      <c r="B73" s="79">
        <v>66</v>
      </c>
      <c r="C73" s="76" t="s">
        <v>37</v>
      </c>
      <c r="D73" s="67" t="str">
        <f t="shared" si="0"/>
        <v>02</v>
      </c>
      <c r="E73" s="75" t="s">
        <v>93</v>
      </c>
      <c r="F73" s="75" t="s">
        <v>94</v>
      </c>
      <c r="G73" s="76" t="s">
        <v>19</v>
      </c>
      <c r="H73" s="76" t="s">
        <v>167</v>
      </c>
      <c r="I73" s="76" t="s">
        <v>16</v>
      </c>
      <c r="J73" s="76">
        <v>12</v>
      </c>
      <c r="K73" s="76">
        <v>2</v>
      </c>
      <c r="L73" s="76" t="s">
        <v>64</v>
      </c>
      <c r="M73" s="76">
        <v>20</v>
      </c>
      <c r="N73" s="77">
        <v>500000</v>
      </c>
      <c r="O73" s="62">
        <f t="shared" si="1"/>
        <v>10000000</v>
      </c>
      <c r="P73" s="78" t="s">
        <v>26</v>
      </c>
      <c r="Q73" s="78" t="s">
        <v>96</v>
      </c>
      <c r="R73" s="71" t="s">
        <v>97</v>
      </c>
      <c r="S73" s="72" t="s">
        <v>98</v>
      </c>
    </row>
    <row r="74" spans="1:19" ht="33">
      <c r="A74" s="58" t="s">
        <v>401</v>
      </c>
      <c r="B74" s="79">
        <v>67</v>
      </c>
      <c r="C74" s="76" t="s">
        <v>107</v>
      </c>
      <c r="D74" s="67" t="str">
        <f t="shared" si="0"/>
        <v>23</v>
      </c>
      <c r="E74" s="75" t="s">
        <v>93</v>
      </c>
      <c r="F74" s="75" t="s">
        <v>108</v>
      </c>
      <c r="G74" s="76" t="s">
        <v>19</v>
      </c>
      <c r="H74" s="76" t="s">
        <v>168</v>
      </c>
      <c r="I74" s="76" t="s">
        <v>16</v>
      </c>
      <c r="J74" s="76">
        <v>28</v>
      </c>
      <c r="K74" s="76">
        <v>4</v>
      </c>
      <c r="L74" s="76" t="s">
        <v>64</v>
      </c>
      <c r="M74" s="76">
        <v>20</v>
      </c>
      <c r="N74" s="77">
        <v>800000</v>
      </c>
      <c r="O74" s="62">
        <f t="shared" si="1"/>
        <v>16000000</v>
      </c>
      <c r="P74" s="78" t="s">
        <v>26</v>
      </c>
      <c r="Q74" s="78" t="s">
        <v>96</v>
      </c>
      <c r="R74" s="71" t="s">
        <v>97</v>
      </c>
      <c r="S74" s="72" t="s">
        <v>98</v>
      </c>
    </row>
    <row r="75" spans="1:19" ht="33">
      <c r="A75" s="58" t="s">
        <v>401</v>
      </c>
      <c r="B75" s="79">
        <v>68</v>
      </c>
      <c r="C75" s="76" t="s">
        <v>107</v>
      </c>
      <c r="D75" s="67" t="str">
        <f t="shared" si="0"/>
        <v>23</v>
      </c>
      <c r="E75" s="75" t="s">
        <v>93</v>
      </c>
      <c r="F75" s="75" t="s">
        <v>108</v>
      </c>
      <c r="G75" s="76" t="s">
        <v>19</v>
      </c>
      <c r="H75" s="76" t="s">
        <v>169</v>
      </c>
      <c r="I75" s="76" t="s">
        <v>16</v>
      </c>
      <c r="J75" s="76">
        <v>18</v>
      </c>
      <c r="K75" s="76">
        <v>3</v>
      </c>
      <c r="L75" s="76" t="s">
        <v>64</v>
      </c>
      <c r="M75" s="76">
        <v>20</v>
      </c>
      <c r="N75" s="77">
        <v>600000</v>
      </c>
      <c r="O75" s="62">
        <f t="shared" si="1"/>
        <v>12000000</v>
      </c>
      <c r="P75" s="78" t="s">
        <v>16</v>
      </c>
      <c r="Q75" s="78" t="s">
        <v>96</v>
      </c>
      <c r="R75" s="71" t="s">
        <v>97</v>
      </c>
      <c r="S75" s="72" t="s">
        <v>98</v>
      </c>
    </row>
    <row r="76" spans="1:19" ht="33">
      <c r="A76" s="58" t="s">
        <v>401</v>
      </c>
      <c r="B76" s="79">
        <v>69</v>
      </c>
      <c r="C76" s="76" t="s">
        <v>36</v>
      </c>
      <c r="D76" s="67" t="str">
        <f t="shared" si="0"/>
        <v>20</v>
      </c>
      <c r="E76" s="75" t="s">
        <v>108</v>
      </c>
      <c r="F76" s="75" t="s">
        <v>144</v>
      </c>
      <c r="G76" s="76" t="s">
        <v>20</v>
      </c>
      <c r="H76" s="76" t="s">
        <v>170</v>
      </c>
      <c r="I76" s="76" t="s">
        <v>16</v>
      </c>
      <c r="J76" s="76">
        <v>12</v>
      </c>
      <c r="K76" s="76">
        <v>2</v>
      </c>
      <c r="L76" s="76" t="s">
        <v>64</v>
      </c>
      <c r="M76" s="76">
        <v>20</v>
      </c>
      <c r="N76" s="77">
        <v>500000</v>
      </c>
      <c r="O76" s="62">
        <f t="shared" si="1"/>
        <v>10000000</v>
      </c>
      <c r="P76" s="78" t="s">
        <v>26</v>
      </c>
      <c r="Q76" s="78" t="s">
        <v>96</v>
      </c>
      <c r="R76" s="71" t="s">
        <v>97</v>
      </c>
      <c r="S76" s="72" t="s">
        <v>98</v>
      </c>
    </row>
    <row r="77" spans="1:19" ht="33">
      <c r="A77" s="58" t="s">
        <v>401</v>
      </c>
      <c r="B77" s="79">
        <v>70</v>
      </c>
      <c r="C77" s="76" t="s">
        <v>36</v>
      </c>
      <c r="D77" s="67" t="str">
        <f t="shared" si="0"/>
        <v>20</v>
      </c>
      <c r="E77" s="75" t="s">
        <v>108</v>
      </c>
      <c r="F77" s="75" t="s">
        <v>144</v>
      </c>
      <c r="G77" s="76" t="s">
        <v>20</v>
      </c>
      <c r="H77" s="76" t="s">
        <v>171</v>
      </c>
      <c r="I77" s="76" t="s">
        <v>16</v>
      </c>
      <c r="J77" s="76">
        <v>18</v>
      </c>
      <c r="K77" s="76">
        <v>3</v>
      </c>
      <c r="L77" s="76" t="s">
        <v>64</v>
      </c>
      <c r="M77" s="76">
        <v>20</v>
      </c>
      <c r="N77" s="77">
        <v>600000</v>
      </c>
      <c r="O77" s="62">
        <f t="shared" si="1"/>
        <v>12000000</v>
      </c>
      <c r="P77" s="78" t="s">
        <v>26</v>
      </c>
      <c r="Q77" s="78" t="s">
        <v>96</v>
      </c>
      <c r="R77" s="71" t="s">
        <v>97</v>
      </c>
      <c r="S77" s="72" t="s">
        <v>98</v>
      </c>
    </row>
    <row r="78" spans="1:19" ht="33">
      <c r="A78" s="58" t="s">
        <v>401</v>
      </c>
      <c r="B78" s="79">
        <v>71</v>
      </c>
      <c r="C78" s="76" t="s">
        <v>36</v>
      </c>
      <c r="D78" s="67" t="str">
        <f t="shared" si="0"/>
        <v>20</v>
      </c>
      <c r="E78" s="75" t="s">
        <v>108</v>
      </c>
      <c r="F78" s="75" t="s">
        <v>144</v>
      </c>
      <c r="G78" s="76" t="s">
        <v>20</v>
      </c>
      <c r="H78" s="76" t="s">
        <v>172</v>
      </c>
      <c r="I78" s="76" t="s">
        <v>16</v>
      </c>
      <c r="J78" s="76">
        <v>18</v>
      </c>
      <c r="K78" s="76">
        <v>3</v>
      </c>
      <c r="L78" s="76" t="s">
        <v>64</v>
      </c>
      <c r="M78" s="76">
        <v>20</v>
      </c>
      <c r="N78" s="77">
        <v>600000</v>
      </c>
      <c r="O78" s="62">
        <f t="shared" si="1"/>
        <v>12000000</v>
      </c>
      <c r="P78" s="78" t="s">
        <v>26</v>
      </c>
      <c r="Q78" s="78" t="s">
        <v>96</v>
      </c>
      <c r="R78" s="71" t="s">
        <v>97</v>
      </c>
      <c r="S78" s="72" t="s">
        <v>98</v>
      </c>
    </row>
    <row r="79" spans="1:19" ht="33.75" thickBot="1">
      <c r="A79" s="80" t="s">
        <v>401</v>
      </c>
      <c r="B79" s="81">
        <v>72</v>
      </c>
      <c r="C79" s="82" t="s">
        <v>36</v>
      </c>
      <c r="D79" s="82" t="str">
        <f t="shared" si="0"/>
        <v>20</v>
      </c>
      <c r="E79" s="83" t="s">
        <v>108</v>
      </c>
      <c r="F79" s="83" t="s">
        <v>144</v>
      </c>
      <c r="G79" s="82" t="s">
        <v>20</v>
      </c>
      <c r="H79" s="82" t="s">
        <v>173</v>
      </c>
      <c r="I79" s="82" t="s">
        <v>16</v>
      </c>
      <c r="J79" s="82">
        <v>18</v>
      </c>
      <c r="K79" s="82">
        <v>3</v>
      </c>
      <c r="L79" s="82" t="s">
        <v>64</v>
      </c>
      <c r="M79" s="82">
        <v>20</v>
      </c>
      <c r="N79" s="84">
        <v>600000</v>
      </c>
      <c r="O79" s="84">
        <f>M79*N79</f>
        <v>12000000</v>
      </c>
      <c r="P79" s="85" t="s">
        <v>26</v>
      </c>
      <c r="Q79" s="85" t="s">
        <v>96</v>
      </c>
      <c r="R79" s="86" t="s">
        <v>97</v>
      </c>
      <c r="S79" s="87" t="s">
        <v>98</v>
      </c>
    </row>
    <row r="80" spans="1:19">
      <c r="A80" s="54"/>
      <c r="B80" s="54"/>
      <c r="C80" s="54"/>
      <c r="E80" s="88"/>
      <c r="F80" s="88"/>
      <c r="H80" s="54"/>
      <c r="I80" s="54"/>
      <c r="J80" s="54"/>
      <c r="K80" s="54"/>
      <c r="L80" s="54"/>
      <c r="M80" s="54"/>
      <c r="N80" s="54"/>
      <c r="O80" s="54"/>
      <c r="P80" s="54"/>
      <c r="Q80" s="54"/>
      <c r="R80" s="54"/>
      <c r="S80" s="54"/>
    </row>
    <row r="81" spans="1:19">
      <c r="A81" s="54"/>
      <c r="B81" s="54"/>
      <c r="C81" s="54"/>
      <c r="E81" s="88"/>
      <c r="F81" s="88"/>
      <c r="H81" s="54"/>
      <c r="I81" s="54"/>
      <c r="J81" s="54"/>
      <c r="K81" s="54"/>
      <c r="L81" s="54"/>
      <c r="M81" s="54"/>
      <c r="N81" s="54"/>
      <c r="O81" s="54"/>
      <c r="P81" s="54"/>
      <c r="Q81" s="54"/>
      <c r="R81" s="54"/>
      <c r="S81" s="54"/>
    </row>
    <row r="82" spans="1:19">
      <c r="A82" s="54"/>
      <c r="B82" s="54"/>
      <c r="C82" s="54"/>
      <c r="E82" s="88"/>
      <c r="F82" s="88"/>
      <c r="H82" s="54"/>
      <c r="I82" s="54"/>
      <c r="J82" s="54"/>
      <c r="K82" s="54"/>
      <c r="L82" s="54"/>
      <c r="M82" s="54"/>
      <c r="N82" s="54"/>
      <c r="O82" s="54"/>
      <c r="P82" s="54"/>
      <c r="Q82" s="54"/>
      <c r="R82" s="54"/>
      <c r="S82" s="54"/>
    </row>
    <row r="83" spans="1:19">
      <c r="A83" s="54"/>
      <c r="B83" s="54"/>
      <c r="C83" s="54"/>
      <c r="E83" s="88"/>
      <c r="F83" s="88"/>
      <c r="H83" s="54"/>
      <c r="I83" s="54"/>
      <c r="J83" s="54"/>
      <c r="K83" s="54"/>
      <c r="L83" s="54"/>
      <c r="M83" s="54"/>
      <c r="N83" s="54"/>
      <c r="O83" s="54"/>
      <c r="P83" s="54"/>
      <c r="Q83" s="54"/>
      <c r="R83" s="54"/>
      <c r="S83" s="54"/>
    </row>
    <row r="85" spans="1:19" ht="253.5" customHeight="1"/>
  </sheetData>
  <mergeCells count="16">
    <mergeCell ref="Q6:S6"/>
    <mergeCell ref="A1:O3"/>
    <mergeCell ref="A6:A7"/>
    <mergeCell ref="B6:B7"/>
    <mergeCell ref="C6:C7"/>
    <mergeCell ref="D6:F6"/>
    <mergeCell ref="G6:G7"/>
    <mergeCell ref="H6:H7"/>
    <mergeCell ref="I6:I7"/>
    <mergeCell ref="J6:J7"/>
    <mergeCell ref="K6:K7"/>
    <mergeCell ref="L6:L7"/>
    <mergeCell ref="M6:M7"/>
    <mergeCell ref="N6:N7"/>
    <mergeCell ref="O6:O7"/>
    <mergeCell ref="P6:P7"/>
  </mergeCells>
  <phoneticPr fontId="1" type="noConversion"/>
  <dataValidations count="4">
    <dataValidation allowBlank="1" showInputMessage="1" showErrorMessage="1" promptTitle="목록" sqref="G6:G7" xr:uid="{FDCC8171-558B-445D-BC15-FB8C286A8A7C}"/>
    <dataValidation type="list" allowBlank="1" showInputMessage="1" showErrorMessage="1" sqref="C8:C99" xr:uid="{A5ED29EA-AD50-459D-BC00-AFCBB05385A6}">
      <formula1>"사업관리, 경영ㆍ회계ㆍ사무, 금융ㆍ보험, 교육ㆍ자연ㆍ사회과학, 법률ㆍ경찰ㆍ소방ㆍ교도ㆍ국방, 보건ㆍ의료, 사회복지ㆍ종교, 문화ㆍ예술ㆍ디자인ㆍ방송, 운전ㆍ운송, 영업판매, 경비ㆍ청소, 이용ㆍ숙박ㆍ여행ㆍ오락ㆍ스포츠, 음식서비스, 건설, 기계, 재료, 화학ㆍ바이오, 섬유ㆍ의복, 전기ㆍ전자, 정보통신, 식품가공, 인쇄ㆍ목재ㆍ 가구ㆍ공예, 환경ㆍ에너지ㆍ안전, 농림어업"</formula1>
    </dataValidation>
    <dataValidation type="list" allowBlank="1" showInputMessage="1" showErrorMessage="1" sqref="G8:G83" xr:uid="{E723079D-3EFF-491F-A52C-C2B021C69F9A}">
      <formula1>"일반형, AI융합형"</formula1>
    </dataValidation>
    <dataValidation type="list" allowBlank="1" showInputMessage="1" showErrorMessage="1" sqref="I8:I83 P8:P83" xr:uid="{BA09B6DB-8863-43FE-91F4-20B4AC97F7D2}">
      <formula1>"O, X"</formula1>
    </dataValidation>
  </dataValidations>
  <pageMargins left="0.69972223043441772" right="0.69972223043441772" top="0.75" bottom="0.75" header="0.30000001192092896" footer="0.30000001192092896"/>
  <pageSetup paperSize="9" orientation="portrait"/>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E8BAE-8B49-4D4D-8488-8ECE17D75847}">
  <sheetPr>
    <tabColor rgb="FF00B0F0"/>
  </sheetPr>
  <dimension ref="A1:H7980"/>
  <sheetViews>
    <sheetView zoomScale="70" zoomScaleNormal="70" workbookViewId="0">
      <selection activeCell="A26" sqref="A26"/>
    </sheetView>
  </sheetViews>
  <sheetFormatPr defaultRowHeight="16.5"/>
  <cols>
    <col min="1" max="1" width="22" customWidth="1"/>
    <col min="2" max="2" width="106.375" customWidth="1"/>
    <col min="3" max="3" width="6" customWidth="1"/>
    <col min="4" max="4" width="52.75" customWidth="1"/>
    <col min="5" max="5" width="44.625" customWidth="1"/>
    <col min="6" max="6" width="61.375" customWidth="1"/>
    <col min="7" max="7" width="9.25" bestFit="1" customWidth="1"/>
    <col min="8" max="8" width="30.875" customWidth="1"/>
  </cols>
  <sheetData>
    <row r="1" spans="1:8" ht="24">
      <c r="A1" s="485" t="s">
        <v>11663</v>
      </c>
    </row>
    <row r="3" spans="1:8" ht="17.25" thickBot="1">
      <c r="A3" s="22" t="s">
        <v>7</v>
      </c>
      <c r="B3" s="22" t="s">
        <v>4</v>
      </c>
      <c r="D3" s="22" t="s">
        <v>5</v>
      </c>
      <c r="E3" s="22" t="s">
        <v>11</v>
      </c>
      <c r="F3" s="22" t="s">
        <v>12</v>
      </c>
      <c r="G3" s="22" t="s">
        <v>6</v>
      </c>
      <c r="H3" s="22" t="s">
        <v>29</v>
      </c>
    </row>
    <row r="4" spans="1:8" ht="50.25" thickTop="1">
      <c r="A4" s="21">
        <f ca="1">COUNTIF(INDIRECT("$A$3:A" &amp; ROW()-1), "연번")</f>
        <v>1</v>
      </c>
      <c r="B4" s="21" t="str">
        <f ca="1">VLOOKUP(A4,'41. KPC'!$B$8:$H$1048576,7,0)</f>
        <v>연구개발비(R&amp;D) 회계와 세무관리</v>
      </c>
      <c r="D4" s="37" t="s">
        <v>2244</v>
      </c>
      <c r="E4" s="37" t="s">
        <v>3194</v>
      </c>
      <c r="F4" s="213" t="s">
        <v>3195</v>
      </c>
      <c r="G4" s="37">
        <v>3</v>
      </c>
      <c r="H4" s="37" t="s">
        <v>3196</v>
      </c>
    </row>
    <row r="5" spans="1:8" ht="49.5">
      <c r="A5" s="24" t="s">
        <v>28</v>
      </c>
      <c r="B5" s="99" t="s">
        <v>3197</v>
      </c>
      <c r="D5" s="38" t="s">
        <v>2244</v>
      </c>
      <c r="E5" s="38" t="s">
        <v>3198</v>
      </c>
      <c r="F5" s="148" t="s">
        <v>3199</v>
      </c>
      <c r="G5" s="38">
        <v>4</v>
      </c>
      <c r="H5" s="38" t="s">
        <v>3196</v>
      </c>
    </row>
    <row r="6" spans="1:8">
      <c r="A6" s="24" t="s">
        <v>13</v>
      </c>
      <c r="B6" s="23" t="s">
        <v>3200</v>
      </c>
      <c r="D6" s="38"/>
      <c r="E6" s="38"/>
      <c r="F6" s="38"/>
      <c r="G6" s="38"/>
      <c r="H6" s="38"/>
    </row>
    <row r="7" spans="1:8">
      <c r="A7" s="24" t="s">
        <v>32</v>
      </c>
      <c r="B7" s="23">
        <f ca="1">VLOOKUP(B4,'41. KPC'!$H$8:$J$1048576,3,0)</f>
        <v>7</v>
      </c>
      <c r="D7" s="38"/>
      <c r="E7" s="38"/>
      <c r="F7" s="38"/>
      <c r="G7" s="38"/>
      <c r="H7" s="38"/>
    </row>
    <row r="8" spans="1:8">
      <c r="A8" s="24" t="s">
        <v>31</v>
      </c>
      <c r="B8" s="23" t="str">
        <f ca="1">VLOOKUP(B4,'41. KPC'!$H$8:$J$1048576,2,0)</f>
        <v>O</v>
      </c>
      <c r="D8" s="38"/>
      <c r="E8" s="38"/>
      <c r="F8" s="38"/>
      <c r="G8" s="38"/>
      <c r="H8" s="38"/>
    </row>
    <row r="9" spans="1:8">
      <c r="A9" s="24" t="s">
        <v>25</v>
      </c>
      <c r="B9" s="23" t="str">
        <f ca="1">VLOOKUP(B4,'41. KPC'!$H$8:$L$1048576,5,0)</f>
        <v>1~12월</v>
      </c>
      <c r="D9" s="38"/>
      <c r="E9" s="38"/>
      <c r="F9" s="38"/>
      <c r="G9" s="38"/>
      <c r="H9" s="38"/>
    </row>
    <row r="10" spans="1:8" ht="16.5" customHeight="1">
      <c r="A10" s="629" t="s">
        <v>33</v>
      </c>
      <c r="B10" s="654" t="s">
        <v>3201</v>
      </c>
      <c r="D10" s="38"/>
      <c r="E10" s="38"/>
      <c r="F10" s="38"/>
      <c r="G10" s="38"/>
      <c r="H10" s="38"/>
    </row>
    <row r="11" spans="1:8">
      <c r="A11" s="653"/>
      <c r="B11" s="655"/>
      <c r="D11" s="38"/>
      <c r="E11" s="38"/>
      <c r="F11" s="38"/>
      <c r="G11" s="38"/>
      <c r="H11" s="38"/>
    </row>
    <row r="14" spans="1:8" ht="17.25" thickBot="1">
      <c r="A14" s="22" t="s">
        <v>7</v>
      </c>
      <c r="B14" s="22" t="s">
        <v>4</v>
      </c>
      <c r="D14" s="22" t="s">
        <v>5</v>
      </c>
      <c r="E14" s="22" t="s">
        <v>11</v>
      </c>
      <c r="F14" s="22" t="s">
        <v>12</v>
      </c>
      <c r="G14" s="22" t="s">
        <v>6</v>
      </c>
      <c r="H14" s="22" t="s">
        <v>29</v>
      </c>
    </row>
    <row r="15" spans="1:8" ht="17.25" thickTop="1">
      <c r="A15" s="21">
        <f ca="1">COUNTIF(INDIRECT("$A$3:A" &amp; ROW()-1), "연번")</f>
        <v>2</v>
      </c>
      <c r="B15" s="21" t="str">
        <f ca="1">VLOOKUP(A15,'41. KPC'!$B$8:$H$1048576,7,0)</f>
        <v>[1day] 재무제표 보는 법과 재무보고서 활용실무</v>
      </c>
      <c r="D15" s="37" t="s">
        <v>2247</v>
      </c>
      <c r="E15" s="37" t="s">
        <v>3202</v>
      </c>
      <c r="F15" s="37" t="s">
        <v>3203</v>
      </c>
      <c r="G15" s="37">
        <v>1</v>
      </c>
      <c r="H15" s="37" t="s">
        <v>3204</v>
      </c>
    </row>
    <row r="16" spans="1:8">
      <c r="A16" s="24" t="s">
        <v>28</v>
      </c>
      <c r="B16" s="23" t="s">
        <v>3205</v>
      </c>
      <c r="D16" s="38" t="s">
        <v>3206</v>
      </c>
      <c r="E16" s="38" t="s">
        <v>3202</v>
      </c>
      <c r="F16" s="38" t="s">
        <v>3207</v>
      </c>
      <c r="G16" s="38">
        <v>2</v>
      </c>
      <c r="H16" s="38" t="s">
        <v>3204</v>
      </c>
    </row>
    <row r="17" spans="1:8">
      <c r="A17" s="24" t="s">
        <v>13</v>
      </c>
      <c r="B17" s="23" t="s">
        <v>3208</v>
      </c>
      <c r="D17" s="38" t="s">
        <v>3209</v>
      </c>
      <c r="E17" s="38" t="s">
        <v>3202</v>
      </c>
      <c r="F17" s="38" t="s">
        <v>3210</v>
      </c>
      <c r="G17" s="38">
        <v>2</v>
      </c>
      <c r="H17" s="38" t="s">
        <v>3204</v>
      </c>
    </row>
    <row r="18" spans="1:8">
      <c r="A18" s="24" t="s">
        <v>32</v>
      </c>
      <c r="B18" s="23">
        <f ca="1">VLOOKUP(B15,'41. KPC'!$H$8:$J$1048576,3,0)</f>
        <v>7</v>
      </c>
      <c r="D18" s="38" t="s">
        <v>3211</v>
      </c>
      <c r="E18" s="38" t="s">
        <v>3202</v>
      </c>
      <c r="F18" s="38" t="s">
        <v>3212</v>
      </c>
      <c r="G18" s="38">
        <v>2</v>
      </c>
      <c r="H18" s="38" t="s">
        <v>3204</v>
      </c>
    </row>
    <row r="19" spans="1:8">
      <c r="A19" s="24" t="s">
        <v>31</v>
      </c>
      <c r="B19" s="23" t="str">
        <f ca="1">VLOOKUP(B15,'41. KPC'!$H$8:$J$1048576,2,0)</f>
        <v>O</v>
      </c>
      <c r="D19" s="38"/>
      <c r="E19" s="38"/>
      <c r="F19" s="38"/>
      <c r="G19" s="38"/>
      <c r="H19" s="38"/>
    </row>
    <row r="20" spans="1:8">
      <c r="A20" s="24" t="s">
        <v>25</v>
      </c>
      <c r="B20" s="23" t="str">
        <f ca="1">VLOOKUP(B15,'41. KPC'!$H$8:$L$1048576,5,0)</f>
        <v>1~12월</v>
      </c>
      <c r="D20" s="38"/>
      <c r="E20" s="38"/>
      <c r="F20" s="38"/>
      <c r="G20" s="38"/>
      <c r="H20" s="38"/>
    </row>
    <row r="21" spans="1:8" ht="16.5" customHeight="1">
      <c r="A21" s="629" t="s">
        <v>33</v>
      </c>
      <c r="B21" s="656" t="s">
        <v>3213</v>
      </c>
      <c r="D21" s="38"/>
      <c r="E21" s="38"/>
      <c r="F21" s="38"/>
      <c r="G21" s="38"/>
      <c r="H21" s="38"/>
    </row>
    <row r="22" spans="1:8">
      <c r="A22" s="653"/>
      <c r="B22" s="657"/>
      <c r="D22" s="38"/>
      <c r="E22" s="38"/>
      <c r="F22" s="38"/>
      <c r="G22" s="38"/>
      <c r="H22" s="38"/>
    </row>
    <row r="25" spans="1:8" ht="17.25" thickBot="1">
      <c r="A25" s="22" t="s">
        <v>7</v>
      </c>
      <c r="B25" s="22" t="s">
        <v>4</v>
      </c>
      <c r="D25" s="22" t="s">
        <v>5</v>
      </c>
      <c r="E25" s="22" t="s">
        <v>11</v>
      </c>
      <c r="F25" s="22" t="s">
        <v>12</v>
      </c>
      <c r="G25" s="22" t="s">
        <v>6</v>
      </c>
      <c r="H25" s="22" t="s">
        <v>29</v>
      </c>
    </row>
    <row r="26" spans="1:8" ht="17.25" thickTop="1">
      <c r="A26" s="21">
        <f ca="1">COUNTIF(INDIRECT("$A$3:A" &amp; ROW()-1), "연번")</f>
        <v>3</v>
      </c>
      <c r="B26" s="21" t="str">
        <f ca="1">VLOOKUP(A26,'41. KPC'!$B$8:$H$1048576,7,0)</f>
        <v>[와튼 스쿨 MBA 강의로 배우는] 재무제표 쓱 보고 이해하기</v>
      </c>
      <c r="D26" s="37" t="s">
        <v>2248</v>
      </c>
      <c r="E26" s="37" t="s">
        <v>3202</v>
      </c>
      <c r="F26" s="37" t="s">
        <v>3214</v>
      </c>
      <c r="G26" s="37">
        <v>1</v>
      </c>
      <c r="H26" s="37" t="s">
        <v>3204</v>
      </c>
    </row>
    <row r="27" spans="1:8">
      <c r="A27" s="24" t="s">
        <v>28</v>
      </c>
      <c r="B27" s="23" t="s">
        <v>3215</v>
      </c>
      <c r="D27" s="38" t="s">
        <v>2248</v>
      </c>
      <c r="E27" s="38" t="s">
        <v>3202</v>
      </c>
      <c r="F27" s="38" t="s">
        <v>3216</v>
      </c>
      <c r="G27" s="38">
        <v>2</v>
      </c>
      <c r="H27" s="38" t="s">
        <v>3204</v>
      </c>
    </row>
    <row r="28" spans="1:8">
      <c r="A28" s="24" t="s">
        <v>13</v>
      </c>
      <c r="B28" s="23" t="s">
        <v>3208</v>
      </c>
      <c r="D28" s="38" t="s">
        <v>2248</v>
      </c>
      <c r="E28" s="38" t="s">
        <v>3202</v>
      </c>
      <c r="F28" s="38" t="s">
        <v>3217</v>
      </c>
      <c r="G28" s="38">
        <v>2</v>
      </c>
      <c r="H28" s="38" t="s">
        <v>3204</v>
      </c>
    </row>
    <row r="29" spans="1:8">
      <c r="A29" s="24" t="s">
        <v>32</v>
      </c>
      <c r="B29" s="23">
        <f ca="1">VLOOKUP(B26,'41. KPC'!$H$8:$J$1048576,3,0)</f>
        <v>7</v>
      </c>
      <c r="D29" s="38" t="s">
        <v>2248</v>
      </c>
      <c r="E29" s="38" t="s">
        <v>3202</v>
      </c>
      <c r="F29" s="38" t="s">
        <v>3218</v>
      </c>
      <c r="G29" s="38">
        <v>2</v>
      </c>
      <c r="H29" s="38" t="s">
        <v>3204</v>
      </c>
    </row>
    <row r="30" spans="1:8">
      <c r="A30" s="24" t="s">
        <v>31</v>
      </c>
      <c r="B30" s="23" t="str">
        <f ca="1">VLOOKUP(B26,'41. KPC'!$H$8:$J$1048576,2,0)</f>
        <v>O</v>
      </c>
      <c r="D30" s="38"/>
      <c r="E30" s="38"/>
      <c r="F30" s="38"/>
      <c r="G30" s="38"/>
      <c r="H30" s="38"/>
    </row>
    <row r="31" spans="1:8">
      <c r="A31" s="24" t="s">
        <v>25</v>
      </c>
      <c r="B31" s="23" t="str">
        <f ca="1">VLOOKUP(B26,'41. KPC'!$H$8:$L$1048576,5,0)</f>
        <v>1~12월</v>
      </c>
      <c r="D31" s="38"/>
      <c r="E31" s="38"/>
      <c r="F31" s="38"/>
      <c r="G31" s="38"/>
      <c r="H31" s="38"/>
    </row>
    <row r="32" spans="1:8" ht="16.5" customHeight="1">
      <c r="A32" s="629" t="s">
        <v>33</v>
      </c>
      <c r="B32" s="656" t="s">
        <v>3219</v>
      </c>
      <c r="D32" s="38"/>
      <c r="E32" s="38"/>
      <c r="F32" s="38"/>
      <c r="G32" s="38"/>
      <c r="H32" s="38"/>
    </row>
    <row r="33" spans="1:8">
      <c r="A33" s="653"/>
      <c r="B33" s="657"/>
      <c r="D33" s="38"/>
      <c r="E33" s="38"/>
      <c r="F33" s="38"/>
      <c r="G33" s="38"/>
      <c r="H33" s="38"/>
    </row>
    <row r="36" spans="1:8" ht="17.25" thickBot="1">
      <c r="A36" s="22" t="s">
        <v>7</v>
      </c>
      <c r="B36" s="22" t="s">
        <v>4</v>
      </c>
      <c r="D36" s="22" t="s">
        <v>5</v>
      </c>
      <c r="E36" s="22" t="s">
        <v>11</v>
      </c>
      <c r="F36" s="22" t="s">
        <v>12</v>
      </c>
      <c r="G36" s="22" t="s">
        <v>6</v>
      </c>
      <c r="H36" s="22" t="s">
        <v>29</v>
      </c>
    </row>
    <row r="37" spans="1:8" ht="17.25" thickTop="1">
      <c r="A37" s="21">
        <f ca="1">COUNTIF(INDIRECT("$A$3:A" &amp; ROW()-1), "연번")</f>
        <v>4</v>
      </c>
      <c r="B37" s="21" t="str">
        <f ca="1">VLOOKUP(A37,'41. KPC'!$B$8:$H$1048576,7,0)</f>
        <v>업종별 재무분석기초</v>
      </c>
      <c r="D37" s="37" t="s">
        <v>3220</v>
      </c>
      <c r="E37" s="37" t="s">
        <v>3221</v>
      </c>
      <c r="F37" s="37" t="s">
        <v>3222</v>
      </c>
      <c r="G37" s="37">
        <v>1</v>
      </c>
      <c r="H37" s="37" t="s">
        <v>3204</v>
      </c>
    </row>
    <row r="38" spans="1:8">
      <c r="A38" s="24" t="s">
        <v>28</v>
      </c>
      <c r="B38" s="23" t="s">
        <v>3223</v>
      </c>
      <c r="D38" s="37" t="s">
        <v>3220</v>
      </c>
      <c r="E38" s="38" t="s">
        <v>3221</v>
      </c>
      <c r="F38" s="38" t="s">
        <v>3224</v>
      </c>
      <c r="G38" s="38">
        <v>2</v>
      </c>
      <c r="H38" s="38" t="s">
        <v>3204</v>
      </c>
    </row>
    <row r="39" spans="1:8">
      <c r="A39" s="24" t="s">
        <v>13</v>
      </c>
      <c r="B39" s="23" t="s">
        <v>3208</v>
      </c>
      <c r="D39" s="37" t="s">
        <v>3220</v>
      </c>
      <c r="E39" s="38" t="s">
        <v>3221</v>
      </c>
      <c r="F39" s="38" t="s">
        <v>3225</v>
      </c>
      <c r="G39" s="38">
        <v>2</v>
      </c>
      <c r="H39" s="38" t="s">
        <v>3204</v>
      </c>
    </row>
    <row r="40" spans="1:8">
      <c r="A40" s="24" t="s">
        <v>32</v>
      </c>
      <c r="B40" s="23">
        <f ca="1">VLOOKUP(B37,'41. KPC'!$H$8:$J$1048576,3,0)</f>
        <v>7</v>
      </c>
      <c r="D40" s="37" t="s">
        <v>3220</v>
      </c>
      <c r="E40" s="38" t="s">
        <v>3221</v>
      </c>
      <c r="F40" s="38" t="s">
        <v>3226</v>
      </c>
      <c r="G40" s="38">
        <v>2</v>
      </c>
      <c r="H40" s="38" t="s">
        <v>3204</v>
      </c>
    </row>
    <row r="41" spans="1:8">
      <c r="A41" s="24" t="s">
        <v>31</v>
      </c>
      <c r="B41" s="23" t="str">
        <f ca="1">VLOOKUP(B37,'41. KPC'!$H$8:$J$1048576,2,0)</f>
        <v>X</v>
      </c>
      <c r="D41" s="38"/>
      <c r="E41" s="38"/>
      <c r="F41" s="38"/>
      <c r="G41" s="38"/>
      <c r="H41" s="38"/>
    </row>
    <row r="42" spans="1:8">
      <c r="A42" s="24" t="s">
        <v>25</v>
      </c>
      <c r="B42" s="23" t="str">
        <f ca="1">VLOOKUP(B37,'41. KPC'!$H$8:$L$1048576,5,0)</f>
        <v>1~12월</v>
      </c>
      <c r="D42" s="38"/>
      <c r="E42" s="38"/>
      <c r="F42" s="38"/>
      <c r="G42" s="38"/>
      <c r="H42" s="38"/>
    </row>
    <row r="43" spans="1:8" ht="16.5" customHeight="1">
      <c r="A43" s="629" t="s">
        <v>33</v>
      </c>
      <c r="B43" s="656" t="s">
        <v>3227</v>
      </c>
      <c r="D43" s="38"/>
      <c r="E43" s="38"/>
      <c r="F43" s="38"/>
      <c r="G43" s="38"/>
      <c r="H43" s="38"/>
    </row>
    <row r="44" spans="1:8">
      <c r="A44" s="653"/>
      <c r="B44" s="657"/>
      <c r="D44" s="38"/>
      <c r="E44" s="38"/>
      <c r="F44" s="38"/>
      <c r="G44" s="38"/>
      <c r="H44" s="38"/>
    </row>
    <row r="47" spans="1:8" ht="17.25" thickBot="1">
      <c r="A47" s="22" t="s">
        <v>7</v>
      </c>
      <c r="B47" s="22" t="s">
        <v>4</v>
      </c>
      <c r="D47" s="22" t="s">
        <v>5</v>
      </c>
      <c r="E47" s="22" t="s">
        <v>11</v>
      </c>
      <c r="F47" s="22" t="s">
        <v>12</v>
      </c>
      <c r="G47" s="22" t="s">
        <v>6</v>
      </c>
      <c r="H47" s="22" t="s">
        <v>29</v>
      </c>
    </row>
    <row r="48" spans="1:8" ht="17.25" thickTop="1">
      <c r="A48" s="21">
        <f ca="1">COUNTIF(INDIRECT("$A$3:A" &amp; ROW()-1), "연번")</f>
        <v>5</v>
      </c>
      <c r="B48" s="21" t="str">
        <f ca="1">VLOOKUP(A48,'41. KPC'!$B$8:$H$1048576,7,0)</f>
        <v>M＆A 컨설턴트 양성(주말)</v>
      </c>
      <c r="D48" s="37" t="s">
        <v>2250</v>
      </c>
      <c r="E48" s="37" t="s">
        <v>3228</v>
      </c>
      <c r="F48" s="37" t="s">
        <v>3229</v>
      </c>
      <c r="G48" s="37">
        <v>12</v>
      </c>
      <c r="H48" s="37" t="s">
        <v>3204</v>
      </c>
    </row>
    <row r="49" spans="1:8">
      <c r="A49" s="24" t="s">
        <v>28</v>
      </c>
      <c r="B49" s="23" t="s">
        <v>3230</v>
      </c>
      <c r="D49" s="38" t="s">
        <v>2250</v>
      </c>
      <c r="E49" s="38" t="s">
        <v>3231</v>
      </c>
      <c r="F49" s="38" t="s">
        <v>3232</v>
      </c>
      <c r="G49" s="38">
        <v>18</v>
      </c>
      <c r="H49" s="38" t="s">
        <v>3204</v>
      </c>
    </row>
    <row r="50" spans="1:8">
      <c r="A50" s="24" t="s">
        <v>13</v>
      </c>
      <c r="B50" s="23" t="s">
        <v>3208</v>
      </c>
      <c r="D50" s="38" t="s">
        <v>2250</v>
      </c>
      <c r="E50" s="38" t="s">
        <v>3233</v>
      </c>
      <c r="F50" s="38" t="s">
        <v>3234</v>
      </c>
      <c r="G50" s="38">
        <v>32</v>
      </c>
      <c r="H50" s="38" t="s">
        <v>3204</v>
      </c>
    </row>
    <row r="51" spans="1:8">
      <c r="A51" s="24" t="s">
        <v>32</v>
      </c>
      <c r="B51" s="23">
        <f ca="1">VLOOKUP(B48,'41. KPC'!$H$8:$J$1048576,3,0)</f>
        <v>62</v>
      </c>
      <c r="D51" s="38"/>
      <c r="E51" s="38"/>
      <c r="F51" s="38"/>
      <c r="G51" s="38"/>
      <c r="H51" s="38"/>
    </row>
    <row r="52" spans="1:8">
      <c r="A52" s="24" t="s">
        <v>31</v>
      </c>
      <c r="B52" s="23" t="str">
        <f ca="1">VLOOKUP(B48,'41. KPC'!$H$8:$J$1048576,2,0)</f>
        <v>X</v>
      </c>
      <c r="D52" s="38"/>
      <c r="E52" s="38"/>
      <c r="F52" s="38"/>
      <c r="G52" s="38"/>
      <c r="H52" s="38"/>
    </row>
    <row r="53" spans="1:8">
      <c r="A53" s="24" t="s">
        <v>25</v>
      </c>
      <c r="B53" s="23" t="str">
        <f ca="1">VLOOKUP(B48,'41. KPC'!$H$8:$L$1048576,5,0)</f>
        <v>1~12월</v>
      </c>
      <c r="D53" s="38"/>
      <c r="E53" s="38"/>
      <c r="F53" s="38"/>
      <c r="G53" s="38"/>
      <c r="H53" s="38"/>
    </row>
    <row r="54" spans="1:8" ht="16.5" customHeight="1">
      <c r="A54" s="629" t="s">
        <v>33</v>
      </c>
      <c r="B54" s="656" t="s">
        <v>3235</v>
      </c>
      <c r="D54" s="38"/>
      <c r="E54" s="38"/>
      <c r="F54" s="38"/>
      <c r="G54" s="38"/>
      <c r="H54" s="38"/>
    </row>
    <row r="55" spans="1:8">
      <c r="A55" s="653"/>
      <c r="B55" s="657"/>
      <c r="D55" s="38"/>
      <c r="E55" s="38"/>
      <c r="F55" s="38"/>
      <c r="G55" s="38"/>
      <c r="H55" s="38"/>
    </row>
    <row r="58" spans="1:8" ht="17.25" thickBot="1">
      <c r="A58" s="22" t="s">
        <v>7</v>
      </c>
      <c r="B58" s="22" t="s">
        <v>4</v>
      </c>
      <c r="D58" s="22" t="s">
        <v>5</v>
      </c>
      <c r="E58" s="22" t="s">
        <v>11</v>
      </c>
      <c r="F58" s="22" t="s">
        <v>12</v>
      </c>
      <c r="G58" s="22" t="s">
        <v>6</v>
      </c>
      <c r="H58" s="22" t="s">
        <v>29</v>
      </c>
    </row>
    <row r="59" spans="1:8" ht="50.25" thickTop="1">
      <c r="A59" s="21">
        <f ca="1">COUNTIF(INDIRECT("$A$3:A" &amp; ROW()-1), "연번")</f>
        <v>6</v>
      </c>
      <c r="B59" s="21" t="str">
        <f ca="1">VLOOKUP(A59,'41. KPC'!$B$8:$H$1048576,7,0)</f>
        <v>재무회계중급</v>
      </c>
      <c r="D59" s="37" t="s">
        <v>3236</v>
      </c>
      <c r="E59" s="37" t="s">
        <v>3237</v>
      </c>
      <c r="F59" s="213" t="s">
        <v>3238</v>
      </c>
      <c r="G59" s="37">
        <v>14</v>
      </c>
      <c r="H59" s="37" t="s">
        <v>3239</v>
      </c>
    </row>
    <row r="60" spans="1:8" ht="49.5">
      <c r="A60" s="24" t="s">
        <v>28</v>
      </c>
      <c r="B60" s="23" t="s">
        <v>3240</v>
      </c>
      <c r="D60" s="38" t="s">
        <v>3236</v>
      </c>
      <c r="E60" s="38" t="s">
        <v>3241</v>
      </c>
      <c r="F60" s="148" t="s">
        <v>3242</v>
      </c>
      <c r="G60" s="38">
        <v>7</v>
      </c>
      <c r="H60" s="37" t="s">
        <v>3239</v>
      </c>
    </row>
    <row r="61" spans="1:8" ht="33">
      <c r="A61" s="24" t="s">
        <v>13</v>
      </c>
      <c r="B61" s="23" t="s">
        <v>3200</v>
      </c>
      <c r="D61" s="38" t="s">
        <v>3236</v>
      </c>
      <c r="E61" s="38" t="s">
        <v>3243</v>
      </c>
      <c r="F61" s="148" t="s">
        <v>3244</v>
      </c>
      <c r="G61" s="38">
        <v>7</v>
      </c>
      <c r="H61" s="37" t="s">
        <v>3239</v>
      </c>
    </row>
    <row r="62" spans="1:8">
      <c r="A62" s="24" t="s">
        <v>32</v>
      </c>
      <c r="B62" s="23">
        <f ca="1">VLOOKUP(B59,'41. KPC'!$H$8:$J$1048576,3,0)</f>
        <v>28</v>
      </c>
      <c r="D62" s="38"/>
      <c r="E62" s="38"/>
      <c r="F62" s="38"/>
      <c r="G62" s="38"/>
      <c r="H62" s="38"/>
    </row>
    <row r="63" spans="1:8">
      <c r="A63" s="24" t="s">
        <v>31</v>
      </c>
      <c r="B63" s="23" t="str">
        <f ca="1">VLOOKUP(B59,'41. KPC'!$H$8:$J$1048576,2,0)</f>
        <v>O</v>
      </c>
      <c r="D63" s="38"/>
      <c r="E63" s="38"/>
      <c r="F63" s="38"/>
      <c r="G63" s="38"/>
      <c r="H63" s="38"/>
    </row>
    <row r="64" spans="1:8">
      <c r="A64" s="24" t="s">
        <v>25</v>
      </c>
      <c r="B64" s="23" t="str">
        <f ca="1">VLOOKUP(B59,'41. KPC'!$H$8:$L$1048576,5,0)</f>
        <v>3~12월</v>
      </c>
      <c r="D64" s="38"/>
      <c r="E64" s="38"/>
      <c r="F64" s="38"/>
      <c r="G64" s="38"/>
      <c r="H64" s="38"/>
    </row>
    <row r="65" spans="1:8" ht="16.5" customHeight="1">
      <c r="A65" s="629" t="s">
        <v>33</v>
      </c>
      <c r="B65" s="656" t="s">
        <v>3245</v>
      </c>
      <c r="D65" s="38"/>
      <c r="E65" s="38"/>
      <c r="F65" s="38"/>
      <c r="G65" s="38"/>
      <c r="H65" s="38"/>
    </row>
    <row r="66" spans="1:8">
      <c r="A66" s="653"/>
      <c r="B66" s="657"/>
      <c r="D66" s="38"/>
      <c r="E66" s="38"/>
      <c r="F66" s="38"/>
      <c r="G66" s="38"/>
      <c r="H66" s="38"/>
    </row>
    <row r="69" spans="1:8" ht="17.25" thickBot="1">
      <c r="A69" s="22" t="s">
        <v>7</v>
      </c>
      <c r="B69" s="22" t="s">
        <v>4</v>
      </c>
      <c r="D69" s="22" t="s">
        <v>5</v>
      </c>
      <c r="E69" s="22" t="s">
        <v>11</v>
      </c>
      <c r="F69" s="22" t="s">
        <v>12</v>
      </c>
      <c r="G69" s="22" t="s">
        <v>6</v>
      </c>
      <c r="H69" s="22" t="s">
        <v>29</v>
      </c>
    </row>
    <row r="70" spans="1:8" ht="50.25" thickTop="1">
      <c r="A70" s="21">
        <f ca="1">COUNTIF(INDIRECT("$A$3:A" &amp; ROW()-1), "연번")</f>
        <v>7</v>
      </c>
      <c r="B70" s="21" t="str">
        <f ca="1">VLOOKUP(A70,'41. KPC'!$B$8:$H$1048576,7,0)</f>
        <v>기업회계실무종합</v>
      </c>
      <c r="D70" s="37" t="s">
        <v>3246</v>
      </c>
      <c r="E70" s="37" t="s">
        <v>3247</v>
      </c>
      <c r="F70" s="213" t="s">
        <v>3248</v>
      </c>
      <c r="G70" s="37">
        <v>7</v>
      </c>
      <c r="H70" s="37" t="s">
        <v>3239</v>
      </c>
    </row>
    <row r="71" spans="1:8" ht="33">
      <c r="A71" s="24" t="s">
        <v>28</v>
      </c>
      <c r="B71" s="23" t="s">
        <v>3249</v>
      </c>
      <c r="D71" s="38" t="s">
        <v>3246</v>
      </c>
      <c r="E71" s="38" t="s">
        <v>3250</v>
      </c>
      <c r="F71" s="148" t="s">
        <v>3251</v>
      </c>
      <c r="G71" s="38">
        <v>7</v>
      </c>
      <c r="H71" s="37" t="s">
        <v>3239</v>
      </c>
    </row>
    <row r="72" spans="1:8" ht="33">
      <c r="A72" s="24" t="s">
        <v>13</v>
      </c>
      <c r="B72" s="23" t="s">
        <v>3200</v>
      </c>
      <c r="D72" s="38" t="s">
        <v>3246</v>
      </c>
      <c r="E72" s="38" t="s">
        <v>3252</v>
      </c>
      <c r="F72" s="148" t="s">
        <v>3253</v>
      </c>
      <c r="G72" s="38">
        <v>14</v>
      </c>
      <c r="H72" s="37" t="s">
        <v>3239</v>
      </c>
    </row>
    <row r="73" spans="1:8">
      <c r="A73" s="24" t="s">
        <v>32</v>
      </c>
      <c r="B73" s="23">
        <f ca="1">VLOOKUP(B70,'41. KPC'!$H$8:$J$1048576,3,0)</f>
        <v>28</v>
      </c>
      <c r="D73" s="38"/>
      <c r="E73" s="38"/>
      <c r="F73" s="38"/>
      <c r="G73" s="38"/>
      <c r="H73" s="38"/>
    </row>
    <row r="74" spans="1:8">
      <c r="A74" s="24" t="s">
        <v>31</v>
      </c>
      <c r="B74" s="23" t="str">
        <f ca="1">VLOOKUP(B70,'41. KPC'!$H$8:$J$1048576,2,0)</f>
        <v>O</v>
      </c>
      <c r="D74" s="38"/>
      <c r="E74" s="38"/>
      <c r="F74" s="38"/>
      <c r="G74" s="38"/>
      <c r="H74" s="38"/>
    </row>
    <row r="75" spans="1:8">
      <c r="A75" s="24" t="s">
        <v>25</v>
      </c>
      <c r="B75" s="23" t="str">
        <f ca="1">VLOOKUP(B70,'41. KPC'!$H$8:$L$1048576,5,0)</f>
        <v>3~12월</v>
      </c>
      <c r="D75" s="38"/>
      <c r="E75" s="38"/>
      <c r="F75" s="38"/>
      <c r="G75" s="38"/>
      <c r="H75" s="38"/>
    </row>
    <row r="76" spans="1:8" ht="16.5" customHeight="1">
      <c r="A76" s="629" t="s">
        <v>33</v>
      </c>
      <c r="B76" s="656" t="s">
        <v>3254</v>
      </c>
      <c r="D76" s="38"/>
      <c r="E76" s="38"/>
      <c r="F76" s="38"/>
      <c r="G76" s="38"/>
      <c r="H76" s="38"/>
    </row>
    <row r="77" spans="1:8">
      <c r="A77" s="653"/>
      <c r="B77" s="657"/>
      <c r="D77" s="38"/>
      <c r="E77" s="38"/>
      <c r="F77" s="38"/>
      <c r="G77" s="38"/>
      <c r="H77" s="38"/>
    </row>
    <row r="80" spans="1:8" ht="17.25" thickBot="1">
      <c r="A80" s="22" t="s">
        <v>7</v>
      </c>
      <c r="B80" s="22" t="s">
        <v>4</v>
      </c>
      <c r="D80" s="22" t="s">
        <v>5</v>
      </c>
      <c r="E80" s="22" t="s">
        <v>11</v>
      </c>
      <c r="F80" s="22" t="s">
        <v>12</v>
      </c>
      <c r="G80" s="22" t="s">
        <v>6</v>
      </c>
      <c r="H80" s="22" t="s">
        <v>29</v>
      </c>
    </row>
    <row r="81" spans="1:8" ht="33.75" thickTop="1">
      <c r="A81" s="21">
        <f ca="1">COUNTIF(INDIRECT("$A$3:A" &amp; ROW()-1), "연번")</f>
        <v>8</v>
      </c>
      <c r="B81" s="21" t="str">
        <f ca="1">VLOOKUP(A81,'41. KPC'!$B$8:$H$1048576,7,0)</f>
        <v>비전공자를 위한 회계입문</v>
      </c>
      <c r="D81" s="37" t="s">
        <v>2253</v>
      </c>
      <c r="E81" s="37" t="s">
        <v>3255</v>
      </c>
      <c r="F81" s="213" t="s">
        <v>3256</v>
      </c>
      <c r="G81" s="37">
        <v>7</v>
      </c>
      <c r="H81" s="37" t="s">
        <v>3196</v>
      </c>
    </row>
    <row r="82" spans="1:8" ht="33">
      <c r="A82" s="24" t="s">
        <v>28</v>
      </c>
      <c r="B82" s="23" t="s">
        <v>3257</v>
      </c>
      <c r="D82" s="37" t="s">
        <v>2253</v>
      </c>
      <c r="E82" s="38" t="s">
        <v>1431</v>
      </c>
      <c r="F82" s="148" t="s">
        <v>3258</v>
      </c>
      <c r="G82" s="38">
        <v>11</v>
      </c>
      <c r="H82" s="38" t="s">
        <v>3196</v>
      </c>
    </row>
    <row r="83" spans="1:8">
      <c r="A83" s="24" t="s">
        <v>13</v>
      </c>
      <c r="B83" s="23" t="s">
        <v>3200</v>
      </c>
      <c r="D83" s="38"/>
      <c r="E83" s="38"/>
      <c r="F83" s="38"/>
      <c r="G83" s="38"/>
      <c r="H83" s="38"/>
    </row>
    <row r="84" spans="1:8">
      <c r="A84" s="24" t="s">
        <v>32</v>
      </c>
      <c r="B84" s="23">
        <f ca="1">VLOOKUP(B81,'41. KPC'!$H$8:$J$1048576,3,0)</f>
        <v>18</v>
      </c>
      <c r="D84" s="38"/>
      <c r="E84" s="38"/>
      <c r="F84" s="38"/>
      <c r="G84" s="38"/>
      <c r="H84" s="38"/>
    </row>
    <row r="85" spans="1:8">
      <c r="A85" s="24" t="s">
        <v>31</v>
      </c>
      <c r="B85" s="23" t="str">
        <f ca="1">VLOOKUP(B81,'41. KPC'!$H$8:$J$1048576,2,0)</f>
        <v>O</v>
      </c>
      <c r="D85" s="38"/>
      <c r="E85" s="38"/>
      <c r="F85" s="38"/>
      <c r="G85" s="38"/>
      <c r="H85" s="38"/>
    </row>
    <row r="86" spans="1:8">
      <c r="A86" s="24" t="s">
        <v>25</v>
      </c>
      <c r="B86" s="23" t="str">
        <f ca="1">VLOOKUP(B81,'41. KPC'!$H$8:$L$1048576,5,0)</f>
        <v>3~12월</v>
      </c>
      <c r="D86" s="38"/>
      <c r="E86" s="38"/>
      <c r="F86" s="38"/>
      <c r="G86" s="38"/>
      <c r="H86" s="38"/>
    </row>
    <row r="87" spans="1:8" ht="16.5" customHeight="1">
      <c r="A87" s="629" t="s">
        <v>33</v>
      </c>
      <c r="B87" s="656" t="s">
        <v>3259</v>
      </c>
      <c r="D87" s="38"/>
      <c r="E87" s="38"/>
      <c r="F87" s="38"/>
      <c r="G87" s="38"/>
      <c r="H87" s="38"/>
    </row>
    <row r="88" spans="1:8">
      <c r="A88" s="653"/>
      <c r="B88" s="657"/>
      <c r="D88" s="38"/>
      <c r="E88" s="38"/>
      <c r="F88" s="38"/>
      <c r="G88" s="38"/>
      <c r="H88" s="38"/>
    </row>
    <row r="91" spans="1:8" ht="17.25" thickBot="1">
      <c r="A91" s="22" t="s">
        <v>7</v>
      </c>
      <c r="B91" s="22" t="s">
        <v>4</v>
      </c>
      <c r="D91" s="22" t="s">
        <v>5</v>
      </c>
      <c r="E91" s="22" t="s">
        <v>11</v>
      </c>
      <c r="F91" s="22" t="s">
        <v>12</v>
      </c>
      <c r="G91" s="22" t="s">
        <v>6</v>
      </c>
      <c r="H91" s="22" t="s">
        <v>29</v>
      </c>
    </row>
    <row r="92" spans="1:8" ht="50.25" thickTop="1">
      <c r="A92" s="21">
        <f ca="1">COUNTIF(INDIRECT("$A$3:A" &amp; ROW()-1), "연번")</f>
        <v>9</v>
      </c>
      <c r="B92" s="21" t="str">
        <f ca="1">VLOOKUP(A92,'41. KPC'!$B$8:$H$1048576,7,0)</f>
        <v>신입사원을 위한 회계기초</v>
      </c>
      <c r="D92" s="37" t="s">
        <v>2254</v>
      </c>
      <c r="E92" s="37" t="s">
        <v>3260</v>
      </c>
      <c r="F92" s="213" t="s">
        <v>3261</v>
      </c>
      <c r="G92" s="37">
        <v>7</v>
      </c>
      <c r="H92" s="37" t="s">
        <v>3196</v>
      </c>
    </row>
    <row r="93" spans="1:8" ht="33">
      <c r="A93" s="24" t="s">
        <v>28</v>
      </c>
      <c r="B93" s="23" t="s">
        <v>3262</v>
      </c>
      <c r="D93" s="38" t="s">
        <v>2254</v>
      </c>
      <c r="E93" s="38" t="s">
        <v>3263</v>
      </c>
      <c r="F93" s="148" t="s">
        <v>3264</v>
      </c>
      <c r="G93" s="38">
        <v>11</v>
      </c>
      <c r="H93" s="38" t="s">
        <v>3196</v>
      </c>
    </row>
    <row r="94" spans="1:8">
      <c r="A94" s="24" t="s">
        <v>13</v>
      </c>
      <c r="B94" s="23" t="s">
        <v>3200</v>
      </c>
      <c r="D94" s="38"/>
      <c r="E94" s="38"/>
      <c r="F94" s="38"/>
      <c r="G94" s="38"/>
      <c r="H94" s="38"/>
    </row>
    <row r="95" spans="1:8">
      <c r="A95" s="24" t="s">
        <v>32</v>
      </c>
      <c r="B95" s="23">
        <f ca="1">VLOOKUP(B92,'41. KPC'!$H$8:$J$1048576,3,0)</f>
        <v>18</v>
      </c>
      <c r="D95" s="38"/>
      <c r="E95" s="38"/>
      <c r="F95" s="38"/>
      <c r="G95" s="38"/>
      <c r="H95" s="38"/>
    </row>
    <row r="96" spans="1:8">
      <c r="A96" s="24" t="s">
        <v>31</v>
      </c>
      <c r="B96" s="23" t="str">
        <f ca="1">VLOOKUP(B92,'41. KPC'!$H$8:$J$1048576,2,0)</f>
        <v>O</v>
      </c>
      <c r="D96" s="38"/>
      <c r="E96" s="38"/>
      <c r="F96" s="38"/>
      <c r="G96" s="38"/>
      <c r="H96" s="38"/>
    </row>
    <row r="97" spans="1:8">
      <c r="A97" s="24" t="s">
        <v>25</v>
      </c>
      <c r="B97" s="23" t="str">
        <f ca="1">VLOOKUP(B92,'41. KPC'!$H$8:$L$1048576,5,0)</f>
        <v>3~12월</v>
      </c>
      <c r="D97" s="38"/>
      <c r="E97" s="38"/>
      <c r="F97" s="38"/>
      <c r="G97" s="38"/>
      <c r="H97" s="38"/>
    </row>
    <row r="98" spans="1:8" ht="16.5" customHeight="1">
      <c r="A98" s="629" t="s">
        <v>33</v>
      </c>
      <c r="B98" s="656" t="s">
        <v>3265</v>
      </c>
      <c r="D98" s="38"/>
      <c r="E98" s="38"/>
      <c r="F98" s="38"/>
      <c r="G98" s="38"/>
      <c r="H98" s="38"/>
    </row>
    <row r="99" spans="1:8">
      <c r="A99" s="653"/>
      <c r="B99" s="657"/>
      <c r="D99" s="38"/>
      <c r="E99" s="38"/>
      <c r="F99" s="38"/>
      <c r="G99" s="38"/>
      <c r="H99" s="38"/>
    </row>
    <row r="102" spans="1:8" ht="17.25" thickBot="1">
      <c r="A102" s="22" t="s">
        <v>7</v>
      </c>
      <c r="B102" s="22" t="s">
        <v>4</v>
      </c>
      <c r="D102" s="22" t="s">
        <v>5</v>
      </c>
      <c r="E102" s="22" t="s">
        <v>11</v>
      </c>
      <c r="F102" s="22" t="s">
        <v>12</v>
      </c>
      <c r="G102" s="22" t="s">
        <v>6</v>
      </c>
      <c r="H102" s="22" t="s">
        <v>29</v>
      </c>
    </row>
    <row r="103" spans="1:8" ht="33.75" thickTop="1">
      <c r="A103" s="21">
        <f ca="1">COUNTIF(INDIRECT("$A$3:A" &amp; ROW()-1), "연번")</f>
        <v>10</v>
      </c>
      <c r="B103" s="21" t="str">
        <f ca="1">VLOOKUP(A103,'41. KPC'!$B$8:$H$1048576,7,0)</f>
        <v>비재경부서 임직원을 위한 회계기초</v>
      </c>
      <c r="D103" s="37" t="s">
        <v>3266</v>
      </c>
      <c r="E103" s="37" t="s">
        <v>3267</v>
      </c>
      <c r="F103" s="213" t="s">
        <v>3268</v>
      </c>
      <c r="G103" s="37">
        <v>7</v>
      </c>
      <c r="H103" s="37" t="s">
        <v>3196</v>
      </c>
    </row>
    <row r="104" spans="1:8" ht="33">
      <c r="A104" s="24" t="s">
        <v>28</v>
      </c>
      <c r="B104" s="23" t="s">
        <v>3269</v>
      </c>
      <c r="D104" s="38" t="s">
        <v>2255</v>
      </c>
      <c r="E104" s="38" t="s">
        <v>1380</v>
      </c>
      <c r="F104" s="148" t="s">
        <v>3270</v>
      </c>
      <c r="G104" s="38">
        <v>11</v>
      </c>
      <c r="H104" s="38" t="s">
        <v>3196</v>
      </c>
    </row>
    <row r="105" spans="1:8">
      <c r="A105" s="24" t="s">
        <v>13</v>
      </c>
      <c r="B105" s="23" t="s">
        <v>3271</v>
      </c>
      <c r="D105" s="38"/>
      <c r="E105" s="38"/>
      <c r="F105" s="38"/>
      <c r="G105" s="38"/>
      <c r="H105" s="38"/>
    </row>
    <row r="106" spans="1:8">
      <c r="A106" s="24" t="s">
        <v>32</v>
      </c>
      <c r="B106" s="23">
        <f ca="1">VLOOKUP(B103,'41. KPC'!$H$8:$J$1048576,3,0)</f>
        <v>18</v>
      </c>
      <c r="D106" s="38"/>
      <c r="E106" s="38"/>
      <c r="F106" s="38"/>
      <c r="G106" s="38"/>
      <c r="H106" s="38"/>
    </row>
    <row r="107" spans="1:8">
      <c r="A107" s="24" t="s">
        <v>31</v>
      </c>
      <c r="B107" s="23" t="str">
        <f ca="1">VLOOKUP(B103,'41. KPC'!$H$8:$J$1048576,2,0)</f>
        <v>O</v>
      </c>
      <c r="D107" s="38"/>
      <c r="E107" s="38"/>
      <c r="F107" s="38"/>
      <c r="G107" s="38"/>
      <c r="H107" s="38"/>
    </row>
    <row r="108" spans="1:8">
      <c r="A108" s="24" t="s">
        <v>25</v>
      </c>
      <c r="B108" s="23" t="str">
        <f ca="1">VLOOKUP(B103,'41. KPC'!$H$8:$L$1048576,5,0)</f>
        <v>3~12월</v>
      </c>
      <c r="D108" s="38"/>
      <c r="E108" s="38"/>
      <c r="F108" s="38"/>
      <c r="G108" s="38"/>
      <c r="H108" s="38"/>
    </row>
    <row r="109" spans="1:8" ht="16.5" customHeight="1">
      <c r="A109" s="629" t="s">
        <v>33</v>
      </c>
      <c r="B109" s="656" t="s">
        <v>3272</v>
      </c>
      <c r="D109" s="38"/>
      <c r="E109" s="38"/>
      <c r="F109" s="38"/>
      <c r="G109" s="38"/>
      <c r="H109" s="38"/>
    </row>
    <row r="110" spans="1:8">
      <c r="A110" s="653"/>
      <c r="B110" s="657"/>
      <c r="D110" s="38"/>
      <c r="E110" s="38"/>
      <c r="F110" s="38"/>
      <c r="G110" s="38"/>
      <c r="H110" s="38"/>
    </row>
    <row r="113" spans="1:8" ht="17.25" thickBot="1">
      <c r="A113" s="22" t="s">
        <v>7</v>
      </c>
      <c r="B113" s="22" t="s">
        <v>4</v>
      </c>
      <c r="D113" s="22" t="s">
        <v>5</v>
      </c>
      <c r="E113" s="22" t="s">
        <v>11</v>
      </c>
      <c r="F113" s="22" t="s">
        <v>12</v>
      </c>
      <c r="G113" s="22" t="s">
        <v>6</v>
      </c>
      <c r="H113" s="22" t="s">
        <v>29</v>
      </c>
    </row>
    <row r="114" spans="1:8" ht="33.75" thickTop="1">
      <c r="A114" s="21">
        <f ca="1">COUNTIF(INDIRECT("$A$3:A" &amp; ROW()-1), "연번")</f>
        <v>11</v>
      </c>
      <c r="B114" s="21" t="str">
        <f ca="1">VLOOKUP(A114,'41. KPC'!$B$8:$H$1048576,7,0)</f>
        <v>재무회계기초</v>
      </c>
      <c r="D114" s="37" t="s">
        <v>2256</v>
      </c>
      <c r="E114" s="37" t="s">
        <v>3273</v>
      </c>
      <c r="F114" s="213" t="s">
        <v>3274</v>
      </c>
      <c r="G114" s="37">
        <v>7</v>
      </c>
      <c r="H114" s="37" t="s">
        <v>3196</v>
      </c>
    </row>
    <row r="115" spans="1:8" ht="33">
      <c r="A115" s="24" t="s">
        <v>28</v>
      </c>
      <c r="B115" s="23" t="s">
        <v>3275</v>
      </c>
      <c r="D115" s="38" t="s">
        <v>2256</v>
      </c>
      <c r="E115" s="38" t="s">
        <v>3276</v>
      </c>
      <c r="F115" s="148" t="s">
        <v>3277</v>
      </c>
      <c r="G115" s="38">
        <v>11</v>
      </c>
      <c r="H115" s="38" t="s">
        <v>3196</v>
      </c>
    </row>
    <row r="116" spans="1:8">
      <c r="A116" s="24" t="s">
        <v>13</v>
      </c>
      <c r="B116" s="23" t="s">
        <v>3200</v>
      </c>
      <c r="D116" s="38"/>
      <c r="E116" s="38"/>
      <c r="F116" s="38"/>
      <c r="G116" s="38"/>
      <c r="H116" s="38"/>
    </row>
    <row r="117" spans="1:8">
      <c r="A117" s="24" t="s">
        <v>32</v>
      </c>
      <c r="B117" s="23">
        <f ca="1">VLOOKUP(B114,'41. KPC'!$H$8:$J$1048576,3,0)</f>
        <v>18</v>
      </c>
      <c r="D117" s="38"/>
      <c r="E117" s="38"/>
      <c r="F117" s="38"/>
      <c r="G117" s="38"/>
      <c r="H117" s="38"/>
    </row>
    <row r="118" spans="1:8">
      <c r="A118" s="24" t="s">
        <v>31</v>
      </c>
      <c r="B118" s="23" t="str">
        <f ca="1">VLOOKUP(B114,'41. KPC'!$H$8:$J$1048576,2,0)</f>
        <v>O</v>
      </c>
      <c r="D118" s="38"/>
      <c r="E118" s="38"/>
      <c r="F118" s="38"/>
      <c r="G118" s="38"/>
      <c r="H118" s="38"/>
    </row>
    <row r="119" spans="1:8">
      <c r="A119" s="24" t="s">
        <v>25</v>
      </c>
      <c r="B119" s="23" t="str">
        <f ca="1">VLOOKUP(B114,'41. KPC'!$H$8:$L$1048576,5,0)</f>
        <v>3~12월</v>
      </c>
      <c r="D119" s="38"/>
      <c r="E119" s="38"/>
      <c r="F119" s="38"/>
      <c r="G119" s="38"/>
      <c r="H119" s="38"/>
    </row>
    <row r="120" spans="1:8" ht="16.5" customHeight="1">
      <c r="A120" s="629" t="s">
        <v>33</v>
      </c>
      <c r="B120" s="656" t="s">
        <v>3278</v>
      </c>
      <c r="D120" s="38"/>
      <c r="E120" s="38"/>
      <c r="F120" s="38"/>
      <c r="G120" s="38"/>
      <c r="H120" s="38"/>
    </row>
    <row r="121" spans="1:8">
      <c r="A121" s="653"/>
      <c r="B121" s="657"/>
      <c r="D121" s="38"/>
      <c r="E121" s="38"/>
      <c r="F121" s="38"/>
      <c r="G121" s="38"/>
      <c r="H121" s="38"/>
    </row>
    <row r="124" spans="1:8" ht="17.25" thickBot="1">
      <c r="A124" s="22" t="s">
        <v>7</v>
      </c>
      <c r="B124" s="22" t="s">
        <v>4</v>
      </c>
      <c r="D124" s="22" t="s">
        <v>5</v>
      </c>
      <c r="E124" s="22" t="s">
        <v>11</v>
      </c>
      <c r="F124" s="22" t="s">
        <v>12</v>
      </c>
      <c r="G124" s="22" t="s">
        <v>6</v>
      </c>
      <c r="H124" s="22" t="s">
        <v>29</v>
      </c>
    </row>
    <row r="125" spans="1:8" ht="33.75" thickTop="1">
      <c r="A125" s="21">
        <f ca="1">COUNTIF(INDIRECT("$A$3:A" &amp; ROW()-1), "연번")</f>
        <v>12</v>
      </c>
      <c r="B125" s="21" t="str">
        <f ca="1">VLOOKUP(A125,'41. KPC'!$B$8:$H$1048576,7,0)</f>
        <v>기업회계 및 세무기초</v>
      </c>
      <c r="D125" s="37" t="s">
        <v>2257</v>
      </c>
      <c r="E125" s="37" t="s">
        <v>3279</v>
      </c>
      <c r="F125" s="213" t="s">
        <v>3280</v>
      </c>
      <c r="G125" s="37">
        <v>7</v>
      </c>
      <c r="H125" s="37" t="s">
        <v>3196</v>
      </c>
    </row>
    <row r="126" spans="1:8" ht="33">
      <c r="A126" s="24" t="s">
        <v>28</v>
      </c>
      <c r="B126" s="23" t="s">
        <v>3281</v>
      </c>
      <c r="D126" s="38" t="s">
        <v>2257</v>
      </c>
      <c r="E126" s="38" t="s">
        <v>3282</v>
      </c>
      <c r="F126" s="148" t="s">
        <v>3283</v>
      </c>
      <c r="G126" s="38">
        <v>11</v>
      </c>
      <c r="H126" s="38" t="s">
        <v>3196</v>
      </c>
    </row>
    <row r="127" spans="1:8">
      <c r="A127" s="24" t="s">
        <v>13</v>
      </c>
      <c r="B127" s="23" t="s">
        <v>3200</v>
      </c>
      <c r="D127" s="38"/>
      <c r="E127" s="38"/>
      <c r="F127" s="38"/>
      <c r="G127" s="38"/>
      <c r="H127" s="38"/>
    </row>
    <row r="128" spans="1:8">
      <c r="A128" s="24" t="s">
        <v>32</v>
      </c>
      <c r="B128" s="23">
        <f ca="1">VLOOKUP(B125,'41. KPC'!$H$8:$J$1048576,3,0)</f>
        <v>18</v>
      </c>
      <c r="D128" s="38"/>
      <c r="E128" s="38"/>
      <c r="F128" s="38"/>
      <c r="G128" s="38"/>
      <c r="H128" s="38"/>
    </row>
    <row r="129" spans="1:8">
      <c r="A129" s="24" t="s">
        <v>31</v>
      </c>
      <c r="B129" s="23" t="str">
        <f ca="1">VLOOKUP(B125,'41. KPC'!$H$8:$J$1048576,2,0)</f>
        <v>O</v>
      </c>
      <c r="D129" s="38"/>
      <c r="E129" s="38"/>
      <c r="F129" s="38"/>
      <c r="G129" s="38"/>
      <c r="H129" s="38"/>
    </row>
    <row r="130" spans="1:8">
      <c r="A130" s="24" t="s">
        <v>25</v>
      </c>
      <c r="B130" s="23" t="str">
        <f ca="1">VLOOKUP(B125,'41. KPC'!$H$8:$L$1048576,5,0)</f>
        <v>3~12월</v>
      </c>
      <c r="D130" s="38"/>
      <c r="E130" s="38"/>
      <c r="F130" s="38"/>
      <c r="G130" s="38"/>
      <c r="H130" s="38"/>
    </row>
    <row r="131" spans="1:8" ht="16.5" customHeight="1">
      <c r="A131" s="629" t="s">
        <v>33</v>
      </c>
      <c r="B131" s="656" t="s">
        <v>3284</v>
      </c>
      <c r="D131" s="38"/>
      <c r="E131" s="38"/>
      <c r="F131" s="38"/>
      <c r="G131" s="38"/>
      <c r="H131" s="38"/>
    </row>
    <row r="132" spans="1:8">
      <c r="A132" s="653"/>
      <c r="B132" s="657"/>
      <c r="D132" s="38"/>
      <c r="E132" s="38"/>
      <c r="F132" s="38"/>
      <c r="G132" s="38"/>
      <c r="H132" s="38"/>
    </row>
    <row r="135" spans="1:8" ht="17.25" thickBot="1">
      <c r="A135" s="22" t="s">
        <v>7</v>
      </c>
      <c r="B135" s="22" t="s">
        <v>4</v>
      </c>
      <c r="D135" s="22" t="s">
        <v>5</v>
      </c>
      <c r="E135" s="22" t="s">
        <v>11</v>
      </c>
      <c r="F135" s="22" t="s">
        <v>12</v>
      </c>
      <c r="G135" s="22" t="s">
        <v>6</v>
      </c>
      <c r="H135" s="22" t="s">
        <v>29</v>
      </c>
    </row>
    <row r="136" spans="1:8" ht="33.75" thickTop="1">
      <c r="A136" s="21">
        <f ca="1">COUNTIF(INDIRECT("$A$3:A" &amp; ROW()-1), "연번")</f>
        <v>13</v>
      </c>
      <c r="B136" s="21" t="str">
        <f ca="1">VLOOKUP(A136,'41. KPC'!$B$8:$H$1048576,7,0)</f>
        <v>중간관리자를 위한 회계기본</v>
      </c>
      <c r="D136" s="37" t="s">
        <v>2258</v>
      </c>
      <c r="E136" s="37" t="s">
        <v>3285</v>
      </c>
      <c r="F136" s="213" t="s">
        <v>3286</v>
      </c>
      <c r="G136" s="37">
        <v>7</v>
      </c>
      <c r="H136" s="37" t="s">
        <v>3196</v>
      </c>
    </row>
    <row r="137" spans="1:8" ht="33">
      <c r="A137" s="24" t="s">
        <v>28</v>
      </c>
      <c r="B137" s="23" t="s">
        <v>3287</v>
      </c>
      <c r="D137" s="38" t="s">
        <v>2258</v>
      </c>
      <c r="E137" s="38" t="s">
        <v>3288</v>
      </c>
      <c r="F137" s="148" t="s">
        <v>3289</v>
      </c>
      <c r="G137" s="38">
        <v>11</v>
      </c>
      <c r="H137" s="38" t="s">
        <v>3196</v>
      </c>
    </row>
    <row r="138" spans="1:8">
      <c r="A138" s="24" t="s">
        <v>13</v>
      </c>
      <c r="B138" s="23" t="s">
        <v>3200</v>
      </c>
      <c r="D138" s="38"/>
      <c r="E138" s="38"/>
      <c r="F138" s="38"/>
      <c r="G138" s="38"/>
      <c r="H138" s="38"/>
    </row>
    <row r="139" spans="1:8">
      <c r="A139" s="24" t="s">
        <v>32</v>
      </c>
      <c r="B139" s="23">
        <f ca="1">VLOOKUP(B136,'41. KPC'!$H$8:$J$1048576,3,0)</f>
        <v>18</v>
      </c>
      <c r="D139" s="38"/>
      <c r="E139" s="38"/>
      <c r="F139" s="38"/>
      <c r="G139" s="38"/>
      <c r="H139" s="38"/>
    </row>
    <row r="140" spans="1:8">
      <c r="A140" s="24" t="s">
        <v>31</v>
      </c>
      <c r="B140" s="23" t="str">
        <f ca="1">VLOOKUP(B136,'41. KPC'!$H$8:$J$1048576,2,0)</f>
        <v>O</v>
      </c>
      <c r="D140" s="38"/>
      <c r="E140" s="38"/>
      <c r="F140" s="38"/>
      <c r="G140" s="38"/>
      <c r="H140" s="38"/>
    </row>
    <row r="141" spans="1:8">
      <c r="A141" s="24" t="s">
        <v>25</v>
      </c>
      <c r="B141" s="23" t="str">
        <f ca="1">VLOOKUP(B136,'41. KPC'!$H$8:$L$1048576,5,0)</f>
        <v>3~12월</v>
      </c>
      <c r="D141" s="38"/>
      <c r="E141" s="38"/>
      <c r="F141" s="38"/>
      <c r="G141" s="38"/>
      <c r="H141" s="38"/>
    </row>
    <row r="142" spans="1:8" ht="16.5" customHeight="1">
      <c r="A142" s="629" t="s">
        <v>33</v>
      </c>
      <c r="B142" s="656" t="s">
        <v>3290</v>
      </c>
      <c r="D142" s="38"/>
      <c r="E142" s="38"/>
      <c r="F142" s="38"/>
      <c r="G142" s="38"/>
      <c r="H142" s="38"/>
    </row>
    <row r="143" spans="1:8">
      <c r="A143" s="653"/>
      <c r="B143" s="657"/>
      <c r="D143" s="38"/>
      <c r="E143" s="38"/>
      <c r="F143" s="38"/>
      <c r="G143" s="38"/>
      <c r="H143" s="38"/>
    </row>
    <row r="146" spans="1:8" ht="17.25" thickBot="1">
      <c r="A146" s="22" t="s">
        <v>7</v>
      </c>
      <c r="B146" s="22" t="s">
        <v>4</v>
      </c>
      <c r="D146" s="22" t="s">
        <v>5</v>
      </c>
      <c r="E146" s="22" t="s">
        <v>11</v>
      </c>
      <c r="F146" s="22" t="s">
        <v>12</v>
      </c>
      <c r="G146" s="22" t="s">
        <v>6</v>
      </c>
      <c r="H146" s="22" t="s">
        <v>29</v>
      </c>
    </row>
    <row r="147" spans="1:8" ht="33.75" thickTop="1">
      <c r="A147" s="21">
        <f ca="1">COUNTIF(INDIRECT("$A$3:A" &amp; ROW()-1), "연번")</f>
        <v>14</v>
      </c>
      <c r="B147" s="21" t="str">
        <f ca="1">VLOOKUP(A147,'41. KPC'!$B$8:$H$1048576,7,0)</f>
        <v>계정과목별 회계처리실무</v>
      </c>
      <c r="D147" s="37" t="s">
        <v>2259</v>
      </c>
      <c r="E147" s="37" t="s">
        <v>3291</v>
      </c>
      <c r="F147" s="213" t="s">
        <v>3292</v>
      </c>
      <c r="G147" s="37">
        <v>7</v>
      </c>
      <c r="H147" s="37" t="s">
        <v>3196</v>
      </c>
    </row>
    <row r="148" spans="1:8" ht="33">
      <c r="A148" s="24" t="s">
        <v>28</v>
      </c>
      <c r="B148" s="23" t="s">
        <v>3293</v>
      </c>
      <c r="D148" s="38" t="s">
        <v>2259</v>
      </c>
      <c r="E148" s="38" t="s">
        <v>3294</v>
      </c>
      <c r="F148" s="148" t="s">
        <v>3295</v>
      </c>
      <c r="G148" s="38">
        <v>11</v>
      </c>
      <c r="H148" s="38" t="s">
        <v>3196</v>
      </c>
    </row>
    <row r="149" spans="1:8">
      <c r="A149" s="24" t="s">
        <v>13</v>
      </c>
      <c r="B149" s="23" t="s">
        <v>3200</v>
      </c>
      <c r="D149" s="38"/>
      <c r="E149" s="38"/>
      <c r="F149" s="38"/>
      <c r="G149" s="38"/>
      <c r="H149" s="38"/>
    </row>
    <row r="150" spans="1:8">
      <c r="A150" s="24" t="s">
        <v>32</v>
      </c>
      <c r="B150" s="23">
        <f ca="1">VLOOKUP(B147,'41. KPC'!$H$8:$J$1048576,3,0)</f>
        <v>18</v>
      </c>
      <c r="D150" s="38"/>
      <c r="E150" s="38"/>
      <c r="F150" s="38"/>
      <c r="G150" s="38"/>
      <c r="H150" s="38"/>
    </row>
    <row r="151" spans="1:8">
      <c r="A151" s="24" t="s">
        <v>31</v>
      </c>
      <c r="B151" s="23" t="str">
        <f ca="1">VLOOKUP(B147,'41. KPC'!$H$8:$J$1048576,2,0)</f>
        <v>O</v>
      </c>
      <c r="D151" s="38"/>
      <c r="E151" s="38"/>
      <c r="F151" s="38"/>
      <c r="G151" s="38"/>
      <c r="H151" s="38"/>
    </row>
    <row r="152" spans="1:8">
      <c r="A152" s="24" t="s">
        <v>25</v>
      </c>
      <c r="B152" s="23" t="str">
        <f ca="1">VLOOKUP(B147,'41. KPC'!$H$8:$L$1048576,5,0)</f>
        <v>3~12월</v>
      </c>
      <c r="D152" s="38"/>
      <c r="E152" s="38"/>
      <c r="F152" s="38"/>
      <c r="G152" s="38"/>
      <c r="H152" s="38"/>
    </row>
    <row r="153" spans="1:8" ht="16.5" customHeight="1">
      <c r="A153" s="629" t="s">
        <v>33</v>
      </c>
      <c r="B153" s="656" t="s">
        <v>3296</v>
      </c>
      <c r="D153" s="38"/>
      <c r="E153" s="38"/>
      <c r="F153" s="38"/>
      <c r="G153" s="38"/>
      <c r="H153" s="38"/>
    </row>
    <row r="154" spans="1:8">
      <c r="A154" s="653"/>
      <c r="B154" s="657"/>
      <c r="D154" s="38"/>
      <c r="E154" s="38"/>
      <c r="F154" s="38"/>
      <c r="G154" s="38"/>
      <c r="H154" s="38"/>
    </row>
    <row r="157" spans="1:8" ht="17.25" thickBot="1">
      <c r="A157" s="22" t="s">
        <v>7</v>
      </c>
      <c r="B157" s="22" t="s">
        <v>4</v>
      </c>
      <c r="D157" s="22" t="s">
        <v>5</v>
      </c>
      <c r="E157" s="22" t="s">
        <v>11</v>
      </c>
      <c r="F157" s="22" t="s">
        <v>12</v>
      </c>
      <c r="G157" s="22" t="s">
        <v>6</v>
      </c>
      <c r="H157" s="22" t="s">
        <v>29</v>
      </c>
    </row>
    <row r="158" spans="1:8" ht="33.75" thickTop="1">
      <c r="A158" s="21">
        <f ca="1">COUNTIF(INDIRECT("$A$3:A" &amp; ROW()-1), "연번")</f>
        <v>15</v>
      </c>
      <c r="B158" s="21" t="str">
        <f ca="1">VLOOKUP(A158,'41. KPC'!$B$8:$H$1048576,7,0)</f>
        <v>기업결산실무</v>
      </c>
      <c r="D158" s="37" t="s">
        <v>2260</v>
      </c>
      <c r="E158" s="37" t="s">
        <v>3297</v>
      </c>
      <c r="F158" s="213" t="s">
        <v>3298</v>
      </c>
      <c r="G158" s="37">
        <v>7</v>
      </c>
      <c r="H158" s="37" t="s">
        <v>3196</v>
      </c>
    </row>
    <row r="159" spans="1:8" ht="33">
      <c r="A159" s="24" t="s">
        <v>28</v>
      </c>
      <c r="B159" s="23" t="s">
        <v>3299</v>
      </c>
      <c r="D159" s="38" t="s">
        <v>2260</v>
      </c>
      <c r="E159" s="38" t="s">
        <v>3300</v>
      </c>
      <c r="F159" s="148" t="s">
        <v>3301</v>
      </c>
      <c r="G159" s="38">
        <v>11</v>
      </c>
      <c r="H159" s="38" t="s">
        <v>3196</v>
      </c>
    </row>
    <row r="160" spans="1:8">
      <c r="A160" s="24" t="s">
        <v>13</v>
      </c>
      <c r="B160" s="23" t="s">
        <v>3200</v>
      </c>
      <c r="D160" s="38"/>
      <c r="E160" s="38"/>
      <c r="F160" s="38"/>
      <c r="G160" s="38"/>
      <c r="H160" s="38"/>
    </row>
    <row r="161" spans="1:8">
      <c r="A161" s="24" t="s">
        <v>32</v>
      </c>
      <c r="B161" s="23">
        <f ca="1">VLOOKUP(B158,'41. KPC'!$H$8:$J$1048576,3,0)</f>
        <v>18</v>
      </c>
      <c r="D161" s="38"/>
      <c r="E161" s="38"/>
      <c r="F161" s="38"/>
      <c r="G161" s="38"/>
      <c r="H161" s="38"/>
    </row>
    <row r="162" spans="1:8">
      <c r="A162" s="24" t="s">
        <v>31</v>
      </c>
      <c r="B162" s="23" t="str">
        <f ca="1">VLOOKUP(B158,'41. KPC'!$H$8:$J$1048576,2,0)</f>
        <v>O</v>
      </c>
      <c r="D162" s="38"/>
      <c r="E162" s="38"/>
      <c r="F162" s="38"/>
      <c r="G162" s="38"/>
      <c r="H162" s="38"/>
    </row>
    <row r="163" spans="1:8">
      <c r="A163" s="24" t="s">
        <v>25</v>
      </c>
      <c r="B163" s="23" t="str">
        <f ca="1">VLOOKUP(B158,'41. KPC'!$H$8:$L$1048576,5,0)</f>
        <v>3~12월</v>
      </c>
      <c r="D163" s="38"/>
      <c r="E163" s="38"/>
      <c r="F163" s="38"/>
      <c r="G163" s="38"/>
      <c r="H163" s="38"/>
    </row>
    <row r="164" spans="1:8" ht="16.5" customHeight="1">
      <c r="A164" s="629" t="s">
        <v>33</v>
      </c>
      <c r="B164" s="656" t="s">
        <v>3302</v>
      </c>
      <c r="D164" s="38"/>
      <c r="E164" s="38"/>
      <c r="F164" s="38"/>
      <c r="G164" s="38"/>
      <c r="H164" s="38"/>
    </row>
    <row r="165" spans="1:8">
      <c r="A165" s="653"/>
      <c r="B165" s="657"/>
      <c r="D165" s="38"/>
      <c r="E165" s="38"/>
      <c r="F165" s="38"/>
      <c r="G165" s="38"/>
      <c r="H165" s="38"/>
    </row>
    <row r="168" spans="1:8" ht="17.25" thickBot="1">
      <c r="A168" s="22" t="s">
        <v>7</v>
      </c>
      <c r="B168" s="22" t="s">
        <v>4</v>
      </c>
      <c r="D168" s="22" t="s">
        <v>5</v>
      </c>
      <c r="E168" s="22" t="s">
        <v>11</v>
      </c>
      <c r="F168" s="22" t="s">
        <v>12</v>
      </c>
      <c r="G168" s="22" t="s">
        <v>6</v>
      </c>
      <c r="H168" s="22" t="s">
        <v>29</v>
      </c>
    </row>
    <row r="169" spans="1:8" ht="33.75" thickTop="1">
      <c r="A169" s="21">
        <f ca="1">COUNTIF(INDIRECT("$A$3:A" &amp; ROW()-1), "연번")</f>
        <v>16</v>
      </c>
      <c r="B169" s="21" t="str">
        <f ca="1">VLOOKUP(A169,'41. KPC'!$B$8:$H$1048576,7,0)</f>
        <v>지분법 회계와 연결재무제표 작성실무</v>
      </c>
      <c r="D169" s="37" t="s">
        <v>2261</v>
      </c>
      <c r="E169" s="37" t="s">
        <v>3303</v>
      </c>
      <c r="F169" s="213" t="s">
        <v>3304</v>
      </c>
      <c r="G169" s="37">
        <v>7</v>
      </c>
      <c r="H169" s="37" t="s">
        <v>3196</v>
      </c>
    </row>
    <row r="170" spans="1:8">
      <c r="A170" s="24" t="s">
        <v>28</v>
      </c>
      <c r="B170" s="23" t="s">
        <v>3305</v>
      </c>
      <c r="D170" s="38" t="s">
        <v>2261</v>
      </c>
      <c r="E170" s="38" t="s">
        <v>3306</v>
      </c>
      <c r="F170" s="236" t="s">
        <v>3307</v>
      </c>
      <c r="G170" s="38">
        <v>11</v>
      </c>
      <c r="H170" s="38" t="s">
        <v>3196</v>
      </c>
    </row>
    <row r="171" spans="1:8">
      <c r="A171" s="24" t="s">
        <v>13</v>
      </c>
      <c r="B171" s="23" t="s">
        <v>3200</v>
      </c>
      <c r="D171" s="38"/>
      <c r="E171" s="38"/>
      <c r="F171" s="38"/>
      <c r="G171" s="38"/>
      <c r="H171" s="38"/>
    </row>
    <row r="172" spans="1:8">
      <c r="A172" s="24" t="s">
        <v>32</v>
      </c>
      <c r="B172" s="23">
        <f ca="1">VLOOKUP(B169,'41. KPC'!$H$8:$J$1048576,3,0)</f>
        <v>18</v>
      </c>
      <c r="D172" s="38"/>
      <c r="E172" s="38"/>
      <c r="F172" s="38"/>
      <c r="G172" s="38"/>
      <c r="H172" s="38"/>
    </row>
    <row r="173" spans="1:8">
      <c r="A173" s="24" t="s">
        <v>31</v>
      </c>
      <c r="B173" s="23" t="str">
        <f ca="1">VLOOKUP(B169,'41. KPC'!$H$8:$J$1048576,2,0)</f>
        <v>O</v>
      </c>
      <c r="D173" s="38"/>
      <c r="E173" s="38"/>
      <c r="F173" s="38"/>
      <c r="G173" s="38"/>
      <c r="H173" s="38"/>
    </row>
    <row r="174" spans="1:8">
      <c r="A174" s="24" t="s">
        <v>25</v>
      </c>
      <c r="B174" s="23" t="str">
        <f ca="1">VLOOKUP(B169,'41. KPC'!$H$8:$L$1048576,5,0)</f>
        <v>3~12월</v>
      </c>
      <c r="D174" s="38"/>
      <c r="E174" s="38"/>
      <c r="F174" s="38"/>
      <c r="G174" s="38"/>
      <c r="H174" s="38"/>
    </row>
    <row r="175" spans="1:8" ht="16.5" customHeight="1">
      <c r="A175" s="629" t="s">
        <v>33</v>
      </c>
      <c r="B175" s="656" t="s">
        <v>3308</v>
      </c>
      <c r="D175" s="38"/>
      <c r="E175" s="38"/>
      <c r="F175" s="38"/>
      <c r="G175" s="38"/>
      <c r="H175" s="38"/>
    </row>
    <row r="176" spans="1:8">
      <c r="A176" s="653"/>
      <c r="B176" s="657"/>
      <c r="D176" s="38"/>
      <c r="E176" s="38"/>
      <c r="F176" s="38"/>
      <c r="G176" s="38"/>
      <c r="H176" s="38"/>
    </row>
    <row r="179" spans="1:8" ht="17.25" thickBot="1">
      <c r="A179" s="22" t="s">
        <v>7</v>
      </c>
      <c r="B179" s="22" t="s">
        <v>4</v>
      </c>
      <c r="D179" s="22" t="s">
        <v>5</v>
      </c>
      <c r="E179" s="22" t="s">
        <v>11</v>
      </c>
      <c r="F179" s="22" t="s">
        <v>12</v>
      </c>
      <c r="G179" s="22" t="s">
        <v>6</v>
      </c>
      <c r="H179" s="22" t="s">
        <v>29</v>
      </c>
    </row>
    <row r="180" spans="1:8" ht="33.75" thickTop="1">
      <c r="A180" s="21">
        <f ca="1">COUNTIF(INDIRECT("$A$3:A" &amp; ROW()-1), "연번")</f>
        <v>17</v>
      </c>
      <c r="B180" s="21" t="str">
        <f ca="1">VLOOKUP(A180,'41. KPC'!$B$8:$H$1048576,7,0)</f>
        <v>비영리법인 회계와 세무실무</v>
      </c>
      <c r="D180" s="37" t="s">
        <v>2262</v>
      </c>
      <c r="E180" s="37" t="s">
        <v>3309</v>
      </c>
      <c r="F180" s="213" t="s">
        <v>3310</v>
      </c>
      <c r="G180" s="37">
        <v>7</v>
      </c>
      <c r="H180" s="37" t="s">
        <v>3196</v>
      </c>
    </row>
    <row r="181" spans="1:8" ht="33">
      <c r="A181" s="24" t="s">
        <v>28</v>
      </c>
      <c r="B181" s="23" t="s">
        <v>3311</v>
      </c>
      <c r="D181" s="38" t="s">
        <v>2262</v>
      </c>
      <c r="E181" s="38" t="s">
        <v>3312</v>
      </c>
      <c r="F181" s="148" t="s">
        <v>3313</v>
      </c>
      <c r="G181" s="38">
        <v>11</v>
      </c>
      <c r="H181" s="38" t="s">
        <v>3196</v>
      </c>
    </row>
    <row r="182" spans="1:8">
      <c r="A182" s="24" t="s">
        <v>13</v>
      </c>
      <c r="B182" s="23" t="s">
        <v>3314</v>
      </c>
      <c r="D182" s="38"/>
      <c r="E182" s="38"/>
      <c r="F182" s="38"/>
      <c r="G182" s="38"/>
      <c r="H182" s="38"/>
    </row>
    <row r="183" spans="1:8">
      <c r="A183" s="24" t="s">
        <v>32</v>
      </c>
      <c r="B183" s="23">
        <f ca="1">VLOOKUP(B180,'41. KPC'!$H$8:$J$1048576,3,0)</f>
        <v>18</v>
      </c>
      <c r="D183" s="38"/>
      <c r="E183" s="38"/>
      <c r="F183" s="38"/>
      <c r="G183" s="38"/>
      <c r="H183" s="38"/>
    </row>
    <row r="184" spans="1:8">
      <c r="A184" s="24" t="s">
        <v>31</v>
      </c>
      <c r="B184" s="23" t="str">
        <f ca="1">VLOOKUP(B180,'41. KPC'!$H$8:$J$1048576,2,0)</f>
        <v>O</v>
      </c>
      <c r="D184" s="38"/>
      <c r="E184" s="38"/>
      <c r="F184" s="38"/>
      <c r="G184" s="38"/>
      <c r="H184" s="38"/>
    </row>
    <row r="185" spans="1:8">
      <c r="A185" s="24" t="s">
        <v>25</v>
      </c>
      <c r="B185" s="23" t="str">
        <f ca="1">VLOOKUP(B180,'41. KPC'!$H$8:$L$1048576,5,0)</f>
        <v>3~12월</v>
      </c>
      <c r="D185" s="38"/>
      <c r="E185" s="38"/>
      <c r="F185" s="38"/>
      <c r="G185" s="38"/>
      <c r="H185" s="38"/>
    </row>
    <row r="186" spans="1:8" ht="16.5" customHeight="1">
      <c r="A186" s="629" t="s">
        <v>33</v>
      </c>
      <c r="B186" s="656" t="s">
        <v>3315</v>
      </c>
      <c r="D186" s="38"/>
      <c r="E186" s="38"/>
      <c r="F186" s="38"/>
      <c r="G186" s="38"/>
      <c r="H186" s="38"/>
    </row>
    <row r="187" spans="1:8">
      <c r="A187" s="653"/>
      <c r="B187" s="657"/>
      <c r="D187" s="38"/>
      <c r="E187" s="38"/>
      <c r="F187" s="38"/>
      <c r="G187" s="38"/>
      <c r="H187" s="38"/>
    </row>
    <row r="190" spans="1:8" ht="17.25" thickBot="1">
      <c r="A190" s="22" t="s">
        <v>7</v>
      </c>
      <c r="B190" s="22" t="s">
        <v>4</v>
      </c>
      <c r="D190" s="22" t="s">
        <v>5</v>
      </c>
      <c r="E190" s="22" t="s">
        <v>11</v>
      </c>
      <c r="F190" s="22" t="s">
        <v>12</v>
      </c>
      <c r="G190" s="22" t="s">
        <v>6</v>
      </c>
      <c r="H190" s="22" t="s">
        <v>29</v>
      </c>
    </row>
    <row r="191" spans="1:8" ht="33.75" thickTop="1">
      <c r="A191" s="21">
        <f ca="1">COUNTIF(INDIRECT("$A$3:A" &amp; ROW()-1), "연번")</f>
        <v>18</v>
      </c>
      <c r="B191" s="21" t="str">
        <f ca="1">VLOOKUP(A191,'41. KPC'!$B$8:$H$1048576,7,0)</f>
        <v>비영리법인 회계와 세무실무(심화)</v>
      </c>
      <c r="D191" s="37" t="s">
        <v>2263</v>
      </c>
      <c r="E191" s="37" t="s">
        <v>3316</v>
      </c>
      <c r="F191" s="213" t="s">
        <v>3317</v>
      </c>
      <c r="G191" s="37"/>
      <c r="H191" s="37" t="s">
        <v>3196</v>
      </c>
    </row>
    <row r="192" spans="1:8" ht="82.5">
      <c r="A192" s="24" t="s">
        <v>28</v>
      </c>
      <c r="B192" s="23" t="s">
        <v>3318</v>
      </c>
      <c r="D192" s="38" t="s">
        <v>2263</v>
      </c>
      <c r="E192" s="38" t="s">
        <v>3319</v>
      </c>
      <c r="F192" s="148" t="s">
        <v>3320</v>
      </c>
      <c r="G192" s="38"/>
      <c r="H192" s="38" t="s">
        <v>3196</v>
      </c>
    </row>
    <row r="193" spans="1:8">
      <c r="A193" s="24" t="s">
        <v>13</v>
      </c>
      <c r="B193" s="23" t="s">
        <v>3314</v>
      </c>
      <c r="D193" s="38"/>
      <c r="E193" s="38"/>
      <c r="F193" s="38"/>
      <c r="G193" s="38"/>
      <c r="H193" s="38"/>
    </row>
    <row r="194" spans="1:8">
      <c r="A194" s="24" t="s">
        <v>32</v>
      </c>
      <c r="B194" s="23">
        <f ca="1">VLOOKUP(B191,'41. KPC'!$H$8:$J$1048576,3,0)</f>
        <v>14</v>
      </c>
      <c r="D194" s="38"/>
      <c r="E194" s="38"/>
      <c r="F194" s="38"/>
      <c r="G194" s="38"/>
      <c r="H194" s="38"/>
    </row>
    <row r="195" spans="1:8">
      <c r="A195" s="24" t="s">
        <v>31</v>
      </c>
      <c r="B195" s="23" t="str">
        <f ca="1">VLOOKUP(B191,'41. KPC'!$H$8:$J$1048576,2,0)</f>
        <v>O</v>
      </c>
      <c r="D195" s="38"/>
      <c r="E195" s="38"/>
      <c r="F195" s="38"/>
      <c r="G195" s="38"/>
      <c r="H195" s="38"/>
    </row>
    <row r="196" spans="1:8">
      <c r="A196" s="24" t="s">
        <v>25</v>
      </c>
      <c r="B196" s="23" t="str">
        <f ca="1">VLOOKUP(B191,'41. KPC'!$H$8:$L$1048576,5,0)</f>
        <v>3~12월</v>
      </c>
      <c r="D196" s="38"/>
      <c r="E196" s="38"/>
      <c r="F196" s="38"/>
      <c r="G196" s="38"/>
      <c r="H196" s="38"/>
    </row>
    <row r="197" spans="1:8" ht="16.5" customHeight="1">
      <c r="A197" s="629" t="s">
        <v>33</v>
      </c>
      <c r="B197" s="656" t="s">
        <v>3321</v>
      </c>
      <c r="D197" s="38"/>
      <c r="E197" s="38"/>
      <c r="F197" s="38"/>
      <c r="G197" s="38"/>
      <c r="H197" s="38"/>
    </row>
    <row r="198" spans="1:8">
      <c r="A198" s="653"/>
      <c r="B198" s="657"/>
      <c r="D198" s="38"/>
      <c r="E198" s="38"/>
      <c r="F198" s="38"/>
      <c r="G198" s="38"/>
      <c r="H198" s="38"/>
    </row>
    <row r="201" spans="1:8" ht="17.25" thickBot="1">
      <c r="A201" s="22" t="s">
        <v>7</v>
      </c>
      <c r="B201" s="22" t="s">
        <v>4</v>
      </c>
      <c r="D201" s="22" t="s">
        <v>5</v>
      </c>
      <c r="E201" s="22" t="s">
        <v>11</v>
      </c>
      <c r="F201" s="22" t="s">
        <v>12</v>
      </c>
      <c r="G201" s="22" t="s">
        <v>6</v>
      </c>
      <c r="H201" s="22" t="s">
        <v>29</v>
      </c>
    </row>
    <row r="202" spans="1:8" ht="50.25" thickTop="1">
      <c r="A202" s="21">
        <f ca="1">COUNTIF(INDIRECT("$A$3:A" &amp; ROW()-1), "연번")</f>
        <v>19</v>
      </c>
      <c r="B202" s="21" t="str">
        <f ca="1">VLOOKUP(A202,'41. KPC'!$B$8:$H$1048576,7,0)</f>
        <v>실무사례로 보는 핵심증빙처리실무(AI시대의 증빙처리)</v>
      </c>
      <c r="D202" s="37" t="s">
        <v>3322</v>
      </c>
      <c r="E202" s="37" t="s">
        <v>3323</v>
      </c>
      <c r="F202" s="213" t="s">
        <v>3324</v>
      </c>
      <c r="G202" s="37">
        <v>6</v>
      </c>
      <c r="H202" s="37" t="s">
        <v>3196</v>
      </c>
    </row>
    <row r="203" spans="1:8">
      <c r="A203" s="24" t="s">
        <v>28</v>
      </c>
      <c r="B203" s="23" t="s">
        <v>3325</v>
      </c>
      <c r="D203" s="38" t="s">
        <v>3322</v>
      </c>
      <c r="E203" s="38" t="s">
        <v>3326</v>
      </c>
      <c r="F203" s="236" t="s">
        <v>3327</v>
      </c>
      <c r="G203" s="38">
        <v>1</v>
      </c>
      <c r="H203" s="38" t="s">
        <v>3196</v>
      </c>
    </row>
    <row r="204" spans="1:8">
      <c r="A204" s="24" t="s">
        <v>13</v>
      </c>
      <c r="B204" s="23" t="s">
        <v>3200</v>
      </c>
      <c r="D204" s="38"/>
      <c r="E204" s="38"/>
      <c r="F204" s="38"/>
      <c r="G204" s="38"/>
      <c r="H204" s="38"/>
    </row>
    <row r="205" spans="1:8">
      <c r="A205" s="24" t="s">
        <v>32</v>
      </c>
      <c r="B205" s="23">
        <f ca="1">VLOOKUP(B202,'41. KPC'!$H$8:$J$1048576,3,0)</f>
        <v>7</v>
      </c>
      <c r="D205" s="38"/>
      <c r="E205" s="38"/>
      <c r="F205" s="38"/>
      <c r="G205" s="38"/>
      <c r="H205" s="38"/>
    </row>
    <row r="206" spans="1:8">
      <c r="A206" s="24" t="s">
        <v>31</v>
      </c>
      <c r="B206" s="23" t="str">
        <f ca="1">VLOOKUP(B202,'41. KPC'!$H$8:$J$1048576,2,0)</f>
        <v>O</v>
      </c>
      <c r="D206" s="38"/>
      <c r="E206" s="38"/>
      <c r="F206" s="38"/>
      <c r="G206" s="38"/>
      <c r="H206" s="38"/>
    </row>
    <row r="207" spans="1:8">
      <c r="A207" s="24" t="s">
        <v>25</v>
      </c>
      <c r="B207" s="23" t="str">
        <f ca="1">VLOOKUP(B202,'41. KPC'!$H$8:$L$1048576,5,0)</f>
        <v>3~12월</v>
      </c>
      <c r="D207" s="38"/>
      <c r="E207" s="38"/>
      <c r="F207" s="38"/>
      <c r="G207" s="38"/>
      <c r="H207" s="38"/>
    </row>
    <row r="208" spans="1:8" ht="16.5" customHeight="1">
      <c r="A208" s="629" t="s">
        <v>33</v>
      </c>
      <c r="B208" s="656" t="s">
        <v>3328</v>
      </c>
      <c r="D208" s="38"/>
      <c r="E208" s="38"/>
      <c r="F208" s="38"/>
      <c r="G208" s="38"/>
      <c r="H208" s="38"/>
    </row>
    <row r="209" spans="1:8">
      <c r="A209" s="653"/>
      <c r="B209" s="657"/>
      <c r="D209" s="38"/>
      <c r="E209" s="38"/>
      <c r="F209" s="38"/>
      <c r="G209" s="38"/>
      <c r="H209" s="38"/>
    </row>
    <row r="212" spans="1:8" ht="17.25" thickBot="1">
      <c r="A212" s="22" t="s">
        <v>7</v>
      </c>
      <c r="B212" s="22" t="s">
        <v>4</v>
      </c>
      <c r="D212" s="22" t="s">
        <v>5</v>
      </c>
      <c r="E212" s="22" t="s">
        <v>11</v>
      </c>
      <c r="F212" s="22" t="s">
        <v>12</v>
      </c>
      <c r="G212" s="22" t="s">
        <v>6</v>
      </c>
      <c r="H212" s="22" t="s">
        <v>29</v>
      </c>
    </row>
    <row r="213" spans="1:8" ht="33.75" thickTop="1">
      <c r="A213" s="21">
        <f ca="1">COUNTIF(INDIRECT("$A$3:A" &amp; ROW()-1), "연번")</f>
        <v>20</v>
      </c>
      <c r="B213" s="21" t="str">
        <f ca="1">VLOOKUP(A213,'41. KPC'!$B$8:$H$1048576,7,0)</f>
        <v>SMART 지출증빙 관리비법(AI시대의 증빙처리)</v>
      </c>
      <c r="D213" s="37" t="s">
        <v>3329</v>
      </c>
      <c r="E213" s="37" t="s">
        <v>3330</v>
      </c>
      <c r="F213" s="213" t="s">
        <v>3331</v>
      </c>
      <c r="G213" s="37">
        <v>10</v>
      </c>
      <c r="H213" s="37" t="s">
        <v>3196</v>
      </c>
    </row>
    <row r="214" spans="1:8" ht="49.5">
      <c r="A214" s="24" t="s">
        <v>28</v>
      </c>
      <c r="B214" s="23" t="s">
        <v>3332</v>
      </c>
      <c r="D214" s="38" t="s">
        <v>3329</v>
      </c>
      <c r="E214" s="38" t="s">
        <v>3333</v>
      </c>
      <c r="F214" s="148" t="s">
        <v>3334</v>
      </c>
      <c r="G214" s="38">
        <v>4</v>
      </c>
      <c r="H214" s="38" t="s">
        <v>3196</v>
      </c>
    </row>
    <row r="215" spans="1:8">
      <c r="A215" s="24" t="s">
        <v>13</v>
      </c>
      <c r="B215" s="23" t="s">
        <v>3200</v>
      </c>
      <c r="D215" s="38"/>
      <c r="E215" s="38"/>
      <c r="F215" s="38"/>
      <c r="G215" s="38"/>
      <c r="H215" s="38"/>
    </row>
    <row r="216" spans="1:8">
      <c r="A216" s="24" t="s">
        <v>32</v>
      </c>
      <c r="B216" s="23">
        <f ca="1">VLOOKUP(B213,'41. KPC'!$H$8:$J$1048576,3,0)</f>
        <v>14</v>
      </c>
      <c r="D216" s="38"/>
      <c r="E216" s="38"/>
      <c r="F216" s="38"/>
      <c r="G216" s="38"/>
      <c r="H216" s="38"/>
    </row>
    <row r="217" spans="1:8">
      <c r="A217" s="24" t="s">
        <v>31</v>
      </c>
      <c r="B217" s="23" t="str">
        <f ca="1">VLOOKUP(B213,'41. KPC'!$H$8:$J$1048576,2,0)</f>
        <v>O</v>
      </c>
      <c r="D217" s="38"/>
      <c r="E217" s="38"/>
      <c r="F217" s="38"/>
      <c r="G217" s="38"/>
      <c r="H217" s="38"/>
    </row>
    <row r="218" spans="1:8">
      <c r="A218" s="24" t="s">
        <v>25</v>
      </c>
      <c r="B218" s="23" t="str">
        <f ca="1">VLOOKUP(B213,'41. KPC'!$H$8:$L$1048576,5,0)</f>
        <v>3~12월</v>
      </c>
      <c r="D218" s="38"/>
      <c r="E218" s="38"/>
      <c r="F218" s="38"/>
      <c r="G218" s="38"/>
      <c r="H218" s="38"/>
    </row>
    <row r="219" spans="1:8" ht="16.5" customHeight="1">
      <c r="A219" s="629" t="s">
        <v>33</v>
      </c>
      <c r="B219" s="656" t="s">
        <v>3335</v>
      </c>
      <c r="D219" s="38"/>
      <c r="E219" s="38"/>
      <c r="F219" s="38"/>
      <c r="G219" s="38"/>
      <c r="H219" s="38"/>
    </row>
    <row r="220" spans="1:8">
      <c r="A220" s="653"/>
      <c r="B220" s="657"/>
      <c r="D220" s="38"/>
      <c r="E220" s="38"/>
      <c r="F220" s="38"/>
      <c r="G220" s="38"/>
      <c r="H220" s="38"/>
    </row>
    <row r="223" spans="1:8" ht="17.25" thickBot="1">
      <c r="A223" s="22" t="s">
        <v>7</v>
      </c>
      <c r="B223" s="22" t="s">
        <v>4</v>
      </c>
      <c r="D223" s="22" t="s">
        <v>5</v>
      </c>
      <c r="E223" s="22" t="s">
        <v>11</v>
      </c>
      <c r="F223" s="22" t="s">
        <v>12</v>
      </c>
      <c r="G223" s="22" t="s">
        <v>6</v>
      </c>
      <c r="H223" s="22" t="s">
        <v>29</v>
      </c>
    </row>
    <row r="224" spans="1:8" ht="50.25" thickTop="1">
      <c r="A224" s="21">
        <f ca="1">COUNTIF(INDIRECT("$A$3:A" &amp; ROW()-1), "연번")</f>
        <v>21</v>
      </c>
      <c r="B224" s="21" t="str">
        <f ca="1">VLOOKUP(A224,'41. KPC'!$B$8:$H$1048576,7,0)</f>
        <v>신외감법에 따른 감사대응 실무(AI시대의 디지털 감사)</v>
      </c>
      <c r="D224" s="403" t="s">
        <v>3336</v>
      </c>
      <c r="E224" s="37" t="s">
        <v>3337</v>
      </c>
      <c r="F224" s="213" t="s">
        <v>3338</v>
      </c>
      <c r="G224" s="37">
        <v>10</v>
      </c>
      <c r="H224" s="38" t="s">
        <v>3196</v>
      </c>
    </row>
    <row r="225" spans="1:8" ht="66">
      <c r="A225" s="24" t="s">
        <v>28</v>
      </c>
      <c r="B225" s="23" t="s">
        <v>3339</v>
      </c>
      <c r="D225" s="404" t="s">
        <v>3336</v>
      </c>
      <c r="E225" s="38" t="s">
        <v>3340</v>
      </c>
      <c r="F225" s="148" t="s">
        <v>3341</v>
      </c>
      <c r="G225" s="38">
        <v>4</v>
      </c>
      <c r="H225" s="38" t="s">
        <v>3196</v>
      </c>
    </row>
    <row r="226" spans="1:8">
      <c r="A226" s="24" t="s">
        <v>13</v>
      </c>
      <c r="B226" s="23" t="s">
        <v>3200</v>
      </c>
      <c r="D226" s="38"/>
      <c r="E226" s="38"/>
      <c r="F226" s="38"/>
      <c r="G226" s="38"/>
      <c r="H226" s="38"/>
    </row>
    <row r="227" spans="1:8">
      <c r="A227" s="24" t="s">
        <v>32</v>
      </c>
      <c r="B227" s="23">
        <f ca="1">VLOOKUP(B224,'41. KPC'!$H$8:$J$1048576,3,0)</f>
        <v>14</v>
      </c>
      <c r="D227" s="38"/>
      <c r="E227" s="38"/>
      <c r="F227" s="38"/>
      <c r="G227" s="38"/>
      <c r="H227" s="38"/>
    </row>
    <row r="228" spans="1:8">
      <c r="A228" s="24" t="s">
        <v>31</v>
      </c>
      <c r="B228" s="23" t="str">
        <f ca="1">VLOOKUP(B224,'41. KPC'!$H$8:$J$1048576,2,0)</f>
        <v>O</v>
      </c>
      <c r="D228" s="38"/>
      <c r="E228" s="38"/>
      <c r="F228" s="38"/>
      <c r="G228" s="38"/>
      <c r="H228" s="38"/>
    </row>
    <row r="229" spans="1:8">
      <c r="A229" s="24" t="s">
        <v>25</v>
      </c>
      <c r="B229" s="23" t="str">
        <f ca="1">VLOOKUP(B224,'41. KPC'!$H$8:$L$1048576,5,0)</f>
        <v>3~12월</v>
      </c>
      <c r="D229" s="38"/>
      <c r="E229" s="38"/>
      <c r="F229" s="38"/>
      <c r="G229" s="38"/>
      <c r="H229" s="38"/>
    </row>
    <row r="230" spans="1:8" ht="16.5" customHeight="1">
      <c r="A230" s="629" t="s">
        <v>33</v>
      </c>
      <c r="B230" s="656" t="s">
        <v>3342</v>
      </c>
      <c r="D230" s="38"/>
      <c r="E230" s="38"/>
      <c r="F230" s="38"/>
      <c r="G230" s="38"/>
      <c r="H230" s="38"/>
    </row>
    <row r="231" spans="1:8">
      <c r="A231" s="653"/>
      <c r="B231" s="657"/>
      <c r="D231" s="38"/>
      <c r="E231" s="38"/>
      <c r="F231" s="38"/>
      <c r="G231" s="38"/>
      <c r="H231" s="38"/>
    </row>
    <row r="234" spans="1:8" ht="17.25" thickBot="1">
      <c r="A234" s="22" t="s">
        <v>7</v>
      </c>
      <c r="B234" s="22" t="s">
        <v>4</v>
      </c>
      <c r="D234" s="22" t="s">
        <v>5</v>
      </c>
      <c r="E234" s="22" t="s">
        <v>11</v>
      </c>
      <c r="F234" s="22" t="s">
        <v>12</v>
      </c>
      <c r="G234" s="22" t="s">
        <v>6</v>
      </c>
      <c r="H234" s="22" t="s">
        <v>29</v>
      </c>
    </row>
    <row r="235" spans="1:8" ht="83.25" thickTop="1">
      <c r="A235" s="21">
        <f ca="1">COUNTIF(INDIRECT("$A$3:A" &amp; ROW()-1), "연번")</f>
        <v>22</v>
      </c>
      <c r="B235" s="21" t="str">
        <f ca="1">VLOOKUP(A235,'41. KPC'!$B$8:$H$1048576,7,0)</f>
        <v>Catch Up with IFRS 제개정 기준서 및 지침</v>
      </c>
      <c r="D235" s="37" t="s">
        <v>2267</v>
      </c>
      <c r="E235" s="206" t="s">
        <v>3343</v>
      </c>
      <c r="F235" s="213" t="s">
        <v>3344</v>
      </c>
      <c r="G235" s="37">
        <v>7</v>
      </c>
      <c r="H235" s="38" t="s">
        <v>3196</v>
      </c>
    </row>
    <row r="236" spans="1:8" ht="82.5">
      <c r="A236" s="24" t="s">
        <v>28</v>
      </c>
      <c r="B236" s="212" t="s">
        <v>3345</v>
      </c>
      <c r="D236" s="38" t="s">
        <v>2267</v>
      </c>
      <c r="E236" s="236" t="s">
        <v>3346</v>
      </c>
      <c r="F236" s="148" t="s">
        <v>3347</v>
      </c>
      <c r="G236" s="38">
        <v>7</v>
      </c>
      <c r="H236" s="38" t="s">
        <v>3196</v>
      </c>
    </row>
    <row r="237" spans="1:8">
      <c r="A237" s="24" t="s">
        <v>13</v>
      </c>
      <c r="B237" s="23" t="s">
        <v>3200</v>
      </c>
      <c r="D237" s="38"/>
      <c r="E237" s="38"/>
      <c r="F237" s="38"/>
      <c r="G237" s="38"/>
      <c r="H237" s="38"/>
    </row>
    <row r="238" spans="1:8">
      <c r="A238" s="24" t="s">
        <v>32</v>
      </c>
      <c r="B238" s="23">
        <f ca="1">VLOOKUP(B235,'41. KPC'!$H$8:$J$1048576,3,0)</f>
        <v>14</v>
      </c>
      <c r="D238" s="38"/>
      <c r="E238" s="38"/>
      <c r="F238" s="38"/>
      <c r="G238" s="38"/>
      <c r="H238" s="38"/>
    </row>
    <row r="239" spans="1:8">
      <c r="A239" s="24" t="s">
        <v>31</v>
      </c>
      <c r="B239" s="23" t="str">
        <f ca="1">VLOOKUP(B235,'41. KPC'!$H$8:$J$1048576,2,0)</f>
        <v>O</v>
      </c>
      <c r="D239" s="38"/>
      <c r="E239" s="38"/>
      <c r="F239" s="38"/>
      <c r="G239" s="38"/>
      <c r="H239" s="38"/>
    </row>
    <row r="240" spans="1:8">
      <c r="A240" s="24" t="s">
        <v>25</v>
      </c>
      <c r="B240" s="23" t="str">
        <f ca="1">VLOOKUP(B235,'41. KPC'!$H$8:$L$1048576,5,0)</f>
        <v>3~12월</v>
      </c>
      <c r="D240" s="38"/>
      <c r="E240" s="38"/>
      <c r="F240" s="38"/>
      <c r="G240" s="38"/>
      <c r="H240" s="38"/>
    </row>
    <row r="241" spans="1:8" ht="16.5" customHeight="1">
      <c r="A241" s="629" t="s">
        <v>33</v>
      </c>
      <c r="B241" s="656" t="s">
        <v>3348</v>
      </c>
      <c r="D241" s="38"/>
      <c r="E241" s="38"/>
      <c r="F241" s="38"/>
      <c r="G241" s="38"/>
      <c r="H241" s="38"/>
    </row>
    <row r="242" spans="1:8">
      <c r="A242" s="653"/>
      <c r="B242" s="657"/>
      <c r="D242" s="38"/>
      <c r="E242" s="38"/>
      <c r="F242" s="38"/>
      <c r="G242" s="38"/>
      <c r="H242" s="38"/>
    </row>
    <row r="245" spans="1:8" ht="17.25" thickBot="1">
      <c r="A245" s="22" t="s">
        <v>7</v>
      </c>
      <c r="B245" s="22" t="s">
        <v>4</v>
      </c>
      <c r="D245" s="22" t="s">
        <v>5</v>
      </c>
      <c r="E245" s="22" t="s">
        <v>11</v>
      </c>
      <c r="F245" s="22" t="s">
        <v>12</v>
      </c>
      <c r="G245" s="22" t="s">
        <v>6</v>
      </c>
      <c r="H245" s="22" t="s">
        <v>29</v>
      </c>
    </row>
    <row r="246" spans="1:8" ht="33.75" thickTop="1">
      <c r="A246" s="21">
        <f ca="1">COUNTIF(INDIRECT("$A$3:A" &amp; ROW()-1), "연번")</f>
        <v>23</v>
      </c>
      <c r="B246" s="21" t="str">
        <f ca="1">VLOOKUP(A246,'41. KPC'!$B$8:$H$1048576,7,0)</f>
        <v>Practical Accounting Basics for Employees(EN)</v>
      </c>
      <c r="D246" s="403" t="s">
        <v>2268</v>
      </c>
      <c r="E246" s="37" t="s">
        <v>3349</v>
      </c>
      <c r="F246" s="213" t="s">
        <v>3350</v>
      </c>
      <c r="G246" s="37">
        <v>7</v>
      </c>
      <c r="H246" s="37" t="s">
        <v>3196</v>
      </c>
    </row>
    <row r="247" spans="1:8" ht="66">
      <c r="A247" s="24" t="s">
        <v>28</v>
      </c>
      <c r="B247" s="23" t="s">
        <v>3351</v>
      </c>
      <c r="D247" s="404" t="s">
        <v>2268</v>
      </c>
      <c r="E247" s="236" t="s">
        <v>3352</v>
      </c>
      <c r="F247" s="148" t="s">
        <v>3353</v>
      </c>
      <c r="G247" s="38">
        <v>7</v>
      </c>
      <c r="H247" s="38" t="s">
        <v>3196</v>
      </c>
    </row>
    <row r="248" spans="1:8">
      <c r="A248" s="24" t="s">
        <v>13</v>
      </c>
      <c r="B248" s="23" t="s">
        <v>3200</v>
      </c>
      <c r="D248" s="38"/>
      <c r="E248" s="38"/>
      <c r="F248" s="38"/>
      <c r="G248" s="38"/>
      <c r="H248" s="38"/>
    </row>
    <row r="249" spans="1:8">
      <c r="A249" s="24" t="s">
        <v>32</v>
      </c>
      <c r="B249" s="23">
        <f ca="1">VLOOKUP(B246,'41. KPC'!$H$8:$J$1048576,3,0)</f>
        <v>14</v>
      </c>
      <c r="D249" s="38"/>
      <c r="E249" s="38"/>
      <c r="F249" s="38"/>
      <c r="G249" s="38"/>
      <c r="H249" s="38"/>
    </row>
    <row r="250" spans="1:8">
      <c r="A250" s="24" t="s">
        <v>31</v>
      </c>
      <c r="B250" s="23" t="str">
        <f ca="1">VLOOKUP(B246,'41. KPC'!$H$8:$J$1048576,2,0)</f>
        <v>O</v>
      </c>
      <c r="D250" s="38"/>
      <c r="E250" s="38"/>
      <c r="F250" s="38"/>
      <c r="G250" s="38"/>
      <c r="H250" s="38"/>
    </row>
    <row r="251" spans="1:8">
      <c r="A251" s="24" t="s">
        <v>25</v>
      </c>
      <c r="B251" s="23" t="str">
        <f ca="1">VLOOKUP(B246,'41. KPC'!$H$8:$L$1048576,5,0)</f>
        <v>3~12월</v>
      </c>
      <c r="D251" s="38"/>
      <c r="E251" s="38"/>
      <c r="F251" s="38"/>
      <c r="G251" s="38"/>
      <c r="H251" s="38"/>
    </row>
    <row r="252" spans="1:8" ht="16.5" customHeight="1">
      <c r="A252" s="629" t="s">
        <v>33</v>
      </c>
      <c r="B252" s="656" t="s">
        <v>3351</v>
      </c>
      <c r="D252" s="38"/>
      <c r="E252" s="38"/>
      <c r="F252" s="38"/>
      <c r="G252" s="38"/>
      <c r="H252" s="38"/>
    </row>
    <row r="253" spans="1:8">
      <c r="A253" s="653"/>
      <c r="B253" s="657"/>
      <c r="D253" s="38"/>
      <c r="E253" s="38"/>
      <c r="F253" s="38"/>
      <c r="G253" s="38"/>
      <c r="H253" s="38"/>
    </row>
    <row r="256" spans="1:8" ht="17.25" thickBot="1">
      <c r="A256" s="22" t="s">
        <v>7</v>
      </c>
      <c r="B256" s="22" t="s">
        <v>4</v>
      </c>
      <c r="D256" s="22" t="s">
        <v>5</v>
      </c>
      <c r="E256" s="22" t="s">
        <v>11</v>
      </c>
      <c r="F256" s="22" t="s">
        <v>12</v>
      </c>
      <c r="G256" s="22" t="s">
        <v>6</v>
      </c>
      <c r="H256" s="22" t="s">
        <v>29</v>
      </c>
    </row>
    <row r="257" spans="1:8" ht="33.75" thickTop="1">
      <c r="A257" s="21">
        <f ca="1">COUNTIF(INDIRECT("$A$3:A" &amp; ROW()-1), "연번")</f>
        <v>24</v>
      </c>
      <c r="B257" s="21" t="str">
        <f ca="1">VLOOKUP(A257,'41. KPC'!$B$8:$H$1048576,7,0)</f>
        <v>세무회계실무</v>
      </c>
      <c r="D257" s="37" t="s">
        <v>2269</v>
      </c>
      <c r="E257" s="37" t="s">
        <v>3354</v>
      </c>
      <c r="F257" s="213" t="s">
        <v>3355</v>
      </c>
      <c r="G257" s="37">
        <v>7</v>
      </c>
      <c r="H257" s="38" t="s">
        <v>3196</v>
      </c>
    </row>
    <row r="258" spans="1:8" ht="33">
      <c r="A258" s="24" t="s">
        <v>28</v>
      </c>
      <c r="B258" s="23" t="s">
        <v>3356</v>
      </c>
      <c r="D258" s="38" t="s">
        <v>2269</v>
      </c>
      <c r="E258" s="38" t="s">
        <v>3357</v>
      </c>
      <c r="F258" s="148" t="s">
        <v>3358</v>
      </c>
      <c r="G258" s="38">
        <v>7</v>
      </c>
      <c r="H258" s="38" t="s">
        <v>3196</v>
      </c>
    </row>
    <row r="259" spans="1:8">
      <c r="A259" s="24" t="s">
        <v>13</v>
      </c>
      <c r="B259" s="23" t="s">
        <v>3200</v>
      </c>
      <c r="D259" s="38" t="s">
        <v>2269</v>
      </c>
      <c r="E259" s="38" t="s">
        <v>3359</v>
      </c>
      <c r="F259" s="236" t="s">
        <v>3360</v>
      </c>
      <c r="G259" s="38">
        <v>7</v>
      </c>
      <c r="H259" s="38" t="s">
        <v>3196</v>
      </c>
    </row>
    <row r="260" spans="1:8" ht="33">
      <c r="A260" s="24" t="s">
        <v>32</v>
      </c>
      <c r="B260" s="23">
        <f ca="1">VLOOKUP(B257,'41. KPC'!$H$8:$J$1048576,3,0)</f>
        <v>28</v>
      </c>
      <c r="D260" s="38" t="s">
        <v>2269</v>
      </c>
      <c r="E260" s="38" t="s">
        <v>3361</v>
      </c>
      <c r="F260" s="148" t="s">
        <v>3362</v>
      </c>
      <c r="G260" s="38">
        <v>7</v>
      </c>
      <c r="H260" s="38" t="s">
        <v>3196</v>
      </c>
    </row>
    <row r="261" spans="1:8">
      <c r="A261" s="24" t="s">
        <v>31</v>
      </c>
      <c r="B261" s="23" t="str">
        <f ca="1">VLOOKUP(B257,'41. KPC'!$H$8:$J$1048576,2,0)</f>
        <v>O</v>
      </c>
      <c r="D261" s="38"/>
      <c r="E261" s="38"/>
      <c r="F261" s="38"/>
      <c r="G261" s="38"/>
      <c r="H261" s="38"/>
    </row>
    <row r="262" spans="1:8">
      <c r="A262" s="24" t="s">
        <v>25</v>
      </c>
      <c r="B262" s="23" t="str">
        <f ca="1">VLOOKUP(B257,'41. KPC'!$H$8:$L$1048576,5,0)</f>
        <v>3~12월</v>
      </c>
      <c r="D262" s="38"/>
      <c r="E262" s="38"/>
      <c r="F262" s="38"/>
      <c r="G262" s="38"/>
      <c r="H262" s="38"/>
    </row>
    <row r="263" spans="1:8" ht="16.5" customHeight="1">
      <c r="A263" s="629" t="s">
        <v>33</v>
      </c>
      <c r="B263" s="656" t="s">
        <v>3363</v>
      </c>
      <c r="D263" s="38"/>
      <c r="E263" s="38"/>
      <c r="F263" s="38"/>
      <c r="G263" s="38"/>
      <c r="H263" s="38"/>
    </row>
    <row r="264" spans="1:8">
      <c r="A264" s="653"/>
      <c r="B264" s="657"/>
      <c r="D264" s="38"/>
      <c r="E264" s="38"/>
      <c r="F264" s="38"/>
      <c r="G264" s="38"/>
      <c r="H264" s="38"/>
    </row>
    <row r="267" spans="1:8" ht="17.25" thickBot="1">
      <c r="A267" s="22" t="s">
        <v>7</v>
      </c>
      <c r="B267" s="22" t="s">
        <v>4</v>
      </c>
      <c r="D267" s="22" t="s">
        <v>5</v>
      </c>
      <c r="E267" s="22" t="s">
        <v>11</v>
      </c>
      <c r="F267" s="22" t="s">
        <v>12</v>
      </c>
      <c r="G267" s="22" t="s">
        <v>6</v>
      </c>
      <c r="H267" s="22" t="s">
        <v>29</v>
      </c>
    </row>
    <row r="268" spans="1:8" ht="33.75" thickTop="1">
      <c r="A268" s="21">
        <f ca="1">COUNTIF(INDIRECT("$A$3:A" &amp; ROW()-1), "연번")</f>
        <v>25</v>
      </c>
      <c r="B268" s="21" t="str">
        <f ca="1">VLOOKUP(A268,'41. KPC'!$B$8:$H$1048576,7,0)</f>
        <v>기업세무기초</v>
      </c>
      <c r="D268" s="37" t="s">
        <v>2270</v>
      </c>
      <c r="E268" s="37" t="s">
        <v>3364</v>
      </c>
      <c r="F268" s="213" t="s">
        <v>3365</v>
      </c>
      <c r="G268" s="37">
        <v>4</v>
      </c>
      <c r="H268" s="37" t="s">
        <v>3196</v>
      </c>
    </row>
    <row r="269" spans="1:8" ht="49.5">
      <c r="A269" s="24" t="s">
        <v>28</v>
      </c>
      <c r="B269" s="23" t="s">
        <v>3366</v>
      </c>
      <c r="D269" s="38" t="s">
        <v>2270</v>
      </c>
      <c r="E269" s="38" t="s">
        <v>3367</v>
      </c>
      <c r="F269" s="148" t="s">
        <v>3368</v>
      </c>
      <c r="G269" s="38">
        <v>14</v>
      </c>
      <c r="H269" s="38" t="s">
        <v>3196</v>
      </c>
    </row>
    <row r="270" spans="1:8">
      <c r="A270" s="24" t="s">
        <v>13</v>
      </c>
      <c r="B270" s="23" t="s">
        <v>3200</v>
      </c>
      <c r="D270" s="38"/>
      <c r="E270" s="38"/>
      <c r="F270" s="38"/>
      <c r="G270" s="38"/>
      <c r="H270" s="38"/>
    </row>
    <row r="271" spans="1:8">
      <c r="A271" s="24" t="s">
        <v>32</v>
      </c>
      <c r="B271" s="23">
        <f ca="1">VLOOKUP(B268,'41. KPC'!$H$8:$J$1048576,3,0)</f>
        <v>18</v>
      </c>
      <c r="D271" s="38"/>
      <c r="E271" s="38"/>
      <c r="F271" s="38"/>
      <c r="G271" s="38"/>
      <c r="H271" s="38"/>
    </row>
    <row r="272" spans="1:8">
      <c r="A272" s="24" t="s">
        <v>31</v>
      </c>
      <c r="B272" s="23" t="str">
        <f ca="1">VLOOKUP(B268,'41. KPC'!$H$8:$J$1048576,2,0)</f>
        <v>O</v>
      </c>
      <c r="D272" s="38"/>
      <c r="E272" s="38"/>
      <c r="F272" s="38"/>
      <c r="G272" s="38"/>
      <c r="H272" s="38"/>
    </row>
    <row r="273" spans="1:8">
      <c r="A273" s="24" t="s">
        <v>25</v>
      </c>
      <c r="B273" s="23" t="str">
        <f ca="1">VLOOKUP(B268,'41. KPC'!$H$8:$L$1048576,5,0)</f>
        <v>3~12월</v>
      </c>
      <c r="D273" s="38"/>
      <c r="E273" s="38"/>
      <c r="F273" s="38"/>
      <c r="G273" s="38"/>
      <c r="H273" s="38"/>
    </row>
    <row r="274" spans="1:8" ht="16.5" customHeight="1">
      <c r="A274" s="629" t="s">
        <v>33</v>
      </c>
      <c r="B274" s="656" t="s">
        <v>3369</v>
      </c>
      <c r="D274" s="38"/>
      <c r="E274" s="38"/>
      <c r="F274" s="38"/>
      <c r="G274" s="38"/>
      <c r="H274" s="38"/>
    </row>
    <row r="275" spans="1:8">
      <c r="A275" s="653"/>
      <c r="B275" s="657"/>
      <c r="D275" s="38"/>
      <c r="E275" s="38"/>
      <c r="F275" s="38"/>
      <c r="G275" s="38"/>
      <c r="H275" s="38"/>
    </row>
    <row r="278" spans="1:8" ht="17.25" thickBot="1">
      <c r="A278" s="22" t="s">
        <v>7</v>
      </c>
      <c r="B278" s="22" t="s">
        <v>4</v>
      </c>
      <c r="D278" s="22" t="s">
        <v>5</v>
      </c>
      <c r="E278" s="22" t="s">
        <v>11</v>
      </c>
      <c r="F278" s="22" t="s">
        <v>12</v>
      </c>
      <c r="G278" s="22" t="s">
        <v>6</v>
      </c>
      <c r="H278" s="22" t="s">
        <v>29</v>
      </c>
    </row>
    <row r="279" spans="1:8" ht="33.75" thickTop="1">
      <c r="A279" s="21">
        <f ca="1">COUNTIF(INDIRECT("$A$3:A" &amp; ROW()-1), "연번")</f>
        <v>26</v>
      </c>
      <c r="B279" s="21" t="str">
        <f ca="1">VLOOKUP(A279,'41. KPC'!$B$8:$H$1048576,7,0)</f>
        <v>인건비 세무관리와 4대보험실무</v>
      </c>
      <c r="D279" s="37" t="s">
        <v>2271</v>
      </c>
      <c r="E279" s="37" t="s">
        <v>3370</v>
      </c>
      <c r="F279" s="213" t="s">
        <v>3371</v>
      </c>
      <c r="G279" s="37">
        <v>7</v>
      </c>
      <c r="H279" s="37" t="s">
        <v>3196</v>
      </c>
    </row>
    <row r="280" spans="1:8" ht="49.5">
      <c r="A280" s="24" t="s">
        <v>28</v>
      </c>
      <c r="B280" s="23" t="s">
        <v>3372</v>
      </c>
      <c r="D280" s="38" t="s">
        <v>2271</v>
      </c>
      <c r="E280" s="38" t="s">
        <v>3373</v>
      </c>
      <c r="F280" s="148" t="s">
        <v>3374</v>
      </c>
      <c r="G280" s="38">
        <v>14</v>
      </c>
      <c r="H280" s="38" t="s">
        <v>3196</v>
      </c>
    </row>
    <row r="281" spans="1:8">
      <c r="A281" s="24" t="s">
        <v>13</v>
      </c>
      <c r="B281" s="23" t="s">
        <v>3200</v>
      </c>
      <c r="D281" s="38"/>
      <c r="E281" s="38"/>
      <c r="F281" s="38"/>
      <c r="G281" s="38"/>
      <c r="H281" s="38"/>
    </row>
    <row r="282" spans="1:8">
      <c r="A282" s="24" t="s">
        <v>32</v>
      </c>
      <c r="B282" s="23">
        <f ca="1">VLOOKUP(B279,'41. KPC'!$H$8:$J$1048576,3,0)</f>
        <v>21</v>
      </c>
      <c r="D282" s="38"/>
      <c r="E282" s="38"/>
      <c r="F282" s="38"/>
      <c r="G282" s="38"/>
      <c r="H282" s="38"/>
    </row>
    <row r="283" spans="1:8">
      <c r="A283" s="24" t="s">
        <v>31</v>
      </c>
      <c r="B283" s="23" t="str">
        <f ca="1">VLOOKUP(B279,'41. KPC'!$H$8:$J$1048576,2,0)</f>
        <v>O</v>
      </c>
      <c r="D283" s="38"/>
      <c r="E283" s="38"/>
      <c r="F283" s="38"/>
      <c r="G283" s="38"/>
      <c r="H283" s="38"/>
    </row>
    <row r="284" spans="1:8">
      <c r="A284" s="24" t="s">
        <v>25</v>
      </c>
      <c r="B284" s="23" t="str">
        <f ca="1">VLOOKUP(B279,'41. KPC'!$H$8:$L$1048576,5,0)</f>
        <v>3~12월</v>
      </c>
      <c r="D284" s="38"/>
      <c r="E284" s="38"/>
      <c r="F284" s="38"/>
      <c r="G284" s="38"/>
      <c r="H284" s="38"/>
    </row>
    <row r="285" spans="1:8" ht="16.5" customHeight="1">
      <c r="A285" s="629" t="s">
        <v>33</v>
      </c>
      <c r="B285" s="667" t="s">
        <v>3375</v>
      </c>
      <c r="D285" s="38"/>
      <c r="E285" s="38"/>
      <c r="F285" s="38"/>
      <c r="G285" s="38"/>
      <c r="H285" s="38"/>
    </row>
    <row r="286" spans="1:8">
      <c r="A286" s="653"/>
      <c r="B286" s="696"/>
      <c r="D286" s="38"/>
      <c r="E286" s="38"/>
      <c r="F286" s="38"/>
      <c r="G286" s="38"/>
      <c r="H286" s="38"/>
    </row>
    <row r="289" spans="1:8" ht="17.25" thickBot="1">
      <c r="A289" s="22" t="s">
        <v>7</v>
      </c>
      <c r="B289" s="22" t="s">
        <v>4</v>
      </c>
      <c r="D289" s="22" t="s">
        <v>5</v>
      </c>
      <c r="E289" s="22" t="s">
        <v>11</v>
      </c>
      <c r="F289" s="22" t="s">
        <v>12</v>
      </c>
      <c r="G289" s="22" t="s">
        <v>6</v>
      </c>
      <c r="H289" s="22" t="s">
        <v>29</v>
      </c>
    </row>
    <row r="290" spans="1:8" ht="50.25" thickTop="1">
      <c r="A290" s="21">
        <f ca="1">COUNTIF(INDIRECT("$A$3:A" &amp; ROW()-1), "연번")</f>
        <v>27</v>
      </c>
      <c r="B290" s="21" t="str">
        <f ca="1">VLOOKUP(A290,'41. KPC'!$B$8:$H$1048576,7,0)</f>
        <v>소득세와 원천징수실무</v>
      </c>
      <c r="D290" s="37" t="s">
        <v>2272</v>
      </c>
      <c r="E290" s="37" t="s">
        <v>3376</v>
      </c>
      <c r="F290" s="213" t="s">
        <v>3377</v>
      </c>
      <c r="G290" s="37">
        <v>4</v>
      </c>
      <c r="H290" s="37" t="s">
        <v>3196</v>
      </c>
    </row>
    <row r="291" spans="1:8" ht="66">
      <c r="A291" s="24" t="s">
        <v>28</v>
      </c>
      <c r="B291" s="99" t="s">
        <v>3378</v>
      </c>
      <c r="D291" s="38" t="s">
        <v>2272</v>
      </c>
      <c r="E291" s="38" t="s">
        <v>3379</v>
      </c>
      <c r="F291" s="148" t="s">
        <v>3380</v>
      </c>
      <c r="G291" s="38">
        <v>14</v>
      </c>
      <c r="H291" s="38" t="s">
        <v>3196</v>
      </c>
    </row>
    <row r="292" spans="1:8">
      <c r="A292" s="24" t="s">
        <v>13</v>
      </c>
      <c r="B292" s="23" t="s">
        <v>3200</v>
      </c>
      <c r="D292" s="38"/>
      <c r="E292" s="38"/>
      <c r="F292" s="38"/>
      <c r="G292" s="38"/>
      <c r="H292" s="38"/>
    </row>
    <row r="293" spans="1:8">
      <c r="A293" s="24" t="s">
        <v>32</v>
      </c>
      <c r="B293" s="23">
        <f ca="1">VLOOKUP(B290,'41. KPC'!$H$8:$J$1048576,3,0)</f>
        <v>18</v>
      </c>
      <c r="D293" s="38"/>
      <c r="E293" s="38"/>
      <c r="F293" s="38"/>
      <c r="G293" s="38"/>
      <c r="H293" s="38"/>
    </row>
    <row r="294" spans="1:8">
      <c r="A294" s="24" t="s">
        <v>31</v>
      </c>
      <c r="B294" s="23" t="str">
        <f ca="1">VLOOKUP(B290,'41. KPC'!$H$8:$J$1048576,2,0)</f>
        <v>O</v>
      </c>
      <c r="D294" s="38"/>
      <c r="E294" s="38"/>
      <c r="F294" s="38"/>
      <c r="G294" s="38"/>
      <c r="H294" s="38"/>
    </row>
    <row r="295" spans="1:8">
      <c r="A295" s="24" t="s">
        <v>25</v>
      </c>
      <c r="B295" s="23" t="str">
        <f ca="1">VLOOKUP(B290,'41. KPC'!$H$8:$L$1048576,5,0)</f>
        <v>3~12월</v>
      </c>
      <c r="D295" s="38"/>
      <c r="E295" s="38"/>
      <c r="F295" s="38"/>
      <c r="G295" s="38"/>
      <c r="H295" s="38"/>
    </row>
    <row r="296" spans="1:8" ht="16.5" customHeight="1">
      <c r="A296" s="629" t="s">
        <v>33</v>
      </c>
      <c r="B296" s="656" t="s">
        <v>3381</v>
      </c>
      <c r="D296" s="38"/>
      <c r="E296" s="38"/>
      <c r="F296" s="38"/>
      <c r="G296" s="38"/>
      <c r="H296" s="38"/>
    </row>
    <row r="297" spans="1:8">
      <c r="A297" s="653"/>
      <c r="B297" s="657"/>
      <c r="D297" s="38"/>
      <c r="E297" s="38"/>
      <c r="F297" s="38"/>
      <c r="G297" s="38"/>
      <c r="H297" s="38"/>
    </row>
    <row r="300" spans="1:8" ht="17.25" thickBot="1">
      <c r="A300" s="22" t="s">
        <v>7</v>
      </c>
      <c r="B300" s="22" t="s">
        <v>4</v>
      </c>
      <c r="D300" s="22" t="s">
        <v>5</v>
      </c>
      <c r="E300" s="22" t="s">
        <v>11</v>
      </c>
      <c r="F300" s="22" t="s">
        <v>12</v>
      </c>
      <c r="G300" s="22" t="s">
        <v>6</v>
      </c>
      <c r="H300" s="22" t="s">
        <v>29</v>
      </c>
    </row>
    <row r="301" spans="1:8" ht="50.25" thickTop="1">
      <c r="A301" s="21">
        <f ca="1">COUNTIF(INDIRECT("$A$3:A" &amp; ROW()-1), "연번")</f>
        <v>28</v>
      </c>
      <c r="B301" s="21" t="str">
        <f ca="1">VLOOKUP(A301,'41. KPC'!$B$8:$H$1048576,7,0)</f>
        <v>원천징수 세무관리실무</v>
      </c>
      <c r="D301" s="37" t="s">
        <v>2273</v>
      </c>
      <c r="E301" s="37" t="s">
        <v>3379</v>
      </c>
      <c r="F301" s="213" t="s">
        <v>3382</v>
      </c>
      <c r="G301" s="37">
        <v>7</v>
      </c>
      <c r="H301" s="37" t="s">
        <v>3196</v>
      </c>
    </row>
    <row r="302" spans="1:8" ht="49.5">
      <c r="A302" s="24" t="s">
        <v>28</v>
      </c>
      <c r="B302" s="23" t="s">
        <v>3383</v>
      </c>
      <c r="D302" s="38" t="s">
        <v>2273</v>
      </c>
      <c r="E302" s="38" t="s">
        <v>3384</v>
      </c>
      <c r="F302" s="148" t="s">
        <v>3385</v>
      </c>
      <c r="G302" s="38">
        <v>7</v>
      </c>
      <c r="H302" s="38" t="s">
        <v>3196</v>
      </c>
    </row>
    <row r="303" spans="1:8">
      <c r="A303" s="24" t="s">
        <v>13</v>
      </c>
      <c r="B303" s="23" t="s">
        <v>3200</v>
      </c>
      <c r="D303" s="38"/>
      <c r="E303" s="38"/>
      <c r="F303" s="38"/>
      <c r="G303" s="38"/>
      <c r="H303" s="38"/>
    </row>
    <row r="304" spans="1:8">
      <c r="A304" s="24" t="s">
        <v>32</v>
      </c>
      <c r="B304" s="23">
        <f ca="1">VLOOKUP(B301,'41. KPC'!$H$8:$J$1048576,3,0)</f>
        <v>14</v>
      </c>
      <c r="D304" s="38"/>
      <c r="E304" s="38"/>
      <c r="F304" s="38"/>
      <c r="G304" s="38"/>
      <c r="H304" s="38"/>
    </row>
    <row r="305" spans="1:8">
      <c r="A305" s="24" t="s">
        <v>31</v>
      </c>
      <c r="B305" s="23" t="str">
        <f ca="1">VLOOKUP(B301,'41. KPC'!$H$8:$J$1048576,2,0)</f>
        <v>O</v>
      </c>
      <c r="D305" s="38"/>
      <c r="E305" s="38"/>
      <c r="F305" s="38"/>
      <c r="G305" s="38"/>
      <c r="H305" s="38"/>
    </row>
    <row r="306" spans="1:8">
      <c r="A306" s="24" t="s">
        <v>25</v>
      </c>
      <c r="B306" s="23" t="str">
        <f ca="1">VLOOKUP(B301,'41. KPC'!$H$8:$L$1048576,5,0)</f>
        <v>3~12월</v>
      </c>
      <c r="D306" s="38"/>
      <c r="E306" s="38"/>
      <c r="F306" s="38"/>
      <c r="G306" s="38"/>
      <c r="H306" s="38"/>
    </row>
    <row r="307" spans="1:8" ht="16.5" customHeight="1">
      <c r="A307" s="629" t="s">
        <v>33</v>
      </c>
      <c r="B307" s="656" t="s">
        <v>3386</v>
      </c>
      <c r="D307" s="38"/>
      <c r="E307" s="38"/>
      <c r="F307" s="38"/>
      <c r="G307" s="38"/>
      <c r="H307" s="38"/>
    </row>
    <row r="308" spans="1:8">
      <c r="A308" s="653"/>
      <c r="B308" s="657"/>
      <c r="D308" s="38"/>
      <c r="E308" s="38"/>
      <c r="F308" s="38"/>
      <c r="G308" s="38"/>
      <c r="H308" s="38"/>
    </row>
    <row r="311" spans="1:8" ht="17.25" thickBot="1">
      <c r="A311" s="22" t="s">
        <v>7</v>
      </c>
      <c r="B311" s="22" t="s">
        <v>4</v>
      </c>
      <c r="D311" s="22" t="s">
        <v>5</v>
      </c>
      <c r="E311" s="22" t="s">
        <v>11</v>
      </c>
      <c r="F311" s="22" t="s">
        <v>12</v>
      </c>
      <c r="G311" s="22" t="s">
        <v>6</v>
      </c>
      <c r="H311" s="22" t="s">
        <v>29</v>
      </c>
    </row>
    <row r="312" spans="1:8" ht="33.75" thickTop="1">
      <c r="A312" s="21">
        <f ca="1">COUNTIF(INDIRECT("$A$3:A" &amp; ROW()-1), "연번")</f>
        <v>29</v>
      </c>
      <c r="B312" s="21" t="str">
        <f ca="1">VLOOKUP(A312,'41. KPC'!$B$8:$H$1048576,7,0)</f>
        <v>상속 및 증여세 실무</v>
      </c>
      <c r="D312" s="37" t="s">
        <v>2274</v>
      </c>
      <c r="E312" s="37" t="s">
        <v>3387</v>
      </c>
      <c r="F312" s="213" t="s">
        <v>3388</v>
      </c>
      <c r="G312" s="37">
        <v>3</v>
      </c>
      <c r="H312" s="37" t="s">
        <v>3196</v>
      </c>
    </row>
    <row r="313" spans="1:8" ht="33">
      <c r="A313" s="24" t="s">
        <v>28</v>
      </c>
      <c r="B313" s="23" t="s">
        <v>3389</v>
      </c>
      <c r="D313" s="38" t="s">
        <v>2274</v>
      </c>
      <c r="E313" s="38" t="s">
        <v>3390</v>
      </c>
      <c r="F313" s="148" t="s">
        <v>3391</v>
      </c>
      <c r="G313" s="38">
        <v>4</v>
      </c>
      <c r="H313" s="38" t="s">
        <v>3196</v>
      </c>
    </row>
    <row r="314" spans="1:8">
      <c r="A314" s="24" t="s">
        <v>13</v>
      </c>
      <c r="B314" s="23" t="s">
        <v>3200</v>
      </c>
      <c r="D314" s="38"/>
      <c r="E314" s="38"/>
      <c r="F314" s="38"/>
      <c r="G314" s="38"/>
      <c r="H314" s="38"/>
    </row>
    <row r="315" spans="1:8">
      <c r="A315" s="24" t="s">
        <v>32</v>
      </c>
      <c r="B315" s="23">
        <f ca="1">VLOOKUP(B312,'41. KPC'!$H$8:$J$1048576,3,0)</f>
        <v>7</v>
      </c>
      <c r="D315" s="38"/>
      <c r="E315" s="38"/>
      <c r="F315" s="38"/>
      <c r="G315" s="38"/>
      <c r="H315" s="38"/>
    </row>
    <row r="316" spans="1:8">
      <c r="A316" s="24" t="s">
        <v>31</v>
      </c>
      <c r="B316" s="23" t="str">
        <f ca="1">VLOOKUP(B312,'41. KPC'!$H$8:$J$1048576,2,0)</f>
        <v>O</v>
      </c>
      <c r="D316" s="38"/>
      <c r="E316" s="38"/>
      <c r="F316" s="38"/>
      <c r="G316" s="38"/>
      <c r="H316" s="38"/>
    </row>
    <row r="317" spans="1:8">
      <c r="A317" s="24" t="s">
        <v>25</v>
      </c>
      <c r="B317" s="23" t="str">
        <f ca="1">VLOOKUP(B312,'41. KPC'!$H$8:$L$1048576,5,0)</f>
        <v>3~12월</v>
      </c>
      <c r="D317" s="38"/>
      <c r="E317" s="38"/>
      <c r="F317" s="38"/>
      <c r="G317" s="38"/>
      <c r="H317" s="38"/>
    </row>
    <row r="318" spans="1:8" ht="16.5" customHeight="1">
      <c r="A318" s="629" t="s">
        <v>33</v>
      </c>
      <c r="B318" s="656" t="s">
        <v>3392</v>
      </c>
      <c r="D318" s="38"/>
      <c r="E318" s="38"/>
      <c r="F318" s="38"/>
      <c r="G318" s="38"/>
      <c r="H318" s="38"/>
    </row>
    <row r="319" spans="1:8">
      <c r="A319" s="653"/>
      <c r="B319" s="657"/>
      <c r="D319" s="38"/>
      <c r="E319" s="38"/>
      <c r="F319" s="38"/>
      <c r="G319" s="38"/>
      <c r="H319" s="38"/>
    </row>
    <row r="323" spans="1:8" ht="17.25" thickBot="1">
      <c r="A323" s="22" t="s">
        <v>7</v>
      </c>
      <c r="B323" s="22" t="s">
        <v>4</v>
      </c>
      <c r="D323" s="22" t="s">
        <v>5</v>
      </c>
      <c r="E323" s="22" t="s">
        <v>11</v>
      </c>
      <c r="F323" s="22" t="s">
        <v>12</v>
      </c>
      <c r="G323" s="22" t="s">
        <v>6</v>
      </c>
      <c r="H323" s="22" t="s">
        <v>29</v>
      </c>
    </row>
    <row r="324" spans="1:8" ht="33.75" thickTop="1">
      <c r="A324" s="21">
        <f ca="1">COUNTIF(INDIRECT("$A$3:A" &amp; ROW()-1), "연번")</f>
        <v>30</v>
      </c>
      <c r="B324" s="21" t="str">
        <f ca="1">VLOOKUP(A324,'41. KPC'!$B$8:$H$1048576,7,0)</f>
        <v>연말정산입문</v>
      </c>
      <c r="D324" s="37" t="s">
        <v>2275</v>
      </c>
      <c r="E324" s="37" t="s">
        <v>3393</v>
      </c>
      <c r="F324" s="213" t="s">
        <v>3394</v>
      </c>
      <c r="G324" s="37">
        <v>7</v>
      </c>
      <c r="H324" s="37" t="s">
        <v>3196</v>
      </c>
    </row>
    <row r="325" spans="1:8" ht="66">
      <c r="A325" s="24" t="s">
        <v>28</v>
      </c>
      <c r="B325" s="99" t="s">
        <v>3395</v>
      </c>
      <c r="D325" s="38" t="s">
        <v>2275</v>
      </c>
      <c r="E325" s="38" t="s">
        <v>3396</v>
      </c>
      <c r="F325" s="148" t="s">
        <v>3397</v>
      </c>
      <c r="G325" s="38">
        <v>7</v>
      </c>
      <c r="H325" s="38" t="s">
        <v>3196</v>
      </c>
    </row>
    <row r="326" spans="1:8">
      <c r="A326" s="24" t="s">
        <v>13</v>
      </c>
      <c r="B326" s="23" t="s">
        <v>3200</v>
      </c>
      <c r="D326" s="38"/>
      <c r="E326" s="38"/>
      <c r="F326" s="38"/>
      <c r="G326" s="38"/>
      <c r="H326" s="38"/>
    </row>
    <row r="327" spans="1:8">
      <c r="A327" s="24" t="s">
        <v>32</v>
      </c>
      <c r="B327" s="23">
        <f ca="1">VLOOKUP(B324,'41. KPC'!$H$8:$J$1048576,3,0)</f>
        <v>14</v>
      </c>
      <c r="D327" s="38"/>
      <c r="E327" s="38"/>
      <c r="F327" s="38"/>
      <c r="G327" s="38"/>
      <c r="H327" s="38"/>
    </row>
    <row r="328" spans="1:8">
      <c r="A328" s="24" t="s">
        <v>31</v>
      </c>
      <c r="B328" s="23" t="str">
        <f ca="1">VLOOKUP(B324,'41. KPC'!$H$8:$J$1048576,2,0)</f>
        <v>O</v>
      </c>
      <c r="D328" s="38"/>
      <c r="E328" s="38"/>
      <c r="F328" s="38"/>
      <c r="G328" s="38"/>
      <c r="H328" s="38"/>
    </row>
    <row r="329" spans="1:8">
      <c r="A329" s="24" t="s">
        <v>25</v>
      </c>
      <c r="B329" s="23" t="str">
        <f ca="1">VLOOKUP(B324,'41. KPC'!$H$8:$L$1048576,5,0)</f>
        <v>3~12월</v>
      </c>
      <c r="D329" s="38"/>
      <c r="E329" s="38"/>
      <c r="F329" s="38"/>
      <c r="G329" s="38"/>
      <c r="H329" s="38"/>
    </row>
    <row r="330" spans="1:8" ht="16.5" customHeight="1">
      <c r="A330" s="629" t="s">
        <v>33</v>
      </c>
      <c r="B330" s="656" t="s">
        <v>3398</v>
      </c>
      <c r="D330" s="38"/>
      <c r="E330" s="38"/>
      <c r="F330" s="38"/>
      <c r="G330" s="38"/>
      <c r="H330" s="38"/>
    </row>
    <row r="331" spans="1:8">
      <c r="A331" s="653"/>
      <c r="B331" s="657"/>
      <c r="D331" s="38"/>
      <c r="E331" s="38"/>
      <c r="F331" s="38"/>
      <c r="G331" s="38"/>
      <c r="H331" s="38"/>
    </row>
    <row r="334" spans="1:8" ht="17.25" thickBot="1">
      <c r="A334" s="22" t="s">
        <v>7</v>
      </c>
      <c r="B334" s="22" t="s">
        <v>4</v>
      </c>
      <c r="D334" s="22" t="s">
        <v>5</v>
      </c>
      <c r="E334" s="22" t="s">
        <v>11</v>
      </c>
      <c r="F334" s="22" t="s">
        <v>12</v>
      </c>
      <c r="G334" s="22" t="s">
        <v>6</v>
      </c>
      <c r="H334" s="22" t="s">
        <v>29</v>
      </c>
    </row>
    <row r="335" spans="1:8" ht="17.25" thickTop="1">
      <c r="A335" s="21">
        <f ca="1">COUNTIF(INDIRECT("$A$3:A" &amp; ROW()-1), "연번")</f>
        <v>31</v>
      </c>
      <c r="B335" s="21" t="str">
        <f ca="1">VLOOKUP(A335,'41. KPC'!$B$8:$H$1048576,7,0)</f>
        <v>연말정산실무</v>
      </c>
      <c r="D335" s="37" t="s">
        <v>3399</v>
      </c>
      <c r="E335" s="37" t="s">
        <v>3393</v>
      </c>
      <c r="F335" s="206" t="s">
        <v>3400</v>
      </c>
      <c r="G335" s="37">
        <v>3</v>
      </c>
      <c r="H335" s="37" t="s">
        <v>3196</v>
      </c>
    </row>
    <row r="336" spans="1:8" ht="49.5">
      <c r="A336" s="24" t="s">
        <v>28</v>
      </c>
      <c r="B336" s="23" t="s">
        <v>3401</v>
      </c>
      <c r="D336" s="38" t="s">
        <v>2276</v>
      </c>
      <c r="E336" s="38" t="s">
        <v>3402</v>
      </c>
      <c r="F336" s="148" t="s">
        <v>3403</v>
      </c>
      <c r="G336" s="38">
        <v>4</v>
      </c>
      <c r="H336" s="38" t="s">
        <v>3196</v>
      </c>
    </row>
    <row r="337" spans="1:8">
      <c r="A337" s="24" t="s">
        <v>13</v>
      </c>
      <c r="B337" s="23" t="s">
        <v>3200</v>
      </c>
      <c r="D337" s="38"/>
      <c r="E337" s="38"/>
      <c r="F337" s="38"/>
      <c r="G337" s="38"/>
      <c r="H337" s="38"/>
    </row>
    <row r="338" spans="1:8">
      <c r="A338" s="24" t="s">
        <v>32</v>
      </c>
      <c r="B338" s="23">
        <f ca="1">VLOOKUP(B335,'41. KPC'!$H$8:$J$1048576,3,0)</f>
        <v>7</v>
      </c>
      <c r="D338" s="38"/>
      <c r="E338" s="38"/>
      <c r="F338" s="38"/>
      <c r="G338" s="38"/>
      <c r="H338" s="38"/>
    </row>
    <row r="339" spans="1:8">
      <c r="A339" s="24" t="s">
        <v>31</v>
      </c>
      <c r="B339" s="23" t="str">
        <f ca="1">VLOOKUP(B335,'41. KPC'!$H$8:$J$1048576,2,0)</f>
        <v>O</v>
      </c>
      <c r="D339" s="38"/>
      <c r="E339" s="38"/>
      <c r="F339" s="38"/>
      <c r="G339" s="38"/>
      <c r="H339" s="38"/>
    </row>
    <row r="340" spans="1:8">
      <c r="A340" s="24" t="s">
        <v>25</v>
      </c>
      <c r="B340" s="23" t="str">
        <f ca="1">VLOOKUP(B335,'41. KPC'!$H$8:$L$1048576,5,0)</f>
        <v>3~12월</v>
      </c>
      <c r="D340" s="38"/>
      <c r="E340" s="38"/>
      <c r="F340" s="38"/>
      <c r="G340" s="38"/>
      <c r="H340" s="38"/>
    </row>
    <row r="341" spans="1:8" ht="16.5" customHeight="1">
      <c r="A341" s="629" t="s">
        <v>33</v>
      </c>
      <c r="B341" s="656" t="s">
        <v>3404</v>
      </c>
      <c r="D341" s="38"/>
      <c r="E341" s="38"/>
      <c r="F341" s="38"/>
      <c r="G341" s="38"/>
      <c r="H341" s="38"/>
    </row>
    <row r="342" spans="1:8">
      <c r="A342" s="653"/>
      <c r="B342" s="657"/>
      <c r="D342" s="38"/>
      <c r="E342" s="38"/>
      <c r="F342" s="38"/>
      <c r="G342" s="38"/>
      <c r="H342" s="38"/>
    </row>
    <row r="345" spans="1:8" ht="17.25" thickBot="1">
      <c r="A345" s="22" t="s">
        <v>7</v>
      </c>
      <c r="B345" s="22" t="s">
        <v>4</v>
      </c>
      <c r="D345" s="22" t="s">
        <v>5</v>
      </c>
      <c r="E345" s="22" t="s">
        <v>11</v>
      </c>
      <c r="F345" s="22" t="s">
        <v>12</v>
      </c>
      <c r="G345" s="22" t="s">
        <v>6</v>
      </c>
      <c r="H345" s="22" t="s">
        <v>29</v>
      </c>
    </row>
    <row r="346" spans="1:8" ht="33.75" thickTop="1">
      <c r="A346" s="21">
        <f ca="1">COUNTIF(INDIRECT("$A$3:A" &amp; ROW()-1), "연번")</f>
        <v>32</v>
      </c>
      <c r="B346" s="21" t="str">
        <f ca="1">VLOOKUP(A346,'41. KPC'!$B$8:$H$1048576,7,0)</f>
        <v>부가가치세실무</v>
      </c>
      <c r="D346" s="37" t="s">
        <v>2277</v>
      </c>
      <c r="E346" s="37" t="s">
        <v>3405</v>
      </c>
      <c r="F346" s="213" t="s">
        <v>3406</v>
      </c>
      <c r="G346" s="37">
        <v>4</v>
      </c>
      <c r="H346" s="37" t="s">
        <v>3196</v>
      </c>
    </row>
    <row r="347" spans="1:8" ht="49.5">
      <c r="A347" s="24" t="s">
        <v>28</v>
      </c>
      <c r="B347" s="99" t="s">
        <v>3407</v>
      </c>
      <c r="D347" s="38" t="s">
        <v>2277</v>
      </c>
      <c r="E347" s="38" t="s">
        <v>3408</v>
      </c>
      <c r="F347" s="236" t="s">
        <v>3409</v>
      </c>
      <c r="G347" s="38">
        <v>14</v>
      </c>
      <c r="H347" s="38" t="s">
        <v>3196</v>
      </c>
    </row>
    <row r="348" spans="1:8">
      <c r="A348" s="24" t="s">
        <v>13</v>
      </c>
      <c r="B348" s="23" t="s">
        <v>3200</v>
      </c>
      <c r="D348" s="38"/>
      <c r="E348" s="38"/>
      <c r="F348" s="38"/>
      <c r="G348" s="38"/>
      <c r="H348" s="38"/>
    </row>
    <row r="349" spans="1:8">
      <c r="A349" s="24" t="s">
        <v>32</v>
      </c>
      <c r="B349" s="23">
        <f ca="1">VLOOKUP(B346,'41. KPC'!$H$8:$J$1048576,3,0)</f>
        <v>18</v>
      </c>
      <c r="D349" s="38"/>
      <c r="E349" s="38"/>
      <c r="F349" s="38"/>
      <c r="G349" s="38"/>
      <c r="H349" s="38"/>
    </row>
    <row r="350" spans="1:8">
      <c r="A350" s="24" t="s">
        <v>31</v>
      </c>
      <c r="B350" s="23" t="str">
        <f ca="1">VLOOKUP(B346,'41. KPC'!$H$8:$J$1048576,2,0)</f>
        <v>O</v>
      </c>
      <c r="D350" s="38"/>
      <c r="E350" s="38"/>
      <c r="F350" s="38"/>
      <c r="G350" s="38"/>
      <c r="H350" s="38"/>
    </row>
    <row r="351" spans="1:8">
      <c r="A351" s="24" t="s">
        <v>25</v>
      </c>
      <c r="B351" s="23" t="str">
        <f ca="1">VLOOKUP(B346,'41. KPC'!$H$8:$L$1048576,5,0)</f>
        <v>3~12월</v>
      </c>
      <c r="D351" s="38"/>
      <c r="E351" s="38"/>
      <c r="F351" s="38"/>
      <c r="G351" s="38"/>
      <c r="H351" s="38"/>
    </row>
    <row r="352" spans="1:8" ht="16.5" customHeight="1">
      <c r="A352" s="629" t="s">
        <v>33</v>
      </c>
      <c r="B352" s="654" t="s">
        <v>3410</v>
      </c>
      <c r="D352" s="38"/>
      <c r="E352" s="38"/>
      <c r="F352" s="38"/>
      <c r="G352" s="38"/>
      <c r="H352" s="38"/>
    </row>
    <row r="353" spans="1:8">
      <c r="A353" s="653"/>
      <c r="B353" s="655"/>
      <c r="D353" s="38"/>
      <c r="E353" s="38"/>
      <c r="F353" s="38"/>
      <c r="G353" s="38"/>
      <c r="H353" s="38"/>
    </row>
    <row r="356" spans="1:8" ht="17.25" thickBot="1">
      <c r="A356" s="22" t="s">
        <v>7</v>
      </c>
      <c r="B356" s="22" t="s">
        <v>4</v>
      </c>
      <c r="D356" s="22" t="s">
        <v>5</v>
      </c>
      <c r="E356" s="22" t="s">
        <v>11</v>
      </c>
      <c r="F356" s="22" t="s">
        <v>12</v>
      </c>
      <c r="G356" s="22" t="s">
        <v>6</v>
      </c>
      <c r="H356" s="22" t="s">
        <v>29</v>
      </c>
    </row>
    <row r="357" spans="1:8" ht="33.75" thickTop="1">
      <c r="A357" s="21">
        <f ca="1">COUNTIF(INDIRECT("$A$3:A" &amp; ROW()-1), "연번")</f>
        <v>33</v>
      </c>
      <c r="B357" s="21" t="str">
        <f ca="1">VLOOKUP(A357,'41. KPC'!$B$8:$H$1048576,7,0)</f>
        <v>부가가치세 신고서 작성실무</v>
      </c>
      <c r="D357" s="37" t="s">
        <v>2278</v>
      </c>
      <c r="E357" s="37" t="s">
        <v>3411</v>
      </c>
      <c r="F357" s="213" t="s">
        <v>3412</v>
      </c>
      <c r="G357" s="37">
        <v>7</v>
      </c>
      <c r="H357" s="37" t="s">
        <v>3196</v>
      </c>
    </row>
    <row r="358" spans="1:8" ht="33">
      <c r="A358" s="24" t="s">
        <v>28</v>
      </c>
      <c r="B358" s="99" t="s">
        <v>3413</v>
      </c>
      <c r="D358" s="38" t="s">
        <v>2278</v>
      </c>
      <c r="E358" s="37" t="s">
        <v>3414</v>
      </c>
      <c r="F358" s="148" t="s">
        <v>3415</v>
      </c>
      <c r="G358" s="38">
        <v>7</v>
      </c>
      <c r="H358" s="38" t="s">
        <v>3196</v>
      </c>
    </row>
    <row r="359" spans="1:8">
      <c r="A359" s="24" t="s">
        <v>13</v>
      </c>
      <c r="B359" s="23" t="s">
        <v>3200</v>
      </c>
      <c r="D359" s="38"/>
      <c r="E359" s="38"/>
      <c r="F359" s="38"/>
      <c r="G359" s="38"/>
      <c r="H359" s="38"/>
    </row>
    <row r="360" spans="1:8">
      <c r="A360" s="24" t="s">
        <v>32</v>
      </c>
      <c r="B360" s="23">
        <f ca="1">VLOOKUP(B357,'41. KPC'!$H$8:$J$1048576,3,0)</f>
        <v>14</v>
      </c>
      <c r="D360" s="38"/>
      <c r="E360" s="38"/>
      <c r="F360" s="38"/>
      <c r="G360" s="38"/>
      <c r="H360" s="38"/>
    </row>
    <row r="361" spans="1:8">
      <c r="A361" s="24" t="s">
        <v>31</v>
      </c>
      <c r="B361" s="23" t="str">
        <f ca="1">VLOOKUP(B357,'41. KPC'!$H$8:$J$1048576,2,0)</f>
        <v>O</v>
      </c>
      <c r="D361" s="38"/>
      <c r="E361" s="38"/>
      <c r="F361" s="38"/>
      <c r="G361" s="38"/>
      <c r="H361" s="38"/>
    </row>
    <row r="362" spans="1:8">
      <c r="A362" s="24" t="s">
        <v>25</v>
      </c>
      <c r="B362" s="23" t="str">
        <f ca="1">VLOOKUP(B357,'41. KPC'!$H$8:$L$1048576,5,0)</f>
        <v>3~12월</v>
      </c>
      <c r="D362" s="38"/>
      <c r="E362" s="38"/>
      <c r="F362" s="38"/>
      <c r="G362" s="38"/>
      <c r="H362" s="38"/>
    </row>
    <row r="363" spans="1:8" ht="16.5" customHeight="1">
      <c r="A363" s="629" t="s">
        <v>33</v>
      </c>
      <c r="B363" s="654" t="s">
        <v>3416</v>
      </c>
      <c r="D363" s="38"/>
      <c r="E363" s="38"/>
      <c r="F363" s="38"/>
      <c r="G363" s="38"/>
      <c r="H363" s="38"/>
    </row>
    <row r="364" spans="1:8">
      <c r="A364" s="653"/>
      <c r="B364" s="655"/>
      <c r="D364" s="38"/>
      <c r="E364" s="38"/>
      <c r="F364" s="38"/>
      <c r="G364" s="38"/>
      <c r="H364" s="38"/>
    </row>
    <row r="367" spans="1:8" ht="17.25" thickBot="1">
      <c r="A367" s="22" t="s">
        <v>7</v>
      </c>
      <c r="B367" s="22" t="s">
        <v>4</v>
      </c>
      <c r="D367" s="22" t="s">
        <v>5</v>
      </c>
      <c r="E367" s="22" t="s">
        <v>11</v>
      </c>
      <c r="F367" s="22" t="s">
        <v>12</v>
      </c>
      <c r="G367" s="22" t="s">
        <v>6</v>
      </c>
      <c r="H367" s="22" t="s">
        <v>29</v>
      </c>
    </row>
    <row r="368" spans="1:8" ht="33.75" thickTop="1">
      <c r="A368" s="21">
        <f ca="1">COUNTIF(INDIRECT("$A$3:A" &amp; ROW()-1), "연번")</f>
        <v>34</v>
      </c>
      <c r="B368" s="21" t="str">
        <f ca="1">VLOOKUP(A368,'41. KPC'!$B$8:$H$1048576,7,0)</f>
        <v>법인세 입문</v>
      </c>
      <c r="D368" s="37" t="s">
        <v>2279</v>
      </c>
      <c r="E368" s="37" t="s">
        <v>3417</v>
      </c>
      <c r="F368" s="213" t="s">
        <v>3418</v>
      </c>
      <c r="G368" s="37">
        <v>4</v>
      </c>
      <c r="H368" s="37" t="s">
        <v>3196</v>
      </c>
    </row>
    <row r="369" spans="1:8" ht="49.5">
      <c r="A369" s="24" t="s">
        <v>28</v>
      </c>
      <c r="B369" s="99" t="s">
        <v>3419</v>
      </c>
      <c r="D369" s="38" t="s">
        <v>2279</v>
      </c>
      <c r="E369" s="38" t="s">
        <v>3420</v>
      </c>
      <c r="F369" s="148" t="s">
        <v>3421</v>
      </c>
      <c r="G369" s="38">
        <v>14</v>
      </c>
      <c r="H369" s="38" t="s">
        <v>3196</v>
      </c>
    </row>
    <row r="370" spans="1:8">
      <c r="A370" s="24" t="s">
        <v>13</v>
      </c>
      <c r="B370" s="23" t="s">
        <v>3200</v>
      </c>
      <c r="D370" s="38"/>
      <c r="E370" s="38"/>
      <c r="F370" s="38"/>
      <c r="G370" s="38"/>
      <c r="H370" s="38"/>
    </row>
    <row r="371" spans="1:8">
      <c r="A371" s="24" t="s">
        <v>32</v>
      </c>
      <c r="B371" s="23">
        <f ca="1">VLOOKUP(B368,'41. KPC'!$H$8:$J$1048576,3,0)</f>
        <v>18</v>
      </c>
      <c r="D371" s="38"/>
      <c r="E371" s="38"/>
      <c r="F371" s="38"/>
      <c r="G371" s="38"/>
      <c r="H371" s="38"/>
    </row>
    <row r="372" spans="1:8">
      <c r="A372" s="24" t="s">
        <v>31</v>
      </c>
      <c r="B372" s="23" t="str">
        <f ca="1">VLOOKUP(B368,'41. KPC'!$H$8:$J$1048576,2,0)</f>
        <v>O</v>
      </c>
      <c r="D372" s="38"/>
      <c r="E372" s="38"/>
      <c r="F372" s="38"/>
      <c r="G372" s="38"/>
      <c r="H372" s="38"/>
    </row>
    <row r="373" spans="1:8">
      <c r="A373" s="24" t="s">
        <v>25</v>
      </c>
      <c r="B373" s="23" t="str">
        <f ca="1">VLOOKUP(B368,'41. KPC'!$H$8:$L$1048576,5,0)</f>
        <v>3~12월</v>
      </c>
      <c r="D373" s="38"/>
      <c r="E373" s="38"/>
      <c r="F373" s="38"/>
      <c r="G373" s="38"/>
      <c r="H373" s="38"/>
    </row>
    <row r="374" spans="1:8" ht="16.5" customHeight="1">
      <c r="A374" s="629" t="s">
        <v>33</v>
      </c>
      <c r="B374" s="656" t="s">
        <v>3422</v>
      </c>
      <c r="D374" s="38"/>
      <c r="E374" s="38"/>
      <c r="F374" s="38"/>
      <c r="G374" s="38"/>
      <c r="H374" s="38"/>
    </row>
    <row r="375" spans="1:8">
      <c r="A375" s="653"/>
      <c r="B375" s="657"/>
      <c r="D375" s="38"/>
      <c r="E375" s="38"/>
      <c r="F375" s="38"/>
      <c r="G375" s="38"/>
      <c r="H375" s="38"/>
    </row>
    <row r="378" spans="1:8" ht="17.25" thickBot="1">
      <c r="A378" s="22" t="s">
        <v>7</v>
      </c>
      <c r="B378" s="22" t="s">
        <v>4</v>
      </c>
      <c r="D378" s="22" t="s">
        <v>5</v>
      </c>
      <c r="E378" s="22" t="s">
        <v>11</v>
      </c>
      <c r="F378" s="22" t="s">
        <v>12</v>
      </c>
      <c r="G378" s="22" t="s">
        <v>6</v>
      </c>
      <c r="H378" s="22" t="s">
        <v>29</v>
      </c>
    </row>
    <row r="379" spans="1:8" ht="33.75" thickTop="1">
      <c r="A379" s="21">
        <f ca="1">COUNTIF(INDIRECT("$A$3:A" &amp; ROW()-1), "연번")</f>
        <v>35</v>
      </c>
      <c r="B379" s="21" t="str">
        <f ca="1">VLOOKUP(A379,'41. KPC'!$B$8:$H$1048576,7,0)</f>
        <v>법인세와 세무조정실무</v>
      </c>
      <c r="D379" s="37" t="s">
        <v>2280</v>
      </c>
      <c r="E379" s="37" t="s">
        <v>3423</v>
      </c>
      <c r="F379" s="213" t="s">
        <v>3424</v>
      </c>
      <c r="G379" s="37">
        <v>4</v>
      </c>
      <c r="H379" s="37" t="s">
        <v>3196</v>
      </c>
    </row>
    <row r="380" spans="1:8" ht="33">
      <c r="A380" s="24" t="s">
        <v>28</v>
      </c>
      <c r="B380" s="23" t="s">
        <v>3425</v>
      </c>
      <c r="D380" s="38" t="s">
        <v>2280</v>
      </c>
      <c r="E380" s="38" t="s">
        <v>3426</v>
      </c>
      <c r="F380" s="148" t="s">
        <v>3427</v>
      </c>
      <c r="G380" s="38">
        <v>14</v>
      </c>
      <c r="H380" s="38" t="s">
        <v>3196</v>
      </c>
    </row>
    <row r="381" spans="1:8">
      <c r="A381" s="24" t="s">
        <v>13</v>
      </c>
      <c r="B381" s="23" t="s">
        <v>3200</v>
      </c>
      <c r="D381" s="38"/>
      <c r="E381" s="38"/>
      <c r="F381" s="38"/>
      <c r="G381" s="38"/>
      <c r="H381" s="38"/>
    </row>
    <row r="382" spans="1:8">
      <c r="A382" s="24" t="s">
        <v>32</v>
      </c>
      <c r="B382" s="23">
        <f ca="1">VLOOKUP(B379,'41. KPC'!$H$8:$J$1048576,3,0)</f>
        <v>18</v>
      </c>
      <c r="D382" s="38"/>
      <c r="E382" s="38"/>
      <c r="F382" s="38"/>
      <c r="G382" s="38"/>
      <c r="H382" s="38"/>
    </row>
    <row r="383" spans="1:8">
      <c r="A383" s="24" t="s">
        <v>31</v>
      </c>
      <c r="B383" s="23" t="str">
        <f ca="1">VLOOKUP(B379,'41. KPC'!$H$8:$J$1048576,2,0)</f>
        <v>O</v>
      </c>
      <c r="D383" s="38"/>
      <c r="E383" s="38"/>
      <c r="F383" s="38"/>
      <c r="G383" s="38"/>
      <c r="H383" s="38"/>
    </row>
    <row r="384" spans="1:8">
      <c r="A384" s="24" t="s">
        <v>25</v>
      </c>
      <c r="B384" s="23" t="str">
        <f ca="1">VLOOKUP(B379,'41. KPC'!$H$8:$L$1048576,5,0)</f>
        <v>3~12월</v>
      </c>
      <c r="D384" s="38"/>
      <c r="E384" s="38"/>
      <c r="F384" s="38"/>
      <c r="G384" s="38"/>
      <c r="H384" s="38"/>
    </row>
    <row r="385" spans="1:8" ht="16.5" customHeight="1">
      <c r="A385" s="629" t="s">
        <v>33</v>
      </c>
      <c r="B385" s="656" t="s">
        <v>3428</v>
      </c>
      <c r="D385" s="38"/>
      <c r="E385" s="38"/>
      <c r="F385" s="38"/>
      <c r="G385" s="38"/>
      <c r="H385" s="38"/>
    </row>
    <row r="386" spans="1:8">
      <c r="A386" s="653"/>
      <c r="B386" s="657"/>
      <c r="D386" s="38"/>
      <c r="E386" s="38"/>
      <c r="F386" s="38"/>
      <c r="G386" s="38"/>
      <c r="H386" s="38"/>
    </row>
    <row r="389" spans="1:8" ht="17.25" thickBot="1">
      <c r="A389" s="22" t="s">
        <v>7</v>
      </c>
      <c r="B389" s="22" t="s">
        <v>4</v>
      </c>
      <c r="D389" s="22" t="s">
        <v>5</v>
      </c>
      <c r="E389" s="22" t="s">
        <v>11</v>
      </c>
      <c r="F389" s="22" t="s">
        <v>12</v>
      </c>
      <c r="G389" s="22" t="s">
        <v>6</v>
      </c>
      <c r="H389" s="22" t="s">
        <v>29</v>
      </c>
    </row>
    <row r="390" spans="1:8" ht="17.25" thickTop="1">
      <c r="A390" s="21">
        <f ca="1">COUNTIF(INDIRECT("$A$3:A" &amp; ROW()-1), "연번")</f>
        <v>36</v>
      </c>
      <c r="B390" s="21" t="str">
        <f ca="1">VLOOKUP(A390,'41. KPC'!$B$8:$H$1048576,7,0)</f>
        <v>지방세 해설과 부동산 절세전략 실무</v>
      </c>
      <c r="D390" s="37" t="s">
        <v>2281</v>
      </c>
      <c r="E390" s="37" t="s">
        <v>3429</v>
      </c>
      <c r="F390" s="206" t="s">
        <v>3430</v>
      </c>
      <c r="G390" s="37">
        <v>4</v>
      </c>
      <c r="H390" s="37" t="s">
        <v>3196</v>
      </c>
    </row>
    <row r="391" spans="1:8" ht="33">
      <c r="A391" s="24" t="s">
        <v>28</v>
      </c>
      <c r="B391" s="23" t="s">
        <v>3431</v>
      </c>
      <c r="D391" s="38" t="s">
        <v>2281</v>
      </c>
      <c r="E391" s="38" t="s">
        <v>3432</v>
      </c>
      <c r="F391" s="148" t="s">
        <v>3433</v>
      </c>
      <c r="G391" s="38">
        <v>14</v>
      </c>
      <c r="H391" s="38" t="s">
        <v>3196</v>
      </c>
    </row>
    <row r="392" spans="1:8">
      <c r="A392" s="24" t="s">
        <v>13</v>
      </c>
      <c r="B392" s="23" t="s">
        <v>3200</v>
      </c>
      <c r="D392" s="38"/>
      <c r="E392" s="38"/>
      <c r="F392" s="38"/>
      <c r="G392" s="38"/>
      <c r="H392" s="38"/>
    </row>
    <row r="393" spans="1:8">
      <c r="A393" s="24" t="s">
        <v>32</v>
      </c>
      <c r="B393" s="23">
        <f ca="1">VLOOKUP(B390,'41. KPC'!$H$8:$J$1048576,3,0)</f>
        <v>18</v>
      </c>
      <c r="D393" s="38"/>
      <c r="E393" s="38"/>
      <c r="F393" s="38"/>
      <c r="G393" s="38"/>
      <c r="H393" s="38"/>
    </row>
    <row r="394" spans="1:8">
      <c r="A394" s="24" t="s">
        <v>31</v>
      </c>
      <c r="B394" s="23" t="str">
        <f ca="1">VLOOKUP(B390,'41. KPC'!$H$8:$J$1048576,2,0)</f>
        <v>O</v>
      </c>
      <c r="D394" s="38"/>
      <c r="E394" s="38"/>
      <c r="F394" s="38"/>
      <c r="G394" s="38"/>
      <c r="H394" s="38"/>
    </row>
    <row r="395" spans="1:8">
      <c r="A395" s="24" t="s">
        <v>25</v>
      </c>
      <c r="B395" s="23" t="str">
        <f ca="1">VLOOKUP(B390,'41. KPC'!$H$8:$L$1048576,5,0)</f>
        <v>3~12월</v>
      </c>
      <c r="D395" s="38"/>
      <c r="E395" s="38"/>
      <c r="F395" s="38"/>
      <c r="G395" s="38"/>
      <c r="H395" s="38"/>
    </row>
    <row r="396" spans="1:8" ht="16.5" customHeight="1">
      <c r="A396" s="629" t="s">
        <v>33</v>
      </c>
      <c r="B396" s="654" t="s">
        <v>3434</v>
      </c>
      <c r="D396" s="38"/>
      <c r="E396" s="38"/>
      <c r="F396" s="38"/>
      <c r="G396" s="38"/>
      <c r="H396" s="38"/>
    </row>
    <row r="397" spans="1:8">
      <c r="A397" s="653"/>
      <c r="B397" s="655"/>
      <c r="D397" s="38"/>
      <c r="E397" s="38"/>
      <c r="F397" s="38"/>
      <c r="G397" s="38"/>
      <c r="H397" s="38"/>
    </row>
    <row r="400" spans="1:8" ht="17.25" thickBot="1">
      <c r="A400" s="22" t="s">
        <v>7</v>
      </c>
      <c r="B400" s="22" t="s">
        <v>4</v>
      </c>
      <c r="D400" s="22" t="s">
        <v>5</v>
      </c>
      <c r="E400" s="22" t="s">
        <v>11</v>
      </c>
      <c r="F400" s="22" t="s">
        <v>12</v>
      </c>
      <c r="G400" s="22" t="s">
        <v>6</v>
      </c>
      <c r="H400" s="22" t="s">
        <v>29</v>
      </c>
    </row>
    <row r="401" spans="1:8" ht="33.75" thickTop="1">
      <c r="A401" s="21">
        <f ca="1">COUNTIF(INDIRECT("$A$3:A" &amp; ROW()-1), "연번")</f>
        <v>37</v>
      </c>
      <c r="B401" s="21" t="str">
        <f ca="1">VLOOKUP(A401,'41. KPC'!$B$8:$H$1048576,7,0)</f>
        <v>수출입 회계와 세무실무</v>
      </c>
      <c r="D401" s="37" t="s">
        <v>2282</v>
      </c>
      <c r="E401" s="37" t="s">
        <v>3435</v>
      </c>
      <c r="F401" s="213" t="s">
        <v>3436</v>
      </c>
      <c r="G401" s="37">
        <v>4</v>
      </c>
      <c r="H401" s="37" t="s">
        <v>3196</v>
      </c>
    </row>
    <row r="402" spans="1:8" ht="49.5">
      <c r="A402" s="24" t="s">
        <v>28</v>
      </c>
      <c r="B402" s="23" t="s">
        <v>3437</v>
      </c>
      <c r="D402" s="38" t="s">
        <v>2282</v>
      </c>
      <c r="E402" s="38" t="s">
        <v>3438</v>
      </c>
      <c r="F402" s="148" t="s">
        <v>3439</v>
      </c>
      <c r="G402" s="38">
        <v>14</v>
      </c>
      <c r="H402" s="38" t="s">
        <v>3196</v>
      </c>
    </row>
    <row r="403" spans="1:8">
      <c r="A403" s="24" t="s">
        <v>13</v>
      </c>
      <c r="B403" s="23" t="s">
        <v>3200</v>
      </c>
      <c r="D403" s="38"/>
      <c r="E403" s="38"/>
      <c r="F403" s="38"/>
      <c r="G403" s="38"/>
      <c r="H403" s="38"/>
    </row>
    <row r="404" spans="1:8">
      <c r="A404" s="24" t="s">
        <v>32</v>
      </c>
      <c r="B404" s="23">
        <f ca="1">VLOOKUP(B401,'41. KPC'!$H$8:$J$1048576,3,0)</f>
        <v>18</v>
      </c>
      <c r="D404" s="38"/>
      <c r="E404" s="38"/>
      <c r="F404" s="38"/>
      <c r="G404" s="38"/>
      <c r="H404" s="38"/>
    </row>
    <row r="405" spans="1:8">
      <c r="A405" s="24" t="s">
        <v>31</v>
      </c>
      <c r="B405" s="23" t="str">
        <f ca="1">VLOOKUP(B401,'41. KPC'!$H$8:$J$1048576,2,0)</f>
        <v>O</v>
      </c>
      <c r="D405" s="38"/>
      <c r="E405" s="38"/>
      <c r="F405" s="38"/>
      <c r="G405" s="38"/>
      <c r="H405" s="38"/>
    </row>
    <row r="406" spans="1:8">
      <c r="A406" s="24" t="s">
        <v>25</v>
      </c>
      <c r="B406" s="23" t="str">
        <f ca="1">VLOOKUP(B401,'41. KPC'!$H$8:$L$1048576,5,0)</f>
        <v>3~12월</v>
      </c>
      <c r="D406" s="38"/>
      <c r="E406" s="38"/>
      <c r="F406" s="38"/>
      <c r="G406" s="38"/>
      <c r="H406" s="38"/>
    </row>
    <row r="407" spans="1:8" ht="16.5" customHeight="1">
      <c r="A407" s="629" t="s">
        <v>33</v>
      </c>
      <c r="B407" s="656" t="s">
        <v>3440</v>
      </c>
      <c r="D407" s="38"/>
      <c r="E407" s="38"/>
      <c r="F407" s="38"/>
      <c r="G407" s="38"/>
      <c r="H407" s="38"/>
    </row>
    <row r="408" spans="1:8">
      <c r="A408" s="653"/>
      <c r="B408" s="657"/>
      <c r="D408" s="38"/>
      <c r="E408" s="38"/>
      <c r="F408" s="38"/>
      <c r="G408" s="38"/>
      <c r="H408" s="38"/>
    </row>
    <row r="411" spans="1:8" ht="17.25" thickBot="1">
      <c r="A411" s="22" t="s">
        <v>7</v>
      </c>
      <c r="B411" s="22" t="s">
        <v>4</v>
      </c>
      <c r="D411" s="22" t="s">
        <v>5</v>
      </c>
      <c r="E411" s="22" t="s">
        <v>11</v>
      </c>
      <c r="F411" s="22" t="s">
        <v>12</v>
      </c>
      <c r="G411" s="22" t="s">
        <v>6</v>
      </c>
      <c r="H411" s="22" t="s">
        <v>29</v>
      </c>
    </row>
    <row r="412" spans="1:8" ht="33.75" thickTop="1">
      <c r="A412" s="21">
        <f ca="1">COUNTIF(INDIRECT("$A$3:A" &amp; ROW()-1), "연번")</f>
        <v>38</v>
      </c>
      <c r="B412" s="21" t="str">
        <f ca="1">VLOOKUP(A412,'41. KPC'!$B$8:$H$1048576,7,0)</f>
        <v>이전가격세제 중심의 국제조세실무</v>
      </c>
      <c r="D412" s="37" t="s">
        <v>2283</v>
      </c>
      <c r="E412" s="37" t="s">
        <v>3441</v>
      </c>
      <c r="F412" s="213" t="s">
        <v>3442</v>
      </c>
      <c r="G412" s="37">
        <v>4</v>
      </c>
      <c r="H412" s="37" t="s">
        <v>3196</v>
      </c>
    </row>
    <row r="413" spans="1:8" ht="33">
      <c r="A413" s="24" t="s">
        <v>28</v>
      </c>
      <c r="B413" s="23" t="s">
        <v>3443</v>
      </c>
      <c r="D413" s="38" t="s">
        <v>2283</v>
      </c>
      <c r="E413" s="38" t="s">
        <v>3444</v>
      </c>
      <c r="F413" s="148" t="s">
        <v>3445</v>
      </c>
      <c r="G413" s="38">
        <v>14</v>
      </c>
      <c r="H413" s="38" t="s">
        <v>3196</v>
      </c>
    </row>
    <row r="414" spans="1:8">
      <c r="A414" s="24" t="s">
        <v>13</v>
      </c>
      <c r="B414" s="23" t="s">
        <v>3200</v>
      </c>
      <c r="D414" s="38"/>
      <c r="E414" s="38"/>
      <c r="F414" s="38"/>
      <c r="G414" s="38"/>
      <c r="H414" s="38"/>
    </row>
    <row r="415" spans="1:8">
      <c r="A415" s="24" t="s">
        <v>32</v>
      </c>
      <c r="B415" s="23">
        <f ca="1">VLOOKUP(B412,'41. KPC'!$H$8:$J$1048576,3,0)</f>
        <v>18</v>
      </c>
      <c r="D415" s="38"/>
      <c r="E415" s="38"/>
      <c r="F415" s="38"/>
      <c r="G415" s="38"/>
      <c r="H415" s="38"/>
    </row>
    <row r="416" spans="1:8">
      <c r="A416" s="24" t="s">
        <v>31</v>
      </c>
      <c r="B416" s="23" t="str">
        <f ca="1">VLOOKUP(B412,'41. KPC'!$H$8:$J$1048576,2,0)</f>
        <v>O</v>
      </c>
      <c r="D416" s="38"/>
      <c r="E416" s="38"/>
      <c r="F416" s="38"/>
      <c r="G416" s="38"/>
      <c r="H416" s="38"/>
    </row>
    <row r="417" spans="1:8">
      <c r="A417" s="24" t="s">
        <v>25</v>
      </c>
      <c r="B417" s="23" t="str">
        <f ca="1">VLOOKUP(B412,'41. KPC'!$H$8:$L$1048576,5,0)</f>
        <v>3~12월</v>
      </c>
      <c r="D417" s="38"/>
      <c r="E417" s="38"/>
      <c r="F417" s="38"/>
      <c r="G417" s="38"/>
      <c r="H417" s="38"/>
    </row>
    <row r="418" spans="1:8" ht="16.5" customHeight="1">
      <c r="A418" s="629" t="s">
        <v>33</v>
      </c>
      <c r="B418" s="656" t="s">
        <v>3446</v>
      </c>
      <c r="D418" s="38"/>
      <c r="E418" s="38"/>
      <c r="F418" s="38"/>
      <c r="G418" s="38"/>
      <c r="H418" s="38"/>
    </row>
    <row r="419" spans="1:8">
      <c r="A419" s="653"/>
      <c r="B419" s="657"/>
      <c r="D419" s="38"/>
      <c r="E419" s="38"/>
      <c r="F419" s="38"/>
      <c r="G419" s="38"/>
      <c r="H419" s="38"/>
    </row>
    <row r="422" spans="1:8" ht="17.25" thickBot="1">
      <c r="A422" s="22" t="s">
        <v>7</v>
      </c>
      <c r="B422" s="22" t="s">
        <v>4</v>
      </c>
      <c r="D422" s="22" t="s">
        <v>5</v>
      </c>
      <c r="E422" s="22" t="s">
        <v>11</v>
      </c>
      <c r="F422" s="22" t="s">
        <v>12</v>
      </c>
      <c r="G422" s="22" t="s">
        <v>6</v>
      </c>
      <c r="H422" s="22" t="s">
        <v>29</v>
      </c>
    </row>
    <row r="423" spans="1:8" ht="33.75" thickTop="1">
      <c r="A423" s="21">
        <f ca="1">COUNTIF(INDIRECT("$A$3:A" &amp; ROW()-1), "연번")</f>
        <v>39</v>
      </c>
      <c r="B423" s="21" t="str">
        <f ca="1">VLOOKUP(A423,'41. KPC'!$B$8:$H$1048576,7,0)</f>
        <v>사례 중심의 가산세 실무</v>
      </c>
      <c r="D423" s="37" t="s">
        <v>2284</v>
      </c>
      <c r="E423" s="37" t="s">
        <v>3447</v>
      </c>
      <c r="F423" s="213" t="s">
        <v>3448</v>
      </c>
      <c r="G423" s="37">
        <v>3</v>
      </c>
      <c r="H423" s="37" t="s">
        <v>3196</v>
      </c>
    </row>
    <row r="424" spans="1:8" ht="33">
      <c r="A424" s="24" t="s">
        <v>28</v>
      </c>
      <c r="B424" s="23" t="s">
        <v>3449</v>
      </c>
      <c r="D424" s="38" t="s">
        <v>2284</v>
      </c>
      <c r="E424" s="38" t="s">
        <v>3450</v>
      </c>
      <c r="F424" s="50" t="s">
        <v>3451</v>
      </c>
      <c r="G424" s="38">
        <v>4</v>
      </c>
      <c r="H424" s="38" t="s">
        <v>3196</v>
      </c>
    </row>
    <row r="425" spans="1:8">
      <c r="A425" s="24" t="s">
        <v>13</v>
      </c>
      <c r="B425" s="23" t="s">
        <v>3200</v>
      </c>
      <c r="D425" s="38"/>
      <c r="E425" s="38"/>
      <c r="F425" s="38"/>
      <c r="G425" s="38"/>
      <c r="H425" s="38"/>
    </row>
    <row r="426" spans="1:8">
      <c r="A426" s="24" t="s">
        <v>32</v>
      </c>
      <c r="B426" s="23">
        <f ca="1">VLOOKUP(B423,'41. KPC'!$H$8:$J$1048576,3,0)</f>
        <v>7</v>
      </c>
      <c r="D426" s="38"/>
      <c r="E426" s="38"/>
      <c r="F426" s="38"/>
      <c r="G426" s="38"/>
      <c r="H426" s="38"/>
    </row>
    <row r="427" spans="1:8">
      <c r="A427" s="24" t="s">
        <v>31</v>
      </c>
      <c r="B427" s="23" t="str">
        <f ca="1">VLOOKUP(B423,'41. KPC'!$H$8:$J$1048576,2,0)</f>
        <v>O</v>
      </c>
      <c r="D427" s="38"/>
      <c r="E427" s="38"/>
      <c r="F427" s="38"/>
      <c r="G427" s="38"/>
      <c r="H427" s="38"/>
    </row>
    <row r="428" spans="1:8">
      <c r="A428" s="24" t="s">
        <v>25</v>
      </c>
      <c r="B428" s="23" t="str">
        <f ca="1">VLOOKUP(B423,'41. KPC'!$H$8:$L$1048576,5,0)</f>
        <v>3~12월</v>
      </c>
      <c r="D428" s="38"/>
      <c r="E428" s="38"/>
      <c r="F428" s="38"/>
      <c r="G428" s="38"/>
      <c r="H428" s="38"/>
    </row>
    <row r="429" spans="1:8" ht="16.5" customHeight="1">
      <c r="A429" s="629" t="s">
        <v>33</v>
      </c>
      <c r="B429" s="656" t="s">
        <v>3452</v>
      </c>
      <c r="D429" s="38"/>
      <c r="E429" s="38"/>
      <c r="F429" s="38"/>
      <c r="G429" s="38"/>
      <c r="H429" s="38"/>
    </row>
    <row r="430" spans="1:8">
      <c r="A430" s="653"/>
      <c r="B430" s="657"/>
      <c r="D430" s="38"/>
      <c r="E430" s="38"/>
      <c r="F430" s="38"/>
      <c r="G430" s="38"/>
      <c r="H430" s="38"/>
    </row>
    <row r="433" spans="1:8" ht="17.25" thickBot="1">
      <c r="A433" s="22" t="s">
        <v>7</v>
      </c>
      <c r="B433" s="22" t="s">
        <v>4</v>
      </c>
      <c r="D433" s="22" t="s">
        <v>5</v>
      </c>
      <c r="E433" s="22" t="s">
        <v>11</v>
      </c>
      <c r="F433" s="22" t="s">
        <v>12</v>
      </c>
      <c r="G433" s="22" t="s">
        <v>6</v>
      </c>
      <c r="H433" s="22" t="s">
        <v>29</v>
      </c>
    </row>
    <row r="434" spans="1:8" ht="17.25" thickTop="1">
      <c r="A434" s="21">
        <f ca="1">COUNTIF(INDIRECT("$A$3:A" &amp; ROW()-1), "연번")</f>
        <v>40</v>
      </c>
      <c r="B434" s="21" t="str">
        <f ca="1">VLOOKUP(A434,'41. KPC'!$B$8:$H$1048576,7,0)</f>
        <v>사례별 세금계산서 발급 및 수취실무</v>
      </c>
      <c r="D434" s="37" t="s">
        <v>3453</v>
      </c>
      <c r="E434" s="37" t="s">
        <v>3454</v>
      </c>
      <c r="F434" s="37" t="s">
        <v>3455</v>
      </c>
      <c r="G434" s="37">
        <v>3</v>
      </c>
      <c r="H434" s="37" t="s">
        <v>3196</v>
      </c>
    </row>
    <row r="435" spans="1:8">
      <c r="A435" s="24" t="s">
        <v>28</v>
      </c>
      <c r="B435" s="23" t="s">
        <v>3456</v>
      </c>
      <c r="D435" s="38" t="s">
        <v>2285</v>
      </c>
      <c r="E435" s="38" t="s">
        <v>3457</v>
      </c>
      <c r="F435" s="38" t="s">
        <v>3458</v>
      </c>
      <c r="G435" s="38">
        <v>4</v>
      </c>
      <c r="H435" s="38" t="s">
        <v>3196</v>
      </c>
    </row>
    <row r="436" spans="1:8">
      <c r="A436" s="24" t="s">
        <v>13</v>
      </c>
      <c r="B436" s="23" t="s">
        <v>3200</v>
      </c>
      <c r="D436" s="38"/>
      <c r="E436" s="38"/>
      <c r="F436" s="38"/>
      <c r="G436" s="38"/>
      <c r="H436" s="38"/>
    </row>
    <row r="437" spans="1:8">
      <c r="A437" s="24" t="s">
        <v>32</v>
      </c>
      <c r="B437" s="23">
        <f ca="1">VLOOKUP(B434,'41. KPC'!$H$8:$J$1048576,3,0)</f>
        <v>7</v>
      </c>
      <c r="D437" s="38"/>
      <c r="E437" s="38"/>
      <c r="F437" s="38"/>
      <c r="G437" s="38"/>
      <c r="H437" s="38"/>
    </row>
    <row r="438" spans="1:8">
      <c r="A438" s="24" t="s">
        <v>31</v>
      </c>
      <c r="B438" s="23" t="str">
        <f ca="1">VLOOKUP(B434,'41. KPC'!$H$8:$J$1048576,2,0)</f>
        <v>O</v>
      </c>
      <c r="D438" s="38"/>
      <c r="E438" s="38"/>
      <c r="F438" s="38"/>
      <c r="G438" s="38"/>
      <c r="H438" s="38"/>
    </row>
    <row r="439" spans="1:8">
      <c r="A439" s="24" t="s">
        <v>25</v>
      </c>
      <c r="B439" s="23" t="str">
        <f ca="1">VLOOKUP(B434,'41. KPC'!$H$8:$L$1048576,5,0)</f>
        <v>3~12월</v>
      </c>
      <c r="D439" s="38"/>
      <c r="E439" s="38"/>
      <c r="F439" s="38"/>
      <c r="G439" s="38"/>
      <c r="H439" s="38"/>
    </row>
    <row r="440" spans="1:8" ht="16.5" customHeight="1">
      <c r="A440" s="629" t="s">
        <v>33</v>
      </c>
      <c r="B440" s="656" t="s">
        <v>3459</v>
      </c>
      <c r="D440" s="38"/>
      <c r="E440" s="38"/>
      <c r="F440" s="38"/>
      <c r="G440" s="38"/>
      <c r="H440" s="38"/>
    </row>
    <row r="441" spans="1:8">
      <c r="A441" s="653"/>
      <c r="B441" s="657"/>
      <c r="D441" s="38"/>
      <c r="E441" s="38"/>
      <c r="F441" s="38"/>
      <c r="G441" s="38"/>
      <c r="H441" s="38"/>
    </row>
    <row r="444" spans="1:8" ht="17.25" thickBot="1">
      <c r="A444" s="22" t="s">
        <v>7</v>
      </c>
      <c r="B444" s="22" t="s">
        <v>4</v>
      </c>
      <c r="D444" s="22" t="s">
        <v>5</v>
      </c>
      <c r="E444" s="22" t="s">
        <v>11</v>
      </c>
      <c r="F444" s="22" t="s">
        <v>12</v>
      </c>
      <c r="G444" s="22" t="s">
        <v>6</v>
      </c>
      <c r="H444" s="22" t="s">
        <v>29</v>
      </c>
    </row>
    <row r="445" spans="1:8" ht="33.75" thickTop="1">
      <c r="A445" s="21">
        <f ca="1">COUNTIF(INDIRECT("$A$3:A" &amp; ROW()-1), "연번")</f>
        <v>41</v>
      </c>
      <c r="B445" s="21" t="str">
        <f ca="1">VLOOKUP(A445,'41. KPC'!$B$8:$H$1048576,7,0)</f>
        <v>중국회계와 세무실무</v>
      </c>
      <c r="D445" s="37" t="s">
        <v>2286</v>
      </c>
      <c r="E445" s="37" t="s">
        <v>3460</v>
      </c>
      <c r="F445" s="213" t="s">
        <v>3461</v>
      </c>
      <c r="G445" s="37">
        <v>4</v>
      </c>
      <c r="H445" s="37" t="s">
        <v>3196</v>
      </c>
    </row>
    <row r="446" spans="1:8" ht="33">
      <c r="A446" s="24" t="s">
        <v>28</v>
      </c>
      <c r="B446" s="23" t="s">
        <v>3462</v>
      </c>
      <c r="D446" s="38" t="s">
        <v>2286</v>
      </c>
      <c r="E446" s="38" t="s">
        <v>3463</v>
      </c>
      <c r="F446" s="148" t="s">
        <v>3464</v>
      </c>
      <c r="G446" s="38">
        <v>14</v>
      </c>
      <c r="H446" s="38" t="s">
        <v>3196</v>
      </c>
    </row>
    <row r="447" spans="1:8">
      <c r="A447" s="24" t="s">
        <v>13</v>
      </c>
      <c r="B447" s="23" t="s">
        <v>3200</v>
      </c>
      <c r="D447" s="38"/>
      <c r="E447" s="38"/>
      <c r="F447" s="38"/>
      <c r="G447" s="38"/>
      <c r="H447" s="38"/>
    </row>
    <row r="448" spans="1:8">
      <c r="A448" s="24" t="s">
        <v>32</v>
      </c>
      <c r="B448" s="23">
        <f ca="1">VLOOKUP(B445,'41. KPC'!$H$8:$J$1048576,3,0)</f>
        <v>18</v>
      </c>
      <c r="D448" s="38"/>
      <c r="E448" s="38"/>
      <c r="F448" s="38"/>
      <c r="G448" s="38"/>
      <c r="H448" s="38"/>
    </row>
    <row r="449" spans="1:8">
      <c r="A449" s="24" t="s">
        <v>31</v>
      </c>
      <c r="B449" s="23" t="str">
        <f ca="1">VLOOKUP(B445,'41. KPC'!$H$8:$J$1048576,2,0)</f>
        <v>O</v>
      </c>
      <c r="D449" s="38"/>
      <c r="E449" s="38"/>
      <c r="F449" s="38"/>
      <c r="G449" s="38"/>
      <c r="H449" s="38"/>
    </row>
    <row r="450" spans="1:8">
      <c r="A450" s="24" t="s">
        <v>25</v>
      </c>
      <c r="B450" s="23" t="str">
        <f ca="1">VLOOKUP(B445,'41. KPC'!$H$8:$L$1048576,5,0)</f>
        <v>3~12월</v>
      </c>
      <c r="D450" s="38"/>
      <c r="E450" s="38"/>
      <c r="F450" s="38"/>
      <c r="G450" s="38"/>
      <c r="H450" s="38"/>
    </row>
    <row r="451" spans="1:8" ht="16.5" customHeight="1">
      <c r="A451" s="629" t="s">
        <v>33</v>
      </c>
      <c r="B451" s="656" t="s">
        <v>3465</v>
      </c>
      <c r="D451" s="38"/>
      <c r="E451" s="38"/>
      <c r="F451" s="38"/>
      <c r="G451" s="38"/>
      <c r="H451" s="38"/>
    </row>
    <row r="452" spans="1:8">
      <c r="A452" s="653"/>
      <c r="B452" s="657"/>
      <c r="D452" s="38"/>
      <c r="E452" s="38"/>
      <c r="F452" s="38"/>
      <c r="G452" s="38"/>
      <c r="H452" s="38"/>
    </row>
    <row r="455" spans="1:8" ht="17.25" thickBot="1">
      <c r="A455" s="22" t="s">
        <v>7</v>
      </c>
      <c r="B455" s="22" t="s">
        <v>4</v>
      </c>
      <c r="D455" s="22" t="s">
        <v>5</v>
      </c>
      <c r="E455" s="22" t="s">
        <v>11</v>
      </c>
      <c r="F455" s="22" t="s">
        <v>12</v>
      </c>
      <c r="G455" s="22" t="s">
        <v>6</v>
      </c>
      <c r="H455" s="22" t="s">
        <v>29</v>
      </c>
    </row>
    <row r="456" spans="1:8" ht="33.75" thickTop="1">
      <c r="A456" s="21">
        <f ca="1">COUNTIF(INDIRECT("$A$3:A" &amp; ROW()-1), "연번")</f>
        <v>42</v>
      </c>
      <c r="B456" s="21" t="str">
        <f ca="1">VLOOKUP(A456,'41. KPC'!$B$8:$H$1048576,7,0)</f>
        <v>세무조사 사례 분석과 완벽 대응 전략</v>
      </c>
      <c r="D456" s="37" t="s">
        <v>2287</v>
      </c>
      <c r="E456" s="37" t="s">
        <v>3466</v>
      </c>
      <c r="F456" s="213" t="s">
        <v>3467</v>
      </c>
      <c r="G456" s="37">
        <v>3</v>
      </c>
      <c r="H456" s="37" t="s">
        <v>3196</v>
      </c>
    </row>
    <row r="457" spans="1:8" ht="33">
      <c r="A457" s="24" t="s">
        <v>28</v>
      </c>
      <c r="B457" s="23" t="s">
        <v>3468</v>
      </c>
      <c r="D457" s="38" t="s">
        <v>2287</v>
      </c>
      <c r="E457" s="38" t="s">
        <v>3469</v>
      </c>
      <c r="F457" s="148" t="s">
        <v>3470</v>
      </c>
      <c r="G457" s="38">
        <v>4</v>
      </c>
      <c r="H457" s="38" t="s">
        <v>3196</v>
      </c>
    </row>
    <row r="458" spans="1:8">
      <c r="A458" s="24" t="s">
        <v>13</v>
      </c>
      <c r="B458" s="23" t="s">
        <v>3200</v>
      </c>
      <c r="D458" s="38"/>
      <c r="E458" s="38"/>
      <c r="F458" s="38"/>
      <c r="G458" s="38"/>
      <c r="H458" s="38"/>
    </row>
    <row r="459" spans="1:8">
      <c r="A459" s="24" t="s">
        <v>32</v>
      </c>
      <c r="B459" s="23">
        <f ca="1">VLOOKUP(B456,'41. KPC'!$H$8:$J$1048576,3,0)</f>
        <v>7</v>
      </c>
      <c r="D459" s="38"/>
      <c r="E459" s="38"/>
      <c r="F459" s="38"/>
      <c r="G459" s="38"/>
      <c r="H459" s="38"/>
    </row>
    <row r="460" spans="1:8">
      <c r="A460" s="24" t="s">
        <v>31</v>
      </c>
      <c r="B460" s="23" t="str">
        <f ca="1">VLOOKUP(B456,'41. KPC'!$H$8:$J$1048576,2,0)</f>
        <v>O</v>
      </c>
      <c r="D460" s="38"/>
      <c r="E460" s="38"/>
      <c r="F460" s="38"/>
      <c r="G460" s="38"/>
      <c r="H460" s="38"/>
    </row>
    <row r="461" spans="1:8">
      <c r="A461" s="24" t="s">
        <v>25</v>
      </c>
      <c r="B461" s="23" t="str">
        <f ca="1">VLOOKUP(B456,'41. KPC'!$H$8:$L$1048576,5,0)</f>
        <v>3~12월</v>
      </c>
      <c r="D461" s="38"/>
      <c r="E461" s="38"/>
      <c r="F461" s="38"/>
      <c r="G461" s="38"/>
      <c r="H461" s="38"/>
    </row>
    <row r="462" spans="1:8" ht="16.5" customHeight="1">
      <c r="A462" s="629" t="s">
        <v>33</v>
      </c>
      <c r="B462" s="656" t="s">
        <v>3471</v>
      </c>
      <c r="D462" s="38"/>
      <c r="E462" s="38"/>
      <c r="F462" s="38"/>
      <c r="G462" s="38"/>
      <c r="H462" s="38"/>
    </row>
    <row r="463" spans="1:8">
      <c r="A463" s="653"/>
      <c r="B463" s="657"/>
      <c r="D463" s="38"/>
      <c r="E463" s="38"/>
      <c r="F463" s="38"/>
      <c r="G463" s="38"/>
      <c r="H463" s="38"/>
    </row>
    <row r="466" spans="1:8" ht="17.25" thickBot="1">
      <c r="A466" s="22" t="s">
        <v>7</v>
      </c>
      <c r="B466" s="22" t="s">
        <v>4</v>
      </c>
      <c r="D466" s="22" t="s">
        <v>5</v>
      </c>
      <c r="E466" s="22" t="s">
        <v>11</v>
      </c>
      <c r="F466" s="22" t="s">
        <v>12</v>
      </c>
      <c r="G466" s="22" t="s">
        <v>6</v>
      </c>
      <c r="H466" s="22" t="s">
        <v>29</v>
      </c>
    </row>
    <row r="467" spans="1:8" ht="33.75" thickTop="1">
      <c r="A467" s="21">
        <f ca="1">COUNTIF(INDIRECT("$A$3:A" &amp; ROW()-1), "연번")</f>
        <v>43</v>
      </c>
      <c r="B467" s="21" t="str">
        <f ca="1">VLOOKUP(A467,'41. KPC'!$B$8:$H$1048576,7,0)</f>
        <v>조세특례제한법 활용 절세전략</v>
      </c>
      <c r="D467" s="37" t="s">
        <v>2288</v>
      </c>
      <c r="E467" s="37" t="s">
        <v>3472</v>
      </c>
      <c r="F467" s="213" t="s">
        <v>3473</v>
      </c>
      <c r="G467" s="37">
        <v>3</v>
      </c>
      <c r="H467" s="37" t="s">
        <v>3196</v>
      </c>
    </row>
    <row r="468" spans="1:8" ht="33">
      <c r="A468" s="24" t="s">
        <v>28</v>
      </c>
      <c r="B468" s="23" t="s">
        <v>3474</v>
      </c>
      <c r="D468" s="38" t="s">
        <v>2288</v>
      </c>
      <c r="E468" s="38" t="s">
        <v>3475</v>
      </c>
      <c r="F468" s="148" t="s">
        <v>3476</v>
      </c>
      <c r="G468" s="38">
        <v>4</v>
      </c>
      <c r="H468" s="38" t="s">
        <v>3196</v>
      </c>
    </row>
    <row r="469" spans="1:8">
      <c r="A469" s="24" t="s">
        <v>13</v>
      </c>
      <c r="B469" s="23" t="s">
        <v>3477</v>
      </c>
      <c r="D469" s="38"/>
      <c r="E469" s="38"/>
      <c r="F469" s="38"/>
      <c r="G469" s="38"/>
      <c r="H469" s="38"/>
    </row>
    <row r="470" spans="1:8">
      <c r="A470" s="24" t="s">
        <v>32</v>
      </c>
      <c r="B470" s="23">
        <f ca="1">VLOOKUP(B467,'41. KPC'!$H$8:$J$1048576,3,0)</f>
        <v>7</v>
      </c>
      <c r="D470" s="38"/>
      <c r="E470" s="38"/>
      <c r="F470" s="38"/>
      <c r="G470" s="38"/>
      <c r="H470" s="38"/>
    </row>
    <row r="471" spans="1:8">
      <c r="A471" s="24" t="s">
        <v>31</v>
      </c>
      <c r="B471" s="23" t="str">
        <f ca="1">VLOOKUP(B467,'41. KPC'!$H$8:$J$1048576,2,0)</f>
        <v>O</v>
      </c>
      <c r="D471" s="38"/>
      <c r="E471" s="38"/>
      <c r="F471" s="38"/>
      <c r="G471" s="38"/>
      <c r="H471" s="38"/>
    </row>
    <row r="472" spans="1:8">
      <c r="A472" s="24" t="s">
        <v>25</v>
      </c>
      <c r="B472" s="23" t="str">
        <f ca="1">VLOOKUP(B467,'41. KPC'!$H$8:$L$1048576,5,0)</f>
        <v>3~12월</v>
      </c>
      <c r="D472" s="38"/>
      <c r="E472" s="38"/>
      <c r="F472" s="38"/>
      <c r="G472" s="38"/>
      <c r="H472" s="38"/>
    </row>
    <row r="473" spans="1:8" ht="16.5" customHeight="1">
      <c r="A473" s="629" t="s">
        <v>33</v>
      </c>
      <c r="B473" s="656" t="s">
        <v>3478</v>
      </c>
      <c r="D473" s="38"/>
      <c r="E473" s="38"/>
      <c r="F473" s="38"/>
      <c r="G473" s="38"/>
      <c r="H473" s="38"/>
    </row>
    <row r="474" spans="1:8">
      <c r="A474" s="653"/>
      <c r="B474" s="657"/>
      <c r="D474" s="38"/>
      <c r="E474" s="38"/>
      <c r="F474" s="38"/>
      <c r="G474" s="38"/>
      <c r="H474" s="38"/>
    </row>
    <row r="477" spans="1:8" ht="17.25" thickBot="1">
      <c r="A477" s="22" t="s">
        <v>7</v>
      </c>
      <c r="B477" s="22" t="s">
        <v>4</v>
      </c>
      <c r="D477" s="22" t="s">
        <v>5</v>
      </c>
      <c r="E477" s="22" t="s">
        <v>11</v>
      </c>
      <c r="F477" s="22" t="s">
        <v>12</v>
      </c>
      <c r="G477" s="22" t="s">
        <v>6</v>
      </c>
      <c r="H477" s="22" t="s">
        <v>29</v>
      </c>
    </row>
    <row r="478" spans="1:8" ht="50.25" thickTop="1">
      <c r="A478" s="21">
        <f ca="1">COUNTIF(INDIRECT("$A$3:A" &amp; ROW()-1), "연번")</f>
        <v>44</v>
      </c>
      <c r="B478" s="21" t="str">
        <f ca="1">VLOOKUP(A478,'41. KPC'!$B$8:$H$1048576,7,0)</f>
        <v>디지털 대전환 시대의 AI 회계실무</v>
      </c>
      <c r="D478" s="37" t="s">
        <v>3479</v>
      </c>
      <c r="E478" s="37" t="s">
        <v>3480</v>
      </c>
      <c r="F478" s="213" t="s">
        <v>3481</v>
      </c>
      <c r="G478" s="37">
        <v>14</v>
      </c>
      <c r="H478" s="37" t="s">
        <v>3196</v>
      </c>
    </row>
    <row r="479" spans="1:8" ht="33">
      <c r="A479" s="24" t="s">
        <v>28</v>
      </c>
      <c r="B479" s="23" t="s">
        <v>3482</v>
      </c>
      <c r="D479" s="37" t="s">
        <v>3479</v>
      </c>
      <c r="E479" s="38" t="s">
        <v>3483</v>
      </c>
      <c r="F479" s="148" t="s">
        <v>3484</v>
      </c>
      <c r="G479" s="38">
        <v>4</v>
      </c>
      <c r="H479" s="37" t="s">
        <v>3196</v>
      </c>
    </row>
    <row r="480" spans="1:8">
      <c r="A480" s="24" t="s">
        <v>13</v>
      </c>
      <c r="B480" s="23" t="s">
        <v>3200</v>
      </c>
      <c r="D480" s="37"/>
      <c r="E480" s="38"/>
      <c r="F480" s="148"/>
      <c r="G480" s="38"/>
      <c r="H480" s="38"/>
    </row>
    <row r="481" spans="1:8">
      <c r="A481" s="24" t="s">
        <v>32</v>
      </c>
      <c r="B481" s="23">
        <f ca="1">VLOOKUP(B478,'41. KPC'!$H$8:$J$1048576,3,0)</f>
        <v>18</v>
      </c>
      <c r="D481" s="38"/>
      <c r="E481" s="38"/>
      <c r="F481" s="38"/>
      <c r="G481" s="38"/>
      <c r="H481" s="38"/>
    </row>
    <row r="482" spans="1:8">
      <c r="A482" s="24" t="s">
        <v>31</v>
      </c>
      <c r="B482" s="23" t="str">
        <f ca="1">VLOOKUP(B478,'41. KPC'!$H$8:$J$1048576,2,0)</f>
        <v>O</v>
      </c>
      <c r="D482" s="38"/>
      <c r="E482" s="38"/>
      <c r="F482" s="38"/>
      <c r="G482" s="38"/>
      <c r="H482" s="38"/>
    </row>
    <row r="483" spans="1:8">
      <c r="A483" s="24" t="s">
        <v>25</v>
      </c>
      <c r="B483" s="23" t="str">
        <f ca="1">VLOOKUP(B478,'41. KPC'!$H$8:$L$1048576,5,0)</f>
        <v>3~12월</v>
      </c>
      <c r="D483" s="38"/>
      <c r="E483" s="38"/>
      <c r="F483" s="38"/>
      <c r="G483" s="38"/>
      <c r="H483" s="38"/>
    </row>
    <row r="484" spans="1:8" ht="16.5" customHeight="1">
      <c r="A484" s="629" t="s">
        <v>33</v>
      </c>
      <c r="B484" s="656" t="s">
        <v>3485</v>
      </c>
      <c r="D484" s="38"/>
      <c r="E484" s="38"/>
      <c r="F484" s="38"/>
      <c r="G484" s="38"/>
      <c r="H484" s="38"/>
    </row>
    <row r="485" spans="1:8">
      <c r="A485" s="653"/>
      <c r="B485" s="657"/>
      <c r="D485" s="38"/>
      <c r="E485" s="38"/>
      <c r="F485" s="38"/>
      <c r="G485" s="38"/>
      <c r="H485" s="38"/>
    </row>
    <row r="488" spans="1:8" ht="17.25" thickBot="1">
      <c r="A488" s="22" t="s">
        <v>7</v>
      </c>
      <c r="B488" s="22" t="s">
        <v>4</v>
      </c>
      <c r="D488" s="22" t="s">
        <v>5</v>
      </c>
      <c r="E488" s="22" t="s">
        <v>11</v>
      </c>
      <c r="F488" s="22" t="s">
        <v>12</v>
      </c>
      <c r="G488" s="22" t="s">
        <v>6</v>
      </c>
      <c r="H488" s="22" t="s">
        <v>29</v>
      </c>
    </row>
    <row r="489" spans="1:8" ht="50.25" thickTop="1">
      <c r="A489" s="21">
        <f ca="1">COUNTIF(INDIRECT("$A$3:A" &amp; ROW()-1), "연번")</f>
        <v>45</v>
      </c>
      <c r="B489" s="21" t="str">
        <f ca="1">VLOOKUP(A489,'41. KPC'!$B$8:$H$1048576,7,0)</f>
        <v>회계원리 기본</v>
      </c>
      <c r="D489" s="37" t="s">
        <v>2290</v>
      </c>
      <c r="E489" s="37" t="s">
        <v>1431</v>
      </c>
      <c r="F489" s="48" t="s">
        <v>3486</v>
      </c>
      <c r="G489" s="37">
        <v>7</v>
      </c>
      <c r="H489" s="37" t="s">
        <v>3196</v>
      </c>
    </row>
    <row r="490" spans="1:8">
      <c r="A490" s="24" t="s">
        <v>28</v>
      </c>
      <c r="B490" s="23" t="s">
        <v>3487</v>
      </c>
      <c r="D490" s="38"/>
      <c r="E490" s="38"/>
      <c r="F490" s="38"/>
      <c r="G490" s="38"/>
      <c r="H490" s="38"/>
    </row>
    <row r="491" spans="1:8">
      <c r="A491" s="24" t="s">
        <v>13</v>
      </c>
      <c r="B491" s="23" t="s">
        <v>3488</v>
      </c>
      <c r="D491" s="38"/>
      <c r="E491" s="38"/>
      <c r="F491" s="38"/>
      <c r="G491" s="38"/>
      <c r="H491" s="38"/>
    </row>
    <row r="492" spans="1:8">
      <c r="A492" s="24" t="s">
        <v>32</v>
      </c>
      <c r="B492" s="23">
        <f ca="1">VLOOKUP(B489,'41. KPC'!$H$8:$J$1048576,3,0)</f>
        <v>7</v>
      </c>
      <c r="D492" s="38"/>
      <c r="E492" s="38"/>
      <c r="F492" s="38"/>
      <c r="G492" s="38"/>
      <c r="H492" s="38"/>
    </row>
    <row r="493" spans="1:8">
      <c r="A493" s="24" t="s">
        <v>31</v>
      </c>
      <c r="B493" s="23" t="str">
        <f ca="1">VLOOKUP(B489,'41. KPC'!$H$8:$J$1048576,2,0)</f>
        <v>O</v>
      </c>
      <c r="D493" s="38"/>
      <c r="E493" s="38"/>
      <c r="F493" s="38"/>
      <c r="G493" s="38"/>
      <c r="H493" s="38"/>
    </row>
    <row r="494" spans="1:8">
      <c r="A494" s="24" t="s">
        <v>25</v>
      </c>
      <c r="B494" s="23" t="str">
        <f ca="1">VLOOKUP(B489,'41. KPC'!$H$8:$L$1048576,5,0)</f>
        <v>3~12월</v>
      </c>
      <c r="D494" s="38"/>
      <c r="E494" s="38"/>
      <c r="F494" s="38"/>
      <c r="G494" s="38"/>
      <c r="H494" s="38"/>
    </row>
    <row r="495" spans="1:8" ht="16.5" customHeight="1">
      <c r="A495" s="629" t="s">
        <v>33</v>
      </c>
      <c r="B495" s="656" t="s">
        <v>3489</v>
      </c>
      <c r="D495" s="38"/>
      <c r="E495" s="38"/>
      <c r="F495" s="38"/>
      <c r="G495" s="38"/>
      <c r="H495" s="38"/>
    </row>
    <row r="496" spans="1:8">
      <c r="A496" s="653"/>
      <c r="B496" s="657"/>
      <c r="D496" s="38"/>
      <c r="E496" s="38"/>
      <c r="F496" s="38"/>
      <c r="G496" s="38"/>
      <c r="H496" s="38"/>
    </row>
    <row r="499" spans="1:8" ht="17.25" thickBot="1">
      <c r="A499" s="22" t="s">
        <v>7</v>
      </c>
      <c r="B499" s="22" t="s">
        <v>4</v>
      </c>
      <c r="D499" s="22" t="s">
        <v>5</v>
      </c>
      <c r="E499" s="22" t="s">
        <v>11</v>
      </c>
      <c r="F499" s="22" t="s">
        <v>12</v>
      </c>
      <c r="G499" s="22" t="s">
        <v>6</v>
      </c>
      <c r="H499" s="22" t="s">
        <v>29</v>
      </c>
    </row>
    <row r="500" spans="1:8" ht="17.25" thickTop="1">
      <c r="A500" s="21">
        <f ca="1">COUNTIF(INDIRECT("$A$3:A" &amp; ROW()-1), "연번")</f>
        <v>46</v>
      </c>
      <c r="B500" s="21" t="str">
        <f ca="1">VLOOKUP(A500,'41. KPC'!$B$8:$H$1048576,7,0)</f>
        <v>[엑셀활용] 사업타당성분석 프로그래밍과 시뮬레이션 기법</v>
      </c>
      <c r="D500" s="37" t="s">
        <v>3490</v>
      </c>
      <c r="E500" s="37" t="s">
        <v>3491</v>
      </c>
      <c r="F500" s="37" t="s">
        <v>3492</v>
      </c>
      <c r="G500" s="37">
        <v>7</v>
      </c>
      <c r="H500" s="37" t="s">
        <v>3204</v>
      </c>
    </row>
    <row r="501" spans="1:8">
      <c r="A501" s="24" t="s">
        <v>28</v>
      </c>
      <c r="B501" s="23" t="s">
        <v>3493</v>
      </c>
      <c r="D501" s="38" t="s">
        <v>3490</v>
      </c>
      <c r="E501" s="38" t="s">
        <v>3491</v>
      </c>
      <c r="F501" s="38" t="s">
        <v>3494</v>
      </c>
      <c r="G501" s="38">
        <v>3</v>
      </c>
      <c r="H501" s="38" t="s">
        <v>3204</v>
      </c>
    </row>
    <row r="502" spans="1:8">
      <c r="A502" s="24" t="s">
        <v>13</v>
      </c>
      <c r="B502" s="23" t="s">
        <v>3208</v>
      </c>
      <c r="D502" s="38" t="s">
        <v>3490</v>
      </c>
      <c r="E502" s="38" t="s">
        <v>3491</v>
      </c>
      <c r="F502" s="38" t="s">
        <v>3495</v>
      </c>
      <c r="G502" s="38">
        <v>4</v>
      </c>
      <c r="H502" s="38" t="s">
        <v>3204</v>
      </c>
    </row>
    <row r="503" spans="1:8">
      <c r="A503" s="24" t="s">
        <v>32</v>
      </c>
      <c r="B503" s="23">
        <f ca="1">VLOOKUP(B500,'41. KPC'!$H$8:$J$1048576,3,0)</f>
        <v>18</v>
      </c>
      <c r="D503" s="38" t="s">
        <v>3490</v>
      </c>
      <c r="E503" s="38" t="s">
        <v>3491</v>
      </c>
      <c r="F503" s="38" t="s">
        <v>3496</v>
      </c>
      <c r="G503" s="38">
        <v>4</v>
      </c>
      <c r="H503" s="38" t="s">
        <v>3204</v>
      </c>
    </row>
    <row r="504" spans="1:8">
      <c r="A504" s="24" t="s">
        <v>31</v>
      </c>
      <c r="B504" s="23" t="str">
        <f ca="1">VLOOKUP(B500,'41. KPC'!$H$8:$J$1048576,2,0)</f>
        <v>X</v>
      </c>
      <c r="D504" s="38"/>
      <c r="E504" s="38"/>
      <c r="F504" s="38"/>
      <c r="G504" s="38"/>
      <c r="H504" s="38"/>
    </row>
    <row r="505" spans="1:8">
      <c r="A505" s="24" t="s">
        <v>25</v>
      </c>
      <c r="B505" s="23" t="str">
        <f ca="1">VLOOKUP(B500,'41. KPC'!$H$8:$L$1048576,5,0)</f>
        <v>3~12월</v>
      </c>
      <c r="D505" s="38"/>
      <c r="E505" s="38"/>
      <c r="F505" s="38"/>
      <c r="G505" s="38"/>
      <c r="H505" s="38"/>
    </row>
    <row r="506" spans="1:8" ht="16.5" customHeight="1">
      <c r="A506" s="629" t="s">
        <v>33</v>
      </c>
      <c r="B506" s="656" t="s">
        <v>3497</v>
      </c>
      <c r="D506" s="38"/>
      <c r="E506" s="38"/>
      <c r="F506" s="38"/>
      <c r="G506" s="38"/>
      <c r="H506" s="38"/>
    </row>
    <row r="507" spans="1:8">
      <c r="A507" s="653"/>
      <c r="B507" s="657"/>
      <c r="D507" s="38"/>
      <c r="E507" s="38"/>
      <c r="F507" s="38"/>
      <c r="G507" s="38"/>
      <c r="H507" s="38"/>
    </row>
    <row r="510" spans="1:8" ht="17.25" thickBot="1">
      <c r="A510" s="22" t="s">
        <v>7</v>
      </c>
      <c r="B510" s="22" t="s">
        <v>4</v>
      </c>
      <c r="D510" s="22" t="s">
        <v>5</v>
      </c>
      <c r="E510" s="22" t="s">
        <v>11</v>
      </c>
      <c r="F510" s="22" t="s">
        <v>12</v>
      </c>
      <c r="G510" s="22" t="s">
        <v>6</v>
      </c>
      <c r="H510" s="22" t="s">
        <v>29</v>
      </c>
    </row>
    <row r="511" spans="1:8" ht="17.25" thickTop="1">
      <c r="A511" s="21">
        <f ca="1">COUNTIF(INDIRECT("$A$3:A" &amp; ROW()-1), "연번")</f>
        <v>47</v>
      </c>
      <c r="B511" s="21" t="str">
        <f ca="1">VLOOKUP(A511,'41. KPC'!$B$8:$H$1048576,7,0)</f>
        <v xml:space="preserve">사업타당성분석실무 </v>
      </c>
      <c r="D511" s="37" t="s">
        <v>2292</v>
      </c>
      <c r="E511" s="37" t="s">
        <v>3491</v>
      </c>
      <c r="F511" s="37" t="s">
        <v>3498</v>
      </c>
      <c r="G511" s="37">
        <v>7</v>
      </c>
      <c r="H511" s="37" t="s">
        <v>3204</v>
      </c>
    </row>
    <row r="512" spans="1:8">
      <c r="A512" s="24" t="s">
        <v>28</v>
      </c>
      <c r="B512" s="23" t="s">
        <v>3499</v>
      </c>
      <c r="D512" s="38" t="s">
        <v>2292</v>
      </c>
      <c r="E512" s="38" t="s">
        <v>3491</v>
      </c>
      <c r="F512" s="38" t="s">
        <v>3500</v>
      </c>
      <c r="G512" s="38">
        <v>3</v>
      </c>
      <c r="H512" s="38" t="s">
        <v>3204</v>
      </c>
    </row>
    <row r="513" spans="1:8">
      <c r="A513" s="24" t="s">
        <v>13</v>
      </c>
      <c r="B513" s="23" t="s">
        <v>3208</v>
      </c>
      <c r="D513" s="38" t="s">
        <v>2292</v>
      </c>
      <c r="E513" s="38" t="s">
        <v>3491</v>
      </c>
      <c r="F513" s="38" t="s">
        <v>3501</v>
      </c>
      <c r="G513" s="38">
        <v>4</v>
      </c>
      <c r="H513" s="38" t="s">
        <v>3204</v>
      </c>
    </row>
    <row r="514" spans="1:8">
      <c r="A514" s="24" t="s">
        <v>32</v>
      </c>
      <c r="B514" s="23">
        <f ca="1">VLOOKUP(B511,'41. KPC'!$H$8:$J$1048576,3,0)</f>
        <v>18</v>
      </c>
      <c r="D514" s="38" t="s">
        <v>2292</v>
      </c>
      <c r="E514" s="38" t="s">
        <v>3491</v>
      </c>
      <c r="F514" s="38" t="s">
        <v>3502</v>
      </c>
      <c r="G514" s="38">
        <v>4</v>
      </c>
      <c r="H514" s="38" t="s">
        <v>3204</v>
      </c>
    </row>
    <row r="515" spans="1:8">
      <c r="A515" s="24" t="s">
        <v>31</v>
      </c>
      <c r="B515" s="23" t="str">
        <f ca="1">VLOOKUP(B511,'41. KPC'!$H$8:$J$1048576,2,0)</f>
        <v>O</v>
      </c>
      <c r="D515" s="38"/>
      <c r="E515" s="38"/>
      <c r="F515" s="38"/>
      <c r="G515" s="38"/>
      <c r="H515" s="38"/>
    </row>
    <row r="516" spans="1:8">
      <c r="A516" s="24" t="s">
        <v>25</v>
      </c>
      <c r="B516" s="23" t="str">
        <f ca="1">VLOOKUP(B511,'41. KPC'!$H$8:$L$1048576,5,0)</f>
        <v>3~12월</v>
      </c>
      <c r="D516" s="38"/>
      <c r="E516" s="38"/>
      <c r="F516" s="38"/>
      <c r="G516" s="38"/>
      <c r="H516" s="38"/>
    </row>
    <row r="517" spans="1:8" ht="16.5" customHeight="1">
      <c r="A517" s="629" t="s">
        <v>33</v>
      </c>
      <c r="B517" s="656" t="s">
        <v>3503</v>
      </c>
      <c r="D517" s="38"/>
      <c r="E517" s="38"/>
      <c r="F517" s="38"/>
      <c r="G517" s="38"/>
      <c r="H517" s="38"/>
    </row>
    <row r="518" spans="1:8">
      <c r="A518" s="653"/>
      <c r="B518" s="657"/>
      <c r="D518" s="38"/>
      <c r="E518" s="38"/>
      <c r="F518" s="38"/>
      <c r="G518" s="38"/>
      <c r="H518" s="38"/>
    </row>
    <row r="521" spans="1:8" ht="17.25" thickBot="1">
      <c r="A521" s="22" t="s">
        <v>7</v>
      </c>
      <c r="B521" s="22" t="s">
        <v>4</v>
      </c>
      <c r="D521" s="22" t="s">
        <v>5</v>
      </c>
      <c r="E521" s="22" t="s">
        <v>11</v>
      </c>
      <c r="F521" s="22" t="s">
        <v>12</v>
      </c>
      <c r="G521" s="22" t="s">
        <v>6</v>
      </c>
      <c r="H521" s="22" t="s">
        <v>29</v>
      </c>
    </row>
    <row r="522" spans="1:8" ht="17.25" thickTop="1">
      <c r="A522" s="21">
        <f ca="1">COUNTIF(INDIRECT("$A$3:A" &amp; ROW()-1), "연번")</f>
        <v>48</v>
      </c>
      <c r="B522" s="21" t="str">
        <f ca="1">VLOOKUP(A522,'41. KPC'!$B$8:$H$1048576,7,0)</f>
        <v>사업성검토의 프로세스 이해와 활용기법</v>
      </c>
      <c r="D522" s="37" t="s">
        <v>2293</v>
      </c>
      <c r="E522" s="37" t="s">
        <v>3491</v>
      </c>
      <c r="F522" s="37" t="s">
        <v>3504</v>
      </c>
      <c r="G522" s="37">
        <v>4</v>
      </c>
      <c r="H522" s="37" t="s">
        <v>3204</v>
      </c>
    </row>
    <row r="523" spans="1:8">
      <c r="A523" s="24" t="s">
        <v>28</v>
      </c>
      <c r="B523" s="23" t="s">
        <v>3505</v>
      </c>
      <c r="D523" s="38" t="s">
        <v>2293</v>
      </c>
      <c r="E523" s="38" t="s">
        <v>3491</v>
      </c>
      <c r="F523" s="38" t="s">
        <v>3506</v>
      </c>
      <c r="G523" s="38">
        <v>4</v>
      </c>
      <c r="H523" s="38" t="s">
        <v>3204</v>
      </c>
    </row>
    <row r="524" spans="1:8">
      <c r="A524" s="24" t="s">
        <v>13</v>
      </c>
      <c r="B524" s="23" t="s">
        <v>3208</v>
      </c>
      <c r="D524" s="38" t="s">
        <v>2293</v>
      </c>
      <c r="E524" s="38" t="s">
        <v>3491</v>
      </c>
      <c r="F524" s="38" t="s">
        <v>3507</v>
      </c>
      <c r="G524" s="38">
        <v>3</v>
      </c>
      <c r="H524" s="38" t="s">
        <v>3204</v>
      </c>
    </row>
    <row r="525" spans="1:8">
      <c r="A525" s="24" t="s">
        <v>32</v>
      </c>
      <c r="B525" s="23">
        <f ca="1">VLOOKUP(B522,'41. KPC'!$H$8:$J$1048576,3,0)</f>
        <v>18</v>
      </c>
      <c r="D525" s="38" t="s">
        <v>2293</v>
      </c>
      <c r="E525" s="38" t="s">
        <v>3491</v>
      </c>
      <c r="F525" s="38" t="s">
        <v>3508</v>
      </c>
      <c r="G525" s="38">
        <v>3</v>
      </c>
      <c r="H525" s="38" t="s">
        <v>3204</v>
      </c>
    </row>
    <row r="526" spans="1:8">
      <c r="A526" s="24" t="s">
        <v>31</v>
      </c>
      <c r="B526" s="23" t="str">
        <f ca="1">VLOOKUP(B522,'41. KPC'!$H$8:$J$1048576,2,0)</f>
        <v>O</v>
      </c>
      <c r="D526" s="38" t="s">
        <v>2293</v>
      </c>
      <c r="E526" s="38" t="s">
        <v>3491</v>
      </c>
      <c r="F526" s="38" t="s">
        <v>3509</v>
      </c>
      <c r="G526" s="38">
        <v>4</v>
      </c>
      <c r="H526" s="38" t="s">
        <v>3204</v>
      </c>
    </row>
    <row r="527" spans="1:8">
      <c r="A527" s="24" t="s">
        <v>25</v>
      </c>
      <c r="B527" s="23" t="str">
        <f ca="1">VLOOKUP(B522,'41. KPC'!$H$8:$L$1048576,5,0)</f>
        <v>3~12월</v>
      </c>
      <c r="D527" s="38"/>
      <c r="E527" s="38"/>
      <c r="F527" s="38"/>
      <c r="G527" s="38"/>
      <c r="H527" s="38"/>
    </row>
    <row r="528" spans="1:8" ht="16.5" customHeight="1">
      <c r="A528" s="629" t="s">
        <v>33</v>
      </c>
      <c r="B528" s="656" t="s">
        <v>3510</v>
      </c>
      <c r="D528" s="38"/>
      <c r="E528" s="38"/>
      <c r="F528" s="38"/>
      <c r="G528" s="38"/>
      <c r="H528" s="38"/>
    </row>
    <row r="529" spans="1:8">
      <c r="A529" s="653"/>
      <c r="B529" s="657"/>
      <c r="D529" s="38"/>
      <c r="E529" s="38"/>
      <c r="F529" s="38"/>
      <c r="G529" s="38"/>
      <c r="H529" s="38"/>
    </row>
    <row r="532" spans="1:8" ht="17.25" thickBot="1">
      <c r="A532" s="22" t="s">
        <v>7</v>
      </c>
      <c r="B532" s="22" t="s">
        <v>4</v>
      </c>
      <c r="D532" s="22" t="s">
        <v>5</v>
      </c>
      <c r="E532" s="22" t="s">
        <v>11</v>
      </c>
      <c r="F532" s="22" t="s">
        <v>12</v>
      </c>
      <c r="G532" s="22" t="s">
        <v>6</v>
      </c>
      <c r="H532" s="22" t="s">
        <v>29</v>
      </c>
    </row>
    <row r="533" spans="1:8" ht="17.25" thickTop="1">
      <c r="A533" s="21">
        <f ca="1">COUNTIF(INDIRECT("$A$3:A" &amp; ROW()-1), "연번")</f>
        <v>49</v>
      </c>
      <c r="B533" s="21" t="str">
        <f ca="1">VLOOKUP(A533,'41. KPC'!$B$8:$H$1048576,7,0)</f>
        <v>신사업 추진전략과 재무타당성 검토</v>
      </c>
      <c r="D533" s="37" t="s">
        <v>2294</v>
      </c>
      <c r="E533" s="37" t="s">
        <v>3511</v>
      </c>
      <c r="F533" s="37" t="s">
        <v>3512</v>
      </c>
      <c r="G533" s="37">
        <v>3</v>
      </c>
      <c r="H533" s="37" t="s">
        <v>3204</v>
      </c>
    </row>
    <row r="534" spans="1:8">
      <c r="A534" s="24" t="s">
        <v>28</v>
      </c>
      <c r="B534" s="23" t="s">
        <v>3513</v>
      </c>
      <c r="D534" s="38" t="s">
        <v>2294</v>
      </c>
      <c r="E534" s="38" t="s">
        <v>3511</v>
      </c>
      <c r="F534" s="38" t="s">
        <v>3514</v>
      </c>
      <c r="G534" s="38">
        <v>4</v>
      </c>
      <c r="H534" s="38" t="s">
        <v>3204</v>
      </c>
    </row>
    <row r="535" spans="1:8">
      <c r="A535" s="24" t="s">
        <v>13</v>
      </c>
      <c r="B535" s="23" t="s">
        <v>3208</v>
      </c>
      <c r="D535" s="38" t="s">
        <v>2294</v>
      </c>
      <c r="E535" s="38" t="s">
        <v>3511</v>
      </c>
      <c r="F535" s="38" t="s">
        <v>3515</v>
      </c>
      <c r="G535" s="38">
        <v>3</v>
      </c>
      <c r="H535" s="38" t="s">
        <v>3204</v>
      </c>
    </row>
    <row r="536" spans="1:8">
      <c r="A536" s="24" t="s">
        <v>32</v>
      </c>
      <c r="B536" s="23">
        <f ca="1">VLOOKUP(B533,'41. KPC'!$H$8:$J$1048576,3,0)</f>
        <v>14</v>
      </c>
      <c r="D536" s="38" t="s">
        <v>2294</v>
      </c>
      <c r="E536" s="38" t="s">
        <v>3511</v>
      </c>
      <c r="F536" s="38" t="s">
        <v>3516</v>
      </c>
      <c r="G536" s="38">
        <v>4</v>
      </c>
      <c r="H536" s="38" t="s">
        <v>3204</v>
      </c>
    </row>
    <row r="537" spans="1:8">
      <c r="A537" s="24" t="s">
        <v>31</v>
      </c>
      <c r="B537" s="23" t="str">
        <f ca="1">VLOOKUP(B533,'41. KPC'!$H$8:$J$1048576,2,0)</f>
        <v>X</v>
      </c>
      <c r="D537" s="38"/>
      <c r="E537" s="38"/>
      <c r="F537" s="38"/>
      <c r="G537" s="38"/>
      <c r="H537" s="38"/>
    </row>
    <row r="538" spans="1:8">
      <c r="A538" s="24" t="s">
        <v>25</v>
      </c>
      <c r="B538" s="23" t="str">
        <f ca="1">VLOOKUP(B533,'41. KPC'!$H$8:$L$1048576,5,0)</f>
        <v>3~12월</v>
      </c>
      <c r="D538" s="38"/>
      <c r="E538" s="38"/>
      <c r="F538" s="38"/>
      <c r="G538" s="38"/>
      <c r="H538" s="38"/>
    </row>
    <row r="539" spans="1:8" ht="16.5" customHeight="1">
      <c r="A539" s="629" t="s">
        <v>33</v>
      </c>
      <c r="B539" s="656" t="s">
        <v>3517</v>
      </c>
      <c r="D539" s="38"/>
      <c r="E539" s="38"/>
      <c r="F539" s="38"/>
      <c r="G539" s="38"/>
      <c r="H539" s="38"/>
    </row>
    <row r="540" spans="1:8">
      <c r="A540" s="653"/>
      <c r="B540" s="657"/>
      <c r="D540" s="38"/>
      <c r="E540" s="38"/>
      <c r="F540" s="38"/>
      <c r="G540" s="38"/>
      <c r="H540" s="38"/>
    </row>
    <row r="543" spans="1:8" ht="17.25" thickBot="1">
      <c r="A543" s="22" t="s">
        <v>7</v>
      </c>
      <c r="B543" s="22" t="s">
        <v>4</v>
      </c>
      <c r="D543" s="22" t="s">
        <v>5</v>
      </c>
      <c r="E543" s="22" t="s">
        <v>11</v>
      </c>
      <c r="F543" s="22" t="s">
        <v>12</v>
      </c>
      <c r="G543" s="22" t="s">
        <v>6</v>
      </c>
      <c r="H543" s="22" t="s">
        <v>29</v>
      </c>
    </row>
    <row r="544" spans="1:8" ht="17.25" thickTop="1">
      <c r="A544" s="21">
        <f ca="1">COUNTIF(INDIRECT("$A$3:A" &amp; ROW()-1), "연번")</f>
        <v>50</v>
      </c>
      <c r="B544" s="21" t="str">
        <f ca="1">VLOOKUP(A544,'41. KPC'!$B$8:$H$1048576,7,0)</f>
        <v>경영분석전문가 양성</v>
      </c>
      <c r="D544" s="37" t="s">
        <v>2295</v>
      </c>
      <c r="E544" s="37" t="s">
        <v>3518</v>
      </c>
      <c r="F544" s="37" t="s">
        <v>3519</v>
      </c>
      <c r="G544" s="37">
        <v>7</v>
      </c>
      <c r="H544" s="37" t="s">
        <v>3204</v>
      </c>
    </row>
    <row r="545" spans="1:8">
      <c r="A545" s="24" t="s">
        <v>28</v>
      </c>
      <c r="B545" s="23" t="s">
        <v>3520</v>
      </c>
      <c r="D545" s="38" t="s">
        <v>2295</v>
      </c>
      <c r="E545" s="38" t="s">
        <v>3518</v>
      </c>
      <c r="F545" s="38" t="s">
        <v>3521</v>
      </c>
      <c r="G545" s="38">
        <v>7</v>
      </c>
      <c r="H545" s="38" t="s">
        <v>3204</v>
      </c>
    </row>
    <row r="546" spans="1:8">
      <c r="A546" s="24" t="s">
        <v>13</v>
      </c>
      <c r="B546" s="23" t="s">
        <v>3208</v>
      </c>
      <c r="D546" s="38" t="s">
        <v>2295</v>
      </c>
      <c r="E546" s="38" t="s">
        <v>3518</v>
      </c>
      <c r="F546" s="38" t="s">
        <v>3522</v>
      </c>
      <c r="G546" s="38">
        <v>7</v>
      </c>
      <c r="H546" s="38" t="s">
        <v>3204</v>
      </c>
    </row>
    <row r="547" spans="1:8">
      <c r="A547" s="24" t="s">
        <v>32</v>
      </c>
      <c r="B547" s="23">
        <f ca="1">VLOOKUP(B544,'41. KPC'!$H$8:$J$1048576,3,0)</f>
        <v>28</v>
      </c>
      <c r="D547" s="38" t="s">
        <v>2295</v>
      </c>
      <c r="E547" s="38" t="s">
        <v>3518</v>
      </c>
      <c r="F547" s="38" t="s">
        <v>3523</v>
      </c>
      <c r="G547" s="38">
        <v>7</v>
      </c>
      <c r="H547" s="38" t="s">
        <v>3204</v>
      </c>
    </row>
    <row r="548" spans="1:8">
      <c r="A548" s="24" t="s">
        <v>31</v>
      </c>
      <c r="B548" s="23" t="str">
        <f ca="1">VLOOKUP(B544,'41. KPC'!$H$8:$J$1048576,2,0)</f>
        <v>O</v>
      </c>
      <c r="D548" s="38"/>
      <c r="E548" s="38"/>
      <c r="F548" s="38"/>
      <c r="G548" s="38"/>
      <c r="H548" s="38"/>
    </row>
    <row r="549" spans="1:8">
      <c r="A549" s="24" t="s">
        <v>25</v>
      </c>
      <c r="B549" s="23" t="str">
        <f ca="1">VLOOKUP(B544,'41. KPC'!$H$8:$L$1048576,5,0)</f>
        <v>3~12월</v>
      </c>
      <c r="D549" s="38"/>
      <c r="E549" s="38"/>
      <c r="F549" s="38"/>
      <c r="G549" s="38"/>
      <c r="H549" s="38"/>
    </row>
    <row r="550" spans="1:8" ht="16.5" customHeight="1">
      <c r="A550" s="629" t="s">
        <v>33</v>
      </c>
      <c r="B550" s="656" t="s">
        <v>3524</v>
      </c>
      <c r="D550" s="38"/>
      <c r="E550" s="38"/>
      <c r="F550" s="38"/>
      <c r="G550" s="38"/>
      <c r="H550" s="38"/>
    </row>
    <row r="551" spans="1:8">
      <c r="A551" s="653"/>
      <c r="B551" s="657"/>
      <c r="D551" s="38"/>
      <c r="E551" s="38"/>
      <c r="F551" s="38"/>
      <c r="G551" s="38"/>
      <c r="H551" s="38"/>
    </row>
    <row r="554" spans="1:8" ht="17.25" thickBot="1">
      <c r="A554" s="22" t="s">
        <v>7</v>
      </c>
      <c r="B554" s="22" t="s">
        <v>4</v>
      </c>
      <c r="D554" s="22" t="s">
        <v>5</v>
      </c>
      <c r="E554" s="22" t="s">
        <v>11</v>
      </c>
      <c r="F554" s="22" t="s">
        <v>12</v>
      </c>
      <c r="G554" s="22" t="s">
        <v>6</v>
      </c>
      <c r="H554" s="22" t="s">
        <v>29</v>
      </c>
    </row>
    <row r="555" spans="1:8" ht="17.25" thickTop="1">
      <c r="A555" s="21">
        <f ca="1">COUNTIF(INDIRECT("$A$3:A" &amp; ROW()-1), "연번")</f>
        <v>51</v>
      </c>
      <c r="B555" s="21" t="str">
        <f ca="1">VLOOKUP(A555,'41. KPC'!$B$8:$H$1048576,7,0)</f>
        <v>기업경영분석기초</v>
      </c>
      <c r="D555" s="37" t="s">
        <v>2296</v>
      </c>
      <c r="E555" s="37" t="s">
        <v>3221</v>
      </c>
      <c r="F555" s="37" t="s">
        <v>3525</v>
      </c>
      <c r="G555" s="37">
        <v>2</v>
      </c>
      <c r="H555" s="37" t="s">
        <v>3204</v>
      </c>
    </row>
    <row r="556" spans="1:8">
      <c r="A556" s="24" t="s">
        <v>28</v>
      </c>
      <c r="B556" s="23" t="s">
        <v>3526</v>
      </c>
      <c r="D556" s="38" t="s">
        <v>2296</v>
      </c>
      <c r="E556" s="38" t="s">
        <v>3221</v>
      </c>
      <c r="F556" s="38" t="s">
        <v>3527</v>
      </c>
      <c r="G556" s="38">
        <v>4</v>
      </c>
      <c r="H556" s="38" t="s">
        <v>3204</v>
      </c>
    </row>
    <row r="557" spans="1:8">
      <c r="A557" s="24" t="s">
        <v>13</v>
      </c>
      <c r="B557" s="23" t="s">
        <v>3208</v>
      </c>
      <c r="D557" s="38" t="s">
        <v>2296</v>
      </c>
      <c r="E557" s="38" t="s">
        <v>3221</v>
      </c>
      <c r="F557" s="38" t="s">
        <v>3528</v>
      </c>
      <c r="G557" s="38">
        <v>4</v>
      </c>
      <c r="H557" s="38" t="s">
        <v>3204</v>
      </c>
    </row>
    <row r="558" spans="1:8">
      <c r="A558" s="24" t="s">
        <v>32</v>
      </c>
      <c r="B558" s="23">
        <f ca="1">VLOOKUP(B555,'41. KPC'!$H$8:$J$1048576,3,0)</f>
        <v>18</v>
      </c>
      <c r="D558" s="38" t="s">
        <v>2296</v>
      </c>
      <c r="E558" s="38" t="s">
        <v>3221</v>
      </c>
      <c r="F558" s="38" t="s">
        <v>3529</v>
      </c>
      <c r="G558" s="38">
        <v>4</v>
      </c>
      <c r="H558" s="38" t="s">
        <v>3204</v>
      </c>
    </row>
    <row r="559" spans="1:8">
      <c r="A559" s="24" t="s">
        <v>31</v>
      </c>
      <c r="B559" s="23" t="str">
        <f ca="1">VLOOKUP(B555,'41. KPC'!$H$8:$J$1048576,2,0)</f>
        <v>O</v>
      </c>
      <c r="D559" s="38" t="s">
        <v>2296</v>
      </c>
      <c r="E559" s="38" t="s">
        <v>3221</v>
      </c>
      <c r="F559" s="38" t="s">
        <v>3530</v>
      </c>
      <c r="G559" s="38">
        <v>4</v>
      </c>
      <c r="H559" s="38" t="s">
        <v>3204</v>
      </c>
    </row>
    <row r="560" spans="1:8">
      <c r="A560" s="24" t="s">
        <v>25</v>
      </c>
      <c r="B560" s="23" t="str">
        <f ca="1">VLOOKUP(B555,'41. KPC'!$H$8:$L$1048576,5,0)</f>
        <v>3~12월</v>
      </c>
      <c r="D560" s="38"/>
      <c r="E560" s="38"/>
      <c r="F560" s="38"/>
      <c r="G560" s="38"/>
      <c r="H560" s="38"/>
    </row>
    <row r="561" spans="1:8" ht="16.5" customHeight="1">
      <c r="A561" s="629" t="s">
        <v>33</v>
      </c>
      <c r="B561" s="656" t="s">
        <v>3531</v>
      </c>
      <c r="D561" s="38"/>
      <c r="E561" s="38"/>
      <c r="F561" s="38"/>
      <c r="G561" s="38"/>
      <c r="H561" s="38"/>
    </row>
    <row r="562" spans="1:8">
      <c r="A562" s="653"/>
      <c r="B562" s="657"/>
      <c r="D562" s="38"/>
      <c r="E562" s="38"/>
      <c r="F562" s="38"/>
      <c r="G562" s="38"/>
      <c r="H562" s="38"/>
    </row>
    <row r="565" spans="1:8" ht="17.25" thickBot="1">
      <c r="A565" s="22" t="s">
        <v>7</v>
      </c>
      <c r="B565" s="22" t="s">
        <v>4</v>
      </c>
      <c r="D565" s="22" t="s">
        <v>5</v>
      </c>
      <c r="E565" s="22" t="s">
        <v>11</v>
      </c>
      <c r="F565" s="22" t="s">
        <v>12</v>
      </c>
      <c r="G565" s="22" t="s">
        <v>6</v>
      </c>
      <c r="H565" s="22" t="s">
        <v>29</v>
      </c>
    </row>
    <row r="566" spans="1:8" ht="17.25" thickTop="1">
      <c r="A566" s="21">
        <f ca="1">COUNTIF(INDIRECT("$A$3:A" &amp; ROW()-1), "연번")</f>
        <v>52</v>
      </c>
      <c r="B566" s="21" t="str">
        <f ca="1">VLOOKUP(A566,'41. KPC'!$B$8:$H$1048576,7,0)</f>
        <v>[엑셀활용] 재무계획수립과 재무시뮬레이션</v>
      </c>
      <c r="D566" s="37" t="s">
        <v>3532</v>
      </c>
      <c r="E566" s="37" t="s">
        <v>3533</v>
      </c>
      <c r="F566" s="37" t="s">
        <v>3534</v>
      </c>
      <c r="G566" s="37">
        <v>3</v>
      </c>
      <c r="H566" s="37" t="s">
        <v>3204</v>
      </c>
    </row>
    <row r="567" spans="1:8">
      <c r="A567" s="24" t="s">
        <v>28</v>
      </c>
      <c r="B567" s="23" t="s">
        <v>3535</v>
      </c>
      <c r="D567" s="37" t="s">
        <v>3532</v>
      </c>
      <c r="E567" s="38" t="s">
        <v>3533</v>
      </c>
      <c r="F567" s="38" t="s">
        <v>3536</v>
      </c>
      <c r="G567" s="38">
        <v>4</v>
      </c>
      <c r="H567" s="38" t="s">
        <v>3204</v>
      </c>
    </row>
    <row r="568" spans="1:8">
      <c r="A568" s="24" t="s">
        <v>13</v>
      </c>
      <c r="B568" s="23" t="s">
        <v>3208</v>
      </c>
      <c r="D568" s="37" t="s">
        <v>3532</v>
      </c>
      <c r="E568" s="38" t="s">
        <v>3533</v>
      </c>
      <c r="F568" s="38" t="s">
        <v>3537</v>
      </c>
      <c r="G568" s="38">
        <v>3</v>
      </c>
      <c r="H568" s="38" t="s">
        <v>3204</v>
      </c>
    </row>
    <row r="569" spans="1:8">
      <c r="A569" s="24" t="s">
        <v>32</v>
      </c>
      <c r="B569" s="23">
        <f ca="1">VLOOKUP(B566,'41. KPC'!$H$8:$J$1048576,3,0)</f>
        <v>18</v>
      </c>
      <c r="D569" s="37" t="s">
        <v>3532</v>
      </c>
      <c r="E569" s="38" t="s">
        <v>3533</v>
      </c>
      <c r="F569" s="38" t="s">
        <v>3538</v>
      </c>
      <c r="G569" s="38">
        <v>4</v>
      </c>
      <c r="H569" s="38" t="s">
        <v>3204</v>
      </c>
    </row>
    <row r="570" spans="1:8">
      <c r="A570" s="24" t="s">
        <v>31</v>
      </c>
      <c r="B570" s="23" t="str">
        <f ca="1">VLOOKUP(B566,'41. KPC'!$H$8:$J$1048576,2,0)</f>
        <v>X</v>
      </c>
      <c r="D570" s="37" t="s">
        <v>3532</v>
      </c>
      <c r="E570" s="38" t="s">
        <v>3533</v>
      </c>
      <c r="F570" s="38" t="s">
        <v>3539</v>
      </c>
      <c r="G570" s="38">
        <v>4</v>
      </c>
      <c r="H570" s="38" t="s">
        <v>3204</v>
      </c>
    </row>
    <row r="571" spans="1:8">
      <c r="A571" s="24" t="s">
        <v>25</v>
      </c>
      <c r="B571" s="23" t="str">
        <f ca="1">VLOOKUP(B566,'41. KPC'!$H$8:$L$1048576,5,0)</f>
        <v>3~12월</v>
      </c>
      <c r="D571" s="38"/>
      <c r="E571" s="38"/>
      <c r="F571" s="38"/>
      <c r="G571" s="38"/>
      <c r="H571" s="38"/>
    </row>
    <row r="572" spans="1:8" ht="16.5" customHeight="1">
      <c r="A572" s="629" t="s">
        <v>33</v>
      </c>
      <c r="B572" s="656" t="s">
        <v>3540</v>
      </c>
      <c r="D572" s="38"/>
      <c r="E572" s="38"/>
      <c r="F572" s="38"/>
      <c r="G572" s="38"/>
      <c r="H572" s="38"/>
    </row>
    <row r="573" spans="1:8">
      <c r="A573" s="653"/>
      <c r="B573" s="657"/>
      <c r="D573" s="38"/>
      <c r="E573" s="38"/>
      <c r="F573" s="38"/>
      <c r="G573" s="38"/>
      <c r="H573" s="38"/>
    </row>
    <row r="576" spans="1:8" ht="17.25" thickBot="1">
      <c r="A576" s="22" t="s">
        <v>7</v>
      </c>
      <c r="B576" s="22" t="s">
        <v>4</v>
      </c>
      <c r="D576" s="22" t="s">
        <v>5</v>
      </c>
      <c r="E576" s="22" t="s">
        <v>11</v>
      </c>
      <c r="F576" s="22" t="s">
        <v>12</v>
      </c>
      <c r="G576" s="22" t="s">
        <v>6</v>
      </c>
      <c r="H576" s="22" t="s">
        <v>29</v>
      </c>
    </row>
    <row r="577" spans="1:8" ht="17.25" thickTop="1">
      <c r="A577" s="21">
        <f ca="1">COUNTIF(INDIRECT("$A$3:A" &amp; ROW()-1), "연번")</f>
        <v>53</v>
      </c>
      <c r="B577" s="21" t="str">
        <f ca="1">VLOOKUP(A577,'41. KPC'!$B$8:$H$1048576,7,0)</f>
        <v>추정재무제표작성 및 현금흐름표활용기초</v>
      </c>
      <c r="D577" s="37" t="s">
        <v>2298</v>
      </c>
      <c r="E577" s="37" t="s">
        <v>3541</v>
      </c>
      <c r="F577" s="37" t="s">
        <v>3542</v>
      </c>
      <c r="G577" s="37">
        <v>7</v>
      </c>
      <c r="H577" s="37" t="s">
        <v>3204</v>
      </c>
    </row>
    <row r="578" spans="1:8">
      <c r="A578" s="24" t="s">
        <v>28</v>
      </c>
      <c r="B578" s="23" t="s">
        <v>3543</v>
      </c>
      <c r="D578" s="38" t="s">
        <v>2298</v>
      </c>
      <c r="E578" s="38" t="s">
        <v>3541</v>
      </c>
      <c r="F578" s="38" t="s">
        <v>3544</v>
      </c>
      <c r="G578" s="38">
        <v>4</v>
      </c>
      <c r="H578" s="38" t="s">
        <v>3204</v>
      </c>
    </row>
    <row r="579" spans="1:8">
      <c r="A579" s="24" t="s">
        <v>13</v>
      </c>
      <c r="B579" s="23" t="s">
        <v>3208</v>
      </c>
      <c r="D579" s="38" t="s">
        <v>2298</v>
      </c>
      <c r="E579" s="38" t="s">
        <v>3541</v>
      </c>
      <c r="F579" s="38" t="s">
        <v>3545</v>
      </c>
      <c r="G579" s="38">
        <v>3</v>
      </c>
      <c r="H579" s="38" t="s">
        <v>3204</v>
      </c>
    </row>
    <row r="580" spans="1:8">
      <c r="A580" s="24" t="s">
        <v>32</v>
      </c>
      <c r="B580" s="23">
        <f ca="1">VLOOKUP(B577,'41. KPC'!$H$8:$J$1048576,3,0)</f>
        <v>18</v>
      </c>
      <c r="D580" s="38" t="s">
        <v>2298</v>
      </c>
      <c r="E580" s="38" t="s">
        <v>3541</v>
      </c>
      <c r="F580" s="38" t="s">
        <v>3546</v>
      </c>
      <c r="G580" s="38">
        <v>4</v>
      </c>
      <c r="H580" s="38" t="s">
        <v>3204</v>
      </c>
    </row>
    <row r="581" spans="1:8">
      <c r="A581" s="24" t="s">
        <v>31</v>
      </c>
      <c r="B581" s="23" t="str">
        <f ca="1">VLOOKUP(B577,'41. KPC'!$H$8:$J$1048576,2,0)</f>
        <v>X</v>
      </c>
      <c r="D581" s="38"/>
      <c r="E581" s="38"/>
      <c r="F581" s="38"/>
      <c r="G581" s="38"/>
      <c r="H581" s="38"/>
    </row>
    <row r="582" spans="1:8">
      <c r="A582" s="24" t="s">
        <v>25</v>
      </c>
      <c r="B582" s="23" t="str">
        <f ca="1">VLOOKUP(B577,'41. KPC'!$H$8:$L$1048576,5,0)</f>
        <v>3~12월</v>
      </c>
      <c r="D582" s="38"/>
      <c r="E582" s="38"/>
      <c r="F582" s="38"/>
      <c r="G582" s="38"/>
      <c r="H582" s="38"/>
    </row>
    <row r="583" spans="1:8" ht="16.5" customHeight="1">
      <c r="A583" s="629" t="s">
        <v>33</v>
      </c>
      <c r="B583" s="656" t="s">
        <v>3547</v>
      </c>
      <c r="D583" s="38"/>
      <c r="E583" s="38"/>
      <c r="F583" s="38"/>
      <c r="G583" s="38"/>
      <c r="H583" s="38"/>
    </row>
    <row r="584" spans="1:8">
      <c r="A584" s="653"/>
      <c r="B584" s="657"/>
      <c r="D584" s="38"/>
      <c r="E584" s="38"/>
      <c r="F584" s="38"/>
      <c r="G584" s="38"/>
      <c r="H584" s="38"/>
    </row>
    <row r="587" spans="1:8" ht="17.25" thickBot="1">
      <c r="A587" s="22" t="s">
        <v>7</v>
      </c>
      <c r="B587" s="22" t="s">
        <v>4</v>
      </c>
      <c r="D587" s="22" t="s">
        <v>5</v>
      </c>
      <c r="E587" s="22" t="s">
        <v>11</v>
      </c>
      <c r="F587" s="22" t="s">
        <v>12</v>
      </c>
      <c r="G587" s="22" t="s">
        <v>6</v>
      </c>
      <c r="H587" s="22" t="s">
        <v>29</v>
      </c>
    </row>
    <row r="588" spans="1:8" ht="17.25" thickTop="1">
      <c r="A588" s="21">
        <f ca="1">COUNTIF(INDIRECT("$A$3:A" &amp; ROW()-1), "연번")</f>
        <v>54</v>
      </c>
      <c r="B588" s="21" t="str">
        <f ca="1">VLOOKUP(A588,'41. KPC'!$B$8:$H$1048576,7,0)</f>
        <v>[엑셀활용] 현금흐름표 작성과 분석실무</v>
      </c>
      <c r="D588" s="37" t="s">
        <v>3548</v>
      </c>
      <c r="E588" s="37" t="s">
        <v>3549</v>
      </c>
      <c r="F588" s="37" t="s">
        <v>3550</v>
      </c>
      <c r="G588" s="37">
        <v>4</v>
      </c>
      <c r="H588" s="37" t="s">
        <v>3204</v>
      </c>
    </row>
    <row r="589" spans="1:8">
      <c r="A589" s="24" t="s">
        <v>28</v>
      </c>
      <c r="B589" s="23" t="s">
        <v>3551</v>
      </c>
      <c r="D589" s="38" t="s">
        <v>3548</v>
      </c>
      <c r="E589" s="38" t="s">
        <v>3549</v>
      </c>
      <c r="F589" s="38" t="s">
        <v>3552</v>
      </c>
      <c r="G589" s="38">
        <v>10</v>
      </c>
      <c r="H589" s="38" t="s">
        <v>3204</v>
      </c>
    </row>
    <row r="590" spans="1:8">
      <c r="A590" s="24" t="s">
        <v>13</v>
      </c>
      <c r="B590" s="23" t="s">
        <v>3208</v>
      </c>
      <c r="D590" s="38" t="s">
        <v>3548</v>
      </c>
      <c r="E590" s="38" t="s">
        <v>3549</v>
      </c>
      <c r="F590" s="38" t="s">
        <v>3553</v>
      </c>
      <c r="G590" s="38">
        <v>4</v>
      </c>
      <c r="H590" s="38" t="s">
        <v>3204</v>
      </c>
    </row>
    <row r="591" spans="1:8">
      <c r="A591" s="24" t="s">
        <v>32</v>
      </c>
      <c r="B591" s="23">
        <f ca="1">VLOOKUP(B588,'41. KPC'!$H$8:$J$1048576,3,0)</f>
        <v>18</v>
      </c>
      <c r="D591" s="38"/>
      <c r="E591" s="38"/>
      <c r="F591" s="38"/>
      <c r="G591" s="38"/>
      <c r="H591" s="38"/>
    </row>
    <row r="592" spans="1:8">
      <c r="A592" s="24" t="s">
        <v>31</v>
      </c>
      <c r="B592" s="23" t="str">
        <f ca="1">VLOOKUP(B588,'41. KPC'!$H$8:$J$1048576,2,0)</f>
        <v>X</v>
      </c>
      <c r="D592" s="38"/>
      <c r="E592" s="38"/>
      <c r="F592" s="38"/>
      <c r="G592" s="38"/>
      <c r="H592" s="38"/>
    </row>
    <row r="593" spans="1:8">
      <c r="A593" s="24" t="s">
        <v>25</v>
      </c>
      <c r="B593" s="23" t="str">
        <f ca="1">VLOOKUP(B588,'41. KPC'!$H$8:$L$1048576,5,0)</f>
        <v>3~12월</v>
      </c>
      <c r="D593" s="38"/>
      <c r="E593" s="38"/>
      <c r="F593" s="38"/>
      <c r="G593" s="38"/>
      <c r="H593" s="38"/>
    </row>
    <row r="594" spans="1:8" ht="16.5" customHeight="1">
      <c r="A594" s="629" t="s">
        <v>33</v>
      </c>
      <c r="B594" s="656" t="s">
        <v>3554</v>
      </c>
      <c r="D594" s="38"/>
      <c r="E594" s="38"/>
      <c r="F594" s="38"/>
      <c r="G594" s="38"/>
      <c r="H594" s="38"/>
    </row>
    <row r="595" spans="1:8">
      <c r="A595" s="653"/>
      <c r="B595" s="657"/>
      <c r="D595" s="38"/>
      <c r="E595" s="38"/>
      <c r="F595" s="38"/>
      <c r="G595" s="38"/>
      <c r="H595" s="38"/>
    </row>
    <row r="598" spans="1:8" ht="17.25" thickBot="1">
      <c r="A598" s="22" t="s">
        <v>7</v>
      </c>
      <c r="B598" s="22" t="s">
        <v>4</v>
      </c>
      <c r="D598" s="22" t="s">
        <v>5</v>
      </c>
      <c r="E598" s="22" t="s">
        <v>11</v>
      </c>
      <c r="F598" s="22" t="s">
        <v>12</v>
      </c>
      <c r="G598" s="22" t="s">
        <v>6</v>
      </c>
      <c r="H598" s="22" t="s">
        <v>29</v>
      </c>
    </row>
    <row r="599" spans="1:8" ht="17.25" thickTop="1">
      <c r="A599" s="21">
        <f ca="1">COUNTIF(INDIRECT("$A$3:A" &amp; ROW()-1), "연번")</f>
        <v>55</v>
      </c>
      <c r="B599" s="21" t="str">
        <f ca="1">VLOOKUP(A599,'41. KPC'!$B$8:$H$1048576,7,0)</f>
        <v>기업신용분석과 부실예측실무</v>
      </c>
      <c r="D599" s="37" t="s">
        <v>2300</v>
      </c>
      <c r="E599" s="37" t="s">
        <v>3555</v>
      </c>
      <c r="F599" s="37" t="s">
        <v>3556</v>
      </c>
      <c r="G599" s="37">
        <v>3</v>
      </c>
      <c r="H599" s="37" t="s">
        <v>3204</v>
      </c>
    </row>
    <row r="600" spans="1:8">
      <c r="A600" s="24" t="s">
        <v>28</v>
      </c>
      <c r="B600" s="23" t="s">
        <v>3557</v>
      </c>
      <c r="D600" s="38" t="s">
        <v>2300</v>
      </c>
      <c r="E600" s="38" t="s">
        <v>3555</v>
      </c>
      <c r="F600" s="38" t="s">
        <v>3558</v>
      </c>
      <c r="G600" s="38">
        <v>4</v>
      </c>
      <c r="H600" s="38" t="s">
        <v>3204</v>
      </c>
    </row>
    <row r="601" spans="1:8">
      <c r="A601" s="24" t="s">
        <v>13</v>
      </c>
      <c r="B601" s="23" t="s">
        <v>3208</v>
      </c>
      <c r="D601" s="38" t="s">
        <v>2300</v>
      </c>
      <c r="E601" s="38" t="s">
        <v>3555</v>
      </c>
      <c r="F601" s="38" t="s">
        <v>3559</v>
      </c>
      <c r="G601" s="38">
        <v>4</v>
      </c>
      <c r="H601" s="38" t="s">
        <v>3204</v>
      </c>
    </row>
    <row r="602" spans="1:8">
      <c r="A602" s="24" t="s">
        <v>32</v>
      </c>
      <c r="B602" s="23">
        <f ca="1">VLOOKUP(B599,'41. KPC'!$H$8:$J$1048576,3,0)</f>
        <v>18</v>
      </c>
      <c r="D602" s="38" t="s">
        <v>2300</v>
      </c>
      <c r="E602" s="38" t="s">
        <v>3555</v>
      </c>
      <c r="F602" s="38" t="s">
        <v>3560</v>
      </c>
      <c r="G602" s="38">
        <v>3</v>
      </c>
      <c r="H602" s="38" t="s">
        <v>3204</v>
      </c>
    </row>
    <row r="603" spans="1:8">
      <c r="A603" s="24" t="s">
        <v>31</v>
      </c>
      <c r="B603" s="23" t="str">
        <f ca="1">VLOOKUP(B599,'41. KPC'!$H$8:$J$1048576,2,0)</f>
        <v>O</v>
      </c>
      <c r="D603" s="38" t="s">
        <v>2300</v>
      </c>
      <c r="E603" s="38" t="s">
        <v>3555</v>
      </c>
      <c r="F603" s="38" t="s">
        <v>3561</v>
      </c>
      <c r="G603" s="38">
        <v>4</v>
      </c>
      <c r="H603" s="38" t="s">
        <v>3204</v>
      </c>
    </row>
    <row r="604" spans="1:8">
      <c r="A604" s="24" t="s">
        <v>25</v>
      </c>
      <c r="B604" s="23" t="str">
        <f ca="1">VLOOKUP(B599,'41. KPC'!$H$8:$L$1048576,5,0)</f>
        <v>3~12월</v>
      </c>
      <c r="D604" s="38"/>
      <c r="E604" s="38"/>
      <c r="F604" s="38"/>
      <c r="G604" s="38"/>
      <c r="H604" s="38"/>
    </row>
    <row r="605" spans="1:8" ht="16.5" customHeight="1">
      <c r="A605" s="629" t="s">
        <v>33</v>
      </c>
      <c r="B605" s="656" t="s">
        <v>3562</v>
      </c>
      <c r="D605" s="38"/>
      <c r="E605" s="38"/>
      <c r="F605" s="38"/>
      <c r="G605" s="38"/>
      <c r="H605" s="38"/>
    </row>
    <row r="606" spans="1:8">
      <c r="A606" s="653"/>
      <c r="B606" s="657"/>
      <c r="D606" s="38"/>
      <c r="E606" s="38"/>
      <c r="F606" s="38"/>
      <c r="G606" s="38"/>
      <c r="H606" s="38"/>
    </row>
    <row r="609" spans="1:8" ht="17.25" thickBot="1">
      <c r="A609" s="22" t="s">
        <v>7</v>
      </c>
      <c r="B609" s="22" t="s">
        <v>4</v>
      </c>
      <c r="D609" s="22" t="s">
        <v>5</v>
      </c>
      <c r="E609" s="22" t="s">
        <v>11</v>
      </c>
      <c r="F609" s="22" t="s">
        <v>12</v>
      </c>
      <c r="G609" s="22" t="s">
        <v>6</v>
      </c>
      <c r="H609" s="22" t="s">
        <v>29</v>
      </c>
    </row>
    <row r="610" spans="1:8" ht="17.25" thickTop="1">
      <c r="A610" s="21">
        <f ca="1">COUNTIF(INDIRECT("$A$3:A" &amp; ROW()-1), "연번")</f>
        <v>56</v>
      </c>
      <c r="B610" s="21" t="str">
        <f ca="1">VLOOKUP(A610,'41. KPC'!$B$8:$H$1048576,7,0)</f>
        <v>[엑셀활용] 기업재무분석실무</v>
      </c>
      <c r="D610" s="37" t="s">
        <v>3563</v>
      </c>
      <c r="E610" s="37" t="s">
        <v>3564</v>
      </c>
      <c r="F610" s="37" t="s">
        <v>3565</v>
      </c>
      <c r="G610" s="37">
        <v>3</v>
      </c>
      <c r="H610" s="37" t="s">
        <v>3204</v>
      </c>
    </row>
    <row r="611" spans="1:8">
      <c r="A611" s="24" t="s">
        <v>28</v>
      </c>
      <c r="B611" s="23" t="s">
        <v>3566</v>
      </c>
      <c r="D611" s="38" t="s">
        <v>3563</v>
      </c>
      <c r="E611" s="38" t="s">
        <v>3564</v>
      </c>
      <c r="F611" s="38" t="s">
        <v>3567</v>
      </c>
      <c r="G611" s="38">
        <v>4</v>
      </c>
      <c r="H611" s="38" t="s">
        <v>3204</v>
      </c>
    </row>
    <row r="612" spans="1:8">
      <c r="A612" s="24" t="s">
        <v>13</v>
      </c>
      <c r="B612" s="23" t="s">
        <v>3208</v>
      </c>
      <c r="D612" s="38" t="s">
        <v>3563</v>
      </c>
      <c r="E612" s="38" t="s">
        <v>3564</v>
      </c>
      <c r="F612" s="38" t="s">
        <v>3568</v>
      </c>
      <c r="G612" s="38">
        <v>11</v>
      </c>
      <c r="H612" s="38" t="s">
        <v>3204</v>
      </c>
    </row>
    <row r="613" spans="1:8">
      <c r="A613" s="24" t="s">
        <v>32</v>
      </c>
      <c r="B613" s="23">
        <f ca="1">VLOOKUP(B610,'41. KPC'!$H$8:$J$1048576,3,0)</f>
        <v>18</v>
      </c>
      <c r="D613" s="38"/>
      <c r="E613" s="38"/>
      <c r="F613" s="38"/>
      <c r="G613" s="38"/>
      <c r="H613" s="38"/>
    </row>
    <row r="614" spans="1:8">
      <c r="A614" s="24" t="s">
        <v>31</v>
      </c>
      <c r="B614" s="23" t="str">
        <f ca="1">VLOOKUP(B610,'41. KPC'!$H$8:$J$1048576,2,0)</f>
        <v>X</v>
      </c>
      <c r="D614" s="38"/>
      <c r="E614" s="38"/>
      <c r="F614" s="38"/>
      <c r="G614" s="38"/>
      <c r="H614" s="38"/>
    </row>
    <row r="615" spans="1:8">
      <c r="A615" s="24" t="s">
        <v>25</v>
      </c>
      <c r="B615" s="23" t="str">
        <f ca="1">VLOOKUP(B610,'41. KPC'!$H$8:$L$1048576,5,0)</f>
        <v>3~12월</v>
      </c>
      <c r="D615" s="38"/>
      <c r="E615" s="38"/>
      <c r="F615" s="38"/>
      <c r="G615" s="38"/>
      <c r="H615" s="38"/>
    </row>
    <row r="616" spans="1:8" ht="16.5" customHeight="1">
      <c r="A616" s="629" t="s">
        <v>33</v>
      </c>
      <c r="B616" s="656" t="s">
        <v>3569</v>
      </c>
      <c r="D616" s="38"/>
      <c r="E616" s="38"/>
      <c r="F616" s="38"/>
      <c r="G616" s="38"/>
      <c r="H616" s="38"/>
    </row>
    <row r="617" spans="1:8">
      <c r="A617" s="653"/>
      <c r="B617" s="657"/>
      <c r="D617" s="38"/>
      <c r="E617" s="38"/>
      <c r="F617" s="38"/>
      <c r="G617" s="38"/>
      <c r="H617" s="38"/>
    </row>
    <row r="620" spans="1:8" ht="17.25" thickBot="1">
      <c r="A620" s="22" t="s">
        <v>7</v>
      </c>
      <c r="B620" s="22" t="s">
        <v>4</v>
      </c>
      <c r="D620" s="22" t="s">
        <v>5</v>
      </c>
      <c r="E620" s="22" t="s">
        <v>11</v>
      </c>
      <c r="F620" s="22" t="s">
        <v>12</v>
      </c>
      <c r="G620" s="22" t="s">
        <v>6</v>
      </c>
      <c r="H620" s="22" t="s">
        <v>29</v>
      </c>
    </row>
    <row r="621" spans="1:8" ht="17.25" thickTop="1">
      <c r="A621" s="21">
        <f ca="1">COUNTIF(INDIRECT("$A$3:A" &amp; ROW()-1), "연번")</f>
        <v>57</v>
      </c>
      <c r="B621" s="21" t="str">
        <f ca="1">VLOOKUP(A621,'41. KPC'!$B$8:$H$1048576,7,0)</f>
        <v>비재경부서 임직원을 위한 재무제표의 이해와 재무분석기초</v>
      </c>
      <c r="D621" s="37" t="s">
        <v>2302</v>
      </c>
      <c r="E621" s="37" t="s">
        <v>3202</v>
      </c>
      <c r="F621" s="37" t="s">
        <v>3570</v>
      </c>
      <c r="G621" s="37">
        <v>4</v>
      </c>
      <c r="H621" s="37" t="s">
        <v>3204</v>
      </c>
    </row>
    <row r="622" spans="1:8">
      <c r="A622" s="24" t="s">
        <v>28</v>
      </c>
      <c r="B622" s="23" t="s">
        <v>3571</v>
      </c>
      <c r="D622" s="38" t="s">
        <v>2302</v>
      </c>
      <c r="E622" s="38" t="s">
        <v>3202</v>
      </c>
      <c r="F622" s="38" t="s">
        <v>3572</v>
      </c>
      <c r="G622" s="38">
        <v>4</v>
      </c>
      <c r="H622" s="38" t="s">
        <v>3204</v>
      </c>
    </row>
    <row r="623" spans="1:8">
      <c r="A623" s="24" t="s">
        <v>13</v>
      </c>
      <c r="B623" s="23" t="s">
        <v>3208</v>
      </c>
      <c r="D623" s="38" t="s">
        <v>2302</v>
      </c>
      <c r="E623" s="38" t="s">
        <v>3202</v>
      </c>
      <c r="F623" s="38" t="s">
        <v>3573</v>
      </c>
      <c r="G623" s="38">
        <v>3</v>
      </c>
      <c r="H623" s="38" t="s">
        <v>3204</v>
      </c>
    </row>
    <row r="624" spans="1:8">
      <c r="A624" s="24" t="s">
        <v>32</v>
      </c>
      <c r="B624" s="23">
        <f ca="1">VLOOKUP(B621,'41. KPC'!$H$8:$J$1048576,3,0)</f>
        <v>18</v>
      </c>
      <c r="D624" s="38" t="s">
        <v>2302</v>
      </c>
      <c r="E624" s="38" t="s">
        <v>3202</v>
      </c>
      <c r="F624" s="38" t="s">
        <v>3574</v>
      </c>
      <c r="G624" s="38">
        <v>7</v>
      </c>
      <c r="H624" s="38" t="s">
        <v>3204</v>
      </c>
    </row>
    <row r="625" spans="1:8">
      <c r="A625" s="24" t="s">
        <v>31</v>
      </c>
      <c r="B625" s="23" t="str">
        <f ca="1">VLOOKUP(B621,'41. KPC'!$H$8:$J$1048576,2,0)</f>
        <v>O</v>
      </c>
      <c r="D625" s="38"/>
      <c r="E625" s="38"/>
      <c r="F625" s="38"/>
      <c r="G625" s="38"/>
      <c r="H625" s="38"/>
    </row>
    <row r="626" spans="1:8">
      <c r="A626" s="24" t="s">
        <v>25</v>
      </c>
      <c r="B626" s="23" t="str">
        <f ca="1">VLOOKUP(B621,'41. KPC'!$H$8:$L$1048576,5,0)</f>
        <v>3~12월</v>
      </c>
      <c r="D626" s="38"/>
      <c r="E626" s="38"/>
      <c r="F626" s="38"/>
      <c r="G626" s="38"/>
      <c r="H626" s="38"/>
    </row>
    <row r="627" spans="1:8" ht="16.5" customHeight="1">
      <c r="A627" s="629" t="s">
        <v>33</v>
      </c>
      <c r="B627" s="656" t="s">
        <v>3531</v>
      </c>
      <c r="D627" s="38"/>
      <c r="E627" s="38"/>
      <c r="F627" s="38"/>
      <c r="G627" s="38"/>
      <c r="H627" s="38"/>
    </row>
    <row r="628" spans="1:8">
      <c r="A628" s="653"/>
      <c r="B628" s="657"/>
      <c r="D628" s="38"/>
      <c r="E628" s="38"/>
      <c r="F628" s="38"/>
      <c r="G628" s="38"/>
      <c r="H628" s="38"/>
    </row>
    <row r="631" spans="1:8" ht="17.25" thickBot="1">
      <c r="A631" s="22" t="s">
        <v>7</v>
      </c>
      <c r="B631" s="22" t="s">
        <v>4</v>
      </c>
      <c r="D631" s="22" t="s">
        <v>5</v>
      </c>
      <c r="E631" s="22" t="s">
        <v>11</v>
      </c>
      <c r="F631" s="22" t="s">
        <v>12</v>
      </c>
      <c r="G631" s="22" t="s">
        <v>6</v>
      </c>
      <c r="H631" s="22" t="s">
        <v>29</v>
      </c>
    </row>
    <row r="632" spans="1:8" ht="17.25" thickTop="1">
      <c r="A632" s="21">
        <f ca="1">COUNTIF(INDIRECT("$A$3:A" &amp; ROW()-1), "연번")</f>
        <v>58</v>
      </c>
      <c r="B632" s="21" t="str">
        <f ca="1">VLOOKUP(A632,'41. KPC'!$B$8:$H$1048576,7,0)</f>
        <v>재무제표분석실무</v>
      </c>
      <c r="D632" s="37" t="s">
        <v>2303</v>
      </c>
      <c r="E632" s="37" t="s">
        <v>3202</v>
      </c>
      <c r="F632" s="37" t="s">
        <v>3575</v>
      </c>
      <c r="G632" s="37">
        <v>3</v>
      </c>
      <c r="H632" s="37" t="s">
        <v>3204</v>
      </c>
    </row>
    <row r="633" spans="1:8">
      <c r="A633" s="24" t="s">
        <v>28</v>
      </c>
      <c r="B633" s="23" t="s">
        <v>3576</v>
      </c>
      <c r="D633" s="38" t="s">
        <v>2303</v>
      </c>
      <c r="E633" s="38" t="s">
        <v>3202</v>
      </c>
      <c r="F633" s="38" t="s">
        <v>3577</v>
      </c>
      <c r="G633" s="38">
        <v>4</v>
      </c>
      <c r="H633" s="38" t="s">
        <v>3204</v>
      </c>
    </row>
    <row r="634" spans="1:8">
      <c r="A634" s="24" t="s">
        <v>13</v>
      </c>
      <c r="B634" s="23" t="s">
        <v>3208</v>
      </c>
      <c r="D634" s="38" t="s">
        <v>2303</v>
      </c>
      <c r="E634" s="38" t="s">
        <v>3202</v>
      </c>
      <c r="F634" s="38" t="s">
        <v>3578</v>
      </c>
      <c r="G634" s="38">
        <v>7</v>
      </c>
      <c r="H634" s="38" t="s">
        <v>3204</v>
      </c>
    </row>
    <row r="635" spans="1:8">
      <c r="A635" s="24" t="s">
        <v>32</v>
      </c>
      <c r="B635" s="23">
        <f ca="1">VLOOKUP(B632,'41. KPC'!$H$8:$J$1048576,3,0)</f>
        <v>18</v>
      </c>
      <c r="D635" s="38" t="s">
        <v>2303</v>
      </c>
      <c r="E635" s="38" t="s">
        <v>3202</v>
      </c>
      <c r="F635" s="38" t="s">
        <v>3579</v>
      </c>
      <c r="G635" s="38">
        <v>4</v>
      </c>
      <c r="H635" s="38" t="s">
        <v>3204</v>
      </c>
    </row>
    <row r="636" spans="1:8">
      <c r="A636" s="24" t="s">
        <v>31</v>
      </c>
      <c r="B636" s="23" t="str">
        <f ca="1">VLOOKUP(B632,'41. KPC'!$H$8:$J$1048576,2,0)</f>
        <v>O</v>
      </c>
      <c r="D636" s="38"/>
      <c r="E636" s="38"/>
      <c r="F636" s="38"/>
      <c r="G636" s="38"/>
      <c r="H636" s="38"/>
    </row>
    <row r="637" spans="1:8">
      <c r="A637" s="24" t="s">
        <v>25</v>
      </c>
      <c r="B637" s="23" t="str">
        <f ca="1">VLOOKUP(B632,'41. KPC'!$H$8:$L$1048576,5,0)</f>
        <v>3~12월</v>
      </c>
      <c r="D637" s="38"/>
      <c r="E637" s="38"/>
      <c r="F637" s="38"/>
      <c r="G637" s="38"/>
      <c r="H637" s="38"/>
    </row>
    <row r="638" spans="1:8" ht="16.5" customHeight="1">
      <c r="A638" s="629" t="s">
        <v>33</v>
      </c>
      <c r="B638" s="656" t="s">
        <v>3580</v>
      </c>
      <c r="D638" s="38"/>
      <c r="E638" s="38"/>
      <c r="F638" s="38"/>
      <c r="G638" s="38"/>
      <c r="H638" s="38"/>
    </row>
    <row r="639" spans="1:8">
      <c r="A639" s="653"/>
      <c r="B639" s="657"/>
      <c r="D639" s="38"/>
      <c r="E639" s="38"/>
      <c r="F639" s="38"/>
      <c r="G639" s="38"/>
      <c r="H639" s="38"/>
    </row>
    <row r="642" spans="1:8" ht="17.25" thickBot="1">
      <c r="A642" s="22" t="s">
        <v>7</v>
      </c>
      <c r="B642" s="22" t="s">
        <v>4</v>
      </c>
      <c r="D642" s="22" t="s">
        <v>5</v>
      </c>
      <c r="E642" s="22" t="s">
        <v>11</v>
      </c>
      <c r="F642" s="22" t="s">
        <v>12</v>
      </c>
      <c r="G642" s="22" t="s">
        <v>6</v>
      </c>
      <c r="H642" s="22" t="s">
        <v>29</v>
      </c>
    </row>
    <row r="643" spans="1:8" ht="17.25" thickTop="1">
      <c r="A643" s="21">
        <f ca="1">COUNTIF(INDIRECT("$A$3:A" &amp; ROW()-1), "연번")</f>
        <v>59</v>
      </c>
      <c r="B643" s="21" t="str">
        <f ca="1">VLOOKUP(A643,'41. KPC'!$B$8:$H$1048576,7,0)</f>
        <v>경제지표를 활용한 기업재무분석기초</v>
      </c>
      <c r="D643" s="37" t="s">
        <v>2304</v>
      </c>
      <c r="E643" s="37" t="s">
        <v>3581</v>
      </c>
      <c r="F643" s="37" t="s">
        <v>3582</v>
      </c>
      <c r="G643" s="37">
        <v>4</v>
      </c>
      <c r="H643" s="37" t="s">
        <v>3204</v>
      </c>
    </row>
    <row r="644" spans="1:8">
      <c r="A644" s="24" t="s">
        <v>28</v>
      </c>
      <c r="B644" s="23" t="s">
        <v>3583</v>
      </c>
      <c r="D644" s="38" t="s">
        <v>2304</v>
      </c>
      <c r="E644" s="38" t="s">
        <v>3581</v>
      </c>
      <c r="F644" s="38" t="s">
        <v>3584</v>
      </c>
      <c r="G644" s="38">
        <v>5</v>
      </c>
      <c r="H644" s="38" t="s">
        <v>3204</v>
      </c>
    </row>
    <row r="645" spans="1:8">
      <c r="A645" s="24" t="s">
        <v>13</v>
      </c>
      <c r="B645" s="23" t="s">
        <v>3208</v>
      </c>
      <c r="D645" s="38" t="s">
        <v>2304</v>
      </c>
      <c r="E645" s="38" t="s">
        <v>3581</v>
      </c>
      <c r="F645" s="38" t="s">
        <v>3585</v>
      </c>
      <c r="G645" s="38">
        <v>5</v>
      </c>
      <c r="H645" s="38" t="s">
        <v>3204</v>
      </c>
    </row>
    <row r="646" spans="1:8">
      <c r="A646" s="24" t="s">
        <v>32</v>
      </c>
      <c r="B646" s="23">
        <f ca="1">VLOOKUP(B643,'41. KPC'!$H$8:$J$1048576,3,0)</f>
        <v>18</v>
      </c>
      <c r="D646" s="38" t="s">
        <v>2304</v>
      </c>
      <c r="E646" s="38" t="s">
        <v>3581</v>
      </c>
      <c r="F646" s="38" t="s">
        <v>3586</v>
      </c>
      <c r="G646" s="38">
        <v>4</v>
      </c>
      <c r="H646" s="38" t="s">
        <v>3204</v>
      </c>
    </row>
    <row r="647" spans="1:8">
      <c r="A647" s="24" t="s">
        <v>31</v>
      </c>
      <c r="B647" s="23" t="str">
        <f ca="1">VLOOKUP(B643,'41. KPC'!$H$8:$J$1048576,2,0)</f>
        <v>O</v>
      </c>
      <c r="D647" s="38"/>
      <c r="E647" s="38"/>
      <c r="F647" s="38"/>
      <c r="G647" s="38"/>
      <c r="H647" s="38"/>
    </row>
    <row r="648" spans="1:8">
      <c r="A648" s="24" t="s">
        <v>25</v>
      </c>
      <c r="B648" s="23" t="str">
        <f ca="1">VLOOKUP(B643,'41. KPC'!$H$8:$L$1048576,5,0)</f>
        <v>3~12월</v>
      </c>
      <c r="D648" s="38"/>
      <c r="E648" s="38"/>
      <c r="F648" s="38"/>
      <c r="G648" s="38"/>
      <c r="H648" s="38"/>
    </row>
    <row r="649" spans="1:8" ht="16.5" customHeight="1">
      <c r="A649" s="629" t="s">
        <v>33</v>
      </c>
      <c r="B649" s="656" t="s">
        <v>3587</v>
      </c>
      <c r="D649" s="38"/>
      <c r="E649" s="38"/>
      <c r="F649" s="38"/>
      <c r="G649" s="38"/>
      <c r="H649" s="38"/>
    </row>
    <row r="650" spans="1:8">
      <c r="A650" s="653"/>
      <c r="B650" s="657"/>
      <c r="D650" s="38"/>
      <c r="E650" s="38"/>
      <c r="F650" s="38"/>
      <c r="G650" s="38"/>
      <c r="H650" s="38"/>
    </row>
    <row r="653" spans="1:8" ht="17.25" thickBot="1">
      <c r="A653" s="22" t="s">
        <v>7</v>
      </c>
      <c r="B653" s="22" t="s">
        <v>4</v>
      </c>
      <c r="D653" s="22" t="s">
        <v>5</v>
      </c>
      <c r="E653" s="22" t="s">
        <v>11</v>
      </c>
      <c r="F653" s="22" t="s">
        <v>12</v>
      </c>
      <c r="G653" s="22" t="s">
        <v>6</v>
      </c>
      <c r="H653" s="22" t="s">
        <v>29</v>
      </c>
    </row>
    <row r="654" spans="1:8" ht="17.25" thickTop="1">
      <c r="A654" s="21">
        <f ca="1">COUNTIF(INDIRECT("$A$3:A" &amp; ROW()-1), "연번")</f>
        <v>60</v>
      </c>
      <c r="B654" s="21" t="str">
        <f ca="1">VLOOKUP(A654,'41. KPC'!$B$8:$H$1048576,7,0)</f>
        <v>사업보고서와 감사보고서를 활용한 기업분석실무</v>
      </c>
      <c r="D654" s="37" t="s">
        <v>2305</v>
      </c>
      <c r="E654" s="37" t="s">
        <v>3588</v>
      </c>
      <c r="F654" s="37" t="s">
        <v>3589</v>
      </c>
      <c r="G654" s="37">
        <v>3</v>
      </c>
      <c r="H654" s="37" t="s">
        <v>3204</v>
      </c>
    </row>
    <row r="655" spans="1:8">
      <c r="A655" s="24" t="s">
        <v>28</v>
      </c>
      <c r="B655" s="23" t="s">
        <v>3590</v>
      </c>
      <c r="D655" s="38" t="s">
        <v>2305</v>
      </c>
      <c r="E655" s="38" t="s">
        <v>3588</v>
      </c>
      <c r="F655" s="38" t="s">
        <v>3591</v>
      </c>
      <c r="G655" s="38">
        <v>7</v>
      </c>
      <c r="H655" s="38" t="s">
        <v>3204</v>
      </c>
    </row>
    <row r="656" spans="1:8">
      <c r="A656" s="24" t="s">
        <v>13</v>
      </c>
      <c r="B656" s="23" t="s">
        <v>3208</v>
      </c>
      <c r="D656" s="38" t="s">
        <v>2305</v>
      </c>
      <c r="E656" s="38" t="s">
        <v>3588</v>
      </c>
      <c r="F656" s="38" t="s">
        <v>3592</v>
      </c>
      <c r="G656" s="38">
        <v>4</v>
      </c>
      <c r="H656" s="38" t="s">
        <v>3204</v>
      </c>
    </row>
    <row r="657" spans="1:8">
      <c r="A657" s="24" t="s">
        <v>32</v>
      </c>
      <c r="B657" s="23">
        <f ca="1">VLOOKUP(B654,'41. KPC'!$H$8:$J$1048576,3,0)</f>
        <v>18</v>
      </c>
      <c r="D657" s="38" t="s">
        <v>2305</v>
      </c>
      <c r="E657" s="38" t="s">
        <v>3588</v>
      </c>
      <c r="F657" s="38" t="s">
        <v>3593</v>
      </c>
      <c r="G657" s="38">
        <v>4</v>
      </c>
      <c r="H657" s="38" t="s">
        <v>3204</v>
      </c>
    </row>
    <row r="658" spans="1:8">
      <c r="A658" s="24" t="s">
        <v>31</v>
      </c>
      <c r="B658" s="23" t="str">
        <f ca="1">VLOOKUP(B654,'41. KPC'!$H$8:$J$1048576,2,0)</f>
        <v>O</v>
      </c>
      <c r="D658" s="38"/>
      <c r="E658" s="38"/>
      <c r="F658" s="38"/>
      <c r="G658" s="38"/>
      <c r="H658" s="38"/>
    </row>
    <row r="659" spans="1:8">
      <c r="A659" s="24" t="s">
        <v>25</v>
      </c>
      <c r="B659" s="23" t="str">
        <f ca="1">VLOOKUP(B654,'41. KPC'!$H$8:$L$1048576,5,0)</f>
        <v>3~12월</v>
      </c>
      <c r="D659" s="38"/>
      <c r="E659" s="38"/>
      <c r="F659" s="38"/>
      <c r="G659" s="38"/>
      <c r="H659" s="38"/>
    </row>
    <row r="660" spans="1:8" ht="16.5" customHeight="1">
      <c r="A660" s="629" t="s">
        <v>33</v>
      </c>
      <c r="B660" s="656" t="s">
        <v>3594</v>
      </c>
      <c r="D660" s="38"/>
      <c r="E660" s="38"/>
      <c r="F660" s="38"/>
      <c r="G660" s="38"/>
      <c r="H660" s="38"/>
    </row>
    <row r="661" spans="1:8">
      <c r="A661" s="653"/>
      <c r="B661" s="657"/>
      <c r="D661" s="38"/>
      <c r="E661" s="38"/>
      <c r="F661" s="38"/>
      <c r="G661" s="38"/>
      <c r="H661" s="38"/>
    </row>
    <row r="664" spans="1:8" ht="17.25" thickBot="1">
      <c r="A664" s="22" t="s">
        <v>7</v>
      </c>
      <c r="B664" s="22" t="s">
        <v>4</v>
      </c>
      <c r="D664" s="22" t="s">
        <v>5</v>
      </c>
      <c r="E664" s="22" t="s">
        <v>11</v>
      </c>
      <c r="F664" s="22" t="s">
        <v>12</v>
      </c>
      <c r="G664" s="22" t="s">
        <v>6</v>
      </c>
      <c r="H664" s="22" t="s">
        <v>29</v>
      </c>
    </row>
    <row r="665" spans="1:8" ht="17.25" thickTop="1">
      <c r="A665" s="21">
        <f ca="1">COUNTIF(INDIRECT("$A$3:A" &amp; ROW()-1), "연번")</f>
        <v>61</v>
      </c>
      <c r="B665" s="21" t="str">
        <f ca="1">VLOOKUP(A665,'41. KPC'!$B$8:$H$1048576,7,0)</f>
        <v>Micro-Macro 데이터를 활용한 기업경영분석실무</v>
      </c>
      <c r="D665" s="37" t="s">
        <v>2306</v>
      </c>
      <c r="E665" s="37" t="s">
        <v>3221</v>
      </c>
      <c r="F665" s="37" t="s">
        <v>3595</v>
      </c>
      <c r="G665" s="37">
        <v>7</v>
      </c>
      <c r="H665" s="37" t="s">
        <v>3204</v>
      </c>
    </row>
    <row r="666" spans="1:8">
      <c r="A666" s="24" t="s">
        <v>28</v>
      </c>
      <c r="B666" s="23" t="s">
        <v>3596</v>
      </c>
      <c r="D666" s="38" t="s">
        <v>2306</v>
      </c>
      <c r="E666" s="38" t="s">
        <v>3221</v>
      </c>
      <c r="F666" s="38" t="s">
        <v>3597</v>
      </c>
      <c r="G666" s="38">
        <v>7</v>
      </c>
      <c r="H666" s="38" t="s">
        <v>3204</v>
      </c>
    </row>
    <row r="667" spans="1:8">
      <c r="A667" s="24" t="s">
        <v>13</v>
      </c>
      <c r="B667" s="23" t="s">
        <v>3208</v>
      </c>
      <c r="D667" s="38" t="s">
        <v>2306</v>
      </c>
      <c r="E667" s="38" t="s">
        <v>3221</v>
      </c>
      <c r="F667" s="38" t="s">
        <v>3598</v>
      </c>
      <c r="G667" s="38">
        <v>7</v>
      </c>
      <c r="H667" s="38" t="s">
        <v>3204</v>
      </c>
    </row>
    <row r="668" spans="1:8">
      <c r="A668" s="24" t="s">
        <v>32</v>
      </c>
      <c r="B668" s="23">
        <f ca="1">VLOOKUP(B665,'41. KPC'!$H$8:$J$1048576,3,0)</f>
        <v>21</v>
      </c>
      <c r="D668" s="38"/>
      <c r="E668" s="38"/>
      <c r="F668" s="38"/>
      <c r="G668" s="38"/>
      <c r="H668" s="38"/>
    </row>
    <row r="669" spans="1:8">
      <c r="A669" s="24" t="s">
        <v>31</v>
      </c>
      <c r="B669" s="23" t="str">
        <f ca="1">VLOOKUP(B665,'41. KPC'!$H$8:$J$1048576,2,0)</f>
        <v>O</v>
      </c>
      <c r="D669" s="38"/>
      <c r="E669" s="38"/>
      <c r="F669" s="38"/>
      <c r="G669" s="38"/>
      <c r="H669" s="38"/>
    </row>
    <row r="670" spans="1:8">
      <c r="A670" s="24" t="s">
        <v>25</v>
      </c>
      <c r="B670" s="23" t="str">
        <f ca="1">VLOOKUP(B665,'41. KPC'!$H$8:$L$1048576,5,0)</f>
        <v>3~12월</v>
      </c>
      <c r="D670" s="38"/>
      <c r="E670" s="38"/>
      <c r="F670" s="38"/>
      <c r="G670" s="38"/>
      <c r="H670" s="38"/>
    </row>
    <row r="671" spans="1:8" ht="16.5" customHeight="1">
      <c r="A671" s="629" t="s">
        <v>33</v>
      </c>
      <c r="B671" s="656" t="s">
        <v>3599</v>
      </c>
      <c r="D671" s="38"/>
      <c r="E671" s="38"/>
      <c r="F671" s="38"/>
      <c r="G671" s="38"/>
      <c r="H671" s="38"/>
    </row>
    <row r="672" spans="1:8">
      <c r="A672" s="653"/>
      <c r="B672" s="657"/>
      <c r="D672" s="38"/>
      <c r="E672" s="38"/>
      <c r="F672" s="38"/>
      <c r="G672" s="38"/>
      <c r="H672" s="38"/>
    </row>
    <row r="675" spans="1:8" ht="17.25" thickBot="1">
      <c r="A675" s="22" t="s">
        <v>7</v>
      </c>
      <c r="B675" s="22" t="s">
        <v>4</v>
      </c>
      <c r="D675" s="22" t="s">
        <v>5</v>
      </c>
      <c r="E675" s="22" t="s">
        <v>11</v>
      </c>
      <c r="F675" s="22" t="s">
        <v>12</v>
      </c>
      <c r="G675" s="22" t="s">
        <v>6</v>
      </c>
      <c r="H675" s="22" t="s">
        <v>29</v>
      </c>
    </row>
    <row r="676" spans="1:8" ht="17.25" thickTop="1">
      <c r="A676" s="21">
        <f ca="1">COUNTIF(INDIRECT("$A$3:A" &amp; ROW()-1), "연번")</f>
        <v>62</v>
      </c>
      <c r="B676" s="21" t="str">
        <f ca="1">VLOOKUP(A676,'41. KPC'!$B$8:$H$1048576,7,0)</f>
        <v>(신용평가기관 출신 Analyst가 알려주는) 신용리스크 관리 핵심 포인트</v>
      </c>
      <c r="D676" s="37" t="s">
        <v>2307</v>
      </c>
      <c r="E676" s="37" t="s">
        <v>3555</v>
      </c>
      <c r="F676" s="37" t="s">
        <v>3600</v>
      </c>
      <c r="G676" s="37">
        <v>3</v>
      </c>
      <c r="H676" s="37" t="s">
        <v>3204</v>
      </c>
    </row>
    <row r="677" spans="1:8">
      <c r="A677" s="24" t="s">
        <v>28</v>
      </c>
      <c r="B677" s="23" t="s">
        <v>3601</v>
      </c>
      <c r="D677" s="38" t="s">
        <v>2307</v>
      </c>
      <c r="E677" s="38" t="s">
        <v>3555</v>
      </c>
      <c r="F677" s="38" t="s">
        <v>3602</v>
      </c>
      <c r="G677" s="38">
        <v>4</v>
      </c>
      <c r="H677" s="38" t="s">
        <v>3204</v>
      </c>
    </row>
    <row r="678" spans="1:8">
      <c r="A678" s="24" t="s">
        <v>13</v>
      </c>
      <c r="B678" s="23" t="s">
        <v>3208</v>
      </c>
      <c r="D678" s="38" t="s">
        <v>2307</v>
      </c>
      <c r="E678" s="38" t="s">
        <v>3555</v>
      </c>
      <c r="F678" s="38" t="s">
        <v>3603</v>
      </c>
      <c r="G678" s="38">
        <v>2</v>
      </c>
      <c r="H678" s="38" t="s">
        <v>3204</v>
      </c>
    </row>
    <row r="679" spans="1:8">
      <c r="A679" s="24" t="s">
        <v>32</v>
      </c>
      <c r="B679" s="23">
        <f ca="1">VLOOKUP(B676,'41. KPC'!$H$8:$J$1048576,3,0)</f>
        <v>14</v>
      </c>
      <c r="D679" s="38" t="s">
        <v>2307</v>
      </c>
      <c r="E679" s="38" t="s">
        <v>3555</v>
      </c>
      <c r="F679" s="38" t="s">
        <v>3604</v>
      </c>
      <c r="G679" s="38">
        <v>2</v>
      </c>
      <c r="H679" s="38" t="s">
        <v>3204</v>
      </c>
    </row>
    <row r="680" spans="1:8">
      <c r="A680" s="24" t="s">
        <v>31</v>
      </c>
      <c r="B680" s="23" t="str">
        <f ca="1">VLOOKUP(B676,'41. KPC'!$H$8:$J$1048576,2,0)</f>
        <v>O</v>
      </c>
      <c r="D680" s="38" t="s">
        <v>2307</v>
      </c>
      <c r="E680" s="38" t="s">
        <v>3555</v>
      </c>
      <c r="F680" s="38" t="s">
        <v>3605</v>
      </c>
      <c r="G680" s="38">
        <v>3</v>
      </c>
      <c r="H680" s="38" t="s">
        <v>3204</v>
      </c>
    </row>
    <row r="681" spans="1:8">
      <c r="A681" s="24" t="s">
        <v>25</v>
      </c>
      <c r="B681" s="23" t="str">
        <f ca="1">VLOOKUP(B676,'41. KPC'!$H$8:$L$1048576,5,0)</f>
        <v>3~12월</v>
      </c>
      <c r="D681" s="38"/>
      <c r="E681" s="38"/>
      <c r="F681" s="38"/>
      <c r="G681" s="38"/>
      <c r="H681" s="38"/>
    </row>
    <row r="682" spans="1:8" ht="16.5" customHeight="1">
      <c r="A682" s="629" t="s">
        <v>33</v>
      </c>
      <c r="B682" s="656" t="s">
        <v>3606</v>
      </c>
      <c r="D682" s="38"/>
      <c r="E682" s="38"/>
      <c r="F682" s="38"/>
      <c r="G682" s="38"/>
      <c r="H682" s="38"/>
    </row>
    <row r="683" spans="1:8">
      <c r="A683" s="653"/>
      <c r="B683" s="657"/>
      <c r="D683" s="38"/>
      <c r="E683" s="38"/>
      <c r="F683" s="38"/>
      <c r="G683" s="38"/>
      <c r="H683" s="38"/>
    </row>
    <row r="686" spans="1:8" ht="17.25" thickBot="1">
      <c r="A686" s="22" t="s">
        <v>7</v>
      </c>
      <c r="B686" s="22" t="s">
        <v>4</v>
      </c>
      <c r="D686" s="22" t="s">
        <v>5</v>
      </c>
      <c r="E686" s="22" t="s">
        <v>11</v>
      </c>
      <c r="F686" s="22" t="s">
        <v>12</v>
      </c>
      <c r="G686" s="22" t="s">
        <v>6</v>
      </c>
      <c r="H686" s="22" t="s">
        <v>29</v>
      </c>
    </row>
    <row r="687" spans="1:8" ht="17.25" thickTop="1">
      <c r="A687" s="21">
        <f ca="1">COUNTIF(INDIRECT("$A$3:A" &amp; ROW()-1), "연번")</f>
        <v>63</v>
      </c>
      <c r="B687" s="21" t="str">
        <f ca="1">VLOOKUP(A687,'41. KPC'!$B$8:$H$1048576,7,0)</f>
        <v>[1day] Macro 변수를 활용한 현금흐름표 분석 핵심 포인트</v>
      </c>
      <c r="D687" s="37" t="s">
        <v>2308</v>
      </c>
      <c r="E687" s="37" t="s">
        <v>3549</v>
      </c>
      <c r="F687" s="37" t="s">
        <v>3607</v>
      </c>
      <c r="G687" s="37">
        <v>1</v>
      </c>
      <c r="H687" s="37" t="s">
        <v>3204</v>
      </c>
    </row>
    <row r="688" spans="1:8">
      <c r="A688" s="24" t="s">
        <v>28</v>
      </c>
      <c r="B688" s="23" t="s">
        <v>3608</v>
      </c>
      <c r="D688" s="38" t="s">
        <v>3609</v>
      </c>
      <c r="E688" s="38" t="s">
        <v>3549</v>
      </c>
      <c r="F688" s="38" t="s">
        <v>3610</v>
      </c>
      <c r="G688" s="38">
        <v>1</v>
      </c>
      <c r="H688" s="38" t="s">
        <v>3204</v>
      </c>
    </row>
    <row r="689" spans="1:8">
      <c r="A689" s="24" t="s">
        <v>13</v>
      </c>
      <c r="B689" s="23" t="s">
        <v>3208</v>
      </c>
      <c r="D689" s="38" t="s">
        <v>3611</v>
      </c>
      <c r="E689" s="38" t="s">
        <v>3549</v>
      </c>
      <c r="F689" s="38" t="s">
        <v>3612</v>
      </c>
      <c r="G689" s="38">
        <v>1</v>
      </c>
      <c r="H689" s="38" t="s">
        <v>3204</v>
      </c>
    </row>
    <row r="690" spans="1:8">
      <c r="A690" s="24" t="s">
        <v>32</v>
      </c>
      <c r="B690" s="23">
        <f ca="1">VLOOKUP(B687,'41. KPC'!$H$8:$J$1048576,3,0)</f>
        <v>7</v>
      </c>
      <c r="D690" s="38" t="s">
        <v>3613</v>
      </c>
      <c r="E690" s="38" t="s">
        <v>3549</v>
      </c>
      <c r="F690" s="38" t="s">
        <v>3614</v>
      </c>
      <c r="G690" s="38">
        <v>1</v>
      </c>
      <c r="H690" s="38" t="s">
        <v>3204</v>
      </c>
    </row>
    <row r="691" spans="1:8">
      <c r="A691" s="24" t="s">
        <v>31</v>
      </c>
      <c r="B691" s="23" t="str">
        <f ca="1">VLOOKUP(B687,'41. KPC'!$H$8:$J$1048576,2,0)</f>
        <v>O</v>
      </c>
      <c r="D691" s="38" t="s">
        <v>3615</v>
      </c>
      <c r="E691" s="38" t="s">
        <v>3549</v>
      </c>
      <c r="F691" s="38" t="s">
        <v>3616</v>
      </c>
      <c r="G691" s="38">
        <v>3</v>
      </c>
      <c r="H691" s="38" t="s">
        <v>3204</v>
      </c>
    </row>
    <row r="692" spans="1:8">
      <c r="A692" s="24" t="s">
        <v>25</v>
      </c>
      <c r="B692" s="23" t="str">
        <f ca="1">VLOOKUP(B687,'41. KPC'!$H$8:$L$1048576,5,0)</f>
        <v>3~12월</v>
      </c>
      <c r="D692" s="38"/>
      <c r="E692" s="38"/>
      <c r="F692" s="38"/>
      <c r="G692" s="38"/>
      <c r="H692" s="38"/>
    </row>
    <row r="693" spans="1:8" ht="16.5" customHeight="1">
      <c r="A693" s="629" t="s">
        <v>33</v>
      </c>
      <c r="B693" s="656" t="s">
        <v>3617</v>
      </c>
      <c r="D693" s="38"/>
      <c r="E693" s="38"/>
      <c r="F693" s="38"/>
      <c r="G693" s="38"/>
      <c r="H693" s="38"/>
    </row>
    <row r="694" spans="1:8">
      <c r="A694" s="653"/>
      <c r="B694" s="657"/>
      <c r="D694" s="38"/>
      <c r="E694" s="38"/>
      <c r="F694" s="38"/>
      <c r="G694" s="38"/>
      <c r="H694" s="38"/>
    </row>
    <row r="697" spans="1:8" ht="17.25" thickBot="1">
      <c r="A697" s="22" t="s">
        <v>7</v>
      </c>
      <c r="B697" s="22" t="s">
        <v>4</v>
      </c>
      <c r="D697" s="22" t="s">
        <v>5</v>
      </c>
      <c r="E697" s="22" t="s">
        <v>11</v>
      </c>
      <c r="F697" s="22" t="s">
        <v>12</v>
      </c>
      <c r="G697" s="22" t="s">
        <v>6</v>
      </c>
      <c r="H697" s="22" t="s">
        <v>29</v>
      </c>
    </row>
    <row r="698" spans="1:8" ht="17.25" thickTop="1">
      <c r="A698" s="21">
        <f ca="1">COUNTIF(INDIRECT("$A$3:A" &amp; ROW()-1), "연번")</f>
        <v>64</v>
      </c>
      <c r="B698" s="21" t="str">
        <f ca="1">VLOOKUP(A698,'41. KPC'!$B$8:$H$1048576,7,0)</f>
        <v>[1day] 하루만에 완성하는 재무 에센스 (Decision Making by Numbers)</v>
      </c>
      <c r="D698" s="37" t="s">
        <v>2309</v>
      </c>
      <c r="E698" s="37" t="s">
        <v>3221</v>
      </c>
      <c r="F698" s="37" t="s">
        <v>3618</v>
      </c>
      <c r="G698" s="37">
        <v>2</v>
      </c>
      <c r="H698" s="37" t="s">
        <v>3204</v>
      </c>
    </row>
    <row r="699" spans="1:8">
      <c r="A699" s="24" t="s">
        <v>28</v>
      </c>
      <c r="B699" s="23" t="s">
        <v>3619</v>
      </c>
      <c r="D699" s="38" t="s">
        <v>3620</v>
      </c>
      <c r="E699" s="38" t="s">
        <v>3221</v>
      </c>
      <c r="F699" s="38" t="s">
        <v>3621</v>
      </c>
      <c r="G699" s="38">
        <v>1</v>
      </c>
      <c r="H699" s="38" t="s">
        <v>3204</v>
      </c>
    </row>
    <row r="700" spans="1:8">
      <c r="A700" s="24" t="s">
        <v>13</v>
      </c>
      <c r="B700" s="23" t="s">
        <v>3208</v>
      </c>
      <c r="D700" s="38" t="s">
        <v>3622</v>
      </c>
      <c r="E700" s="38" t="s">
        <v>3221</v>
      </c>
      <c r="F700" s="38" t="s">
        <v>3623</v>
      </c>
      <c r="G700" s="38">
        <v>1</v>
      </c>
      <c r="H700" s="38" t="s">
        <v>3204</v>
      </c>
    </row>
    <row r="701" spans="1:8">
      <c r="A701" s="24" t="s">
        <v>32</v>
      </c>
      <c r="B701" s="23">
        <f ca="1">VLOOKUP(B698,'41. KPC'!$H$8:$J$1048576,3,0)</f>
        <v>7</v>
      </c>
      <c r="D701" s="38" t="s">
        <v>3624</v>
      </c>
      <c r="E701" s="38" t="s">
        <v>3221</v>
      </c>
      <c r="F701" s="38" t="s">
        <v>3625</v>
      </c>
      <c r="G701" s="38">
        <v>1</v>
      </c>
      <c r="H701" s="38" t="s">
        <v>3204</v>
      </c>
    </row>
    <row r="702" spans="1:8">
      <c r="A702" s="24" t="s">
        <v>31</v>
      </c>
      <c r="B702" s="23" t="str">
        <f ca="1">VLOOKUP(B698,'41. KPC'!$H$8:$J$1048576,2,0)</f>
        <v>X</v>
      </c>
      <c r="D702" s="38" t="s">
        <v>3626</v>
      </c>
      <c r="E702" s="38" t="s">
        <v>3221</v>
      </c>
      <c r="F702" s="38" t="s">
        <v>3627</v>
      </c>
      <c r="G702" s="38">
        <v>2</v>
      </c>
      <c r="H702" s="38" t="s">
        <v>3204</v>
      </c>
    </row>
    <row r="703" spans="1:8">
      <c r="A703" s="24" t="s">
        <v>25</v>
      </c>
      <c r="B703" s="23" t="str">
        <f ca="1">VLOOKUP(B698,'41. KPC'!$H$8:$L$1048576,5,0)</f>
        <v>3~12월</v>
      </c>
      <c r="D703" s="38"/>
      <c r="E703" s="38"/>
      <c r="F703" s="38"/>
      <c r="G703" s="38"/>
      <c r="H703" s="38"/>
    </row>
    <row r="704" spans="1:8" ht="16.5" customHeight="1">
      <c r="A704" s="629" t="s">
        <v>33</v>
      </c>
      <c r="B704" s="656" t="s">
        <v>3628</v>
      </c>
      <c r="D704" s="38"/>
      <c r="E704" s="38"/>
      <c r="F704" s="38"/>
      <c r="G704" s="38"/>
      <c r="H704" s="38"/>
    </row>
    <row r="705" spans="1:8">
      <c r="A705" s="653"/>
      <c r="B705" s="657"/>
      <c r="D705" s="38"/>
      <c r="E705" s="38"/>
      <c r="F705" s="38"/>
      <c r="G705" s="38"/>
      <c r="H705" s="38"/>
    </row>
    <row r="708" spans="1:8" ht="17.25" thickBot="1">
      <c r="A708" s="22" t="s">
        <v>7</v>
      </c>
      <c r="B708" s="22" t="s">
        <v>4</v>
      </c>
      <c r="D708" s="22" t="s">
        <v>5</v>
      </c>
      <c r="E708" s="22" t="s">
        <v>11</v>
      </c>
      <c r="F708" s="22" t="s">
        <v>12</v>
      </c>
      <c r="G708" s="22" t="s">
        <v>6</v>
      </c>
      <c r="H708" s="22" t="s">
        <v>29</v>
      </c>
    </row>
    <row r="709" spans="1:8" ht="17.25" thickTop="1">
      <c r="A709" s="21">
        <f ca="1">COUNTIF(INDIRECT("$A$3:A" &amp; ROW()-1), "연번")</f>
        <v>65</v>
      </c>
      <c r="B709" s="21" t="str">
        <f ca="1">VLOOKUP(A709,'41. KPC'!$B$8:$H$1048576,7,0)</f>
        <v>[AI WORKS] 부실기업의 재무적 특징과 보고서 작성실무</v>
      </c>
      <c r="D709" s="37" t="s">
        <v>3629</v>
      </c>
      <c r="E709" s="37" t="s">
        <v>3555</v>
      </c>
      <c r="F709" s="37" t="s">
        <v>3630</v>
      </c>
      <c r="G709" s="37">
        <v>1</v>
      </c>
      <c r="H709" s="37" t="s">
        <v>3204</v>
      </c>
    </row>
    <row r="710" spans="1:8">
      <c r="A710" s="24" t="s">
        <v>28</v>
      </c>
      <c r="B710" s="23" t="s">
        <v>3631</v>
      </c>
      <c r="D710" s="38" t="s">
        <v>3629</v>
      </c>
      <c r="E710" s="38" t="s">
        <v>3555</v>
      </c>
      <c r="F710" s="38" t="s">
        <v>3632</v>
      </c>
      <c r="G710" s="38">
        <v>2</v>
      </c>
      <c r="H710" s="38" t="s">
        <v>3204</v>
      </c>
    </row>
    <row r="711" spans="1:8">
      <c r="A711" s="24" t="s">
        <v>13</v>
      </c>
      <c r="B711" s="23" t="s">
        <v>3208</v>
      </c>
      <c r="D711" s="38" t="s">
        <v>3629</v>
      </c>
      <c r="E711" s="38" t="s">
        <v>3555</v>
      </c>
      <c r="F711" s="38" t="s">
        <v>3633</v>
      </c>
      <c r="G711" s="38">
        <v>2</v>
      </c>
      <c r="H711" s="38" t="s">
        <v>3204</v>
      </c>
    </row>
    <row r="712" spans="1:8">
      <c r="A712" s="24" t="s">
        <v>32</v>
      </c>
      <c r="B712" s="23">
        <f ca="1">VLOOKUP(B709,'41. KPC'!$H$8:$J$1048576,3,0)</f>
        <v>7</v>
      </c>
      <c r="D712" s="38" t="s">
        <v>3629</v>
      </c>
      <c r="E712" s="38" t="s">
        <v>3555</v>
      </c>
      <c r="F712" s="38" t="s">
        <v>3634</v>
      </c>
      <c r="G712" s="38">
        <v>2</v>
      </c>
      <c r="H712" s="38" t="s">
        <v>3204</v>
      </c>
    </row>
    <row r="713" spans="1:8">
      <c r="A713" s="24" t="s">
        <v>31</v>
      </c>
      <c r="B713" s="23" t="str">
        <f ca="1">VLOOKUP(B709,'41. KPC'!$H$8:$J$1048576,2,0)</f>
        <v>X</v>
      </c>
      <c r="D713" s="38"/>
      <c r="E713" s="38"/>
      <c r="F713" s="38"/>
      <c r="G713" s="38"/>
      <c r="H713" s="38"/>
    </row>
    <row r="714" spans="1:8">
      <c r="A714" s="24" t="s">
        <v>25</v>
      </c>
      <c r="B714" s="23" t="str">
        <f ca="1">VLOOKUP(B709,'41. KPC'!$H$8:$L$1048576,5,0)</f>
        <v>3~12월</v>
      </c>
      <c r="D714" s="38"/>
      <c r="E714" s="38"/>
      <c r="F714" s="38"/>
      <c r="G714" s="38"/>
      <c r="H714" s="38"/>
    </row>
    <row r="715" spans="1:8" ht="16.5" customHeight="1">
      <c r="A715" s="629" t="s">
        <v>33</v>
      </c>
      <c r="B715" s="656" t="s">
        <v>3635</v>
      </c>
      <c r="D715" s="38"/>
      <c r="E715" s="38"/>
      <c r="F715" s="38"/>
      <c r="G715" s="38"/>
      <c r="H715" s="38"/>
    </row>
    <row r="716" spans="1:8">
      <c r="A716" s="653"/>
      <c r="B716" s="657"/>
      <c r="D716" s="38"/>
      <c r="E716" s="38"/>
      <c r="F716" s="38"/>
      <c r="G716" s="38"/>
      <c r="H716" s="38"/>
    </row>
    <row r="719" spans="1:8" ht="17.25" thickBot="1">
      <c r="A719" s="22" t="s">
        <v>7</v>
      </c>
      <c r="B719" s="22" t="s">
        <v>4</v>
      </c>
      <c r="D719" s="22" t="s">
        <v>5</v>
      </c>
      <c r="E719" s="22" t="s">
        <v>11</v>
      </c>
      <c r="F719" s="22" t="s">
        <v>12</v>
      </c>
      <c r="G719" s="22" t="s">
        <v>6</v>
      </c>
      <c r="H719" s="22" t="s">
        <v>29</v>
      </c>
    </row>
    <row r="720" spans="1:8" ht="17.25" thickTop="1">
      <c r="A720" s="21">
        <f ca="1">COUNTIF(INDIRECT("$A$3:A" &amp; ROW()-1), "연번")</f>
        <v>66</v>
      </c>
      <c r="B720" s="21" t="str">
        <f ca="1">VLOOKUP(A720,'41. KPC'!$B$8:$H$1048576,7,0)</f>
        <v>기업가치평가사(Valuation Analyst) (주말)</v>
      </c>
      <c r="D720" s="37" t="s">
        <v>2311</v>
      </c>
      <c r="E720" s="37" t="s">
        <v>3588</v>
      </c>
      <c r="F720" s="37" t="s">
        <v>3636</v>
      </c>
      <c r="G720" s="37">
        <v>12</v>
      </c>
      <c r="H720" s="37" t="s">
        <v>3204</v>
      </c>
    </row>
    <row r="721" spans="1:8">
      <c r="A721" s="24" t="s">
        <v>28</v>
      </c>
      <c r="B721" s="23" t="s">
        <v>3637</v>
      </c>
      <c r="D721" s="38" t="s">
        <v>2311</v>
      </c>
      <c r="E721" s="38" t="s">
        <v>3638</v>
      </c>
      <c r="F721" s="38" t="s">
        <v>3639</v>
      </c>
      <c r="G721" s="38">
        <v>36</v>
      </c>
      <c r="H721" s="38" t="s">
        <v>3204</v>
      </c>
    </row>
    <row r="722" spans="1:8">
      <c r="A722" s="24" t="s">
        <v>13</v>
      </c>
      <c r="B722" s="23" t="s">
        <v>3208</v>
      </c>
      <c r="D722" s="38" t="s">
        <v>2311</v>
      </c>
      <c r="E722" s="38" t="s">
        <v>3640</v>
      </c>
      <c r="F722" s="38" t="s">
        <v>3641</v>
      </c>
      <c r="G722" s="38">
        <v>12</v>
      </c>
      <c r="H722" s="38" t="s">
        <v>3204</v>
      </c>
    </row>
    <row r="723" spans="1:8">
      <c r="A723" s="24" t="s">
        <v>32</v>
      </c>
      <c r="B723" s="23">
        <f ca="1">VLOOKUP(B720,'41. KPC'!$H$8:$J$1048576,3,0)</f>
        <v>60</v>
      </c>
      <c r="D723" s="38"/>
      <c r="E723" s="38"/>
      <c r="F723" s="38"/>
      <c r="G723" s="38"/>
      <c r="H723" s="38"/>
    </row>
    <row r="724" spans="1:8">
      <c r="A724" s="24" t="s">
        <v>31</v>
      </c>
      <c r="B724" s="23" t="str">
        <f ca="1">VLOOKUP(B720,'41. KPC'!$H$8:$J$1048576,2,0)</f>
        <v>X</v>
      </c>
      <c r="D724" s="38"/>
      <c r="E724" s="38"/>
      <c r="F724" s="38"/>
      <c r="G724" s="38"/>
      <c r="H724" s="38"/>
    </row>
    <row r="725" spans="1:8">
      <c r="A725" s="24" t="s">
        <v>25</v>
      </c>
      <c r="B725" s="23" t="str">
        <f ca="1">VLOOKUP(B720,'41. KPC'!$H$8:$L$1048576,5,0)</f>
        <v>3~12월</v>
      </c>
      <c r="D725" s="38"/>
      <c r="E725" s="38"/>
      <c r="F725" s="38"/>
      <c r="G725" s="38"/>
      <c r="H725" s="38"/>
    </row>
    <row r="726" spans="1:8" ht="16.5" customHeight="1">
      <c r="A726" s="629" t="s">
        <v>33</v>
      </c>
      <c r="B726" s="656" t="s">
        <v>3642</v>
      </c>
      <c r="D726" s="38"/>
      <c r="E726" s="38"/>
      <c r="F726" s="38"/>
      <c r="G726" s="38"/>
      <c r="H726" s="38"/>
    </row>
    <row r="727" spans="1:8">
      <c r="A727" s="653"/>
      <c r="B727" s="657"/>
      <c r="D727" s="38"/>
      <c r="E727" s="38"/>
      <c r="F727" s="38"/>
      <c r="G727" s="38"/>
      <c r="H727" s="38"/>
    </row>
    <row r="730" spans="1:8" ht="17.25" thickBot="1">
      <c r="A730" s="22" t="s">
        <v>7</v>
      </c>
      <c r="B730" s="22" t="s">
        <v>4</v>
      </c>
      <c r="D730" s="22" t="s">
        <v>5</v>
      </c>
      <c r="E730" s="22" t="s">
        <v>11</v>
      </c>
      <c r="F730" s="22" t="s">
        <v>12</v>
      </c>
      <c r="G730" s="22" t="s">
        <v>6</v>
      </c>
      <c r="H730" s="22" t="s">
        <v>29</v>
      </c>
    </row>
    <row r="731" spans="1:8" ht="17.25" thickTop="1">
      <c r="A731" s="21">
        <f ca="1">COUNTIF(INDIRECT("$A$3:A" &amp; ROW()-1), "연번")</f>
        <v>67</v>
      </c>
      <c r="B731" s="21" t="str">
        <f ca="1">VLOOKUP(A731,'41. KPC'!$B$8:$H$1048576,7,0)</f>
        <v>M&amp;A실무</v>
      </c>
      <c r="D731" s="37" t="s">
        <v>2312</v>
      </c>
      <c r="E731" s="37" t="s">
        <v>3228</v>
      </c>
      <c r="F731" s="37" t="s">
        <v>3229</v>
      </c>
      <c r="G731" s="37">
        <v>4</v>
      </c>
      <c r="H731" s="37" t="s">
        <v>3204</v>
      </c>
    </row>
    <row r="732" spans="1:8">
      <c r="A732" s="24" t="s">
        <v>28</v>
      </c>
      <c r="B732" s="23" t="s">
        <v>3643</v>
      </c>
      <c r="D732" s="38" t="s">
        <v>2312</v>
      </c>
      <c r="E732" s="38" t="s">
        <v>3231</v>
      </c>
      <c r="F732" s="38" t="s">
        <v>3232</v>
      </c>
      <c r="G732" s="38">
        <v>7</v>
      </c>
      <c r="H732" s="38" t="s">
        <v>3204</v>
      </c>
    </row>
    <row r="733" spans="1:8">
      <c r="A733" s="24" t="s">
        <v>13</v>
      </c>
      <c r="B733" s="23" t="s">
        <v>3208</v>
      </c>
      <c r="D733" s="38" t="s">
        <v>2312</v>
      </c>
      <c r="E733" s="38" t="s">
        <v>3233</v>
      </c>
      <c r="F733" s="38" t="s">
        <v>3234</v>
      </c>
      <c r="G733" s="38">
        <v>10</v>
      </c>
      <c r="H733" s="38" t="s">
        <v>3204</v>
      </c>
    </row>
    <row r="734" spans="1:8">
      <c r="A734" s="24" t="s">
        <v>32</v>
      </c>
      <c r="B734" s="23">
        <f ca="1">VLOOKUP(B731,'41. KPC'!$H$8:$J$1048576,3,0)</f>
        <v>21</v>
      </c>
      <c r="D734" s="38"/>
      <c r="E734" s="38"/>
      <c r="F734" s="38"/>
      <c r="G734" s="38"/>
      <c r="H734" s="38"/>
    </row>
    <row r="735" spans="1:8">
      <c r="A735" s="24" t="s">
        <v>31</v>
      </c>
      <c r="B735" s="23" t="str">
        <f ca="1">VLOOKUP(B731,'41. KPC'!$H$8:$J$1048576,2,0)</f>
        <v>X</v>
      </c>
      <c r="D735" s="38"/>
      <c r="E735" s="38"/>
      <c r="F735" s="38"/>
      <c r="G735" s="38"/>
      <c r="H735" s="38"/>
    </row>
    <row r="736" spans="1:8">
      <c r="A736" s="24" t="s">
        <v>25</v>
      </c>
      <c r="B736" s="23" t="str">
        <f ca="1">VLOOKUP(B731,'41. KPC'!$H$8:$L$1048576,5,0)</f>
        <v>3~12월</v>
      </c>
      <c r="D736" s="38"/>
      <c r="E736" s="38"/>
      <c r="F736" s="38"/>
      <c r="G736" s="38"/>
      <c r="H736" s="38"/>
    </row>
    <row r="737" spans="1:8" ht="16.5" customHeight="1">
      <c r="A737" s="629" t="s">
        <v>33</v>
      </c>
      <c r="B737" s="656" t="s">
        <v>3644</v>
      </c>
      <c r="D737" s="38"/>
      <c r="E737" s="38"/>
      <c r="F737" s="38"/>
      <c r="G737" s="38"/>
      <c r="H737" s="38"/>
    </row>
    <row r="738" spans="1:8">
      <c r="A738" s="653"/>
      <c r="B738" s="657"/>
      <c r="D738" s="38"/>
      <c r="E738" s="38"/>
      <c r="F738" s="38"/>
      <c r="G738" s="38"/>
      <c r="H738" s="38"/>
    </row>
    <row r="741" spans="1:8" ht="17.25" thickBot="1">
      <c r="A741" s="22" t="s">
        <v>7</v>
      </c>
      <c r="B741" s="22" t="s">
        <v>4</v>
      </c>
      <c r="D741" s="22" t="s">
        <v>5</v>
      </c>
      <c r="E741" s="22" t="s">
        <v>11</v>
      </c>
      <c r="F741" s="22" t="s">
        <v>12</v>
      </c>
      <c r="G741" s="22" t="s">
        <v>6</v>
      </c>
      <c r="H741" s="22" t="s">
        <v>29</v>
      </c>
    </row>
    <row r="742" spans="1:8" ht="17.25" thickTop="1">
      <c r="A742" s="21">
        <f ca="1">COUNTIF(INDIRECT("$A$3:A" &amp; ROW()-1), "연번")</f>
        <v>68</v>
      </c>
      <c r="B742" s="21" t="str">
        <f ca="1">VLOOKUP(A742,'41. KPC'!$B$8:$H$1048576,7,0)</f>
        <v>기업가치평가실무</v>
      </c>
      <c r="D742" s="37" t="s">
        <v>1663</v>
      </c>
      <c r="E742" s="37" t="s">
        <v>3638</v>
      </c>
      <c r="F742" s="37" t="s">
        <v>3645</v>
      </c>
      <c r="G742" s="37">
        <v>7</v>
      </c>
      <c r="H742" s="37" t="s">
        <v>3204</v>
      </c>
    </row>
    <row r="743" spans="1:8">
      <c r="A743" s="24" t="s">
        <v>28</v>
      </c>
      <c r="B743" s="23" t="s">
        <v>3646</v>
      </c>
      <c r="D743" s="38" t="s">
        <v>1663</v>
      </c>
      <c r="E743" s="38" t="s">
        <v>3638</v>
      </c>
      <c r="F743" s="38" t="s">
        <v>3647</v>
      </c>
      <c r="G743" s="38">
        <v>7</v>
      </c>
      <c r="H743" s="38" t="s">
        <v>3204</v>
      </c>
    </row>
    <row r="744" spans="1:8">
      <c r="A744" s="24" t="s">
        <v>13</v>
      </c>
      <c r="B744" s="23" t="s">
        <v>3208</v>
      </c>
      <c r="D744" s="38" t="s">
        <v>1663</v>
      </c>
      <c r="E744" s="38" t="s">
        <v>3638</v>
      </c>
      <c r="F744" s="38" t="s">
        <v>3648</v>
      </c>
      <c r="G744" s="38">
        <v>4</v>
      </c>
      <c r="H744" s="38" t="s">
        <v>3204</v>
      </c>
    </row>
    <row r="745" spans="1:8">
      <c r="A745" s="24" t="s">
        <v>32</v>
      </c>
      <c r="B745" s="23">
        <f ca="1">VLOOKUP(B742,'41. KPC'!$H$8:$J$1048576,3,0)</f>
        <v>18</v>
      </c>
      <c r="D745" s="38"/>
      <c r="E745" s="38"/>
      <c r="F745" s="38"/>
      <c r="G745" s="38"/>
      <c r="H745" s="38"/>
    </row>
    <row r="746" spans="1:8">
      <c r="A746" s="24" t="s">
        <v>31</v>
      </c>
      <c r="B746" s="23" t="str">
        <f ca="1">VLOOKUP(B742,'41. KPC'!$H$8:$J$1048576,2,0)</f>
        <v>O</v>
      </c>
      <c r="D746" s="38"/>
      <c r="E746" s="38"/>
      <c r="F746" s="38"/>
      <c r="G746" s="38"/>
      <c r="H746" s="38"/>
    </row>
    <row r="747" spans="1:8">
      <c r="A747" s="24" t="s">
        <v>25</v>
      </c>
      <c r="B747" s="23" t="str">
        <f ca="1">VLOOKUP(B742,'41. KPC'!$H$8:$L$1048576,5,0)</f>
        <v>3~12월</v>
      </c>
      <c r="D747" s="38"/>
      <c r="E747" s="38"/>
      <c r="F747" s="38"/>
      <c r="G747" s="38"/>
      <c r="H747" s="38"/>
    </row>
    <row r="748" spans="1:8" ht="16.5" customHeight="1">
      <c r="A748" s="629" t="s">
        <v>33</v>
      </c>
      <c r="B748" s="656" t="s">
        <v>3649</v>
      </c>
      <c r="D748" s="38"/>
      <c r="E748" s="38"/>
      <c r="F748" s="38"/>
      <c r="G748" s="38"/>
      <c r="H748" s="38"/>
    </row>
    <row r="749" spans="1:8">
      <c r="A749" s="653"/>
      <c r="B749" s="657"/>
      <c r="D749" s="38"/>
      <c r="E749" s="38"/>
      <c r="F749" s="38"/>
      <c r="G749" s="38"/>
      <c r="H749" s="38"/>
    </row>
    <row r="752" spans="1:8" ht="17.25" thickBot="1">
      <c r="A752" s="22" t="s">
        <v>7</v>
      </c>
      <c r="B752" s="22" t="s">
        <v>4</v>
      </c>
      <c r="D752" s="22" t="s">
        <v>5</v>
      </c>
      <c r="E752" s="22" t="s">
        <v>11</v>
      </c>
      <c r="F752" s="22" t="s">
        <v>12</v>
      </c>
      <c r="G752" s="22" t="s">
        <v>6</v>
      </c>
      <c r="H752" s="22" t="s">
        <v>29</v>
      </c>
    </row>
    <row r="753" spans="1:8" ht="17.25" thickTop="1">
      <c r="A753" s="21">
        <f ca="1">COUNTIF(INDIRECT("$A$3:A" &amp; ROW()-1), "연번")</f>
        <v>69</v>
      </c>
      <c r="B753" s="21" t="str">
        <f ca="1">VLOOKUP(A753,'41. KPC'!$B$8:$H$1048576,7,0)</f>
        <v>투자사업 경제성분석과 가치평가기초</v>
      </c>
      <c r="D753" s="37" t="s">
        <v>2313</v>
      </c>
      <c r="E753" s="37" t="s">
        <v>3564</v>
      </c>
      <c r="F753" s="37" t="s">
        <v>3650</v>
      </c>
      <c r="G753" s="37">
        <v>7</v>
      </c>
      <c r="H753" s="37" t="s">
        <v>3204</v>
      </c>
    </row>
    <row r="754" spans="1:8">
      <c r="A754" s="24" t="s">
        <v>28</v>
      </c>
      <c r="B754" s="23" t="s">
        <v>3651</v>
      </c>
      <c r="D754" s="38" t="s">
        <v>2313</v>
      </c>
      <c r="E754" s="38" t="s">
        <v>3564</v>
      </c>
      <c r="F754" s="38" t="s">
        <v>3652</v>
      </c>
      <c r="G754" s="38">
        <v>7</v>
      </c>
      <c r="H754" s="38" t="s">
        <v>3204</v>
      </c>
    </row>
    <row r="755" spans="1:8">
      <c r="A755" s="24" t="s">
        <v>13</v>
      </c>
      <c r="B755" s="23" t="s">
        <v>3208</v>
      </c>
      <c r="D755" s="38" t="s">
        <v>2313</v>
      </c>
      <c r="E755" s="38" t="s">
        <v>3564</v>
      </c>
      <c r="F755" s="38" t="s">
        <v>3653</v>
      </c>
      <c r="G755" s="38">
        <v>4</v>
      </c>
      <c r="H755" s="38" t="s">
        <v>3204</v>
      </c>
    </row>
    <row r="756" spans="1:8">
      <c r="A756" s="24" t="s">
        <v>32</v>
      </c>
      <c r="B756" s="23">
        <f ca="1">VLOOKUP(B753,'41. KPC'!$H$8:$J$1048576,3,0)</f>
        <v>18</v>
      </c>
      <c r="D756" s="38"/>
      <c r="E756" s="38"/>
      <c r="F756" s="38"/>
      <c r="G756" s="38"/>
      <c r="H756" s="38"/>
    </row>
    <row r="757" spans="1:8">
      <c r="A757" s="24" t="s">
        <v>31</v>
      </c>
      <c r="B757" s="23" t="str">
        <f ca="1">VLOOKUP(B753,'41. KPC'!$H$8:$J$1048576,2,0)</f>
        <v>O</v>
      </c>
      <c r="D757" s="38"/>
      <c r="E757" s="38"/>
      <c r="F757" s="38"/>
      <c r="G757" s="38"/>
      <c r="H757" s="38"/>
    </row>
    <row r="758" spans="1:8">
      <c r="A758" s="24" t="s">
        <v>25</v>
      </c>
      <c r="B758" s="23" t="str">
        <f ca="1">VLOOKUP(B753,'41. KPC'!$H$8:$L$1048576,5,0)</f>
        <v>3~12월</v>
      </c>
      <c r="D758" s="38"/>
      <c r="E758" s="38"/>
      <c r="F758" s="38"/>
      <c r="G758" s="38"/>
      <c r="H758" s="38"/>
    </row>
    <row r="759" spans="1:8" ht="16.5" customHeight="1">
      <c r="A759" s="629" t="s">
        <v>33</v>
      </c>
      <c r="B759" s="656" t="s">
        <v>3654</v>
      </c>
      <c r="D759" s="38"/>
      <c r="E759" s="38"/>
      <c r="F759" s="38"/>
      <c r="G759" s="38"/>
      <c r="H759" s="38"/>
    </row>
    <row r="760" spans="1:8">
      <c r="A760" s="653"/>
      <c r="B760" s="657"/>
      <c r="D760" s="38"/>
      <c r="E760" s="38"/>
      <c r="F760" s="38"/>
      <c r="G760" s="38"/>
      <c r="H760" s="38"/>
    </row>
    <row r="763" spans="1:8" ht="17.25" thickBot="1">
      <c r="A763" s="22" t="s">
        <v>7</v>
      </c>
      <c r="B763" s="22" t="s">
        <v>4</v>
      </c>
      <c r="D763" s="22" t="s">
        <v>5</v>
      </c>
      <c r="E763" s="22" t="s">
        <v>11</v>
      </c>
      <c r="F763" s="22" t="s">
        <v>12</v>
      </c>
      <c r="G763" s="22" t="s">
        <v>6</v>
      </c>
      <c r="H763" s="22" t="s">
        <v>29</v>
      </c>
    </row>
    <row r="764" spans="1:8" ht="17.25" thickTop="1">
      <c r="A764" s="21">
        <f ca="1">COUNTIF(INDIRECT("$A$3:A" &amp; ROW()-1), "연번")</f>
        <v>70</v>
      </c>
      <c r="B764" s="21" t="str">
        <f ca="1">VLOOKUP(A764,'41. KPC'!$B$8:$H$1048576,7,0)</f>
        <v>ESG선도기업의 이해를 통한 기업가치 제고전략</v>
      </c>
      <c r="D764" s="37" t="s">
        <v>2314</v>
      </c>
      <c r="E764" s="37" t="s">
        <v>3638</v>
      </c>
      <c r="F764" s="37" t="s">
        <v>3655</v>
      </c>
      <c r="G764" s="37">
        <v>3</v>
      </c>
      <c r="H764" s="37" t="s">
        <v>3204</v>
      </c>
    </row>
    <row r="765" spans="1:8">
      <c r="A765" s="24" t="s">
        <v>28</v>
      </c>
      <c r="B765" s="23" t="s">
        <v>3656</v>
      </c>
      <c r="D765" s="38" t="s">
        <v>2314</v>
      </c>
      <c r="E765" s="38" t="s">
        <v>3638</v>
      </c>
      <c r="F765" s="38" t="s">
        <v>3657</v>
      </c>
      <c r="G765" s="38">
        <v>4</v>
      </c>
      <c r="H765" s="38" t="s">
        <v>3204</v>
      </c>
    </row>
    <row r="766" spans="1:8">
      <c r="A766" s="24" t="s">
        <v>13</v>
      </c>
      <c r="B766" s="23" t="s">
        <v>3208</v>
      </c>
      <c r="D766" s="38"/>
      <c r="E766" s="38"/>
      <c r="F766" s="38"/>
      <c r="G766" s="38"/>
      <c r="H766" s="38"/>
    </row>
    <row r="767" spans="1:8">
      <c r="A767" s="24" t="s">
        <v>32</v>
      </c>
      <c r="B767" s="23">
        <f ca="1">VLOOKUP(B764,'41. KPC'!$H$8:$J$1048576,3,0)</f>
        <v>7</v>
      </c>
      <c r="D767" s="38"/>
      <c r="E767" s="38"/>
      <c r="F767" s="38"/>
      <c r="G767" s="38"/>
      <c r="H767" s="38"/>
    </row>
    <row r="768" spans="1:8">
      <c r="A768" s="24" t="s">
        <v>31</v>
      </c>
      <c r="B768" s="23" t="str">
        <f ca="1">VLOOKUP(B764,'41. KPC'!$H$8:$J$1048576,2,0)</f>
        <v>O</v>
      </c>
      <c r="D768" s="38"/>
      <c r="E768" s="38"/>
      <c r="F768" s="38"/>
      <c r="G768" s="38"/>
      <c r="H768" s="38"/>
    </row>
    <row r="769" spans="1:8">
      <c r="A769" s="24" t="s">
        <v>25</v>
      </c>
      <c r="B769" s="23" t="str">
        <f ca="1">VLOOKUP(B764,'41. KPC'!$H$8:$L$1048576,5,0)</f>
        <v>3~12월</v>
      </c>
      <c r="D769" s="38"/>
      <c r="E769" s="38"/>
      <c r="F769" s="38"/>
      <c r="G769" s="38"/>
      <c r="H769" s="38"/>
    </row>
    <row r="770" spans="1:8" ht="16.5" customHeight="1">
      <c r="A770" s="629" t="s">
        <v>33</v>
      </c>
      <c r="B770" s="656" t="s">
        <v>3658</v>
      </c>
      <c r="D770" s="38"/>
      <c r="E770" s="38"/>
      <c r="F770" s="38"/>
      <c r="G770" s="38"/>
      <c r="H770" s="38"/>
    </row>
    <row r="771" spans="1:8">
      <c r="A771" s="653"/>
      <c r="B771" s="657"/>
      <c r="D771" s="38"/>
      <c r="E771" s="38"/>
      <c r="F771" s="38"/>
      <c r="G771" s="38"/>
      <c r="H771" s="38"/>
    </row>
    <row r="774" spans="1:8" ht="17.25" thickBot="1">
      <c r="A774" s="22" t="s">
        <v>7</v>
      </c>
      <c r="B774" s="22" t="s">
        <v>4</v>
      </c>
      <c r="D774" s="22" t="s">
        <v>5</v>
      </c>
      <c r="E774" s="22" t="s">
        <v>11</v>
      </c>
      <c r="F774" s="22" t="s">
        <v>12</v>
      </c>
      <c r="G774" s="22" t="s">
        <v>6</v>
      </c>
      <c r="H774" s="22" t="s">
        <v>29</v>
      </c>
    </row>
    <row r="775" spans="1:8" ht="17.25" thickTop="1">
      <c r="A775" s="21">
        <f ca="1">COUNTIF(INDIRECT("$A$3:A" &amp; ROW()-1), "연번")</f>
        <v>71</v>
      </c>
      <c r="B775" s="21" t="str">
        <f ca="1">VLOOKUP(A775,'41. KPC'!$B$8:$H$1048576,7,0)</f>
        <v>[엑셀활용] 재무제표를 활용한 기업가치평가 Case Study</v>
      </c>
      <c r="D775" s="37" t="s">
        <v>3659</v>
      </c>
      <c r="E775" s="37" t="s">
        <v>3638</v>
      </c>
      <c r="F775" s="37" t="s">
        <v>3660</v>
      </c>
      <c r="G775" s="37">
        <v>2</v>
      </c>
      <c r="H775" s="37" t="s">
        <v>3204</v>
      </c>
    </row>
    <row r="776" spans="1:8">
      <c r="A776" s="24" t="s">
        <v>28</v>
      </c>
      <c r="B776" s="23" t="s">
        <v>3661</v>
      </c>
      <c r="D776" s="37" t="s">
        <v>3659</v>
      </c>
      <c r="E776" s="38" t="s">
        <v>3638</v>
      </c>
      <c r="F776" s="38" t="s">
        <v>3662</v>
      </c>
      <c r="G776" s="38">
        <v>2</v>
      </c>
      <c r="H776" s="38" t="s">
        <v>3204</v>
      </c>
    </row>
    <row r="777" spans="1:8">
      <c r="A777" s="24" t="s">
        <v>13</v>
      </c>
      <c r="B777" s="23" t="s">
        <v>3208</v>
      </c>
      <c r="D777" s="37" t="s">
        <v>3659</v>
      </c>
      <c r="E777" s="38" t="s">
        <v>3638</v>
      </c>
      <c r="F777" s="38" t="s">
        <v>3627</v>
      </c>
      <c r="G777" s="38">
        <v>3</v>
      </c>
      <c r="H777" s="38" t="s">
        <v>3204</v>
      </c>
    </row>
    <row r="778" spans="1:8">
      <c r="A778" s="24" t="s">
        <v>32</v>
      </c>
      <c r="B778" s="23">
        <f ca="1">VLOOKUP(B775,'41. KPC'!$H$8:$J$1048576,3,0)</f>
        <v>14</v>
      </c>
      <c r="D778" s="38"/>
      <c r="E778" s="38"/>
      <c r="F778" s="38"/>
      <c r="G778" s="38"/>
      <c r="H778" s="38"/>
    </row>
    <row r="779" spans="1:8">
      <c r="A779" s="24" t="s">
        <v>31</v>
      </c>
      <c r="B779" s="23" t="str">
        <f ca="1">VLOOKUP(B775,'41. KPC'!$H$8:$J$1048576,2,0)</f>
        <v>X</v>
      </c>
      <c r="D779" s="38"/>
      <c r="E779" s="38"/>
      <c r="F779" s="38"/>
      <c r="G779" s="38"/>
      <c r="H779" s="38"/>
    </row>
    <row r="780" spans="1:8">
      <c r="A780" s="24" t="s">
        <v>25</v>
      </c>
      <c r="B780" s="23" t="str">
        <f ca="1">VLOOKUP(B775,'41. KPC'!$H$8:$L$1048576,5,0)</f>
        <v>3~12월</v>
      </c>
      <c r="D780" s="38"/>
      <c r="E780" s="38"/>
      <c r="F780" s="38"/>
      <c r="G780" s="38"/>
      <c r="H780" s="38"/>
    </row>
    <row r="781" spans="1:8" ht="16.5" customHeight="1">
      <c r="A781" s="629" t="s">
        <v>33</v>
      </c>
      <c r="B781" s="656" t="s">
        <v>3663</v>
      </c>
      <c r="D781" s="38"/>
      <c r="E781" s="38"/>
      <c r="F781" s="38"/>
      <c r="G781" s="38"/>
      <c r="H781" s="38"/>
    </row>
    <row r="782" spans="1:8">
      <c r="A782" s="653"/>
      <c r="B782" s="657"/>
      <c r="D782" s="38"/>
      <c r="E782" s="38"/>
      <c r="F782" s="38"/>
      <c r="G782" s="38"/>
      <c r="H782" s="38"/>
    </row>
    <row r="785" spans="1:8" ht="17.25" thickBot="1">
      <c r="A785" s="22" t="s">
        <v>7</v>
      </c>
      <c r="B785" s="22" t="s">
        <v>4</v>
      </c>
      <c r="D785" s="22" t="s">
        <v>5</v>
      </c>
      <c r="E785" s="22" t="s">
        <v>11</v>
      </c>
      <c r="F785" s="22" t="s">
        <v>12</v>
      </c>
      <c r="G785" s="22" t="s">
        <v>6</v>
      </c>
      <c r="H785" s="22" t="s">
        <v>29</v>
      </c>
    </row>
    <row r="786" spans="1:8" ht="17.25" thickTop="1">
      <c r="A786" s="21">
        <f ca="1">COUNTIF(INDIRECT("$A$3:A" &amp; ROW()-1), "연번")</f>
        <v>72</v>
      </c>
      <c r="B786" s="21" t="str">
        <f ca="1">VLOOKUP(A786,'41. KPC'!$B$8:$H$1048576,7,0)</f>
        <v>기업자금관리기초</v>
      </c>
      <c r="D786" s="37" t="s">
        <v>2316</v>
      </c>
      <c r="E786" s="37" t="s">
        <v>3664</v>
      </c>
      <c r="F786" s="37" t="s">
        <v>3665</v>
      </c>
      <c r="G786" s="37">
        <v>7</v>
      </c>
      <c r="H786" s="37" t="s">
        <v>3204</v>
      </c>
    </row>
    <row r="787" spans="1:8">
      <c r="A787" s="24" t="s">
        <v>28</v>
      </c>
      <c r="B787" s="23" t="s">
        <v>3666</v>
      </c>
      <c r="D787" s="38" t="s">
        <v>2316</v>
      </c>
      <c r="E787" s="38" t="s">
        <v>3664</v>
      </c>
      <c r="F787" s="38" t="s">
        <v>3667</v>
      </c>
      <c r="G787" s="38">
        <v>7</v>
      </c>
      <c r="H787" s="38" t="s">
        <v>3204</v>
      </c>
    </row>
    <row r="788" spans="1:8">
      <c r="A788" s="24" t="s">
        <v>13</v>
      </c>
      <c r="B788" s="23" t="s">
        <v>3208</v>
      </c>
      <c r="D788" s="38" t="s">
        <v>2316</v>
      </c>
      <c r="E788" s="38" t="s">
        <v>3664</v>
      </c>
      <c r="F788" s="38" t="s">
        <v>3668</v>
      </c>
      <c r="G788" s="38">
        <v>4</v>
      </c>
      <c r="H788" s="38" t="s">
        <v>3204</v>
      </c>
    </row>
    <row r="789" spans="1:8">
      <c r="A789" s="24" t="s">
        <v>32</v>
      </c>
      <c r="B789" s="23">
        <f ca="1">VLOOKUP(B786,'41. KPC'!$H$8:$J$1048576,3,0)</f>
        <v>18</v>
      </c>
      <c r="D789" s="38"/>
      <c r="E789" s="38"/>
      <c r="F789" s="38"/>
      <c r="G789" s="38"/>
      <c r="H789" s="38"/>
    </row>
    <row r="790" spans="1:8">
      <c r="A790" s="24" t="s">
        <v>31</v>
      </c>
      <c r="B790" s="23" t="str">
        <f ca="1">VLOOKUP(B786,'41. KPC'!$H$8:$J$1048576,2,0)</f>
        <v>O</v>
      </c>
      <c r="D790" s="38"/>
      <c r="E790" s="38"/>
      <c r="F790" s="38"/>
      <c r="G790" s="38"/>
      <c r="H790" s="38"/>
    </row>
    <row r="791" spans="1:8">
      <c r="A791" s="24" t="s">
        <v>25</v>
      </c>
      <c r="B791" s="23" t="str">
        <f ca="1">VLOOKUP(B786,'41. KPC'!$H$8:$L$1048576,5,0)</f>
        <v>3~12월</v>
      </c>
      <c r="D791" s="38"/>
      <c r="E791" s="38"/>
      <c r="F791" s="38"/>
      <c r="G791" s="38"/>
      <c r="H791" s="38"/>
    </row>
    <row r="792" spans="1:8" ht="16.5" customHeight="1">
      <c r="A792" s="629" t="s">
        <v>33</v>
      </c>
      <c r="B792" s="656" t="s">
        <v>3669</v>
      </c>
      <c r="D792" s="38"/>
      <c r="E792" s="38"/>
      <c r="F792" s="38"/>
      <c r="G792" s="38"/>
      <c r="H792" s="38"/>
    </row>
    <row r="793" spans="1:8">
      <c r="A793" s="653"/>
      <c r="B793" s="657"/>
      <c r="D793" s="38"/>
      <c r="E793" s="38"/>
      <c r="F793" s="38"/>
      <c r="G793" s="38"/>
      <c r="H793" s="38"/>
    </row>
    <row r="796" spans="1:8" ht="17.25" thickBot="1">
      <c r="A796" s="22" t="s">
        <v>7</v>
      </c>
      <c r="B796" s="22" t="s">
        <v>4</v>
      </c>
      <c r="D796" s="22" t="s">
        <v>5</v>
      </c>
      <c r="E796" s="22" t="s">
        <v>11</v>
      </c>
      <c r="F796" s="22" t="s">
        <v>12</v>
      </c>
      <c r="G796" s="22" t="s">
        <v>6</v>
      </c>
      <c r="H796" s="22" t="s">
        <v>29</v>
      </c>
    </row>
    <row r="797" spans="1:8" ht="17.25" thickTop="1">
      <c r="A797" s="21">
        <f ca="1">COUNTIF(INDIRECT("$A$3:A" &amp; ROW()-1), "연번")</f>
        <v>73</v>
      </c>
      <c r="B797" s="21" t="str">
        <f ca="1">VLOOKUP(A797,'41. KPC'!$B$8:$H$1048576,7,0)</f>
        <v>자금관리체계와 자금운용실무</v>
      </c>
      <c r="D797" s="37" t="s">
        <v>2317</v>
      </c>
      <c r="E797" s="37" t="s">
        <v>3664</v>
      </c>
      <c r="F797" s="37" t="s">
        <v>3670</v>
      </c>
      <c r="G797" s="37">
        <v>7</v>
      </c>
      <c r="H797" s="37" t="s">
        <v>3204</v>
      </c>
    </row>
    <row r="798" spans="1:8">
      <c r="A798" s="24" t="s">
        <v>28</v>
      </c>
      <c r="B798" s="23" t="s">
        <v>3671</v>
      </c>
      <c r="D798" s="38" t="s">
        <v>2317</v>
      </c>
      <c r="E798" s="38" t="s">
        <v>3664</v>
      </c>
      <c r="F798" s="38" t="s">
        <v>3672</v>
      </c>
      <c r="G798" s="38">
        <v>7</v>
      </c>
      <c r="H798" s="38" t="s">
        <v>3204</v>
      </c>
    </row>
    <row r="799" spans="1:8">
      <c r="A799" s="24" t="s">
        <v>13</v>
      </c>
      <c r="B799" s="23" t="s">
        <v>3208</v>
      </c>
      <c r="D799" s="38" t="s">
        <v>2317</v>
      </c>
      <c r="E799" s="38" t="s">
        <v>3664</v>
      </c>
      <c r="F799" s="38" t="s">
        <v>3673</v>
      </c>
      <c r="G799" s="38">
        <v>4</v>
      </c>
      <c r="H799" s="38" t="s">
        <v>3204</v>
      </c>
    </row>
    <row r="800" spans="1:8">
      <c r="A800" s="24" t="s">
        <v>32</v>
      </c>
      <c r="B800" s="23">
        <f ca="1">VLOOKUP(B797,'41. KPC'!$H$8:$J$1048576,3,0)</f>
        <v>18</v>
      </c>
      <c r="D800" s="38"/>
      <c r="E800" s="38"/>
      <c r="F800" s="38"/>
      <c r="G800" s="38"/>
      <c r="H800" s="38"/>
    </row>
    <row r="801" spans="1:8">
      <c r="A801" s="24" t="s">
        <v>31</v>
      </c>
      <c r="B801" s="23" t="str">
        <f ca="1">VLOOKUP(B797,'41. KPC'!$H$8:$J$1048576,2,0)</f>
        <v>X</v>
      </c>
      <c r="D801" s="38"/>
      <c r="E801" s="38"/>
      <c r="F801" s="38"/>
      <c r="G801" s="38"/>
      <c r="H801" s="38"/>
    </row>
    <row r="802" spans="1:8">
      <c r="A802" s="24" t="s">
        <v>25</v>
      </c>
      <c r="B802" s="23" t="str">
        <f ca="1">VLOOKUP(B797,'41. KPC'!$H$8:$L$1048576,5,0)</f>
        <v>3~12월</v>
      </c>
      <c r="D802" s="38"/>
      <c r="E802" s="38"/>
      <c r="F802" s="38"/>
      <c r="G802" s="38"/>
      <c r="H802" s="38"/>
    </row>
    <row r="803" spans="1:8" ht="16.5" customHeight="1">
      <c r="A803" s="629" t="s">
        <v>33</v>
      </c>
      <c r="B803" s="656" t="s">
        <v>3674</v>
      </c>
      <c r="D803" s="38"/>
      <c r="E803" s="38"/>
      <c r="F803" s="38"/>
      <c r="G803" s="38"/>
      <c r="H803" s="38"/>
    </row>
    <row r="804" spans="1:8">
      <c r="A804" s="653"/>
      <c r="B804" s="657"/>
      <c r="D804" s="38"/>
      <c r="E804" s="38"/>
      <c r="F804" s="38"/>
      <c r="G804" s="38"/>
      <c r="H804" s="38"/>
    </row>
    <row r="807" spans="1:8" ht="17.25" thickBot="1">
      <c r="A807" s="22" t="s">
        <v>7</v>
      </c>
      <c r="B807" s="22" t="s">
        <v>4</v>
      </c>
      <c r="D807" s="22" t="s">
        <v>5</v>
      </c>
      <c r="E807" s="22" t="s">
        <v>11</v>
      </c>
      <c r="F807" s="22" t="s">
        <v>12</v>
      </c>
      <c r="G807" s="22" t="s">
        <v>6</v>
      </c>
      <c r="H807" s="22" t="s">
        <v>29</v>
      </c>
    </row>
    <row r="808" spans="1:8" ht="17.25" thickTop="1">
      <c r="A808" s="21">
        <f ca="1">COUNTIF(INDIRECT("$A$3:A" &amp; ROW()-1), "연번")</f>
        <v>74</v>
      </c>
      <c r="B808" s="21" t="str">
        <f ca="1">VLOOKUP(A808,'41. KPC'!$B$8:$H$1048576,7,0)</f>
        <v>[엑셀활용] 기업자금계획수립과 관리실무</v>
      </c>
      <c r="D808" s="37" t="s">
        <v>3675</v>
      </c>
      <c r="E808" s="37" t="s">
        <v>3664</v>
      </c>
      <c r="F808" s="37" t="s">
        <v>3676</v>
      </c>
      <c r="G808" s="37">
        <v>7</v>
      </c>
      <c r="H808" s="37" t="s">
        <v>3204</v>
      </c>
    </row>
    <row r="809" spans="1:8">
      <c r="A809" s="24" t="s">
        <v>28</v>
      </c>
      <c r="B809" s="23" t="s">
        <v>3677</v>
      </c>
      <c r="D809" s="38" t="s">
        <v>3675</v>
      </c>
      <c r="E809" s="38" t="s">
        <v>3664</v>
      </c>
      <c r="F809" s="38" t="s">
        <v>3678</v>
      </c>
      <c r="G809" s="38">
        <v>7</v>
      </c>
      <c r="H809" s="38" t="s">
        <v>3204</v>
      </c>
    </row>
    <row r="810" spans="1:8">
      <c r="A810" s="24" t="s">
        <v>13</v>
      </c>
      <c r="B810" s="23" t="s">
        <v>3208</v>
      </c>
      <c r="D810" s="38" t="s">
        <v>3675</v>
      </c>
      <c r="E810" s="38" t="s">
        <v>3664</v>
      </c>
      <c r="F810" s="38" t="s">
        <v>3679</v>
      </c>
      <c r="G810" s="38">
        <v>4</v>
      </c>
      <c r="H810" s="38" t="s">
        <v>3204</v>
      </c>
    </row>
    <row r="811" spans="1:8">
      <c r="A811" s="24" t="s">
        <v>32</v>
      </c>
      <c r="B811" s="23">
        <f ca="1">VLOOKUP(B808,'41. KPC'!$H$8:$J$1048576,3,0)</f>
        <v>18</v>
      </c>
      <c r="D811" s="38"/>
      <c r="E811" s="38"/>
      <c r="F811" s="38"/>
      <c r="G811" s="38"/>
      <c r="H811" s="38"/>
    </row>
    <row r="812" spans="1:8">
      <c r="A812" s="24" t="s">
        <v>31</v>
      </c>
      <c r="B812" s="23" t="str">
        <f ca="1">VLOOKUP(B808,'41. KPC'!$H$8:$J$1048576,2,0)</f>
        <v>X</v>
      </c>
      <c r="D812" s="38"/>
      <c r="E812" s="38"/>
      <c r="F812" s="38"/>
      <c r="G812" s="38"/>
      <c r="H812" s="38"/>
    </row>
    <row r="813" spans="1:8">
      <c r="A813" s="24" t="s">
        <v>25</v>
      </c>
      <c r="B813" s="23" t="str">
        <f ca="1">VLOOKUP(B808,'41. KPC'!$H$8:$L$1048576,5,0)</f>
        <v>3~12월</v>
      </c>
      <c r="D813" s="38"/>
      <c r="E813" s="38"/>
      <c r="F813" s="38"/>
      <c r="G813" s="38"/>
      <c r="H813" s="38"/>
    </row>
    <row r="814" spans="1:8" ht="16.5" customHeight="1">
      <c r="A814" s="629" t="s">
        <v>33</v>
      </c>
      <c r="B814" s="656" t="s">
        <v>3680</v>
      </c>
      <c r="D814" s="38"/>
      <c r="E814" s="38"/>
      <c r="F814" s="38"/>
      <c r="G814" s="38"/>
      <c r="H814" s="38"/>
    </row>
    <row r="815" spans="1:8">
      <c r="A815" s="653"/>
      <c r="B815" s="657"/>
      <c r="D815" s="38"/>
      <c r="E815" s="38"/>
      <c r="F815" s="38"/>
      <c r="G815" s="38"/>
      <c r="H815" s="38"/>
    </row>
    <row r="818" spans="1:8" ht="17.25" thickBot="1">
      <c r="A818" s="22" t="s">
        <v>7</v>
      </c>
      <c r="B818" s="22" t="s">
        <v>4</v>
      </c>
      <c r="D818" s="22" t="s">
        <v>5</v>
      </c>
      <c r="E818" s="22" t="s">
        <v>11</v>
      </c>
      <c r="F818" s="22" t="s">
        <v>12</v>
      </c>
      <c r="G818" s="22" t="s">
        <v>6</v>
      </c>
      <c r="H818" s="22" t="s">
        <v>29</v>
      </c>
    </row>
    <row r="819" spans="1:8" ht="17.25" thickTop="1">
      <c r="A819" s="21">
        <f ca="1">COUNTIF(INDIRECT("$A$3:A" &amp; ROW()-1), "연번")</f>
        <v>75</v>
      </c>
      <c r="B819" s="21" t="str">
        <f ca="1">VLOOKUP(A819,'41. KPC'!$B$8:$H$1048576,7,0)</f>
        <v>금융상품의 이해와 금융자산관리실무</v>
      </c>
      <c r="D819" s="37" t="s">
        <v>2319</v>
      </c>
      <c r="E819" s="37" t="s">
        <v>3664</v>
      </c>
      <c r="F819" s="37" t="s">
        <v>3681</v>
      </c>
      <c r="G819" s="37">
        <v>5</v>
      </c>
      <c r="H819" s="37" t="s">
        <v>3204</v>
      </c>
    </row>
    <row r="820" spans="1:8">
      <c r="A820" s="24" t="s">
        <v>28</v>
      </c>
      <c r="B820" s="23" t="s">
        <v>3682</v>
      </c>
      <c r="D820" s="38" t="s">
        <v>2319</v>
      </c>
      <c r="E820" s="38" t="s">
        <v>3664</v>
      </c>
      <c r="F820" s="38" t="s">
        <v>3683</v>
      </c>
      <c r="G820" s="38">
        <v>5</v>
      </c>
      <c r="H820" s="38" t="s">
        <v>3204</v>
      </c>
    </row>
    <row r="821" spans="1:8">
      <c r="A821" s="24" t="s">
        <v>13</v>
      </c>
      <c r="B821" s="23" t="s">
        <v>3208</v>
      </c>
      <c r="D821" s="38" t="s">
        <v>2319</v>
      </c>
      <c r="E821" s="38" t="s">
        <v>3664</v>
      </c>
      <c r="F821" s="38" t="s">
        <v>3684</v>
      </c>
      <c r="G821" s="38">
        <v>4</v>
      </c>
      <c r="H821" s="38" t="s">
        <v>3204</v>
      </c>
    </row>
    <row r="822" spans="1:8">
      <c r="A822" s="24" t="s">
        <v>32</v>
      </c>
      <c r="B822" s="23">
        <f ca="1">VLOOKUP(B819,'41. KPC'!$H$8:$J$1048576,3,0)</f>
        <v>14</v>
      </c>
      <c r="D822" s="38"/>
      <c r="E822" s="38"/>
      <c r="F822" s="38"/>
      <c r="G822" s="38"/>
      <c r="H822" s="38"/>
    </row>
    <row r="823" spans="1:8">
      <c r="A823" s="24" t="s">
        <v>31</v>
      </c>
      <c r="B823" s="23" t="str">
        <f ca="1">VLOOKUP(B819,'41. KPC'!$H$8:$J$1048576,2,0)</f>
        <v>X</v>
      </c>
      <c r="D823" s="38"/>
      <c r="E823" s="38"/>
      <c r="F823" s="38"/>
      <c r="G823" s="38"/>
      <c r="H823" s="38"/>
    </row>
    <row r="824" spans="1:8">
      <c r="A824" s="24" t="s">
        <v>25</v>
      </c>
      <c r="B824" s="23" t="str">
        <f ca="1">VLOOKUP(B819,'41. KPC'!$H$8:$L$1048576,5,0)</f>
        <v>3~12월</v>
      </c>
      <c r="D824" s="38"/>
      <c r="E824" s="38"/>
      <c r="F824" s="38"/>
      <c r="G824" s="38"/>
      <c r="H824" s="38"/>
    </row>
    <row r="825" spans="1:8" ht="16.5" customHeight="1">
      <c r="A825" s="629" t="s">
        <v>33</v>
      </c>
      <c r="B825" s="656" t="s">
        <v>3685</v>
      </c>
      <c r="D825" s="38"/>
      <c r="E825" s="38"/>
      <c r="F825" s="38"/>
      <c r="G825" s="38"/>
      <c r="H825" s="38"/>
    </row>
    <row r="826" spans="1:8">
      <c r="A826" s="653"/>
      <c r="B826" s="657"/>
      <c r="D826" s="38"/>
      <c r="E826" s="38"/>
      <c r="F826" s="38"/>
      <c r="G826" s="38"/>
      <c r="H826" s="38"/>
    </row>
    <row r="829" spans="1:8" ht="17.25" thickBot="1">
      <c r="A829" s="22" t="s">
        <v>7</v>
      </c>
      <c r="B829" s="22" t="s">
        <v>4</v>
      </c>
      <c r="D829" s="22" t="s">
        <v>5</v>
      </c>
      <c r="E829" s="22" t="s">
        <v>11</v>
      </c>
      <c r="F829" s="22" t="s">
        <v>12</v>
      </c>
      <c r="G829" s="22" t="s">
        <v>6</v>
      </c>
      <c r="H829" s="22" t="s">
        <v>29</v>
      </c>
    </row>
    <row r="830" spans="1:8" ht="17.25" thickTop="1">
      <c r="A830" s="21">
        <f ca="1">COUNTIF(INDIRECT("$A$3:A" &amp; ROW()-1), "연번")</f>
        <v>76</v>
      </c>
      <c r="B830" s="21" t="str">
        <f ca="1">VLOOKUP(A830,'41. KPC'!$B$8:$H$1048576,7,0)</f>
        <v>금융시장의 이해와 자본조달 계획수립실무</v>
      </c>
      <c r="D830" s="37" t="s">
        <v>2320</v>
      </c>
      <c r="E830" s="37" t="s">
        <v>3664</v>
      </c>
      <c r="F830" s="37" t="s">
        <v>3686</v>
      </c>
      <c r="G830" s="37">
        <v>3</v>
      </c>
      <c r="H830" s="37" t="s">
        <v>3204</v>
      </c>
    </row>
    <row r="831" spans="1:8">
      <c r="A831" s="24" t="s">
        <v>28</v>
      </c>
      <c r="B831" s="23" t="s">
        <v>3687</v>
      </c>
      <c r="D831" s="38" t="s">
        <v>2320</v>
      </c>
      <c r="E831" s="38" t="s">
        <v>3664</v>
      </c>
      <c r="F831" s="38" t="s">
        <v>3688</v>
      </c>
      <c r="G831" s="38">
        <v>4</v>
      </c>
      <c r="H831" s="38" t="s">
        <v>3204</v>
      </c>
    </row>
    <row r="832" spans="1:8">
      <c r="A832" s="24" t="s">
        <v>13</v>
      </c>
      <c r="B832" s="23" t="s">
        <v>3208</v>
      </c>
      <c r="D832" s="38" t="s">
        <v>2320</v>
      </c>
      <c r="E832" s="38" t="s">
        <v>3664</v>
      </c>
      <c r="F832" s="38" t="s">
        <v>3689</v>
      </c>
      <c r="G832" s="38">
        <v>7</v>
      </c>
      <c r="H832" s="38" t="s">
        <v>3204</v>
      </c>
    </row>
    <row r="833" spans="1:8">
      <c r="A833" s="24" t="s">
        <v>32</v>
      </c>
      <c r="B833" s="23">
        <f ca="1">VLOOKUP(B830,'41. KPC'!$H$8:$J$1048576,3,0)</f>
        <v>14</v>
      </c>
      <c r="D833" s="38"/>
      <c r="E833" s="38"/>
      <c r="F833" s="38"/>
      <c r="G833" s="38"/>
      <c r="H833" s="38"/>
    </row>
    <row r="834" spans="1:8">
      <c r="A834" s="24" t="s">
        <v>31</v>
      </c>
      <c r="B834" s="23" t="str">
        <f ca="1">VLOOKUP(B830,'41. KPC'!$H$8:$J$1048576,2,0)</f>
        <v>X</v>
      </c>
      <c r="D834" s="38"/>
      <c r="E834" s="38"/>
      <c r="F834" s="38"/>
      <c r="G834" s="38"/>
      <c r="H834" s="38"/>
    </row>
    <row r="835" spans="1:8">
      <c r="A835" s="24" t="s">
        <v>25</v>
      </c>
      <c r="B835" s="23" t="str">
        <f ca="1">VLOOKUP(B830,'41. KPC'!$H$8:$L$1048576,5,0)</f>
        <v>3~12월</v>
      </c>
      <c r="D835" s="38"/>
      <c r="E835" s="38"/>
      <c r="F835" s="38"/>
      <c r="G835" s="38"/>
      <c r="H835" s="38"/>
    </row>
    <row r="836" spans="1:8" ht="16.5" customHeight="1">
      <c r="A836" s="629" t="s">
        <v>33</v>
      </c>
      <c r="B836" s="656" t="s">
        <v>3690</v>
      </c>
      <c r="D836" s="38"/>
      <c r="E836" s="38"/>
      <c r="F836" s="38"/>
      <c r="G836" s="38"/>
      <c r="H836" s="38"/>
    </row>
    <row r="837" spans="1:8">
      <c r="A837" s="653"/>
      <c r="B837" s="657"/>
      <c r="D837" s="38"/>
      <c r="E837" s="38"/>
      <c r="F837" s="38"/>
      <c r="G837" s="38"/>
      <c r="H837" s="38"/>
    </row>
    <row r="840" spans="1:8" ht="17.25" thickBot="1">
      <c r="A840" s="22" t="s">
        <v>7</v>
      </c>
      <c r="B840" s="22" t="s">
        <v>4</v>
      </c>
      <c r="D840" s="22" t="s">
        <v>5</v>
      </c>
      <c r="E840" s="22" t="s">
        <v>11</v>
      </c>
      <c r="F840" s="22" t="s">
        <v>12</v>
      </c>
      <c r="G840" s="22" t="s">
        <v>6</v>
      </c>
      <c r="H840" s="22" t="s">
        <v>29</v>
      </c>
    </row>
    <row r="841" spans="1:8" ht="17.25" thickTop="1">
      <c r="A841" s="21">
        <f ca="1">COUNTIF(INDIRECT("$A$3:A" &amp; ROW()-1), "연번")</f>
        <v>77</v>
      </c>
      <c r="B841" s="21" t="str">
        <f ca="1">VLOOKUP(A841,'41. KPC'!$B$8:$H$1048576,7,0)</f>
        <v>기업금융 및 투자금융 활용실무</v>
      </c>
      <c r="D841" s="37" t="s">
        <v>2321</v>
      </c>
      <c r="E841" s="37" t="s">
        <v>3664</v>
      </c>
      <c r="F841" s="37" t="s">
        <v>3691</v>
      </c>
      <c r="G841" s="37">
        <v>7</v>
      </c>
      <c r="H841" s="37" t="s">
        <v>3204</v>
      </c>
    </row>
    <row r="842" spans="1:8">
      <c r="A842" s="24" t="s">
        <v>28</v>
      </c>
      <c r="B842" s="23" t="s">
        <v>3692</v>
      </c>
      <c r="D842" s="38" t="s">
        <v>2321</v>
      </c>
      <c r="E842" s="38" t="s">
        <v>3664</v>
      </c>
      <c r="F842" s="38" t="s">
        <v>3693</v>
      </c>
      <c r="G842" s="38">
        <v>7</v>
      </c>
      <c r="H842" s="38" t="s">
        <v>3204</v>
      </c>
    </row>
    <row r="843" spans="1:8">
      <c r="A843" s="24" t="s">
        <v>13</v>
      </c>
      <c r="B843" s="23" t="s">
        <v>3208</v>
      </c>
      <c r="D843" s="38"/>
      <c r="E843" s="38"/>
      <c r="F843" s="38"/>
      <c r="G843" s="38"/>
      <c r="H843" s="38"/>
    </row>
    <row r="844" spans="1:8">
      <c r="A844" s="24" t="s">
        <v>32</v>
      </c>
      <c r="B844" s="23">
        <f ca="1">VLOOKUP(B841,'41. KPC'!$H$8:$J$1048576,3,0)</f>
        <v>14</v>
      </c>
      <c r="D844" s="38"/>
      <c r="E844" s="38"/>
      <c r="F844" s="38"/>
      <c r="G844" s="38"/>
      <c r="H844" s="38"/>
    </row>
    <row r="845" spans="1:8">
      <c r="A845" s="24" t="s">
        <v>31</v>
      </c>
      <c r="B845" s="23" t="str">
        <f ca="1">VLOOKUP(B841,'41. KPC'!$H$8:$J$1048576,2,0)</f>
        <v>X</v>
      </c>
      <c r="D845" s="38"/>
      <c r="E845" s="38"/>
      <c r="F845" s="38"/>
      <c r="G845" s="38"/>
      <c r="H845" s="38"/>
    </row>
    <row r="846" spans="1:8">
      <c r="A846" s="24" t="s">
        <v>25</v>
      </c>
      <c r="B846" s="23" t="str">
        <f ca="1">VLOOKUP(B841,'41. KPC'!$H$8:$L$1048576,5,0)</f>
        <v>3~12월</v>
      </c>
      <c r="D846" s="38"/>
      <c r="E846" s="38"/>
      <c r="F846" s="38"/>
      <c r="G846" s="38"/>
      <c r="H846" s="38"/>
    </row>
    <row r="847" spans="1:8" ht="16.5" customHeight="1">
      <c r="A847" s="629" t="s">
        <v>33</v>
      </c>
      <c r="B847" s="656" t="s">
        <v>3694</v>
      </c>
      <c r="D847" s="38"/>
      <c r="E847" s="38"/>
      <c r="F847" s="38"/>
      <c r="G847" s="38"/>
      <c r="H847" s="38"/>
    </row>
    <row r="848" spans="1:8">
      <c r="A848" s="653"/>
      <c r="B848" s="657"/>
      <c r="D848" s="38"/>
      <c r="E848" s="38"/>
      <c r="F848" s="38"/>
      <c r="G848" s="38"/>
      <c r="H848" s="38"/>
    </row>
    <row r="851" spans="1:8" ht="17.25" thickBot="1">
      <c r="A851" s="22" t="s">
        <v>7</v>
      </c>
      <c r="B851" s="22" t="s">
        <v>4</v>
      </c>
      <c r="D851" s="22" t="s">
        <v>5</v>
      </c>
      <c r="E851" s="22" t="s">
        <v>11</v>
      </c>
      <c r="F851" s="22" t="s">
        <v>12</v>
      </c>
      <c r="G851" s="22" t="s">
        <v>6</v>
      </c>
      <c r="H851" s="22" t="s">
        <v>29</v>
      </c>
    </row>
    <row r="852" spans="1:8" ht="17.25" thickTop="1">
      <c r="A852" s="21">
        <f ca="1">COUNTIF(INDIRECT("$A$3:A" &amp; ROW()-1), "연번")</f>
        <v>78</v>
      </c>
      <c r="B852" s="21" t="str">
        <f ca="1">VLOOKUP(A852,'41. KPC'!$B$8:$H$1048576,7,0)</f>
        <v>파생금융상품의 이해와 활용기법</v>
      </c>
      <c r="D852" s="37" t="s">
        <v>2322</v>
      </c>
      <c r="E852" s="37" t="s">
        <v>3664</v>
      </c>
      <c r="F852" s="37" t="s">
        <v>1664</v>
      </c>
      <c r="G852" s="37">
        <v>7</v>
      </c>
      <c r="H852" s="37" t="s">
        <v>3204</v>
      </c>
    </row>
    <row r="853" spans="1:8">
      <c r="A853" s="24" t="s">
        <v>28</v>
      </c>
      <c r="B853" s="23" t="s">
        <v>3695</v>
      </c>
      <c r="D853" s="38" t="s">
        <v>2322</v>
      </c>
      <c r="E853" s="38" t="s">
        <v>3664</v>
      </c>
      <c r="F853" s="38" t="s">
        <v>3696</v>
      </c>
      <c r="G853" s="38">
        <v>7</v>
      </c>
      <c r="H853" s="38" t="s">
        <v>3204</v>
      </c>
    </row>
    <row r="854" spans="1:8">
      <c r="A854" s="24" t="s">
        <v>13</v>
      </c>
      <c r="B854" s="23" t="s">
        <v>3208</v>
      </c>
      <c r="D854" s="38" t="s">
        <v>2322</v>
      </c>
      <c r="E854" s="38" t="s">
        <v>3664</v>
      </c>
      <c r="F854" s="38" t="s">
        <v>3697</v>
      </c>
      <c r="G854" s="38">
        <v>4</v>
      </c>
      <c r="H854" s="38" t="s">
        <v>3204</v>
      </c>
    </row>
    <row r="855" spans="1:8">
      <c r="A855" s="24" t="s">
        <v>32</v>
      </c>
      <c r="B855" s="23">
        <f ca="1">VLOOKUP(B852,'41. KPC'!$H$8:$J$1048576,3,0)</f>
        <v>18</v>
      </c>
      <c r="D855" s="38"/>
      <c r="E855" s="38"/>
      <c r="F855" s="38"/>
      <c r="G855" s="38"/>
      <c r="H855" s="38"/>
    </row>
    <row r="856" spans="1:8">
      <c r="A856" s="24" t="s">
        <v>31</v>
      </c>
      <c r="B856" s="23" t="str">
        <f ca="1">VLOOKUP(B852,'41. KPC'!$H$8:$J$1048576,2,0)</f>
        <v>X</v>
      </c>
      <c r="D856" s="38"/>
      <c r="E856" s="38"/>
      <c r="F856" s="38"/>
      <c r="G856" s="38"/>
      <c r="H856" s="38"/>
    </row>
    <row r="857" spans="1:8">
      <c r="A857" s="24" t="s">
        <v>25</v>
      </c>
      <c r="B857" s="23" t="str">
        <f ca="1">VLOOKUP(B852,'41. KPC'!$H$8:$L$1048576,5,0)</f>
        <v>3~12월</v>
      </c>
      <c r="D857" s="38"/>
      <c r="E857" s="38"/>
      <c r="F857" s="38"/>
      <c r="G857" s="38"/>
      <c r="H857" s="38"/>
    </row>
    <row r="858" spans="1:8" ht="16.5" customHeight="1">
      <c r="A858" s="629" t="s">
        <v>33</v>
      </c>
      <c r="B858" s="656" t="s">
        <v>3698</v>
      </c>
      <c r="D858" s="38"/>
      <c r="E858" s="38"/>
      <c r="F858" s="38"/>
      <c r="G858" s="38"/>
      <c r="H858" s="38"/>
    </row>
    <row r="859" spans="1:8">
      <c r="A859" s="653"/>
      <c r="B859" s="657"/>
      <c r="D859" s="38"/>
      <c r="E859" s="38"/>
      <c r="F859" s="38"/>
      <c r="G859" s="38"/>
      <c r="H859" s="38"/>
    </row>
    <row r="862" spans="1:8" ht="17.25" thickBot="1">
      <c r="A862" s="22" t="s">
        <v>7</v>
      </c>
      <c r="B862" s="22" t="s">
        <v>4</v>
      </c>
      <c r="D862" s="22" t="s">
        <v>5</v>
      </c>
      <c r="E862" s="22" t="s">
        <v>11</v>
      </c>
      <c r="F862" s="22" t="s">
        <v>12</v>
      </c>
      <c r="G862" s="22" t="s">
        <v>6</v>
      </c>
      <c r="H862" s="22" t="s">
        <v>29</v>
      </c>
    </row>
    <row r="863" spans="1:8" ht="17.25" thickTop="1">
      <c r="A863" s="21">
        <f ca="1">COUNTIF(INDIRECT("$A$3:A" &amp; ROW()-1), "연번")</f>
        <v>79</v>
      </c>
      <c r="B863" s="21" t="str">
        <f ca="1">VLOOKUP(A863,'41. KPC'!$B$8:$H$1048576,7,0)</f>
        <v>외국환거래법 실무해설</v>
      </c>
      <c r="D863" s="37" t="s">
        <v>2323</v>
      </c>
      <c r="E863" s="37" t="s">
        <v>3664</v>
      </c>
      <c r="F863" s="37" t="s">
        <v>3699</v>
      </c>
      <c r="G863" s="37">
        <v>7</v>
      </c>
      <c r="H863" s="37" t="s">
        <v>3204</v>
      </c>
    </row>
    <row r="864" spans="1:8">
      <c r="A864" s="24" t="s">
        <v>28</v>
      </c>
      <c r="B864" s="23" t="s">
        <v>3700</v>
      </c>
      <c r="D864" s="38"/>
      <c r="E864" s="38"/>
      <c r="F864" s="38"/>
      <c r="G864" s="38"/>
      <c r="H864" s="38"/>
    </row>
    <row r="865" spans="1:8">
      <c r="A865" s="24" t="s">
        <v>13</v>
      </c>
      <c r="B865" s="23" t="s">
        <v>3208</v>
      </c>
      <c r="D865" s="38"/>
      <c r="E865" s="38"/>
      <c r="F865" s="38"/>
      <c r="G865" s="38"/>
      <c r="H865" s="38"/>
    </row>
    <row r="866" spans="1:8">
      <c r="A866" s="24" t="s">
        <v>32</v>
      </c>
      <c r="B866" s="23">
        <f ca="1">VLOOKUP(B863,'41. KPC'!$H$8:$J$1048576,3,0)</f>
        <v>7</v>
      </c>
      <c r="D866" s="38"/>
      <c r="E866" s="38"/>
      <c r="F866" s="38"/>
      <c r="G866" s="38"/>
      <c r="H866" s="38"/>
    </row>
    <row r="867" spans="1:8">
      <c r="A867" s="24" t="s">
        <v>31</v>
      </c>
      <c r="B867" s="23" t="str">
        <f ca="1">VLOOKUP(B863,'41. KPC'!$H$8:$J$1048576,2,0)</f>
        <v>X</v>
      </c>
      <c r="D867" s="38"/>
      <c r="E867" s="38"/>
      <c r="F867" s="38"/>
      <c r="G867" s="38"/>
      <c r="H867" s="38"/>
    </row>
    <row r="868" spans="1:8">
      <c r="A868" s="24" t="s">
        <v>25</v>
      </c>
      <c r="B868" s="23" t="str">
        <f ca="1">VLOOKUP(B863,'41. KPC'!$H$8:$L$1048576,5,0)</f>
        <v>3~12월</v>
      </c>
      <c r="D868" s="38"/>
      <c r="E868" s="38"/>
      <c r="F868" s="38"/>
      <c r="G868" s="38"/>
      <c r="H868" s="38"/>
    </row>
    <row r="869" spans="1:8" ht="16.5" customHeight="1">
      <c r="A869" s="629" t="s">
        <v>33</v>
      </c>
      <c r="B869" s="656" t="s">
        <v>3701</v>
      </c>
      <c r="D869" s="38"/>
      <c r="E869" s="38"/>
      <c r="F869" s="38"/>
      <c r="G869" s="38"/>
      <c r="H869" s="38"/>
    </row>
    <row r="870" spans="1:8">
      <c r="A870" s="653"/>
      <c r="B870" s="657"/>
      <c r="D870" s="38"/>
      <c r="E870" s="38"/>
      <c r="F870" s="38"/>
      <c r="G870" s="38"/>
      <c r="H870" s="38"/>
    </row>
    <row r="873" spans="1:8" ht="17.25" thickBot="1">
      <c r="A873" s="22" t="s">
        <v>7</v>
      </c>
      <c r="B873" s="22" t="s">
        <v>4</v>
      </c>
      <c r="D873" s="22" t="s">
        <v>5</v>
      </c>
      <c r="E873" s="22" t="s">
        <v>11</v>
      </c>
      <c r="F873" s="22" t="s">
        <v>12</v>
      </c>
      <c r="G873" s="22" t="s">
        <v>6</v>
      </c>
      <c r="H873" s="22" t="s">
        <v>29</v>
      </c>
    </row>
    <row r="874" spans="1:8" ht="17.25" thickTop="1">
      <c r="A874" s="21">
        <f ca="1">COUNTIF(INDIRECT("$A$3:A" &amp; ROW()-1), "연번")</f>
        <v>80</v>
      </c>
      <c r="B874" s="21" t="str">
        <f ca="1">VLOOKUP(A874,'41. KPC'!$B$8:$H$1048576,7,0)</f>
        <v>외환리스크관리실무</v>
      </c>
      <c r="D874" s="37" t="s">
        <v>2324</v>
      </c>
      <c r="E874" s="37" t="s">
        <v>3664</v>
      </c>
      <c r="F874" s="37" t="s">
        <v>3702</v>
      </c>
      <c r="G874" s="37">
        <v>7</v>
      </c>
      <c r="H874" s="37" t="s">
        <v>3204</v>
      </c>
    </row>
    <row r="875" spans="1:8">
      <c r="A875" s="24" t="s">
        <v>28</v>
      </c>
      <c r="B875" s="23" t="s">
        <v>3703</v>
      </c>
      <c r="D875" s="38" t="s">
        <v>2324</v>
      </c>
      <c r="E875" s="38" t="s">
        <v>3664</v>
      </c>
      <c r="F875" s="38" t="s">
        <v>3704</v>
      </c>
      <c r="G875" s="38">
        <v>7</v>
      </c>
      <c r="H875" s="38" t="s">
        <v>3204</v>
      </c>
    </row>
    <row r="876" spans="1:8">
      <c r="A876" s="24" t="s">
        <v>13</v>
      </c>
      <c r="B876" s="23" t="s">
        <v>3208</v>
      </c>
      <c r="D876" s="38" t="s">
        <v>2324</v>
      </c>
      <c r="E876" s="38" t="s">
        <v>3664</v>
      </c>
      <c r="F876" s="38" t="s">
        <v>3705</v>
      </c>
      <c r="G876" s="38">
        <v>4</v>
      </c>
      <c r="H876" s="38" t="s">
        <v>3204</v>
      </c>
    </row>
    <row r="877" spans="1:8">
      <c r="A877" s="24" t="s">
        <v>32</v>
      </c>
      <c r="B877" s="23">
        <f ca="1">VLOOKUP(B874,'41. KPC'!$H$8:$J$1048576,3,0)</f>
        <v>18</v>
      </c>
      <c r="D877" s="38"/>
      <c r="E877" s="38"/>
      <c r="F877" s="38"/>
      <c r="G877" s="38"/>
      <c r="H877" s="38"/>
    </row>
    <row r="878" spans="1:8">
      <c r="A878" s="24" t="s">
        <v>31</v>
      </c>
      <c r="B878" s="23" t="str">
        <f ca="1">VLOOKUP(B874,'41. KPC'!$H$8:$J$1048576,2,0)</f>
        <v>X</v>
      </c>
      <c r="D878" s="38"/>
      <c r="E878" s="38"/>
      <c r="F878" s="38"/>
      <c r="G878" s="38"/>
      <c r="H878" s="38"/>
    </row>
    <row r="879" spans="1:8">
      <c r="A879" s="24" t="s">
        <v>25</v>
      </c>
      <c r="B879" s="23" t="str">
        <f ca="1">VLOOKUP(B874,'41. KPC'!$H$8:$L$1048576,5,0)</f>
        <v>3~12월</v>
      </c>
      <c r="D879" s="38"/>
      <c r="E879" s="38"/>
      <c r="F879" s="38"/>
      <c r="G879" s="38"/>
      <c r="H879" s="38"/>
    </row>
    <row r="880" spans="1:8" ht="16.5" customHeight="1">
      <c r="A880" s="629" t="s">
        <v>33</v>
      </c>
      <c r="B880" s="656" t="s">
        <v>3706</v>
      </c>
      <c r="D880" s="38"/>
      <c r="E880" s="38"/>
      <c r="F880" s="38"/>
      <c r="G880" s="38"/>
      <c r="H880" s="38"/>
    </row>
    <row r="881" spans="1:8">
      <c r="A881" s="653"/>
      <c r="B881" s="657"/>
      <c r="D881" s="38"/>
      <c r="E881" s="38"/>
      <c r="F881" s="38"/>
      <c r="G881" s="38"/>
      <c r="H881" s="38"/>
    </row>
    <row r="884" spans="1:8" ht="17.25" thickBot="1">
      <c r="A884" s="22" t="s">
        <v>7</v>
      </c>
      <c r="B884" s="22" t="s">
        <v>4</v>
      </c>
      <c r="D884" s="22" t="s">
        <v>5</v>
      </c>
      <c r="E884" s="22" t="s">
        <v>11</v>
      </c>
      <c r="F884" s="22" t="s">
        <v>12</v>
      </c>
      <c r="G884" s="22" t="s">
        <v>6</v>
      </c>
      <c r="H884" s="22" t="s">
        <v>29</v>
      </c>
    </row>
    <row r="885" spans="1:8" ht="17.25" thickTop="1">
      <c r="A885" s="21">
        <f ca="1">COUNTIF(INDIRECT("$A$3:A" &amp; ROW()-1), "연번")</f>
        <v>81</v>
      </c>
      <c r="B885" s="21" t="str">
        <f ca="1">VLOOKUP(A885,'41. KPC'!$B$8:$H$1048576,7,0)</f>
        <v>국제무역대금결제와 자본거래실무</v>
      </c>
      <c r="D885" s="37" t="s">
        <v>2325</v>
      </c>
      <c r="E885" s="37" t="s">
        <v>3664</v>
      </c>
      <c r="F885" s="37" t="s">
        <v>3707</v>
      </c>
      <c r="G885" s="37">
        <v>4</v>
      </c>
      <c r="H885" s="37" t="s">
        <v>3204</v>
      </c>
    </row>
    <row r="886" spans="1:8">
      <c r="A886" s="24" t="s">
        <v>28</v>
      </c>
      <c r="B886" s="23" t="s">
        <v>3708</v>
      </c>
      <c r="D886" s="38" t="s">
        <v>2325</v>
      </c>
      <c r="E886" s="38" t="s">
        <v>3664</v>
      </c>
      <c r="F886" s="38" t="s">
        <v>3709</v>
      </c>
      <c r="G886" s="38">
        <v>5</v>
      </c>
      <c r="H886" s="38" t="s">
        <v>3204</v>
      </c>
    </row>
    <row r="887" spans="1:8">
      <c r="A887" s="24" t="s">
        <v>13</v>
      </c>
      <c r="B887" s="23" t="s">
        <v>3208</v>
      </c>
      <c r="D887" s="38" t="s">
        <v>2325</v>
      </c>
      <c r="E887" s="38" t="s">
        <v>3664</v>
      </c>
      <c r="F887" s="38" t="s">
        <v>3710</v>
      </c>
      <c r="G887" s="38">
        <v>5</v>
      </c>
      <c r="H887" s="38" t="s">
        <v>3204</v>
      </c>
    </row>
    <row r="888" spans="1:8">
      <c r="A888" s="24" t="s">
        <v>32</v>
      </c>
      <c r="B888" s="23">
        <f ca="1">VLOOKUP(B885,'41. KPC'!$H$8:$J$1048576,3,0)</f>
        <v>18</v>
      </c>
      <c r="D888" s="38" t="s">
        <v>2325</v>
      </c>
      <c r="E888" s="38" t="s">
        <v>3664</v>
      </c>
      <c r="F888" s="38" t="s">
        <v>3711</v>
      </c>
      <c r="G888" s="38">
        <v>4</v>
      </c>
      <c r="H888" s="38" t="s">
        <v>3204</v>
      </c>
    </row>
    <row r="889" spans="1:8">
      <c r="A889" s="24" t="s">
        <v>31</v>
      </c>
      <c r="B889" s="23" t="str">
        <f ca="1">VLOOKUP(B885,'41. KPC'!$H$8:$J$1048576,2,0)</f>
        <v>X</v>
      </c>
      <c r="D889" s="38"/>
      <c r="E889" s="38"/>
      <c r="F889" s="38"/>
      <c r="G889" s="38"/>
      <c r="H889" s="38"/>
    </row>
    <row r="890" spans="1:8">
      <c r="A890" s="24" t="s">
        <v>25</v>
      </c>
      <c r="B890" s="23" t="str">
        <f ca="1">VLOOKUP(B885,'41. KPC'!$H$8:$L$1048576,5,0)</f>
        <v>3~12월</v>
      </c>
      <c r="D890" s="38"/>
      <c r="E890" s="38"/>
      <c r="F890" s="38"/>
      <c r="G890" s="38"/>
      <c r="H890" s="38"/>
    </row>
    <row r="891" spans="1:8" ht="16.5" customHeight="1">
      <c r="A891" s="629" t="s">
        <v>33</v>
      </c>
      <c r="B891" s="656" t="s">
        <v>3712</v>
      </c>
      <c r="D891" s="38"/>
      <c r="E891" s="38"/>
      <c r="F891" s="38"/>
      <c r="G891" s="38"/>
      <c r="H891" s="38"/>
    </row>
    <row r="892" spans="1:8">
      <c r="A892" s="653"/>
      <c r="B892" s="657"/>
      <c r="D892" s="38"/>
      <c r="E892" s="38"/>
      <c r="F892" s="38"/>
      <c r="G892" s="38"/>
      <c r="H892" s="38"/>
    </row>
    <row r="895" spans="1:8" ht="17.25" thickBot="1">
      <c r="A895" s="22" t="s">
        <v>7</v>
      </c>
      <c r="B895" s="22" t="s">
        <v>4</v>
      </c>
      <c r="D895" s="22" t="s">
        <v>5</v>
      </c>
      <c r="E895" s="22" t="s">
        <v>11</v>
      </c>
      <c r="F895" s="22" t="s">
        <v>12</v>
      </c>
      <c r="G895" s="22" t="s">
        <v>6</v>
      </c>
      <c r="H895" s="22" t="s">
        <v>29</v>
      </c>
    </row>
    <row r="896" spans="1:8" ht="17.25" thickTop="1">
      <c r="A896" s="21">
        <f ca="1">COUNTIF(INDIRECT("$A$3:A" &amp; ROW()-1), "연번")</f>
        <v>82</v>
      </c>
      <c r="B896" s="21" t="str">
        <f ca="1">VLOOKUP(A896,'41. KPC'!$B$8:$H$1048576,7,0)</f>
        <v>무역거래위험과 환리스크 관리실무</v>
      </c>
      <c r="D896" s="37" t="s">
        <v>2326</v>
      </c>
      <c r="E896" s="37" t="s">
        <v>3664</v>
      </c>
      <c r="F896" s="37" t="s">
        <v>3713</v>
      </c>
      <c r="G896" s="37">
        <v>7</v>
      </c>
      <c r="H896" s="37" t="s">
        <v>3204</v>
      </c>
    </row>
    <row r="897" spans="1:8">
      <c r="A897" s="24" t="s">
        <v>28</v>
      </c>
      <c r="B897" s="23" t="s">
        <v>3714</v>
      </c>
      <c r="D897" s="38" t="s">
        <v>2326</v>
      </c>
      <c r="E897" s="38" t="s">
        <v>3664</v>
      </c>
      <c r="F897" s="38" t="s">
        <v>3715</v>
      </c>
      <c r="G897" s="38">
        <v>7</v>
      </c>
      <c r="H897" s="38" t="s">
        <v>3204</v>
      </c>
    </row>
    <row r="898" spans="1:8">
      <c r="A898" s="24" t="s">
        <v>13</v>
      </c>
      <c r="B898" s="23" t="s">
        <v>3208</v>
      </c>
      <c r="D898" s="38" t="s">
        <v>2326</v>
      </c>
      <c r="E898" s="38" t="s">
        <v>3664</v>
      </c>
      <c r="F898" s="38" t="s">
        <v>3716</v>
      </c>
      <c r="G898" s="38">
        <v>4</v>
      </c>
      <c r="H898" s="38" t="s">
        <v>3204</v>
      </c>
    </row>
    <row r="899" spans="1:8">
      <c r="A899" s="24" t="s">
        <v>32</v>
      </c>
      <c r="B899" s="23">
        <f ca="1">VLOOKUP(B896,'41. KPC'!$H$8:$J$1048576,3,0)</f>
        <v>18</v>
      </c>
      <c r="D899" s="38"/>
      <c r="E899" s="38"/>
      <c r="F899" s="38"/>
      <c r="G899" s="38"/>
      <c r="H899" s="38"/>
    </row>
    <row r="900" spans="1:8">
      <c r="A900" s="24" t="s">
        <v>31</v>
      </c>
      <c r="B900" s="23" t="str">
        <f ca="1">VLOOKUP(B896,'41. KPC'!$H$8:$J$1048576,2,0)</f>
        <v>X</v>
      </c>
      <c r="D900" s="38"/>
      <c r="E900" s="38"/>
      <c r="F900" s="38"/>
      <c r="G900" s="38"/>
      <c r="H900" s="38"/>
    </row>
    <row r="901" spans="1:8">
      <c r="A901" s="24" t="s">
        <v>25</v>
      </c>
      <c r="B901" s="23" t="str">
        <f ca="1">VLOOKUP(B896,'41. KPC'!$H$8:$L$1048576,5,0)</f>
        <v>3~12월</v>
      </c>
      <c r="D901" s="38"/>
      <c r="E901" s="38"/>
      <c r="F901" s="38"/>
      <c r="G901" s="38"/>
      <c r="H901" s="38"/>
    </row>
    <row r="902" spans="1:8" ht="16.5" customHeight="1">
      <c r="A902" s="629" t="s">
        <v>33</v>
      </c>
      <c r="B902" s="656" t="s">
        <v>3717</v>
      </c>
      <c r="D902" s="38"/>
      <c r="E902" s="38"/>
      <c r="F902" s="38"/>
      <c r="G902" s="38"/>
      <c r="H902" s="38"/>
    </row>
    <row r="903" spans="1:8">
      <c r="A903" s="653"/>
      <c r="B903" s="657"/>
      <c r="D903" s="38"/>
      <c r="E903" s="38"/>
      <c r="F903" s="38"/>
      <c r="G903" s="38"/>
      <c r="H903" s="38"/>
    </row>
    <row r="906" spans="1:8" ht="17.25" thickBot="1">
      <c r="A906" s="22" t="s">
        <v>7</v>
      </c>
      <c r="B906" s="22" t="s">
        <v>4</v>
      </c>
      <c r="D906" s="22" t="s">
        <v>5</v>
      </c>
      <c r="E906" s="22" t="s">
        <v>11</v>
      </c>
      <c r="F906" s="22" t="s">
        <v>12</v>
      </c>
      <c r="G906" s="22" t="s">
        <v>6</v>
      </c>
      <c r="H906" s="22" t="s">
        <v>29</v>
      </c>
    </row>
    <row r="907" spans="1:8" ht="17.25" thickTop="1">
      <c r="A907" s="21">
        <f ca="1">COUNTIF(INDIRECT("$A$3:A" &amp; ROW()-1), "연번")</f>
        <v>83</v>
      </c>
      <c r="B907" s="21" t="str">
        <f ca="1">VLOOKUP(A907,'41. KPC'!$B$8:$H$1048576,7,0)</f>
        <v>금리리스크 관리실무</v>
      </c>
      <c r="D907" s="37" t="s">
        <v>2327</v>
      </c>
      <c r="E907" s="37" t="s">
        <v>3664</v>
      </c>
      <c r="F907" s="37" t="s">
        <v>3718</v>
      </c>
      <c r="G907" s="37">
        <v>7</v>
      </c>
      <c r="H907" s="37" t="s">
        <v>3204</v>
      </c>
    </row>
    <row r="908" spans="1:8">
      <c r="A908" s="24" t="s">
        <v>28</v>
      </c>
      <c r="B908" s="23" t="s">
        <v>3719</v>
      </c>
      <c r="D908" s="38" t="s">
        <v>2327</v>
      </c>
      <c r="E908" s="38" t="s">
        <v>3664</v>
      </c>
      <c r="F908" s="38" t="s">
        <v>3720</v>
      </c>
      <c r="G908" s="38">
        <v>7</v>
      </c>
      <c r="H908" s="38" t="s">
        <v>3204</v>
      </c>
    </row>
    <row r="909" spans="1:8">
      <c r="A909" s="24" t="s">
        <v>13</v>
      </c>
      <c r="B909" s="23" t="s">
        <v>3208</v>
      </c>
      <c r="D909" s="38"/>
      <c r="E909" s="38"/>
      <c r="F909" s="38"/>
      <c r="G909" s="38"/>
      <c r="H909" s="38"/>
    </row>
    <row r="910" spans="1:8">
      <c r="A910" s="24" t="s">
        <v>32</v>
      </c>
      <c r="B910" s="23">
        <f ca="1">VLOOKUP(B907,'41. KPC'!$H$8:$J$1048576,3,0)</f>
        <v>14</v>
      </c>
      <c r="D910" s="38"/>
      <c r="E910" s="38"/>
      <c r="F910" s="38"/>
      <c r="G910" s="38"/>
      <c r="H910" s="38"/>
    </row>
    <row r="911" spans="1:8">
      <c r="A911" s="24" t="s">
        <v>31</v>
      </c>
      <c r="B911" s="23" t="str">
        <f ca="1">VLOOKUP(B907,'41. KPC'!$H$8:$J$1048576,2,0)</f>
        <v>X</v>
      </c>
      <c r="D911" s="38"/>
      <c r="E911" s="38"/>
      <c r="F911" s="38"/>
      <c r="G911" s="38"/>
      <c r="H911" s="38"/>
    </row>
    <row r="912" spans="1:8">
      <c r="A912" s="24" t="s">
        <v>25</v>
      </c>
      <c r="B912" s="23" t="str">
        <f ca="1">VLOOKUP(B907,'41. KPC'!$H$8:$L$1048576,5,0)</f>
        <v>3~12월</v>
      </c>
      <c r="D912" s="38"/>
      <c r="E912" s="38"/>
      <c r="F912" s="38"/>
      <c r="G912" s="38"/>
      <c r="H912" s="38"/>
    </row>
    <row r="913" spans="1:8" ht="16.5" customHeight="1">
      <c r="A913" s="629" t="s">
        <v>33</v>
      </c>
      <c r="B913" s="656" t="s">
        <v>3721</v>
      </c>
      <c r="D913" s="38"/>
      <c r="E913" s="38"/>
      <c r="F913" s="38"/>
      <c r="G913" s="38"/>
      <c r="H913" s="38"/>
    </row>
    <row r="914" spans="1:8">
      <c r="A914" s="653"/>
      <c r="B914" s="657"/>
      <c r="D914" s="38"/>
      <c r="E914" s="38"/>
      <c r="F914" s="38"/>
      <c r="G914" s="38"/>
      <c r="H914" s="38"/>
    </row>
    <row r="917" spans="1:8" ht="17.25" thickBot="1">
      <c r="A917" s="22" t="s">
        <v>7</v>
      </c>
      <c r="B917" s="22" t="s">
        <v>4</v>
      </c>
      <c r="D917" s="22" t="s">
        <v>5</v>
      </c>
      <c r="E917" s="22" t="s">
        <v>11</v>
      </c>
      <c r="F917" s="22" t="s">
        <v>12</v>
      </c>
      <c r="G917" s="22" t="s">
        <v>6</v>
      </c>
      <c r="H917" s="22" t="s">
        <v>29</v>
      </c>
    </row>
    <row r="918" spans="1:8" ht="17.25" thickTop="1">
      <c r="A918" s="21">
        <f ca="1">COUNTIF(INDIRECT("$A$3:A" &amp; ROW()-1), "연번")</f>
        <v>84</v>
      </c>
      <c r="B918" s="21" t="str">
        <f ca="1">VLOOKUP(A918,'41. KPC'!$B$8:$H$1048576,7,0)</f>
        <v>기업 외환실무 전문가 양성</v>
      </c>
      <c r="D918" s="37" t="s">
        <v>2328</v>
      </c>
      <c r="E918" s="37" t="s">
        <v>3664</v>
      </c>
      <c r="F918" s="37" t="s">
        <v>3722</v>
      </c>
      <c r="G918" s="37">
        <v>7</v>
      </c>
      <c r="H918" s="37" t="s">
        <v>3204</v>
      </c>
    </row>
    <row r="919" spans="1:8">
      <c r="A919" s="24" t="s">
        <v>28</v>
      </c>
      <c r="B919" s="23" t="s">
        <v>3723</v>
      </c>
      <c r="D919" s="38" t="s">
        <v>2328</v>
      </c>
      <c r="E919" s="38" t="s">
        <v>3664</v>
      </c>
      <c r="F919" s="38" t="s">
        <v>3724</v>
      </c>
      <c r="G919" s="38">
        <v>7</v>
      </c>
      <c r="H919" s="38" t="s">
        <v>3204</v>
      </c>
    </row>
    <row r="920" spans="1:8">
      <c r="A920" s="24" t="s">
        <v>13</v>
      </c>
      <c r="B920" s="23" t="s">
        <v>3208</v>
      </c>
      <c r="D920" s="38" t="s">
        <v>2328</v>
      </c>
      <c r="E920" s="38" t="s">
        <v>3664</v>
      </c>
      <c r="F920" s="38" t="s">
        <v>3725</v>
      </c>
      <c r="G920" s="38">
        <v>4</v>
      </c>
      <c r="H920" s="38" t="s">
        <v>3204</v>
      </c>
    </row>
    <row r="921" spans="1:8">
      <c r="A921" s="24" t="s">
        <v>32</v>
      </c>
      <c r="B921" s="23">
        <f ca="1">VLOOKUP(B918,'41. KPC'!$H$8:$J$1048576,3,0)</f>
        <v>18</v>
      </c>
      <c r="D921" s="38"/>
      <c r="E921" s="38"/>
      <c r="F921" s="38"/>
      <c r="G921" s="38"/>
      <c r="H921" s="38"/>
    </row>
    <row r="922" spans="1:8">
      <c r="A922" s="24" t="s">
        <v>31</v>
      </c>
      <c r="B922" s="23" t="str">
        <f ca="1">VLOOKUP(B918,'41. KPC'!$H$8:$J$1048576,2,0)</f>
        <v>X</v>
      </c>
      <c r="D922" s="38"/>
      <c r="E922" s="38"/>
      <c r="F922" s="38"/>
      <c r="G922" s="38"/>
      <c r="H922" s="38"/>
    </row>
    <row r="923" spans="1:8">
      <c r="A923" s="24" t="s">
        <v>25</v>
      </c>
      <c r="B923" s="23" t="str">
        <f ca="1">VLOOKUP(B918,'41. KPC'!$H$8:$L$1048576,5,0)</f>
        <v>3~12월</v>
      </c>
      <c r="D923" s="38"/>
      <c r="E923" s="38"/>
      <c r="F923" s="38"/>
      <c r="G923" s="38"/>
      <c r="H923" s="38"/>
    </row>
    <row r="924" spans="1:8" ht="16.5" customHeight="1">
      <c r="A924" s="629" t="s">
        <v>33</v>
      </c>
      <c r="B924" s="656" t="s">
        <v>3726</v>
      </c>
      <c r="D924" s="38"/>
      <c r="E924" s="38"/>
      <c r="F924" s="38"/>
      <c r="G924" s="38"/>
      <c r="H924" s="38"/>
    </row>
    <row r="925" spans="1:8">
      <c r="A925" s="653"/>
      <c r="B925" s="657"/>
      <c r="D925" s="38"/>
      <c r="E925" s="38"/>
      <c r="F925" s="38"/>
      <c r="G925" s="38"/>
      <c r="H925" s="38"/>
    </row>
    <row r="928" spans="1:8" ht="17.25" thickBot="1">
      <c r="A928" s="22" t="s">
        <v>7</v>
      </c>
      <c r="B928" s="22" t="s">
        <v>4</v>
      </c>
      <c r="D928" s="22" t="s">
        <v>5</v>
      </c>
      <c r="E928" s="22" t="s">
        <v>11</v>
      </c>
      <c r="F928" s="22" t="s">
        <v>12</v>
      </c>
      <c r="G928" s="22" t="s">
        <v>6</v>
      </c>
      <c r="H928" s="22" t="s">
        <v>29</v>
      </c>
    </row>
    <row r="929" spans="1:8" ht="17.25" thickTop="1">
      <c r="A929" s="21">
        <f ca="1">COUNTIF(INDIRECT("$A$3:A" &amp; ROW()-1), "연번")</f>
        <v>85</v>
      </c>
      <c r="B929" s="21" t="str">
        <f ca="1">VLOOKUP(A929,'41. KPC'!$B$8:$H$1048576,7,0)</f>
        <v>수출입관련 국제규칙과 분쟁사례 분석</v>
      </c>
      <c r="D929" s="37" t="s">
        <v>2329</v>
      </c>
      <c r="E929" s="37" t="s">
        <v>3664</v>
      </c>
      <c r="F929" s="37" t="s">
        <v>3727</v>
      </c>
      <c r="G929" s="37">
        <v>14</v>
      </c>
      <c r="H929" s="37" t="s">
        <v>3204</v>
      </c>
    </row>
    <row r="930" spans="1:8">
      <c r="A930" s="24" t="s">
        <v>28</v>
      </c>
      <c r="B930" s="23" t="s">
        <v>3728</v>
      </c>
      <c r="D930" s="38" t="s">
        <v>2329</v>
      </c>
      <c r="E930" s="38" t="s">
        <v>3664</v>
      </c>
      <c r="F930" s="38" t="s">
        <v>3729</v>
      </c>
      <c r="G930" s="38">
        <v>4</v>
      </c>
      <c r="H930" s="38" t="s">
        <v>3204</v>
      </c>
    </row>
    <row r="931" spans="1:8">
      <c r="A931" s="24" t="s">
        <v>13</v>
      </c>
      <c r="B931" s="23" t="s">
        <v>3208</v>
      </c>
      <c r="D931" s="38"/>
      <c r="E931" s="38"/>
      <c r="F931" s="38"/>
      <c r="G931" s="38"/>
      <c r="H931" s="38"/>
    </row>
    <row r="932" spans="1:8">
      <c r="A932" s="24" t="s">
        <v>32</v>
      </c>
      <c r="B932" s="23">
        <f ca="1">VLOOKUP(B929,'41. KPC'!$H$8:$J$1048576,3,0)</f>
        <v>18</v>
      </c>
      <c r="D932" s="38"/>
      <c r="E932" s="38"/>
      <c r="F932" s="38"/>
      <c r="G932" s="38"/>
      <c r="H932" s="38"/>
    </row>
    <row r="933" spans="1:8">
      <c r="A933" s="24" t="s">
        <v>31</v>
      </c>
      <c r="B933" s="23" t="str">
        <f ca="1">VLOOKUP(B929,'41. KPC'!$H$8:$J$1048576,2,0)</f>
        <v>X</v>
      </c>
      <c r="D933" s="38"/>
      <c r="E933" s="38"/>
      <c r="F933" s="38"/>
      <c r="G933" s="38"/>
      <c r="H933" s="38"/>
    </row>
    <row r="934" spans="1:8">
      <c r="A934" s="24" t="s">
        <v>25</v>
      </c>
      <c r="B934" s="23" t="str">
        <f ca="1">VLOOKUP(B929,'41. KPC'!$H$8:$L$1048576,5,0)</f>
        <v>3~12월</v>
      </c>
      <c r="D934" s="38"/>
      <c r="E934" s="38"/>
      <c r="F934" s="38"/>
      <c r="G934" s="38"/>
      <c r="H934" s="38"/>
    </row>
    <row r="935" spans="1:8" ht="16.5" customHeight="1">
      <c r="A935" s="629" t="s">
        <v>33</v>
      </c>
      <c r="B935" s="656" t="s">
        <v>3730</v>
      </c>
      <c r="D935" s="38"/>
      <c r="E935" s="38"/>
      <c r="F935" s="38"/>
      <c r="G935" s="38"/>
      <c r="H935" s="38"/>
    </row>
    <row r="936" spans="1:8">
      <c r="A936" s="653"/>
      <c r="B936" s="657"/>
      <c r="D936" s="38"/>
      <c r="E936" s="38"/>
      <c r="F936" s="38"/>
      <c r="G936" s="38"/>
      <c r="H936" s="38"/>
    </row>
    <row r="939" spans="1:8" ht="17.25" thickBot="1">
      <c r="A939" s="22" t="s">
        <v>7</v>
      </c>
      <c r="B939" s="22" t="s">
        <v>4</v>
      </c>
      <c r="D939" s="22" t="s">
        <v>5</v>
      </c>
      <c r="E939" s="22" t="s">
        <v>11</v>
      </c>
      <c r="F939" s="22" t="s">
        <v>12</v>
      </c>
      <c r="G939" s="22" t="s">
        <v>6</v>
      </c>
      <c r="H939" s="22" t="s">
        <v>29</v>
      </c>
    </row>
    <row r="940" spans="1:8" ht="17.25" thickTop="1">
      <c r="A940" s="21">
        <f ca="1">COUNTIF(INDIRECT("$A$3:A" &amp; ROW()-1), "연번")</f>
        <v>86</v>
      </c>
      <c r="B940" s="21" t="str">
        <f ca="1">VLOOKUP(A940,'41. KPC'!$B$8:$H$1048576,7,0)</f>
        <v>기업 재무관리 핵심역량 Level Up</v>
      </c>
      <c r="D940" s="37" t="s">
        <v>2330</v>
      </c>
      <c r="E940" s="37" t="s">
        <v>3731</v>
      </c>
      <c r="F940" s="37" t="s">
        <v>3732</v>
      </c>
      <c r="G940" s="37">
        <v>3</v>
      </c>
      <c r="H940" s="37" t="s">
        <v>3204</v>
      </c>
    </row>
    <row r="941" spans="1:8">
      <c r="A941" s="24" t="s">
        <v>28</v>
      </c>
      <c r="B941" s="23" t="s">
        <v>3733</v>
      </c>
      <c r="D941" s="38" t="s">
        <v>2330</v>
      </c>
      <c r="E941" s="38" t="s">
        <v>3202</v>
      </c>
      <c r="F941" s="38" t="s">
        <v>3734</v>
      </c>
      <c r="G941" s="38">
        <v>3</v>
      </c>
      <c r="H941" s="38" t="s">
        <v>3204</v>
      </c>
    </row>
    <row r="942" spans="1:8">
      <c r="A942" s="24" t="s">
        <v>13</v>
      </c>
      <c r="B942" s="23" t="s">
        <v>3208</v>
      </c>
      <c r="D942" s="38" t="s">
        <v>2330</v>
      </c>
      <c r="E942" s="38" t="s">
        <v>3735</v>
      </c>
      <c r="F942" s="38" t="s">
        <v>3736</v>
      </c>
      <c r="G942" s="38">
        <v>3</v>
      </c>
      <c r="H942" s="38" t="s">
        <v>3204</v>
      </c>
    </row>
    <row r="943" spans="1:8">
      <c r="A943" s="24" t="s">
        <v>32</v>
      </c>
      <c r="B943" s="23">
        <f ca="1">VLOOKUP(B940,'41. KPC'!$H$8:$J$1048576,3,0)</f>
        <v>12</v>
      </c>
      <c r="D943" s="38" t="s">
        <v>2330</v>
      </c>
      <c r="E943" s="38" t="s">
        <v>3664</v>
      </c>
      <c r="F943" s="38" t="s">
        <v>3737</v>
      </c>
      <c r="G943" s="38">
        <v>3</v>
      </c>
      <c r="H943" s="38" t="s">
        <v>3204</v>
      </c>
    </row>
    <row r="944" spans="1:8">
      <c r="A944" s="24" t="s">
        <v>31</v>
      </c>
      <c r="B944" s="23" t="str">
        <f ca="1">VLOOKUP(B940,'41. KPC'!$H$8:$J$1048576,2,0)</f>
        <v>X</v>
      </c>
      <c r="D944" s="38"/>
      <c r="E944" s="38"/>
      <c r="F944" s="38"/>
      <c r="G944" s="38"/>
      <c r="H944" s="38"/>
    </row>
    <row r="945" spans="1:8">
      <c r="A945" s="24" t="s">
        <v>25</v>
      </c>
      <c r="B945" s="23" t="str">
        <f ca="1">VLOOKUP(B940,'41. KPC'!$H$8:$L$1048576,5,0)</f>
        <v>3~12월</v>
      </c>
      <c r="D945" s="38"/>
      <c r="E945" s="38"/>
      <c r="F945" s="38"/>
      <c r="G945" s="38"/>
      <c r="H945" s="38"/>
    </row>
    <row r="946" spans="1:8" ht="16.5" customHeight="1">
      <c r="A946" s="629" t="s">
        <v>33</v>
      </c>
      <c r="B946" s="656" t="s">
        <v>3738</v>
      </c>
      <c r="D946" s="38"/>
      <c r="E946" s="38"/>
      <c r="F946" s="38"/>
      <c r="G946" s="38"/>
      <c r="H946" s="38"/>
    </row>
    <row r="947" spans="1:8">
      <c r="A947" s="653"/>
      <c r="B947" s="657"/>
      <c r="D947" s="38"/>
      <c r="E947" s="38"/>
      <c r="F947" s="38"/>
      <c r="G947" s="38"/>
      <c r="H947" s="38"/>
    </row>
    <row r="950" spans="1:8" ht="17.25" thickBot="1">
      <c r="A950" s="22" t="s">
        <v>7</v>
      </c>
      <c r="B950" s="22" t="s">
        <v>4</v>
      </c>
      <c r="D950" s="22" t="s">
        <v>5</v>
      </c>
      <c r="E950" s="22" t="s">
        <v>11</v>
      </c>
      <c r="F950" s="22" t="s">
        <v>12</v>
      </c>
      <c r="G950" s="22" t="s">
        <v>6</v>
      </c>
      <c r="H950" s="22" t="s">
        <v>29</v>
      </c>
    </row>
    <row r="951" spans="1:8" ht="17.25" thickTop="1">
      <c r="A951" s="21">
        <f ca="1">COUNTIF(INDIRECT("$A$3:A" &amp; ROW()-1), "연번")</f>
        <v>87</v>
      </c>
      <c r="B951" s="21" t="str">
        <f ca="1">VLOOKUP(A951,'41. KPC'!$B$8:$H$1048576,7,0)</f>
        <v>[AI WORKS] 생성형 AI를 활용한 경영분석</v>
      </c>
      <c r="D951" s="37" t="s">
        <v>3739</v>
      </c>
      <c r="E951" s="37" t="s">
        <v>3740</v>
      </c>
      <c r="F951" s="37" t="s">
        <v>3741</v>
      </c>
      <c r="G951" s="37">
        <v>1</v>
      </c>
      <c r="H951" s="37" t="s">
        <v>3204</v>
      </c>
    </row>
    <row r="952" spans="1:8">
      <c r="A952" s="24" t="s">
        <v>28</v>
      </c>
      <c r="B952" s="23" t="s">
        <v>3742</v>
      </c>
      <c r="D952" s="38" t="s">
        <v>3739</v>
      </c>
      <c r="E952" s="38" t="s">
        <v>3743</v>
      </c>
      <c r="F952" s="38" t="s">
        <v>3744</v>
      </c>
      <c r="G952" s="38">
        <v>2</v>
      </c>
      <c r="H952" s="38" t="s">
        <v>3204</v>
      </c>
    </row>
    <row r="953" spans="1:8">
      <c r="A953" s="24" t="s">
        <v>13</v>
      </c>
      <c r="B953" s="23" t="s">
        <v>3208</v>
      </c>
      <c r="D953" s="38" t="s">
        <v>3739</v>
      </c>
      <c r="E953" s="38" t="s">
        <v>3745</v>
      </c>
      <c r="F953" s="38" t="s">
        <v>3746</v>
      </c>
      <c r="G953" s="38">
        <v>4</v>
      </c>
      <c r="H953" s="38" t="s">
        <v>3204</v>
      </c>
    </row>
    <row r="954" spans="1:8">
      <c r="A954" s="24" t="s">
        <v>32</v>
      </c>
      <c r="B954" s="23">
        <f ca="1">VLOOKUP(B951,'41. KPC'!$H$8:$J$1048576,3,0)</f>
        <v>14</v>
      </c>
      <c r="D954" s="38" t="s">
        <v>3747</v>
      </c>
      <c r="E954" s="38" t="s">
        <v>3748</v>
      </c>
      <c r="F954" s="38" t="s">
        <v>3749</v>
      </c>
      <c r="G954" s="38">
        <v>4</v>
      </c>
      <c r="H954" s="38" t="s">
        <v>3204</v>
      </c>
    </row>
    <row r="955" spans="1:8">
      <c r="A955" s="24" t="s">
        <v>31</v>
      </c>
      <c r="B955" s="23" t="str">
        <f ca="1">VLOOKUP(B951,'41. KPC'!$H$8:$J$1048576,2,0)</f>
        <v>X</v>
      </c>
      <c r="D955" s="38" t="s">
        <v>3747</v>
      </c>
      <c r="E955" s="38" t="s">
        <v>3750</v>
      </c>
      <c r="F955" s="38" t="s">
        <v>3751</v>
      </c>
      <c r="G955" s="38">
        <v>3</v>
      </c>
      <c r="H955" s="38" t="s">
        <v>3204</v>
      </c>
    </row>
    <row r="956" spans="1:8">
      <c r="A956" s="24" t="s">
        <v>25</v>
      </c>
      <c r="B956" s="23" t="str">
        <f ca="1">VLOOKUP(B951,'41. KPC'!$H$8:$L$1048576,5,0)</f>
        <v>3~12월</v>
      </c>
      <c r="D956" s="38"/>
      <c r="E956" s="38"/>
      <c r="F956" s="38"/>
      <c r="G956" s="38"/>
      <c r="H956" s="38"/>
    </row>
    <row r="957" spans="1:8" ht="16.5" customHeight="1">
      <c r="A957" s="629" t="s">
        <v>33</v>
      </c>
      <c r="B957" s="656" t="s">
        <v>3752</v>
      </c>
      <c r="D957" s="38"/>
      <c r="E957" s="38"/>
      <c r="F957" s="38"/>
      <c r="G957" s="38"/>
      <c r="H957" s="38"/>
    </row>
    <row r="958" spans="1:8">
      <c r="A958" s="653"/>
      <c r="B958" s="657"/>
      <c r="D958" s="38"/>
      <c r="E958" s="38"/>
      <c r="F958" s="38"/>
      <c r="G958" s="38"/>
      <c r="H958" s="38"/>
    </row>
    <row r="961" spans="1:8" ht="17.25" thickBot="1">
      <c r="A961" s="22" t="s">
        <v>7</v>
      </c>
      <c r="B961" s="22" t="s">
        <v>4</v>
      </c>
      <c r="D961" s="22" t="s">
        <v>5</v>
      </c>
      <c r="E961" s="22" t="s">
        <v>11</v>
      </c>
      <c r="F961" s="22" t="s">
        <v>12</v>
      </c>
      <c r="G961" s="22" t="s">
        <v>6</v>
      </c>
      <c r="H961" s="22" t="s">
        <v>29</v>
      </c>
    </row>
    <row r="962" spans="1:8" ht="17.25" thickTop="1">
      <c r="A962" s="21">
        <f ca="1">COUNTIF(INDIRECT("$A$3:A" &amp; ROW()-1), "연번")</f>
        <v>88</v>
      </c>
      <c r="B962" s="21" t="str">
        <f ca="1">VLOOKUP(A962,'41. KPC'!$B$8:$H$1048576,7,0)</f>
        <v>[AI WORKS] 생성형 AI를 활용한 경영분석기초</v>
      </c>
      <c r="D962" s="37" t="s">
        <v>3753</v>
      </c>
      <c r="E962" s="37" t="s">
        <v>3754</v>
      </c>
      <c r="F962" s="37" t="s">
        <v>3755</v>
      </c>
      <c r="G962" s="37">
        <v>1</v>
      </c>
      <c r="H962" s="37" t="s">
        <v>3204</v>
      </c>
    </row>
    <row r="963" spans="1:8">
      <c r="A963" s="24" t="s">
        <v>28</v>
      </c>
      <c r="B963" s="23" t="s">
        <v>3756</v>
      </c>
      <c r="D963" s="38" t="s">
        <v>3753</v>
      </c>
      <c r="E963" s="38" t="s">
        <v>3757</v>
      </c>
      <c r="F963" s="38" t="s">
        <v>3758</v>
      </c>
      <c r="G963" s="38">
        <v>3</v>
      </c>
      <c r="H963" s="38" t="s">
        <v>3204</v>
      </c>
    </row>
    <row r="964" spans="1:8">
      <c r="A964" s="24" t="s">
        <v>13</v>
      </c>
      <c r="B964" s="23" t="s">
        <v>3208</v>
      </c>
      <c r="D964" s="38" t="s">
        <v>3759</v>
      </c>
      <c r="E964" s="38" t="s">
        <v>3760</v>
      </c>
      <c r="F964" s="38" t="s">
        <v>3761</v>
      </c>
      <c r="G964" s="38">
        <v>3</v>
      </c>
      <c r="H964" s="38" t="s">
        <v>3204</v>
      </c>
    </row>
    <row r="965" spans="1:8">
      <c r="A965" s="24" t="s">
        <v>32</v>
      </c>
      <c r="B965" s="23">
        <f ca="1">VLOOKUP(B962,'41. KPC'!$H$8:$J$1048576,3,0)</f>
        <v>14</v>
      </c>
      <c r="D965" s="38" t="s">
        <v>3759</v>
      </c>
      <c r="E965" s="38" t="s">
        <v>3762</v>
      </c>
      <c r="F965" s="38" t="s">
        <v>3763</v>
      </c>
      <c r="G965" s="38">
        <v>4</v>
      </c>
      <c r="H965" s="38" t="s">
        <v>3204</v>
      </c>
    </row>
    <row r="966" spans="1:8">
      <c r="A966" s="24" t="s">
        <v>31</v>
      </c>
      <c r="B966" s="23" t="str">
        <f ca="1">VLOOKUP(B962,'41. KPC'!$H$8:$J$1048576,2,0)</f>
        <v>X</v>
      </c>
      <c r="D966" s="38" t="s">
        <v>3759</v>
      </c>
      <c r="E966" s="38" t="s">
        <v>3764</v>
      </c>
      <c r="F966" s="38" t="s">
        <v>3765</v>
      </c>
      <c r="G966" s="38">
        <v>2</v>
      </c>
      <c r="H966" s="38" t="s">
        <v>3204</v>
      </c>
    </row>
    <row r="967" spans="1:8">
      <c r="A967" s="24" t="s">
        <v>25</v>
      </c>
      <c r="B967" s="23" t="str">
        <f ca="1">VLOOKUP(B962,'41. KPC'!$H$8:$L$1048576,5,0)</f>
        <v>3~12월</v>
      </c>
      <c r="D967" s="38" t="s">
        <v>3759</v>
      </c>
      <c r="E967" s="38" t="s">
        <v>3766</v>
      </c>
      <c r="F967" s="38" t="s">
        <v>3767</v>
      </c>
      <c r="G967" s="38">
        <v>2</v>
      </c>
      <c r="H967" s="38" t="s">
        <v>3204</v>
      </c>
    </row>
    <row r="968" spans="1:8" ht="16.5" customHeight="1">
      <c r="A968" s="629" t="s">
        <v>33</v>
      </c>
      <c r="B968" s="656" t="s">
        <v>3768</v>
      </c>
      <c r="D968" s="38"/>
      <c r="E968" s="38"/>
      <c r="F968" s="38"/>
      <c r="G968" s="38"/>
      <c r="H968" s="38"/>
    </row>
    <row r="969" spans="1:8">
      <c r="A969" s="653"/>
      <c r="B969" s="657"/>
      <c r="D969" s="38"/>
      <c r="E969" s="38"/>
      <c r="F969" s="38"/>
      <c r="G969" s="38"/>
      <c r="H969" s="38"/>
    </row>
    <row r="972" spans="1:8" ht="17.25" thickBot="1">
      <c r="A972" s="22" t="s">
        <v>7</v>
      </c>
      <c r="B972" s="22" t="s">
        <v>4</v>
      </c>
      <c r="D972" s="22" t="s">
        <v>5</v>
      </c>
      <c r="E972" s="22" t="s">
        <v>11</v>
      </c>
      <c r="F972" s="22" t="s">
        <v>12</v>
      </c>
      <c r="G972" s="22" t="s">
        <v>6</v>
      </c>
      <c r="H972" s="22" t="s">
        <v>29</v>
      </c>
    </row>
    <row r="973" spans="1:8" ht="17.25" thickTop="1">
      <c r="A973" s="21">
        <f ca="1">COUNTIF(INDIRECT("$A$3:A" &amp; ROW()-1), "연번")</f>
        <v>89</v>
      </c>
      <c r="B973" s="21" t="str">
        <f ca="1">VLOOKUP(A973,'41. KPC'!$B$8:$H$1048576,7,0)</f>
        <v>DEI 시대, 리더가 갖춰야 할 포용적 리더십</v>
      </c>
      <c r="D973" s="631" t="s">
        <v>3769</v>
      </c>
      <c r="E973" s="626" t="s">
        <v>3770</v>
      </c>
      <c r="F973" s="641" t="s">
        <v>3771</v>
      </c>
      <c r="G973" s="626">
        <v>7</v>
      </c>
      <c r="H973" s="631" t="s">
        <v>3772</v>
      </c>
    </row>
    <row r="974" spans="1:8" ht="63" customHeight="1">
      <c r="A974" s="24" t="s">
        <v>28</v>
      </c>
      <c r="B974" s="212" t="s">
        <v>3773</v>
      </c>
      <c r="D974" s="627"/>
      <c r="E974" s="627"/>
      <c r="F974" s="661"/>
      <c r="G974" s="627"/>
      <c r="H974" s="627"/>
    </row>
    <row r="975" spans="1:8" ht="63" customHeight="1">
      <c r="A975" s="24" t="s">
        <v>13</v>
      </c>
      <c r="B975" s="99" t="s">
        <v>3774</v>
      </c>
      <c r="D975" s="627"/>
      <c r="E975" s="627"/>
      <c r="F975" s="661"/>
      <c r="G975" s="627"/>
      <c r="H975" s="627"/>
    </row>
    <row r="976" spans="1:8" ht="30.75" customHeight="1">
      <c r="A976" s="24" t="s">
        <v>32</v>
      </c>
      <c r="B976" s="23">
        <f ca="1">VLOOKUP(B973,'41. KPC'!$H$8:$J$1048576,3,0)</f>
        <v>14</v>
      </c>
      <c r="D976" s="628"/>
      <c r="E976" s="628"/>
      <c r="F976" s="640"/>
      <c r="G976" s="628"/>
      <c r="H976" s="627"/>
    </row>
    <row r="977" spans="1:8" ht="36.75" customHeight="1">
      <c r="A977" s="24" t="s">
        <v>31</v>
      </c>
      <c r="B977" s="23" t="str">
        <f ca="1">VLOOKUP(B973,'41. KPC'!$H$8:$J$1048576,2,0)</f>
        <v>O</v>
      </c>
      <c r="D977" s="646" t="s">
        <v>3775</v>
      </c>
      <c r="E977" s="634" t="s">
        <v>3776</v>
      </c>
      <c r="F977" s="639" t="s">
        <v>3777</v>
      </c>
      <c r="G977" s="634">
        <v>7</v>
      </c>
      <c r="H977" s="627"/>
    </row>
    <row r="978" spans="1:8" ht="34.5" customHeight="1">
      <c r="A978" s="24" t="s">
        <v>25</v>
      </c>
      <c r="B978" s="23" t="str">
        <f ca="1">VLOOKUP(B973,'41. KPC'!$H$8:$L$1048576,5,0)</f>
        <v>1~12월</v>
      </c>
      <c r="D978" s="627"/>
      <c r="E978" s="627"/>
      <c r="F978" s="661"/>
      <c r="G978" s="627"/>
      <c r="H978" s="627"/>
    </row>
    <row r="979" spans="1:8" ht="34.5" customHeight="1">
      <c r="A979" s="629" t="s">
        <v>33</v>
      </c>
      <c r="B979" s="649" t="s">
        <v>3778</v>
      </c>
      <c r="D979" s="627"/>
      <c r="E979" s="627"/>
      <c r="F979" s="661"/>
      <c r="G979" s="627"/>
      <c r="H979" s="627"/>
    </row>
    <row r="980" spans="1:8">
      <c r="A980" s="630"/>
      <c r="B980" s="645"/>
      <c r="D980" s="628"/>
      <c r="E980" s="628"/>
      <c r="F980" s="640"/>
      <c r="G980" s="628"/>
      <c r="H980" s="628"/>
    </row>
    <row r="983" spans="1:8" ht="17.25" thickBot="1">
      <c r="A983" s="22" t="s">
        <v>7</v>
      </c>
      <c r="B983" s="22" t="s">
        <v>4</v>
      </c>
      <c r="D983" s="22" t="s">
        <v>5</v>
      </c>
      <c r="E983" s="22" t="s">
        <v>11</v>
      </c>
      <c r="F983" s="22" t="s">
        <v>12</v>
      </c>
      <c r="G983" s="22" t="s">
        <v>6</v>
      </c>
      <c r="H983" s="22" t="s">
        <v>29</v>
      </c>
    </row>
    <row r="984" spans="1:8" ht="17.25" thickTop="1">
      <c r="A984" s="21">
        <f ca="1">COUNTIF(INDIRECT("$A$3:A" &amp; ROW()-1), "연번")</f>
        <v>90</v>
      </c>
      <c r="B984" s="21" t="str">
        <f ca="1">VLOOKUP(A984,'41. KPC'!$B$8:$H$1048576,7,0)</f>
        <v>[Leader’s 클래식] 리더 역량강화 아카데미</v>
      </c>
      <c r="D984" s="626" t="s">
        <v>3779</v>
      </c>
      <c r="E984" s="626" t="s">
        <v>3780</v>
      </c>
      <c r="F984" s="641" t="s">
        <v>3781</v>
      </c>
      <c r="G984" s="626">
        <v>6</v>
      </c>
      <c r="H984" s="631" t="s">
        <v>3772</v>
      </c>
    </row>
    <row r="985" spans="1:8" ht="33">
      <c r="A985" s="24" t="s">
        <v>28</v>
      </c>
      <c r="B985" s="212" t="s">
        <v>3782</v>
      </c>
      <c r="D985" s="627"/>
      <c r="E985" s="627"/>
      <c r="F985" s="661"/>
      <c r="G985" s="627"/>
      <c r="H985" s="627"/>
    </row>
    <row r="986" spans="1:8" ht="33">
      <c r="A986" s="24" t="s">
        <v>13</v>
      </c>
      <c r="B986" s="99" t="s">
        <v>3783</v>
      </c>
      <c r="D986" s="627"/>
      <c r="E986" s="627"/>
      <c r="F986" s="661"/>
      <c r="G986" s="627"/>
      <c r="H986" s="627"/>
    </row>
    <row r="987" spans="1:8">
      <c r="A987" s="24" t="s">
        <v>32</v>
      </c>
      <c r="B987" s="23">
        <f ca="1">VLOOKUP(B984,'41. KPC'!$H$8:$J$1048576,3,0)</f>
        <v>18</v>
      </c>
      <c r="D987" s="628"/>
      <c r="E987" s="628"/>
      <c r="F987" s="640"/>
      <c r="G987" s="628"/>
      <c r="H987" s="627"/>
    </row>
    <row r="988" spans="1:8">
      <c r="A988" s="24" t="s">
        <v>31</v>
      </c>
      <c r="B988" s="23" t="str">
        <f ca="1">VLOOKUP(B984,'41. KPC'!$H$8:$J$1048576,2,0)</f>
        <v>O</v>
      </c>
      <c r="D988" s="634" t="s">
        <v>3784</v>
      </c>
      <c r="E988" s="634" t="s">
        <v>3785</v>
      </c>
      <c r="F988" s="639" t="s">
        <v>3786</v>
      </c>
      <c r="G988" s="634">
        <v>12</v>
      </c>
      <c r="H988" s="627"/>
    </row>
    <row r="989" spans="1:8">
      <c r="A989" s="24" t="s">
        <v>25</v>
      </c>
      <c r="B989" s="23" t="str">
        <f ca="1">VLOOKUP(B984,'41. KPC'!$H$8:$L$1048576,5,0)</f>
        <v>1~12월</v>
      </c>
      <c r="D989" s="627"/>
      <c r="E989" s="627"/>
      <c r="F989" s="661"/>
      <c r="G989" s="627"/>
      <c r="H989" s="627"/>
    </row>
    <row r="990" spans="1:8">
      <c r="A990" s="629" t="s">
        <v>33</v>
      </c>
      <c r="B990" s="649" t="s">
        <v>3787</v>
      </c>
      <c r="D990" s="627"/>
      <c r="E990" s="627"/>
      <c r="F990" s="661"/>
      <c r="G990" s="627"/>
      <c r="H990" s="627"/>
    </row>
    <row r="991" spans="1:8" ht="48.75" customHeight="1">
      <c r="A991" s="630"/>
      <c r="B991" s="645"/>
      <c r="D991" s="628"/>
      <c r="E991" s="628"/>
      <c r="F991" s="640"/>
      <c r="G991" s="628"/>
      <c r="H991" s="628"/>
    </row>
    <row r="994" spans="1:8" ht="17.25" thickBot="1">
      <c r="A994" s="22" t="s">
        <v>7</v>
      </c>
      <c r="B994" s="22" t="s">
        <v>4</v>
      </c>
      <c r="D994" s="22" t="s">
        <v>5</v>
      </c>
      <c r="E994" s="22" t="s">
        <v>11</v>
      </c>
      <c r="F994" s="22" t="s">
        <v>12</v>
      </c>
      <c r="G994" s="22" t="s">
        <v>6</v>
      </c>
      <c r="H994" s="22" t="s">
        <v>29</v>
      </c>
    </row>
    <row r="995" spans="1:8" ht="17.25" thickTop="1">
      <c r="A995" s="21">
        <v>92</v>
      </c>
      <c r="B995" s="21" t="str">
        <f>VLOOKUP(A995,'41. KPC'!$B$8:$H$1048576,7,0)</f>
        <v>디지털 전환시대, 리더의 생존스킬(디지털 리더십)</v>
      </c>
      <c r="D995" s="626" t="s">
        <v>3788</v>
      </c>
      <c r="E995" s="626" t="s">
        <v>3789</v>
      </c>
      <c r="F995" s="641" t="s">
        <v>3790</v>
      </c>
      <c r="G995" s="626">
        <v>7</v>
      </c>
      <c r="H995" s="631" t="s">
        <v>3772</v>
      </c>
    </row>
    <row r="996" spans="1:8" ht="67.5" customHeight="1">
      <c r="A996" s="24" t="s">
        <v>28</v>
      </c>
      <c r="B996" s="212" t="s">
        <v>3791</v>
      </c>
      <c r="D996" s="627"/>
      <c r="E996" s="627"/>
      <c r="F996" s="661"/>
      <c r="G996" s="627"/>
      <c r="H996" s="627"/>
    </row>
    <row r="997" spans="1:8">
      <c r="A997" s="24" t="s">
        <v>13</v>
      </c>
      <c r="B997" s="23" t="s">
        <v>3792</v>
      </c>
      <c r="D997" s="627"/>
      <c r="E997" s="627"/>
      <c r="F997" s="661"/>
      <c r="G997" s="627"/>
      <c r="H997" s="627"/>
    </row>
    <row r="998" spans="1:8" ht="23.25" customHeight="1">
      <c r="A998" s="24" t="s">
        <v>32</v>
      </c>
      <c r="B998" s="23">
        <f>VLOOKUP(B995,'41. KPC'!$H$8:$J$1048576,3,0)</f>
        <v>14</v>
      </c>
      <c r="D998" s="628"/>
      <c r="E998" s="628"/>
      <c r="F998" s="640"/>
      <c r="G998" s="628"/>
      <c r="H998" s="627"/>
    </row>
    <row r="999" spans="1:8" ht="34.5" customHeight="1">
      <c r="A999" s="24" t="s">
        <v>31</v>
      </c>
      <c r="B999" s="23" t="str">
        <f>VLOOKUP(B995,'41. KPC'!$H$8:$J$1048576,2,0)</f>
        <v>O</v>
      </c>
      <c r="D999" s="634" t="s">
        <v>3793</v>
      </c>
      <c r="E999" s="634" t="s">
        <v>3794</v>
      </c>
      <c r="F999" s="639" t="s">
        <v>3795</v>
      </c>
      <c r="G999" s="634">
        <v>7</v>
      </c>
      <c r="H999" s="627"/>
    </row>
    <row r="1000" spans="1:8" ht="30.75" customHeight="1">
      <c r="A1000" s="24" t="s">
        <v>25</v>
      </c>
      <c r="B1000" s="23" t="str">
        <f>VLOOKUP(B995,'41. KPC'!$H$8:$L$1048576,5,0)</f>
        <v>1~12월</v>
      </c>
      <c r="D1000" s="627"/>
      <c r="E1000" s="627"/>
      <c r="F1000" s="661"/>
      <c r="G1000" s="627"/>
      <c r="H1000" s="627"/>
    </row>
    <row r="1001" spans="1:8" ht="31.5" customHeight="1">
      <c r="A1001" s="629" t="s">
        <v>33</v>
      </c>
      <c r="B1001" s="649" t="s">
        <v>3796</v>
      </c>
      <c r="D1001" s="627"/>
      <c r="E1001" s="627"/>
      <c r="F1001" s="661"/>
      <c r="G1001" s="627"/>
      <c r="H1001" s="627"/>
    </row>
    <row r="1002" spans="1:8" ht="32.25" customHeight="1">
      <c r="A1002" s="630"/>
      <c r="B1002" s="645"/>
      <c r="D1002" s="628"/>
      <c r="E1002" s="628"/>
      <c r="F1002" s="640"/>
      <c r="G1002" s="628"/>
      <c r="H1002" s="628"/>
    </row>
    <row r="1005" spans="1:8" ht="17.25" thickBot="1">
      <c r="A1005" s="22" t="s">
        <v>7</v>
      </c>
      <c r="B1005" s="22" t="s">
        <v>4</v>
      </c>
      <c r="D1005" s="22" t="s">
        <v>5</v>
      </c>
      <c r="E1005" s="22" t="s">
        <v>11</v>
      </c>
      <c r="F1005" s="22" t="s">
        <v>12</v>
      </c>
      <c r="G1005" s="22" t="s">
        <v>6</v>
      </c>
      <c r="H1005" s="22" t="s">
        <v>29</v>
      </c>
    </row>
    <row r="1006" spans="1:8" ht="17.25" thickTop="1">
      <c r="A1006" s="21">
        <v>93</v>
      </c>
      <c r="B1006" s="21" t="str">
        <f>VLOOKUP(A1006,'41. KPC'!$B$8:$H$1048576,7,0)</f>
        <v>리더십 영향력을 높이기 위한 전략기획 역량향상</v>
      </c>
      <c r="D1006" s="626" t="s">
        <v>3797</v>
      </c>
      <c r="E1006" s="626" t="s">
        <v>3798</v>
      </c>
      <c r="F1006" s="641" t="s">
        <v>3799</v>
      </c>
      <c r="G1006" s="626">
        <v>7</v>
      </c>
      <c r="H1006" s="631" t="s">
        <v>3772</v>
      </c>
    </row>
    <row r="1007" spans="1:8" ht="63" customHeight="1">
      <c r="A1007" s="24" t="s">
        <v>28</v>
      </c>
      <c r="B1007" s="212" t="s">
        <v>3800</v>
      </c>
      <c r="D1007" s="627"/>
      <c r="E1007" s="627"/>
      <c r="F1007" s="661"/>
      <c r="G1007" s="627"/>
      <c r="H1007" s="627"/>
    </row>
    <row r="1008" spans="1:8" ht="33">
      <c r="A1008" s="24" t="s">
        <v>13</v>
      </c>
      <c r="B1008" s="99" t="s">
        <v>3801</v>
      </c>
      <c r="D1008" s="627"/>
      <c r="E1008" s="627"/>
      <c r="F1008" s="661"/>
      <c r="G1008" s="627"/>
      <c r="H1008" s="627"/>
    </row>
    <row r="1009" spans="1:8">
      <c r="A1009" s="24" t="s">
        <v>32</v>
      </c>
      <c r="B1009" s="23">
        <f>VLOOKUP(B1006,'41. KPC'!$H$8:$J$1048576,3,0)</f>
        <v>14</v>
      </c>
      <c r="D1009" s="628"/>
      <c r="E1009" s="628"/>
      <c r="F1009" s="640"/>
      <c r="G1009" s="628"/>
      <c r="H1009" s="627"/>
    </row>
    <row r="1010" spans="1:8" ht="45.75" customHeight="1">
      <c r="A1010" s="24" t="s">
        <v>31</v>
      </c>
      <c r="B1010" s="23" t="str">
        <f>VLOOKUP(B1006,'41. KPC'!$H$8:$J$1048576,2,0)</f>
        <v>O</v>
      </c>
      <c r="D1010" s="634" t="s">
        <v>3802</v>
      </c>
      <c r="E1010" s="634" t="s">
        <v>3803</v>
      </c>
      <c r="F1010" s="639" t="s">
        <v>3804</v>
      </c>
      <c r="G1010" s="634">
        <v>7</v>
      </c>
      <c r="H1010" s="627"/>
    </row>
    <row r="1011" spans="1:8" ht="49.5" customHeight="1">
      <c r="A1011" s="24" t="s">
        <v>25</v>
      </c>
      <c r="B1011" s="23" t="str">
        <f>VLOOKUP(B1006,'41. KPC'!$H$8:$L$1048576,5,0)</f>
        <v>1~12월</v>
      </c>
      <c r="D1011" s="627"/>
      <c r="E1011" s="627"/>
      <c r="F1011" s="661"/>
      <c r="G1011" s="627"/>
      <c r="H1011" s="627"/>
    </row>
    <row r="1012" spans="1:8" ht="42" customHeight="1">
      <c r="A1012" s="629" t="s">
        <v>33</v>
      </c>
      <c r="B1012" s="649" t="s">
        <v>3805</v>
      </c>
      <c r="D1012" s="627"/>
      <c r="E1012" s="627"/>
      <c r="F1012" s="661"/>
      <c r="G1012" s="627"/>
      <c r="H1012" s="627"/>
    </row>
    <row r="1013" spans="1:8">
      <c r="A1013" s="630"/>
      <c r="B1013" s="645"/>
      <c r="D1013" s="628"/>
      <c r="E1013" s="628"/>
      <c r="F1013" s="640"/>
      <c r="G1013" s="628"/>
      <c r="H1013" s="628"/>
    </row>
    <row r="1016" spans="1:8" ht="17.25" thickBot="1">
      <c r="A1016" s="22" t="s">
        <v>7</v>
      </c>
      <c r="B1016" s="22" t="s">
        <v>4</v>
      </c>
      <c r="D1016" s="22" t="s">
        <v>5</v>
      </c>
      <c r="E1016" s="22" t="s">
        <v>11</v>
      </c>
      <c r="F1016" s="22" t="s">
        <v>12</v>
      </c>
      <c r="G1016" s="22" t="s">
        <v>6</v>
      </c>
      <c r="H1016" s="22" t="s">
        <v>29</v>
      </c>
    </row>
    <row r="1017" spans="1:8" ht="17.25" thickTop="1">
      <c r="A1017" s="21">
        <v>94</v>
      </c>
      <c r="B1017" s="21" t="str">
        <f>VLOOKUP(A1017,'41. KPC'!$B$8:$H$1048576,7,0)</f>
        <v>마음을 움직이는 감성리더십</v>
      </c>
      <c r="D1017" s="631" t="s">
        <v>3806</v>
      </c>
      <c r="E1017" s="626" t="s">
        <v>3807</v>
      </c>
      <c r="F1017" s="641" t="s">
        <v>3808</v>
      </c>
      <c r="G1017" s="626">
        <v>7</v>
      </c>
      <c r="H1017" s="631" t="s">
        <v>3772</v>
      </c>
    </row>
    <row r="1018" spans="1:8" ht="48" customHeight="1">
      <c r="A1018" s="24" t="s">
        <v>28</v>
      </c>
      <c r="B1018" s="212" t="s">
        <v>3809</v>
      </c>
      <c r="D1018" s="627"/>
      <c r="E1018" s="627"/>
      <c r="F1018" s="661"/>
      <c r="G1018" s="627"/>
      <c r="H1018" s="627"/>
    </row>
    <row r="1019" spans="1:8" ht="61.5" customHeight="1">
      <c r="A1019" s="24" t="s">
        <v>13</v>
      </c>
      <c r="B1019" s="99" t="s">
        <v>3810</v>
      </c>
      <c r="D1019" s="627"/>
      <c r="E1019" s="627"/>
      <c r="F1019" s="661"/>
      <c r="G1019" s="627"/>
      <c r="H1019" s="627"/>
    </row>
    <row r="1020" spans="1:8">
      <c r="A1020" s="24" t="s">
        <v>32</v>
      </c>
      <c r="B1020" s="23">
        <f>VLOOKUP(B1017,'41. KPC'!$H$8:$J$1048576,3,0)</f>
        <v>14</v>
      </c>
      <c r="D1020" s="628"/>
      <c r="E1020" s="628"/>
      <c r="F1020" s="640"/>
      <c r="G1020" s="628"/>
      <c r="H1020" s="627"/>
    </row>
    <row r="1021" spans="1:8" ht="74.25" customHeight="1">
      <c r="A1021" s="24" t="s">
        <v>31</v>
      </c>
      <c r="B1021" s="23" t="str">
        <f>VLOOKUP(B1017,'41. KPC'!$H$8:$J$1048576,2,0)</f>
        <v>O</v>
      </c>
      <c r="D1021" s="646" t="s">
        <v>3811</v>
      </c>
      <c r="E1021" s="634" t="s">
        <v>3812</v>
      </c>
      <c r="F1021" s="639" t="s">
        <v>3813</v>
      </c>
      <c r="G1021" s="634">
        <v>7</v>
      </c>
      <c r="H1021" s="627"/>
    </row>
    <row r="1022" spans="1:8" ht="33.75" customHeight="1">
      <c r="A1022" s="24" t="s">
        <v>25</v>
      </c>
      <c r="B1022" s="23" t="str">
        <f>VLOOKUP(B1017,'41. KPC'!$H$8:$L$1048576,5,0)</f>
        <v>1~12월</v>
      </c>
      <c r="D1022" s="627"/>
      <c r="E1022" s="627"/>
      <c r="F1022" s="661"/>
      <c r="G1022" s="627"/>
      <c r="H1022" s="627"/>
    </row>
    <row r="1023" spans="1:8" ht="51" customHeight="1">
      <c r="A1023" s="629" t="s">
        <v>33</v>
      </c>
      <c r="B1023" s="649" t="s">
        <v>3814</v>
      </c>
      <c r="D1023" s="627"/>
      <c r="E1023" s="627"/>
      <c r="F1023" s="661"/>
      <c r="G1023" s="627"/>
      <c r="H1023" s="627"/>
    </row>
    <row r="1024" spans="1:8" ht="32.25" customHeight="1">
      <c r="A1024" s="630"/>
      <c r="B1024" s="645"/>
      <c r="D1024" s="628"/>
      <c r="E1024" s="628"/>
      <c r="F1024" s="640"/>
      <c r="G1024" s="628"/>
      <c r="H1024" s="628"/>
    </row>
    <row r="1027" spans="1:8" ht="17.25" thickBot="1">
      <c r="A1027" s="22" t="s">
        <v>7</v>
      </c>
      <c r="B1027" s="22" t="s">
        <v>4</v>
      </c>
      <c r="D1027" s="22" t="s">
        <v>5</v>
      </c>
      <c r="E1027" s="22" t="s">
        <v>11</v>
      </c>
      <c r="F1027" s="22" t="s">
        <v>12</v>
      </c>
      <c r="G1027" s="22" t="s">
        <v>6</v>
      </c>
      <c r="H1027" s="22" t="s">
        <v>29</v>
      </c>
    </row>
    <row r="1028" spans="1:8" ht="17.25" thickTop="1">
      <c r="A1028" s="21">
        <v>95</v>
      </c>
      <c r="B1028" s="21" t="str">
        <f>VLOOKUP(A1028,'41. KPC'!$B$8:$H$1048576,7,0)</f>
        <v>멘토링 전문가 양성과정</v>
      </c>
      <c r="D1028" s="626" t="s">
        <v>3815</v>
      </c>
      <c r="E1028" s="626" t="s">
        <v>3816</v>
      </c>
      <c r="F1028" s="641" t="s">
        <v>3817</v>
      </c>
      <c r="G1028" s="626">
        <v>7</v>
      </c>
      <c r="H1028" s="631" t="s">
        <v>3772</v>
      </c>
    </row>
    <row r="1029" spans="1:8" ht="63.75" customHeight="1">
      <c r="A1029" s="24" t="s">
        <v>28</v>
      </c>
      <c r="B1029" s="212" t="s">
        <v>3818</v>
      </c>
      <c r="D1029" s="627"/>
      <c r="E1029" s="627"/>
      <c r="F1029" s="661"/>
      <c r="G1029" s="627"/>
      <c r="H1029" s="627"/>
    </row>
    <row r="1030" spans="1:8" ht="66.75" customHeight="1">
      <c r="A1030" s="24" t="s">
        <v>13</v>
      </c>
      <c r="B1030" s="99" t="s">
        <v>3819</v>
      </c>
      <c r="D1030" s="627"/>
      <c r="E1030" s="627"/>
      <c r="F1030" s="661"/>
      <c r="G1030" s="627"/>
      <c r="H1030" s="627"/>
    </row>
    <row r="1031" spans="1:8" ht="33.75" customHeight="1">
      <c r="A1031" s="24" t="s">
        <v>32</v>
      </c>
      <c r="B1031" s="23">
        <f>VLOOKUP(B1028,'41. KPC'!$H$8:$J$1048576,3,0)</f>
        <v>15</v>
      </c>
      <c r="D1031" s="628"/>
      <c r="E1031" s="628"/>
      <c r="F1031" s="640"/>
      <c r="G1031" s="628"/>
      <c r="H1031" s="627"/>
    </row>
    <row r="1032" spans="1:8" ht="54" customHeight="1">
      <c r="A1032" s="24" t="s">
        <v>31</v>
      </c>
      <c r="B1032" s="23" t="str">
        <f>VLOOKUP(B1028,'41. KPC'!$H$8:$J$1048576,2,0)</f>
        <v>O</v>
      </c>
      <c r="D1032" s="634" t="s">
        <v>3820</v>
      </c>
      <c r="E1032" s="634" t="s">
        <v>3821</v>
      </c>
      <c r="F1032" s="639" t="s">
        <v>3822</v>
      </c>
      <c r="G1032" s="634">
        <v>7</v>
      </c>
      <c r="H1032" s="627"/>
    </row>
    <row r="1033" spans="1:8" ht="58.5" customHeight="1">
      <c r="A1033" s="24" t="s">
        <v>25</v>
      </c>
      <c r="B1033" s="23" t="str">
        <f>VLOOKUP(B1028,'41. KPC'!$H$8:$L$1048576,5,0)</f>
        <v>1~12월</v>
      </c>
      <c r="D1033" s="627"/>
      <c r="E1033" s="627"/>
      <c r="F1033" s="661"/>
      <c r="G1033" s="627"/>
      <c r="H1033" s="627"/>
    </row>
    <row r="1034" spans="1:8">
      <c r="A1034" s="629" t="s">
        <v>33</v>
      </c>
      <c r="B1034" s="649" t="s">
        <v>3823</v>
      </c>
      <c r="D1034" s="627"/>
      <c r="E1034" s="627"/>
      <c r="F1034" s="661"/>
      <c r="G1034" s="627"/>
      <c r="H1034" s="627"/>
    </row>
    <row r="1035" spans="1:8" ht="51.75" customHeight="1">
      <c r="A1035" s="630"/>
      <c r="B1035" s="645"/>
      <c r="D1035" s="628"/>
      <c r="E1035" s="628"/>
      <c r="F1035" s="640"/>
      <c r="G1035" s="628"/>
      <c r="H1035" s="628"/>
    </row>
    <row r="1038" spans="1:8" ht="17.25" thickBot="1">
      <c r="A1038" s="22" t="s">
        <v>7</v>
      </c>
      <c r="B1038" s="22" t="s">
        <v>4</v>
      </c>
      <c r="D1038" s="22" t="s">
        <v>5</v>
      </c>
      <c r="E1038" s="22" t="s">
        <v>11</v>
      </c>
      <c r="F1038" s="22" t="s">
        <v>12</v>
      </c>
      <c r="G1038" s="22" t="s">
        <v>6</v>
      </c>
      <c r="H1038" s="22" t="s">
        <v>29</v>
      </c>
    </row>
    <row r="1039" spans="1:8" ht="17.25" thickTop="1">
      <c r="A1039" s="21">
        <v>96</v>
      </c>
      <c r="B1039" s="21" t="str">
        <f>VLOOKUP(A1039,'41. KPC'!$B$8:$H$1048576,7,0)</f>
        <v>하루에 끝내는 프레젠테이션스킬</v>
      </c>
      <c r="D1039" s="626" t="s">
        <v>3824</v>
      </c>
      <c r="E1039" s="626" t="s">
        <v>3825</v>
      </c>
      <c r="F1039" s="641" t="s">
        <v>3826</v>
      </c>
      <c r="G1039" s="626">
        <v>7.5</v>
      </c>
      <c r="H1039" s="631" t="s">
        <v>3772</v>
      </c>
    </row>
    <row r="1040" spans="1:8" ht="63.75" customHeight="1">
      <c r="A1040" s="24" t="s">
        <v>28</v>
      </c>
      <c r="B1040" s="212" t="s">
        <v>3827</v>
      </c>
      <c r="D1040" s="627"/>
      <c r="E1040" s="627"/>
      <c r="F1040" s="661"/>
      <c r="G1040" s="627"/>
      <c r="H1040" s="627"/>
    </row>
    <row r="1041" spans="1:8" ht="46.5" customHeight="1">
      <c r="A1041" s="24" t="s">
        <v>13</v>
      </c>
      <c r="B1041" s="23" t="s">
        <v>3828</v>
      </c>
      <c r="D1041" s="627"/>
      <c r="E1041" s="627"/>
      <c r="F1041" s="661"/>
      <c r="G1041" s="627"/>
      <c r="H1041" s="627"/>
    </row>
    <row r="1042" spans="1:8" ht="46.5" customHeight="1">
      <c r="A1042" s="24" t="s">
        <v>32</v>
      </c>
      <c r="B1042" s="23" t="str">
        <f>VLOOKUP(B1039,'41. KPC'!$H$8:$J$1048576,3,0)</f>
        <v>7</v>
      </c>
      <c r="D1042" s="628"/>
      <c r="E1042" s="628"/>
      <c r="F1042" s="640"/>
      <c r="G1042" s="628"/>
      <c r="H1042" s="627"/>
    </row>
    <row r="1043" spans="1:8" ht="41.25" customHeight="1">
      <c r="A1043" s="24" t="s">
        <v>31</v>
      </c>
      <c r="B1043" s="23" t="str">
        <f>VLOOKUP(B1039,'41. KPC'!$H$8:$J$1048576,2,0)</f>
        <v>O</v>
      </c>
      <c r="D1043" s="634" t="s">
        <v>3829</v>
      </c>
      <c r="E1043" s="634" t="s">
        <v>3830</v>
      </c>
      <c r="F1043" s="639" t="s">
        <v>3831</v>
      </c>
      <c r="G1043" s="634">
        <v>7.5</v>
      </c>
      <c r="H1043" s="627"/>
    </row>
    <row r="1044" spans="1:8" ht="53.25" customHeight="1">
      <c r="A1044" s="24" t="s">
        <v>25</v>
      </c>
      <c r="B1044" s="23" t="str">
        <f>VLOOKUP(B1039,'41. KPC'!$H$8:$L$1048576,5,0)</f>
        <v>1~12월</v>
      </c>
      <c r="D1044" s="627"/>
      <c r="E1044" s="627"/>
      <c r="F1044" s="661"/>
      <c r="G1044" s="627"/>
      <c r="H1044" s="627"/>
    </row>
    <row r="1045" spans="1:8">
      <c r="A1045" s="629" t="s">
        <v>33</v>
      </c>
      <c r="B1045" s="649" t="s">
        <v>3832</v>
      </c>
      <c r="D1045" s="627"/>
      <c r="E1045" s="627"/>
      <c r="F1045" s="661"/>
      <c r="G1045" s="627"/>
      <c r="H1045" s="627"/>
    </row>
    <row r="1046" spans="1:8">
      <c r="A1046" s="630"/>
      <c r="B1046" s="645"/>
      <c r="D1046" s="628"/>
      <c r="E1046" s="628"/>
      <c r="F1046" s="640"/>
      <c r="G1046" s="628"/>
      <c r="H1046" s="628"/>
    </row>
    <row r="1049" spans="1:8" ht="16.5" customHeight="1" thickBot="1">
      <c r="A1049" s="22" t="s">
        <v>7</v>
      </c>
      <c r="B1049" s="405" t="s">
        <v>4</v>
      </c>
      <c r="D1049" s="22" t="s">
        <v>5</v>
      </c>
      <c r="E1049" s="22" t="s">
        <v>11</v>
      </c>
      <c r="F1049" s="22" t="s">
        <v>12</v>
      </c>
      <c r="G1049" s="22" t="s">
        <v>6</v>
      </c>
      <c r="H1049" s="22" t="s">
        <v>29</v>
      </c>
    </row>
    <row r="1050" spans="1:8" ht="17.25" thickTop="1">
      <c r="A1050" s="21">
        <f ca="1">COUNTIF(INDIRECT("$A$3:A" &amp; ROW()-1), "연번")</f>
        <v>96</v>
      </c>
      <c r="B1050" s="406" t="str">
        <f ca="1">VLOOKUP(A1050,'41. KPC'!$B$103:$H$1048576,7,0)</f>
        <v>하루에 끝내는 프레젠테이션스킬</v>
      </c>
      <c r="D1050" s="37" t="s">
        <v>3833</v>
      </c>
      <c r="E1050" s="37" t="s">
        <v>3834</v>
      </c>
      <c r="F1050" s="37" t="s">
        <v>3835</v>
      </c>
      <c r="G1050" s="37">
        <v>2</v>
      </c>
      <c r="H1050" s="37" t="s">
        <v>3836</v>
      </c>
    </row>
    <row r="1051" spans="1:8">
      <c r="A1051" s="24" t="s">
        <v>28</v>
      </c>
      <c r="B1051" s="407" t="s">
        <v>3837</v>
      </c>
      <c r="D1051" s="37" t="s">
        <v>3833</v>
      </c>
      <c r="E1051" s="37" t="s">
        <v>3838</v>
      </c>
      <c r="F1051" s="38" t="s">
        <v>3839</v>
      </c>
      <c r="G1051" s="38">
        <v>2.5</v>
      </c>
      <c r="H1051" s="37" t="s">
        <v>3836</v>
      </c>
    </row>
    <row r="1052" spans="1:8">
      <c r="A1052" s="24" t="s">
        <v>13</v>
      </c>
      <c r="B1052" s="407" t="s">
        <v>3840</v>
      </c>
      <c r="D1052" s="37" t="s">
        <v>3833</v>
      </c>
      <c r="E1052" s="37" t="s">
        <v>3841</v>
      </c>
      <c r="F1052" s="38" t="s">
        <v>3842</v>
      </c>
      <c r="G1052" s="38">
        <v>2.5</v>
      </c>
      <c r="H1052" s="37" t="s">
        <v>3836</v>
      </c>
    </row>
    <row r="1053" spans="1:8">
      <c r="A1053" s="24" t="s">
        <v>32</v>
      </c>
      <c r="B1053" s="407" t="str">
        <f ca="1">VLOOKUP(B1050,'41. KPC'!$H$103:$J$1048576,3,0)</f>
        <v>7</v>
      </c>
    </row>
    <row r="1054" spans="1:8">
      <c r="A1054" s="24" t="s">
        <v>31</v>
      </c>
      <c r="B1054" s="407" t="str">
        <f ca="1">VLOOKUP(B1050,'41. KPC'!$H$103:$J$1048576,2,0)</f>
        <v>O</v>
      </c>
    </row>
    <row r="1055" spans="1:8">
      <c r="A1055" s="24" t="s">
        <v>25</v>
      </c>
      <c r="B1055" s="407" t="str">
        <f ca="1">VLOOKUP(B1050,'41. KPC'!$H$103:$L$1048576,5,0)</f>
        <v>1~12월</v>
      </c>
    </row>
    <row r="1056" spans="1:8">
      <c r="A1056" s="660" t="s">
        <v>33</v>
      </c>
      <c r="B1056" s="692" t="s">
        <v>3843</v>
      </c>
    </row>
    <row r="1057" spans="1:8">
      <c r="A1057" s="630"/>
      <c r="B1057" s="693"/>
    </row>
    <row r="1058" spans="1:8">
      <c r="B1058" s="408"/>
    </row>
    <row r="1059" spans="1:8">
      <c r="B1059" s="408"/>
    </row>
    <row r="1060" spans="1:8" ht="17.25" thickBot="1">
      <c r="A1060" s="22" t="s">
        <v>7</v>
      </c>
      <c r="B1060" s="405" t="s">
        <v>4</v>
      </c>
      <c r="D1060" s="22" t="s">
        <v>5</v>
      </c>
      <c r="E1060" s="22" t="s">
        <v>11</v>
      </c>
      <c r="F1060" s="22" t="s">
        <v>12</v>
      </c>
      <c r="G1060" s="22" t="s">
        <v>6</v>
      </c>
      <c r="H1060" s="22" t="s">
        <v>29</v>
      </c>
    </row>
    <row r="1061" spans="1:8" ht="17.25" thickTop="1">
      <c r="A1061" s="21">
        <f ca="1">COUNTIF(INDIRECT("$A$3:A" &amp; ROW()-1), "연번")</f>
        <v>97</v>
      </c>
      <c r="B1061" s="406" t="str">
        <f ca="1">VLOOKUP(A1061,'41. KPC'!$B$103:$H$1048576,7,0)</f>
        <v>나를 빛내는 보고력(서면 보고+구두 보고)</v>
      </c>
      <c r="D1061" s="37" t="s">
        <v>3833</v>
      </c>
      <c r="E1061" s="37" t="s">
        <v>3844</v>
      </c>
      <c r="F1061" s="37" t="s">
        <v>3845</v>
      </c>
      <c r="G1061" s="37">
        <v>3</v>
      </c>
      <c r="H1061" s="37" t="s">
        <v>3836</v>
      </c>
    </row>
    <row r="1062" spans="1:8">
      <c r="A1062" s="24" t="s">
        <v>28</v>
      </c>
      <c r="B1062" s="407" t="s">
        <v>3846</v>
      </c>
      <c r="D1062" s="37" t="s">
        <v>3833</v>
      </c>
      <c r="E1062" s="37" t="s">
        <v>3847</v>
      </c>
      <c r="F1062" s="38" t="s">
        <v>3848</v>
      </c>
      <c r="G1062" s="38">
        <v>4</v>
      </c>
      <c r="H1062" s="37" t="s">
        <v>3836</v>
      </c>
    </row>
    <row r="1063" spans="1:8">
      <c r="A1063" s="24" t="s">
        <v>13</v>
      </c>
      <c r="B1063" s="407" t="s">
        <v>3849</v>
      </c>
      <c r="D1063" s="37" t="s">
        <v>3833</v>
      </c>
      <c r="E1063" s="37" t="s">
        <v>3850</v>
      </c>
      <c r="F1063" s="38" t="s">
        <v>3851</v>
      </c>
      <c r="G1063" s="38">
        <v>3</v>
      </c>
      <c r="H1063" s="37" t="s">
        <v>3836</v>
      </c>
    </row>
    <row r="1064" spans="1:8">
      <c r="A1064" s="24" t="s">
        <v>32</v>
      </c>
      <c r="B1064" s="407" t="str">
        <f ca="1">VLOOKUP(B1061,'41. KPC'!$H$103:$J$1048576,3,0)</f>
        <v>14</v>
      </c>
      <c r="D1064" s="37" t="s">
        <v>3833</v>
      </c>
      <c r="E1064" s="37" t="s">
        <v>3852</v>
      </c>
      <c r="F1064" s="38" t="s">
        <v>3853</v>
      </c>
      <c r="G1064" s="38">
        <v>4</v>
      </c>
      <c r="H1064" s="37" t="s">
        <v>3836</v>
      </c>
    </row>
    <row r="1065" spans="1:8">
      <c r="A1065" s="24" t="s">
        <v>31</v>
      </c>
      <c r="B1065" s="407" t="str">
        <f ca="1">VLOOKUP(B1061,'41. KPC'!$H$103:$J$1048576,2,0)</f>
        <v>O</v>
      </c>
    </row>
    <row r="1066" spans="1:8">
      <c r="A1066" s="24" t="s">
        <v>25</v>
      </c>
      <c r="B1066" s="407" t="str">
        <f ca="1">VLOOKUP(B1061,'41. KPC'!$H$103:$L$1048576,5,0)</f>
        <v>1~12월</v>
      </c>
    </row>
    <row r="1067" spans="1:8">
      <c r="A1067" s="660" t="s">
        <v>33</v>
      </c>
      <c r="B1067" s="692" t="s">
        <v>3854</v>
      </c>
    </row>
    <row r="1068" spans="1:8">
      <c r="A1068" s="630"/>
      <c r="B1068" s="693"/>
    </row>
    <row r="1069" spans="1:8">
      <c r="B1069" s="408"/>
    </row>
    <row r="1070" spans="1:8">
      <c r="B1070" s="408"/>
    </row>
    <row r="1071" spans="1:8" ht="17.25" thickBot="1">
      <c r="A1071" s="22" t="s">
        <v>7</v>
      </c>
      <c r="B1071" s="405" t="s">
        <v>4</v>
      </c>
      <c r="D1071" s="22" t="s">
        <v>5</v>
      </c>
      <c r="E1071" s="22" t="s">
        <v>11</v>
      </c>
      <c r="F1071" s="22" t="s">
        <v>12</v>
      </c>
      <c r="G1071" s="22" t="s">
        <v>6</v>
      </c>
      <c r="H1071" s="22" t="s">
        <v>29</v>
      </c>
    </row>
    <row r="1072" spans="1:8" ht="17.25" thickTop="1">
      <c r="A1072" s="21">
        <f ca="1">COUNTIF(INDIRECT("$A$3:A" &amp; ROW()-1), "연번")</f>
        <v>98</v>
      </c>
      <c r="B1072" s="406" t="str">
        <f ca="1">VLOOKUP(A1072,'41. KPC'!$B$103:$H$1048576,7,0)</f>
        <v>1Page 보고서 작성(실무)</v>
      </c>
      <c r="D1072" s="37" t="s">
        <v>3855</v>
      </c>
      <c r="E1072" s="38" t="s">
        <v>3856</v>
      </c>
      <c r="F1072" s="37" t="s">
        <v>3857</v>
      </c>
      <c r="G1072" s="37">
        <v>1</v>
      </c>
      <c r="H1072" s="37" t="s">
        <v>3836</v>
      </c>
    </row>
    <row r="1073" spans="1:8">
      <c r="A1073" s="24" t="s">
        <v>28</v>
      </c>
      <c r="B1073" s="407" t="s">
        <v>3858</v>
      </c>
      <c r="D1073" s="37" t="s">
        <v>3855</v>
      </c>
      <c r="E1073" s="38" t="s">
        <v>3859</v>
      </c>
      <c r="F1073" s="38" t="s">
        <v>3860</v>
      </c>
      <c r="G1073" s="38">
        <v>1</v>
      </c>
      <c r="H1073" s="37" t="s">
        <v>3861</v>
      </c>
    </row>
    <row r="1074" spans="1:8">
      <c r="A1074" s="24" t="s">
        <v>13</v>
      </c>
      <c r="B1074" s="407" t="s">
        <v>3862</v>
      </c>
      <c r="D1074" s="37" t="s">
        <v>3855</v>
      </c>
      <c r="E1074" s="38" t="s">
        <v>3863</v>
      </c>
      <c r="F1074" s="38" t="s">
        <v>3864</v>
      </c>
      <c r="G1074" s="38">
        <v>2</v>
      </c>
      <c r="H1074" s="37" t="s">
        <v>3861</v>
      </c>
    </row>
    <row r="1075" spans="1:8">
      <c r="A1075" s="24" t="s">
        <v>32</v>
      </c>
      <c r="B1075" s="407" t="str">
        <f ca="1">VLOOKUP(B1072,'41. KPC'!$H$103:$J$1048576,3,0)</f>
        <v>7</v>
      </c>
      <c r="D1075" s="37" t="s">
        <v>3855</v>
      </c>
      <c r="E1075" s="38" t="s">
        <v>3865</v>
      </c>
      <c r="F1075" s="38" t="s">
        <v>3866</v>
      </c>
      <c r="G1075" s="38">
        <v>1</v>
      </c>
      <c r="H1075" s="37" t="s">
        <v>3861</v>
      </c>
    </row>
    <row r="1076" spans="1:8">
      <c r="A1076" s="24" t="s">
        <v>31</v>
      </c>
      <c r="B1076" s="407" t="str">
        <f ca="1">VLOOKUP(B1072,'41. KPC'!$H$103:$J$1048576,2,0)</f>
        <v>O</v>
      </c>
      <c r="D1076" s="37" t="s">
        <v>3855</v>
      </c>
      <c r="E1076" s="38" t="s">
        <v>3867</v>
      </c>
      <c r="F1076" s="38" t="s">
        <v>3868</v>
      </c>
      <c r="G1076" s="38">
        <v>2</v>
      </c>
      <c r="H1076" s="37" t="s">
        <v>3861</v>
      </c>
    </row>
    <row r="1077" spans="1:8">
      <c r="A1077" s="24" t="s">
        <v>25</v>
      </c>
      <c r="B1077" s="407" t="str">
        <f ca="1">VLOOKUP(B1072,'41. KPC'!$H$103:$L$1048576,5,0)</f>
        <v>1~12월</v>
      </c>
    </row>
    <row r="1078" spans="1:8">
      <c r="A1078" s="660" t="s">
        <v>33</v>
      </c>
      <c r="B1078" s="694" t="s">
        <v>3869</v>
      </c>
    </row>
    <row r="1079" spans="1:8">
      <c r="A1079" s="630"/>
      <c r="B1079" s="695"/>
    </row>
    <row r="1080" spans="1:8">
      <c r="B1080" s="408"/>
    </row>
    <row r="1081" spans="1:8">
      <c r="B1081" s="408"/>
    </row>
    <row r="1082" spans="1:8" ht="17.25" thickBot="1">
      <c r="A1082" s="22" t="s">
        <v>7</v>
      </c>
      <c r="B1082" s="405" t="s">
        <v>4</v>
      </c>
      <c r="D1082" s="22" t="s">
        <v>5</v>
      </c>
      <c r="E1082" s="22" t="s">
        <v>11</v>
      </c>
      <c r="F1082" s="22" t="s">
        <v>12</v>
      </c>
      <c r="G1082" s="22" t="s">
        <v>6</v>
      </c>
      <c r="H1082" s="22" t="s">
        <v>29</v>
      </c>
    </row>
    <row r="1083" spans="1:8" ht="17.25" thickTop="1">
      <c r="A1083" s="21">
        <f ca="1">COUNTIF(INDIRECT("$A$3:A" &amp; ROW()-1), "연번")</f>
        <v>99</v>
      </c>
      <c r="B1083" s="406" t="str">
        <f ca="1">VLOOKUP(A1083,'41. KPC'!$B$103:$H$1048576,7,0)</f>
        <v>1page 보고서 작성(활용)</v>
      </c>
      <c r="D1083" s="37" t="s">
        <v>3855</v>
      </c>
      <c r="E1083" s="37" t="s">
        <v>3870</v>
      </c>
      <c r="F1083" s="37" t="s">
        <v>3871</v>
      </c>
      <c r="G1083" s="37">
        <v>1.5</v>
      </c>
      <c r="H1083" s="37" t="s">
        <v>3836</v>
      </c>
    </row>
    <row r="1084" spans="1:8">
      <c r="A1084" s="24" t="s">
        <v>28</v>
      </c>
      <c r="B1084" s="407" t="s">
        <v>3872</v>
      </c>
      <c r="D1084" s="37" t="s">
        <v>3855</v>
      </c>
      <c r="E1084" s="38" t="s">
        <v>3873</v>
      </c>
      <c r="F1084" s="38" t="s">
        <v>3874</v>
      </c>
      <c r="G1084" s="38">
        <v>2</v>
      </c>
      <c r="H1084" s="37" t="s">
        <v>3836</v>
      </c>
    </row>
    <row r="1085" spans="1:8">
      <c r="A1085" s="24" t="s">
        <v>13</v>
      </c>
      <c r="B1085" s="407" t="s">
        <v>3875</v>
      </c>
      <c r="D1085" s="37" t="s">
        <v>3855</v>
      </c>
      <c r="E1085" s="38" t="s">
        <v>3876</v>
      </c>
      <c r="F1085" s="38" t="s">
        <v>3877</v>
      </c>
      <c r="G1085" s="38">
        <v>2</v>
      </c>
      <c r="H1085" s="37" t="s">
        <v>3836</v>
      </c>
    </row>
    <row r="1086" spans="1:8">
      <c r="A1086" s="24" t="s">
        <v>32</v>
      </c>
      <c r="B1086" s="407" t="str">
        <f ca="1">VLOOKUP(B1083,'41. KPC'!$H$103:$J$1048576,3,0)</f>
        <v>7</v>
      </c>
      <c r="D1086" s="37" t="s">
        <v>3855</v>
      </c>
      <c r="E1086" s="38" t="s">
        <v>3878</v>
      </c>
      <c r="F1086" s="38" t="s">
        <v>3879</v>
      </c>
      <c r="G1086" s="38">
        <v>1.5</v>
      </c>
      <c r="H1086" s="37" t="s">
        <v>3836</v>
      </c>
    </row>
    <row r="1087" spans="1:8">
      <c r="A1087" s="24" t="s">
        <v>31</v>
      </c>
      <c r="B1087" s="407" t="str">
        <f ca="1">VLOOKUP(B1083,'41. KPC'!$H$103:$J$1048576,2,0)</f>
        <v>O</v>
      </c>
    </row>
    <row r="1088" spans="1:8">
      <c r="A1088" s="24" t="s">
        <v>25</v>
      </c>
      <c r="B1088" s="407" t="str">
        <f ca="1">VLOOKUP(B1083,'41. KPC'!$H$103:$L$1048576,5,0)</f>
        <v>1~12월</v>
      </c>
    </row>
    <row r="1089" spans="1:8">
      <c r="A1089" s="660" t="s">
        <v>33</v>
      </c>
      <c r="B1089" s="694" t="s">
        <v>3880</v>
      </c>
    </row>
    <row r="1090" spans="1:8">
      <c r="A1090" s="630"/>
      <c r="B1090" s="695"/>
    </row>
    <row r="1091" spans="1:8">
      <c r="B1091" s="408"/>
    </row>
    <row r="1092" spans="1:8">
      <c r="B1092" s="408"/>
    </row>
    <row r="1093" spans="1:8" ht="17.25" thickBot="1">
      <c r="A1093" s="22" t="s">
        <v>7</v>
      </c>
      <c r="B1093" s="405" t="s">
        <v>4</v>
      </c>
      <c r="D1093" s="22" t="s">
        <v>5</v>
      </c>
      <c r="E1093" s="22" t="s">
        <v>11</v>
      </c>
      <c r="F1093" s="22" t="s">
        <v>12</v>
      </c>
      <c r="G1093" s="22" t="s">
        <v>6</v>
      </c>
      <c r="H1093" s="22" t="s">
        <v>29</v>
      </c>
    </row>
    <row r="1094" spans="1:8" ht="17.25" thickTop="1">
      <c r="A1094" s="21">
        <f ca="1">COUNTIF(INDIRECT("$A$3:A" &amp; ROW()-1), "연번")</f>
        <v>100</v>
      </c>
      <c r="B1094" s="406" t="str">
        <f ca="1">VLOOKUP(A1094,'41. KPC'!$B$103:$H$1048576,7,0)</f>
        <v>쉽게 작성하는 보고서 글쓰기</v>
      </c>
      <c r="D1094" s="37" t="s">
        <v>3855</v>
      </c>
      <c r="E1094" s="37" t="s">
        <v>3881</v>
      </c>
      <c r="F1094" s="37" t="s">
        <v>3882</v>
      </c>
      <c r="G1094" s="37">
        <v>3</v>
      </c>
      <c r="H1094" s="37" t="s">
        <v>3836</v>
      </c>
    </row>
    <row r="1095" spans="1:8">
      <c r="A1095" s="24" t="s">
        <v>28</v>
      </c>
      <c r="B1095" s="407" t="s">
        <v>3883</v>
      </c>
      <c r="D1095" s="37" t="s">
        <v>3855</v>
      </c>
      <c r="E1095" s="38" t="s">
        <v>3884</v>
      </c>
      <c r="F1095" s="38" t="s">
        <v>3885</v>
      </c>
      <c r="G1095" s="38">
        <v>4</v>
      </c>
      <c r="H1095" s="37" t="s">
        <v>3836</v>
      </c>
    </row>
    <row r="1096" spans="1:8">
      <c r="A1096" s="24" t="s">
        <v>13</v>
      </c>
      <c r="B1096" s="407" t="s">
        <v>3886</v>
      </c>
      <c r="D1096" s="37" t="s">
        <v>3855</v>
      </c>
      <c r="E1096" s="38" t="s">
        <v>3887</v>
      </c>
      <c r="F1096" s="38" t="s">
        <v>3888</v>
      </c>
      <c r="G1096" s="38">
        <v>4</v>
      </c>
      <c r="H1096" s="37" t="s">
        <v>3836</v>
      </c>
    </row>
    <row r="1097" spans="1:8">
      <c r="A1097" s="24" t="s">
        <v>32</v>
      </c>
      <c r="B1097" s="407" t="str">
        <f ca="1">VLOOKUP(B1094,'41. KPC'!$H$103:$J$1048576,3,0)</f>
        <v>14</v>
      </c>
      <c r="D1097" s="37" t="s">
        <v>3855</v>
      </c>
      <c r="E1097" s="38" t="s">
        <v>3889</v>
      </c>
      <c r="F1097" s="38" t="s">
        <v>3890</v>
      </c>
      <c r="G1097" s="38">
        <v>3</v>
      </c>
      <c r="H1097" s="37" t="s">
        <v>3836</v>
      </c>
    </row>
    <row r="1098" spans="1:8">
      <c r="A1098" s="24" t="s">
        <v>31</v>
      </c>
      <c r="B1098" s="407" t="str">
        <f ca="1">VLOOKUP(B1094,'41. KPC'!$H$103:$J$1048576,2,0)</f>
        <v>O</v>
      </c>
    </row>
    <row r="1099" spans="1:8">
      <c r="A1099" s="24" t="s">
        <v>25</v>
      </c>
      <c r="B1099" s="407" t="str">
        <f ca="1">VLOOKUP(B1094,'41. KPC'!$H$103:$L$1048576,5,0)</f>
        <v>1~12월</v>
      </c>
    </row>
    <row r="1100" spans="1:8">
      <c r="A1100" s="660" t="s">
        <v>33</v>
      </c>
      <c r="B1100" s="694" t="s">
        <v>3891</v>
      </c>
    </row>
    <row r="1101" spans="1:8">
      <c r="A1101" s="630"/>
      <c r="B1101" s="695"/>
    </row>
    <row r="1102" spans="1:8">
      <c r="B1102" s="408"/>
    </row>
    <row r="1103" spans="1:8">
      <c r="B1103" s="408"/>
    </row>
    <row r="1104" spans="1:8" ht="17.25" thickBot="1">
      <c r="A1104" s="22" t="s">
        <v>7</v>
      </c>
      <c r="B1104" s="405" t="s">
        <v>4</v>
      </c>
      <c r="D1104" s="22" t="s">
        <v>5</v>
      </c>
      <c r="E1104" s="22" t="s">
        <v>11</v>
      </c>
      <c r="F1104" s="22" t="s">
        <v>12</v>
      </c>
      <c r="G1104" s="22" t="s">
        <v>6</v>
      </c>
      <c r="H1104" s="22" t="s">
        <v>29</v>
      </c>
    </row>
    <row r="1105" spans="1:8" ht="17.25" thickTop="1">
      <c r="A1105" s="21">
        <f ca="1">COUNTIF(INDIRECT("$A$3:A" &amp; ROW()-1), "연번")</f>
        <v>101</v>
      </c>
      <c r="B1105" s="406" t="str">
        <f ca="1">VLOOKUP(A1105,'41. KPC'!$B$103:$H$1048576,7,0)</f>
        <v>엑셀을 활용한 보고서 작성</v>
      </c>
      <c r="D1105" s="37" t="s">
        <v>3855</v>
      </c>
      <c r="E1105" s="37" t="s">
        <v>3892</v>
      </c>
      <c r="F1105" s="37" t="s">
        <v>3893</v>
      </c>
      <c r="G1105" s="37">
        <v>2</v>
      </c>
      <c r="H1105" s="37" t="s">
        <v>3894</v>
      </c>
    </row>
    <row r="1106" spans="1:8">
      <c r="A1106" s="24" t="s">
        <v>28</v>
      </c>
      <c r="B1106" s="407" t="s">
        <v>3895</v>
      </c>
      <c r="D1106" s="37" t="s">
        <v>3855</v>
      </c>
      <c r="E1106" s="38" t="s">
        <v>3896</v>
      </c>
      <c r="F1106" s="38" t="s">
        <v>3897</v>
      </c>
      <c r="G1106" s="38">
        <v>2</v>
      </c>
      <c r="H1106" s="37" t="s">
        <v>3894</v>
      </c>
    </row>
    <row r="1107" spans="1:8">
      <c r="A1107" s="24" t="s">
        <v>13</v>
      </c>
      <c r="B1107" s="407" t="s">
        <v>3898</v>
      </c>
      <c r="D1107" s="37" t="s">
        <v>3855</v>
      </c>
      <c r="E1107" s="38" t="s">
        <v>3899</v>
      </c>
      <c r="F1107" s="38" t="s">
        <v>3900</v>
      </c>
      <c r="G1107" s="38">
        <v>3</v>
      </c>
      <c r="H1107" s="37" t="s">
        <v>3894</v>
      </c>
    </row>
    <row r="1108" spans="1:8">
      <c r="A1108" s="24" t="s">
        <v>32</v>
      </c>
      <c r="B1108" s="407" t="str">
        <f ca="1">VLOOKUP(B1105,'41. KPC'!$H$103:$J$1048576,3,0)</f>
        <v>7</v>
      </c>
    </row>
    <row r="1109" spans="1:8">
      <c r="A1109" s="24" t="s">
        <v>31</v>
      </c>
      <c r="B1109" s="407" t="str">
        <f ca="1">VLOOKUP(B1105,'41. KPC'!$H$103:$J$1048576,2,0)</f>
        <v>O</v>
      </c>
    </row>
    <row r="1110" spans="1:8">
      <c r="A1110" s="24" t="s">
        <v>25</v>
      </c>
      <c r="B1110" s="407" t="str">
        <f ca="1">VLOOKUP(B1105,'41. KPC'!$H$103:$L$1048576,5,0)</f>
        <v>1~12월</v>
      </c>
    </row>
    <row r="1111" spans="1:8">
      <c r="A1111" s="660" t="s">
        <v>33</v>
      </c>
      <c r="B1111" s="692" t="s">
        <v>3901</v>
      </c>
    </row>
    <row r="1112" spans="1:8">
      <c r="A1112" s="630"/>
      <c r="B1112" s="693"/>
    </row>
    <row r="1113" spans="1:8">
      <c r="B1113" s="408"/>
    </row>
    <row r="1114" spans="1:8">
      <c r="B1114" s="408"/>
    </row>
    <row r="1115" spans="1:8" ht="17.25" thickBot="1">
      <c r="A1115" s="22" t="s">
        <v>7</v>
      </c>
      <c r="B1115" s="405" t="s">
        <v>4</v>
      </c>
      <c r="D1115" s="22" t="s">
        <v>5</v>
      </c>
      <c r="E1115" s="22" t="s">
        <v>11</v>
      </c>
      <c r="F1115" s="22" t="s">
        <v>12</v>
      </c>
      <c r="G1115" s="22" t="s">
        <v>6</v>
      </c>
      <c r="H1115" s="22" t="s">
        <v>29</v>
      </c>
    </row>
    <row r="1116" spans="1:8" ht="17.25" thickTop="1">
      <c r="A1116" s="21">
        <f ca="1">COUNTIF(INDIRECT("$A$3:A" &amp; ROW()-1), "연번")</f>
        <v>102</v>
      </c>
      <c r="B1116" s="406" t="str">
        <f ca="1">VLOOKUP(A1116,'41. KPC'!$B$103:$H$1048576,7,0)</f>
        <v>하루에 끝내는 비즈니스 인포그래픽(미리캔버스,PPT)</v>
      </c>
      <c r="D1116" s="37" t="s">
        <v>3855</v>
      </c>
      <c r="E1116" s="37" t="s">
        <v>3902</v>
      </c>
      <c r="F1116" s="37" t="s">
        <v>3903</v>
      </c>
      <c r="G1116" s="37">
        <v>1</v>
      </c>
      <c r="H1116" s="37" t="s">
        <v>3904</v>
      </c>
    </row>
    <row r="1117" spans="1:8">
      <c r="A1117" s="24" t="s">
        <v>28</v>
      </c>
      <c r="B1117" s="407" t="s">
        <v>3905</v>
      </c>
      <c r="D1117" s="37" t="s">
        <v>3855</v>
      </c>
      <c r="E1117" s="38" t="s">
        <v>3906</v>
      </c>
      <c r="F1117" s="38" t="s">
        <v>3907</v>
      </c>
      <c r="G1117" s="38">
        <v>1</v>
      </c>
      <c r="H1117" s="37" t="s">
        <v>3904</v>
      </c>
    </row>
    <row r="1118" spans="1:8">
      <c r="A1118" s="24" t="s">
        <v>13</v>
      </c>
      <c r="B1118" s="407" t="s">
        <v>3908</v>
      </c>
      <c r="D1118" s="37" t="s">
        <v>3855</v>
      </c>
      <c r="E1118" s="38" t="s">
        <v>3909</v>
      </c>
      <c r="F1118" s="38" t="s">
        <v>3910</v>
      </c>
      <c r="G1118" s="38">
        <v>1</v>
      </c>
      <c r="H1118" s="37" t="s">
        <v>3904</v>
      </c>
    </row>
    <row r="1119" spans="1:8">
      <c r="A1119" s="24" t="s">
        <v>32</v>
      </c>
      <c r="B1119" s="407" t="str">
        <f ca="1">VLOOKUP(B1116,'41. KPC'!$H$103:$J$1048576,3,0)</f>
        <v>7</v>
      </c>
      <c r="D1119" s="37" t="s">
        <v>3855</v>
      </c>
      <c r="E1119" s="38" t="s">
        <v>3911</v>
      </c>
      <c r="F1119" s="38" t="s">
        <v>3912</v>
      </c>
      <c r="G1119" s="38">
        <v>1</v>
      </c>
      <c r="H1119" s="37" t="s">
        <v>3904</v>
      </c>
    </row>
    <row r="1120" spans="1:8">
      <c r="A1120" s="24" t="s">
        <v>31</v>
      </c>
      <c r="B1120" s="407" t="str">
        <f ca="1">VLOOKUP(B1116,'41. KPC'!$H$103:$J$1048576,2,0)</f>
        <v>O</v>
      </c>
      <c r="D1120" s="37" t="s">
        <v>3855</v>
      </c>
      <c r="E1120" s="38" t="s">
        <v>3913</v>
      </c>
      <c r="F1120" s="38" t="s">
        <v>3914</v>
      </c>
      <c r="G1120" s="38">
        <v>1</v>
      </c>
      <c r="H1120" s="37" t="s">
        <v>3904</v>
      </c>
    </row>
    <row r="1121" spans="1:8">
      <c r="A1121" s="24" t="s">
        <v>25</v>
      </c>
      <c r="B1121" s="407" t="str">
        <f ca="1">VLOOKUP(B1116,'41. KPC'!$H$103:$L$1048576,5,0)</f>
        <v>1~12월</v>
      </c>
      <c r="D1121" s="37" t="s">
        <v>3855</v>
      </c>
      <c r="E1121" s="38" t="s">
        <v>3915</v>
      </c>
      <c r="F1121" s="38" t="s">
        <v>3916</v>
      </c>
      <c r="G1121" s="38">
        <v>2</v>
      </c>
      <c r="H1121" s="37" t="s">
        <v>3904</v>
      </c>
    </row>
    <row r="1122" spans="1:8">
      <c r="A1122" s="660" t="s">
        <v>33</v>
      </c>
      <c r="B1122" s="694" t="s">
        <v>3917</v>
      </c>
    </row>
    <row r="1123" spans="1:8">
      <c r="A1123" s="630"/>
      <c r="B1123" s="695"/>
    </row>
    <row r="1124" spans="1:8">
      <c r="B1124" s="408"/>
    </row>
    <row r="1125" spans="1:8">
      <c r="B1125" s="408"/>
    </row>
    <row r="1126" spans="1:8" ht="17.25" thickBot="1">
      <c r="A1126" s="22" t="s">
        <v>7</v>
      </c>
      <c r="B1126" s="405" t="s">
        <v>4</v>
      </c>
      <c r="D1126" s="22" t="s">
        <v>5</v>
      </c>
      <c r="E1126" s="22" t="s">
        <v>11</v>
      </c>
      <c r="F1126" s="22" t="s">
        <v>12</v>
      </c>
      <c r="G1126" s="22" t="s">
        <v>6</v>
      </c>
      <c r="H1126" s="22" t="s">
        <v>29</v>
      </c>
    </row>
    <row r="1127" spans="1:8" ht="17.25" thickTop="1">
      <c r="A1127" s="21">
        <f ca="1">COUNTIF(INDIRECT("$A$3:A" &amp; ROW()-1), "연번")</f>
        <v>103</v>
      </c>
      <c r="B1127" s="406" t="str">
        <f ca="1">VLOOKUP(A1127,'41. KPC'!$B$103:$H$1048576,7,0)</f>
        <v>[내 말의 영향력을 높이는] 조직 내 소통의 기술</v>
      </c>
      <c r="D1127" s="37" t="s">
        <v>3918</v>
      </c>
      <c r="E1127" s="37" t="s">
        <v>3919</v>
      </c>
      <c r="F1127" s="37" t="s">
        <v>3920</v>
      </c>
      <c r="G1127" s="37">
        <v>3</v>
      </c>
      <c r="H1127" s="37" t="s">
        <v>3921</v>
      </c>
    </row>
    <row r="1128" spans="1:8">
      <c r="A1128" s="24" t="s">
        <v>28</v>
      </c>
      <c r="B1128" s="407" t="s">
        <v>3922</v>
      </c>
      <c r="D1128" s="37" t="s">
        <v>3918</v>
      </c>
      <c r="E1128" s="38" t="s">
        <v>3923</v>
      </c>
      <c r="F1128" s="38" t="s">
        <v>3924</v>
      </c>
      <c r="G1128" s="38">
        <v>4</v>
      </c>
      <c r="H1128" s="37" t="s">
        <v>3925</v>
      </c>
    </row>
    <row r="1129" spans="1:8">
      <c r="A1129" s="24" t="s">
        <v>13</v>
      </c>
      <c r="B1129" s="407" t="s">
        <v>3926</v>
      </c>
      <c r="D1129" s="37" t="s">
        <v>3918</v>
      </c>
      <c r="E1129" s="38" t="s">
        <v>3927</v>
      </c>
      <c r="F1129" s="38" t="s">
        <v>3928</v>
      </c>
      <c r="G1129" s="38">
        <v>3</v>
      </c>
      <c r="H1129" s="37" t="s">
        <v>3925</v>
      </c>
    </row>
    <row r="1130" spans="1:8">
      <c r="A1130" s="24" t="s">
        <v>32</v>
      </c>
      <c r="B1130" s="407" t="str">
        <f ca="1">VLOOKUP(B1127,'41. KPC'!$H$103:$J$1048576,3,0)</f>
        <v>14</v>
      </c>
      <c r="D1130" s="37" t="s">
        <v>3918</v>
      </c>
      <c r="E1130" s="38" t="s">
        <v>3929</v>
      </c>
      <c r="F1130" s="38" t="s">
        <v>3930</v>
      </c>
      <c r="G1130" s="38">
        <v>4</v>
      </c>
      <c r="H1130" s="37" t="s">
        <v>3925</v>
      </c>
    </row>
    <row r="1131" spans="1:8">
      <c r="A1131" s="24" t="s">
        <v>31</v>
      </c>
      <c r="B1131" s="407" t="str">
        <f ca="1">VLOOKUP(B1127,'41. KPC'!$H$103:$J$1048576,2,0)</f>
        <v>O</v>
      </c>
    </row>
    <row r="1132" spans="1:8">
      <c r="A1132" s="24" t="s">
        <v>25</v>
      </c>
      <c r="B1132" s="407" t="str">
        <f ca="1">VLOOKUP(B1127,'41. KPC'!$H$103:$L$1048576,5,0)</f>
        <v>1~12월</v>
      </c>
    </row>
    <row r="1133" spans="1:8">
      <c r="A1133" s="660" t="s">
        <v>33</v>
      </c>
      <c r="B1133" s="694" t="s">
        <v>3931</v>
      </c>
    </row>
    <row r="1134" spans="1:8">
      <c r="A1134" s="630"/>
      <c r="B1134" s="695"/>
    </row>
    <row r="1135" spans="1:8">
      <c r="B1135" s="408"/>
    </row>
    <row r="1136" spans="1:8">
      <c r="B1136" s="408"/>
    </row>
    <row r="1137" spans="1:8" ht="17.25" thickBot="1">
      <c r="A1137" s="22" t="s">
        <v>7</v>
      </c>
      <c r="B1137" s="405" t="s">
        <v>4</v>
      </c>
      <c r="D1137" s="22" t="s">
        <v>5</v>
      </c>
      <c r="E1137" s="22" t="s">
        <v>11</v>
      </c>
      <c r="F1137" s="22" t="s">
        <v>12</v>
      </c>
      <c r="G1137" s="22" t="s">
        <v>6</v>
      </c>
      <c r="H1137" s="22" t="s">
        <v>29</v>
      </c>
    </row>
    <row r="1138" spans="1:8" ht="17.25" thickTop="1">
      <c r="A1138" s="21">
        <f ca="1">COUNTIF(INDIRECT("$A$3:A" &amp; ROW()-1), "연번")</f>
        <v>104</v>
      </c>
      <c r="B1138" s="406" t="str">
        <f ca="1">VLOOKUP(A1138,'41. KPC'!$B$103:$H$1048576,7,0)</f>
        <v>효과적인 설득의 기술</v>
      </c>
      <c r="D1138" s="37" t="s">
        <v>3918</v>
      </c>
      <c r="E1138" s="37" t="s">
        <v>3932</v>
      </c>
      <c r="F1138" s="37" t="s">
        <v>3933</v>
      </c>
      <c r="G1138" s="37">
        <v>3</v>
      </c>
      <c r="H1138" s="37" t="s">
        <v>3836</v>
      </c>
    </row>
    <row r="1139" spans="1:8">
      <c r="A1139" s="24" t="s">
        <v>28</v>
      </c>
      <c r="B1139" s="407" t="s">
        <v>3934</v>
      </c>
      <c r="D1139" s="37" t="s">
        <v>3918</v>
      </c>
      <c r="E1139" s="38" t="s">
        <v>3935</v>
      </c>
      <c r="F1139" s="38" t="s">
        <v>3936</v>
      </c>
      <c r="G1139" s="38">
        <v>4</v>
      </c>
      <c r="H1139" s="37" t="s">
        <v>3836</v>
      </c>
    </row>
    <row r="1140" spans="1:8">
      <c r="A1140" s="24" t="s">
        <v>13</v>
      </c>
      <c r="B1140" s="407" t="s">
        <v>3937</v>
      </c>
      <c r="D1140" s="37" t="s">
        <v>3918</v>
      </c>
      <c r="E1140" s="38" t="s">
        <v>3938</v>
      </c>
      <c r="F1140" s="38" t="s">
        <v>3939</v>
      </c>
      <c r="G1140" s="38">
        <v>3</v>
      </c>
      <c r="H1140" s="37" t="s">
        <v>3836</v>
      </c>
    </row>
    <row r="1141" spans="1:8">
      <c r="A1141" s="24" t="s">
        <v>32</v>
      </c>
      <c r="B1141" s="407" t="str">
        <f ca="1">VLOOKUP(B1138,'41. KPC'!$H$103:$J$1048576,3,0)</f>
        <v>14</v>
      </c>
      <c r="D1141" s="37" t="s">
        <v>3918</v>
      </c>
      <c r="E1141" s="38" t="s">
        <v>3940</v>
      </c>
      <c r="F1141" s="38" t="s">
        <v>3941</v>
      </c>
      <c r="G1141" s="38">
        <v>2</v>
      </c>
      <c r="H1141" s="37" t="s">
        <v>3836</v>
      </c>
    </row>
    <row r="1142" spans="1:8">
      <c r="A1142" s="24" t="s">
        <v>31</v>
      </c>
      <c r="B1142" s="407" t="str">
        <f ca="1">VLOOKUP(B1138,'41. KPC'!$H$103:$J$1048576,2,0)</f>
        <v>O</v>
      </c>
      <c r="D1142" s="37" t="s">
        <v>3918</v>
      </c>
      <c r="E1142" s="38" t="s">
        <v>3942</v>
      </c>
      <c r="F1142" s="38" t="s">
        <v>3943</v>
      </c>
      <c r="G1142" s="38">
        <v>2</v>
      </c>
      <c r="H1142" s="37" t="s">
        <v>3836</v>
      </c>
    </row>
    <row r="1143" spans="1:8">
      <c r="A1143" s="24" t="s">
        <v>25</v>
      </c>
      <c r="B1143" s="407" t="str">
        <f ca="1">VLOOKUP(B1138,'41. KPC'!$H$103:$L$1048576,5,0)</f>
        <v>1~12월</v>
      </c>
    </row>
    <row r="1144" spans="1:8">
      <c r="A1144" s="660" t="s">
        <v>33</v>
      </c>
      <c r="B1144" s="694" t="s">
        <v>3944</v>
      </c>
    </row>
    <row r="1145" spans="1:8">
      <c r="A1145" s="630"/>
      <c r="B1145" s="695"/>
    </row>
    <row r="1146" spans="1:8">
      <c r="B1146" s="408"/>
    </row>
    <row r="1147" spans="1:8" ht="15.75" customHeight="1">
      <c r="B1147" s="408"/>
    </row>
    <row r="1148" spans="1:8" ht="17.25" thickBot="1">
      <c r="A1148" s="22" t="s">
        <v>7</v>
      </c>
      <c r="B1148" s="405" t="s">
        <v>4</v>
      </c>
      <c r="D1148" s="22" t="s">
        <v>5</v>
      </c>
      <c r="E1148" s="22" t="s">
        <v>11</v>
      </c>
      <c r="F1148" s="22" t="s">
        <v>12</v>
      </c>
      <c r="G1148" s="22" t="s">
        <v>6</v>
      </c>
      <c r="H1148" s="22" t="s">
        <v>29</v>
      </c>
    </row>
    <row r="1149" spans="1:8" ht="17.25" thickTop="1">
      <c r="A1149" s="21">
        <f ca="1">COUNTIF(INDIRECT("$A$3:A" &amp; ROW()-1), "연번")</f>
        <v>105</v>
      </c>
      <c r="B1149" s="406" t="str">
        <f ca="1">VLOOKUP(A1149,'41. KPC'!$B$103:$H$1048576,7,0)</f>
        <v>일 잘 하는 사람들의 질문력 (질문의 기술)</v>
      </c>
      <c r="D1149" s="37" t="s">
        <v>3918</v>
      </c>
      <c r="E1149" s="37" t="s">
        <v>3945</v>
      </c>
      <c r="F1149" s="37" t="s">
        <v>3946</v>
      </c>
      <c r="G1149" s="37">
        <v>2</v>
      </c>
      <c r="H1149" s="37" t="s">
        <v>3836</v>
      </c>
    </row>
    <row r="1150" spans="1:8">
      <c r="A1150" s="24" t="s">
        <v>28</v>
      </c>
      <c r="B1150" s="407" t="s">
        <v>3947</v>
      </c>
      <c r="D1150" s="37" t="s">
        <v>3918</v>
      </c>
      <c r="E1150" s="38" t="s">
        <v>3948</v>
      </c>
      <c r="F1150" s="38" t="s">
        <v>3949</v>
      </c>
      <c r="G1150" s="38">
        <v>4</v>
      </c>
      <c r="H1150" s="37" t="s">
        <v>3836</v>
      </c>
    </row>
    <row r="1151" spans="1:8">
      <c r="A1151" s="24" t="s">
        <v>13</v>
      </c>
      <c r="B1151" s="407" t="s">
        <v>3950</v>
      </c>
    </row>
    <row r="1152" spans="1:8">
      <c r="A1152" s="24" t="s">
        <v>32</v>
      </c>
      <c r="B1152" s="407" t="str">
        <f ca="1">VLOOKUP(B1149,'41. KPC'!$H$103:$J$1048576,3,0)</f>
        <v>6</v>
      </c>
    </row>
    <row r="1153" spans="1:8">
      <c r="A1153" s="24" t="s">
        <v>31</v>
      </c>
      <c r="B1153" s="407" t="str">
        <f ca="1">VLOOKUP(B1149,'41. KPC'!$H$103:$J$1048576,2,0)</f>
        <v>O</v>
      </c>
    </row>
    <row r="1154" spans="1:8">
      <c r="A1154" s="24" t="s">
        <v>25</v>
      </c>
      <c r="B1154" s="407" t="str">
        <f ca="1">VLOOKUP(B1149,'41. KPC'!$H$103:$L$1048576,5,0)</f>
        <v>1~12월</v>
      </c>
    </row>
    <row r="1155" spans="1:8">
      <c r="A1155" s="660" t="s">
        <v>33</v>
      </c>
      <c r="B1155" s="694" t="s">
        <v>3951</v>
      </c>
    </row>
    <row r="1156" spans="1:8">
      <c r="A1156" s="630"/>
      <c r="B1156" s="695"/>
    </row>
    <row r="1157" spans="1:8">
      <c r="B1157" s="408"/>
    </row>
    <row r="1158" spans="1:8" ht="15.75" customHeight="1">
      <c r="B1158" s="408"/>
    </row>
    <row r="1159" spans="1:8" ht="17.25" thickBot="1">
      <c r="A1159" s="22" t="s">
        <v>7</v>
      </c>
      <c r="B1159" s="405" t="s">
        <v>4</v>
      </c>
      <c r="D1159" s="22" t="s">
        <v>5</v>
      </c>
      <c r="E1159" s="22" t="s">
        <v>11</v>
      </c>
      <c r="F1159" s="22" t="s">
        <v>12</v>
      </c>
      <c r="G1159" s="22" t="s">
        <v>6</v>
      </c>
      <c r="H1159" s="22" t="s">
        <v>29</v>
      </c>
    </row>
    <row r="1160" spans="1:8" ht="17.25" thickTop="1">
      <c r="A1160" s="21">
        <f ca="1">COUNTIF(INDIRECT("$A$3:A" &amp; ROW()-1), "연번")</f>
        <v>106</v>
      </c>
      <c r="B1160" s="406" t="str">
        <f ca="1">VLOOKUP(A1160,'41. KPC'!$B$103:$H$1048576,7,0)</f>
        <v>성과창출을 위한 대인관계스킬</v>
      </c>
      <c r="D1160" s="37" t="s">
        <v>3918</v>
      </c>
      <c r="E1160" s="37" t="s">
        <v>3952</v>
      </c>
      <c r="F1160" s="37" t="s">
        <v>3953</v>
      </c>
      <c r="G1160" s="37">
        <v>3</v>
      </c>
      <c r="H1160" s="37" t="s">
        <v>3954</v>
      </c>
    </row>
    <row r="1161" spans="1:8">
      <c r="A1161" s="24" t="s">
        <v>28</v>
      </c>
      <c r="B1161" s="407" t="s">
        <v>3955</v>
      </c>
      <c r="D1161" s="37" t="s">
        <v>3918</v>
      </c>
      <c r="E1161" s="38" t="s">
        <v>3956</v>
      </c>
      <c r="F1161" s="38" t="s">
        <v>3957</v>
      </c>
      <c r="G1161" s="38">
        <v>3</v>
      </c>
      <c r="H1161" s="37" t="s">
        <v>3958</v>
      </c>
    </row>
    <row r="1162" spans="1:8">
      <c r="A1162" s="24" t="s">
        <v>13</v>
      </c>
      <c r="B1162" s="407" t="s">
        <v>3959</v>
      </c>
      <c r="D1162" s="37" t="s">
        <v>3918</v>
      </c>
      <c r="E1162" s="38" t="s">
        <v>3960</v>
      </c>
      <c r="F1162" s="38" t="s">
        <v>3961</v>
      </c>
      <c r="G1162" s="38">
        <v>3</v>
      </c>
      <c r="H1162" s="37" t="s">
        <v>3958</v>
      </c>
    </row>
    <row r="1163" spans="1:8">
      <c r="A1163" s="24" t="s">
        <v>32</v>
      </c>
      <c r="B1163" s="407" t="str">
        <f ca="1">VLOOKUP(B1160,'41. KPC'!$H$103:$J$1048576,3,0)</f>
        <v>18</v>
      </c>
      <c r="D1163" s="37" t="s">
        <v>3918</v>
      </c>
      <c r="E1163" s="38" t="s">
        <v>3962</v>
      </c>
      <c r="F1163" s="38" t="s">
        <v>3963</v>
      </c>
      <c r="G1163" s="38">
        <v>3</v>
      </c>
      <c r="H1163" s="37" t="s">
        <v>3958</v>
      </c>
    </row>
    <row r="1164" spans="1:8">
      <c r="A1164" s="24" t="s">
        <v>31</v>
      </c>
      <c r="B1164" s="407" t="str">
        <f ca="1">VLOOKUP(B1160,'41. KPC'!$H$103:$J$1048576,2,0)</f>
        <v>O</v>
      </c>
      <c r="D1164" s="37" t="s">
        <v>3918</v>
      </c>
      <c r="E1164" s="38" t="s">
        <v>3964</v>
      </c>
      <c r="F1164" s="38" t="s">
        <v>3965</v>
      </c>
      <c r="G1164" s="38">
        <v>6</v>
      </c>
      <c r="H1164" s="37" t="s">
        <v>3958</v>
      </c>
    </row>
    <row r="1165" spans="1:8">
      <c r="A1165" s="24" t="s">
        <v>25</v>
      </c>
      <c r="B1165" s="407" t="str">
        <f ca="1">VLOOKUP(B1160,'41. KPC'!$H$103:$L$1048576,5,0)</f>
        <v>1~12월</v>
      </c>
    </row>
    <row r="1166" spans="1:8">
      <c r="A1166" s="660" t="s">
        <v>33</v>
      </c>
      <c r="B1166" s="694" t="s">
        <v>3966</v>
      </c>
    </row>
    <row r="1167" spans="1:8">
      <c r="A1167" s="630"/>
      <c r="B1167" s="695"/>
    </row>
    <row r="1168" spans="1:8">
      <c r="B1168" s="408"/>
    </row>
    <row r="1169" spans="1:8">
      <c r="B1169" s="408"/>
    </row>
    <row r="1170" spans="1:8" ht="17.25" thickBot="1">
      <c r="A1170" s="22" t="s">
        <v>7</v>
      </c>
      <c r="B1170" s="405" t="s">
        <v>4</v>
      </c>
      <c r="D1170" s="22" t="s">
        <v>5</v>
      </c>
      <c r="E1170" s="22" t="s">
        <v>11</v>
      </c>
      <c r="F1170" s="22" t="s">
        <v>12</v>
      </c>
      <c r="G1170" s="22" t="s">
        <v>6</v>
      </c>
      <c r="H1170" s="22" t="s">
        <v>29</v>
      </c>
    </row>
    <row r="1171" spans="1:8" ht="17.25" thickTop="1">
      <c r="A1171" s="21">
        <f ca="1">COUNTIF(INDIRECT("$A$3:A" &amp; ROW()-1), "연번")</f>
        <v>107</v>
      </c>
      <c r="B1171" s="406" t="str">
        <f ca="1">VLOOKUP(A1171,'41. KPC'!$B$103:$H$1048576,7,0)</f>
        <v>감성 커뮤니케이션을 활용한 휴먼스킬</v>
      </c>
      <c r="D1171" s="37" t="s">
        <v>3918</v>
      </c>
      <c r="E1171" s="37" t="s">
        <v>3967</v>
      </c>
      <c r="F1171" s="37" t="s">
        <v>3968</v>
      </c>
      <c r="G1171" s="37">
        <v>3</v>
      </c>
      <c r="H1171" s="37" t="s">
        <v>3836</v>
      </c>
    </row>
    <row r="1172" spans="1:8">
      <c r="A1172" s="24" t="s">
        <v>28</v>
      </c>
      <c r="B1172" s="407" t="s">
        <v>3969</v>
      </c>
      <c r="D1172" s="37" t="s">
        <v>3918</v>
      </c>
      <c r="E1172" s="38" t="s">
        <v>3970</v>
      </c>
      <c r="F1172" s="38" t="s">
        <v>3971</v>
      </c>
      <c r="G1172" s="38">
        <v>4</v>
      </c>
      <c r="H1172" s="37" t="s">
        <v>3836</v>
      </c>
    </row>
    <row r="1173" spans="1:8">
      <c r="A1173" s="24" t="s">
        <v>13</v>
      </c>
      <c r="B1173" s="407" t="s">
        <v>3972</v>
      </c>
      <c r="D1173" s="37" t="s">
        <v>3918</v>
      </c>
      <c r="E1173" s="38" t="s">
        <v>3973</v>
      </c>
      <c r="F1173" s="38" t="s">
        <v>3974</v>
      </c>
      <c r="G1173" s="38">
        <v>4</v>
      </c>
      <c r="H1173" s="37" t="s">
        <v>3836</v>
      </c>
    </row>
    <row r="1174" spans="1:8">
      <c r="A1174" s="24" t="s">
        <v>32</v>
      </c>
      <c r="B1174" s="407" t="str">
        <f ca="1">VLOOKUP(B1171,'41. KPC'!$H$103:$J$1048576,3,0)</f>
        <v>14</v>
      </c>
      <c r="D1174" s="37" t="s">
        <v>3918</v>
      </c>
      <c r="E1174" s="38" t="s">
        <v>3975</v>
      </c>
      <c r="F1174" s="38" t="s">
        <v>3976</v>
      </c>
      <c r="G1174" s="38">
        <v>3</v>
      </c>
      <c r="H1174" s="37" t="s">
        <v>3836</v>
      </c>
    </row>
    <row r="1175" spans="1:8">
      <c r="A1175" s="24" t="s">
        <v>31</v>
      </c>
      <c r="B1175" s="407" t="str">
        <f ca="1">VLOOKUP(B1171,'41. KPC'!$H$103:$J$1048576,2,0)</f>
        <v>O</v>
      </c>
    </row>
    <row r="1176" spans="1:8">
      <c r="A1176" s="24" t="s">
        <v>25</v>
      </c>
      <c r="B1176" s="407" t="str">
        <f ca="1">VLOOKUP(B1171,'41. KPC'!$H$103:$L$1048576,5,0)</f>
        <v>1~12월</v>
      </c>
    </row>
    <row r="1177" spans="1:8">
      <c r="A1177" s="660" t="s">
        <v>33</v>
      </c>
      <c r="B1177" s="694" t="s">
        <v>3977</v>
      </c>
    </row>
    <row r="1178" spans="1:8">
      <c r="A1178" s="630"/>
      <c r="B1178" s="695"/>
    </row>
    <row r="1179" spans="1:8">
      <c r="B1179" s="408"/>
    </row>
    <row r="1180" spans="1:8">
      <c r="B1180" s="408"/>
    </row>
    <row r="1181" spans="1:8" ht="17.25" thickBot="1">
      <c r="A1181" s="22" t="s">
        <v>7</v>
      </c>
      <c r="B1181" s="405" t="s">
        <v>4</v>
      </c>
      <c r="D1181" s="22" t="s">
        <v>5</v>
      </c>
      <c r="E1181" s="22" t="s">
        <v>11</v>
      </c>
      <c r="F1181" s="22" t="s">
        <v>12</v>
      </c>
      <c r="G1181" s="22" t="s">
        <v>6</v>
      </c>
      <c r="H1181" s="22" t="s">
        <v>29</v>
      </c>
    </row>
    <row r="1182" spans="1:8" ht="17.25" thickTop="1">
      <c r="A1182" s="21">
        <f ca="1">COUNTIF(INDIRECT("$A$3:A" &amp; ROW()-1), "연번")</f>
        <v>108</v>
      </c>
      <c r="B1182" s="406" t="str">
        <f ca="1">VLOOKUP(A1182,'41. KPC'!$B$103:$H$1048576,7,0)</f>
        <v>1Day 핵심을 찌르는 기획력개발</v>
      </c>
      <c r="D1182" s="38" t="s">
        <v>3978</v>
      </c>
      <c r="E1182" s="38" t="s">
        <v>3979</v>
      </c>
      <c r="F1182" s="38" t="s">
        <v>3980</v>
      </c>
      <c r="G1182" s="37">
        <v>1</v>
      </c>
      <c r="H1182" s="37" t="s">
        <v>3836</v>
      </c>
    </row>
    <row r="1183" spans="1:8">
      <c r="A1183" s="24" t="s">
        <v>28</v>
      </c>
      <c r="B1183" s="407" t="s">
        <v>3981</v>
      </c>
      <c r="D1183" s="38" t="s">
        <v>3978</v>
      </c>
      <c r="E1183" s="38" t="s">
        <v>3982</v>
      </c>
      <c r="F1183" s="38" t="s">
        <v>3983</v>
      </c>
      <c r="G1183" s="38">
        <v>1.5</v>
      </c>
      <c r="H1183" s="37" t="s">
        <v>3836</v>
      </c>
    </row>
    <row r="1184" spans="1:8">
      <c r="A1184" s="24" t="s">
        <v>13</v>
      </c>
      <c r="B1184" s="407" t="s">
        <v>3984</v>
      </c>
      <c r="D1184" s="38" t="s">
        <v>3978</v>
      </c>
      <c r="E1184" s="38" t="s">
        <v>3985</v>
      </c>
      <c r="F1184" s="38" t="s">
        <v>3986</v>
      </c>
      <c r="G1184" s="38">
        <v>2</v>
      </c>
      <c r="H1184" s="37" t="s">
        <v>3836</v>
      </c>
    </row>
    <row r="1185" spans="1:8">
      <c r="A1185" s="24" t="s">
        <v>32</v>
      </c>
      <c r="B1185" s="407" t="str">
        <f ca="1">VLOOKUP(B1182,'41. KPC'!$H$103:$J$1048576,3,0)</f>
        <v>7</v>
      </c>
      <c r="D1185" s="38" t="s">
        <v>3978</v>
      </c>
      <c r="E1185" s="38" t="s">
        <v>3987</v>
      </c>
      <c r="F1185" s="38" t="s">
        <v>3988</v>
      </c>
      <c r="G1185" s="38">
        <v>1.5</v>
      </c>
      <c r="H1185" s="37" t="s">
        <v>3836</v>
      </c>
    </row>
    <row r="1186" spans="1:8">
      <c r="A1186" s="24" t="s">
        <v>31</v>
      </c>
      <c r="B1186" s="407" t="str">
        <f ca="1">VLOOKUP(B1182,'41. KPC'!$H$103:$J$1048576,2,0)</f>
        <v>O</v>
      </c>
      <c r="D1186" s="38" t="s">
        <v>3978</v>
      </c>
      <c r="E1186" s="38" t="s">
        <v>3989</v>
      </c>
      <c r="F1186" s="38" t="s">
        <v>3990</v>
      </c>
      <c r="G1186" s="38">
        <v>1</v>
      </c>
      <c r="H1186" s="37" t="s">
        <v>3836</v>
      </c>
    </row>
    <row r="1187" spans="1:8">
      <c r="A1187" s="24" t="s">
        <v>25</v>
      </c>
      <c r="B1187" s="407" t="str">
        <f ca="1">VLOOKUP(B1182,'41. KPC'!$H$103:$L$1048576,5,0)</f>
        <v>1~12월</v>
      </c>
    </row>
    <row r="1188" spans="1:8">
      <c r="A1188" s="660" t="s">
        <v>33</v>
      </c>
      <c r="B1188" s="692" t="s">
        <v>3991</v>
      </c>
    </row>
    <row r="1189" spans="1:8">
      <c r="A1189" s="630"/>
      <c r="B1189" s="693"/>
    </row>
    <row r="1190" spans="1:8">
      <c r="B1190" s="408"/>
    </row>
    <row r="1191" spans="1:8">
      <c r="B1191" s="408"/>
    </row>
    <row r="1192" spans="1:8" ht="17.25" thickBot="1">
      <c r="A1192" s="22" t="s">
        <v>7</v>
      </c>
      <c r="B1192" s="405" t="s">
        <v>4</v>
      </c>
      <c r="D1192" s="22" t="s">
        <v>5</v>
      </c>
      <c r="E1192" s="22" t="s">
        <v>11</v>
      </c>
      <c r="F1192" s="22" t="s">
        <v>12</v>
      </c>
      <c r="G1192" s="22" t="s">
        <v>6</v>
      </c>
      <c r="H1192" s="22" t="s">
        <v>29</v>
      </c>
    </row>
    <row r="1193" spans="1:8" ht="17.25" thickTop="1">
      <c r="A1193" s="21">
        <f ca="1">COUNTIF(INDIRECT("$A$3:A" &amp; ROW()-1), "연번")</f>
        <v>109</v>
      </c>
      <c r="B1193" s="406" t="str">
        <f ca="1">VLOOKUP(A1193,'41. KPC'!$B$103:$H$1048576,7,0)</f>
        <v>1Day 업무에 꼭 필요한 문제해결력</v>
      </c>
      <c r="D1193" s="37" t="s">
        <v>3978</v>
      </c>
      <c r="E1193" s="38" t="s">
        <v>3992</v>
      </c>
      <c r="F1193" s="37" t="s">
        <v>3993</v>
      </c>
      <c r="G1193" s="37">
        <v>1</v>
      </c>
      <c r="H1193" s="37" t="s">
        <v>3836</v>
      </c>
    </row>
    <row r="1194" spans="1:8">
      <c r="A1194" s="24" t="s">
        <v>28</v>
      </c>
      <c r="B1194" s="407" t="s">
        <v>3994</v>
      </c>
      <c r="D1194" s="37" t="s">
        <v>3978</v>
      </c>
      <c r="E1194" s="38" t="s">
        <v>3995</v>
      </c>
      <c r="F1194" s="38" t="s">
        <v>3996</v>
      </c>
      <c r="G1194" s="38">
        <v>1.5</v>
      </c>
      <c r="H1194" s="37" t="s">
        <v>3836</v>
      </c>
    </row>
    <row r="1195" spans="1:8">
      <c r="A1195" s="24" t="s">
        <v>13</v>
      </c>
      <c r="B1195" s="407" t="s">
        <v>3997</v>
      </c>
      <c r="D1195" s="37" t="s">
        <v>3978</v>
      </c>
      <c r="E1195" s="38" t="s">
        <v>3998</v>
      </c>
      <c r="F1195" s="38" t="s">
        <v>3999</v>
      </c>
      <c r="G1195" s="38">
        <v>2.5</v>
      </c>
      <c r="H1195" s="37" t="s">
        <v>3836</v>
      </c>
    </row>
    <row r="1196" spans="1:8">
      <c r="A1196" s="24" t="s">
        <v>32</v>
      </c>
      <c r="B1196" s="407" t="str">
        <f ca="1">VLOOKUP(B1193,'41. KPC'!$H$103:$J$1048576,3,0)</f>
        <v>7</v>
      </c>
      <c r="D1196" s="37" t="s">
        <v>3978</v>
      </c>
      <c r="E1196" s="38" t="s">
        <v>4000</v>
      </c>
      <c r="F1196" s="38" t="s">
        <v>4001</v>
      </c>
      <c r="G1196" s="38">
        <v>2</v>
      </c>
      <c r="H1196" s="37" t="s">
        <v>3836</v>
      </c>
    </row>
    <row r="1197" spans="1:8">
      <c r="A1197" s="24" t="s">
        <v>31</v>
      </c>
      <c r="B1197" s="407" t="str">
        <f ca="1">VLOOKUP(B1193,'41. KPC'!$H$103:$J$1048576,2,0)</f>
        <v>O</v>
      </c>
    </row>
    <row r="1198" spans="1:8">
      <c r="A1198" s="24" t="s">
        <v>25</v>
      </c>
      <c r="B1198" s="407" t="str">
        <f ca="1">VLOOKUP(B1193,'41. KPC'!$H$103:$L$1048576,5,0)</f>
        <v>1~12월</v>
      </c>
    </row>
    <row r="1199" spans="1:8">
      <c r="A1199" s="660" t="s">
        <v>33</v>
      </c>
      <c r="B1199" s="694" t="s">
        <v>4002</v>
      </c>
    </row>
    <row r="1200" spans="1:8">
      <c r="A1200" s="630"/>
      <c r="B1200" s="695"/>
    </row>
    <row r="1201" spans="1:8">
      <c r="B1201" s="408"/>
    </row>
    <row r="1202" spans="1:8">
      <c r="B1202" s="408"/>
    </row>
    <row r="1203" spans="1:8" ht="17.25" thickBot="1">
      <c r="A1203" s="22" t="s">
        <v>7</v>
      </c>
      <c r="B1203" s="405" t="s">
        <v>4</v>
      </c>
      <c r="D1203" s="22" t="s">
        <v>5</v>
      </c>
      <c r="E1203" s="22" t="s">
        <v>11</v>
      </c>
      <c r="F1203" s="22" t="s">
        <v>12</v>
      </c>
      <c r="G1203" s="22" t="s">
        <v>6</v>
      </c>
      <c r="H1203" s="22" t="s">
        <v>29</v>
      </c>
    </row>
    <row r="1204" spans="1:8" ht="17.25" thickTop="1">
      <c r="A1204" s="21">
        <f ca="1">COUNTIF(INDIRECT("$A$3:A" &amp; ROW()-1), "연번")</f>
        <v>110</v>
      </c>
      <c r="B1204" s="406" t="str">
        <f ca="1">VLOOKUP(A1204,'41. KPC'!$B$103:$H$1048576,7,0)</f>
        <v>AI시대에 살아남는, 창의적 사고력 향상</v>
      </c>
      <c r="D1204" s="37" t="s">
        <v>3978</v>
      </c>
      <c r="E1204" s="37" t="s">
        <v>4003</v>
      </c>
      <c r="F1204" s="37" t="s">
        <v>4004</v>
      </c>
      <c r="G1204" s="37">
        <v>2</v>
      </c>
      <c r="H1204" s="37" t="s">
        <v>3836</v>
      </c>
    </row>
    <row r="1205" spans="1:8">
      <c r="A1205" s="24" t="s">
        <v>28</v>
      </c>
      <c r="B1205" s="407" t="s">
        <v>4005</v>
      </c>
      <c r="D1205" s="37" t="s">
        <v>3978</v>
      </c>
      <c r="E1205" s="37" t="s">
        <v>4006</v>
      </c>
      <c r="F1205" s="38" t="s">
        <v>4007</v>
      </c>
      <c r="G1205" s="38">
        <v>5</v>
      </c>
      <c r="H1205" s="37" t="s">
        <v>3836</v>
      </c>
    </row>
    <row r="1206" spans="1:8">
      <c r="A1206" s="24" t="s">
        <v>13</v>
      </c>
      <c r="B1206" s="407" t="s">
        <v>4008</v>
      </c>
      <c r="D1206" s="37" t="s">
        <v>3978</v>
      </c>
      <c r="E1206" s="37" t="s">
        <v>4009</v>
      </c>
      <c r="F1206" s="38" t="s">
        <v>4010</v>
      </c>
      <c r="G1206" s="38">
        <v>2</v>
      </c>
      <c r="H1206" s="37" t="s">
        <v>3836</v>
      </c>
    </row>
    <row r="1207" spans="1:8">
      <c r="A1207" s="24" t="s">
        <v>32</v>
      </c>
      <c r="B1207" s="407" t="str">
        <f ca="1">VLOOKUP(B1204,'41. KPC'!$H$103:$J$1048576,3,0)</f>
        <v>14</v>
      </c>
      <c r="D1207" s="37" t="s">
        <v>3978</v>
      </c>
      <c r="E1207" s="37" t="s">
        <v>4011</v>
      </c>
      <c r="F1207" s="38" t="s">
        <v>4012</v>
      </c>
      <c r="G1207" s="38">
        <v>2</v>
      </c>
      <c r="H1207" s="37" t="s">
        <v>3836</v>
      </c>
    </row>
    <row r="1208" spans="1:8">
      <c r="A1208" s="24" t="s">
        <v>31</v>
      </c>
      <c r="B1208" s="407" t="str">
        <f ca="1">VLOOKUP(B1204,'41. KPC'!$H$103:$J$1048576,2,0)</f>
        <v>O</v>
      </c>
      <c r="D1208" s="37" t="s">
        <v>3978</v>
      </c>
      <c r="E1208" s="37" t="s">
        <v>4013</v>
      </c>
      <c r="F1208" s="38" t="s">
        <v>4014</v>
      </c>
      <c r="G1208" s="38">
        <v>1.5</v>
      </c>
      <c r="H1208" s="37" t="s">
        <v>3836</v>
      </c>
    </row>
    <row r="1209" spans="1:8">
      <c r="A1209" s="24" t="s">
        <v>25</v>
      </c>
      <c r="B1209" s="407" t="str">
        <f ca="1">VLOOKUP(B1204,'41. KPC'!$H$103:$L$1048576,5,0)</f>
        <v>1~12월</v>
      </c>
      <c r="D1209" s="37" t="s">
        <v>3978</v>
      </c>
      <c r="E1209" s="37" t="s">
        <v>4015</v>
      </c>
      <c r="F1209" s="38" t="s">
        <v>4016</v>
      </c>
      <c r="G1209" s="38">
        <v>1.5</v>
      </c>
      <c r="H1209" s="37" t="s">
        <v>3836</v>
      </c>
    </row>
    <row r="1210" spans="1:8">
      <c r="A1210" s="660" t="s">
        <v>33</v>
      </c>
      <c r="B1210" s="694" t="s">
        <v>4017</v>
      </c>
    </row>
    <row r="1211" spans="1:8">
      <c r="A1211" s="630"/>
      <c r="B1211" s="695"/>
    </row>
    <row r="1212" spans="1:8">
      <c r="B1212" s="408"/>
    </row>
    <row r="1213" spans="1:8">
      <c r="B1213" s="408"/>
    </row>
    <row r="1214" spans="1:8" ht="17.25" thickBot="1">
      <c r="A1214" s="22" t="s">
        <v>7</v>
      </c>
      <c r="B1214" s="405" t="s">
        <v>4</v>
      </c>
      <c r="D1214" s="22" t="s">
        <v>5</v>
      </c>
      <c r="E1214" s="22" t="s">
        <v>11</v>
      </c>
      <c r="F1214" s="22" t="s">
        <v>12</v>
      </c>
      <c r="G1214" s="22" t="s">
        <v>6</v>
      </c>
      <c r="H1214" s="22" t="s">
        <v>29</v>
      </c>
    </row>
    <row r="1215" spans="1:8" ht="17.25" thickTop="1">
      <c r="A1215" s="21">
        <f ca="1">COUNTIF(INDIRECT("$A$3:A" &amp; ROW()-1), "연번")</f>
        <v>111</v>
      </c>
      <c r="B1215" s="406" t="str">
        <f ca="1">VLOOKUP(A1215,'41. KPC'!$B$103:$H$1048576,7,0)</f>
        <v>논리적 기획을 위한 데이터 활용</v>
      </c>
      <c r="D1215" s="37" t="s">
        <v>3978</v>
      </c>
      <c r="E1215" s="37" t="s">
        <v>4018</v>
      </c>
      <c r="F1215" s="37" t="s">
        <v>4019</v>
      </c>
      <c r="G1215" s="37">
        <v>3</v>
      </c>
      <c r="H1215" s="37" t="s">
        <v>4020</v>
      </c>
    </row>
    <row r="1216" spans="1:8">
      <c r="A1216" s="24" t="s">
        <v>28</v>
      </c>
      <c r="B1216" s="407" t="s">
        <v>4021</v>
      </c>
      <c r="D1216" s="37" t="s">
        <v>3978</v>
      </c>
      <c r="E1216" s="37" t="s">
        <v>4022</v>
      </c>
      <c r="F1216" s="38" t="s">
        <v>4023</v>
      </c>
      <c r="G1216" s="38">
        <v>3</v>
      </c>
      <c r="H1216" s="37" t="s">
        <v>4020</v>
      </c>
    </row>
    <row r="1217" spans="1:8">
      <c r="A1217" s="24" t="s">
        <v>13</v>
      </c>
      <c r="B1217" s="407" t="s">
        <v>4024</v>
      </c>
      <c r="D1217" s="37" t="s">
        <v>3978</v>
      </c>
      <c r="E1217" s="37" t="s">
        <v>4025</v>
      </c>
      <c r="F1217" s="38" t="s">
        <v>4026</v>
      </c>
      <c r="G1217" s="38">
        <v>3</v>
      </c>
      <c r="H1217" s="37" t="s">
        <v>4020</v>
      </c>
    </row>
    <row r="1218" spans="1:8">
      <c r="A1218" s="24" t="s">
        <v>32</v>
      </c>
      <c r="B1218" s="407" t="str">
        <f ca="1">VLOOKUP(B1215,'41. KPC'!$H$103:$J$1048576,3,0)</f>
        <v>18</v>
      </c>
      <c r="D1218" s="37" t="s">
        <v>3978</v>
      </c>
      <c r="E1218" s="37" t="s">
        <v>4027</v>
      </c>
      <c r="F1218" s="38" t="s">
        <v>4028</v>
      </c>
      <c r="G1218" s="38">
        <v>3</v>
      </c>
      <c r="H1218" s="37" t="s">
        <v>4020</v>
      </c>
    </row>
    <row r="1219" spans="1:8">
      <c r="A1219" s="24" t="s">
        <v>31</v>
      </c>
      <c r="B1219" s="407" t="str">
        <f ca="1">VLOOKUP(B1215,'41. KPC'!$H$103:$J$1048576,2,0)</f>
        <v>O</v>
      </c>
      <c r="D1219" s="37" t="s">
        <v>3978</v>
      </c>
      <c r="E1219" s="37" t="s">
        <v>4029</v>
      </c>
      <c r="F1219" s="38" t="s">
        <v>4030</v>
      </c>
      <c r="G1219" s="38">
        <v>6</v>
      </c>
      <c r="H1219" s="37" t="s">
        <v>4020</v>
      </c>
    </row>
    <row r="1220" spans="1:8">
      <c r="A1220" s="24" t="s">
        <v>25</v>
      </c>
      <c r="B1220" s="407" t="str">
        <f ca="1">VLOOKUP(B1215,'41. KPC'!$H$103:$L$1048576,5,0)</f>
        <v>1~12월</v>
      </c>
    </row>
    <row r="1221" spans="1:8">
      <c r="A1221" s="660" t="s">
        <v>33</v>
      </c>
      <c r="B1221" s="694" t="s">
        <v>4031</v>
      </c>
    </row>
    <row r="1222" spans="1:8">
      <c r="A1222" s="630"/>
      <c r="B1222" s="695"/>
    </row>
    <row r="1223" spans="1:8">
      <c r="B1223" s="408"/>
    </row>
    <row r="1224" spans="1:8">
      <c r="B1224" s="408"/>
    </row>
    <row r="1225" spans="1:8" ht="17.25" thickBot="1">
      <c r="A1225" s="22" t="s">
        <v>7</v>
      </c>
      <c r="B1225" s="405" t="s">
        <v>4</v>
      </c>
      <c r="D1225" s="22" t="s">
        <v>5</v>
      </c>
      <c r="E1225" s="22" t="s">
        <v>11</v>
      </c>
      <c r="F1225" s="22" t="s">
        <v>12</v>
      </c>
      <c r="G1225" s="22" t="s">
        <v>6</v>
      </c>
      <c r="H1225" s="22" t="s">
        <v>29</v>
      </c>
    </row>
    <row r="1226" spans="1:8" ht="17.25" thickTop="1">
      <c r="A1226" s="21">
        <f ca="1">COUNTIF(INDIRECT("$A$3:A" &amp; ROW()-1), "연번")</f>
        <v>112</v>
      </c>
      <c r="B1226" s="406" t="str">
        <f ca="1">VLOOKUP(A1226,'41. KPC'!$B$103:$H$1048576,7,0)</f>
        <v>업무 시너지를 높이는 협업스킬</v>
      </c>
      <c r="D1226" s="37" t="s">
        <v>4032</v>
      </c>
      <c r="E1226" s="37" t="s">
        <v>4033</v>
      </c>
      <c r="F1226" s="37" t="s">
        <v>4034</v>
      </c>
      <c r="G1226" s="37">
        <v>1</v>
      </c>
      <c r="H1226" s="37" t="s">
        <v>3836</v>
      </c>
    </row>
    <row r="1227" spans="1:8">
      <c r="A1227" s="24" t="s">
        <v>28</v>
      </c>
      <c r="B1227" s="407" t="s">
        <v>4035</v>
      </c>
      <c r="D1227" s="37" t="s">
        <v>4032</v>
      </c>
      <c r="E1227" s="37" t="s">
        <v>4036</v>
      </c>
      <c r="F1227" s="38" t="s">
        <v>4037</v>
      </c>
      <c r="G1227" s="38">
        <v>2</v>
      </c>
      <c r="H1227" s="37" t="s">
        <v>3836</v>
      </c>
    </row>
    <row r="1228" spans="1:8">
      <c r="A1228" s="24" t="s">
        <v>13</v>
      </c>
      <c r="B1228" s="407" t="s">
        <v>4038</v>
      </c>
      <c r="D1228" s="37" t="s">
        <v>4032</v>
      </c>
      <c r="E1228" s="37" t="s">
        <v>4039</v>
      </c>
      <c r="F1228" s="38" t="s">
        <v>4040</v>
      </c>
      <c r="G1228" s="38">
        <v>2</v>
      </c>
      <c r="H1228" s="37" t="s">
        <v>3836</v>
      </c>
    </row>
    <row r="1229" spans="1:8">
      <c r="A1229" s="24" t="s">
        <v>32</v>
      </c>
      <c r="B1229" s="407" t="str">
        <f ca="1">VLOOKUP(B1226,'41. KPC'!$H$103:$J$1048576,3,0)</f>
        <v>7</v>
      </c>
      <c r="D1229" s="37" t="s">
        <v>4032</v>
      </c>
      <c r="E1229" s="37" t="s">
        <v>4041</v>
      </c>
      <c r="F1229" s="38" t="s">
        <v>4042</v>
      </c>
      <c r="G1229" s="38">
        <v>2</v>
      </c>
      <c r="H1229" s="37" t="s">
        <v>3836</v>
      </c>
    </row>
    <row r="1230" spans="1:8">
      <c r="A1230" s="24" t="s">
        <v>31</v>
      </c>
      <c r="B1230" s="407" t="str">
        <f ca="1">VLOOKUP(B1226,'41. KPC'!$H$103:$J$1048576,2,0)</f>
        <v>O</v>
      </c>
    </row>
    <row r="1231" spans="1:8">
      <c r="A1231" s="24" t="s">
        <v>25</v>
      </c>
      <c r="B1231" s="407" t="str">
        <f ca="1">VLOOKUP(B1226,'41. KPC'!$H$103:$L$1048576,5,0)</f>
        <v>1~12월</v>
      </c>
    </row>
    <row r="1232" spans="1:8">
      <c r="A1232" s="660" t="s">
        <v>33</v>
      </c>
      <c r="B1232" s="694" t="s">
        <v>4043</v>
      </c>
    </row>
    <row r="1233" spans="1:8">
      <c r="A1233" s="630"/>
      <c r="B1233" s="695"/>
    </row>
    <row r="1234" spans="1:8">
      <c r="B1234" s="408"/>
    </row>
    <row r="1235" spans="1:8">
      <c r="B1235" s="408"/>
    </row>
    <row r="1236" spans="1:8" ht="17.25" thickBot="1">
      <c r="A1236" s="22" t="s">
        <v>7</v>
      </c>
      <c r="B1236" s="405" t="s">
        <v>4</v>
      </c>
      <c r="D1236" s="22" t="s">
        <v>5</v>
      </c>
      <c r="E1236" s="22" t="s">
        <v>11</v>
      </c>
      <c r="F1236" s="22" t="s">
        <v>12</v>
      </c>
      <c r="G1236" s="22" t="s">
        <v>6</v>
      </c>
      <c r="H1236" s="22" t="s">
        <v>29</v>
      </c>
    </row>
    <row r="1237" spans="1:8" ht="17.25" thickTop="1">
      <c r="A1237" s="21">
        <f ca="1">COUNTIF(INDIRECT("$A$3:A" &amp; ROW()-1), "연번")</f>
        <v>113</v>
      </c>
      <c r="B1237" s="406" t="str">
        <f ca="1">VLOOKUP(A1237,'41. KPC'!$B$103:$H$1048576,7,0)</f>
        <v>ESG-S 기반의 사회공헌 서비스 가이드라인</v>
      </c>
      <c r="D1237" s="37" t="s">
        <v>4044</v>
      </c>
      <c r="E1237" s="37" t="s">
        <v>4045</v>
      </c>
      <c r="F1237" s="37" t="s">
        <v>4046</v>
      </c>
      <c r="G1237" s="37">
        <v>3</v>
      </c>
      <c r="H1237" s="37" t="s">
        <v>3861</v>
      </c>
    </row>
    <row r="1238" spans="1:8">
      <c r="A1238" s="24" t="s">
        <v>28</v>
      </c>
      <c r="B1238" s="407" t="s">
        <v>4047</v>
      </c>
      <c r="D1238" s="38" t="s">
        <v>4044</v>
      </c>
      <c r="E1238" s="38" t="s">
        <v>4048</v>
      </c>
      <c r="F1238" s="38" t="s">
        <v>4049</v>
      </c>
      <c r="G1238" s="38">
        <v>4</v>
      </c>
      <c r="H1238" s="38" t="s">
        <v>3861</v>
      </c>
    </row>
    <row r="1239" spans="1:8">
      <c r="A1239" s="24" t="s">
        <v>13</v>
      </c>
      <c r="B1239" s="407" t="s">
        <v>4050</v>
      </c>
    </row>
    <row r="1240" spans="1:8">
      <c r="A1240" s="24" t="s">
        <v>32</v>
      </c>
      <c r="B1240" s="407" t="str">
        <f ca="1">VLOOKUP(B1237,'41. KPC'!$H$103:$J$1048576,3,0)</f>
        <v>7</v>
      </c>
    </row>
    <row r="1241" spans="1:8">
      <c r="A1241" s="24" t="s">
        <v>31</v>
      </c>
      <c r="B1241" s="407" t="str">
        <f ca="1">VLOOKUP(B1237,'41. KPC'!$H$103:$J$1048576,2,0)</f>
        <v>O</v>
      </c>
    </row>
    <row r="1242" spans="1:8">
      <c r="A1242" s="24" t="s">
        <v>25</v>
      </c>
      <c r="B1242" s="407" t="str">
        <f ca="1">VLOOKUP(B1237,'41. KPC'!$H$103:$L$1048576,5,0)</f>
        <v>1~12월</v>
      </c>
    </row>
    <row r="1243" spans="1:8">
      <c r="A1243" s="660" t="s">
        <v>33</v>
      </c>
      <c r="B1243" s="694" t="s">
        <v>4051</v>
      </c>
    </row>
    <row r="1244" spans="1:8">
      <c r="A1244" s="630"/>
      <c r="B1244" s="695"/>
    </row>
    <row r="1245" spans="1:8">
      <c r="B1245" s="408"/>
    </row>
    <row r="1246" spans="1:8">
      <c r="B1246" s="408"/>
    </row>
    <row r="1247" spans="1:8" ht="17.25" thickBot="1">
      <c r="A1247" s="22" t="s">
        <v>7</v>
      </c>
      <c r="B1247" s="405" t="s">
        <v>4</v>
      </c>
      <c r="D1247" s="22" t="s">
        <v>5</v>
      </c>
      <c r="E1247" s="22" t="s">
        <v>11</v>
      </c>
      <c r="F1247" s="22" t="s">
        <v>12</v>
      </c>
      <c r="G1247" s="22" t="s">
        <v>6</v>
      </c>
      <c r="H1247" s="22" t="s">
        <v>29</v>
      </c>
    </row>
    <row r="1248" spans="1:8" ht="17.25" thickTop="1">
      <c r="A1248" s="21">
        <f ca="1">COUNTIF(INDIRECT("$A$3:A" &amp; ROW()-1), "연번")</f>
        <v>114</v>
      </c>
      <c r="B1248" s="406" t="str">
        <f ca="1">VLOOKUP(A1248,'41. KPC'!$B$103:$H$1048576,7,0)</f>
        <v>VOC(Voice of Customer) 운영 실무</v>
      </c>
      <c r="D1248" s="37" t="s">
        <v>4044</v>
      </c>
      <c r="E1248" s="37" t="s">
        <v>4052</v>
      </c>
      <c r="F1248" s="37" t="s">
        <v>4053</v>
      </c>
      <c r="G1248" s="37">
        <v>1</v>
      </c>
      <c r="H1248" s="37" t="s">
        <v>3861</v>
      </c>
    </row>
    <row r="1249" spans="1:8">
      <c r="A1249" s="24" t="s">
        <v>28</v>
      </c>
      <c r="B1249" s="407" t="s">
        <v>4054</v>
      </c>
      <c r="D1249" s="38" t="s">
        <v>4044</v>
      </c>
      <c r="E1249" s="38" t="s">
        <v>4055</v>
      </c>
      <c r="F1249" s="38" t="s">
        <v>4056</v>
      </c>
      <c r="G1249" s="38">
        <v>2</v>
      </c>
      <c r="H1249" s="38" t="s">
        <v>3861</v>
      </c>
    </row>
    <row r="1250" spans="1:8">
      <c r="A1250" s="24" t="s">
        <v>13</v>
      </c>
      <c r="B1250" s="407" t="s">
        <v>4057</v>
      </c>
      <c r="D1250" s="38" t="s">
        <v>4044</v>
      </c>
      <c r="E1250" s="38" t="s">
        <v>4058</v>
      </c>
      <c r="F1250" s="38" t="s">
        <v>4059</v>
      </c>
      <c r="G1250" s="38">
        <v>2</v>
      </c>
      <c r="H1250" s="38" t="s">
        <v>3861</v>
      </c>
    </row>
    <row r="1251" spans="1:8">
      <c r="A1251" s="24" t="s">
        <v>32</v>
      </c>
      <c r="B1251" s="407" t="str">
        <f ca="1">VLOOKUP(B1248,'41. KPC'!$H$103:$J$1048576,3,0)</f>
        <v>14</v>
      </c>
      <c r="D1251" s="38" t="s">
        <v>4044</v>
      </c>
      <c r="E1251" s="38" t="s">
        <v>4060</v>
      </c>
      <c r="F1251" s="38" t="s">
        <v>4061</v>
      </c>
      <c r="G1251" s="38">
        <v>2</v>
      </c>
      <c r="H1251" s="38" t="s">
        <v>3861</v>
      </c>
    </row>
    <row r="1252" spans="1:8">
      <c r="A1252" s="24" t="s">
        <v>31</v>
      </c>
      <c r="B1252" s="407" t="str">
        <f ca="1">VLOOKUP(B1248,'41. KPC'!$H$103:$J$1048576,2,0)</f>
        <v>O</v>
      </c>
      <c r="D1252" s="38" t="s">
        <v>4044</v>
      </c>
      <c r="E1252" s="38" t="s">
        <v>4062</v>
      </c>
      <c r="F1252" s="38" t="s">
        <v>4063</v>
      </c>
      <c r="G1252" s="38">
        <v>2</v>
      </c>
      <c r="H1252" s="38" t="s">
        <v>3861</v>
      </c>
    </row>
    <row r="1253" spans="1:8">
      <c r="A1253" s="24" t="s">
        <v>25</v>
      </c>
      <c r="B1253" s="407" t="str">
        <f ca="1">VLOOKUP(B1248,'41. KPC'!$H$103:$L$1048576,5,0)</f>
        <v>1~12월</v>
      </c>
      <c r="D1253" s="38" t="s">
        <v>4044</v>
      </c>
      <c r="E1253" s="38" t="s">
        <v>4064</v>
      </c>
      <c r="F1253" s="38" t="s">
        <v>4065</v>
      </c>
      <c r="G1253" s="38">
        <v>3</v>
      </c>
      <c r="H1253" s="38" t="s">
        <v>3861</v>
      </c>
    </row>
    <row r="1254" spans="1:8">
      <c r="A1254" s="660" t="s">
        <v>33</v>
      </c>
      <c r="B1254" s="694" t="s">
        <v>4066</v>
      </c>
      <c r="D1254" s="38" t="s">
        <v>4044</v>
      </c>
      <c r="E1254" s="38" t="s">
        <v>4067</v>
      </c>
      <c r="F1254" s="38" t="s">
        <v>4068</v>
      </c>
      <c r="G1254" s="38">
        <v>2</v>
      </c>
      <c r="H1254" s="38" t="s">
        <v>3861</v>
      </c>
    </row>
    <row r="1255" spans="1:8">
      <c r="A1255" s="630"/>
      <c r="B1255" s="695"/>
    </row>
    <row r="1256" spans="1:8">
      <c r="B1256" s="408"/>
    </row>
    <row r="1257" spans="1:8">
      <c r="B1257" s="408"/>
    </row>
    <row r="1258" spans="1:8" ht="17.25" thickBot="1">
      <c r="A1258" s="22" t="s">
        <v>7</v>
      </c>
      <c r="B1258" s="405" t="s">
        <v>4</v>
      </c>
      <c r="D1258" s="22" t="s">
        <v>5</v>
      </c>
      <c r="E1258" s="22" t="s">
        <v>11</v>
      </c>
      <c r="F1258" s="22" t="s">
        <v>12</v>
      </c>
      <c r="G1258" s="22" t="s">
        <v>6</v>
      </c>
      <c r="H1258" s="22" t="s">
        <v>29</v>
      </c>
    </row>
    <row r="1259" spans="1:8" ht="17.25" thickTop="1">
      <c r="A1259" s="21">
        <f ca="1">COUNTIF(INDIRECT("$A$3:A" &amp; ROW()-1), "연번")</f>
        <v>115</v>
      </c>
      <c r="B1259" s="406" t="str">
        <f ca="1">VLOOKUP(A1259,'41. KPC'!$B$103:$H$1048576,7,0)</f>
        <v>QAA 실무</v>
      </c>
      <c r="D1259" s="37" t="s">
        <v>507</v>
      </c>
      <c r="E1259" s="37" t="s">
        <v>4069</v>
      </c>
      <c r="F1259" s="37" t="s">
        <v>4070</v>
      </c>
      <c r="G1259" s="37">
        <v>2</v>
      </c>
      <c r="H1259" s="37" t="s">
        <v>3861</v>
      </c>
    </row>
    <row r="1260" spans="1:8">
      <c r="A1260" s="24" t="s">
        <v>28</v>
      </c>
      <c r="B1260" s="407" t="s">
        <v>4071</v>
      </c>
      <c r="D1260" s="38" t="s">
        <v>507</v>
      </c>
      <c r="E1260" s="38" t="s">
        <v>4072</v>
      </c>
      <c r="F1260" s="38" t="s">
        <v>4073</v>
      </c>
      <c r="G1260" s="38">
        <v>2.5</v>
      </c>
      <c r="H1260" s="38" t="s">
        <v>3861</v>
      </c>
    </row>
    <row r="1261" spans="1:8">
      <c r="A1261" s="24" t="s">
        <v>13</v>
      </c>
      <c r="B1261" s="407" t="s">
        <v>4074</v>
      </c>
      <c r="D1261" s="38" t="s">
        <v>507</v>
      </c>
      <c r="E1261" s="38" t="s">
        <v>4075</v>
      </c>
      <c r="F1261" s="38" t="s">
        <v>4076</v>
      </c>
      <c r="G1261" s="38">
        <v>2.5</v>
      </c>
      <c r="H1261" s="38" t="s">
        <v>3861</v>
      </c>
    </row>
    <row r="1262" spans="1:8">
      <c r="A1262" s="24" t="s">
        <v>32</v>
      </c>
      <c r="B1262" s="407" t="str">
        <f ca="1">VLOOKUP(B1259,'41. KPC'!$H$103:$J$1048576,3,0)</f>
        <v>14</v>
      </c>
      <c r="D1262" s="38" t="s">
        <v>507</v>
      </c>
      <c r="E1262" s="38" t="s">
        <v>4077</v>
      </c>
      <c r="F1262" s="38" t="s">
        <v>4078</v>
      </c>
      <c r="G1262" s="38">
        <v>3</v>
      </c>
      <c r="H1262" s="38" t="s">
        <v>3861</v>
      </c>
    </row>
    <row r="1263" spans="1:8">
      <c r="A1263" s="24" t="s">
        <v>31</v>
      </c>
      <c r="B1263" s="407" t="str">
        <f ca="1">VLOOKUP(B1259,'41. KPC'!$H$103:$J$1048576,2,0)</f>
        <v>O</v>
      </c>
      <c r="D1263" s="38" t="s">
        <v>507</v>
      </c>
      <c r="E1263" s="38" t="s">
        <v>4079</v>
      </c>
      <c r="F1263" s="38" t="s">
        <v>4080</v>
      </c>
      <c r="G1263" s="38">
        <v>2</v>
      </c>
      <c r="H1263" s="38" t="s">
        <v>3861</v>
      </c>
    </row>
    <row r="1264" spans="1:8">
      <c r="A1264" s="24" t="s">
        <v>25</v>
      </c>
      <c r="B1264" s="407" t="str">
        <f ca="1">VLOOKUP(B1259,'41. KPC'!$H$103:$L$1048576,5,0)</f>
        <v>1~12월</v>
      </c>
      <c r="D1264" s="38" t="s">
        <v>507</v>
      </c>
      <c r="E1264" s="38" t="s">
        <v>4081</v>
      </c>
      <c r="F1264" s="38" t="s">
        <v>4082</v>
      </c>
      <c r="G1264" s="38">
        <v>2</v>
      </c>
      <c r="H1264" s="38" t="s">
        <v>3861</v>
      </c>
    </row>
    <row r="1265" spans="1:8">
      <c r="A1265" s="660" t="s">
        <v>33</v>
      </c>
      <c r="B1265" s="694" t="s">
        <v>4083</v>
      </c>
    </row>
    <row r="1266" spans="1:8">
      <c r="A1266" s="630"/>
      <c r="B1266" s="695"/>
    </row>
    <row r="1267" spans="1:8">
      <c r="B1267" s="408"/>
    </row>
    <row r="1268" spans="1:8">
      <c r="B1268" s="408"/>
    </row>
    <row r="1269" spans="1:8" ht="17.25" thickBot="1">
      <c r="A1269" s="22" t="s">
        <v>7</v>
      </c>
      <c r="B1269" s="405" t="s">
        <v>4</v>
      </c>
      <c r="D1269" s="22" t="s">
        <v>5</v>
      </c>
      <c r="E1269" s="22" t="s">
        <v>11</v>
      </c>
      <c r="F1269" s="22" t="s">
        <v>12</v>
      </c>
      <c r="G1269" s="22" t="s">
        <v>6</v>
      </c>
      <c r="H1269" s="22" t="s">
        <v>29</v>
      </c>
    </row>
    <row r="1270" spans="1:8" ht="17.25" thickTop="1">
      <c r="A1270" s="21">
        <f ca="1">COUNTIF(INDIRECT("$A$3:A" &amp; ROW()-1), "연번")</f>
        <v>116</v>
      </c>
      <c r="B1270" s="406" t="str">
        <f ca="1">VLOOKUP(A1270,'41. KPC'!$B$103:$H$1048576,7,0)</f>
        <v>콜센터 운영 실무</v>
      </c>
      <c r="D1270" s="37" t="s">
        <v>507</v>
      </c>
      <c r="E1270" s="37" t="s">
        <v>4084</v>
      </c>
      <c r="F1270" s="37" t="s">
        <v>4085</v>
      </c>
      <c r="G1270" s="37">
        <v>2</v>
      </c>
      <c r="H1270" s="37" t="s">
        <v>3861</v>
      </c>
    </row>
    <row r="1271" spans="1:8">
      <c r="A1271" s="24" t="s">
        <v>28</v>
      </c>
      <c r="B1271" s="407" t="s">
        <v>4086</v>
      </c>
      <c r="D1271" s="38" t="s">
        <v>507</v>
      </c>
      <c r="E1271" s="38" t="s">
        <v>4087</v>
      </c>
      <c r="F1271" s="38" t="s">
        <v>4088</v>
      </c>
      <c r="G1271" s="38">
        <v>3</v>
      </c>
      <c r="H1271" s="38" t="s">
        <v>3861</v>
      </c>
    </row>
    <row r="1272" spans="1:8">
      <c r="A1272" s="24" t="s">
        <v>13</v>
      </c>
      <c r="B1272" s="407" t="s">
        <v>4089</v>
      </c>
      <c r="D1272" s="38" t="s">
        <v>507</v>
      </c>
      <c r="E1272" s="38" t="s">
        <v>4090</v>
      </c>
      <c r="F1272" s="38" t="s">
        <v>4091</v>
      </c>
      <c r="G1272" s="38">
        <v>2</v>
      </c>
      <c r="H1272" s="38" t="s">
        <v>3861</v>
      </c>
    </row>
    <row r="1273" spans="1:8">
      <c r="A1273" s="24" t="s">
        <v>32</v>
      </c>
      <c r="B1273" s="407" t="str">
        <f ca="1">VLOOKUP(B1270,'41. KPC'!$H$103:$J$1048576,3,0)</f>
        <v>14</v>
      </c>
      <c r="D1273" s="38" t="s">
        <v>507</v>
      </c>
      <c r="E1273" s="38" t="s">
        <v>4092</v>
      </c>
      <c r="F1273" s="38" t="s">
        <v>4093</v>
      </c>
      <c r="G1273" s="38">
        <v>3</v>
      </c>
      <c r="H1273" s="38" t="s">
        <v>3861</v>
      </c>
    </row>
    <row r="1274" spans="1:8">
      <c r="A1274" s="24" t="s">
        <v>31</v>
      </c>
      <c r="B1274" s="407" t="str">
        <f ca="1">VLOOKUP(B1270,'41. KPC'!$H$103:$J$1048576,2,0)</f>
        <v>O</v>
      </c>
      <c r="D1274" s="38" t="s">
        <v>507</v>
      </c>
      <c r="E1274" s="38" t="s">
        <v>4094</v>
      </c>
      <c r="F1274" s="38" t="s">
        <v>4095</v>
      </c>
      <c r="G1274" s="38">
        <v>3</v>
      </c>
      <c r="H1274" s="38" t="s">
        <v>3861</v>
      </c>
    </row>
    <row r="1275" spans="1:8">
      <c r="A1275" s="24" t="s">
        <v>25</v>
      </c>
      <c r="B1275" s="407" t="str">
        <f ca="1">VLOOKUP(B1270,'41. KPC'!$H$103:$L$1048576,5,0)</f>
        <v>1~12월</v>
      </c>
      <c r="D1275" s="38" t="s">
        <v>507</v>
      </c>
      <c r="E1275" s="38" t="s">
        <v>4096</v>
      </c>
      <c r="F1275" s="38" t="s">
        <v>4097</v>
      </c>
      <c r="G1275" s="38">
        <v>1</v>
      </c>
      <c r="H1275" s="38" t="s">
        <v>3861</v>
      </c>
    </row>
    <row r="1276" spans="1:8">
      <c r="A1276" s="660" t="s">
        <v>33</v>
      </c>
      <c r="B1276" s="694" t="s">
        <v>4098</v>
      </c>
    </row>
    <row r="1277" spans="1:8">
      <c r="A1277" s="630"/>
      <c r="B1277" s="695"/>
    </row>
    <row r="1278" spans="1:8">
      <c r="B1278" s="408"/>
    </row>
    <row r="1279" spans="1:8">
      <c r="B1279" s="408"/>
    </row>
    <row r="1280" spans="1:8" ht="17.25" thickBot="1">
      <c r="A1280" s="22" t="s">
        <v>7</v>
      </c>
      <c r="B1280" s="405" t="s">
        <v>4</v>
      </c>
      <c r="D1280" s="22" t="s">
        <v>5</v>
      </c>
      <c r="E1280" s="22" t="s">
        <v>11</v>
      </c>
      <c r="F1280" s="22" t="s">
        <v>12</v>
      </c>
      <c r="G1280" s="22" t="s">
        <v>6</v>
      </c>
      <c r="H1280" s="22" t="s">
        <v>29</v>
      </c>
    </row>
    <row r="1281" spans="1:8" ht="17.25" thickTop="1">
      <c r="A1281" s="21">
        <f ca="1">COUNTIF(INDIRECT("$A$3:A" &amp; ROW()-1), "연번")</f>
        <v>117</v>
      </c>
      <c r="B1281" s="406" t="str">
        <f ca="1">VLOOKUP(A1281,'41. KPC'!$B$103:$H$1048576,7,0)</f>
        <v>Smart 전화응대법</v>
      </c>
      <c r="D1281" s="37" t="s">
        <v>507</v>
      </c>
      <c r="E1281" s="37" t="s">
        <v>4099</v>
      </c>
      <c r="F1281" s="37" t="s">
        <v>4100</v>
      </c>
      <c r="G1281" s="37">
        <v>3</v>
      </c>
      <c r="H1281" s="37" t="s">
        <v>3861</v>
      </c>
    </row>
    <row r="1282" spans="1:8">
      <c r="A1282" s="24" t="s">
        <v>28</v>
      </c>
      <c r="B1282" s="407" t="s">
        <v>4101</v>
      </c>
      <c r="D1282" s="38" t="s">
        <v>507</v>
      </c>
      <c r="E1282" s="38" t="s">
        <v>4102</v>
      </c>
      <c r="F1282" s="38" t="s">
        <v>4103</v>
      </c>
      <c r="G1282" s="38">
        <v>4</v>
      </c>
      <c r="H1282" s="38" t="s">
        <v>3861</v>
      </c>
    </row>
    <row r="1283" spans="1:8">
      <c r="A1283" s="24" t="s">
        <v>13</v>
      </c>
      <c r="B1283" s="407" t="s">
        <v>4104</v>
      </c>
    </row>
    <row r="1284" spans="1:8">
      <c r="A1284" s="24" t="s">
        <v>32</v>
      </c>
      <c r="B1284" s="407" t="str">
        <f ca="1">VLOOKUP(B1281,'41. KPC'!$H$103:$J$1048576,3,0)</f>
        <v>7</v>
      </c>
    </row>
    <row r="1285" spans="1:8">
      <c r="A1285" s="24" t="s">
        <v>31</v>
      </c>
      <c r="B1285" s="407" t="str">
        <f ca="1">VLOOKUP(B1281,'41. KPC'!$H$103:$J$1048576,2,0)</f>
        <v>O</v>
      </c>
    </row>
    <row r="1286" spans="1:8">
      <c r="A1286" s="24" t="s">
        <v>25</v>
      </c>
      <c r="B1286" s="407" t="str">
        <f ca="1">VLOOKUP(B1281,'41. KPC'!$H$103:$L$1048576,5,0)</f>
        <v>1~12월</v>
      </c>
    </row>
    <row r="1287" spans="1:8">
      <c r="A1287" s="660" t="s">
        <v>33</v>
      </c>
      <c r="B1287" s="694" t="s">
        <v>4105</v>
      </c>
    </row>
    <row r="1288" spans="1:8">
      <c r="A1288" s="630"/>
      <c r="B1288" s="695"/>
    </row>
    <row r="1289" spans="1:8">
      <c r="B1289" s="408"/>
    </row>
    <row r="1290" spans="1:8">
      <c r="B1290" s="408"/>
    </row>
    <row r="1291" spans="1:8" ht="17.25" thickBot="1">
      <c r="A1291" s="22" t="s">
        <v>7</v>
      </c>
      <c r="B1291" s="405" t="s">
        <v>4</v>
      </c>
      <c r="D1291" s="22" t="s">
        <v>5</v>
      </c>
      <c r="E1291" s="22" t="s">
        <v>11</v>
      </c>
      <c r="F1291" s="22" t="s">
        <v>12</v>
      </c>
      <c r="G1291" s="22" t="s">
        <v>6</v>
      </c>
      <c r="H1291" s="22" t="s">
        <v>29</v>
      </c>
    </row>
    <row r="1292" spans="1:8" ht="17.25" thickTop="1">
      <c r="A1292" s="21">
        <f ca="1">COUNTIF(INDIRECT("$A$3:A" &amp; ROW()-1), "연번")</f>
        <v>118</v>
      </c>
      <c r="B1292" s="406" t="str">
        <f ca="1">VLOOKUP(A1292,'41. KPC'!$B$103:$H$1048576,7,0)</f>
        <v>온라인 고객 응대_채팅 상담 가이드라인</v>
      </c>
      <c r="D1292" s="37" t="s">
        <v>507</v>
      </c>
      <c r="E1292" s="37" t="s">
        <v>4106</v>
      </c>
      <c r="F1292" s="37" t="s">
        <v>4107</v>
      </c>
      <c r="G1292" s="37">
        <v>1</v>
      </c>
      <c r="H1292" s="37" t="s">
        <v>3861</v>
      </c>
    </row>
    <row r="1293" spans="1:8">
      <c r="A1293" s="24" t="s">
        <v>28</v>
      </c>
      <c r="B1293" s="407" t="s">
        <v>4108</v>
      </c>
      <c r="D1293" s="38" t="s">
        <v>507</v>
      </c>
      <c r="E1293" s="38" t="s">
        <v>4109</v>
      </c>
      <c r="F1293" s="38" t="s">
        <v>4110</v>
      </c>
      <c r="G1293" s="38">
        <v>2.5</v>
      </c>
      <c r="H1293" s="38" t="s">
        <v>3861</v>
      </c>
    </row>
    <row r="1294" spans="1:8">
      <c r="A1294" s="24" t="s">
        <v>13</v>
      </c>
      <c r="B1294" s="407" t="s">
        <v>4104</v>
      </c>
      <c r="D1294" s="38" t="s">
        <v>507</v>
      </c>
      <c r="E1294" s="38" t="s">
        <v>4111</v>
      </c>
      <c r="F1294" s="38" t="s">
        <v>4112</v>
      </c>
      <c r="G1294" s="38">
        <v>2.5</v>
      </c>
      <c r="H1294" s="38" t="s">
        <v>3861</v>
      </c>
    </row>
    <row r="1295" spans="1:8">
      <c r="A1295" s="24" t="s">
        <v>32</v>
      </c>
      <c r="B1295" s="407">
        <f ca="1">VLOOKUP(B1292,'41. KPC'!$H$103:$J$1048576,3,0)</f>
        <v>6</v>
      </c>
    </row>
    <row r="1296" spans="1:8">
      <c r="A1296" s="24" t="s">
        <v>31</v>
      </c>
      <c r="B1296" s="407" t="str">
        <f ca="1">VLOOKUP(B1292,'41. KPC'!$H$103:$J$1048576,2,0)</f>
        <v>O</v>
      </c>
    </row>
    <row r="1297" spans="1:8">
      <c r="A1297" s="24" t="s">
        <v>25</v>
      </c>
      <c r="B1297" s="407" t="str">
        <f ca="1">VLOOKUP(B1292,'41. KPC'!$H$103:$L$1048576,5,0)</f>
        <v>1~12월</v>
      </c>
    </row>
    <row r="1298" spans="1:8">
      <c r="A1298" s="660" t="s">
        <v>33</v>
      </c>
      <c r="B1298" s="694" t="s">
        <v>4113</v>
      </c>
    </row>
    <row r="1299" spans="1:8">
      <c r="A1299" s="630"/>
      <c r="B1299" s="695"/>
    </row>
    <row r="1300" spans="1:8">
      <c r="B1300" s="408"/>
    </row>
    <row r="1301" spans="1:8">
      <c r="B1301" s="408"/>
    </row>
    <row r="1302" spans="1:8" ht="17.25" thickBot="1">
      <c r="A1302" s="22" t="s">
        <v>7</v>
      </c>
      <c r="B1302" s="405" t="s">
        <v>4</v>
      </c>
      <c r="D1302" s="22" t="s">
        <v>5</v>
      </c>
      <c r="E1302" s="22" t="s">
        <v>11</v>
      </c>
      <c r="F1302" s="22" t="s">
        <v>12</v>
      </c>
      <c r="G1302" s="22" t="s">
        <v>6</v>
      </c>
      <c r="H1302" s="22" t="s">
        <v>29</v>
      </c>
    </row>
    <row r="1303" spans="1:8" ht="17.25" thickTop="1">
      <c r="A1303" s="21">
        <f ca="1">COUNTIF(INDIRECT("$A$3:A" &amp; ROW()-1), "연번")</f>
        <v>119</v>
      </c>
      <c r="B1303" s="406" t="str">
        <f ca="1">VLOOKUP(A1303,'41. KPC'!$B$103:$H$1048576,7,0)</f>
        <v>접점고객 서비스 스킬</v>
      </c>
      <c r="D1303" s="37" t="s">
        <v>507</v>
      </c>
      <c r="E1303" s="37" t="s">
        <v>4114</v>
      </c>
      <c r="F1303" s="37" t="s">
        <v>4115</v>
      </c>
      <c r="G1303" s="37">
        <v>1</v>
      </c>
      <c r="H1303" s="37" t="s">
        <v>3861</v>
      </c>
    </row>
    <row r="1304" spans="1:8">
      <c r="A1304" s="24" t="s">
        <v>28</v>
      </c>
      <c r="B1304" s="407" t="s">
        <v>4116</v>
      </c>
      <c r="D1304" s="38" t="s">
        <v>507</v>
      </c>
      <c r="E1304" s="38" t="s">
        <v>4117</v>
      </c>
      <c r="F1304" s="38" t="s">
        <v>4118</v>
      </c>
      <c r="G1304" s="38">
        <v>3</v>
      </c>
      <c r="H1304" s="38" t="s">
        <v>3861</v>
      </c>
    </row>
    <row r="1305" spans="1:8">
      <c r="A1305" s="24" t="s">
        <v>13</v>
      </c>
      <c r="B1305" s="407" t="s">
        <v>4119</v>
      </c>
      <c r="D1305" s="38" t="s">
        <v>507</v>
      </c>
      <c r="E1305" s="38" t="s">
        <v>4120</v>
      </c>
      <c r="F1305" s="38" t="s">
        <v>4121</v>
      </c>
      <c r="G1305" s="38">
        <v>3</v>
      </c>
      <c r="H1305" s="38" t="s">
        <v>3861</v>
      </c>
    </row>
    <row r="1306" spans="1:8">
      <c r="A1306" s="24" t="s">
        <v>32</v>
      </c>
      <c r="B1306" s="407" t="str">
        <f ca="1">VLOOKUP(B1303,'41. KPC'!$H$103:$J$1048576,3,0)</f>
        <v>14</v>
      </c>
      <c r="D1306" s="38" t="s">
        <v>507</v>
      </c>
      <c r="E1306" s="38" t="s">
        <v>4122</v>
      </c>
      <c r="F1306" s="38" t="s">
        <v>4123</v>
      </c>
      <c r="G1306" s="38">
        <v>2</v>
      </c>
      <c r="H1306" s="38" t="s">
        <v>3861</v>
      </c>
    </row>
    <row r="1307" spans="1:8">
      <c r="A1307" s="24" t="s">
        <v>31</v>
      </c>
      <c r="B1307" s="407" t="str">
        <f ca="1">VLOOKUP(B1303,'41. KPC'!$H$103:$J$1048576,2,0)</f>
        <v>O</v>
      </c>
      <c r="D1307" s="38" t="s">
        <v>507</v>
      </c>
      <c r="E1307" s="38" t="s">
        <v>4124</v>
      </c>
      <c r="F1307" s="38" t="s">
        <v>4125</v>
      </c>
      <c r="G1307" s="38">
        <v>3</v>
      </c>
      <c r="H1307" s="38" t="s">
        <v>3861</v>
      </c>
    </row>
    <row r="1308" spans="1:8">
      <c r="A1308" s="24" t="s">
        <v>25</v>
      </c>
      <c r="B1308" s="407" t="str">
        <f ca="1">VLOOKUP(B1303,'41. KPC'!$H$103:$L$1048576,5,0)</f>
        <v>1~12월</v>
      </c>
      <c r="D1308" s="38" t="s">
        <v>507</v>
      </c>
      <c r="E1308" s="38" t="s">
        <v>4126</v>
      </c>
      <c r="F1308" s="38" t="s">
        <v>4127</v>
      </c>
      <c r="G1308" s="38">
        <v>2</v>
      </c>
      <c r="H1308" s="38" t="s">
        <v>3861</v>
      </c>
    </row>
    <row r="1309" spans="1:8">
      <c r="A1309" s="660" t="s">
        <v>33</v>
      </c>
      <c r="B1309" s="694" t="s">
        <v>4128</v>
      </c>
    </row>
    <row r="1310" spans="1:8">
      <c r="A1310" s="630"/>
      <c r="B1310" s="695"/>
    </row>
    <row r="1311" spans="1:8">
      <c r="B1311" s="408"/>
    </row>
    <row r="1312" spans="1:8">
      <c r="B1312" s="408"/>
    </row>
    <row r="1313" spans="1:8" ht="17.25" thickBot="1">
      <c r="A1313" s="22" t="s">
        <v>7</v>
      </c>
      <c r="B1313" s="405" t="s">
        <v>4</v>
      </c>
      <c r="D1313" s="22" t="s">
        <v>5</v>
      </c>
      <c r="E1313" s="22" t="s">
        <v>11</v>
      </c>
      <c r="F1313" s="22" t="s">
        <v>12</v>
      </c>
      <c r="G1313" s="22" t="s">
        <v>6</v>
      </c>
      <c r="H1313" s="22" t="s">
        <v>29</v>
      </c>
    </row>
    <row r="1314" spans="1:8" ht="17.25" thickTop="1">
      <c r="A1314" s="21">
        <f ca="1">COUNTIF(INDIRECT("$A$3:A" &amp; ROW()-1), "연번")</f>
        <v>120</v>
      </c>
      <c r="B1314" s="406" t="str">
        <f ca="1">VLOOKUP(A1314,'41. KPC'!$B$103:$H$1048576,7,0)</f>
        <v>서비스, 설득의 기술</v>
      </c>
      <c r="D1314" s="37" t="s">
        <v>507</v>
      </c>
      <c r="E1314" s="37" t="s">
        <v>4129</v>
      </c>
      <c r="F1314" s="37" t="s">
        <v>4130</v>
      </c>
      <c r="G1314" s="37">
        <v>3</v>
      </c>
      <c r="H1314" s="37" t="s">
        <v>3861</v>
      </c>
    </row>
    <row r="1315" spans="1:8">
      <c r="A1315" s="24" t="s">
        <v>28</v>
      </c>
      <c r="B1315" s="407" t="s">
        <v>4131</v>
      </c>
      <c r="D1315" s="38" t="s">
        <v>507</v>
      </c>
      <c r="E1315" s="38" t="s">
        <v>4132</v>
      </c>
      <c r="F1315" s="38" t="s">
        <v>4133</v>
      </c>
      <c r="G1315" s="38">
        <v>4</v>
      </c>
      <c r="H1315" s="38" t="s">
        <v>3861</v>
      </c>
    </row>
    <row r="1316" spans="1:8">
      <c r="A1316" s="24" t="s">
        <v>13</v>
      </c>
      <c r="B1316" s="407" t="s">
        <v>4134</v>
      </c>
      <c r="D1316" s="38" t="s">
        <v>507</v>
      </c>
      <c r="E1316" s="38" t="s">
        <v>4135</v>
      </c>
      <c r="F1316" s="38" t="s">
        <v>4136</v>
      </c>
      <c r="G1316" s="38">
        <v>4</v>
      </c>
      <c r="H1316" s="38" t="s">
        <v>3861</v>
      </c>
    </row>
    <row r="1317" spans="1:8">
      <c r="A1317" s="24" t="s">
        <v>32</v>
      </c>
      <c r="B1317" s="407" t="str">
        <f ca="1">VLOOKUP(B1314,'41. KPC'!$H$103:$J$1048576,3,0)</f>
        <v>14</v>
      </c>
      <c r="D1317" s="38" t="s">
        <v>507</v>
      </c>
      <c r="E1317" s="38" t="s">
        <v>4137</v>
      </c>
      <c r="F1317" s="38" t="s">
        <v>4138</v>
      </c>
      <c r="G1317" s="38">
        <v>3</v>
      </c>
      <c r="H1317" s="38" t="s">
        <v>3861</v>
      </c>
    </row>
    <row r="1318" spans="1:8">
      <c r="A1318" s="24" t="s">
        <v>31</v>
      </c>
      <c r="B1318" s="407" t="str">
        <f ca="1">VLOOKUP(B1314,'41. KPC'!$H$103:$J$1048576,2,0)</f>
        <v>O</v>
      </c>
    </row>
    <row r="1319" spans="1:8">
      <c r="A1319" s="24" t="s">
        <v>25</v>
      </c>
      <c r="B1319" s="407" t="str">
        <f ca="1">VLOOKUP(B1314,'41. KPC'!$H$103:$L$1048576,5,0)</f>
        <v>1~12월</v>
      </c>
    </row>
    <row r="1320" spans="1:8">
      <c r="A1320" s="660" t="s">
        <v>33</v>
      </c>
      <c r="B1320" s="694" t="s">
        <v>4139</v>
      </c>
    </row>
    <row r="1321" spans="1:8">
      <c r="A1321" s="630"/>
      <c r="B1321" s="695"/>
    </row>
    <row r="1322" spans="1:8">
      <c r="B1322" s="408"/>
    </row>
    <row r="1323" spans="1:8">
      <c r="B1323" s="408"/>
    </row>
    <row r="1324" spans="1:8" ht="17.25" thickBot="1">
      <c r="A1324" s="22" t="s">
        <v>7</v>
      </c>
      <c r="B1324" s="405" t="s">
        <v>4</v>
      </c>
      <c r="D1324" s="22" t="s">
        <v>5</v>
      </c>
      <c r="E1324" s="22" t="s">
        <v>11</v>
      </c>
      <c r="F1324" s="22" t="s">
        <v>12</v>
      </c>
      <c r="G1324" s="22" t="s">
        <v>6</v>
      </c>
      <c r="H1324" s="22" t="s">
        <v>29</v>
      </c>
    </row>
    <row r="1325" spans="1:8" ht="17.25" thickTop="1">
      <c r="A1325" s="21">
        <f ca="1">COUNTIF(INDIRECT("$A$3:A" &amp; ROW()-1), "연번")</f>
        <v>121</v>
      </c>
      <c r="B1325" s="406" t="str">
        <f ca="1">VLOOKUP(A1325,'41. KPC'!$B$103:$H$1048576,7,0)</f>
        <v>마음을 움직이는 상담스킬(NLP)</v>
      </c>
      <c r="D1325" s="37" t="s">
        <v>507</v>
      </c>
      <c r="E1325" s="37" t="s">
        <v>4140</v>
      </c>
      <c r="F1325" s="37" t="s">
        <v>4141</v>
      </c>
      <c r="G1325" s="37">
        <v>2</v>
      </c>
      <c r="H1325" s="37" t="s">
        <v>4142</v>
      </c>
    </row>
    <row r="1326" spans="1:8">
      <c r="A1326" s="24" t="s">
        <v>28</v>
      </c>
      <c r="B1326" s="407" t="s">
        <v>4143</v>
      </c>
      <c r="D1326" s="38" t="s">
        <v>507</v>
      </c>
      <c r="E1326" s="38" t="s">
        <v>4144</v>
      </c>
      <c r="F1326" s="38" t="s">
        <v>4145</v>
      </c>
      <c r="G1326" s="38">
        <v>2</v>
      </c>
      <c r="H1326" s="38" t="s">
        <v>4142</v>
      </c>
    </row>
    <row r="1327" spans="1:8">
      <c r="A1327" s="24" t="s">
        <v>13</v>
      </c>
      <c r="B1327" s="407" t="s">
        <v>4104</v>
      </c>
      <c r="D1327" s="38" t="s">
        <v>507</v>
      </c>
      <c r="E1327" s="38" t="s">
        <v>4146</v>
      </c>
      <c r="F1327" s="38" t="s">
        <v>4147</v>
      </c>
      <c r="G1327" s="38">
        <v>3</v>
      </c>
      <c r="H1327" s="38" t="s">
        <v>4142</v>
      </c>
    </row>
    <row r="1328" spans="1:8">
      <c r="A1328" s="24" t="s">
        <v>32</v>
      </c>
      <c r="B1328" s="407" t="str">
        <f ca="1">VLOOKUP(B1325,'41. KPC'!$H$103:$J$1048576,3,0)</f>
        <v>14</v>
      </c>
      <c r="D1328" s="38" t="s">
        <v>507</v>
      </c>
      <c r="E1328" s="38" t="s">
        <v>4148</v>
      </c>
      <c r="F1328" s="38" t="s">
        <v>4149</v>
      </c>
      <c r="G1328" s="38">
        <v>2</v>
      </c>
      <c r="H1328" s="38" t="s">
        <v>4142</v>
      </c>
    </row>
    <row r="1329" spans="1:8">
      <c r="A1329" s="24" t="s">
        <v>31</v>
      </c>
      <c r="B1329" s="407" t="str">
        <f ca="1">VLOOKUP(B1325,'41. KPC'!$H$103:$J$1048576,2,0)</f>
        <v>O</v>
      </c>
      <c r="D1329" s="38" t="s">
        <v>507</v>
      </c>
      <c r="E1329" s="38" t="s">
        <v>4150</v>
      </c>
      <c r="F1329" s="38" t="s">
        <v>4151</v>
      </c>
      <c r="G1329" s="38">
        <v>3</v>
      </c>
      <c r="H1329" s="38" t="s">
        <v>4142</v>
      </c>
    </row>
    <row r="1330" spans="1:8">
      <c r="A1330" s="24" t="s">
        <v>25</v>
      </c>
      <c r="B1330" s="407" t="str">
        <f ca="1">VLOOKUP(B1325,'41. KPC'!$H$103:$L$1048576,5,0)</f>
        <v>1~12월</v>
      </c>
      <c r="D1330" s="38" t="s">
        <v>507</v>
      </c>
      <c r="E1330" s="38" t="s">
        <v>4152</v>
      </c>
      <c r="F1330" s="38" t="s">
        <v>4153</v>
      </c>
      <c r="G1330" s="38">
        <v>2</v>
      </c>
      <c r="H1330" s="38" t="s">
        <v>4142</v>
      </c>
    </row>
    <row r="1331" spans="1:8">
      <c r="A1331" s="660" t="s">
        <v>33</v>
      </c>
      <c r="B1331" s="694" t="s">
        <v>4154</v>
      </c>
    </row>
    <row r="1332" spans="1:8">
      <c r="A1332" s="630"/>
      <c r="B1332" s="695"/>
    </row>
    <row r="1333" spans="1:8">
      <c r="B1333" s="408"/>
    </row>
    <row r="1334" spans="1:8">
      <c r="B1334" s="408"/>
    </row>
    <row r="1335" spans="1:8" ht="16.5" customHeight="1" thickBot="1">
      <c r="A1335" s="22" t="s">
        <v>7</v>
      </c>
      <c r="B1335" s="405" t="s">
        <v>4</v>
      </c>
      <c r="D1335" s="22" t="s">
        <v>5</v>
      </c>
      <c r="E1335" s="22" t="s">
        <v>11</v>
      </c>
      <c r="F1335" s="22" t="s">
        <v>12</v>
      </c>
      <c r="G1335" s="22" t="s">
        <v>6</v>
      </c>
      <c r="H1335" s="22" t="s">
        <v>29</v>
      </c>
    </row>
    <row r="1336" spans="1:8" ht="17.25" thickTop="1">
      <c r="A1336" s="21">
        <f ca="1">COUNTIF(INDIRECT("$A$3:A" &amp; ROW()-1), "연번")</f>
        <v>122</v>
      </c>
      <c r="B1336" s="406" t="str">
        <f ca="1">VLOOKUP(A1336,'41. KPC'!$B$103:$H$1048576,7,0)</f>
        <v>감성지능(E.Q)을 활용한 고객대응력 향상</v>
      </c>
      <c r="D1336" s="37" t="s">
        <v>507</v>
      </c>
      <c r="E1336" s="37" t="s">
        <v>4155</v>
      </c>
      <c r="F1336" s="37" t="s">
        <v>4156</v>
      </c>
      <c r="G1336" s="37">
        <v>3</v>
      </c>
      <c r="H1336" s="37" t="s">
        <v>3861</v>
      </c>
    </row>
    <row r="1337" spans="1:8">
      <c r="A1337" s="24" t="s">
        <v>28</v>
      </c>
      <c r="B1337" s="407" t="s">
        <v>4157</v>
      </c>
      <c r="D1337" s="38" t="s">
        <v>507</v>
      </c>
      <c r="E1337" s="38" t="s">
        <v>4158</v>
      </c>
      <c r="F1337" s="38" t="s">
        <v>4159</v>
      </c>
      <c r="G1337" s="38">
        <v>4</v>
      </c>
      <c r="H1337" s="38" t="s">
        <v>3861</v>
      </c>
    </row>
    <row r="1338" spans="1:8">
      <c r="A1338" s="24" t="s">
        <v>13</v>
      </c>
      <c r="B1338" s="407" t="s">
        <v>4104</v>
      </c>
    </row>
    <row r="1339" spans="1:8">
      <c r="A1339" s="24" t="s">
        <v>32</v>
      </c>
      <c r="B1339" s="407" t="str">
        <f ca="1">VLOOKUP(B1336,'41. KPC'!$H$103:$J$1048576,3,0)</f>
        <v>7</v>
      </c>
    </row>
    <row r="1340" spans="1:8">
      <c r="A1340" s="24" t="s">
        <v>31</v>
      </c>
      <c r="B1340" s="407" t="str">
        <f ca="1">VLOOKUP(B1336,'41. KPC'!$H$103:$J$1048576,2,0)</f>
        <v>O</v>
      </c>
    </row>
    <row r="1341" spans="1:8">
      <c r="A1341" s="24" t="s">
        <v>25</v>
      </c>
      <c r="B1341" s="407" t="str">
        <f ca="1">VLOOKUP(B1336,'41. KPC'!$H$103:$L$1048576,5,0)</f>
        <v>1~12월</v>
      </c>
    </row>
    <row r="1342" spans="1:8">
      <c r="A1342" s="660" t="s">
        <v>33</v>
      </c>
      <c r="B1342" s="694" t="s">
        <v>4160</v>
      </c>
    </row>
    <row r="1343" spans="1:8">
      <c r="A1343" s="630"/>
      <c r="B1343" s="695"/>
    </row>
    <row r="1344" spans="1:8">
      <c r="B1344" s="408"/>
    </row>
    <row r="1345" spans="1:8">
      <c r="B1345" s="408"/>
    </row>
    <row r="1346" spans="1:8" ht="17.25" thickBot="1">
      <c r="A1346" s="22" t="s">
        <v>7</v>
      </c>
      <c r="B1346" s="405" t="s">
        <v>4</v>
      </c>
      <c r="D1346" s="22" t="s">
        <v>5</v>
      </c>
      <c r="E1346" s="22" t="s">
        <v>11</v>
      </c>
      <c r="F1346" s="22" t="s">
        <v>12</v>
      </c>
      <c r="G1346" s="22" t="s">
        <v>6</v>
      </c>
      <c r="H1346" s="22" t="s">
        <v>29</v>
      </c>
    </row>
    <row r="1347" spans="1:8" ht="17.25" thickTop="1">
      <c r="A1347" s="21">
        <f ca="1">COUNTIF(INDIRECT("$A$3:A" &amp; ROW()-1), "연번")</f>
        <v>123</v>
      </c>
      <c r="B1347" s="406" t="str">
        <f ca="1">VLOOKUP(A1347,'41. KPC'!$B$103:$H$1048576,7,0)</f>
        <v>CS 감성커뮤니케이션</v>
      </c>
      <c r="D1347" s="37" t="s">
        <v>507</v>
      </c>
      <c r="E1347" s="37" t="s">
        <v>4161</v>
      </c>
      <c r="F1347" s="37" t="s">
        <v>4162</v>
      </c>
      <c r="G1347" s="37">
        <v>1</v>
      </c>
      <c r="H1347" s="37" t="s">
        <v>3861</v>
      </c>
    </row>
    <row r="1348" spans="1:8">
      <c r="A1348" s="24" t="s">
        <v>28</v>
      </c>
      <c r="B1348" s="409" t="s">
        <v>4163</v>
      </c>
      <c r="D1348" s="38" t="s">
        <v>507</v>
      </c>
      <c r="E1348" s="38" t="s">
        <v>4164</v>
      </c>
      <c r="F1348" s="38" t="s">
        <v>4165</v>
      </c>
      <c r="G1348" s="38">
        <v>3</v>
      </c>
      <c r="H1348" s="38" t="s">
        <v>3861</v>
      </c>
    </row>
    <row r="1349" spans="1:8">
      <c r="A1349" s="24" t="s">
        <v>13</v>
      </c>
      <c r="B1349" s="407" t="s">
        <v>4104</v>
      </c>
      <c r="D1349" s="38" t="s">
        <v>507</v>
      </c>
      <c r="E1349" s="38" t="s">
        <v>4166</v>
      </c>
      <c r="F1349" s="38" t="s">
        <v>4167</v>
      </c>
      <c r="G1349" s="38">
        <v>3</v>
      </c>
      <c r="H1349" s="38" t="s">
        <v>3861</v>
      </c>
    </row>
    <row r="1350" spans="1:8">
      <c r="A1350" s="24" t="s">
        <v>32</v>
      </c>
      <c r="B1350" s="407" t="str">
        <f ca="1">VLOOKUP(B1347,'41. KPC'!$H$103:$J$1048576,3,0)</f>
        <v>14</v>
      </c>
      <c r="D1350" s="38" t="s">
        <v>507</v>
      </c>
      <c r="E1350" s="38" t="s">
        <v>4168</v>
      </c>
      <c r="F1350" s="38" t="s">
        <v>4169</v>
      </c>
      <c r="G1350" s="38">
        <v>3</v>
      </c>
      <c r="H1350" s="38" t="s">
        <v>3861</v>
      </c>
    </row>
    <row r="1351" spans="1:8">
      <c r="A1351" s="24" t="s">
        <v>31</v>
      </c>
      <c r="B1351" s="407" t="str">
        <f ca="1">VLOOKUP(B1347,'41. KPC'!$H$103:$J$1048576,2,0)</f>
        <v>O</v>
      </c>
      <c r="D1351" s="38" t="s">
        <v>507</v>
      </c>
      <c r="E1351" s="38" t="s">
        <v>4170</v>
      </c>
      <c r="F1351" s="38" t="s">
        <v>4171</v>
      </c>
      <c r="G1351" s="38">
        <v>2</v>
      </c>
      <c r="H1351" s="38" t="s">
        <v>3861</v>
      </c>
    </row>
    <row r="1352" spans="1:8">
      <c r="A1352" s="24" t="s">
        <v>25</v>
      </c>
      <c r="B1352" s="407" t="str">
        <f ca="1">VLOOKUP(B1347,'41. KPC'!$H$103:$L$1048576,5,0)</f>
        <v>1~12월</v>
      </c>
      <c r="D1352" s="38" t="s">
        <v>507</v>
      </c>
      <c r="E1352" s="38" t="s">
        <v>4172</v>
      </c>
      <c r="F1352" s="38" t="s">
        <v>4173</v>
      </c>
      <c r="G1352" s="38">
        <v>2</v>
      </c>
      <c r="H1352" s="38" t="s">
        <v>3861</v>
      </c>
    </row>
    <row r="1353" spans="1:8">
      <c r="A1353" s="660" t="s">
        <v>33</v>
      </c>
      <c r="B1353" s="694" t="s">
        <v>4174</v>
      </c>
    </row>
    <row r="1354" spans="1:8">
      <c r="A1354" s="630"/>
      <c r="B1354" s="695"/>
    </row>
    <row r="1355" spans="1:8">
      <c r="B1355" s="408"/>
    </row>
    <row r="1356" spans="1:8">
      <c r="B1356" s="408"/>
    </row>
    <row r="1357" spans="1:8" ht="17.25" thickBot="1">
      <c r="A1357" s="22" t="s">
        <v>7</v>
      </c>
      <c r="B1357" s="405" t="s">
        <v>4</v>
      </c>
      <c r="D1357" s="22" t="s">
        <v>5</v>
      </c>
      <c r="E1357" s="22" t="s">
        <v>11</v>
      </c>
      <c r="F1357" s="22" t="s">
        <v>12</v>
      </c>
      <c r="G1357" s="22" t="s">
        <v>6</v>
      </c>
      <c r="H1357" s="22" t="s">
        <v>29</v>
      </c>
    </row>
    <row r="1358" spans="1:8" ht="17.25" thickTop="1">
      <c r="A1358" s="21">
        <f ca="1">COUNTIF(INDIRECT("$A$3:A" &amp; ROW()-1), "연번")</f>
        <v>124</v>
      </c>
      <c r="B1358" s="406" t="str">
        <f ca="1">VLOOKUP(A1358,'41. KPC'!$B$103:$H$1048576,7,0)</f>
        <v>블랙컨슈머 대응 전략</v>
      </c>
      <c r="D1358" s="37" t="s">
        <v>507</v>
      </c>
      <c r="E1358" s="37" t="s">
        <v>4175</v>
      </c>
      <c r="F1358" s="37" t="s">
        <v>4176</v>
      </c>
      <c r="G1358" s="37">
        <v>2</v>
      </c>
      <c r="H1358" s="37" t="s">
        <v>3861</v>
      </c>
    </row>
    <row r="1359" spans="1:8">
      <c r="A1359" s="24" t="s">
        <v>28</v>
      </c>
      <c r="B1359" s="407" t="s">
        <v>4177</v>
      </c>
      <c r="D1359" s="38" t="s">
        <v>507</v>
      </c>
      <c r="E1359" s="38" t="s">
        <v>4178</v>
      </c>
      <c r="F1359" s="38" t="s">
        <v>4179</v>
      </c>
      <c r="G1359" s="38">
        <v>3</v>
      </c>
      <c r="H1359" s="38" t="s">
        <v>3861</v>
      </c>
    </row>
    <row r="1360" spans="1:8">
      <c r="A1360" s="24" t="s">
        <v>13</v>
      </c>
      <c r="B1360" s="407" t="s">
        <v>4104</v>
      </c>
      <c r="D1360" s="38" t="s">
        <v>507</v>
      </c>
      <c r="E1360" s="38" t="s">
        <v>4180</v>
      </c>
      <c r="F1360" s="38" t="s">
        <v>4181</v>
      </c>
      <c r="G1360" s="38">
        <v>2</v>
      </c>
      <c r="H1360" s="38" t="s">
        <v>3861</v>
      </c>
    </row>
    <row r="1361" spans="1:8">
      <c r="A1361" s="24" t="s">
        <v>32</v>
      </c>
      <c r="B1361" s="407" t="str">
        <f ca="1">VLOOKUP(B1358,'41. KPC'!$H$103:$J$1048576,3,0)</f>
        <v>7</v>
      </c>
    </row>
    <row r="1362" spans="1:8">
      <c r="A1362" s="24" t="s">
        <v>31</v>
      </c>
      <c r="B1362" s="407" t="str">
        <f ca="1">VLOOKUP(B1358,'41. KPC'!$H$103:$J$1048576,2,0)</f>
        <v>O</v>
      </c>
    </row>
    <row r="1363" spans="1:8">
      <c r="A1363" s="24" t="s">
        <v>25</v>
      </c>
      <c r="B1363" s="407" t="str">
        <f ca="1">VLOOKUP(B1358,'41. KPC'!$H$103:$L$1048576,5,0)</f>
        <v>1~12월</v>
      </c>
    </row>
    <row r="1364" spans="1:8">
      <c r="A1364" s="660" t="s">
        <v>33</v>
      </c>
      <c r="B1364" s="694" t="s">
        <v>4182</v>
      </c>
    </row>
    <row r="1365" spans="1:8">
      <c r="A1365" s="630"/>
      <c r="B1365" s="695"/>
    </row>
    <row r="1366" spans="1:8">
      <c r="B1366" s="408"/>
    </row>
    <row r="1367" spans="1:8">
      <c r="B1367" s="408"/>
    </row>
    <row r="1368" spans="1:8" ht="17.25" thickBot="1">
      <c r="A1368" s="22" t="s">
        <v>7</v>
      </c>
      <c r="B1368" s="405" t="s">
        <v>4</v>
      </c>
      <c r="D1368" s="22" t="s">
        <v>5</v>
      </c>
      <c r="E1368" s="22" t="s">
        <v>11</v>
      </c>
      <c r="F1368" s="22" t="s">
        <v>12</v>
      </c>
      <c r="G1368" s="22" t="s">
        <v>6</v>
      </c>
      <c r="H1368" s="22" t="s">
        <v>29</v>
      </c>
    </row>
    <row r="1369" spans="1:8" ht="17.25" thickTop="1">
      <c r="A1369" s="21">
        <f ca="1">COUNTIF(INDIRECT("$A$3:A" &amp; ROW()-1), "연번")</f>
        <v>125</v>
      </c>
      <c r="B1369" s="406" t="str">
        <f ca="1">VLOOKUP(A1369,'41. KPC'!$B$103:$H$1048576,7,0)</f>
        <v>고객불만 프로파일링 전략</v>
      </c>
      <c r="D1369" s="37" t="s">
        <v>507</v>
      </c>
      <c r="E1369" s="37" t="s">
        <v>4183</v>
      </c>
      <c r="F1369" s="37" t="s">
        <v>4184</v>
      </c>
      <c r="G1369" s="37">
        <v>1</v>
      </c>
      <c r="H1369" s="37" t="s">
        <v>3861</v>
      </c>
    </row>
    <row r="1370" spans="1:8">
      <c r="A1370" s="24" t="s">
        <v>28</v>
      </c>
      <c r="B1370" s="409" t="s">
        <v>4185</v>
      </c>
      <c r="D1370" s="38" t="s">
        <v>507</v>
      </c>
      <c r="E1370" s="38" t="s">
        <v>4186</v>
      </c>
      <c r="F1370" s="38" t="s">
        <v>4187</v>
      </c>
      <c r="G1370" s="38">
        <v>2</v>
      </c>
      <c r="H1370" s="38" t="s">
        <v>3861</v>
      </c>
    </row>
    <row r="1371" spans="1:8">
      <c r="A1371" s="24" t="s">
        <v>13</v>
      </c>
      <c r="B1371" s="407" t="s">
        <v>4104</v>
      </c>
      <c r="D1371" s="38" t="s">
        <v>507</v>
      </c>
      <c r="E1371" s="38" t="s">
        <v>4188</v>
      </c>
      <c r="F1371" s="38" t="s">
        <v>4189</v>
      </c>
      <c r="G1371" s="38">
        <v>2</v>
      </c>
      <c r="H1371" s="38" t="s">
        <v>3861</v>
      </c>
    </row>
    <row r="1372" spans="1:8">
      <c r="A1372" s="24" t="s">
        <v>32</v>
      </c>
      <c r="B1372" s="407" t="str">
        <f ca="1">VLOOKUP(B1369,'41. KPC'!$H$103:$J$1048576,3,0)</f>
        <v>14</v>
      </c>
      <c r="D1372" s="38" t="s">
        <v>507</v>
      </c>
      <c r="E1372" s="38" t="s">
        <v>4190</v>
      </c>
      <c r="F1372" s="38" t="s">
        <v>4191</v>
      </c>
      <c r="G1372" s="38">
        <v>2</v>
      </c>
      <c r="H1372" s="38" t="s">
        <v>3861</v>
      </c>
    </row>
    <row r="1373" spans="1:8">
      <c r="A1373" s="24" t="s">
        <v>31</v>
      </c>
      <c r="B1373" s="407" t="str">
        <f ca="1">VLOOKUP(B1369,'41. KPC'!$H$103:$J$1048576,2,0)</f>
        <v>O</v>
      </c>
      <c r="D1373" s="38" t="s">
        <v>507</v>
      </c>
      <c r="E1373" s="38" t="s">
        <v>4192</v>
      </c>
      <c r="F1373" s="38" t="s">
        <v>4193</v>
      </c>
      <c r="G1373" s="38">
        <v>3</v>
      </c>
      <c r="H1373" s="38" t="s">
        <v>3861</v>
      </c>
    </row>
    <row r="1374" spans="1:8">
      <c r="A1374" s="24" t="s">
        <v>25</v>
      </c>
      <c r="B1374" s="407" t="str">
        <f ca="1">VLOOKUP(B1369,'41. KPC'!$H$103:$L$1048576,5,0)</f>
        <v>1~12월</v>
      </c>
      <c r="D1374" s="38" t="s">
        <v>507</v>
      </c>
      <c r="E1374" s="38" t="s">
        <v>4194</v>
      </c>
      <c r="F1374" s="38" t="s">
        <v>4195</v>
      </c>
      <c r="G1374" s="38">
        <v>3</v>
      </c>
      <c r="H1374" s="38" t="s">
        <v>3861</v>
      </c>
    </row>
    <row r="1375" spans="1:8">
      <c r="A1375" s="660" t="s">
        <v>33</v>
      </c>
      <c r="B1375" s="694" t="s">
        <v>4196</v>
      </c>
      <c r="D1375" s="38" t="s">
        <v>507</v>
      </c>
      <c r="E1375" s="38" t="s">
        <v>4197</v>
      </c>
      <c r="F1375" s="38" t="s">
        <v>4198</v>
      </c>
      <c r="G1375" s="38">
        <v>1</v>
      </c>
      <c r="H1375" s="38" t="s">
        <v>3861</v>
      </c>
    </row>
    <row r="1376" spans="1:8">
      <c r="A1376" s="630"/>
      <c r="B1376" s="695"/>
    </row>
    <row r="1377" spans="1:8">
      <c r="B1377" s="408"/>
    </row>
    <row r="1378" spans="1:8">
      <c r="B1378" s="408"/>
    </row>
    <row r="1379" spans="1:8" ht="17.25" thickBot="1">
      <c r="A1379" s="22" t="s">
        <v>7</v>
      </c>
      <c r="B1379" s="405" t="s">
        <v>4</v>
      </c>
      <c r="D1379" s="22" t="s">
        <v>5</v>
      </c>
      <c r="E1379" s="22" t="s">
        <v>11</v>
      </c>
      <c r="F1379" s="22" t="s">
        <v>12</v>
      </c>
      <c r="G1379" s="22" t="s">
        <v>6</v>
      </c>
      <c r="H1379" s="22" t="s">
        <v>29</v>
      </c>
    </row>
    <row r="1380" spans="1:8" ht="17.25" thickTop="1">
      <c r="A1380" s="21">
        <f ca="1">COUNTIF(INDIRECT("$A$3:A" &amp; ROW()-1), "연번")</f>
        <v>126</v>
      </c>
      <c r="B1380" s="406" t="str">
        <f ca="1">VLOOKUP(A1380,'41. KPC'!$B$103:$H$1048576,7,0)</f>
        <v>실수는 줄이고 품격은 높이는, 언어습관 클리닉</v>
      </c>
      <c r="D1380" s="37" t="s">
        <v>507</v>
      </c>
      <c r="E1380" s="37" t="s">
        <v>4199</v>
      </c>
      <c r="F1380" s="37" t="s">
        <v>4200</v>
      </c>
      <c r="G1380" s="37">
        <v>1</v>
      </c>
      <c r="H1380" s="37" t="s">
        <v>3861</v>
      </c>
    </row>
    <row r="1381" spans="1:8">
      <c r="A1381" s="24" t="s">
        <v>28</v>
      </c>
      <c r="B1381" s="407" t="s">
        <v>4201</v>
      </c>
      <c r="D1381" s="38" t="s">
        <v>507</v>
      </c>
      <c r="E1381" s="38" t="s">
        <v>4202</v>
      </c>
      <c r="F1381" s="38" t="s">
        <v>4203</v>
      </c>
      <c r="G1381" s="38">
        <v>2</v>
      </c>
      <c r="H1381" s="38" t="s">
        <v>3861</v>
      </c>
    </row>
    <row r="1382" spans="1:8">
      <c r="A1382" s="24" t="s">
        <v>13</v>
      </c>
      <c r="B1382" s="407" t="s">
        <v>4204</v>
      </c>
      <c r="D1382" s="38" t="s">
        <v>507</v>
      </c>
      <c r="E1382" s="38" t="s">
        <v>4205</v>
      </c>
      <c r="F1382" s="38" t="s">
        <v>4206</v>
      </c>
      <c r="G1382" s="38">
        <v>1.5</v>
      </c>
      <c r="H1382" s="38" t="s">
        <v>3861</v>
      </c>
    </row>
    <row r="1383" spans="1:8">
      <c r="A1383" s="24" t="s">
        <v>32</v>
      </c>
      <c r="B1383" s="407" t="str">
        <f ca="1">VLOOKUP(B1380,'41. KPC'!$H$103:$J$1048576,3,0)</f>
        <v>7</v>
      </c>
      <c r="D1383" s="38" t="s">
        <v>507</v>
      </c>
      <c r="E1383" s="38" t="s">
        <v>4207</v>
      </c>
      <c r="F1383" s="38" t="s">
        <v>4208</v>
      </c>
      <c r="G1383" s="38">
        <v>2.5</v>
      </c>
      <c r="H1383" s="38" t="s">
        <v>3861</v>
      </c>
    </row>
    <row r="1384" spans="1:8">
      <c r="A1384" s="24" t="s">
        <v>31</v>
      </c>
      <c r="B1384" s="407" t="str">
        <f ca="1">VLOOKUP(B1380,'41. KPC'!$H$103:$J$1048576,2,0)</f>
        <v>O</v>
      </c>
    </row>
    <row r="1385" spans="1:8">
      <c r="A1385" s="24" t="s">
        <v>25</v>
      </c>
      <c r="B1385" s="407" t="str">
        <f ca="1">VLOOKUP(B1380,'41. KPC'!$H$103:$L$1048576,5,0)</f>
        <v>1~12월</v>
      </c>
    </row>
    <row r="1386" spans="1:8">
      <c r="A1386" s="660" t="s">
        <v>33</v>
      </c>
      <c r="B1386" s="694" t="s">
        <v>4209</v>
      </c>
    </row>
    <row r="1387" spans="1:8">
      <c r="A1387" s="630"/>
      <c r="B1387" s="695"/>
    </row>
    <row r="1388" spans="1:8">
      <c r="B1388" s="408"/>
    </row>
    <row r="1389" spans="1:8">
      <c r="B1389" s="408"/>
    </row>
    <row r="1390" spans="1:8" ht="17.25" thickBot="1">
      <c r="A1390" s="22" t="s">
        <v>7</v>
      </c>
      <c r="B1390" s="405" t="s">
        <v>4</v>
      </c>
      <c r="D1390" s="22" t="s">
        <v>5</v>
      </c>
      <c r="E1390" s="22" t="s">
        <v>11</v>
      </c>
      <c r="F1390" s="22" t="s">
        <v>12</v>
      </c>
      <c r="G1390" s="22" t="s">
        <v>6</v>
      </c>
      <c r="H1390" s="22" t="s">
        <v>29</v>
      </c>
    </row>
    <row r="1391" spans="1:8" ht="17.25" thickTop="1">
      <c r="A1391" s="21">
        <f ca="1">COUNTIF(INDIRECT("$A$3:A" &amp; ROW()-1), "연번")</f>
        <v>127</v>
      </c>
      <c r="B1391" s="406" t="str">
        <f ca="1">VLOOKUP(A1391,'41. KPC'!$B$103:$H$1048576,7,0)</f>
        <v>내외부 고객을 위한 비즈니스매너</v>
      </c>
      <c r="D1391" s="37" t="s">
        <v>507</v>
      </c>
      <c r="E1391" s="37" t="s">
        <v>4210</v>
      </c>
      <c r="F1391" s="37" t="s">
        <v>4211</v>
      </c>
      <c r="G1391" s="37">
        <v>1</v>
      </c>
      <c r="H1391" s="37" t="s">
        <v>3861</v>
      </c>
    </row>
    <row r="1392" spans="1:8">
      <c r="A1392" s="24" t="s">
        <v>28</v>
      </c>
      <c r="B1392" s="407" t="s">
        <v>4212</v>
      </c>
      <c r="D1392" s="38" t="s">
        <v>507</v>
      </c>
      <c r="E1392" s="38" t="s">
        <v>4213</v>
      </c>
      <c r="F1392" s="38" t="s">
        <v>4214</v>
      </c>
      <c r="G1392" s="38">
        <v>3</v>
      </c>
      <c r="H1392" s="38" t="s">
        <v>3861</v>
      </c>
    </row>
    <row r="1393" spans="1:8">
      <c r="A1393" s="24" t="s">
        <v>13</v>
      </c>
      <c r="B1393" s="407" t="s">
        <v>4204</v>
      </c>
      <c r="D1393" s="38" t="s">
        <v>507</v>
      </c>
      <c r="E1393" s="38" t="s">
        <v>4215</v>
      </c>
      <c r="F1393" s="38" t="s">
        <v>4216</v>
      </c>
      <c r="G1393" s="38">
        <v>3</v>
      </c>
      <c r="H1393" s="38" t="s">
        <v>3861</v>
      </c>
    </row>
    <row r="1394" spans="1:8">
      <c r="A1394" s="24" t="s">
        <v>32</v>
      </c>
      <c r="B1394" s="407" t="str">
        <f ca="1">VLOOKUP(B1391,'41. KPC'!$H$103:$J$1048576,3,0)</f>
        <v>7</v>
      </c>
    </row>
    <row r="1395" spans="1:8">
      <c r="A1395" s="24" t="s">
        <v>31</v>
      </c>
      <c r="B1395" s="407" t="str">
        <f ca="1">VLOOKUP(B1391,'41. KPC'!$H$103:$J$1048576,2,0)</f>
        <v>O</v>
      </c>
    </row>
    <row r="1396" spans="1:8">
      <c r="A1396" s="24" t="s">
        <v>25</v>
      </c>
      <c r="B1396" s="407" t="str">
        <f ca="1">VLOOKUP(B1391,'41. KPC'!$H$103:$L$1048576,5,0)</f>
        <v>1~12월</v>
      </c>
    </row>
    <row r="1397" spans="1:8">
      <c r="A1397" s="660" t="s">
        <v>33</v>
      </c>
      <c r="B1397" s="694" t="s">
        <v>4217</v>
      </c>
    </row>
    <row r="1398" spans="1:8">
      <c r="A1398" s="630"/>
      <c r="B1398" s="695"/>
    </row>
    <row r="1399" spans="1:8">
      <c r="B1399" s="408"/>
    </row>
    <row r="1400" spans="1:8">
      <c r="B1400" s="408"/>
    </row>
    <row r="1401" spans="1:8" ht="17.25" thickBot="1">
      <c r="A1401" s="22" t="s">
        <v>7</v>
      </c>
      <c r="B1401" s="405" t="s">
        <v>4</v>
      </c>
      <c r="D1401" s="22" t="s">
        <v>5</v>
      </c>
      <c r="E1401" s="22" t="s">
        <v>11</v>
      </c>
      <c r="F1401" s="22" t="s">
        <v>12</v>
      </c>
      <c r="G1401" s="22" t="s">
        <v>6</v>
      </c>
      <c r="H1401" s="22" t="s">
        <v>29</v>
      </c>
    </row>
    <row r="1402" spans="1:8" ht="17.25" thickTop="1">
      <c r="A1402" s="21">
        <f ca="1">COUNTIF(INDIRECT("$A$3:A" &amp; ROW()-1), "연번")</f>
        <v>128</v>
      </c>
      <c r="B1402" s="406" t="str">
        <f ca="1">VLOOKUP(A1402,'41. KPC'!$B$103:$H$1048576,7,0)</f>
        <v>공공기관 실무자를 위한 한글보고서작성(Feat. AI &amp; 한글)</v>
      </c>
      <c r="D1402" s="37" t="s">
        <v>3855</v>
      </c>
      <c r="E1402" s="37" t="s">
        <v>4218</v>
      </c>
      <c r="F1402" s="37" t="s">
        <v>4219</v>
      </c>
      <c r="G1402" s="37">
        <v>1.5</v>
      </c>
      <c r="H1402" s="37" t="s">
        <v>4220</v>
      </c>
    </row>
    <row r="1403" spans="1:8">
      <c r="A1403" s="24" t="s">
        <v>28</v>
      </c>
      <c r="B1403" s="407" t="s">
        <v>4221</v>
      </c>
      <c r="D1403" s="37" t="s">
        <v>3855</v>
      </c>
      <c r="E1403" s="38" t="s">
        <v>4222</v>
      </c>
      <c r="F1403" s="38" t="s">
        <v>4223</v>
      </c>
      <c r="G1403" s="38">
        <v>1.5</v>
      </c>
      <c r="H1403" s="37" t="s">
        <v>4220</v>
      </c>
    </row>
    <row r="1404" spans="1:8">
      <c r="A1404" s="24" t="s">
        <v>13</v>
      </c>
      <c r="B1404" s="407" t="s">
        <v>4224</v>
      </c>
      <c r="D1404" s="37" t="s">
        <v>3855</v>
      </c>
      <c r="E1404" s="38" t="s">
        <v>4225</v>
      </c>
      <c r="F1404" s="38" t="s">
        <v>4226</v>
      </c>
      <c r="G1404" s="38">
        <v>1.5</v>
      </c>
      <c r="H1404" s="37" t="s">
        <v>4220</v>
      </c>
    </row>
    <row r="1405" spans="1:8">
      <c r="A1405" s="24" t="s">
        <v>32</v>
      </c>
      <c r="B1405" s="407" t="str">
        <f ca="1">VLOOKUP(B1402,'41. KPC'!$H$103:$J$1048576,3,0)</f>
        <v>7</v>
      </c>
      <c r="D1405" s="37" t="s">
        <v>3855</v>
      </c>
      <c r="E1405" s="38" t="s">
        <v>4227</v>
      </c>
      <c r="F1405" s="38" t="s">
        <v>4228</v>
      </c>
      <c r="G1405" s="38">
        <v>1.5</v>
      </c>
      <c r="H1405" s="37" t="s">
        <v>4220</v>
      </c>
    </row>
    <row r="1406" spans="1:8">
      <c r="A1406" s="24" t="s">
        <v>31</v>
      </c>
      <c r="B1406" s="407" t="str">
        <f ca="1">VLOOKUP(B1402,'41. KPC'!$H$103:$J$1048576,2,0)</f>
        <v>O</v>
      </c>
      <c r="D1406" s="37" t="s">
        <v>3855</v>
      </c>
      <c r="E1406" s="38" t="s">
        <v>4229</v>
      </c>
      <c r="F1406" s="38" t="s">
        <v>4230</v>
      </c>
      <c r="G1406" s="38">
        <v>1</v>
      </c>
      <c r="H1406" s="37" t="s">
        <v>4220</v>
      </c>
    </row>
    <row r="1407" spans="1:8">
      <c r="A1407" s="24" t="s">
        <v>25</v>
      </c>
      <c r="B1407" s="407" t="str">
        <f ca="1">VLOOKUP(B1402,'41. KPC'!$H$103:$L$1048576,5,0)</f>
        <v>1~12월</v>
      </c>
    </row>
    <row r="1408" spans="1:8">
      <c r="A1408" s="660" t="s">
        <v>33</v>
      </c>
      <c r="B1408" s="694" t="s">
        <v>4231</v>
      </c>
    </row>
    <row r="1409" spans="1:8">
      <c r="A1409" s="630"/>
      <c r="B1409" s="695"/>
    </row>
    <row r="1410" spans="1:8">
      <c r="B1410" s="408"/>
    </row>
    <row r="1411" spans="1:8">
      <c r="B1411" s="408"/>
    </row>
    <row r="1412" spans="1:8" ht="17.25" thickBot="1">
      <c r="A1412" s="22" t="s">
        <v>7</v>
      </c>
      <c r="B1412" s="405" t="s">
        <v>4</v>
      </c>
      <c r="D1412" s="22" t="s">
        <v>5</v>
      </c>
      <c r="E1412" s="22" t="s">
        <v>11</v>
      </c>
      <c r="F1412" s="22" t="s">
        <v>12</v>
      </c>
      <c r="G1412" s="22" t="s">
        <v>6</v>
      </c>
      <c r="H1412" s="22" t="s">
        <v>29</v>
      </c>
    </row>
    <row r="1413" spans="1:8" ht="17.25" thickTop="1">
      <c r="A1413" s="21">
        <f ca="1">COUNTIF(INDIRECT("$A$3:A" &amp; ROW()-1), "연번")</f>
        <v>129</v>
      </c>
      <c r="B1413" s="406" t="str">
        <f ca="1">VLOOKUP(A1413,'41. KPC'!$B$103:$H$1048576,7,0)</f>
        <v>문제를 해결하는 커뮤니케이션 스킬</v>
      </c>
      <c r="D1413" s="37" t="s">
        <v>3918</v>
      </c>
      <c r="E1413" s="37" t="s">
        <v>4232</v>
      </c>
      <c r="F1413" s="37" t="s">
        <v>4233</v>
      </c>
      <c r="G1413" s="37">
        <v>3</v>
      </c>
      <c r="H1413" s="37" t="s">
        <v>3836</v>
      </c>
    </row>
    <row r="1414" spans="1:8">
      <c r="A1414" s="24" t="s">
        <v>28</v>
      </c>
      <c r="B1414" s="407" t="s">
        <v>4234</v>
      </c>
      <c r="D1414" s="37" t="s">
        <v>3918</v>
      </c>
      <c r="E1414" s="38" t="s">
        <v>4235</v>
      </c>
      <c r="F1414" s="38" t="s">
        <v>4236</v>
      </c>
      <c r="G1414" s="38">
        <v>4</v>
      </c>
      <c r="H1414" s="37" t="s">
        <v>3836</v>
      </c>
    </row>
    <row r="1415" spans="1:8">
      <c r="A1415" s="24" t="s">
        <v>13</v>
      </c>
      <c r="B1415" s="407" t="s">
        <v>4237</v>
      </c>
      <c r="D1415" s="37" t="s">
        <v>3918</v>
      </c>
      <c r="E1415" s="38" t="s">
        <v>4238</v>
      </c>
      <c r="F1415" s="38" t="s">
        <v>4239</v>
      </c>
      <c r="G1415" s="38">
        <v>3.5</v>
      </c>
      <c r="H1415" s="37" t="s">
        <v>3836</v>
      </c>
    </row>
    <row r="1416" spans="1:8">
      <c r="A1416" s="24" t="s">
        <v>32</v>
      </c>
      <c r="B1416" s="407">
        <f ca="1">VLOOKUP(B1413,'41. KPC'!$H$103:$J$1048576,3,0)</f>
        <v>14</v>
      </c>
      <c r="D1416" s="37" t="s">
        <v>3918</v>
      </c>
      <c r="E1416" s="38" t="s">
        <v>4240</v>
      </c>
      <c r="F1416" s="38" t="s">
        <v>4241</v>
      </c>
      <c r="G1416" s="38">
        <v>3.5</v>
      </c>
      <c r="H1416" s="37" t="s">
        <v>3836</v>
      </c>
    </row>
    <row r="1417" spans="1:8">
      <c r="A1417" s="24" t="s">
        <v>31</v>
      </c>
      <c r="B1417" s="407" t="str">
        <f ca="1">VLOOKUP(B1413,'41. KPC'!$H$103:$J$1048576,2,0)</f>
        <v>O</v>
      </c>
    </row>
    <row r="1418" spans="1:8">
      <c r="A1418" s="24" t="s">
        <v>25</v>
      </c>
      <c r="B1418" s="407" t="str">
        <f ca="1">VLOOKUP(B1413,'41. KPC'!$H$103:$L$1048576,5,0)</f>
        <v>1~12월</v>
      </c>
    </row>
    <row r="1419" spans="1:8">
      <c r="A1419" s="660" t="s">
        <v>33</v>
      </c>
      <c r="B1419" s="694" t="s">
        <v>4242</v>
      </c>
    </row>
    <row r="1420" spans="1:8">
      <c r="A1420" s="630"/>
      <c r="B1420" s="695"/>
    </row>
    <row r="1421" spans="1:8">
      <c r="B1421" s="410"/>
    </row>
    <row r="1422" spans="1:8">
      <c r="B1422" s="410"/>
    </row>
    <row r="1423" spans="1:8" ht="17.25" thickBot="1">
      <c r="A1423" s="22" t="s">
        <v>7</v>
      </c>
      <c r="B1423" s="405" t="s">
        <v>4</v>
      </c>
      <c r="D1423" s="22" t="s">
        <v>5</v>
      </c>
      <c r="E1423" s="22" t="s">
        <v>11</v>
      </c>
      <c r="F1423" s="22" t="s">
        <v>12</v>
      </c>
      <c r="G1423" s="22" t="s">
        <v>6</v>
      </c>
      <c r="H1423" s="22" t="s">
        <v>29</v>
      </c>
    </row>
    <row r="1424" spans="1:8" ht="17.25" thickTop="1">
      <c r="A1424" s="21">
        <f ca="1">COUNTIF(INDIRECT("$A$3:A" &amp; ROW()-1), "연번")</f>
        <v>130</v>
      </c>
      <c r="B1424" s="406" t="str">
        <f ca="1">VLOOKUP(A1424,'41. KPC'!$B$103:$H$1048576,7,0)</f>
        <v>AI시대의 전략적 의사결정기법</v>
      </c>
      <c r="D1424" s="37" t="s">
        <v>3978</v>
      </c>
      <c r="E1424" s="37" t="s">
        <v>4243</v>
      </c>
      <c r="F1424" s="37" t="s">
        <v>4244</v>
      </c>
      <c r="G1424" s="37">
        <v>3</v>
      </c>
      <c r="H1424" s="37" t="s">
        <v>4245</v>
      </c>
    </row>
    <row r="1425" spans="1:8">
      <c r="A1425" s="24" t="s">
        <v>28</v>
      </c>
      <c r="B1425" s="407" t="s">
        <v>4246</v>
      </c>
      <c r="D1425" s="37" t="s">
        <v>3978</v>
      </c>
      <c r="E1425" s="37" t="s">
        <v>4247</v>
      </c>
      <c r="F1425" s="38" t="s">
        <v>4248</v>
      </c>
      <c r="G1425" s="38">
        <v>3</v>
      </c>
      <c r="H1425" s="37" t="s">
        <v>4245</v>
      </c>
    </row>
    <row r="1426" spans="1:8">
      <c r="A1426" s="24" t="s">
        <v>13</v>
      </c>
      <c r="B1426" s="407" t="s">
        <v>4249</v>
      </c>
      <c r="D1426" s="37" t="s">
        <v>3978</v>
      </c>
      <c r="E1426" s="37" t="s">
        <v>4250</v>
      </c>
      <c r="F1426" s="38" t="s">
        <v>4251</v>
      </c>
      <c r="G1426" s="38">
        <v>3</v>
      </c>
      <c r="H1426" s="37" t="s">
        <v>4245</v>
      </c>
    </row>
    <row r="1427" spans="1:8">
      <c r="A1427" s="24" t="s">
        <v>32</v>
      </c>
      <c r="B1427" s="407" t="str">
        <f ca="1">VLOOKUP(B1424,'41. KPC'!$H$103:$J$1048576,3,0)</f>
        <v>18</v>
      </c>
      <c r="D1427" s="37" t="s">
        <v>3978</v>
      </c>
      <c r="E1427" s="37" t="s">
        <v>4252</v>
      </c>
      <c r="F1427" s="38" t="s">
        <v>4253</v>
      </c>
      <c r="G1427" s="38">
        <v>3</v>
      </c>
      <c r="H1427" s="37" t="s">
        <v>4245</v>
      </c>
    </row>
    <row r="1428" spans="1:8">
      <c r="A1428" s="24" t="s">
        <v>31</v>
      </c>
      <c r="B1428" s="407" t="str">
        <f ca="1">VLOOKUP(B1424,'41. KPC'!$H$103:$J$1048576,2,0)</f>
        <v>O</v>
      </c>
      <c r="D1428" s="37" t="s">
        <v>3978</v>
      </c>
      <c r="E1428" s="37" t="s">
        <v>4254</v>
      </c>
      <c r="F1428" s="38" t="s">
        <v>4255</v>
      </c>
      <c r="G1428" s="38">
        <v>3</v>
      </c>
      <c r="H1428" s="37" t="s">
        <v>4245</v>
      </c>
    </row>
    <row r="1429" spans="1:8">
      <c r="A1429" s="24" t="s">
        <v>25</v>
      </c>
      <c r="B1429" s="407" t="str">
        <f ca="1">VLOOKUP(B1424,'41. KPC'!$H$103:$L$1048576,5,0)</f>
        <v>1~12월</v>
      </c>
      <c r="D1429" s="37" t="s">
        <v>3978</v>
      </c>
      <c r="E1429" s="37" t="s">
        <v>4256</v>
      </c>
      <c r="F1429" s="38" t="s">
        <v>4257</v>
      </c>
      <c r="G1429" s="38">
        <v>3</v>
      </c>
      <c r="H1429" s="37" t="s">
        <v>4245</v>
      </c>
    </row>
    <row r="1430" spans="1:8">
      <c r="A1430" s="660" t="s">
        <v>33</v>
      </c>
      <c r="B1430" s="694" t="s">
        <v>4258</v>
      </c>
    </row>
    <row r="1431" spans="1:8">
      <c r="A1431" s="630"/>
      <c r="B1431" s="695"/>
    </row>
    <row r="1432" spans="1:8">
      <c r="B1432" s="408"/>
    </row>
    <row r="1433" spans="1:8">
      <c r="B1433" s="408"/>
    </row>
    <row r="1434" spans="1:8" ht="17.25" thickBot="1">
      <c r="A1434" s="22" t="s">
        <v>7</v>
      </c>
      <c r="B1434" s="405" t="s">
        <v>4</v>
      </c>
      <c r="D1434" s="22" t="s">
        <v>5</v>
      </c>
      <c r="E1434" s="22" t="s">
        <v>11</v>
      </c>
      <c r="F1434" s="22" t="s">
        <v>12</v>
      </c>
      <c r="G1434" s="22" t="s">
        <v>6</v>
      </c>
      <c r="H1434" s="22" t="s">
        <v>29</v>
      </c>
    </row>
    <row r="1435" spans="1:8" ht="17.25" thickTop="1">
      <c r="A1435" s="21">
        <f ca="1">COUNTIF(INDIRECT("$A$3:A" &amp; ROW()-1), "연번")</f>
        <v>131</v>
      </c>
      <c r="B1435" s="406" t="str">
        <f ca="1">VLOOKUP(A1435,'41. KPC'!$B$103:$H$1048576,7,0)</f>
        <v>전략적 의사결정을 위한 데이터 분석(Feat.엑셀)</v>
      </c>
      <c r="D1435" s="37" t="s">
        <v>3978</v>
      </c>
      <c r="E1435" s="37" t="s">
        <v>4259</v>
      </c>
      <c r="F1435" s="37" t="s">
        <v>4260</v>
      </c>
      <c r="G1435" s="37">
        <v>2</v>
      </c>
      <c r="H1435" s="37" t="s">
        <v>3894</v>
      </c>
    </row>
    <row r="1436" spans="1:8">
      <c r="A1436" s="24" t="s">
        <v>28</v>
      </c>
      <c r="B1436" s="407" t="s">
        <v>4261</v>
      </c>
      <c r="D1436" s="37" t="s">
        <v>3978</v>
      </c>
      <c r="E1436" s="37" t="s">
        <v>4262</v>
      </c>
      <c r="F1436" s="38" t="s">
        <v>4263</v>
      </c>
      <c r="G1436" s="38">
        <v>2</v>
      </c>
      <c r="H1436" s="37" t="s">
        <v>3894</v>
      </c>
    </row>
    <row r="1437" spans="1:8">
      <c r="A1437" s="24" t="s">
        <v>13</v>
      </c>
      <c r="B1437" s="407" t="s">
        <v>4264</v>
      </c>
      <c r="D1437" s="37" t="s">
        <v>3978</v>
      </c>
      <c r="E1437" s="37" t="s">
        <v>4265</v>
      </c>
      <c r="F1437" s="38" t="s">
        <v>4266</v>
      </c>
      <c r="G1437" s="38">
        <v>3</v>
      </c>
      <c r="H1437" s="37" t="s">
        <v>3894</v>
      </c>
    </row>
    <row r="1438" spans="1:8">
      <c r="A1438" s="24" t="s">
        <v>32</v>
      </c>
      <c r="B1438" s="407">
        <f ca="1">VLOOKUP(B1435,'41. KPC'!$H$103:$J$1048576,3,0)</f>
        <v>14</v>
      </c>
      <c r="D1438" s="37" t="s">
        <v>3978</v>
      </c>
      <c r="E1438" s="37" t="s">
        <v>4267</v>
      </c>
      <c r="F1438" s="38" t="s">
        <v>4268</v>
      </c>
      <c r="G1438" s="38">
        <v>3</v>
      </c>
      <c r="H1438" s="37" t="s">
        <v>3894</v>
      </c>
    </row>
    <row r="1439" spans="1:8">
      <c r="A1439" s="24" t="s">
        <v>31</v>
      </c>
      <c r="B1439" s="407" t="str">
        <f ca="1">VLOOKUP(B1435,'41. KPC'!$H$103:$J$1048576,2,0)</f>
        <v>O</v>
      </c>
      <c r="D1439" s="37" t="s">
        <v>3978</v>
      </c>
      <c r="E1439" s="37" t="s">
        <v>4269</v>
      </c>
      <c r="F1439" s="38" t="s">
        <v>4270</v>
      </c>
      <c r="G1439" s="38">
        <v>2</v>
      </c>
      <c r="H1439" s="37" t="s">
        <v>3894</v>
      </c>
    </row>
    <row r="1440" spans="1:8">
      <c r="A1440" s="24" t="s">
        <v>25</v>
      </c>
      <c r="B1440" s="407" t="str">
        <f ca="1">VLOOKUP(B1435,'41. KPC'!$H$103:$L$1048576,5,0)</f>
        <v>1~12월</v>
      </c>
      <c r="D1440" s="37" t="s">
        <v>3978</v>
      </c>
      <c r="E1440" s="37" t="s">
        <v>4271</v>
      </c>
      <c r="F1440" s="38" t="s">
        <v>4272</v>
      </c>
      <c r="G1440" s="38">
        <v>2</v>
      </c>
      <c r="H1440" s="37" t="s">
        <v>3894</v>
      </c>
    </row>
    <row r="1441" spans="1:8">
      <c r="A1441" s="660" t="s">
        <v>33</v>
      </c>
      <c r="B1441" s="694" t="s">
        <v>4273</v>
      </c>
    </row>
    <row r="1442" spans="1:8">
      <c r="A1442" s="630"/>
      <c r="B1442" s="695"/>
    </row>
    <row r="1443" spans="1:8">
      <c r="B1443" s="408"/>
    </row>
    <row r="1444" spans="1:8">
      <c r="B1444" s="408"/>
    </row>
    <row r="1445" spans="1:8" ht="17.25" thickBot="1">
      <c r="A1445" s="22" t="s">
        <v>7</v>
      </c>
      <c r="B1445" s="405" t="s">
        <v>4</v>
      </c>
      <c r="D1445" s="22" t="s">
        <v>5</v>
      </c>
      <c r="E1445" s="22" t="s">
        <v>11</v>
      </c>
      <c r="F1445" s="22" t="s">
        <v>12</v>
      </c>
      <c r="G1445" s="22" t="s">
        <v>6</v>
      </c>
      <c r="H1445" s="22" t="s">
        <v>29</v>
      </c>
    </row>
    <row r="1446" spans="1:8" ht="17.25" thickTop="1">
      <c r="A1446" s="21">
        <f ca="1">COUNTIF(INDIRECT("$A$3:A" &amp; ROW()-1), "연번")</f>
        <v>132</v>
      </c>
      <c r="B1446" s="406" t="str">
        <f ca="1">VLOOKUP(A1446,'41. KPC'!$B$103:$H$1048576,7,0)</f>
        <v>나답게 일하기, 자기효능감과 잡크래프팅</v>
      </c>
      <c r="D1446" s="37" t="s">
        <v>4032</v>
      </c>
      <c r="E1446" s="37" t="s">
        <v>4274</v>
      </c>
      <c r="F1446" s="37" t="s">
        <v>4275</v>
      </c>
      <c r="G1446" s="37">
        <v>2</v>
      </c>
      <c r="H1446" s="37" t="s">
        <v>3836</v>
      </c>
    </row>
    <row r="1447" spans="1:8">
      <c r="A1447" s="24" t="s">
        <v>28</v>
      </c>
      <c r="B1447" s="407" t="s">
        <v>4276</v>
      </c>
      <c r="D1447" s="37" t="s">
        <v>4032</v>
      </c>
      <c r="E1447" s="37" t="s">
        <v>4277</v>
      </c>
      <c r="F1447" s="38" t="s">
        <v>4278</v>
      </c>
      <c r="G1447" s="38">
        <v>2</v>
      </c>
      <c r="H1447" s="37" t="s">
        <v>3836</v>
      </c>
    </row>
    <row r="1448" spans="1:8">
      <c r="A1448" s="24" t="s">
        <v>13</v>
      </c>
      <c r="B1448" s="407" t="s">
        <v>4279</v>
      </c>
      <c r="D1448" s="37" t="s">
        <v>4032</v>
      </c>
      <c r="E1448" s="37" t="s">
        <v>4280</v>
      </c>
      <c r="F1448" s="38" t="s">
        <v>4281</v>
      </c>
      <c r="G1448" s="38">
        <v>3</v>
      </c>
      <c r="H1448" s="37" t="s">
        <v>3836</v>
      </c>
    </row>
    <row r="1449" spans="1:8">
      <c r="A1449" s="24" t="s">
        <v>32</v>
      </c>
      <c r="B1449" s="407">
        <f ca="1">VLOOKUP(B1446,'41. KPC'!$H$103:$J$1048576,3,0)</f>
        <v>7</v>
      </c>
    </row>
    <row r="1450" spans="1:8">
      <c r="A1450" s="24" t="s">
        <v>31</v>
      </c>
      <c r="B1450" s="407" t="str">
        <f ca="1">VLOOKUP(B1446,'41. KPC'!$H$103:$J$1048576,2,0)</f>
        <v>O</v>
      </c>
    </row>
    <row r="1451" spans="1:8">
      <c r="A1451" s="24" t="s">
        <v>25</v>
      </c>
      <c r="B1451" s="407" t="str">
        <f ca="1">VLOOKUP(B1446,'41. KPC'!$H$103:$L$1048576,5,0)</f>
        <v>1~12월</v>
      </c>
    </row>
    <row r="1452" spans="1:8">
      <c r="A1452" s="660" t="s">
        <v>33</v>
      </c>
      <c r="B1452" s="694" t="s">
        <v>4282</v>
      </c>
    </row>
    <row r="1453" spans="1:8">
      <c r="A1453" s="630"/>
      <c r="B1453" s="695"/>
    </row>
    <row r="1454" spans="1:8">
      <c r="B1454" s="408"/>
    </row>
    <row r="1455" spans="1:8">
      <c r="B1455" s="408"/>
    </row>
    <row r="1456" spans="1:8" ht="17.25" thickBot="1">
      <c r="A1456" s="22" t="s">
        <v>7</v>
      </c>
      <c r="B1456" s="405" t="s">
        <v>4</v>
      </c>
      <c r="D1456" s="22" t="s">
        <v>5</v>
      </c>
      <c r="E1456" s="22" t="s">
        <v>11</v>
      </c>
      <c r="F1456" s="22" t="s">
        <v>12</v>
      </c>
      <c r="G1456" s="22" t="s">
        <v>6</v>
      </c>
      <c r="H1456" s="22" t="s">
        <v>29</v>
      </c>
    </row>
    <row r="1457" spans="1:8" ht="17.25" thickTop="1">
      <c r="A1457" s="21">
        <f ca="1">COUNTIF(INDIRECT("$A$3:A" &amp; ROW()-1), "연번")</f>
        <v>133</v>
      </c>
      <c r="B1457" s="406" t="str">
        <f ca="1">VLOOKUP(A1457,'41. KPC'!$B$103:$H$1048576,7,0)</f>
        <v>AI로 그려보는 비전과 조직활성화</v>
      </c>
      <c r="D1457" s="37" t="s">
        <v>4032</v>
      </c>
      <c r="E1457" s="37" t="s">
        <v>4283</v>
      </c>
      <c r="F1457" s="37" t="s">
        <v>4284</v>
      </c>
      <c r="G1457" s="37">
        <v>1</v>
      </c>
      <c r="H1457" s="37" t="s">
        <v>4285</v>
      </c>
    </row>
    <row r="1458" spans="1:8">
      <c r="A1458" s="24" t="s">
        <v>28</v>
      </c>
      <c r="B1458" s="407" t="s">
        <v>4286</v>
      </c>
      <c r="D1458" s="37" t="s">
        <v>4032</v>
      </c>
      <c r="E1458" s="37" t="s">
        <v>4287</v>
      </c>
      <c r="F1458" s="38" t="s">
        <v>4288</v>
      </c>
      <c r="G1458" s="38">
        <v>2</v>
      </c>
      <c r="H1458" s="37" t="s">
        <v>4285</v>
      </c>
    </row>
    <row r="1459" spans="1:8">
      <c r="A1459" s="24" t="s">
        <v>13</v>
      </c>
      <c r="B1459" s="407" t="s">
        <v>4289</v>
      </c>
      <c r="D1459" s="37" t="s">
        <v>4032</v>
      </c>
      <c r="E1459" s="37" t="s">
        <v>4290</v>
      </c>
      <c r="F1459" s="38" t="s">
        <v>4291</v>
      </c>
      <c r="G1459" s="38">
        <v>3</v>
      </c>
      <c r="H1459" s="37" t="s">
        <v>4285</v>
      </c>
    </row>
    <row r="1460" spans="1:8">
      <c r="A1460" s="24" t="s">
        <v>32</v>
      </c>
      <c r="B1460" s="407">
        <f ca="1">VLOOKUP(B1457,'41. KPC'!$H$103:$J$1048576,3,0)</f>
        <v>7</v>
      </c>
      <c r="D1460" s="37" t="s">
        <v>4032</v>
      </c>
      <c r="E1460" s="37" t="s">
        <v>4292</v>
      </c>
      <c r="F1460" s="38" t="s">
        <v>4293</v>
      </c>
      <c r="G1460" s="38">
        <v>1</v>
      </c>
      <c r="H1460" s="37" t="s">
        <v>4285</v>
      </c>
    </row>
    <row r="1461" spans="1:8">
      <c r="A1461" s="24" t="s">
        <v>31</v>
      </c>
      <c r="B1461" s="407" t="str">
        <f ca="1">VLOOKUP(B1457,'41. KPC'!$H$103:$J$1048576,2,0)</f>
        <v>O</v>
      </c>
    </row>
    <row r="1462" spans="1:8">
      <c r="A1462" s="24" t="s">
        <v>25</v>
      </c>
      <c r="B1462" s="407" t="str">
        <f ca="1">VLOOKUP(B1457,'41. KPC'!$H$103:$L$1048576,5,0)</f>
        <v>1~12월</v>
      </c>
    </row>
    <row r="1463" spans="1:8">
      <c r="A1463" s="660" t="s">
        <v>33</v>
      </c>
      <c r="B1463" s="694" t="s">
        <v>4294</v>
      </c>
    </row>
    <row r="1464" spans="1:8">
      <c r="A1464" s="630"/>
      <c r="B1464" s="695"/>
    </row>
    <row r="1465" spans="1:8">
      <c r="B1465" s="408"/>
    </row>
    <row r="1466" spans="1:8">
      <c r="B1466" s="408"/>
    </row>
    <row r="1467" spans="1:8" ht="17.25" thickBot="1">
      <c r="A1467" s="22" t="s">
        <v>7</v>
      </c>
      <c r="B1467" s="405" t="s">
        <v>4</v>
      </c>
      <c r="D1467" s="22" t="s">
        <v>5</v>
      </c>
      <c r="E1467" s="22" t="s">
        <v>11</v>
      </c>
      <c r="F1467" s="22" t="s">
        <v>12</v>
      </c>
      <c r="G1467" s="22" t="s">
        <v>6</v>
      </c>
      <c r="H1467" s="22" t="s">
        <v>29</v>
      </c>
    </row>
    <row r="1468" spans="1:8" ht="17.25" thickTop="1">
      <c r="A1468" s="21">
        <f ca="1">COUNTIF(INDIRECT("$A$3:A" &amp; ROW()-1), "연번")</f>
        <v>134</v>
      </c>
      <c r="B1468" s="406" t="str">
        <f ca="1">VLOOKUP(A1468,'41. KPC'!$B$103:$H$1048576,7,0)</f>
        <v>핵심만 담은 설문지 작성법</v>
      </c>
      <c r="D1468" s="37" t="s">
        <v>4044</v>
      </c>
      <c r="E1468" s="37" t="s">
        <v>4295</v>
      </c>
      <c r="F1468" s="37" t="s">
        <v>4296</v>
      </c>
      <c r="G1468" s="37">
        <v>1</v>
      </c>
      <c r="H1468" s="37" t="s">
        <v>3861</v>
      </c>
    </row>
    <row r="1469" spans="1:8">
      <c r="A1469" s="24" t="s">
        <v>28</v>
      </c>
      <c r="B1469" s="409" t="s">
        <v>4297</v>
      </c>
      <c r="D1469" s="37" t="s">
        <v>4044</v>
      </c>
      <c r="E1469" s="38" t="s">
        <v>4298</v>
      </c>
      <c r="F1469" s="38" t="s">
        <v>4299</v>
      </c>
      <c r="G1469" s="38">
        <v>1</v>
      </c>
      <c r="H1469" s="37" t="s">
        <v>3861</v>
      </c>
    </row>
    <row r="1470" spans="1:8">
      <c r="A1470" s="24" t="s">
        <v>13</v>
      </c>
      <c r="B1470" s="407" t="s">
        <v>4300</v>
      </c>
      <c r="D1470" s="37" t="s">
        <v>4044</v>
      </c>
      <c r="E1470" s="38" t="s">
        <v>4301</v>
      </c>
      <c r="F1470" s="38" t="s">
        <v>4302</v>
      </c>
      <c r="G1470" s="38">
        <v>1.5</v>
      </c>
      <c r="H1470" s="37" t="s">
        <v>3861</v>
      </c>
    </row>
    <row r="1471" spans="1:8">
      <c r="A1471" s="24" t="s">
        <v>32</v>
      </c>
      <c r="B1471" s="407">
        <f ca="1">VLOOKUP(B1468,'41. KPC'!$H$103:$J$1048576,3,0)</f>
        <v>7</v>
      </c>
      <c r="D1471" s="37" t="s">
        <v>4044</v>
      </c>
      <c r="E1471" s="38" t="s">
        <v>4303</v>
      </c>
      <c r="F1471" s="38" t="s">
        <v>4304</v>
      </c>
      <c r="G1471" s="38">
        <v>1</v>
      </c>
      <c r="H1471" s="37" t="s">
        <v>3861</v>
      </c>
    </row>
    <row r="1472" spans="1:8">
      <c r="A1472" s="24" t="s">
        <v>31</v>
      </c>
      <c r="B1472" s="407" t="str">
        <f ca="1">VLOOKUP(B1468,'41. KPC'!$H$103:$J$1048576,2,0)</f>
        <v>O</v>
      </c>
      <c r="D1472" s="37" t="s">
        <v>4044</v>
      </c>
      <c r="E1472" s="38" t="s">
        <v>4305</v>
      </c>
      <c r="F1472" s="38" t="s">
        <v>4306</v>
      </c>
      <c r="G1472" s="38">
        <v>0.5</v>
      </c>
      <c r="H1472" s="37" t="s">
        <v>3861</v>
      </c>
    </row>
    <row r="1473" spans="1:8">
      <c r="A1473" s="24" t="s">
        <v>25</v>
      </c>
      <c r="B1473" s="407" t="str">
        <f ca="1">VLOOKUP(B1468,'41. KPC'!$H$103:$L$1048576,5,0)</f>
        <v>1~12월</v>
      </c>
      <c r="D1473" s="37" t="s">
        <v>4044</v>
      </c>
      <c r="E1473" s="38" t="s">
        <v>4307</v>
      </c>
      <c r="F1473" s="38" t="s">
        <v>4308</v>
      </c>
      <c r="G1473" s="38">
        <v>2</v>
      </c>
      <c r="H1473" s="37" t="s">
        <v>3861</v>
      </c>
    </row>
    <row r="1474" spans="1:8">
      <c r="A1474" s="660" t="s">
        <v>33</v>
      </c>
      <c r="B1474" s="694" t="s">
        <v>4309</v>
      </c>
    </row>
    <row r="1475" spans="1:8">
      <c r="A1475" s="630"/>
      <c r="B1475" s="695"/>
    </row>
    <row r="1476" spans="1:8">
      <c r="B1476" s="408"/>
    </row>
    <row r="1477" spans="1:8">
      <c r="B1477" s="408"/>
    </row>
    <row r="1478" spans="1:8" ht="17.25" thickBot="1">
      <c r="A1478" s="22" t="s">
        <v>7</v>
      </c>
      <c r="B1478" s="405" t="s">
        <v>4</v>
      </c>
      <c r="D1478" s="22" t="s">
        <v>5</v>
      </c>
      <c r="E1478" s="22" t="s">
        <v>11</v>
      </c>
      <c r="F1478" s="22" t="s">
        <v>12</v>
      </c>
      <c r="G1478" s="22" t="s">
        <v>6</v>
      </c>
      <c r="H1478" s="22" t="s">
        <v>29</v>
      </c>
    </row>
    <row r="1479" spans="1:8" ht="17.25" thickTop="1">
      <c r="A1479" s="21">
        <f ca="1">COUNTIF(INDIRECT("$A$3:A" &amp; ROW()-1), "연번")</f>
        <v>135</v>
      </c>
      <c r="B1479" s="406" t="str">
        <f ca="1">VLOOKUP(A1479,'41. KPC'!$B$103:$H$1048576,7,0)</f>
        <v>정성조사로 보는 리서치</v>
      </c>
      <c r="D1479" s="37" t="s">
        <v>4044</v>
      </c>
      <c r="E1479" s="37" t="s">
        <v>4310</v>
      </c>
      <c r="F1479" s="37" t="s">
        <v>4311</v>
      </c>
      <c r="G1479" s="37">
        <v>2</v>
      </c>
      <c r="H1479" s="37" t="s">
        <v>3861</v>
      </c>
    </row>
    <row r="1480" spans="1:8">
      <c r="A1480" s="24" t="s">
        <v>28</v>
      </c>
      <c r="B1480" s="407" t="s">
        <v>4312</v>
      </c>
      <c r="D1480" s="38" t="s">
        <v>4044</v>
      </c>
      <c r="E1480" s="38" t="s">
        <v>4313</v>
      </c>
      <c r="F1480" s="38" t="s">
        <v>4314</v>
      </c>
      <c r="G1480" s="38">
        <v>2</v>
      </c>
      <c r="H1480" s="38" t="s">
        <v>3861</v>
      </c>
    </row>
    <row r="1481" spans="1:8">
      <c r="A1481" s="24" t="s">
        <v>13</v>
      </c>
      <c r="B1481" s="407" t="s">
        <v>4300</v>
      </c>
      <c r="D1481" s="38" t="s">
        <v>4044</v>
      </c>
      <c r="E1481" s="38" t="s">
        <v>4315</v>
      </c>
      <c r="F1481" s="38" t="s">
        <v>4316</v>
      </c>
      <c r="G1481" s="38">
        <v>2</v>
      </c>
      <c r="H1481" s="38" t="s">
        <v>3861</v>
      </c>
    </row>
    <row r="1482" spans="1:8">
      <c r="A1482" s="24" t="s">
        <v>32</v>
      </c>
      <c r="B1482" s="407">
        <f ca="1">VLOOKUP(B1479,'41. KPC'!$H$103:$J$1048576,3,0)</f>
        <v>12</v>
      </c>
      <c r="D1482" s="38" t="s">
        <v>4044</v>
      </c>
      <c r="E1482" s="38" t="s">
        <v>4317</v>
      </c>
      <c r="F1482" s="38" t="s">
        <v>4318</v>
      </c>
      <c r="G1482" s="38">
        <v>2</v>
      </c>
      <c r="H1482" s="38" t="s">
        <v>3861</v>
      </c>
    </row>
    <row r="1483" spans="1:8">
      <c r="A1483" s="24" t="s">
        <v>31</v>
      </c>
      <c r="B1483" s="407" t="str">
        <f ca="1">VLOOKUP(B1479,'41. KPC'!$H$103:$J$1048576,2,0)</f>
        <v>O</v>
      </c>
      <c r="D1483" s="38" t="s">
        <v>4044</v>
      </c>
      <c r="E1483" s="38" t="s">
        <v>4319</v>
      </c>
      <c r="F1483" s="38" t="s">
        <v>4320</v>
      </c>
      <c r="G1483" s="38">
        <v>2</v>
      </c>
      <c r="H1483" s="38" t="s">
        <v>3861</v>
      </c>
    </row>
    <row r="1484" spans="1:8">
      <c r="A1484" s="24" t="s">
        <v>25</v>
      </c>
      <c r="B1484" s="407" t="str">
        <f ca="1">VLOOKUP(B1479,'41. KPC'!$H$103:$L$1048576,5,0)</f>
        <v>1~12월</v>
      </c>
      <c r="D1484" s="38" t="s">
        <v>4044</v>
      </c>
      <c r="E1484" s="38" t="s">
        <v>4321</v>
      </c>
      <c r="F1484" s="38" t="s">
        <v>4322</v>
      </c>
      <c r="G1484" s="38">
        <v>2</v>
      </c>
      <c r="H1484" s="38" t="s">
        <v>3861</v>
      </c>
    </row>
    <row r="1485" spans="1:8">
      <c r="A1485" s="660" t="s">
        <v>33</v>
      </c>
      <c r="B1485" s="694" t="s">
        <v>4323</v>
      </c>
    </row>
    <row r="1486" spans="1:8">
      <c r="A1486" s="630"/>
      <c r="B1486" s="695"/>
    </row>
    <row r="1487" spans="1:8">
      <c r="B1487" s="408"/>
    </row>
    <row r="1488" spans="1:8">
      <c r="B1488" s="408"/>
    </row>
    <row r="1489" spans="1:8" ht="17.25" thickBot="1">
      <c r="A1489" s="22" t="s">
        <v>7</v>
      </c>
      <c r="B1489" s="405" t="s">
        <v>4</v>
      </c>
      <c r="D1489" s="22" t="s">
        <v>5</v>
      </c>
      <c r="E1489" s="22" t="s">
        <v>11</v>
      </c>
      <c r="F1489" s="22" t="s">
        <v>12</v>
      </c>
      <c r="G1489" s="22" t="s">
        <v>6</v>
      </c>
      <c r="H1489" s="22" t="s">
        <v>29</v>
      </c>
    </row>
    <row r="1490" spans="1:8" ht="17.25" thickTop="1">
      <c r="A1490" s="21">
        <f ca="1">COUNTIF(INDIRECT("$A$3:A" &amp; ROW()-1), "연번")</f>
        <v>136</v>
      </c>
      <c r="B1490" s="406" t="str">
        <f ca="1">VLOOKUP(A1490,'41. KPC'!$B$103:$H$1048576,7,0)</f>
        <v>ChatGPT 활용 고객리뷰(텍스트) 분석</v>
      </c>
      <c r="D1490" s="37" t="s">
        <v>4044</v>
      </c>
      <c r="E1490" s="37" t="s">
        <v>4324</v>
      </c>
      <c r="F1490" s="37" t="s">
        <v>4325</v>
      </c>
      <c r="G1490" s="37">
        <v>2</v>
      </c>
      <c r="H1490" s="37" t="s">
        <v>4326</v>
      </c>
    </row>
    <row r="1491" spans="1:8">
      <c r="A1491" s="24" t="s">
        <v>28</v>
      </c>
      <c r="B1491" s="407" t="s">
        <v>4327</v>
      </c>
      <c r="D1491" s="38" t="s">
        <v>4044</v>
      </c>
      <c r="E1491" s="38" t="s">
        <v>4328</v>
      </c>
      <c r="F1491" s="38" t="s">
        <v>4329</v>
      </c>
      <c r="G1491" s="38">
        <v>3</v>
      </c>
      <c r="H1491" s="38" t="s">
        <v>4326</v>
      </c>
    </row>
    <row r="1492" spans="1:8">
      <c r="A1492" s="24" t="s">
        <v>13</v>
      </c>
      <c r="B1492" s="407" t="s">
        <v>4300</v>
      </c>
      <c r="D1492" s="38" t="s">
        <v>4044</v>
      </c>
      <c r="E1492" s="38" t="s">
        <v>4330</v>
      </c>
      <c r="F1492" s="38" t="s">
        <v>4331</v>
      </c>
      <c r="G1492" s="38">
        <v>2</v>
      </c>
      <c r="H1492" s="38" t="s">
        <v>4326</v>
      </c>
    </row>
    <row r="1493" spans="1:8">
      <c r="A1493" s="24" t="s">
        <v>32</v>
      </c>
      <c r="B1493" s="407">
        <f ca="1">VLOOKUP(B1490,'41. KPC'!$H$103:$J$1048576,3,0)</f>
        <v>7</v>
      </c>
    </row>
    <row r="1494" spans="1:8">
      <c r="A1494" s="24" t="s">
        <v>31</v>
      </c>
      <c r="B1494" s="407" t="str">
        <f ca="1">VLOOKUP(B1490,'41. KPC'!$H$103:$J$1048576,2,0)</f>
        <v>O</v>
      </c>
    </row>
    <row r="1495" spans="1:8">
      <c r="A1495" s="24" t="s">
        <v>25</v>
      </c>
      <c r="B1495" s="407" t="str">
        <f ca="1">VLOOKUP(B1490,'41. KPC'!$H$103:$L$1048576,5,0)</f>
        <v>1~12월</v>
      </c>
    </row>
    <row r="1496" spans="1:8">
      <c r="A1496" s="660" t="s">
        <v>33</v>
      </c>
      <c r="B1496" s="694" t="s">
        <v>4332</v>
      </c>
    </row>
    <row r="1497" spans="1:8">
      <c r="A1497" s="630"/>
      <c r="B1497" s="695"/>
    </row>
    <row r="1498" spans="1:8">
      <c r="B1498" s="408"/>
    </row>
    <row r="1499" spans="1:8">
      <c r="B1499" s="408"/>
    </row>
    <row r="1500" spans="1:8" ht="17.25" thickBot="1">
      <c r="A1500" s="22" t="s">
        <v>7</v>
      </c>
      <c r="B1500" s="405" t="s">
        <v>4</v>
      </c>
      <c r="D1500" s="22" t="s">
        <v>5</v>
      </c>
      <c r="E1500" s="22" t="s">
        <v>11</v>
      </c>
      <c r="F1500" s="22" t="s">
        <v>12</v>
      </c>
      <c r="G1500" s="22" t="s">
        <v>6</v>
      </c>
      <c r="H1500" s="22" t="s">
        <v>29</v>
      </c>
    </row>
    <row r="1501" spans="1:8" ht="17.25" thickTop="1">
      <c r="A1501" s="21">
        <f ca="1">COUNTIF(INDIRECT("$A$3:A" &amp; ROW()-1), "연번")</f>
        <v>137</v>
      </c>
      <c r="B1501" s="406" t="str">
        <f ca="1">VLOOKUP(A1501,'41. KPC'!$B$103:$H$1048576,7,0)</f>
        <v>CS강사양성 노하우</v>
      </c>
      <c r="D1501" s="37" t="s">
        <v>507</v>
      </c>
      <c r="E1501" s="37" t="s">
        <v>4333</v>
      </c>
      <c r="F1501" s="37" t="s">
        <v>4334</v>
      </c>
      <c r="G1501" s="37">
        <v>1</v>
      </c>
      <c r="H1501" s="38" t="s">
        <v>3836</v>
      </c>
    </row>
    <row r="1502" spans="1:8">
      <c r="A1502" s="24" t="s">
        <v>28</v>
      </c>
      <c r="B1502" s="409" t="s">
        <v>4335</v>
      </c>
      <c r="D1502" s="37" t="s">
        <v>507</v>
      </c>
      <c r="E1502" s="38" t="s">
        <v>4336</v>
      </c>
      <c r="F1502" s="38" t="s">
        <v>4337</v>
      </c>
      <c r="G1502" s="38">
        <v>2</v>
      </c>
      <c r="H1502" s="38" t="s">
        <v>3836</v>
      </c>
    </row>
    <row r="1503" spans="1:8">
      <c r="A1503" s="24" t="s">
        <v>13</v>
      </c>
      <c r="B1503" s="407" t="s">
        <v>4338</v>
      </c>
      <c r="D1503" s="37" t="s">
        <v>507</v>
      </c>
      <c r="E1503" s="38" t="s">
        <v>4339</v>
      </c>
      <c r="F1503" s="38" t="s">
        <v>4340</v>
      </c>
      <c r="G1503" s="38">
        <v>2</v>
      </c>
      <c r="H1503" s="38" t="s">
        <v>3836</v>
      </c>
    </row>
    <row r="1504" spans="1:8">
      <c r="A1504" s="24" t="s">
        <v>32</v>
      </c>
      <c r="B1504" s="407">
        <f ca="1">VLOOKUP(B1501,'41. KPC'!$H$103:$J$1048576,3,0)</f>
        <v>18</v>
      </c>
      <c r="D1504" s="37" t="s">
        <v>507</v>
      </c>
      <c r="E1504" s="38" t="s">
        <v>4341</v>
      </c>
      <c r="F1504" s="38" t="s">
        <v>4342</v>
      </c>
      <c r="G1504" s="38">
        <v>1</v>
      </c>
      <c r="H1504" s="38" t="s">
        <v>3836</v>
      </c>
    </row>
    <row r="1505" spans="1:8">
      <c r="A1505" s="24" t="s">
        <v>31</v>
      </c>
      <c r="B1505" s="407" t="str">
        <f ca="1">VLOOKUP(B1501,'41. KPC'!$H$103:$J$1048576,2,0)</f>
        <v>O</v>
      </c>
      <c r="D1505" s="37" t="s">
        <v>507</v>
      </c>
      <c r="E1505" s="38" t="s">
        <v>4343</v>
      </c>
      <c r="F1505" s="38" t="s">
        <v>4344</v>
      </c>
      <c r="G1505" s="38">
        <v>2</v>
      </c>
      <c r="H1505" s="38" t="s">
        <v>4345</v>
      </c>
    </row>
    <row r="1506" spans="1:8">
      <c r="A1506" s="24" t="s">
        <v>25</v>
      </c>
      <c r="B1506" s="407" t="str">
        <f ca="1">VLOOKUP(B1501,'41. KPC'!$H$103:$L$1048576,5,0)</f>
        <v>1~12월</v>
      </c>
      <c r="D1506" s="37" t="s">
        <v>507</v>
      </c>
      <c r="E1506" s="38" t="s">
        <v>4346</v>
      </c>
      <c r="F1506" s="38" t="s">
        <v>4347</v>
      </c>
      <c r="G1506" s="38">
        <v>2</v>
      </c>
      <c r="H1506" s="38" t="s">
        <v>4345</v>
      </c>
    </row>
    <row r="1507" spans="1:8">
      <c r="A1507" s="660" t="s">
        <v>33</v>
      </c>
      <c r="B1507" s="694" t="s">
        <v>4348</v>
      </c>
      <c r="D1507" s="37" t="s">
        <v>507</v>
      </c>
      <c r="E1507" s="38" t="s">
        <v>4349</v>
      </c>
      <c r="F1507" s="38" t="s">
        <v>4350</v>
      </c>
      <c r="G1507" s="38">
        <v>2</v>
      </c>
      <c r="H1507" s="38" t="s">
        <v>4345</v>
      </c>
    </row>
    <row r="1508" spans="1:8">
      <c r="A1508" s="630"/>
      <c r="B1508" s="695"/>
      <c r="D1508" s="37" t="s">
        <v>507</v>
      </c>
      <c r="E1508" s="38" t="s">
        <v>4351</v>
      </c>
      <c r="F1508" s="38" t="s">
        <v>4352</v>
      </c>
      <c r="G1508" s="38">
        <v>2</v>
      </c>
      <c r="H1508" s="38" t="s">
        <v>4345</v>
      </c>
    </row>
    <row r="1509" spans="1:8">
      <c r="B1509" s="410"/>
      <c r="D1509" s="37" t="s">
        <v>507</v>
      </c>
      <c r="E1509" s="38" t="s">
        <v>4353</v>
      </c>
      <c r="F1509" s="38" t="s">
        <v>4354</v>
      </c>
      <c r="G1509" s="38">
        <v>2</v>
      </c>
      <c r="H1509" s="38" t="s">
        <v>4345</v>
      </c>
    </row>
    <row r="1510" spans="1:8">
      <c r="B1510" s="410"/>
      <c r="D1510" s="37" t="s">
        <v>507</v>
      </c>
      <c r="E1510" s="38" t="s">
        <v>4355</v>
      </c>
      <c r="F1510" s="38" t="s">
        <v>4356</v>
      </c>
      <c r="G1510" s="38">
        <v>2</v>
      </c>
      <c r="H1510" s="38" t="s">
        <v>4345</v>
      </c>
    </row>
    <row r="1511" spans="1:8">
      <c r="B1511" s="410"/>
      <c r="D1511" s="147"/>
      <c r="E1511" s="147"/>
      <c r="F1511" s="147"/>
      <c r="G1511" s="147"/>
      <c r="H1511" s="147"/>
    </row>
    <row r="1512" spans="1:8">
      <c r="B1512" s="410"/>
      <c r="D1512" s="147"/>
      <c r="E1512" s="147"/>
      <c r="F1512" s="147"/>
      <c r="G1512" s="147"/>
      <c r="H1512" s="147"/>
    </row>
    <row r="1513" spans="1:8" ht="17.25" thickBot="1">
      <c r="A1513" s="22" t="s">
        <v>7</v>
      </c>
      <c r="B1513" s="405" t="s">
        <v>4</v>
      </c>
      <c r="D1513" s="22" t="s">
        <v>5</v>
      </c>
      <c r="E1513" s="22" t="s">
        <v>11</v>
      </c>
      <c r="F1513" s="22" t="s">
        <v>12</v>
      </c>
      <c r="G1513" s="22" t="s">
        <v>6</v>
      </c>
      <c r="H1513" s="22" t="s">
        <v>29</v>
      </c>
    </row>
    <row r="1514" spans="1:8" ht="17.25" thickTop="1">
      <c r="A1514" s="21">
        <f ca="1">COUNTIF(INDIRECT("$A$3:A" &amp; ROW()-1), "연번")</f>
        <v>138</v>
      </c>
      <c r="B1514" s="406" t="str">
        <f ca="1">VLOOKUP(A1514,'41. KPC'!$B$103:$H$1048576,7,0)</f>
        <v>고객감동서비스혁신</v>
      </c>
      <c r="D1514" s="37" t="s">
        <v>507</v>
      </c>
      <c r="E1514" s="37" t="s">
        <v>4357</v>
      </c>
      <c r="F1514" s="37" t="s">
        <v>4358</v>
      </c>
      <c r="G1514" s="37">
        <v>2</v>
      </c>
      <c r="H1514" s="37" t="s">
        <v>3861</v>
      </c>
    </row>
    <row r="1515" spans="1:8">
      <c r="A1515" s="24" t="s">
        <v>28</v>
      </c>
      <c r="B1515" s="409" t="s">
        <v>4359</v>
      </c>
      <c r="D1515" s="37" t="s">
        <v>507</v>
      </c>
      <c r="E1515" s="38" t="s">
        <v>4360</v>
      </c>
      <c r="F1515" s="38" t="s">
        <v>4361</v>
      </c>
      <c r="G1515" s="38">
        <v>3</v>
      </c>
      <c r="H1515" s="37" t="s">
        <v>3861</v>
      </c>
    </row>
    <row r="1516" spans="1:8">
      <c r="A1516" s="24" t="s">
        <v>13</v>
      </c>
      <c r="B1516" s="407" t="s">
        <v>4362</v>
      </c>
      <c r="D1516" s="37" t="s">
        <v>507</v>
      </c>
      <c r="E1516" s="38" t="s">
        <v>4363</v>
      </c>
      <c r="F1516" s="38" t="s">
        <v>4364</v>
      </c>
      <c r="G1516" s="38">
        <v>2</v>
      </c>
      <c r="H1516" s="37" t="s">
        <v>3861</v>
      </c>
    </row>
    <row r="1517" spans="1:8">
      <c r="A1517" s="24" t="s">
        <v>32</v>
      </c>
      <c r="B1517" s="407" t="str">
        <f ca="1">VLOOKUP(B1514,'41. KPC'!$H$103:$J$1048576,3,0)</f>
        <v>14</v>
      </c>
      <c r="D1517" s="37" t="s">
        <v>507</v>
      </c>
      <c r="E1517" s="38" t="s">
        <v>4365</v>
      </c>
      <c r="F1517" s="38" t="s">
        <v>4366</v>
      </c>
      <c r="G1517" s="38">
        <v>2</v>
      </c>
      <c r="H1517" s="37" t="s">
        <v>3861</v>
      </c>
    </row>
    <row r="1518" spans="1:8">
      <c r="A1518" s="24" t="s">
        <v>31</v>
      </c>
      <c r="B1518" s="407" t="str">
        <f ca="1">VLOOKUP(B1514,'41. KPC'!$H$103:$J$1048576,2,0)</f>
        <v>O</v>
      </c>
      <c r="D1518" s="37" t="s">
        <v>507</v>
      </c>
      <c r="E1518" s="38" t="s">
        <v>4367</v>
      </c>
      <c r="F1518" s="38" t="s">
        <v>4368</v>
      </c>
      <c r="G1518" s="38">
        <v>2</v>
      </c>
      <c r="H1518" s="37" t="s">
        <v>3861</v>
      </c>
    </row>
    <row r="1519" spans="1:8">
      <c r="A1519" s="24" t="s">
        <v>25</v>
      </c>
      <c r="B1519" s="407" t="str">
        <f ca="1">VLOOKUP(B1514,'41. KPC'!$H$103:$L$1048576,5,0)</f>
        <v>1~12월</v>
      </c>
      <c r="D1519" s="37" t="s">
        <v>507</v>
      </c>
      <c r="E1519" s="38" t="s">
        <v>4369</v>
      </c>
      <c r="F1519" s="38" t="s">
        <v>4370</v>
      </c>
      <c r="G1519" s="38">
        <v>3</v>
      </c>
      <c r="H1519" s="37" t="s">
        <v>3861</v>
      </c>
    </row>
    <row r="1520" spans="1:8">
      <c r="A1520" s="660" t="s">
        <v>33</v>
      </c>
      <c r="B1520" s="694" t="s">
        <v>4371</v>
      </c>
    </row>
    <row r="1521" spans="1:8">
      <c r="A1521" s="630"/>
      <c r="B1521" s="695"/>
    </row>
    <row r="1522" spans="1:8">
      <c r="B1522" s="408"/>
    </row>
    <row r="1523" spans="1:8">
      <c r="B1523" s="408"/>
    </row>
    <row r="1524" spans="1:8" ht="17.25" thickBot="1">
      <c r="A1524" s="22" t="s">
        <v>7</v>
      </c>
      <c r="B1524" s="405" t="s">
        <v>4</v>
      </c>
      <c r="D1524" s="22" t="s">
        <v>5</v>
      </c>
      <c r="E1524" s="22" t="s">
        <v>11</v>
      </c>
      <c r="F1524" s="22" t="s">
        <v>12</v>
      </c>
      <c r="G1524" s="22" t="s">
        <v>6</v>
      </c>
      <c r="H1524" s="22" t="s">
        <v>29</v>
      </c>
    </row>
    <row r="1525" spans="1:8" ht="17.25" thickTop="1">
      <c r="A1525" s="21">
        <f ca="1">COUNTIF(INDIRECT("$A$3:A" &amp; ROW()-1), "연번")</f>
        <v>139</v>
      </c>
      <c r="B1525" s="406" t="str">
        <f ca="1">VLOOKUP(A1525,'41. KPC'!$B$103:$H$1048576,7,0)</f>
        <v>호감을 전달하는 보이스 트레이닝</v>
      </c>
      <c r="D1525" s="38" t="s">
        <v>507</v>
      </c>
      <c r="E1525" s="37" t="s">
        <v>4372</v>
      </c>
      <c r="F1525" s="37" t="s">
        <v>4373</v>
      </c>
      <c r="G1525" s="37">
        <v>1</v>
      </c>
      <c r="H1525" s="38" t="s">
        <v>3861</v>
      </c>
    </row>
    <row r="1526" spans="1:8">
      <c r="A1526" s="24" t="s">
        <v>28</v>
      </c>
      <c r="B1526" s="409" t="s">
        <v>4374</v>
      </c>
      <c r="D1526" s="38" t="s">
        <v>507</v>
      </c>
      <c r="E1526" s="38" t="s">
        <v>4375</v>
      </c>
      <c r="F1526" s="38" t="s">
        <v>4376</v>
      </c>
      <c r="G1526" s="38">
        <v>2</v>
      </c>
      <c r="H1526" s="38" t="s">
        <v>3861</v>
      </c>
    </row>
    <row r="1527" spans="1:8">
      <c r="A1527" s="24" t="s">
        <v>13</v>
      </c>
      <c r="B1527" s="407" t="s">
        <v>4204</v>
      </c>
      <c r="D1527" s="38" t="s">
        <v>507</v>
      </c>
      <c r="E1527" s="38" t="s">
        <v>4377</v>
      </c>
      <c r="F1527" s="38" t="s">
        <v>4378</v>
      </c>
      <c r="G1527" s="38">
        <v>2</v>
      </c>
      <c r="H1527" s="38" t="s">
        <v>3861</v>
      </c>
    </row>
    <row r="1528" spans="1:8">
      <c r="A1528" s="24" t="s">
        <v>32</v>
      </c>
      <c r="B1528" s="407" t="str">
        <f ca="1">VLOOKUP(B1525,'41. KPC'!$H$103:$J$1048576,3,0)</f>
        <v>7</v>
      </c>
      <c r="D1528" s="38" t="s">
        <v>507</v>
      </c>
      <c r="E1528" s="38" t="s">
        <v>4379</v>
      </c>
      <c r="F1528" s="38" t="s">
        <v>4380</v>
      </c>
      <c r="G1528" s="38">
        <v>2</v>
      </c>
      <c r="H1528" s="38" t="s">
        <v>3861</v>
      </c>
    </row>
    <row r="1529" spans="1:8">
      <c r="A1529" s="24" t="s">
        <v>31</v>
      </c>
      <c r="B1529" s="407" t="str">
        <f ca="1">VLOOKUP(B1525,'41. KPC'!$H$103:$J$1048576,2,0)</f>
        <v>O</v>
      </c>
    </row>
    <row r="1530" spans="1:8">
      <c r="A1530" s="24" t="s">
        <v>25</v>
      </c>
      <c r="B1530" s="407" t="str">
        <f ca="1">VLOOKUP(B1525,'41. KPC'!$H$103:$L$1048576,5,0)</f>
        <v>1~12월</v>
      </c>
    </row>
    <row r="1531" spans="1:8">
      <c r="A1531" s="660" t="s">
        <v>33</v>
      </c>
      <c r="B1531" s="692" t="s">
        <v>4381</v>
      </c>
    </row>
    <row r="1532" spans="1:8">
      <c r="A1532" s="659"/>
      <c r="B1532" s="693"/>
    </row>
    <row r="1533" spans="1:8">
      <c r="B1533" s="408"/>
    </row>
    <row r="1534" spans="1:8">
      <c r="B1534" s="408"/>
    </row>
    <row r="1535" spans="1:8" ht="17.25" thickBot="1">
      <c r="A1535" s="22" t="s">
        <v>7</v>
      </c>
      <c r="B1535" s="405" t="s">
        <v>4</v>
      </c>
      <c r="D1535" s="22" t="s">
        <v>5</v>
      </c>
      <c r="E1535" s="22" t="s">
        <v>11</v>
      </c>
      <c r="F1535" s="22" t="s">
        <v>12</v>
      </c>
      <c r="G1535" s="22" t="s">
        <v>6</v>
      </c>
      <c r="H1535" s="22" t="s">
        <v>29</v>
      </c>
    </row>
    <row r="1536" spans="1:8" ht="17.25" thickTop="1">
      <c r="A1536" s="21">
        <f ca="1">COUNTIF(INDIRECT("$A$3:A" &amp; ROW()-1), "연번")</f>
        <v>140</v>
      </c>
      <c r="B1536" s="406" t="str">
        <f ca="1">VLOOKUP(A1536,'41. KPC'!$B$103:$H$1048576,7,0)</f>
        <v>하루에 완성하는 이미지 메이킹</v>
      </c>
      <c r="D1536" s="38" t="s">
        <v>507</v>
      </c>
      <c r="E1536" s="37" t="s">
        <v>4382</v>
      </c>
      <c r="F1536" s="37" t="s">
        <v>4383</v>
      </c>
      <c r="G1536" s="37">
        <v>1</v>
      </c>
      <c r="H1536" s="38" t="s">
        <v>3861</v>
      </c>
    </row>
    <row r="1537" spans="1:8">
      <c r="A1537" s="24" t="s">
        <v>28</v>
      </c>
      <c r="B1537" s="409" t="s">
        <v>4384</v>
      </c>
      <c r="D1537" s="38" t="s">
        <v>507</v>
      </c>
      <c r="E1537" s="38" t="s">
        <v>4385</v>
      </c>
      <c r="F1537" s="38" t="s">
        <v>4386</v>
      </c>
      <c r="G1537" s="38">
        <v>1</v>
      </c>
      <c r="H1537" s="38" t="s">
        <v>3861</v>
      </c>
    </row>
    <row r="1538" spans="1:8">
      <c r="A1538" s="24" t="s">
        <v>13</v>
      </c>
      <c r="B1538" s="407" t="s">
        <v>4204</v>
      </c>
      <c r="D1538" s="38" t="s">
        <v>507</v>
      </c>
      <c r="E1538" s="38" t="s">
        <v>4387</v>
      </c>
      <c r="F1538" s="38" t="s">
        <v>4388</v>
      </c>
      <c r="G1538" s="38">
        <v>1</v>
      </c>
      <c r="H1538" s="38" t="s">
        <v>3861</v>
      </c>
    </row>
    <row r="1539" spans="1:8">
      <c r="A1539" s="24" t="s">
        <v>32</v>
      </c>
      <c r="B1539" s="407" t="str">
        <f ca="1">VLOOKUP(B1536,'41. KPC'!$H$103:$J$1048576,3,0)</f>
        <v>7</v>
      </c>
      <c r="D1539" s="38" t="s">
        <v>507</v>
      </c>
      <c r="E1539" s="38" t="s">
        <v>4389</v>
      </c>
      <c r="F1539" s="38" t="s">
        <v>4390</v>
      </c>
      <c r="G1539" s="38">
        <v>1</v>
      </c>
      <c r="H1539" s="38" t="s">
        <v>3861</v>
      </c>
    </row>
    <row r="1540" spans="1:8">
      <c r="A1540" s="24" t="s">
        <v>31</v>
      </c>
      <c r="B1540" s="407" t="str">
        <f ca="1">VLOOKUP(B1536,'41. KPC'!$H$103:$J$1048576,2,0)</f>
        <v>O</v>
      </c>
      <c r="D1540" s="38" t="s">
        <v>507</v>
      </c>
      <c r="E1540" s="38" t="s">
        <v>4391</v>
      </c>
      <c r="F1540" s="38" t="s">
        <v>4392</v>
      </c>
      <c r="G1540" s="38">
        <v>1</v>
      </c>
      <c r="H1540" s="38" t="s">
        <v>3861</v>
      </c>
    </row>
    <row r="1541" spans="1:8">
      <c r="A1541" s="24" t="s">
        <v>25</v>
      </c>
      <c r="B1541" s="407" t="str">
        <f ca="1">VLOOKUP(B1536,'41. KPC'!$H$103:$L$1048576,5,0)</f>
        <v>1~12월</v>
      </c>
      <c r="D1541" s="38" t="s">
        <v>507</v>
      </c>
      <c r="E1541" s="38" t="s">
        <v>4393</v>
      </c>
      <c r="F1541" s="38" t="s">
        <v>4394</v>
      </c>
      <c r="G1541" s="38">
        <v>1</v>
      </c>
      <c r="H1541" s="38" t="s">
        <v>3861</v>
      </c>
    </row>
    <row r="1542" spans="1:8">
      <c r="A1542" s="660" t="s">
        <v>33</v>
      </c>
      <c r="B1542" s="692" t="s">
        <v>4395</v>
      </c>
      <c r="D1542" s="38" t="s">
        <v>507</v>
      </c>
      <c r="E1542" s="38" t="s">
        <v>4396</v>
      </c>
      <c r="F1542" s="38" t="s">
        <v>4397</v>
      </c>
      <c r="G1542" s="38">
        <v>1</v>
      </c>
      <c r="H1542" s="38" t="s">
        <v>3861</v>
      </c>
    </row>
    <row r="1543" spans="1:8">
      <c r="A1543" s="630"/>
      <c r="B1543" s="693"/>
    </row>
    <row r="1544" spans="1:8">
      <c r="B1544" s="408"/>
    </row>
    <row r="1545" spans="1:8">
      <c r="B1545" s="408"/>
    </row>
    <row r="1546" spans="1:8" ht="17.25" thickBot="1">
      <c r="A1546" s="22" t="s">
        <v>7</v>
      </c>
      <c r="B1546" s="405" t="s">
        <v>4</v>
      </c>
      <c r="D1546" s="22" t="s">
        <v>5</v>
      </c>
      <c r="E1546" s="22" t="s">
        <v>11</v>
      </c>
      <c r="F1546" s="22" t="s">
        <v>12</v>
      </c>
      <c r="G1546" s="22" t="s">
        <v>6</v>
      </c>
      <c r="H1546" s="22" t="s">
        <v>29</v>
      </c>
    </row>
    <row r="1547" spans="1:8" ht="17.25" thickTop="1">
      <c r="A1547" s="21">
        <f ca="1">COUNTIF(INDIRECT("$A$3:A" &amp; ROW()-1), "연번")</f>
        <v>141</v>
      </c>
      <c r="B1547" s="406" t="str">
        <f ca="1">VLOOKUP(A1547,'41. KPC'!$B$103:$H$1048576,7,0)</f>
        <v>강점을 살리는 1Day 실전 스피치</v>
      </c>
      <c r="D1547" s="37" t="s">
        <v>3833</v>
      </c>
      <c r="E1547" s="37" t="s">
        <v>4398</v>
      </c>
      <c r="F1547" s="37" t="s">
        <v>4399</v>
      </c>
      <c r="G1547" s="37">
        <v>1.5</v>
      </c>
      <c r="H1547" s="37" t="s">
        <v>3836</v>
      </c>
    </row>
    <row r="1548" spans="1:8">
      <c r="A1548" s="24" t="s">
        <v>28</v>
      </c>
      <c r="B1548" s="407" t="s">
        <v>4400</v>
      </c>
      <c r="D1548" s="37" t="s">
        <v>3855</v>
      </c>
      <c r="E1548" s="37" t="s">
        <v>4401</v>
      </c>
      <c r="F1548" s="38" t="s">
        <v>4402</v>
      </c>
      <c r="G1548" s="38">
        <v>1.5</v>
      </c>
      <c r="H1548" s="37" t="s">
        <v>3836</v>
      </c>
    </row>
    <row r="1549" spans="1:8">
      <c r="A1549" s="24" t="s">
        <v>13</v>
      </c>
      <c r="B1549" s="407" t="s">
        <v>4403</v>
      </c>
      <c r="D1549" s="37" t="s">
        <v>3855</v>
      </c>
      <c r="E1549" s="37" t="s">
        <v>4404</v>
      </c>
      <c r="F1549" s="38" t="s">
        <v>4405</v>
      </c>
      <c r="G1549" s="38">
        <v>2</v>
      </c>
      <c r="H1549" s="37" t="s">
        <v>3836</v>
      </c>
    </row>
    <row r="1550" spans="1:8">
      <c r="A1550" s="24" t="s">
        <v>32</v>
      </c>
      <c r="B1550" s="407">
        <f ca="1">VLOOKUP(B1547,'41. KPC'!$H$103:$J$1048576,3,0)</f>
        <v>7</v>
      </c>
      <c r="D1550" s="37" t="s">
        <v>3855</v>
      </c>
      <c r="E1550" s="37" t="s">
        <v>4406</v>
      </c>
      <c r="F1550" s="38" t="s">
        <v>4407</v>
      </c>
      <c r="G1550" s="38">
        <v>2</v>
      </c>
      <c r="H1550" s="37" t="s">
        <v>3836</v>
      </c>
    </row>
    <row r="1551" spans="1:8">
      <c r="A1551" s="24" t="s">
        <v>31</v>
      </c>
      <c r="B1551" s="407" t="str">
        <f ca="1">VLOOKUP(B1547,'41. KPC'!$H$103:$J$1048576,2,0)</f>
        <v>O</v>
      </c>
    </row>
    <row r="1552" spans="1:8">
      <c r="A1552" s="24" t="s">
        <v>25</v>
      </c>
      <c r="B1552" s="407" t="str">
        <f ca="1">VLOOKUP(B1547,'41. KPC'!$H$103:$L$1048576,5,0)</f>
        <v>1~12월</v>
      </c>
    </row>
    <row r="1553" spans="1:8">
      <c r="A1553" s="660" t="s">
        <v>33</v>
      </c>
      <c r="B1553" s="694" t="s">
        <v>4408</v>
      </c>
    </row>
    <row r="1554" spans="1:8">
      <c r="A1554" s="630"/>
      <c r="B1554" s="695"/>
    </row>
    <row r="1555" spans="1:8">
      <c r="B1555" s="408"/>
    </row>
    <row r="1556" spans="1:8">
      <c r="B1556" s="408"/>
    </row>
    <row r="1557" spans="1:8" ht="17.25" thickBot="1">
      <c r="A1557" s="22" t="s">
        <v>7</v>
      </c>
      <c r="B1557" s="405" t="s">
        <v>4</v>
      </c>
      <c r="D1557" s="22" t="s">
        <v>5</v>
      </c>
      <c r="E1557" s="22" t="s">
        <v>11</v>
      </c>
      <c r="F1557" s="22" t="s">
        <v>12</v>
      </c>
      <c r="G1557" s="22" t="s">
        <v>6</v>
      </c>
      <c r="H1557" s="22" t="s">
        <v>29</v>
      </c>
    </row>
    <row r="1558" spans="1:8" ht="17.25" thickTop="1">
      <c r="A1558" s="21">
        <f ca="1">COUNTIF(INDIRECT("$A$3:A" &amp; ROW()-1), "연번")</f>
        <v>142</v>
      </c>
      <c r="B1558" s="406" t="str">
        <f ca="1">VLOOKUP(A1558,'41. KPC'!$B$103:$H$1048576,7,0)</f>
        <v>AI활용, 누구나 쉽게 문서 디자인하는 디지털 툴(미리캔버스, 캔바)</v>
      </c>
      <c r="D1558" s="37" t="s">
        <v>3855</v>
      </c>
      <c r="E1558" s="37" t="s">
        <v>4409</v>
      </c>
      <c r="F1558" s="37" t="s">
        <v>4410</v>
      </c>
      <c r="G1558" s="37">
        <v>2</v>
      </c>
      <c r="H1558" s="37" t="s">
        <v>4411</v>
      </c>
    </row>
    <row r="1559" spans="1:8">
      <c r="A1559" s="24" t="s">
        <v>28</v>
      </c>
      <c r="B1559" s="407" t="s">
        <v>4412</v>
      </c>
      <c r="D1559" s="37" t="s">
        <v>3855</v>
      </c>
      <c r="E1559" s="38" t="s">
        <v>4413</v>
      </c>
      <c r="F1559" s="38" t="s">
        <v>4414</v>
      </c>
      <c r="G1559" s="38">
        <v>2</v>
      </c>
      <c r="H1559" s="37" t="s">
        <v>4411</v>
      </c>
    </row>
    <row r="1560" spans="1:8">
      <c r="A1560" s="24" t="s">
        <v>13</v>
      </c>
      <c r="B1560" s="407" t="s">
        <v>4415</v>
      </c>
      <c r="D1560" s="37" t="s">
        <v>3855</v>
      </c>
      <c r="E1560" s="38" t="s">
        <v>4416</v>
      </c>
      <c r="F1560" s="38" t="s">
        <v>4417</v>
      </c>
      <c r="G1560" s="38">
        <v>1</v>
      </c>
      <c r="H1560" s="37" t="s">
        <v>4411</v>
      </c>
    </row>
    <row r="1561" spans="1:8">
      <c r="A1561" s="24" t="s">
        <v>32</v>
      </c>
      <c r="B1561" s="407" t="str">
        <f ca="1">VLOOKUP(B1558,'41. KPC'!$H$103:$J$1048576,3,0)</f>
        <v>7</v>
      </c>
      <c r="D1561" s="37" t="s">
        <v>3855</v>
      </c>
      <c r="E1561" s="38" t="s">
        <v>4418</v>
      </c>
      <c r="F1561" s="38" t="s">
        <v>4419</v>
      </c>
      <c r="G1561" s="38">
        <v>2</v>
      </c>
      <c r="H1561" s="37" t="s">
        <v>4411</v>
      </c>
    </row>
    <row r="1562" spans="1:8">
      <c r="A1562" s="24" t="s">
        <v>31</v>
      </c>
      <c r="B1562" s="407" t="str">
        <f ca="1">VLOOKUP(B1558,'41. KPC'!$H$103:$J$1048576,2,0)</f>
        <v>O</v>
      </c>
    </row>
    <row r="1563" spans="1:8">
      <c r="A1563" s="24" t="s">
        <v>25</v>
      </c>
      <c r="B1563" s="407" t="str">
        <f ca="1">VLOOKUP(B1558,'41. KPC'!$H$103:$L$1048576,5,0)</f>
        <v>1~12월</v>
      </c>
    </row>
    <row r="1564" spans="1:8">
      <c r="A1564" s="660" t="s">
        <v>33</v>
      </c>
      <c r="B1564" s="694" t="s">
        <v>4420</v>
      </c>
    </row>
    <row r="1565" spans="1:8">
      <c r="A1565" s="630"/>
      <c r="B1565" s="695"/>
    </row>
    <row r="1566" spans="1:8">
      <c r="B1566" s="408"/>
    </row>
    <row r="1567" spans="1:8">
      <c r="B1567" s="408"/>
    </row>
    <row r="1568" spans="1:8" ht="17.25" thickBot="1">
      <c r="A1568" s="22" t="s">
        <v>7</v>
      </c>
      <c r="B1568" s="405" t="s">
        <v>4</v>
      </c>
      <c r="D1568" s="22" t="s">
        <v>5</v>
      </c>
      <c r="E1568" s="22" t="s">
        <v>11</v>
      </c>
      <c r="F1568" s="22" t="s">
        <v>12</v>
      </c>
      <c r="G1568" s="22" t="s">
        <v>6</v>
      </c>
      <c r="H1568" s="22" t="s">
        <v>29</v>
      </c>
    </row>
    <row r="1569" spans="1:8" ht="17.25" thickTop="1">
      <c r="A1569" s="21">
        <f ca="1">COUNTIF(INDIRECT("$A$3:A" &amp; ROW()-1), "연번")</f>
        <v>143</v>
      </c>
      <c r="B1569" s="406" t="str">
        <f ca="1">VLOOKUP(A1569,'41. KPC'!$B$103:$H$1048576,7,0)</f>
        <v>성공적인 회사생활을 위한 논리적 말하기</v>
      </c>
      <c r="D1569" s="37" t="s">
        <v>3918</v>
      </c>
      <c r="E1569" s="37" t="s">
        <v>4421</v>
      </c>
      <c r="F1569" s="37" t="s">
        <v>4422</v>
      </c>
      <c r="G1569" s="37">
        <v>7</v>
      </c>
      <c r="H1569" s="37" t="s">
        <v>3836</v>
      </c>
    </row>
    <row r="1570" spans="1:8">
      <c r="A1570" s="24" t="s">
        <v>28</v>
      </c>
      <c r="B1570" s="407" t="s">
        <v>4423</v>
      </c>
      <c r="D1570" s="37" t="s">
        <v>3918</v>
      </c>
      <c r="E1570" s="38" t="s">
        <v>4424</v>
      </c>
      <c r="F1570" s="38" t="s">
        <v>4425</v>
      </c>
      <c r="G1570" s="38">
        <v>7</v>
      </c>
      <c r="H1570" s="37" t="s">
        <v>3836</v>
      </c>
    </row>
    <row r="1571" spans="1:8">
      <c r="A1571" s="24" t="s">
        <v>13</v>
      </c>
      <c r="B1571" s="407" t="s">
        <v>4426</v>
      </c>
    </row>
    <row r="1572" spans="1:8">
      <c r="A1572" s="24" t="s">
        <v>32</v>
      </c>
      <c r="B1572" s="407" t="str">
        <f ca="1">VLOOKUP(B1569,'41. KPC'!$H$103:$J$1048576,3,0)</f>
        <v>7</v>
      </c>
    </row>
    <row r="1573" spans="1:8">
      <c r="A1573" s="24" t="s">
        <v>31</v>
      </c>
      <c r="B1573" s="407" t="str">
        <f ca="1">VLOOKUP(B1569,'41. KPC'!$H$103:$J$1048576,2,0)</f>
        <v>O</v>
      </c>
    </row>
    <row r="1574" spans="1:8">
      <c r="A1574" s="24" t="s">
        <v>25</v>
      </c>
      <c r="B1574" s="407" t="str">
        <f ca="1">VLOOKUP(B1569,'41. KPC'!$H$103:$L$1048576,5,0)</f>
        <v>1~12월</v>
      </c>
    </row>
    <row r="1575" spans="1:8">
      <c r="A1575" s="660" t="s">
        <v>33</v>
      </c>
      <c r="B1575" s="694" t="s">
        <v>4427</v>
      </c>
    </row>
    <row r="1576" spans="1:8">
      <c r="A1576" s="630"/>
      <c r="B1576" s="695"/>
    </row>
    <row r="1577" spans="1:8">
      <c r="B1577" s="408"/>
    </row>
    <row r="1578" spans="1:8">
      <c r="B1578" s="408"/>
    </row>
    <row r="1579" spans="1:8" ht="17.25" thickBot="1">
      <c r="A1579" s="22" t="s">
        <v>7</v>
      </c>
      <c r="B1579" s="405" t="s">
        <v>4</v>
      </c>
      <c r="D1579" s="22" t="s">
        <v>5</v>
      </c>
      <c r="E1579" s="22" t="s">
        <v>11</v>
      </c>
      <c r="F1579" s="22" t="s">
        <v>12</v>
      </c>
      <c r="G1579" s="22" t="s">
        <v>6</v>
      </c>
      <c r="H1579" s="22" t="s">
        <v>29</v>
      </c>
    </row>
    <row r="1580" spans="1:8" ht="17.25" thickTop="1">
      <c r="A1580" s="21">
        <f ca="1">COUNTIF(INDIRECT("$A$3:A" &amp; ROW()-1), "연번")</f>
        <v>144</v>
      </c>
      <c r="B1580" s="406" t="str">
        <f ca="1">VLOOKUP(A1580,'41. KPC'!$B$103:$H$1048576,7,0)</f>
        <v>성과를 높이는 피드백 커뮤니케이션</v>
      </c>
      <c r="D1580" s="37" t="s">
        <v>3918</v>
      </c>
      <c r="E1580" s="37" t="s">
        <v>4428</v>
      </c>
      <c r="F1580" s="37" t="s">
        <v>4429</v>
      </c>
      <c r="G1580" s="37">
        <v>2</v>
      </c>
      <c r="H1580" s="37" t="s">
        <v>3836</v>
      </c>
    </row>
    <row r="1581" spans="1:8">
      <c r="A1581" s="24" t="s">
        <v>28</v>
      </c>
      <c r="B1581" s="407" t="s">
        <v>4430</v>
      </c>
      <c r="D1581" s="37" t="s">
        <v>3918</v>
      </c>
      <c r="E1581" s="38" t="s">
        <v>4431</v>
      </c>
      <c r="F1581" s="38" t="s">
        <v>4432</v>
      </c>
      <c r="G1581" s="38">
        <v>2</v>
      </c>
      <c r="H1581" s="37" t="s">
        <v>3836</v>
      </c>
    </row>
    <row r="1582" spans="1:8">
      <c r="A1582" s="24" t="s">
        <v>13</v>
      </c>
      <c r="B1582" s="407" t="s">
        <v>4433</v>
      </c>
      <c r="D1582" s="37" t="s">
        <v>3918</v>
      </c>
      <c r="E1582" s="38" t="s">
        <v>4434</v>
      </c>
      <c r="F1582" s="38" t="s">
        <v>4435</v>
      </c>
      <c r="G1582" s="38">
        <v>3</v>
      </c>
      <c r="H1582" s="37" t="s">
        <v>3836</v>
      </c>
    </row>
    <row r="1583" spans="1:8">
      <c r="A1583" s="24" t="s">
        <v>32</v>
      </c>
      <c r="B1583" s="407">
        <f ca="1">VLOOKUP(B1580,'41. KPC'!$H$103:$J$1048576,3,0)</f>
        <v>14</v>
      </c>
      <c r="D1583" s="37" t="s">
        <v>3918</v>
      </c>
      <c r="E1583" s="38" t="s">
        <v>4436</v>
      </c>
      <c r="F1583" s="38" t="s">
        <v>4437</v>
      </c>
      <c r="G1583" s="38">
        <v>4</v>
      </c>
      <c r="H1583" s="37" t="s">
        <v>3836</v>
      </c>
    </row>
    <row r="1584" spans="1:8">
      <c r="A1584" s="24" t="s">
        <v>31</v>
      </c>
      <c r="B1584" s="407" t="str">
        <f ca="1">VLOOKUP(B1580,'41. KPC'!$H$103:$J$1048576,2,0)</f>
        <v>O</v>
      </c>
      <c r="D1584" s="37" t="s">
        <v>3918</v>
      </c>
      <c r="E1584" s="38" t="s">
        <v>4438</v>
      </c>
      <c r="F1584" s="38" t="s">
        <v>4439</v>
      </c>
      <c r="G1584" s="38">
        <v>3</v>
      </c>
      <c r="H1584" s="37" t="s">
        <v>3836</v>
      </c>
    </row>
    <row r="1585" spans="1:8">
      <c r="A1585" s="24" t="s">
        <v>25</v>
      </c>
      <c r="B1585" s="407" t="str">
        <f ca="1">VLOOKUP(B1580,'41. KPC'!$H$103:$L$1048576,5,0)</f>
        <v>1~12월</v>
      </c>
    </row>
    <row r="1586" spans="1:8">
      <c r="A1586" s="660" t="s">
        <v>33</v>
      </c>
      <c r="B1586" s="694" t="s">
        <v>4440</v>
      </c>
    </row>
    <row r="1587" spans="1:8">
      <c r="A1587" s="630"/>
      <c r="B1587" s="695"/>
    </row>
    <row r="1588" spans="1:8">
      <c r="B1588" s="408"/>
    </row>
    <row r="1589" spans="1:8">
      <c r="B1589" s="408"/>
    </row>
    <row r="1590" spans="1:8" ht="17.25" thickBot="1">
      <c r="A1590" s="22" t="s">
        <v>7</v>
      </c>
      <c r="B1590" s="405" t="s">
        <v>4</v>
      </c>
      <c r="D1590" s="22" t="s">
        <v>5</v>
      </c>
      <c r="E1590" s="22" t="s">
        <v>11</v>
      </c>
      <c r="F1590" s="22" t="s">
        <v>12</v>
      </c>
      <c r="G1590" s="22" t="s">
        <v>6</v>
      </c>
      <c r="H1590" s="22" t="s">
        <v>29</v>
      </c>
    </row>
    <row r="1591" spans="1:8" ht="17.25" thickTop="1">
      <c r="A1591" s="21">
        <f ca="1">COUNTIF(INDIRECT("$A$3:A" &amp; ROW()-1), "연번")</f>
        <v>145</v>
      </c>
      <c r="B1591" s="406" t="str">
        <f ca="1">VLOOKUP(A1591,'41. KPC'!$B$103:$H$1048576,7,0)</f>
        <v>하루에 끝내는 AI활용 협상 스킬</v>
      </c>
      <c r="D1591" s="38" t="s">
        <v>4441</v>
      </c>
      <c r="E1591" s="38" t="s">
        <v>4442</v>
      </c>
      <c r="F1591" s="38" t="s">
        <v>4443</v>
      </c>
      <c r="G1591" s="37">
        <v>2</v>
      </c>
      <c r="H1591" s="37" t="s">
        <v>4444</v>
      </c>
    </row>
    <row r="1592" spans="1:8">
      <c r="A1592" s="24" t="s">
        <v>28</v>
      </c>
      <c r="B1592" s="407" t="s">
        <v>4445</v>
      </c>
      <c r="D1592" s="38" t="s">
        <v>4441</v>
      </c>
      <c r="E1592" s="38" t="s">
        <v>4446</v>
      </c>
      <c r="F1592" s="38" t="s">
        <v>4447</v>
      </c>
      <c r="G1592" s="37">
        <v>2</v>
      </c>
      <c r="H1592" s="37" t="s">
        <v>4444</v>
      </c>
    </row>
    <row r="1593" spans="1:8">
      <c r="A1593" s="24" t="s">
        <v>13</v>
      </c>
      <c r="B1593" s="407" t="s">
        <v>4448</v>
      </c>
      <c r="D1593" s="38" t="s">
        <v>4441</v>
      </c>
      <c r="E1593" s="38" t="s">
        <v>4449</v>
      </c>
      <c r="F1593" s="38" t="s">
        <v>4450</v>
      </c>
      <c r="G1593" s="38">
        <v>3</v>
      </c>
      <c r="H1593" s="37" t="s">
        <v>4444</v>
      </c>
    </row>
    <row r="1594" spans="1:8">
      <c r="A1594" s="24" t="s">
        <v>32</v>
      </c>
      <c r="B1594" s="407" t="str">
        <f ca="1">VLOOKUP(B1591,'41. KPC'!$H$103:$J$1048576,3,0)</f>
        <v>7</v>
      </c>
    </row>
    <row r="1595" spans="1:8">
      <c r="A1595" s="24" t="s">
        <v>31</v>
      </c>
      <c r="B1595" s="407" t="str">
        <f ca="1">VLOOKUP(B1591,'41. KPC'!$H$103:$J$1048576,2,0)</f>
        <v>O</v>
      </c>
    </row>
    <row r="1596" spans="1:8">
      <c r="A1596" s="24" t="s">
        <v>25</v>
      </c>
      <c r="B1596" s="407" t="str">
        <f ca="1">VLOOKUP(B1591,'41. KPC'!$H$103:$L$1048576,5,0)</f>
        <v>1~12월</v>
      </c>
    </row>
    <row r="1597" spans="1:8">
      <c r="A1597" s="660" t="s">
        <v>33</v>
      </c>
      <c r="B1597" s="692" t="s">
        <v>4451</v>
      </c>
    </row>
    <row r="1598" spans="1:8">
      <c r="A1598" s="630"/>
      <c r="B1598" s="693"/>
    </row>
    <row r="1599" spans="1:8">
      <c r="B1599" s="408"/>
    </row>
    <row r="1600" spans="1:8">
      <c r="B1600" s="408"/>
    </row>
    <row r="1601" spans="1:8" ht="17.25" thickBot="1">
      <c r="A1601" s="22" t="s">
        <v>7</v>
      </c>
      <c r="B1601" s="405" t="s">
        <v>4</v>
      </c>
      <c r="D1601" s="22" t="s">
        <v>5</v>
      </c>
      <c r="E1601" s="22" t="s">
        <v>11</v>
      </c>
      <c r="F1601" s="22" t="s">
        <v>12</v>
      </c>
      <c r="G1601" s="22" t="s">
        <v>6</v>
      </c>
      <c r="H1601" s="22" t="s">
        <v>29</v>
      </c>
    </row>
    <row r="1602" spans="1:8" ht="17.25" thickTop="1">
      <c r="A1602" s="21">
        <f ca="1">COUNTIF(INDIRECT("$A$3:A" &amp; ROW()-1), "연번")</f>
        <v>146</v>
      </c>
      <c r="B1602" s="406" t="str">
        <f ca="1">VLOOKUP(A1602,'41. KPC'!$B$103:$H$1048576,7,0)</f>
        <v>AI 활용 기획 Total Skill Up</v>
      </c>
      <c r="D1602" s="38" t="s">
        <v>3978</v>
      </c>
      <c r="E1602" s="38" t="s">
        <v>4452</v>
      </c>
      <c r="F1602" s="38" t="s">
        <v>4453</v>
      </c>
      <c r="G1602" s="37">
        <v>1</v>
      </c>
      <c r="H1602" s="37" t="s">
        <v>4454</v>
      </c>
    </row>
    <row r="1603" spans="1:8">
      <c r="A1603" s="24" t="s">
        <v>28</v>
      </c>
      <c r="B1603" s="407" t="s">
        <v>4455</v>
      </c>
      <c r="D1603" s="38" t="s">
        <v>3978</v>
      </c>
      <c r="E1603" s="38" t="s">
        <v>4456</v>
      </c>
      <c r="F1603" s="38" t="s">
        <v>4457</v>
      </c>
      <c r="G1603" s="38">
        <v>1</v>
      </c>
      <c r="H1603" s="37" t="s">
        <v>4454</v>
      </c>
    </row>
    <row r="1604" spans="1:8">
      <c r="A1604" s="24" t="s">
        <v>13</v>
      </c>
      <c r="B1604" s="407" t="s">
        <v>4458</v>
      </c>
      <c r="D1604" s="38" t="s">
        <v>3978</v>
      </c>
      <c r="E1604" s="38" t="s">
        <v>4459</v>
      </c>
      <c r="F1604" s="38" t="s">
        <v>4460</v>
      </c>
      <c r="G1604" s="38">
        <v>2</v>
      </c>
      <c r="H1604" s="37" t="s">
        <v>4454</v>
      </c>
    </row>
    <row r="1605" spans="1:8">
      <c r="A1605" s="24" t="s">
        <v>32</v>
      </c>
      <c r="B1605" s="407">
        <f ca="1">VLOOKUP(B1602,'41. KPC'!$H$103:$J$1048576,3,0)</f>
        <v>14</v>
      </c>
      <c r="D1605" s="38" t="s">
        <v>3978</v>
      </c>
      <c r="E1605" s="38" t="s">
        <v>4461</v>
      </c>
      <c r="F1605" s="38" t="s">
        <v>4462</v>
      </c>
      <c r="G1605" s="38">
        <v>2</v>
      </c>
      <c r="H1605" s="37" t="s">
        <v>4454</v>
      </c>
    </row>
    <row r="1606" spans="1:8">
      <c r="A1606" s="24" t="s">
        <v>31</v>
      </c>
      <c r="B1606" s="407" t="str">
        <f ca="1">VLOOKUP(B1602,'41. KPC'!$H$103:$J$1048576,2,0)</f>
        <v>O</v>
      </c>
      <c r="D1606" s="38" t="s">
        <v>3978</v>
      </c>
      <c r="E1606" s="38" t="s">
        <v>4463</v>
      </c>
      <c r="F1606" s="38" t="s">
        <v>4464</v>
      </c>
      <c r="G1606" s="38">
        <v>2</v>
      </c>
      <c r="H1606" s="37" t="s">
        <v>4454</v>
      </c>
    </row>
    <row r="1607" spans="1:8">
      <c r="A1607" s="24" t="s">
        <v>25</v>
      </c>
      <c r="B1607" s="407" t="str">
        <f ca="1">VLOOKUP(B1602,'41. KPC'!$H$103:$L$1048576,5,0)</f>
        <v>1~12월</v>
      </c>
      <c r="D1607" s="38" t="s">
        <v>3978</v>
      </c>
      <c r="E1607" s="38" t="s">
        <v>4465</v>
      </c>
      <c r="F1607" s="38" t="s">
        <v>4466</v>
      </c>
      <c r="G1607" s="38">
        <v>2</v>
      </c>
      <c r="H1607" s="37" t="s">
        <v>4454</v>
      </c>
    </row>
    <row r="1608" spans="1:8">
      <c r="A1608" s="660" t="s">
        <v>33</v>
      </c>
      <c r="B1608" s="694" t="s">
        <v>4467</v>
      </c>
      <c r="D1608" s="38" t="s">
        <v>3978</v>
      </c>
      <c r="E1608" s="38" t="s">
        <v>4468</v>
      </c>
      <c r="F1608" s="38" t="s">
        <v>4469</v>
      </c>
      <c r="G1608" s="38">
        <v>2</v>
      </c>
      <c r="H1608" s="37" t="s">
        <v>4454</v>
      </c>
    </row>
    <row r="1609" spans="1:8">
      <c r="A1609" s="630"/>
      <c r="B1609" s="695"/>
      <c r="D1609" s="38" t="s">
        <v>3978</v>
      </c>
      <c r="E1609" s="38" t="s">
        <v>4470</v>
      </c>
      <c r="F1609" s="38" t="s">
        <v>4471</v>
      </c>
      <c r="G1609" s="38">
        <v>2</v>
      </c>
      <c r="H1609" s="37" t="s">
        <v>4454</v>
      </c>
    </row>
    <row r="1610" spans="1:8">
      <c r="B1610" s="408"/>
    </row>
    <row r="1611" spans="1:8">
      <c r="B1611" s="408"/>
    </row>
    <row r="1612" spans="1:8" ht="17.25" thickBot="1">
      <c r="A1612" s="22" t="s">
        <v>7</v>
      </c>
      <c r="B1612" s="405" t="s">
        <v>4</v>
      </c>
      <c r="D1612" s="22" t="s">
        <v>5</v>
      </c>
      <c r="E1612" s="22" t="s">
        <v>11</v>
      </c>
      <c r="F1612" s="22" t="s">
        <v>12</v>
      </c>
      <c r="G1612" s="22" t="s">
        <v>6</v>
      </c>
      <c r="H1612" s="22" t="s">
        <v>29</v>
      </c>
    </row>
    <row r="1613" spans="1:8" ht="17.25" thickTop="1">
      <c r="A1613" s="21">
        <f ca="1">COUNTIF(INDIRECT("$A$3:A" &amp; ROW()-1), "연번")</f>
        <v>147</v>
      </c>
      <c r="B1613" s="406" t="str">
        <f ca="1">VLOOKUP(A1613,'41. KPC'!$B$103:$H$1048576,7,0)</f>
        <v>업무속도 2배 높이는,AI마인드맵 활용법(Feat:전략적 생각 정리 기술)</v>
      </c>
      <c r="D1613" s="37" t="s">
        <v>3978</v>
      </c>
      <c r="E1613" s="37" t="s">
        <v>4472</v>
      </c>
      <c r="F1613" s="37" t="s">
        <v>4473</v>
      </c>
      <c r="G1613" s="37">
        <v>1.5</v>
      </c>
      <c r="H1613" s="37" t="s">
        <v>4474</v>
      </c>
    </row>
    <row r="1614" spans="1:8">
      <c r="A1614" s="24" t="s">
        <v>28</v>
      </c>
      <c r="B1614" s="407" t="s">
        <v>4475</v>
      </c>
      <c r="D1614" s="37" t="s">
        <v>3978</v>
      </c>
      <c r="E1614" s="37" t="s">
        <v>4476</v>
      </c>
      <c r="F1614" s="38" t="s">
        <v>4477</v>
      </c>
      <c r="G1614" s="38">
        <v>2</v>
      </c>
      <c r="H1614" s="37" t="s">
        <v>4474</v>
      </c>
    </row>
    <row r="1615" spans="1:8">
      <c r="A1615" s="24" t="s">
        <v>13</v>
      </c>
      <c r="B1615" s="407" t="s">
        <v>4478</v>
      </c>
      <c r="D1615" s="37" t="s">
        <v>3978</v>
      </c>
      <c r="E1615" s="37" t="s">
        <v>4479</v>
      </c>
      <c r="F1615" s="38" t="s">
        <v>4480</v>
      </c>
      <c r="G1615" s="38">
        <v>2</v>
      </c>
      <c r="H1615" s="37" t="s">
        <v>4474</v>
      </c>
    </row>
    <row r="1616" spans="1:8">
      <c r="A1616" s="24" t="s">
        <v>32</v>
      </c>
      <c r="B1616" s="407">
        <f ca="1">VLOOKUP(B1613,'41. KPC'!$H$103:$J$1048576,3,0)</f>
        <v>7</v>
      </c>
      <c r="D1616" s="37" t="s">
        <v>3978</v>
      </c>
      <c r="E1616" s="37" t="s">
        <v>4481</v>
      </c>
      <c r="F1616" s="38" t="s">
        <v>4482</v>
      </c>
      <c r="G1616" s="38">
        <v>1.5</v>
      </c>
      <c r="H1616" s="37" t="s">
        <v>4474</v>
      </c>
    </row>
    <row r="1617" spans="1:8">
      <c r="A1617" s="24" t="s">
        <v>31</v>
      </c>
      <c r="B1617" s="407" t="str">
        <f ca="1">VLOOKUP(B1613,'41. KPC'!$H$103:$J$1048576,2,0)</f>
        <v>O</v>
      </c>
    </row>
    <row r="1618" spans="1:8">
      <c r="A1618" s="24" t="s">
        <v>25</v>
      </c>
      <c r="B1618" s="407" t="str">
        <f ca="1">VLOOKUP(B1613,'41. KPC'!$H$103:$L$1048576,5,0)</f>
        <v>1~12월</v>
      </c>
    </row>
    <row r="1619" spans="1:8">
      <c r="A1619" s="660" t="s">
        <v>33</v>
      </c>
      <c r="B1619" s="694" t="s">
        <v>4483</v>
      </c>
    </row>
    <row r="1620" spans="1:8">
      <c r="A1620" s="630"/>
      <c r="B1620" s="695"/>
    </row>
    <row r="1621" spans="1:8">
      <c r="B1621" s="408"/>
    </row>
    <row r="1622" spans="1:8">
      <c r="B1622" s="408"/>
    </row>
    <row r="1623" spans="1:8" ht="17.25" thickBot="1">
      <c r="A1623" s="22" t="s">
        <v>7</v>
      </c>
      <c r="B1623" s="405" t="s">
        <v>4</v>
      </c>
      <c r="D1623" s="22" t="s">
        <v>5</v>
      </c>
      <c r="E1623" s="22" t="s">
        <v>11</v>
      </c>
      <c r="F1623" s="22" t="s">
        <v>12</v>
      </c>
      <c r="G1623" s="22" t="s">
        <v>6</v>
      </c>
      <c r="H1623" s="22" t="s">
        <v>29</v>
      </c>
    </row>
    <row r="1624" spans="1:8" ht="17.25" thickTop="1">
      <c r="A1624" s="21">
        <f ca="1">COUNTIF(INDIRECT("$A$3:A" &amp; ROW()-1), "연번")</f>
        <v>148</v>
      </c>
      <c r="B1624" s="406" t="str">
        <f ca="1">VLOOKUP(A1624,'41. KPC'!$B$103:$H$1048576,7,0)</f>
        <v>전략적 의사결정을 위한 디지털 툴 활용법</v>
      </c>
      <c r="D1624" s="37" t="s">
        <v>3978</v>
      </c>
      <c r="E1624" s="38" t="s">
        <v>4484</v>
      </c>
      <c r="F1624" s="37" t="s">
        <v>4485</v>
      </c>
      <c r="G1624" s="37">
        <v>1</v>
      </c>
      <c r="H1624" s="38" t="s">
        <v>4486</v>
      </c>
    </row>
    <row r="1625" spans="1:8">
      <c r="A1625" s="24" t="s">
        <v>28</v>
      </c>
      <c r="B1625" s="407" t="s">
        <v>4487</v>
      </c>
      <c r="D1625" s="37" t="s">
        <v>3978</v>
      </c>
      <c r="E1625" s="38" t="s">
        <v>4488</v>
      </c>
      <c r="F1625" s="38" t="s">
        <v>4489</v>
      </c>
      <c r="G1625" s="38">
        <v>2</v>
      </c>
      <c r="H1625" s="38" t="s">
        <v>4486</v>
      </c>
    </row>
    <row r="1626" spans="1:8">
      <c r="A1626" s="24" t="s">
        <v>13</v>
      </c>
      <c r="B1626" s="407" t="s">
        <v>4490</v>
      </c>
      <c r="D1626" s="37" t="s">
        <v>3978</v>
      </c>
      <c r="E1626" s="38" t="s">
        <v>4491</v>
      </c>
      <c r="F1626" s="38" t="s">
        <v>4492</v>
      </c>
      <c r="G1626" s="38">
        <v>2</v>
      </c>
      <c r="H1626" s="38" t="s">
        <v>4493</v>
      </c>
    </row>
    <row r="1627" spans="1:8">
      <c r="A1627" s="24" t="s">
        <v>32</v>
      </c>
      <c r="B1627" s="407" t="str">
        <f ca="1">VLOOKUP(B1624,'41. KPC'!$H$103:$J$1048576,3,0)</f>
        <v>12</v>
      </c>
      <c r="D1627" s="37" t="s">
        <v>3978</v>
      </c>
      <c r="E1627" s="38" t="s">
        <v>4494</v>
      </c>
      <c r="F1627" s="38" t="s">
        <v>4495</v>
      </c>
      <c r="G1627" s="38">
        <v>2</v>
      </c>
      <c r="H1627" s="38" t="s">
        <v>4493</v>
      </c>
    </row>
    <row r="1628" spans="1:8">
      <c r="A1628" s="24" t="s">
        <v>31</v>
      </c>
      <c r="B1628" s="407" t="str">
        <f ca="1">VLOOKUP(B1624,'41. KPC'!$H$103:$J$1048576,2,0)</f>
        <v>O</v>
      </c>
      <c r="D1628" s="37" t="s">
        <v>3978</v>
      </c>
      <c r="E1628" s="38" t="s">
        <v>4496</v>
      </c>
      <c r="F1628" s="38" t="s">
        <v>4497</v>
      </c>
      <c r="G1628" s="38">
        <v>3</v>
      </c>
      <c r="H1628" s="38" t="s">
        <v>4493</v>
      </c>
    </row>
    <row r="1629" spans="1:8">
      <c r="A1629" s="24" t="s">
        <v>25</v>
      </c>
      <c r="B1629" s="407" t="str">
        <f ca="1">VLOOKUP(B1624,'41. KPC'!$H$103:$L$1048576,5,0)</f>
        <v>1~12월</v>
      </c>
      <c r="D1629" s="37" t="s">
        <v>3978</v>
      </c>
      <c r="E1629" s="38" t="s">
        <v>4498</v>
      </c>
      <c r="F1629" s="38" t="s">
        <v>4499</v>
      </c>
      <c r="G1629" s="38">
        <v>1</v>
      </c>
      <c r="H1629" s="38" t="s">
        <v>4486</v>
      </c>
    </row>
    <row r="1630" spans="1:8">
      <c r="A1630" s="660" t="s">
        <v>33</v>
      </c>
      <c r="B1630" s="694" t="s">
        <v>4500</v>
      </c>
      <c r="D1630" s="37" t="s">
        <v>3978</v>
      </c>
      <c r="E1630" s="38" t="s">
        <v>4501</v>
      </c>
      <c r="F1630" s="38" t="s">
        <v>4502</v>
      </c>
      <c r="G1630" s="38">
        <v>1</v>
      </c>
      <c r="H1630" s="38" t="s">
        <v>4486</v>
      </c>
    </row>
    <row r="1631" spans="1:8">
      <c r="A1631" s="630"/>
      <c r="B1631" s="695"/>
    </row>
    <row r="1632" spans="1:8">
      <c r="B1632" s="408"/>
    </row>
    <row r="1633" spans="1:8">
      <c r="B1633" s="408"/>
    </row>
    <row r="1634" spans="1:8" ht="17.25" thickBot="1">
      <c r="A1634" s="22" t="s">
        <v>7</v>
      </c>
      <c r="B1634" s="405" t="s">
        <v>4</v>
      </c>
      <c r="D1634" s="22" t="s">
        <v>5</v>
      </c>
      <c r="E1634" s="22" t="s">
        <v>11</v>
      </c>
      <c r="F1634" s="22" t="s">
        <v>12</v>
      </c>
      <c r="G1634" s="22" t="s">
        <v>6</v>
      </c>
      <c r="H1634" s="22" t="s">
        <v>29</v>
      </c>
    </row>
    <row r="1635" spans="1:8" ht="17.25" thickTop="1">
      <c r="A1635" s="21">
        <f ca="1">COUNTIF(INDIRECT("$A$3:A" &amp; ROW()-1), "연번")</f>
        <v>149</v>
      </c>
      <c r="B1635" s="406" t="str">
        <f ca="1">VLOOKUP(A1635,'41. KPC'!$B$103:$H$1048576,7,0)</f>
        <v>[정보와 생각의 시각화] 직장인을 위한 비주얼 씽킹</v>
      </c>
      <c r="D1635" s="37" t="s">
        <v>3978</v>
      </c>
      <c r="E1635" s="37" t="s">
        <v>4503</v>
      </c>
      <c r="F1635" s="37" t="s">
        <v>4504</v>
      </c>
      <c r="G1635" s="37">
        <v>1</v>
      </c>
      <c r="H1635" s="38" t="s">
        <v>4505</v>
      </c>
    </row>
    <row r="1636" spans="1:8">
      <c r="A1636" s="24" t="s">
        <v>28</v>
      </c>
      <c r="B1636" s="407" t="s">
        <v>4506</v>
      </c>
      <c r="D1636" s="37" t="s">
        <v>3978</v>
      </c>
      <c r="E1636" s="37" t="s">
        <v>4507</v>
      </c>
      <c r="F1636" s="38" t="s">
        <v>4508</v>
      </c>
      <c r="G1636" s="38">
        <v>2</v>
      </c>
      <c r="H1636" s="38" t="s">
        <v>4505</v>
      </c>
    </row>
    <row r="1637" spans="1:8">
      <c r="A1637" s="24" t="s">
        <v>13</v>
      </c>
      <c r="B1637" s="407" t="s">
        <v>4509</v>
      </c>
      <c r="D1637" s="37" t="s">
        <v>3978</v>
      </c>
      <c r="E1637" s="37" t="s">
        <v>4510</v>
      </c>
      <c r="F1637" s="38" t="s">
        <v>4511</v>
      </c>
      <c r="G1637" s="38">
        <v>2</v>
      </c>
      <c r="H1637" s="38" t="s">
        <v>4505</v>
      </c>
    </row>
    <row r="1638" spans="1:8">
      <c r="A1638" s="24" t="s">
        <v>32</v>
      </c>
      <c r="B1638" s="407" t="str">
        <f ca="1">VLOOKUP(B1635,'41. KPC'!$H$103:$J$1048576,3,0)</f>
        <v>7</v>
      </c>
      <c r="D1638" s="37" t="s">
        <v>3978</v>
      </c>
      <c r="E1638" s="37" t="s">
        <v>4512</v>
      </c>
      <c r="F1638" s="38" t="s">
        <v>4513</v>
      </c>
      <c r="G1638" s="38">
        <v>2</v>
      </c>
      <c r="H1638" s="38" t="s">
        <v>4514</v>
      </c>
    </row>
    <row r="1639" spans="1:8">
      <c r="A1639" s="24" t="s">
        <v>31</v>
      </c>
      <c r="B1639" s="407" t="str">
        <f ca="1">VLOOKUP(B1635,'41. KPC'!$H$103:$J$1048576,2,0)</f>
        <v>O</v>
      </c>
    </row>
    <row r="1640" spans="1:8">
      <c r="A1640" s="24" t="s">
        <v>25</v>
      </c>
      <c r="B1640" s="407" t="str">
        <f ca="1">VLOOKUP(B1635,'41. KPC'!$H$103:$L$1048576,5,0)</f>
        <v>1~12월</v>
      </c>
    </row>
    <row r="1641" spans="1:8">
      <c r="A1641" s="660" t="s">
        <v>33</v>
      </c>
      <c r="B1641" s="694" t="s">
        <v>4515</v>
      </c>
    </row>
    <row r="1642" spans="1:8">
      <c r="A1642" s="630"/>
      <c r="B1642" s="695"/>
    </row>
    <row r="1643" spans="1:8">
      <c r="B1643" s="408"/>
    </row>
    <row r="1644" spans="1:8">
      <c r="B1644" s="408"/>
    </row>
    <row r="1645" spans="1:8" ht="17.25" thickBot="1">
      <c r="A1645" s="22" t="s">
        <v>7</v>
      </c>
      <c r="B1645" s="405" t="s">
        <v>4</v>
      </c>
      <c r="D1645" s="22" t="s">
        <v>5</v>
      </c>
      <c r="E1645" s="22" t="s">
        <v>11</v>
      </c>
      <c r="F1645" s="22" t="s">
        <v>12</v>
      </c>
      <c r="G1645" s="22" t="s">
        <v>6</v>
      </c>
      <c r="H1645" s="22" t="s">
        <v>29</v>
      </c>
    </row>
    <row r="1646" spans="1:8" ht="17.25" thickTop="1">
      <c r="A1646" s="21">
        <f ca="1">COUNTIF(INDIRECT("$A$3:A" &amp; ROW()-1), "연번")</f>
        <v>150</v>
      </c>
      <c r="B1646" s="406" t="str">
        <f ca="1">VLOOKUP(A1646,'41. KPC'!$B$103:$H$1048576,7,0)</f>
        <v>스마트 워크를 위한 업무 다이어트 전략</v>
      </c>
      <c r="D1646" s="37" t="s">
        <v>4032</v>
      </c>
      <c r="E1646" s="37" t="s">
        <v>4516</v>
      </c>
      <c r="F1646" s="37" t="s">
        <v>4517</v>
      </c>
      <c r="G1646" s="37">
        <v>3</v>
      </c>
      <c r="H1646" s="37" t="s">
        <v>3836</v>
      </c>
    </row>
    <row r="1647" spans="1:8">
      <c r="A1647" s="24" t="s">
        <v>28</v>
      </c>
      <c r="B1647" s="407" t="s">
        <v>4518</v>
      </c>
      <c r="D1647" s="37" t="s">
        <v>4032</v>
      </c>
      <c r="E1647" s="37" t="s">
        <v>4519</v>
      </c>
      <c r="F1647" s="38" t="s">
        <v>4520</v>
      </c>
      <c r="G1647" s="38">
        <v>3</v>
      </c>
      <c r="H1647" s="37" t="s">
        <v>3836</v>
      </c>
    </row>
    <row r="1648" spans="1:8">
      <c r="A1648" s="24" t="s">
        <v>13</v>
      </c>
      <c r="B1648" s="407" t="s">
        <v>4521</v>
      </c>
      <c r="D1648" s="37" t="s">
        <v>4032</v>
      </c>
      <c r="E1648" s="37" t="s">
        <v>4522</v>
      </c>
      <c r="F1648" s="38" t="s">
        <v>4523</v>
      </c>
      <c r="G1648" s="38">
        <v>2</v>
      </c>
      <c r="H1648" s="37" t="s">
        <v>3836</v>
      </c>
    </row>
    <row r="1649" spans="1:8">
      <c r="A1649" s="24" t="s">
        <v>32</v>
      </c>
      <c r="B1649" s="407">
        <f ca="1">VLOOKUP(B1646,'41. KPC'!$H$103:$J$1048576,3,0)</f>
        <v>12</v>
      </c>
      <c r="D1649" s="37" t="s">
        <v>4032</v>
      </c>
      <c r="E1649" s="37" t="s">
        <v>4524</v>
      </c>
      <c r="F1649" s="38" t="s">
        <v>4525</v>
      </c>
      <c r="G1649" s="38">
        <v>2</v>
      </c>
      <c r="H1649" s="37" t="s">
        <v>3836</v>
      </c>
    </row>
    <row r="1650" spans="1:8">
      <c r="A1650" s="24" t="s">
        <v>31</v>
      </c>
      <c r="B1650" s="407" t="str">
        <f ca="1">VLOOKUP(B1646,'41. KPC'!$H$103:$J$1048576,2,0)</f>
        <v>O</v>
      </c>
      <c r="D1650" s="37" t="s">
        <v>4032</v>
      </c>
      <c r="E1650" s="37" t="s">
        <v>4526</v>
      </c>
      <c r="F1650" s="38" t="s">
        <v>4527</v>
      </c>
      <c r="G1650" s="38">
        <v>2</v>
      </c>
      <c r="H1650" s="37" t="s">
        <v>3836</v>
      </c>
    </row>
    <row r="1651" spans="1:8">
      <c r="A1651" s="24" t="s">
        <v>25</v>
      </c>
      <c r="B1651" s="407" t="str">
        <f ca="1">VLOOKUP(B1646,'41. KPC'!$H$103:$L$1048576,5,0)</f>
        <v>1~12월</v>
      </c>
    </row>
    <row r="1652" spans="1:8">
      <c r="A1652" s="660" t="s">
        <v>33</v>
      </c>
      <c r="B1652" s="694" t="s">
        <v>4528</v>
      </c>
    </row>
    <row r="1653" spans="1:8">
      <c r="A1653" s="630"/>
      <c r="B1653" s="695"/>
    </row>
    <row r="1654" spans="1:8">
      <c r="B1654" s="408"/>
    </row>
    <row r="1655" spans="1:8">
      <c r="B1655" s="408"/>
    </row>
    <row r="1656" spans="1:8" ht="17.25" thickBot="1">
      <c r="A1656" s="22" t="s">
        <v>7</v>
      </c>
      <c r="B1656" s="405" t="s">
        <v>4</v>
      </c>
      <c r="D1656" s="22" t="s">
        <v>5</v>
      </c>
      <c r="E1656" s="22" t="s">
        <v>11</v>
      </c>
      <c r="F1656" s="22" t="s">
        <v>12</v>
      </c>
      <c r="G1656" s="22" t="s">
        <v>6</v>
      </c>
      <c r="H1656" s="22" t="s">
        <v>29</v>
      </c>
    </row>
    <row r="1657" spans="1:8" ht="17.25" thickTop="1">
      <c r="A1657" s="21">
        <f ca="1">COUNTIF(INDIRECT("$A$3:A" &amp; ROW()-1), "연번")</f>
        <v>151</v>
      </c>
      <c r="B1657" s="406" t="str">
        <f ca="1">VLOOKUP(A1657,'41. KPC'!$B$103:$H$1048576,7,0)</f>
        <v>업무 효율을 높이는 노션 실무, 기초부터 심화까지</v>
      </c>
      <c r="D1657" s="37" t="s">
        <v>4032</v>
      </c>
      <c r="E1657" s="37" t="s">
        <v>4529</v>
      </c>
      <c r="F1657" s="37" t="s">
        <v>4530</v>
      </c>
      <c r="G1657" s="37">
        <v>1</v>
      </c>
      <c r="H1657" s="37" t="s">
        <v>4531</v>
      </c>
    </row>
    <row r="1658" spans="1:8">
      <c r="A1658" s="24" t="s">
        <v>28</v>
      </c>
      <c r="B1658" s="407" t="s">
        <v>4532</v>
      </c>
      <c r="D1658" s="37" t="s">
        <v>4032</v>
      </c>
      <c r="E1658" s="37" t="s">
        <v>4533</v>
      </c>
      <c r="F1658" s="38" t="s">
        <v>4534</v>
      </c>
      <c r="G1658" s="38">
        <v>2</v>
      </c>
      <c r="H1658" s="37" t="s">
        <v>4531</v>
      </c>
    </row>
    <row r="1659" spans="1:8">
      <c r="A1659" s="24" t="s">
        <v>13</v>
      </c>
      <c r="B1659" s="407" t="s">
        <v>4535</v>
      </c>
      <c r="D1659" s="37" t="s">
        <v>4032</v>
      </c>
      <c r="E1659" s="37" t="s">
        <v>4536</v>
      </c>
      <c r="F1659" s="38" t="s">
        <v>4537</v>
      </c>
      <c r="G1659" s="38">
        <v>2</v>
      </c>
      <c r="H1659" s="37" t="s">
        <v>4531</v>
      </c>
    </row>
    <row r="1660" spans="1:8">
      <c r="A1660" s="24" t="s">
        <v>32</v>
      </c>
      <c r="B1660" s="407">
        <f ca="1">VLOOKUP(B1657,'41. KPC'!$H$103:$J$1048576,3,0)</f>
        <v>14</v>
      </c>
      <c r="D1660" s="37" t="s">
        <v>4032</v>
      </c>
      <c r="E1660" s="37" t="s">
        <v>4538</v>
      </c>
      <c r="F1660" s="38" t="s">
        <v>4539</v>
      </c>
      <c r="G1660" s="38">
        <v>2</v>
      </c>
      <c r="H1660" s="37" t="s">
        <v>4531</v>
      </c>
    </row>
    <row r="1661" spans="1:8">
      <c r="A1661" s="24" t="s">
        <v>31</v>
      </c>
      <c r="B1661" s="407" t="str">
        <f ca="1">VLOOKUP(B1657,'41. KPC'!$H$103:$J$1048576,2,0)</f>
        <v>O</v>
      </c>
      <c r="D1661" s="37" t="s">
        <v>4032</v>
      </c>
      <c r="E1661" s="37" t="s">
        <v>4540</v>
      </c>
      <c r="F1661" s="38" t="s">
        <v>4541</v>
      </c>
      <c r="G1661" s="38">
        <v>2</v>
      </c>
      <c r="H1661" s="37" t="s">
        <v>4531</v>
      </c>
    </row>
    <row r="1662" spans="1:8">
      <c r="A1662" s="24" t="s">
        <v>25</v>
      </c>
      <c r="B1662" s="407" t="str">
        <f ca="1">VLOOKUP(B1657,'41. KPC'!$H$103:$L$1048576,5,0)</f>
        <v>1~12월</v>
      </c>
      <c r="D1662" s="37" t="s">
        <v>4032</v>
      </c>
      <c r="E1662" s="37" t="s">
        <v>4542</v>
      </c>
      <c r="F1662" s="38" t="s">
        <v>4543</v>
      </c>
      <c r="G1662" s="38">
        <v>2</v>
      </c>
      <c r="H1662" s="37" t="s">
        <v>4531</v>
      </c>
    </row>
    <row r="1663" spans="1:8">
      <c r="A1663" s="660" t="s">
        <v>33</v>
      </c>
      <c r="B1663" s="694" t="s">
        <v>4544</v>
      </c>
      <c r="D1663" s="37" t="s">
        <v>4032</v>
      </c>
      <c r="E1663" s="37" t="s">
        <v>4545</v>
      </c>
      <c r="F1663" s="38" t="s">
        <v>4546</v>
      </c>
      <c r="G1663" s="38">
        <v>1</v>
      </c>
      <c r="H1663" s="37" t="s">
        <v>4531</v>
      </c>
    </row>
    <row r="1664" spans="1:8">
      <c r="A1664" s="630"/>
      <c r="B1664" s="695"/>
      <c r="D1664" s="37" t="s">
        <v>4032</v>
      </c>
      <c r="E1664" s="37" t="s">
        <v>4547</v>
      </c>
      <c r="F1664" s="38" t="s">
        <v>4548</v>
      </c>
      <c r="G1664" s="38">
        <v>2</v>
      </c>
      <c r="H1664" s="37" t="s">
        <v>4531</v>
      </c>
    </row>
    <row r="1665" spans="1:8">
      <c r="B1665" s="408"/>
    </row>
    <row r="1666" spans="1:8">
      <c r="B1666" s="408"/>
    </row>
    <row r="1667" spans="1:8" ht="17.25" thickBot="1">
      <c r="A1667" s="22" t="s">
        <v>7</v>
      </c>
      <c r="B1667" s="405" t="s">
        <v>4</v>
      </c>
      <c r="D1667" s="22" t="s">
        <v>5</v>
      </c>
      <c r="E1667" s="22" t="s">
        <v>11</v>
      </c>
      <c r="F1667" s="22" t="s">
        <v>12</v>
      </c>
      <c r="G1667" s="22" t="s">
        <v>6</v>
      </c>
      <c r="H1667" s="22" t="s">
        <v>29</v>
      </c>
    </row>
    <row r="1668" spans="1:8" ht="17.25" thickTop="1">
      <c r="A1668" s="21">
        <f ca="1">COUNTIF(INDIRECT("$A$3:A" &amp; ROW()-1), "연번")</f>
        <v>152</v>
      </c>
      <c r="B1668" s="406" t="str">
        <f ca="1">VLOOKUP(A1668,'41. KPC'!$B$103:$H$1048576,7,0)</f>
        <v>목표 달성을 위한 태도와 습관 바로 세우기</v>
      </c>
      <c r="D1668" s="37" t="s">
        <v>4032</v>
      </c>
      <c r="E1668" s="37" t="s">
        <v>4549</v>
      </c>
      <c r="F1668" s="37" t="s">
        <v>4550</v>
      </c>
      <c r="G1668" s="37">
        <v>1.5</v>
      </c>
      <c r="H1668" s="37" t="s">
        <v>3836</v>
      </c>
    </row>
    <row r="1669" spans="1:8">
      <c r="A1669" s="24" t="s">
        <v>28</v>
      </c>
      <c r="B1669" s="407" t="s">
        <v>4551</v>
      </c>
      <c r="D1669" s="37" t="s">
        <v>4032</v>
      </c>
      <c r="E1669" s="37" t="s">
        <v>4552</v>
      </c>
      <c r="F1669" s="38" t="s">
        <v>4553</v>
      </c>
      <c r="G1669" s="38">
        <v>1.5</v>
      </c>
      <c r="H1669" s="37" t="s">
        <v>3836</v>
      </c>
    </row>
    <row r="1670" spans="1:8">
      <c r="A1670" s="24" t="s">
        <v>13</v>
      </c>
      <c r="B1670" s="407" t="s">
        <v>4554</v>
      </c>
      <c r="D1670" s="37" t="s">
        <v>4032</v>
      </c>
      <c r="E1670" s="37" t="s">
        <v>4555</v>
      </c>
      <c r="F1670" s="38" t="s">
        <v>4556</v>
      </c>
      <c r="G1670" s="38">
        <v>2</v>
      </c>
      <c r="H1670" s="37" t="s">
        <v>3836</v>
      </c>
    </row>
    <row r="1671" spans="1:8">
      <c r="A1671" s="24" t="s">
        <v>32</v>
      </c>
      <c r="B1671" s="407" t="str">
        <f ca="1">VLOOKUP(B1668,'41. KPC'!$H$103:$J$1048576,3,0)</f>
        <v>7</v>
      </c>
      <c r="D1671" s="37" t="s">
        <v>4032</v>
      </c>
      <c r="E1671" s="37" t="s">
        <v>4557</v>
      </c>
      <c r="F1671" s="38" t="s">
        <v>4558</v>
      </c>
      <c r="G1671" s="38">
        <v>2</v>
      </c>
      <c r="H1671" s="37" t="s">
        <v>3836</v>
      </c>
    </row>
    <row r="1672" spans="1:8">
      <c r="A1672" s="24" t="s">
        <v>31</v>
      </c>
      <c r="B1672" s="407" t="str">
        <f ca="1">VLOOKUP(B1668,'41. KPC'!$H$103:$J$1048576,2,0)</f>
        <v>O</v>
      </c>
    </row>
    <row r="1673" spans="1:8">
      <c r="A1673" s="24" t="s">
        <v>25</v>
      </c>
      <c r="B1673" s="407" t="str">
        <f ca="1">VLOOKUP(B1668,'41. KPC'!$H$103:$L$1048576,5,0)</f>
        <v>1~12월</v>
      </c>
    </row>
    <row r="1674" spans="1:8">
      <c r="A1674" s="660" t="s">
        <v>33</v>
      </c>
      <c r="B1674" s="694" t="s">
        <v>4559</v>
      </c>
    </row>
    <row r="1675" spans="1:8">
      <c r="A1675" s="630"/>
      <c r="B1675" s="695"/>
    </row>
    <row r="1676" spans="1:8">
      <c r="B1676" s="408"/>
    </row>
    <row r="1677" spans="1:8">
      <c r="B1677" s="408"/>
    </row>
    <row r="1678" spans="1:8" ht="17.25" thickBot="1">
      <c r="A1678" s="22" t="s">
        <v>7</v>
      </c>
      <c r="B1678" s="405" t="s">
        <v>4</v>
      </c>
      <c r="D1678" s="22" t="s">
        <v>5</v>
      </c>
      <c r="E1678" s="22" t="s">
        <v>11</v>
      </c>
      <c r="F1678" s="22" t="s">
        <v>12</v>
      </c>
      <c r="G1678" s="22" t="s">
        <v>6</v>
      </c>
      <c r="H1678" s="22" t="s">
        <v>29</v>
      </c>
    </row>
    <row r="1679" spans="1:8" ht="17.25" thickTop="1">
      <c r="A1679" s="21">
        <f ca="1">COUNTIF(INDIRECT("$A$3:A" &amp; ROW()-1), "연번")</f>
        <v>153</v>
      </c>
      <c r="B1679" s="406" t="str">
        <f ca="1">VLOOKUP(A1679,'41. KPC'!$B$103:$H$1048576,7,0)</f>
        <v>AI와 빅데이터를 활용한 VOC 분석 운영 전략</v>
      </c>
      <c r="D1679" s="37" t="s">
        <v>4044</v>
      </c>
      <c r="E1679" s="37" t="s">
        <v>4560</v>
      </c>
      <c r="F1679" s="37" t="s">
        <v>4561</v>
      </c>
      <c r="G1679" s="37">
        <v>2</v>
      </c>
      <c r="H1679" s="37" t="s">
        <v>4326</v>
      </c>
    </row>
    <row r="1680" spans="1:8">
      <c r="A1680" s="24" t="s">
        <v>28</v>
      </c>
      <c r="B1680" s="407" t="s">
        <v>4562</v>
      </c>
      <c r="D1680" s="38" t="s">
        <v>4044</v>
      </c>
      <c r="E1680" s="38" t="s">
        <v>4563</v>
      </c>
      <c r="F1680" s="38" t="s">
        <v>4564</v>
      </c>
      <c r="G1680" s="38">
        <v>2</v>
      </c>
      <c r="H1680" s="38" t="s">
        <v>4326</v>
      </c>
    </row>
    <row r="1681" spans="1:8">
      <c r="A1681" s="24" t="s">
        <v>13</v>
      </c>
      <c r="B1681" s="407" t="s">
        <v>4057</v>
      </c>
      <c r="D1681" s="38" t="s">
        <v>4044</v>
      </c>
      <c r="E1681" s="38" t="s">
        <v>4565</v>
      </c>
      <c r="F1681" s="38" t="s">
        <v>4566</v>
      </c>
      <c r="G1681" s="38">
        <v>3</v>
      </c>
      <c r="H1681" s="38" t="s">
        <v>4326</v>
      </c>
    </row>
    <row r="1682" spans="1:8">
      <c r="A1682" s="24" t="s">
        <v>32</v>
      </c>
      <c r="B1682" s="407" t="str">
        <f ca="1">VLOOKUP(B1679,'41. KPC'!$H$103:$J$1048576,3,0)</f>
        <v>14</v>
      </c>
      <c r="D1682" s="38" t="s">
        <v>4044</v>
      </c>
      <c r="E1682" s="38" t="s">
        <v>4567</v>
      </c>
      <c r="F1682" s="38" t="s">
        <v>4568</v>
      </c>
      <c r="G1682" s="38">
        <v>3</v>
      </c>
      <c r="H1682" s="38" t="s">
        <v>4326</v>
      </c>
    </row>
    <row r="1683" spans="1:8">
      <c r="A1683" s="24" t="s">
        <v>31</v>
      </c>
      <c r="B1683" s="407" t="str">
        <f ca="1">VLOOKUP(B1679,'41. KPC'!$H$103:$J$1048576,2,0)</f>
        <v>O</v>
      </c>
      <c r="D1683" s="38" t="s">
        <v>4044</v>
      </c>
      <c r="E1683" s="38" t="s">
        <v>4569</v>
      </c>
      <c r="F1683" s="38" t="s">
        <v>4570</v>
      </c>
      <c r="G1683" s="38">
        <v>4</v>
      </c>
      <c r="H1683" s="38" t="s">
        <v>4326</v>
      </c>
    </row>
    <row r="1684" spans="1:8">
      <c r="A1684" s="24" t="s">
        <v>25</v>
      </c>
      <c r="B1684" s="407" t="str">
        <f ca="1">VLOOKUP(B1679,'41. KPC'!$H$103:$L$1048576,5,0)</f>
        <v>1~12월</v>
      </c>
    </row>
    <row r="1685" spans="1:8">
      <c r="A1685" s="660" t="s">
        <v>33</v>
      </c>
      <c r="B1685" s="694" t="s">
        <v>4571</v>
      </c>
    </row>
    <row r="1686" spans="1:8">
      <c r="A1686" s="630"/>
      <c r="B1686" s="695"/>
    </row>
    <row r="1687" spans="1:8">
      <c r="B1687" s="408"/>
    </row>
    <row r="1688" spans="1:8">
      <c r="B1688" s="408"/>
    </row>
    <row r="1689" spans="1:8" ht="17.25" thickBot="1">
      <c r="A1689" s="22" t="s">
        <v>7</v>
      </c>
      <c r="B1689" s="405" t="s">
        <v>4</v>
      </c>
      <c r="D1689" s="22" t="s">
        <v>5</v>
      </c>
      <c r="E1689" s="22" t="s">
        <v>11</v>
      </c>
      <c r="F1689" s="22" t="s">
        <v>12</v>
      </c>
      <c r="G1689" s="22" t="s">
        <v>6</v>
      </c>
      <c r="H1689" s="22" t="s">
        <v>29</v>
      </c>
    </row>
    <row r="1690" spans="1:8" ht="17.25" thickTop="1">
      <c r="A1690" s="21">
        <f ca="1">COUNTIF(INDIRECT("$A$3:A" &amp; ROW()-1), "연번")</f>
        <v>154</v>
      </c>
      <c r="B1690" s="406" t="str">
        <f ca="1">VLOOKUP(A1690,'41. KPC'!$B$103:$H$1048576,7,0)</f>
        <v>CS경영전략 인사이트</v>
      </c>
      <c r="D1690" s="37" t="s">
        <v>4044</v>
      </c>
      <c r="E1690" s="37" t="s">
        <v>4572</v>
      </c>
      <c r="F1690" s="37" t="s">
        <v>4573</v>
      </c>
      <c r="G1690" s="37">
        <v>2</v>
      </c>
      <c r="H1690" s="37" t="s">
        <v>3861</v>
      </c>
    </row>
    <row r="1691" spans="1:8">
      <c r="A1691" s="24" t="s">
        <v>28</v>
      </c>
      <c r="B1691" s="407" t="s">
        <v>4574</v>
      </c>
      <c r="D1691" s="38" t="s">
        <v>4044</v>
      </c>
      <c r="E1691" s="38" t="s">
        <v>4575</v>
      </c>
      <c r="F1691" s="38" t="s">
        <v>4576</v>
      </c>
      <c r="G1691" s="38">
        <v>2</v>
      </c>
      <c r="H1691" s="38" t="s">
        <v>3861</v>
      </c>
    </row>
    <row r="1692" spans="1:8">
      <c r="A1692" s="24" t="s">
        <v>13</v>
      </c>
      <c r="B1692" s="407" t="s">
        <v>4577</v>
      </c>
      <c r="D1692" s="38" t="s">
        <v>4044</v>
      </c>
      <c r="E1692" s="38" t="s">
        <v>4578</v>
      </c>
      <c r="F1692" s="38" t="s">
        <v>4579</v>
      </c>
      <c r="G1692" s="38">
        <v>3</v>
      </c>
      <c r="H1692" s="38" t="s">
        <v>3861</v>
      </c>
    </row>
    <row r="1693" spans="1:8">
      <c r="A1693" s="24" t="s">
        <v>32</v>
      </c>
      <c r="B1693" s="407">
        <f ca="1">VLOOKUP(B1690,'41. KPC'!$H$103:$J$1048576,3,0)</f>
        <v>14</v>
      </c>
      <c r="D1693" s="38" t="s">
        <v>4044</v>
      </c>
      <c r="E1693" s="38" t="s">
        <v>4580</v>
      </c>
      <c r="F1693" s="38" t="s">
        <v>4581</v>
      </c>
      <c r="G1693" s="38">
        <v>2</v>
      </c>
      <c r="H1693" s="38" t="s">
        <v>3861</v>
      </c>
    </row>
    <row r="1694" spans="1:8">
      <c r="A1694" s="24" t="s">
        <v>31</v>
      </c>
      <c r="B1694" s="407" t="str">
        <f ca="1">VLOOKUP(B1690,'41. KPC'!$H$103:$J$1048576,2,0)</f>
        <v>O</v>
      </c>
      <c r="D1694" s="38" t="s">
        <v>4044</v>
      </c>
      <c r="E1694" s="38" t="s">
        <v>4582</v>
      </c>
      <c r="F1694" s="38" t="s">
        <v>4583</v>
      </c>
      <c r="G1694" s="38">
        <v>2</v>
      </c>
      <c r="H1694" s="38" t="s">
        <v>3861</v>
      </c>
    </row>
    <row r="1695" spans="1:8">
      <c r="A1695" s="24" t="s">
        <v>25</v>
      </c>
      <c r="B1695" s="407" t="str">
        <f ca="1">VLOOKUP(B1690,'41. KPC'!$H$103:$L$1048576,5,0)</f>
        <v>1~12월</v>
      </c>
      <c r="D1695" s="38" t="s">
        <v>4044</v>
      </c>
      <c r="E1695" s="38" t="s">
        <v>4584</v>
      </c>
      <c r="F1695" s="38" t="s">
        <v>4585</v>
      </c>
      <c r="G1695" s="38">
        <v>3</v>
      </c>
      <c r="H1695" s="38" t="s">
        <v>3861</v>
      </c>
    </row>
    <row r="1696" spans="1:8">
      <c r="A1696" s="660" t="s">
        <v>33</v>
      </c>
      <c r="B1696" s="694" t="s">
        <v>4586</v>
      </c>
    </row>
    <row r="1697" spans="1:8">
      <c r="A1697" s="630"/>
      <c r="B1697" s="695"/>
    </row>
    <row r="1698" spans="1:8">
      <c r="B1698" s="408"/>
    </row>
    <row r="1699" spans="1:8">
      <c r="B1699" s="408"/>
    </row>
    <row r="1700" spans="1:8" ht="17.25" thickBot="1">
      <c r="A1700" s="22" t="s">
        <v>7</v>
      </c>
      <c r="B1700" s="405" t="s">
        <v>4</v>
      </c>
      <c r="D1700" s="22" t="s">
        <v>5</v>
      </c>
      <c r="E1700" s="22" t="s">
        <v>11</v>
      </c>
      <c r="F1700" s="22" t="s">
        <v>12</v>
      </c>
      <c r="G1700" s="22" t="s">
        <v>6</v>
      </c>
      <c r="H1700" s="22" t="s">
        <v>29</v>
      </c>
    </row>
    <row r="1701" spans="1:8" ht="17.25" thickTop="1">
      <c r="A1701" s="21">
        <f ca="1">COUNTIF(INDIRECT("$A$3:A" &amp; ROW()-1), "연번")</f>
        <v>155</v>
      </c>
      <c r="B1701" s="406" t="str">
        <f ca="1">VLOOKUP(A1701,'41. KPC'!$B$103:$H$1048576,7,0)</f>
        <v>CS조직의 성과를 이끄는 코칭스킬</v>
      </c>
      <c r="D1701" s="37" t="s">
        <v>507</v>
      </c>
      <c r="E1701" s="37" t="s">
        <v>4587</v>
      </c>
      <c r="F1701" s="37" t="s">
        <v>4588</v>
      </c>
      <c r="G1701" s="37">
        <v>2</v>
      </c>
      <c r="H1701" s="37" t="s">
        <v>3861</v>
      </c>
    </row>
    <row r="1702" spans="1:8">
      <c r="A1702" s="24" t="s">
        <v>28</v>
      </c>
      <c r="B1702" s="407" t="s">
        <v>4589</v>
      </c>
      <c r="D1702" s="38" t="s">
        <v>507</v>
      </c>
      <c r="E1702" s="38" t="s">
        <v>4590</v>
      </c>
      <c r="F1702" s="38" t="s">
        <v>4591</v>
      </c>
      <c r="G1702" s="38">
        <v>2</v>
      </c>
      <c r="H1702" s="38" t="s">
        <v>3861</v>
      </c>
    </row>
    <row r="1703" spans="1:8">
      <c r="A1703" s="24" t="s">
        <v>13</v>
      </c>
      <c r="B1703" s="407" t="s">
        <v>4338</v>
      </c>
      <c r="D1703" s="38" t="s">
        <v>507</v>
      </c>
      <c r="E1703" s="38" t="s">
        <v>4592</v>
      </c>
      <c r="F1703" s="38" t="s">
        <v>4593</v>
      </c>
      <c r="G1703" s="38">
        <v>2</v>
      </c>
      <c r="H1703" s="38" t="s">
        <v>3861</v>
      </c>
    </row>
    <row r="1704" spans="1:8">
      <c r="A1704" s="24" t="s">
        <v>32</v>
      </c>
      <c r="B1704" s="407" t="str">
        <f ca="1">VLOOKUP(B1701,'41. KPC'!$H$103:$J$1048576,3,0)</f>
        <v>14</v>
      </c>
      <c r="D1704" s="38" t="s">
        <v>507</v>
      </c>
      <c r="E1704" s="38" t="s">
        <v>4594</v>
      </c>
      <c r="F1704" s="38" t="s">
        <v>4595</v>
      </c>
      <c r="G1704" s="38">
        <v>2</v>
      </c>
      <c r="H1704" s="38" t="s">
        <v>3861</v>
      </c>
    </row>
    <row r="1705" spans="1:8">
      <c r="A1705" s="24" t="s">
        <v>31</v>
      </c>
      <c r="B1705" s="407" t="str">
        <f ca="1">VLOOKUP(B1701,'41. KPC'!$H$103:$J$1048576,2,0)</f>
        <v>X</v>
      </c>
      <c r="D1705" s="38" t="s">
        <v>507</v>
      </c>
      <c r="E1705" s="38" t="s">
        <v>4596</v>
      </c>
      <c r="F1705" s="38" t="s">
        <v>4597</v>
      </c>
      <c r="G1705" s="38">
        <v>2</v>
      </c>
      <c r="H1705" s="38" t="s">
        <v>3861</v>
      </c>
    </row>
    <row r="1706" spans="1:8">
      <c r="A1706" s="24" t="s">
        <v>25</v>
      </c>
      <c r="B1706" s="407" t="str">
        <f ca="1">VLOOKUP(B1701,'41. KPC'!$H$103:$L$1048576,5,0)</f>
        <v>1~12월</v>
      </c>
      <c r="D1706" s="38" t="s">
        <v>507</v>
      </c>
      <c r="E1706" s="38" t="s">
        <v>4598</v>
      </c>
      <c r="F1706" s="38" t="s">
        <v>4599</v>
      </c>
      <c r="G1706" s="38">
        <v>3</v>
      </c>
      <c r="H1706" s="38" t="s">
        <v>3861</v>
      </c>
    </row>
    <row r="1707" spans="1:8">
      <c r="A1707" s="660" t="s">
        <v>33</v>
      </c>
      <c r="B1707" s="692" t="s">
        <v>4600</v>
      </c>
      <c r="D1707" s="38" t="s">
        <v>507</v>
      </c>
      <c r="E1707" s="50" t="s">
        <v>4601</v>
      </c>
      <c r="F1707" s="38" t="s">
        <v>4602</v>
      </c>
      <c r="G1707" s="38">
        <v>1</v>
      </c>
      <c r="H1707" s="38" t="s">
        <v>3861</v>
      </c>
    </row>
    <row r="1708" spans="1:8">
      <c r="A1708" s="630"/>
      <c r="B1708" s="693"/>
    </row>
    <row r="1711" spans="1:8" ht="17.25" thickBot="1">
      <c r="A1711" s="22" t="s">
        <v>7</v>
      </c>
      <c r="B1711" s="405" t="s">
        <v>4</v>
      </c>
      <c r="D1711" s="22" t="s">
        <v>5</v>
      </c>
      <c r="E1711" s="22" t="s">
        <v>11</v>
      </c>
      <c r="F1711" s="22" t="s">
        <v>12</v>
      </c>
      <c r="G1711" s="22" t="s">
        <v>6</v>
      </c>
      <c r="H1711" s="22" t="s">
        <v>29</v>
      </c>
    </row>
    <row r="1712" spans="1:8" ht="17.25" thickTop="1">
      <c r="A1712" s="21">
        <f t="shared" ref="A1712" ca="1" si="0">COUNTIF(INDIRECT("$A$3:A" &amp; ROW()-1), "연번")</f>
        <v>156</v>
      </c>
      <c r="B1712" s="406" t="str">
        <f ca="1">VLOOKUP(A1712,'41. KPC'!$B$103:$H$1048576,7,0)</f>
        <v>일잘러의 ChatGPT와 생성형 AI 업무 활용</v>
      </c>
      <c r="D1712" s="37" t="s">
        <v>4603</v>
      </c>
      <c r="E1712" s="37" t="s">
        <v>4604</v>
      </c>
      <c r="F1712" s="37" t="s">
        <v>4605</v>
      </c>
      <c r="G1712" s="37">
        <v>3</v>
      </c>
      <c r="H1712" s="37" t="s">
        <v>4606</v>
      </c>
    </row>
    <row r="1713" spans="1:8">
      <c r="A1713" s="24" t="s">
        <v>28</v>
      </c>
      <c r="B1713" s="23" t="s">
        <v>4607</v>
      </c>
      <c r="D1713" s="38" t="s">
        <v>4608</v>
      </c>
      <c r="E1713" s="38" t="s">
        <v>4609</v>
      </c>
      <c r="F1713" s="38" t="s">
        <v>4610</v>
      </c>
      <c r="G1713" s="38">
        <v>3</v>
      </c>
      <c r="H1713" s="38" t="s">
        <v>4611</v>
      </c>
    </row>
    <row r="1714" spans="1:8">
      <c r="A1714" s="24" t="s">
        <v>13</v>
      </c>
      <c r="B1714" s="23" t="s">
        <v>1283</v>
      </c>
      <c r="D1714" s="38"/>
      <c r="E1714" s="38"/>
      <c r="F1714" s="38"/>
      <c r="G1714" s="38"/>
      <c r="H1714" s="38"/>
    </row>
    <row r="1715" spans="1:8" ht="17.45" customHeight="1">
      <c r="A1715" s="24" t="s">
        <v>32</v>
      </c>
      <c r="B1715" s="407">
        <f ca="1">VLOOKUP(B1712,'41. KPC'!$H$103:$J$1048576,3,0)</f>
        <v>6</v>
      </c>
      <c r="D1715" s="38"/>
      <c r="E1715" s="38"/>
      <c r="F1715" s="38"/>
      <c r="G1715" s="38"/>
      <c r="H1715" s="38"/>
    </row>
    <row r="1716" spans="1:8">
      <c r="A1716" s="24" t="s">
        <v>31</v>
      </c>
      <c r="B1716" s="407" t="str">
        <f ca="1">VLOOKUP(B1712,'41. KPC'!$H$103:$J$1048576,2,0)</f>
        <v>O</v>
      </c>
      <c r="D1716" s="38"/>
      <c r="E1716" s="38"/>
      <c r="F1716" s="38"/>
      <c r="G1716" s="38"/>
      <c r="H1716" s="38"/>
    </row>
    <row r="1717" spans="1:8">
      <c r="A1717" s="24" t="s">
        <v>25</v>
      </c>
      <c r="B1717" s="407" t="str">
        <f ca="1">VLOOKUP(B1712,'41. KPC'!$H$103:$L$1048576,5,0)</f>
        <v>1~12월</v>
      </c>
      <c r="D1717" s="38"/>
      <c r="E1717" s="38"/>
      <c r="F1717" s="38"/>
      <c r="G1717" s="38"/>
      <c r="H1717" s="38"/>
    </row>
    <row r="1718" spans="1:8">
      <c r="A1718" s="660" t="s">
        <v>33</v>
      </c>
      <c r="B1718" s="654" t="s">
        <v>4612</v>
      </c>
      <c r="D1718" s="38"/>
      <c r="E1718" s="50"/>
      <c r="F1718" s="38"/>
      <c r="G1718" s="38"/>
      <c r="H1718" s="38"/>
    </row>
    <row r="1719" spans="1:8">
      <c r="A1719" s="630"/>
      <c r="B1719" s="655"/>
    </row>
    <row r="1720" spans="1:8">
      <c r="B1720" s="408"/>
    </row>
    <row r="1721" spans="1:8">
      <c r="B1721" s="408"/>
    </row>
    <row r="1722" spans="1:8" ht="17.25" thickBot="1">
      <c r="A1722" s="22" t="s">
        <v>7</v>
      </c>
      <c r="B1722" s="405" t="s">
        <v>4</v>
      </c>
      <c r="D1722" s="22" t="s">
        <v>5</v>
      </c>
      <c r="E1722" s="22" t="s">
        <v>11</v>
      </c>
      <c r="F1722" s="22" t="s">
        <v>12</v>
      </c>
      <c r="G1722" s="22" t="s">
        <v>6</v>
      </c>
      <c r="H1722" s="22" t="s">
        <v>29</v>
      </c>
    </row>
    <row r="1723" spans="1:8" ht="17.25" thickTop="1">
      <c r="A1723" s="21">
        <f t="shared" ref="A1723" ca="1" si="1">COUNTIF(INDIRECT("$A$3:A" &amp; ROW()-1), "연번")</f>
        <v>157</v>
      </c>
      <c r="B1723" s="406" t="str">
        <f ca="1">VLOOKUP(A1723,'41. KPC'!$B$103:$H$1048576,7,0)</f>
        <v>AI 제대로 일 시키는 프롬프트 엔지니어링</v>
      </c>
      <c r="D1723" s="37" t="s">
        <v>4613</v>
      </c>
      <c r="E1723" s="37" t="s">
        <v>4614</v>
      </c>
      <c r="F1723" s="37" t="s">
        <v>4615</v>
      </c>
      <c r="G1723" s="37">
        <v>3</v>
      </c>
      <c r="H1723" s="37" t="s">
        <v>4611</v>
      </c>
    </row>
    <row r="1724" spans="1:8">
      <c r="A1724" s="24" t="s">
        <v>28</v>
      </c>
      <c r="B1724" s="23" t="s">
        <v>4616</v>
      </c>
      <c r="D1724" s="38" t="s">
        <v>4617</v>
      </c>
      <c r="E1724" s="38" t="s">
        <v>4618</v>
      </c>
      <c r="F1724" s="38" t="s">
        <v>4619</v>
      </c>
      <c r="G1724" s="38">
        <v>4</v>
      </c>
      <c r="H1724" s="38" t="s">
        <v>4611</v>
      </c>
    </row>
    <row r="1725" spans="1:8">
      <c r="A1725" s="24" t="s">
        <v>13</v>
      </c>
      <c r="B1725" s="23" t="s">
        <v>1283</v>
      </c>
      <c r="D1725" s="38"/>
      <c r="E1725" s="38"/>
      <c r="F1725" s="38"/>
      <c r="G1725" s="38"/>
      <c r="H1725" s="38"/>
    </row>
    <row r="1726" spans="1:8">
      <c r="A1726" s="24" t="s">
        <v>32</v>
      </c>
      <c r="B1726" s="407">
        <f ca="1">VLOOKUP(B1723,'41. KPC'!$H$103:$J$1048576,3,0)</f>
        <v>7</v>
      </c>
      <c r="D1726" s="38"/>
      <c r="E1726" s="38"/>
      <c r="F1726" s="38"/>
      <c r="G1726" s="38"/>
      <c r="H1726" s="38"/>
    </row>
    <row r="1727" spans="1:8">
      <c r="A1727" s="24" t="s">
        <v>31</v>
      </c>
      <c r="B1727" s="407" t="str">
        <f ca="1">VLOOKUP(B1723,'41. KPC'!$H$103:$J$1048576,2,0)</f>
        <v>O</v>
      </c>
      <c r="D1727" s="38"/>
      <c r="E1727" s="38"/>
      <c r="F1727" s="38"/>
      <c r="G1727" s="38"/>
      <c r="H1727" s="38"/>
    </row>
    <row r="1728" spans="1:8">
      <c r="A1728" s="24" t="s">
        <v>25</v>
      </c>
      <c r="B1728" s="407" t="str">
        <f ca="1">VLOOKUP(B1723,'41. KPC'!$H$103:$L$1048576,5,0)</f>
        <v>1~12월</v>
      </c>
      <c r="D1728" s="38"/>
      <c r="E1728" s="38"/>
      <c r="F1728" s="38"/>
      <c r="G1728" s="38"/>
      <c r="H1728" s="38"/>
    </row>
    <row r="1729" spans="1:8">
      <c r="A1729" s="660" t="s">
        <v>33</v>
      </c>
      <c r="B1729" s="654" t="s">
        <v>4620</v>
      </c>
      <c r="D1729" s="38"/>
      <c r="E1729" s="50"/>
      <c r="F1729" s="38"/>
      <c r="G1729" s="38"/>
      <c r="H1729" s="38"/>
    </row>
    <row r="1730" spans="1:8">
      <c r="A1730" s="630"/>
      <c r="B1730" s="655"/>
    </row>
    <row r="1731" spans="1:8">
      <c r="B1731" s="408"/>
    </row>
    <row r="1732" spans="1:8">
      <c r="B1732" s="408"/>
    </row>
    <row r="1733" spans="1:8" ht="17.25" thickBot="1">
      <c r="A1733" s="22" t="s">
        <v>7</v>
      </c>
      <c r="B1733" s="405" t="s">
        <v>4</v>
      </c>
      <c r="D1733" s="22" t="s">
        <v>5</v>
      </c>
      <c r="E1733" s="22" t="s">
        <v>11</v>
      </c>
      <c r="F1733" s="22" t="s">
        <v>12</v>
      </c>
      <c r="G1733" s="22" t="s">
        <v>6</v>
      </c>
      <c r="H1733" s="22" t="s">
        <v>29</v>
      </c>
    </row>
    <row r="1734" spans="1:8" ht="17.25" thickTop="1">
      <c r="A1734" s="21">
        <f t="shared" ref="A1734" ca="1" si="2">COUNTIF(INDIRECT("$A$3:A" &amp; ROW()-1), "연번")</f>
        <v>158</v>
      </c>
      <c r="B1734" s="406" t="str">
        <f ca="1">VLOOKUP(A1734,'41. KPC'!$B$103:$H$1048576,7,0)</f>
        <v>ChatGPT를 활용한 비전공자를 위한 파이썬</v>
      </c>
      <c r="D1734" s="37" t="s">
        <v>4621</v>
      </c>
      <c r="E1734" s="37" t="s">
        <v>4622</v>
      </c>
      <c r="F1734" s="37" t="s">
        <v>4623</v>
      </c>
      <c r="G1734" s="37">
        <v>4</v>
      </c>
      <c r="H1734" s="37" t="s">
        <v>4624</v>
      </c>
    </row>
    <row r="1735" spans="1:8">
      <c r="A1735" s="24" t="s">
        <v>28</v>
      </c>
      <c r="B1735" s="23" t="s">
        <v>4625</v>
      </c>
      <c r="D1735" s="38" t="s">
        <v>4626</v>
      </c>
      <c r="E1735" s="38" t="s">
        <v>4627</v>
      </c>
      <c r="F1735" s="38" t="s">
        <v>4628</v>
      </c>
      <c r="G1735" s="38">
        <v>4</v>
      </c>
      <c r="H1735" s="37" t="s">
        <v>4624</v>
      </c>
    </row>
    <row r="1736" spans="1:8">
      <c r="A1736" s="24" t="s">
        <v>13</v>
      </c>
      <c r="B1736" s="23" t="s">
        <v>4629</v>
      </c>
      <c r="D1736" s="38" t="s">
        <v>4630</v>
      </c>
      <c r="E1736" s="38" t="s">
        <v>4631</v>
      </c>
      <c r="F1736" s="38" t="s">
        <v>4632</v>
      </c>
      <c r="G1736" s="38">
        <v>4</v>
      </c>
      <c r="H1736" s="37" t="s">
        <v>4624</v>
      </c>
    </row>
    <row r="1737" spans="1:8">
      <c r="A1737" s="24" t="s">
        <v>32</v>
      </c>
      <c r="B1737" s="407">
        <f ca="1">VLOOKUP(B1734,'41. KPC'!$H$103:$J$1048576,3,0)</f>
        <v>21</v>
      </c>
      <c r="D1737" s="38" t="s">
        <v>4633</v>
      </c>
      <c r="E1737" s="38" t="s">
        <v>4634</v>
      </c>
      <c r="F1737" s="38" t="s">
        <v>4635</v>
      </c>
      <c r="G1737" s="38">
        <v>5</v>
      </c>
      <c r="H1737" s="37" t="s">
        <v>4624</v>
      </c>
    </row>
    <row r="1738" spans="1:8">
      <c r="A1738" s="24" t="s">
        <v>31</v>
      </c>
      <c r="B1738" s="407" t="str">
        <f ca="1">VLOOKUP(B1734,'41. KPC'!$H$103:$J$1048576,2,0)</f>
        <v>O</v>
      </c>
      <c r="D1738" s="38" t="s">
        <v>4636</v>
      </c>
      <c r="E1738" s="38" t="s">
        <v>4637</v>
      </c>
      <c r="F1738" s="38" t="s">
        <v>4638</v>
      </c>
      <c r="G1738" s="38">
        <v>4</v>
      </c>
      <c r="H1738" s="37" t="s">
        <v>4624</v>
      </c>
    </row>
    <row r="1739" spans="1:8">
      <c r="A1739" s="24" t="s">
        <v>25</v>
      </c>
      <c r="B1739" s="407" t="str">
        <f ca="1">VLOOKUP(B1734,'41. KPC'!$H$103:$L$1048576,5,0)</f>
        <v>3월, 6월, 9월, 12월</v>
      </c>
      <c r="D1739" s="38"/>
      <c r="E1739" s="38"/>
      <c r="F1739" s="38"/>
      <c r="G1739" s="38"/>
      <c r="H1739" s="38"/>
    </row>
    <row r="1740" spans="1:8">
      <c r="A1740" s="660" t="s">
        <v>33</v>
      </c>
      <c r="B1740" s="654" t="s">
        <v>4639</v>
      </c>
      <c r="D1740" s="38"/>
      <c r="E1740" s="50"/>
      <c r="F1740" s="38"/>
      <c r="G1740" s="38"/>
      <c r="H1740" s="38"/>
    </row>
    <row r="1741" spans="1:8">
      <c r="A1741" s="630"/>
      <c r="B1741" s="655"/>
    </row>
    <row r="1742" spans="1:8">
      <c r="B1742" s="408"/>
    </row>
    <row r="1743" spans="1:8">
      <c r="B1743" s="408"/>
    </row>
    <row r="1744" spans="1:8" ht="17.25" thickBot="1">
      <c r="A1744" s="22" t="s">
        <v>7</v>
      </c>
      <c r="B1744" s="405" t="s">
        <v>4</v>
      </c>
      <c r="D1744" s="22" t="s">
        <v>5</v>
      </c>
      <c r="E1744" s="22" t="s">
        <v>11</v>
      </c>
      <c r="F1744" s="22" t="s">
        <v>12</v>
      </c>
      <c r="G1744" s="22" t="s">
        <v>6</v>
      </c>
      <c r="H1744" s="22" t="s">
        <v>29</v>
      </c>
    </row>
    <row r="1745" spans="1:8" ht="17.25" thickTop="1">
      <c r="A1745" s="21">
        <f t="shared" ref="A1745" ca="1" si="3">COUNTIF(INDIRECT("$A$3:A" &amp; ROW()-1), "연번")</f>
        <v>159</v>
      </c>
      <c r="B1745" s="406" t="str">
        <f ca="1">VLOOKUP(A1745,'41. KPC'!$B$103:$H$1048576,7,0)</f>
        <v>JSP &amp; Servlet 프로그래밍</v>
      </c>
      <c r="D1745" s="37" t="s">
        <v>4640</v>
      </c>
      <c r="E1745" s="37" t="s">
        <v>4641</v>
      </c>
      <c r="F1745" s="37" t="s">
        <v>4642</v>
      </c>
      <c r="G1745" s="37">
        <v>7</v>
      </c>
      <c r="H1745" s="37" t="s">
        <v>4643</v>
      </c>
    </row>
    <row r="1746" spans="1:8">
      <c r="A1746" s="24" t="s">
        <v>28</v>
      </c>
      <c r="B1746" s="411" t="s">
        <v>4644</v>
      </c>
      <c r="D1746" s="38" t="s">
        <v>4645</v>
      </c>
      <c r="E1746" s="38" t="s">
        <v>4646</v>
      </c>
      <c r="F1746" s="38" t="s">
        <v>4647</v>
      </c>
      <c r="G1746" s="38">
        <v>7</v>
      </c>
      <c r="H1746" s="37" t="s">
        <v>4643</v>
      </c>
    </row>
    <row r="1747" spans="1:8">
      <c r="A1747" s="24" t="s">
        <v>13</v>
      </c>
      <c r="B1747" s="412" t="s">
        <v>4648</v>
      </c>
      <c r="D1747" s="38" t="s">
        <v>4649</v>
      </c>
      <c r="E1747" s="38" t="s">
        <v>4650</v>
      </c>
      <c r="F1747" s="38" t="s">
        <v>4651</v>
      </c>
      <c r="G1747" s="38">
        <v>7</v>
      </c>
      <c r="H1747" s="37" t="s">
        <v>4643</v>
      </c>
    </row>
    <row r="1748" spans="1:8">
      <c r="A1748" s="24" t="s">
        <v>32</v>
      </c>
      <c r="B1748" s="407">
        <f ca="1">VLOOKUP(B1745,'41. KPC'!$H$103:$J$1048576,3,0)</f>
        <v>35</v>
      </c>
      <c r="D1748" s="38" t="s">
        <v>4652</v>
      </c>
      <c r="E1748" s="38" t="s">
        <v>4653</v>
      </c>
      <c r="F1748" s="38" t="s">
        <v>4654</v>
      </c>
      <c r="G1748" s="38">
        <v>7</v>
      </c>
      <c r="H1748" s="37" t="s">
        <v>4643</v>
      </c>
    </row>
    <row r="1749" spans="1:8">
      <c r="A1749" s="24" t="s">
        <v>31</v>
      </c>
      <c r="B1749" s="407" t="str">
        <f ca="1">VLOOKUP(B1745,'41. KPC'!$H$103:$J$1048576,2,0)</f>
        <v>O</v>
      </c>
      <c r="D1749" s="38" t="s">
        <v>4655</v>
      </c>
      <c r="E1749" s="38" t="s">
        <v>4656</v>
      </c>
      <c r="F1749" s="38" t="s">
        <v>4657</v>
      </c>
      <c r="G1749" s="38">
        <v>7</v>
      </c>
      <c r="H1749" s="37" t="s">
        <v>4643</v>
      </c>
    </row>
    <row r="1750" spans="1:8">
      <c r="A1750" s="24" t="s">
        <v>25</v>
      </c>
      <c r="B1750" s="407" t="str">
        <f ca="1">VLOOKUP(B1745,'41. KPC'!$H$103:$L$1048576,5,0)</f>
        <v>5월, 10월</v>
      </c>
      <c r="D1750" s="38"/>
      <c r="E1750" s="38"/>
      <c r="F1750" s="38"/>
      <c r="G1750" s="38"/>
      <c r="H1750" s="38"/>
    </row>
    <row r="1751" spans="1:8">
      <c r="A1751" s="660" t="s">
        <v>33</v>
      </c>
      <c r="B1751" s="654" t="s">
        <v>4658</v>
      </c>
      <c r="D1751" s="38"/>
      <c r="E1751" s="50"/>
      <c r="F1751" s="38"/>
      <c r="G1751" s="38"/>
      <c r="H1751" s="38"/>
    </row>
    <row r="1752" spans="1:8">
      <c r="A1752" s="630"/>
      <c r="B1752" s="655"/>
    </row>
    <row r="1753" spans="1:8">
      <c r="B1753" s="408"/>
    </row>
    <row r="1754" spans="1:8">
      <c r="B1754" s="408"/>
    </row>
    <row r="1755" spans="1:8" ht="17.25" thickBot="1">
      <c r="A1755" s="22" t="s">
        <v>7</v>
      </c>
      <c r="B1755" s="405" t="s">
        <v>4</v>
      </c>
      <c r="D1755" s="22" t="s">
        <v>5</v>
      </c>
      <c r="E1755" s="22" t="s">
        <v>11</v>
      </c>
      <c r="F1755" s="22" t="s">
        <v>12</v>
      </c>
      <c r="G1755" s="22" t="s">
        <v>6</v>
      </c>
      <c r="H1755" s="22" t="s">
        <v>29</v>
      </c>
    </row>
    <row r="1756" spans="1:8" ht="17.25" thickTop="1">
      <c r="A1756" s="21">
        <f t="shared" ref="A1756" ca="1" si="4">COUNTIF(INDIRECT("$A$3:A" &amp; ROW()-1), "연번")</f>
        <v>160</v>
      </c>
      <c r="B1756" s="406" t="str">
        <f ca="1">VLOOKUP(A1756,'41. KPC'!$B$103:$H$1048576,7,0)</f>
        <v>스프링 프레임워크(Spring Framework)</v>
      </c>
      <c r="D1756" s="37" t="s">
        <v>4659</v>
      </c>
      <c r="E1756" s="37" t="s">
        <v>4660</v>
      </c>
      <c r="F1756" s="37" t="s">
        <v>4661</v>
      </c>
      <c r="G1756" s="37">
        <v>7</v>
      </c>
      <c r="H1756" s="37" t="s">
        <v>4643</v>
      </c>
    </row>
    <row r="1757" spans="1:8">
      <c r="A1757" s="24" t="s">
        <v>28</v>
      </c>
      <c r="B1757" s="23" t="s">
        <v>4662</v>
      </c>
      <c r="D1757" s="38" t="s">
        <v>4663</v>
      </c>
      <c r="E1757" s="38" t="s">
        <v>4664</v>
      </c>
      <c r="F1757" s="38" t="s">
        <v>4665</v>
      </c>
      <c r="G1757" s="38">
        <v>7</v>
      </c>
      <c r="H1757" s="37" t="s">
        <v>4643</v>
      </c>
    </row>
    <row r="1758" spans="1:8">
      <c r="A1758" s="24" t="s">
        <v>13</v>
      </c>
      <c r="B1758" s="23" t="s">
        <v>4666</v>
      </c>
      <c r="D1758" s="38" t="s">
        <v>4667</v>
      </c>
      <c r="E1758" s="38" t="s">
        <v>4668</v>
      </c>
      <c r="F1758" s="38" t="s">
        <v>4669</v>
      </c>
      <c r="G1758" s="38">
        <v>7</v>
      </c>
      <c r="H1758" s="37" t="s">
        <v>4643</v>
      </c>
    </row>
    <row r="1759" spans="1:8">
      <c r="A1759" s="24" t="s">
        <v>32</v>
      </c>
      <c r="B1759" s="407">
        <f ca="1">VLOOKUP(B1756,'41. KPC'!$H$103:$J$1048576,3,0)</f>
        <v>35</v>
      </c>
      <c r="D1759" s="38" t="s">
        <v>4670</v>
      </c>
      <c r="E1759" s="38" t="s">
        <v>4671</v>
      </c>
      <c r="F1759" s="38" t="s">
        <v>4672</v>
      </c>
      <c r="G1759" s="38">
        <v>7</v>
      </c>
      <c r="H1759" s="37" t="s">
        <v>4643</v>
      </c>
    </row>
    <row r="1760" spans="1:8">
      <c r="A1760" s="24" t="s">
        <v>31</v>
      </c>
      <c r="B1760" s="407" t="str">
        <f ca="1">VLOOKUP(B1756,'41. KPC'!$H$103:$J$1048576,2,0)</f>
        <v>O</v>
      </c>
      <c r="D1760" s="38" t="s">
        <v>4673</v>
      </c>
      <c r="E1760" s="38" t="s">
        <v>4674</v>
      </c>
      <c r="F1760" s="38" t="s">
        <v>4675</v>
      </c>
      <c r="G1760" s="38">
        <v>7</v>
      </c>
      <c r="H1760" s="37" t="s">
        <v>4643</v>
      </c>
    </row>
    <row r="1761" spans="1:8">
      <c r="A1761" s="24" t="s">
        <v>25</v>
      </c>
      <c r="B1761" s="407" t="str">
        <f ca="1">VLOOKUP(B1756,'41. KPC'!$H$103:$L$1048576,5,0)</f>
        <v>6월, 11월</v>
      </c>
      <c r="D1761" s="38"/>
      <c r="E1761" s="38"/>
      <c r="F1761" s="38"/>
      <c r="G1761" s="38"/>
      <c r="H1761" s="38"/>
    </row>
    <row r="1762" spans="1:8">
      <c r="A1762" s="660" t="s">
        <v>33</v>
      </c>
      <c r="B1762" s="654" t="s">
        <v>4676</v>
      </c>
      <c r="D1762" s="38"/>
      <c r="E1762" s="50"/>
      <c r="F1762" s="38"/>
      <c r="G1762" s="38"/>
      <c r="H1762" s="38"/>
    </row>
    <row r="1763" spans="1:8">
      <c r="A1763" s="630"/>
      <c r="B1763" s="655"/>
    </row>
    <row r="1764" spans="1:8">
      <c r="B1764" s="408"/>
    </row>
    <row r="1765" spans="1:8">
      <c r="B1765" s="408"/>
    </row>
    <row r="1766" spans="1:8" ht="17.25" thickBot="1">
      <c r="A1766" s="22" t="s">
        <v>7</v>
      </c>
      <c r="B1766" s="405" t="s">
        <v>4</v>
      </c>
      <c r="D1766" s="22" t="s">
        <v>5</v>
      </c>
      <c r="E1766" s="22" t="s">
        <v>11</v>
      </c>
      <c r="F1766" s="22" t="s">
        <v>12</v>
      </c>
      <c r="G1766" s="22" t="s">
        <v>6</v>
      </c>
      <c r="H1766" s="22" t="s">
        <v>29</v>
      </c>
    </row>
    <row r="1767" spans="1:8" ht="17.25" thickTop="1">
      <c r="A1767" s="21">
        <f t="shared" ref="A1767" ca="1" si="5">COUNTIF(INDIRECT("$A$3:A" &amp; ROW()-1), "연번")</f>
        <v>161</v>
      </c>
      <c r="B1767" s="406" t="str">
        <f ca="1">VLOOKUP(A1767,'41. KPC'!$B$103:$H$1048576,7,0)</f>
        <v>스프링 부트(Spring Boot)</v>
      </c>
      <c r="D1767" s="37" t="s">
        <v>4677</v>
      </c>
      <c r="E1767" s="37" t="s">
        <v>4678</v>
      </c>
      <c r="F1767" s="37" t="s">
        <v>4679</v>
      </c>
      <c r="G1767" s="37">
        <v>7</v>
      </c>
      <c r="H1767" s="37" t="s">
        <v>4643</v>
      </c>
    </row>
    <row r="1768" spans="1:8">
      <c r="A1768" s="24" t="s">
        <v>28</v>
      </c>
      <c r="B1768" s="23" t="s">
        <v>4680</v>
      </c>
      <c r="D1768" s="38" t="s">
        <v>4681</v>
      </c>
      <c r="E1768" s="38" t="s">
        <v>4682</v>
      </c>
      <c r="F1768" s="38" t="s">
        <v>4683</v>
      </c>
      <c r="G1768" s="38">
        <v>7</v>
      </c>
      <c r="H1768" s="37" t="s">
        <v>4643</v>
      </c>
    </row>
    <row r="1769" spans="1:8">
      <c r="A1769" s="24" t="s">
        <v>13</v>
      </c>
      <c r="B1769" s="23" t="s">
        <v>4684</v>
      </c>
      <c r="D1769" s="38" t="s">
        <v>4685</v>
      </c>
      <c r="E1769" s="38" t="s">
        <v>4686</v>
      </c>
      <c r="F1769" s="38" t="s">
        <v>4687</v>
      </c>
      <c r="G1769" s="38">
        <v>7</v>
      </c>
      <c r="H1769" s="37" t="s">
        <v>4643</v>
      </c>
    </row>
    <row r="1770" spans="1:8">
      <c r="A1770" s="24" t="s">
        <v>32</v>
      </c>
      <c r="B1770" s="407">
        <f ca="1">VLOOKUP(B1767,'41. KPC'!$H$103:$J$1048576,3,0)</f>
        <v>35</v>
      </c>
      <c r="D1770" s="38" t="s">
        <v>4688</v>
      </c>
      <c r="E1770" s="38" t="s">
        <v>4689</v>
      </c>
      <c r="F1770" s="38" t="s">
        <v>4690</v>
      </c>
      <c r="G1770" s="38">
        <v>7</v>
      </c>
      <c r="H1770" s="37" t="s">
        <v>4643</v>
      </c>
    </row>
    <row r="1771" spans="1:8">
      <c r="A1771" s="24" t="s">
        <v>31</v>
      </c>
      <c r="B1771" s="407" t="str">
        <f ca="1">VLOOKUP(B1767,'41. KPC'!$H$103:$J$1048576,2,0)</f>
        <v>O</v>
      </c>
      <c r="D1771" s="38" t="s">
        <v>4691</v>
      </c>
      <c r="E1771" s="38" t="s">
        <v>4692</v>
      </c>
      <c r="F1771" s="38" t="s">
        <v>4693</v>
      </c>
      <c r="G1771" s="38">
        <v>7</v>
      </c>
      <c r="H1771" s="37" t="s">
        <v>4643</v>
      </c>
    </row>
    <row r="1772" spans="1:8">
      <c r="A1772" s="24" t="s">
        <v>25</v>
      </c>
      <c r="B1772" s="407" t="str">
        <f ca="1">VLOOKUP(B1767,'41. KPC'!$H$103:$L$1048576,5,0)</f>
        <v>6월, 11월</v>
      </c>
      <c r="D1772" s="38"/>
      <c r="E1772" s="38"/>
      <c r="F1772" s="38"/>
      <c r="G1772" s="38"/>
      <c r="H1772" s="38"/>
    </row>
    <row r="1773" spans="1:8" ht="17.45" customHeight="1">
      <c r="A1773" s="660" t="s">
        <v>33</v>
      </c>
      <c r="B1773" s="654" t="s">
        <v>4694</v>
      </c>
      <c r="D1773" s="38"/>
      <c r="E1773" s="50"/>
      <c r="F1773" s="38"/>
      <c r="G1773" s="38"/>
      <c r="H1773" s="38"/>
    </row>
    <row r="1774" spans="1:8">
      <c r="A1774" s="630"/>
      <c r="B1774" s="655"/>
    </row>
    <row r="1775" spans="1:8">
      <c r="B1775" s="408"/>
    </row>
    <row r="1776" spans="1:8">
      <c r="B1776" s="408"/>
    </row>
    <row r="1777" spans="1:8" ht="17.25" thickBot="1">
      <c r="A1777" s="22" t="s">
        <v>7</v>
      </c>
      <c r="B1777" s="405" t="s">
        <v>4</v>
      </c>
      <c r="D1777" s="22" t="s">
        <v>5</v>
      </c>
      <c r="E1777" s="22" t="s">
        <v>11</v>
      </c>
      <c r="F1777" s="22" t="s">
        <v>12</v>
      </c>
      <c r="G1777" s="22" t="s">
        <v>6</v>
      </c>
      <c r="H1777" s="22" t="s">
        <v>29</v>
      </c>
    </row>
    <row r="1778" spans="1:8" ht="17.25" thickTop="1">
      <c r="A1778" s="21">
        <f t="shared" ref="A1778" ca="1" si="6">COUNTIF(INDIRECT("$A$3:A" &amp; ROW()-1), "연번")</f>
        <v>162</v>
      </c>
      <c r="B1778" s="406" t="str">
        <f ca="1">VLOOKUP(A1778,'41. KPC'!$B$103:$H$1048576,7,0)</f>
        <v>리눅스 쉘 프로그래밍</v>
      </c>
      <c r="D1778" s="37" t="s">
        <v>503</v>
      </c>
      <c r="E1778" s="37" t="s">
        <v>4695</v>
      </c>
      <c r="F1778" s="37" t="s">
        <v>4696</v>
      </c>
      <c r="G1778" s="37">
        <v>7</v>
      </c>
      <c r="H1778" s="37" t="s">
        <v>4643</v>
      </c>
    </row>
    <row r="1779" spans="1:8">
      <c r="A1779" s="24" t="s">
        <v>28</v>
      </c>
      <c r="B1779" s="23" t="s">
        <v>4697</v>
      </c>
      <c r="D1779" s="38" t="s">
        <v>4698</v>
      </c>
      <c r="E1779" s="38" t="s">
        <v>4699</v>
      </c>
      <c r="F1779" s="38" t="s">
        <v>4700</v>
      </c>
      <c r="G1779" s="38">
        <v>7</v>
      </c>
      <c r="H1779" s="37" t="s">
        <v>4643</v>
      </c>
    </row>
    <row r="1780" spans="1:8">
      <c r="A1780" s="24" t="s">
        <v>13</v>
      </c>
      <c r="B1780" s="23" t="s">
        <v>4701</v>
      </c>
      <c r="D1780" s="38" t="s">
        <v>4702</v>
      </c>
      <c r="E1780" s="38" t="s">
        <v>4703</v>
      </c>
      <c r="F1780" s="38" t="s">
        <v>4704</v>
      </c>
      <c r="G1780" s="38">
        <v>7</v>
      </c>
      <c r="H1780" s="37" t="s">
        <v>4643</v>
      </c>
    </row>
    <row r="1781" spans="1:8">
      <c r="A1781" s="24" t="s">
        <v>32</v>
      </c>
      <c r="B1781" s="407">
        <f ca="1">VLOOKUP(B1778,'41. KPC'!$H$103:$J$1048576,3,0)</f>
        <v>35</v>
      </c>
      <c r="D1781" s="38" t="s">
        <v>4705</v>
      </c>
      <c r="E1781" s="38" t="s">
        <v>4706</v>
      </c>
      <c r="F1781" s="38" t="s">
        <v>4707</v>
      </c>
      <c r="G1781" s="38">
        <v>7</v>
      </c>
      <c r="H1781" s="37" t="s">
        <v>4643</v>
      </c>
    </row>
    <row r="1782" spans="1:8">
      <c r="A1782" s="24" t="s">
        <v>31</v>
      </c>
      <c r="B1782" s="407" t="str">
        <f ca="1">VLOOKUP(B1778,'41. KPC'!$H$103:$J$1048576,2,0)</f>
        <v>O</v>
      </c>
      <c r="D1782" s="38" t="s">
        <v>4708</v>
      </c>
      <c r="E1782" s="38" t="s">
        <v>4709</v>
      </c>
      <c r="F1782" s="38" t="s">
        <v>4710</v>
      </c>
      <c r="G1782" s="38">
        <v>7</v>
      </c>
      <c r="H1782" s="37" t="s">
        <v>4643</v>
      </c>
    </row>
    <row r="1783" spans="1:8">
      <c r="A1783" s="24" t="s">
        <v>25</v>
      </c>
      <c r="B1783" s="407" t="str">
        <f ca="1">VLOOKUP(B1778,'41. KPC'!$H$103:$L$1048576,5,0)</f>
        <v>7월, 11월</v>
      </c>
      <c r="D1783" s="38"/>
      <c r="E1783" s="38"/>
      <c r="F1783" s="38"/>
      <c r="G1783" s="38"/>
      <c r="H1783" s="38"/>
    </row>
    <row r="1784" spans="1:8">
      <c r="A1784" s="660" t="s">
        <v>33</v>
      </c>
      <c r="B1784" s="654" t="s">
        <v>4711</v>
      </c>
      <c r="D1784" s="38"/>
      <c r="E1784" s="50"/>
      <c r="F1784" s="38"/>
      <c r="G1784" s="38"/>
      <c r="H1784" s="38"/>
    </row>
    <row r="1785" spans="1:8">
      <c r="A1785" s="630"/>
      <c r="B1785" s="655"/>
    </row>
    <row r="1786" spans="1:8">
      <c r="B1786" s="408"/>
    </row>
    <row r="1787" spans="1:8">
      <c r="B1787" s="408"/>
    </row>
    <row r="1788" spans="1:8" ht="17.25" thickBot="1">
      <c r="A1788" s="22" t="s">
        <v>7</v>
      </c>
      <c r="B1788" s="405" t="s">
        <v>4</v>
      </c>
      <c r="D1788" s="22" t="s">
        <v>5</v>
      </c>
      <c r="E1788" s="22" t="s">
        <v>11</v>
      </c>
      <c r="F1788" s="22" t="s">
        <v>12</v>
      </c>
      <c r="G1788" s="22" t="s">
        <v>6</v>
      </c>
      <c r="H1788" s="22" t="s">
        <v>29</v>
      </c>
    </row>
    <row r="1789" spans="1:8" ht="17.25" thickTop="1">
      <c r="A1789" s="21">
        <f t="shared" ref="A1789" ca="1" si="7">COUNTIF(INDIRECT("$A$3:A" &amp; ROW()-1), "연번")</f>
        <v>163</v>
      </c>
      <c r="B1789" s="406" t="str">
        <f ca="1">VLOOKUP(A1789,'41. KPC'!$B$103:$H$1048576,7,0)</f>
        <v>리눅스 시스템 관리 실무</v>
      </c>
      <c r="D1789" s="37" t="s">
        <v>4712</v>
      </c>
      <c r="E1789" s="37" t="s">
        <v>4713</v>
      </c>
      <c r="F1789" s="37" t="s">
        <v>4714</v>
      </c>
      <c r="G1789" s="37">
        <v>7</v>
      </c>
      <c r="H1789" s="37" t="s">
        <v>4643</v>
      </c>
    </row>
    <row r="1790" spans="1:8">
      <c r="A1790" s="24" t="s">
        <v>28</v>
      </c>
      <c r="B1790" s="23" t="s">
        <v>4715</v>
      </c>
      <c r="D1790" s="38" t="s">
        <v>4716</v>
      </c>
      <c r="E1790" s="38" t="s">
        <v>4717</v>
      </c>
      <c r="F1790" s="38" t="s">
        <v>4718</v>
      </c>
      <c r="G1790" s="38">
        <v>7</v>
      </c>
      <c r="H1790" s="37" t="s">
        <v>4643</v>
      </c>
    </row>
    <row r="1791" spans="1:8">
      <c r="A1791" s="24" t="s">
        <v>13</v>
      </c>
      <c r="B1791" s="23" t="s">
        <v>4719</v>
      </c>
      <c r="D1791" s="38" t="s">
        <v>4720</v>
      </c>
      <c r="E1791" s="38" t="s">
        <v>4721</v>
      </c>
      <c r="F1791" s="38" t="s">
        <v>4722</v>
      </c>
      <c r="G1791" s="38">
        <v>7</v>
      </c>
      <c r="H1791" s="37" t="s">
        <v>4643</v>
      </c>
    </row>
    <row r="1792" spans="1:8">
      <c r="A1792" s="24" t="s">
        <v>32</v>
      </c>
      <c r="B1792" s="407">
        <f ca="1">VLOOKUP(B1789,'41. KPC'!$H$103:$J$1048576,3,0)</f>
        <v>35</v>
      </c>
      <c r="D1792" s="38" t="s">
        <v>4723</v>
      </c>
      <c r="E1792" s="38" t="s">
        <v>4724</v>
      </c>
      <c r="F1792" s="38" t="s">
        <v>4725</v>
      </c>
      <c r="G1792" s="38">
        <v>7</v>
      </c>
      <c r="H1792" s="37" t="s">
        <v>4643</v>
      </c>
    </row>
    <row r="1793" spans="1:8">
      <c r="A1793" s="24" t="s">
        <v>31</v>
      </c>
      <c r="B1793" s="407" t="str">
        <f ca="1">VLOOKUP(B1789,'41. KPC'!$H$103:$J$1048576,2,0)</f>
        <v>O</v>
      </c>
      <c r="D1793" s="38" t="s">
        <v>4726</v>
      </c>
      <c r="E1793" s="38" t="s">
        <v>4727</v>
      </c>
      <c r="F1793" s="38" t="s">
        <v>4728</v>
      </c>
      <c r="G1793" s="38">
        <v>7</v>
      </c>
      <c r="H1793" s="37" t="s">
        <v>4643</v>
      </c>
    </row>
    <row r="1794" spans="1:8">
      <c r="A1794" s="24" t="s">
        <v>25</v>
      </c>
      <c r="B1794" s="407" t="str">
        <f ca="1">VLOOKUP(B1789,'41. KPC'!$H$103:$L$1048576,5,0)</f>
        <v>3월, 7월, 11월</v>
      </c>
      <c r="D1794" s="38"/>
      <c r="E1794" s="38"/>
      <c r="F1794" s="38"/>
      <c r="G1794" s="38"/>
      <c r="H1794" s="38"/>
    </row>
    <row r="1795" spans="1:8">
      <c r="A1795" s="660" t="s">
        <v>33</v>
      </c>
      <c r="B1795" s="654" t="s">
        <v>4729</v>
      </c>
      <c r="D1795" s="38"/>
      <c r="E1795" s="50"/>
      <c r="F1795" s="38"/>
      <c r="G1795" s="38"/>
      <c r="H1795" s="38"/>
    </row>
    <row r="1796" spans="1:8">
      <c r="A1796" s="630"/>
      <c r="B1796" s="655"/>
    </row>
    <row r="1797" spans="1:8">
      <c r="B1797" s="408"/>
    </row>
    <row r="1798" spans="1:8">
      <c r="B1798" s="408"/>
    </row>
    <row r="1799" spans="1:8" ht="17.25" thickBot="1">
      <c r="A1799" s="22" t="s">
        <v>7</v>
      </c>
      <c r="B1799" s="405" t="s">
        <v>4</v>
      </c>
      <c r="D1799" s="22" t="s">
        <v>5</v>
      </c>
      <c r="E1799" s="22" t="s">
        <v>11</v>
      </c>
      <c r="F1799" s="22" t="s">
        <v>12</v>
      </c>
      <c r="G1799" s="22" t="s">
        <v>6</v>
      </c>
      <c r="H1799" s="22" t="s">
        <v>29</v>
      </c>
    </row>
    <row r="1800" spans="1:8" ht="17.25" thickTop="1">
      <c r="A1800" s="21">
        <f t="shared" ref="A1800" ca="1" si="8">COUNTIF(INDIRECT("$A$3:A" &amp; ROW()-1), "연번")</f>
        <v>164</v>
      </c>
      <c r="B1800" s="406" t="str">
        <f ca="1">VLOOKUP(A1800,'41. KPC'!$B$103:$H$1048576,7,0)</f>
        <v>웹 취약점 분석과 시큐어코딩</v>
      </c>
      <c r="D1800" s="37" t="s">
        <v>4730</v>
      </c>
      <c r="E1800" s="37" t="s">
        <v>4731</v>
      </c>
      <c r="F1800" s="37" t="s">
        <v>4732</v>
      </c>
      <c r="G1800" s="37">
        <v>7</v>
      </c>
      <c r="H1800" s="413" t="s">
        <v>4733</v>
      </c>
    </row>
    <row r="1801" spans="1:8">
      <c r="A1801" s="24" t="s">
        <v>28</v>
      </c>
      <c r="B1801" s="23" t="s">
        <v>4734</v>
      </c>
      <c r="D1801" s="38" t="s">
        <v>4735</v>
      </c>
      <c r="E1801" s="38" t="s">
        <v>4736</v>
      </c>
      <c r="F1801" s="38" t="s">
        <v>4737</v>
      </c>
      <c r="G1801" s="38">
        <v>7</v>
      </c>
      <c r="H1801" s="413" t="s">
        <v>4733</v>
      </c>
    </row>
    <row r="1802" spans="1:8">
      <c r="A1802" s="24" t="s">
        <v>13</v>
      </c>
      <c r="B1802" s="23" t="s">
        <v>4738</v>
      </c>
      <c r="D1802" s="38" t="s">
        <v>1233</v>
      </c>
      <c r="E1802" s="38" t="s">
        <v>4739</v>
      </c>
      <c r="F1802" s="38" t="s">
        <v>4740</v>
      </c>
      <c r="G1802" s="38">
        <v>7</v>
      </c>
      <c r="H1802" s="413" t="s">
        <v>4733</v>
      </c>
    </row>
    <row r="1803" spans="1:8">
      <c r="A1803" s="24" t="s">
        <v>32</v>
      </c>
      <c r="B1803" s="407">
        <f ca="1">VLOOKUP(B1800,'41. KPC'!$H$103:$J$1048576,3,0)</f>
        <v>35</v>
      </c>
      <c r="D1803" s="38" t="s">
        <v>4741</v>
      </c>
      <c r="E1803" s="38" t="s">
        <v>4742</v>
      </c>
      <c r="F1803" s="38" t="s">
        <v>4743</v>
      </c>
      <c r="G1803" s="38">
        <v>7</v>
      </c>
      <c r="H1803" s="413" t="s">
        <v>4733</v>
      </c>
    </row>
    <row r="1804" spans="1:8">
      <c r="A1804" s="24" t="s">
        <v>31</v>
      </c>
      <c r="B1804" s="407" t="str">
        <f ca="1">VLOOKUP(B1800,'41. KPC'!$H$103:$J$1048576,2,0)</f>
        <v>O</v>
      </c>
      <c r="D1804" s="38" t="s">
        <v>4744</v>
      </c>
      <c r="E1804" s="38" t="s">
        <v>4745</v>
      </c>
      <c r="F1804" s="38" t="s">
        <v>4746</v>
      </c>
      <c r="G1804" s="38">
        <v>7</v>
      </c>
      <c r="H1804" s="413" t="s">
        <v>4733</v>
      </c>
    </row>
    <row r="1805" spans="1:8">
      <c r="A1805" s="24" t="s">
        <v>25</v>
      </c>
      <c r="B1805" s="407" t="str">
        <f ca="1">VLOOKUP(B1800,'41. KPC'!$H$103:$L$1048576,5,0)</f>
        <v>2월, 5월 11월</v>
      </c>
      <c r="D1805" s="38"/>
      <c r="E1805" s="38"/>
      <c r="F1805" s="38"/>
      <c r="G1805" s="38"/>
      <c r="H1805" s="38"/>
    </row>
    <row r="1806" spans="1:8">
      <c r="A1806" s="660" t="s">
        <v>33</v>
      </c>
      <c r="B1806" s="654" t="s">
        <v>4747</v>
      </c>
      <c r="D1806" s="38"/>
      <c r="E1806" s="50"/>
      <c r="F1806" s="38"/>
      <c r="G1806" s="38"/>
      <c r="H1806" s="38"/>
    </row>
    <row r="1807" spans="1:8">
      <c r="A1807" s="630"/>
      <c r="B1807" s="655"/>
    </row>
    <row r="1808" spans="1:8">
      <c r="B1808" s="408"/>
    </row>
    <row r="1809" spans="1:8">
      <c r="B1809" s="408"/>
    </row>
    <row r="1810" spans="1:8" ht="17.25" thickBot="1">
      <c r="A1810" s="22" t="s">
        <v>7</v>
      </c>
      <c r="B1810" s="405" t="s">
        <v>4</v>
      </c>
      <c r="D1810" s="22" t="s">
        <v>5</v>
      </c>
      <c r="E1810" s="22" t="s">
        <v>11</v>
      </c>
      <c r="F1810" s="22" t="s">
        <v>12</v>
      </c>
      <c r="G1810" s="22" t="s">
        <v>6</v>
      </c>
      <c r="H1810" s="22" t="s">
        <v>29</v>
      </c>
    </row>
    <row r="1811" spans="1:8" ht="17.25" thickTop="1">
      <c r="A1811" s="21">
        <f t="shared" ref="A1811" ca="1" si="9">COUNTIF(INDIRECT("$A$3:A" &amp; ROW()-1), "연번")</f>
        <v>165</v>
      </c>
      <c r="B1811" s="406" t="str">
        <f ca="1">VLOOKUP(A1811,'41. KPC'!$B$103:$H$1048576,7,0)</f>
        <v>기업 데이터 보호를 위한 "실전" 보안 마스터 과정</v>
      </c>
      <c r="D1811" s="37" t="s">
        <v>506</v>
      </c>
      <c r="E1811" s="37" t="s">
        <v>4748</v>
      </c>
      <c r="F1811" s="37" t="s">
        <v>4749</v>
      </c>
      <c r="G1811" s="37">
        <v>4</v>
      </c>
      <c r="H1811" s="413" t="s">
        <v>4733</v>
      </c>
    </row>
    <row r="1812" spans="1:8">
      <c r="A1812" s="24" t="s">
        <v>28</v>
      </c>
      <c r="B1812" s="23" t="s">
        <v>4750</v>
      </c>
      <c r="D1812" s="38" t="s">
        <v>4751</v>
      </c>
      <c r="E1812" s="38" t="s">
        <v>4752</v>
      </c>
      <c r="F1812" s="38" t="s">
        <v>4753</v>
      </c>
      <c r="G1812" s="38">
        <v>4</v>
      </c>
      <c r="H1812" s="413" t="s">
        <v>4733</v>
      </c>
    </row>
    <row r="1813" spans="1:8">
      <c r="A1813" s="24" t="s">
        <v>13</v>
      </c>
      <c r="B1813" s="23" t="s">
        <v>4754</v>
      </c>
      <c r="D1813" s="38" t="s">
        <v>4755</v>
      </c>
      <c r="E1813" s="38" t="s">
        <v>4756</v>
      </c>
      <c r="F1813" s="38" t="s">
        <v>4757</v>
      </c>
      <c r="G1813" s="38">
        <v>2</v>
      </c>
      <c r="H1813" s="413" t="s">
        <v>4733</v>
      </c>
    </row>
    <row r="1814" spans="1:8">
      <c r="A1814" s="24" t="s">
        <v>32</v>
      </c>
      <c r="B1814" s="407">
        <f ca="1">VLOOKUP(B1811,'41. KPC'!$H$103:$J$1048576,3,0)</f>
        <v>14</v>
      </c>
      <c r="D1814" s="38" t="s">
        <v>4758</v>
      </c>
      <c r="E1814" s="38" t="s">
        <v>4759</v>
      </c>
      <c r="F1814" s="38" t="s">
        <v>4760</v>
      </c>
      <c r="G1814" s="38">
        <v>2</v>
      </c>
      <c r="H1814" s="413" t="s">
        <v>4733</v>
      </c>
    </row>
    <row r="1815" spans="1:8">
      <c r="A1815" s="24" t="s">
        <v>31</v>
      </c>
      <c r="B1815" s="407" t="str">
        <f ca="1">VLOOKUP(B1811,'41. KPC'!$H$103:$J$1048576,2,0)</f>
        <v>O</v>
      </c>
      <c r="D1815" s="38" t="s">
        <v>4761</v>
      </c>
      <c r="E1815" s="38" t="s">
        <v>4762</v>
      </c>
      <c r="F1815" s="38" t="s">
        <v>4763</v>
      </c>
      <c r="G1815" s="38">
        <v>2</v>
      </c>
      <c r="H1815" s="413" t="s">
        <v>4733</v>
      </c>
    </row>
    <row r="1816" spans="1:8">
      <c r="A1816" s="24" t="s">
        <v>25</v>
      </c>
      <c r="B1816" s="407" t="str">
        <f ca="1">VLOOKUP(B1811,'41. KPC'!$H$103:$L$1048576,5,0)</f>
        <v>4월, 7월, 12월</v>
      </c>
      <c r="D1816" s="38"/>
      <c r="E1816" s="38"/>
      <c r="F1816" s="38"/>
      <c r="G1816" s="38"/>
      <c r="H1816" s="38"/>
    </row>
    <row r="1817" spans="1:8">
      <c r="A1817" s="660" t="s">
        <v>33</v>
      </c>
      <c r="B1817" s="654" t="s">
        <v>4764</v>
      </c>
      <c r="D1817" s="38"/>
      <c r="E1817" s="50"/>
      <c r="F1817" s="38"/>
      <c r="G1817" s="38"/>
      <c r="H1817" s="38"/>
    </row>
    <row r="1818" spans="1:8">
      <c r="A1818" s="630"/>
      <c r="B1818" s="655"/>
    </row>
    <row r="1819" spans="1:8">
      <c r="B1819" s="408"/>
    </row>
    <row r="1820" spans="1:8">
      <c r="B1820" s="408"/>
    </row>
    <row r="1821" spans="1:8" ht="17.25" thickBot="1">
      <c r="A1821" s="22" t="s">
        <v>7</v>
      </c>
      <c r="B1821" s="405" t="s">
        <v>4</v>
      </c>
      <c r="D1821" s="22" t="s">
        <v>5</v>
      </c>
      <c r="E1821" s="22" t="s">
        <v>11</v>
      </c>
      <c r="F1821" s="22" t="s">
        <v>12</v>
      </c>
      <c r="G1821" s="22" t="s">
        <v>6</v>
      </c>
      <c r="H1821" s="22" t="s">
        <v>29</v>
      </c>
    </row>
    <row r="1822" spans="1:8" ht="33.75" thickTop="1">
      <c r="A1822" s="21">
        <f t="shared" ref="A1822" ca="1" si="10">COUNTIF(INDIRECT("$A$3:A" &amp; ROW()-1), "연번")</f>
        <v>166</v>
      </c>
      <c r="B1822" s="406" t="str">
        <f ca="1">VLOOKUP(A1822,'41. KPC'!$B$103:$H$1048576,7,0)</f>
        <v>생성형AI를 활용한 실전 도형/도해/그래프 작성</v>
      </c>
      <c r="D1822" s="37" t="s">
        <v>4765</v>
      </c>
      <c r="E1822" s="37" t="s">
        <v>4766</v>
      </c>
      <c r="F1822" s="37" t="s">
        <v>4767</v>
      </c>
      <c r="G1822" s="37">
        <v>2</v>
      </c>
      <c r="H1822" s="413" t="s">
        <v>4768</v>
      </c>
    </row>
    <row r="1823" spans="1:8" ht="33">
      <c r="A1823" s="24" t="s">
        <v>28</v>
      </c>
      <c r="B1823" s="23" t="s">
        <v>4769</v>
      </c>
      <c r="D1823" s="38" t="s">
        <v>4765</v>
      </c>
      <c r="E1823" s="38" t="s">
        <v>4770</v>
      </c>
      <c r="F1823" s="38" t="s">
        <v>4771</v>
      </c>
      <c r="G1823" s="38">
        <v>1</v>
      </c>
      <c r="H1823" s="413" t="s">
        <v>4768</v>
      </c>
    </row>
    <row r="1824" spans="1:8" ht="33">
      <c r="A1824" s="24" t="s">
        <v>13</v>
      </c>
      <c r="B1824" s="23" t="s">
        <v>4772</v>
      </c>
      <c r="D1824" s="38" t="s">
        <v>4765</v>
      </c>
      <c r="E1824" s="38" t="s">
        <v>4773</v>
      </c>
      <c r="F1824" s="38" t="s">
        <v>4774</v>
      </c>
      <c r="G1824" s="38">
        <v>2</v>
      </c>
      <c r="H1824" s="413" t="s">
        <v>4768</v>
      </c>
    </row>
    <row r="1825" spans="1:8" ht="33">
      <c r="A1825" s="24" t="s">
        <v>32</v>
      </c>
      <c r="B1825" s="407">
        <f ca="1">VLOOKUP(B1822,'41. KPC'!$H$103:$J$1048576,3,0)</f>
        <v>7</v>
      </c>
      <c r="D1825" s="38" t="s">
        <v>4765</v>
      </c>
      <c r="E1825" s="38" t="s">
        <v>4775</v>
      </c>
      <c r="F1825" s="38" t="s">
        <v>4776</v>
      </c>
      <c r="G1825" s="38">
        <v>2</v>
      </c>
      <c r="H1825" s="413" t="s">
        <v>4768</v>
      </c>
    </row>
    <row r="1826" spans="1:8">
      <c r="A1826" s="24" t="s">
        <v>31</v>
      </c>
      <c r="B1826" s="407" t="str">
        <f ca="1">VLOOKUP(B1822,'41. KPC'!$H$103:$J$1048576,2,0)</f>
        <v>O</v>
      </c>
      <c r="D1826" s="38"/>
      <c r="E1826" s="38"/>
      <c r="F1826" s="38"/>
      <c r="G1826" s="38"/>
      <c r="H1826" s="38"/>
    </row>
    <row r="1827" spans="1:8">
      <c r="A1827" s="24" t="s">
        <v>25</v>
      </c>
      <c r="B1827" s="407" t="str">
        <f ca="1">VLOOKUP(B1822,'41. KPC'!$H$103:$L$1048576,5,0)</f>
        <v>4월, 7월, 11월</v>
      </c>
      <c r="D1827" s="38"/>
      <c r="E1827" s="38"/>
      <c r="F1827" s="38"/>
      <c r="G1827" s="38"/>
      <c r="H1827" s="38"/>
    </row>
    <row r="1828" spans="1:8">
      <c r="A1828" s="660" t="s">
        <v>33</v>
      </c>
      <c r="B1828" s="654" t="s">
        <v>4777</v>
      </c>
      <c r="D1828" s="38"/>
      <c r="E1828" s="50"/>
      <c r="F1828" s="38"/>
      <c r="G1828" s="38"/>
      <c r="H1828" s="38"/>
    </row>
    <row r="1829" spans="1:8">
      <c r="A1829" s="630"/>
      <c r="B1829" s="655"/>
    </row>
    <row r="1830" spans="1:8">
      <c r="B1830" s="408"/>
    </row>
    <row r="1831" spans="1:8">
      <c r="B1831" s="408"/>
    </row>
    <row r="1832" spans="1:8" ht="17.25" thickBot="1">
      <c r="A1832" s="22" t="s">
        <v>7</v>
      </c>
      <c r="B1832" s="405" t="s">
        <v>4</v>
      </c>
      <c r="D1832" s="22" t="s">
        <v>5</v>
      </c>
      <c r="E1832" s="22" t="s">
        <v>11</v>
      </c>
      <c r="F1832" s="22" t="s">
        <v>12</v>
      </c>
      <c r="G1832" s="22" t="s">
        <v>6</v>
      </c>
      <c r="H1832" s="22" t="s">
        <v>29</v>
      </c>
    </row>
    <row r="1833" spans="1:8" ht="17.25" thickTop="1">
      <c r="A1833" s="21">
        <f t="shared" ref="A1833" ca="1" si="11">COUNTIF(INDIRECT("$A$3:A" &amp; ROW()-1), "연번")</f>
        <v>167</v>
      </c>
      <c r="B1833" s="406" t="str">
        <f ca="1">VLOOKUP(A1833,'41. KPC'!$B$103:$H$1048576,7,0)</f>
        <v>Chatgpt로 끝내는 노코드 데이터 분석</v>
      </c>
      <c r="D1833" s="37" t="s">
        <v>4778</v>
      </c>
      <c r="E1833" s="37" t="s">
        <v>4779</v>
      </c>
      <c r="F1833" s="37" t="s">
        <v>4780</v>
      </c>
      <c r="G1833" s="37">
        <v>3</v>
      </c>
      <c r="H1833" s="37" t="s">
        <v>4768</v>
      </c>
    </row>
    <row r="1834" spans="1:8">
      <c r="A1834" s="24" t="s">
        <v>28</v>
      </c>
      <c r="B1834" s="23" t="s">
        <v>4781</v>
      </c>
      <c r="D1834" s="38" t="s">
        <v>4782</v>
      </c>
      <c r="E1834" s="38" t="s">
        <v>4782</v>
      </c>
      <c r="F1834" s="38" t="s">
        <v>4783</v>
      </c>
      <c r="G1834" s="38">
        <v>3</v>
      </c>
      <c r="H1834" s="38" t="s">
        <v>4768</v>
      </c>
    </row>
    <row r="1835" spans="1:8">
      <c r="A1835" s="24" t="s">
        <v>13</v>
      </c>
      <c r="B1835" s="23" t="s">
        <v>4784</v>
      </c>
      <c r="D1835" s="38" t="s">
        <v>4785</v>
      </c>
      <c r="E1835" s="38" t="s">
        <v>4785</v>
      </c>
      <c r="F1835" s="38" t="s">
        <v>4786</v>
      </c>
      <c r="G1835" s="38">
        <v>3</v>
      </c>
      <c r="H1835" s="38" t="s">
        <v>4768</v>
      </c>
    </row>
    <row r="1836" spans="1:8">
      <c r="A1836" s="24" t="s">
        <v>32</v>
      </c>
      <c r="B1836" s="407">
        <f ca="1">VLOOKUP(B1833,'41. KPC'!$H$103:$J$1048576,3,0)</f>
        <v>12</v>
      </c>
      <c r="D1836" s="38" t="s">
        <v>4787</v>
      </c>
      <c r="E1836" s="38" t="s">
        <v>4787</v>
      </c>
      <c r="F1836" s="38" t="s">
        <v>4788</v>
      </c>
      <c r="G1836" s="38">
        <v>3</v>
      </c>
      <c r="H1836" s="38" t="s">
        <v>4768</v>
      </c>
    </row>
    <row r="1837" spans="1:8">
      <c r="A1837" s="24" t="s">
        <v>31</v>
      </c>
      <c r="B1837" s="407" t="str">
        <f ca="1">VLOOKUP(B1833,'41. KPC'!$H$103:$J$1048576,2,0)</f>
        <v>O</v>
      </c>
      <c r="D1837" s="38"/>
      <c r="E1837" s="38"/>
      <c r="F1837" s="38"/>
      <c r="G1837" s="38"/>
      <c r="H1837" s="38"/>
    </row>
    <row r="1838" spans="1:8">
      <c r="A1838" s="24" t="s">
        <v>25</v>
      </c>
      <c r="B1838" s="407" t="str">
        <f ca="1">VLOOKUP(B1833,'41. KPC'!$H$103:$L$1048576,5,0)</f>
        <v>3월, 5월, 7월, 9월, 12월</v>
      </c>
      <c r="D1838" s="38"/>
      <c r="E1838" s="38"/>
      <c r="F1838" s="38"/>
      <c r="G1838" s="38"/>
      <c r="H1838" s="38"/>
    </row>
    <row r="1839" spans="1:8">
      <c r="A1839" s="660" t="s">
        <v>33</v>
      </c>
      <c r="B1839" s="654" t="s">
        <v>4789</v>
      </c>
      <c r="D1839" s="38"/>
      <c r="E1839" s="50"/>
      <c r="F1839" s="38"/>
      <c r="G1839" s="38"/>
      <c r="H1839" s="38"/>
    </row>
    <row r="1840" spans="1:8">
      <c r="A1840" s="630"/>
      <c r="B1840" s="655"/>
    </row>
    <row r="1841" spans="1:8">
      <c r="B1841" s="408"/>
    </row>
    <row r="1842" spans="1:8">
      <c r="B1842" s="408"/>
    </row>
    <row r="1843" spans="1:8" ht="17.25" thickBot="1">
      <c r="A1843" s="22" t="s">
        <v>7</v>
      </c>
      <c r="B1843" s="405" t="s">
        <v>4</v>
      </c>
      <c r="D1843" s="22" t="s">
        <v>5</v>
      </c>
      <c r="E1843" s="22" t="s">
        <v>11</v>
      </c>
      <c r="F1843" s="22" t="s">
        <v>12</v>
      </c>
      <c r="G1843" s="22" t="s">
        <v>6</v>
      </c>
      <c r="H1843" s="22" t="s">
        <v>29</v>
      </c>
    </row>
    <row r="1844" spans="1:8" ht="17.25" thickTop="1">
      <c r="A1844" s="21">
        <f t="shared" ref="A1844" ca="1" si="12">COUNTIF(INDIRECT("$A$3:A" &amp; ROW()-1), "연번")</f>
        <v>168</v>
      </c>
      <c r="B1844" s="406" t="str">
        <f ca="1">VLOOKUP(A1844,'41. KPC'!$B$103:$H$1048576,7,0)</f>
        <v>AI혁신을 위한 AX 핵심 인사이트</v>
      </c>
      <c r="D1844" s="37" t="s">
        <v>4790</v>
      </c>
      <c r="E1844" s="37" t="s">
        <v>4791</v>
      </c>
      <c r="F1844" s="37" t="s">
        <v>4792</v>
      </c>
      <c r="G1844" s="37">
        <v>3</v>
      </c>
      <c r="H1844" s="37" t="s">
        <v>4768</v>
      </c>
    </row>
    <row r="1845" spans="1:8">
      <c r="A1845" s="24" t="s">
        <v>28</v>
      </c>
      <c r="B1845" s="23" t="s">
        <v>4793</v>
      </c>
      <c r="D1845" s="38" t="s">
        <v>4794</v>
      </c>
      <c r="E1845" s="38" t="s">
        <v>4795</v>
      </c>
      <c r="F1845" s="38" t="s">
        <v>4796</v>
      </c>
      <c r="G1845" s="38">
        <v>3</v>
      </c>
      <c r="H1845" s="38" t="s">
        <v>4768</v>
      </c>
    </row>
    <row r="1846" spans="1:8">
      <c r="A1846" s="24" t="s">
        <v>13</v>
      </c>
      <c r="B1846" s="23" t="s">
        <v>4797</v>
      </c>
      <c r="D1846" s="38" t="s">
        <v>4798</v>
      </c>
      <c r="E1846" s="38" t="s">
        <v>4799</v>
      </c>
      <c r="F1846" s="38" t="s">
        <v>4800</v>
      </c>
      <c r="G1846" s="38">
        <v>3</v>
      </c>
      <c r="H1846" s="38" t="s">
        <v>4768</v>
      </c>
    </row>
    <row r="1847" spans="1:8">
      <c r="A1847" s="24" t="s">
        <v>32</v>
      </c>
      <c r="B1847" s="407">
        <f ca="1">VLOOKUP(B1844,'41. KPC'!$H$103:$J$1048576,3,0)</f>
        <v>12</v>
      </c>
      <c r="D1847" s="38" t="s">
        <v>4801</v>
      </c>
      <c r="E1847" s="38" t="s">
        <v>4802</v>
      </c>
      <c r="F1847" s="38" t="s">
        <v>4803</v>
      </c>
      <c r="G1847" s="38">
        <v>3</v>
      </c>
      <c r="H1847" s="38" t="s">
        <v>4768</v>
      </c>
    </row>
    <row r="1848" spans="1:8">
      <c r="A1848" s="24" t="s">
        <v>31</v>
      </c>
      <c r="B1848" s="407" t="str">
        <f ca="1">VLOOKUP(B1844,'41. KPC'!$H$103:$J$1048576,2,0)</f>
        <v>O</v>
      </c>
      <c r="D1848" s="38"/>
      <c r="E1848" s="38"/>
      <c r="F1848" s="38"/>
      <c r="G1848" s="38"/>
      <c r="H1848" s="38"/>
    </row>
    <row r="1849" spans="1:8">
      <c r="A1849" s="24" t="s">
        <v>25</v>
      </c>
      <c r="B1849" s="407" t="str">
        <f ca="1">VLOOKUP(B1844,'41. KPC'!$H$103:$L$1048576,5,0)</f>
        <v>1~12월</v>
      </c>
      <c r="D1849" s="38"/>
      <c r="E1849" s="38"/>
      <c r="F1849" s="38"/>
      <c r="G1849" s="38"/>
      <c r="H1849" s="38"/>
    </row>
    <row r="1850" spans="1:8">
      <c r="A1850" s="660" t="s">
        <v>33</v>
      </c>
      <c r="B1850" s="654" t="s">
        <v>4804</v>
      </c>
      <c r="D1850" s="38"/>
      <c r="E1850" s="50"/>
      <c r="F1850" s="38"/>
      <c r="G1850" s="38"/>
      <c r="H1850" s="38"/>
    </row>
    <row r="1851" spans="1:8">
      <c r="A1851" s="630"/>
      <c r="B1851" s="655"/>
    </row>
    <row r="1852" spans="1:8">
      <c r="B1852" s="408"/>
    </row>
    <row r="1853" spans="1:8">
      <c r="B1853" s="408"/>
    </row>
    <row r="1854" spans="1:8" ht="17.25" thickBot="1">
      <c r="A1854" s="22" t="s">
        <v>7</v>
      </c>
      <c r="B1854" s="405" t="s">
        <v>4</v>
      </c>
      <c r="D1854" s="22" t="s">
        <v>5</v>
      </c>
      <c r="E1854" s="22" t="s">
        <v>11</v>
      </c>
      <c r="F1854" s="22" t="s">
        <v>12</v>
      </c>
      <c r="G1854" s="22" t="s">
        <v>6</v>
      </c>
      <c r="H1854" s="22" t="s">
        <v>29</v>
      </c>
    </row>
    <row r="1855" spans="1:8" ht="17.25" thickTop="1">
      <c r="A1855" s="21">
        <f t="shared" ref="A1855" ca="1" si="13">COUNTIF(INDIRECT("$A$3:A" &amp; ROW()-1), "연번")</f>
        <v>169</v>
      </c>
      <c r="B1855" s="406" t="str">
        <f ca="1">VLOOKUP(A1855,'41. KPC'!$B$103:$H$1048576,7,0)</f>
        <v>입문자를 위한 ChatGPT 및 API 활용 서비스 제작 실무</v>
      </c>
      <c r="D1855" s="37" t="s">
        <v>4805</v>
      </c>
      <c r="E1855" s="37" t="s">
        <v>4806</v>
      </c>
      <c r="F1855" s="37" t="s">
        <v>4807</v>
      </c>
      <c r="G1855" s="37">
        <v>3</v>
      </c>
      <c r="H1855" s="37" t="s">
        <v>4808</v>
      </c>
    </row>
    <row r="1856" spans="1:8">
      <c r="A1856" s="24" t="s">
        <v>28</v>
      </c>
      <c r="B1856" s="23" t="s">
        <v>4809</v>
      </c>
      <c r="D1856" s="38" t="s">
        <v>4810</v>
      </c>
      <c r="E1856" s="38" t="s">
        <v>4811</v>
      </c>
      <c r="F1856" s="38" t="s">
        <v>4812</v>
      </c>
      <c r="G1856" s="38">
        <v>4</v>
      </c>
      <c r="H1856" s="38" t="s">
        <v>4808</v>
      </c>
    </row>
    <row r="1857" spans="1:8">
      <c r="A1857" s="24" t="s">
        <v>13</v>
      </c>
      <c r="B1857" s="23" t="s">
        <v>4813</v>
      </c>
      <c r="D1857" s="38" t="s">
        <v>4814</v>
      </c>
      <c r="E1857" s="38" t="s">
        <v>4815</v>
      </c>
      <c r="F1857" s="38" t="s">
        <v>4816</v>
      </c>
      <c r="G1857" s="38">
        <v>3</v>
      </c>
      <c r="H1857" s="38" t="s">
        <v>4808</v>
      </c>
    </row>
    <row r="1858" spans="1:8">
      <c r="A1858" s="24" t="s">
        <v>32</v>
      </c>
      <c r="B1858" s="407">
        <f ca="1">VLOOKUP(B1855,'41. KPC'!$H$103:$J$1048576,3,0)</f>
        <v>14</v>
      </c>
      <c r="D1858" s="38" t="s">
        <v>4817</v>
      </c>
      <c r="E1858" s="38" t="s">
        <v>4818</v>
      </c>
      <c r="F1858" s="38" t="s">
        <v>4819</v>
      </c>
      <c r="G1858" s="38">
        <v>4</v>
      </c>
      <c r="H1858" s="38" t="s">
        <v>4808</v>
      </c>
    </row>
    <row r="1859" spans="1:8">
      <c r="A1859" s="24" t="s">
        <v>31</v>
      </c>
      <c r="B1859" s="407" t="str">
        <f ca="1">VLOOKUP(B1855,'41. KPC'!$H$103:$J$1048576,2,0)</f>
        <v>O</v>
      </c>
      <c r="D1859" s="38"/>
      <c r="E1859" s="38"/>
      <c r="F1859" s="38"/>
      <c r="G1859" s="38"/>
      <c r="H1859" s="38"/>
    </row>
    <row r="1860" spans="1:8">
      <c r="A1860" s="24" t="s">
        <v>25</v>
      </c>
      <c r="B1860" s="407" t="str">
        <f ca="1">VLOOKUP(B1855,'41. KPC'!$H$103:$L$1048576,5,0)</f>
        <v>6월, 10월</v>
      </c>
      <c r="D1860" s="38"/>
      <c r="E1860" s="38"/>
      <c r="F1860" s="38"/>
      <c r="G1860" s="38"/>
      <c r="H1860" s="38"/>
    </row>
    <row r="1861" spans="1:8">
      <c r="A1861" s="660" t="s">
        <v>33</v>
      </c>
      <c r="B1861" s="654" t="s">
        <v>4820</v>
      </c>
      <c r="D1861" s="38"/>
      <c r="E1861" s="50"/>
      <c r="F1861" s="38"/>
      <c r="G1861" s="38"/>
      <c r="H1861" s="38"/>
    </row>
    <row r="1862" spans="1:8">
      <c r="A1862" s="630"/>
      <c r="B1862" s="655"/>
    </row>
    <row r="1863" spans="1:8">
      <c r="B1863" s="408"/>
    </row>
    <row r="1864" spans="1:8">
      <c r="B1864" s="408"/>
    </row>
    <row r="1865" spans="1:8" ht="17.25" thickBot="1">
      <c r="A1865" s="22" t="s">
        <v>7</v>
      </c>
      <c r="B1865" s="405" t="s">
        <v>4</v>
      </c>
      <c r="D1865" s="22" t="s">
        <v>5</v>
      </c>
      <c r="E1865" s="22" t="s">
        <v>11</v>
      </c>
      <c r="F1865" s="22" t="s">
        <v>12</v>
      </c>
      <c r="G1865" s="22" t="s">
        <v>6</v>
      </c>
      <c r="H1865" s="22" t="s">
        <v>29</v>
      </c>
    </row>
    <row r="1866" spans="1:8" ht="17.25" thickTop="1">
      <c r="A1866" s="21">
        <f t="shared" ref="A1866" ca="1" si="14">COUNTIF(INDIRECT("$A$3:A" &amp; ROW()-1), "연번")</f>
        <v>170</v>
      </c>
      <c r="B1866" s="406" t="str">
        <f ca="1">VLOOKUP(A1866,'41. KPC'!$B$103:$H$1048576,7,0)</f>
        <v>생성형AI 기반의 차세대 정보화 계획수립(ISP)</v>
      </c>
      <c r="D1866" s="37" t="s">
        <v>4821</v>
      </c>
      <c r="E1866" s="37" t="s">
        <v>4822</v>
      </c>
      <c r="F1866" s="37" t="s">
        <v>4823</v>
      </c>
      <c r="G1866" s="37">
        <v>4</v>
      </c>
      <c r="H1866" s="37" t="s">
        <v>4824</v>
      </c>
    </row>
    <row r="1867" spans="1:8">
      <c r="A1867" s="24" t="s">
        <v>28</v>
      </c>
      <c r="B1867" s="23" t="s">
        <v>4825</v>
      </c>
      <c r="D1867" s="38" t="s">
        <v>4826</v>
      </c>
      <c r="E1867" s="38" t="s">
        <v>4827</v>
      </c>
      <c r="F1867" s="38" t="s">
        <v>4828</v>
      </c>
      <c r="G1867" s="38">
        <v>4</v>
      </c>
      <c r="H1867" s="38" t="s">
        <v>4824</v>
      </c>
    </row>
    <row r="1868" spans="1:8">
      <c r="A1868" s="24" t="s">
        <v>13</v>
      </c>
      <c r="B1868" s="23" t="s">
        <v>4829</v>
      </c>
      <c r="D1868" s="38" t="s">
        <v>4830</v>
      </c>
      <c r="E1868" s="38" t="s">
        <v>4831</v>
      </c>
      <c r="F1868" s="38" t="s">
        <v>4832</v>
      </c>
      <c r="G1868" s="38">
        <v>4</v>
      </c>
      <c r="H1868" s="38" t="s">
        <v>4824</v>
      </c>
    </row>
    <row r="1869" spans="1:8">
      <c r="A1869" s="24" t="s">
        <v>32</v>
      </c>
      <c r="B1869" s="407">
        <f ca="1">VLOOKUP(B1866,'41. KPC'!$H$103:$J$1048576,3,0)</f>
        <v>16</v>
      </c>
      <c r="D1869" s="38" t="s">
        <v>4833</v>
      </c>
      <c r="E1869" s="38" t="s">
        <v>4833</v>
      </c>
      <c r="F1869" s="38" t="s">
        <v>4834</v>
      </c>
      <c r="G1869" s="38">
        <v>4</v>
      </c>
      <c r="H1869" s="38" t="s">
        <v>4824</v>
      </c>
    </row>
    <row r="1870" spans="1:8">
      <c r="A1870" s="24" t="s">
        <v>31</v>
      </c>
      <c r="B1870" s="407" t="str">
        <f ca="1">VLOOKUP(B1866,'41. KPC'!$H$103:$J$1048576,2,0)</f>
        <v>O</v>
      </c>
      <c r="D1870" s="38"/>
      <c r="E1870" s="38"/>
      <c r="F1870" s="38"/>
      <c r="G1870" s="38"/>
      <c r="H1870" s="38"/>
    </row>
    <row r="1871" spans="1:8">
      <c r="A1871" s="24" t="s">
        <v>25</v>
      </c>
      <c r="B1871" s="407" t="str">
        <f ca="1">VLOOKUP(B1866,'41. KPC'!$H$103:$L$1048576,5,0)</f>
        <v>5월, 8월, 11월</v>
      </c>
      <c r="D1871" s="38"/>
      <c r="E1871" s="38"/>
      <c r="F1871" s="38"/>
      <c r="G1871" s="38"/>
      <c r="H1871" s="38"/>
    </row>
    <row r="1872" spans="1:8">
      <c r="A1872" s="660" t="s">
        <v>33</v>
      </c>
      <c r="B1872" s="654" t="s">
        <v>4835</v>
      </c>
      <c r="D1872" s="38"/>
      <c r="E1872" s="50"/>
      <c r="F1872" s="38"/>
      <c r="G1872" s="38"/>
      <c r="H1872" s="38"/>
    </row>
    <row r="1873" spans="1:8">
      <c r="A1873" s="630"/>
      <c r="B1873" s="655"/>
    </row>
    <row r="1874" spans="1:8">
      <c r="B1874" s="408"/>
    </row>
    <row r="1875" spans="1:8">
      <c r="B1875" s="408"/>
    </row>
    <row r="1876" spans="1:8" ht="17.25" thickBot="1">
      <c r="A1876" s="22" t="s">
        <v>7</v>
      </c>
      <c r="B1876" s="405" t="s">
        <v>4</v>
      </c>
      <c r="D1876" s="22" t="s">
        <v>5</v>
      </c>
      <c r="E1876" s="22" t="s">
        <v>11</v>
      </c>
      <c r="F1876" s="22" t="s">
        <v>12</v>
      </c>
      <c r="G1876" s="22" t="s">
        <v>6</v>
      </c>
      <c r="H1876" s="22" t="s">
        <v>29</v>
      </c>
    </row>
    <row r="1877" spans="1:8" ht="17.25" thickTop="1">
      <c r="A1877" s="21">
        <f t="shared" ref="A1877" ca="1" si="15">COUNTIF(INDIRECT("$A$3:A" &amp; ROW()-1), "연번")</f>
        <v>171</v>
      </c>
      <c r="B1877" s="406" t="str">
        <f ca="1">VLOOKUP(A1877,'41. KPC'!$B$103:$H$1048576,7,0)</f>
        <v>생성형AI 시대 경영관리를 위한 IT 기획</v>
      </c>
      <c r="D1877" s="37" t="s">
        <v>4836</v>
      </c>
      <c r="E1877" s="37" t="s">
        <v>4837</v>
      </c>
      <c r="F1877" s="37" t="s">
        <v>4838</v>
      </c>
      <c r="G1877" s="37">
        <v>3</v>
      </c>
      <c r="H1877" s="37" t="s">
        <v>4839</v>
      </c>
    </row>
    <row r="1878" spans="1:8">
      <c r="A1878" s="24" t="s">
        <v>28</v>
      </c>
      <c r="B1878" s="23" t="s">
        <v>4840</v>
      </c>
      <c r="D1878" s="38" t="s">
        <v>4841</v>
      </c>
      <c r="E1878" s="38" t="s">
        <v>4842</v>
      </c>
      <c r="F1878" s="38" t="s">
        <v>4843</v>
      </c>
      <c r="G1878" s="38">
        <v>4</v>
      </c>
      <c r="H1878" s="38" t="s">
        <v>4839</v>
      </c>
    </row>
    <row r="1879" spans="1:8">
      <c r="A1879" s="24" t="s">
        <v>13</v>
      </c>
      <c r="B1879" s="23" t="s">
        <v>4844</v>
      </c>
      <c r="D1879" s="38" t="s">
        <v>4845</v>
      </c>
      <c r="E1879" s="38" t="s">
        <v>4846</v>
      </c>
      <c r="F1879" s="38" t="s">
        <v>4847</v>
      </c>
      <c r="G1879" s="38">
        <v>7</v>
      </c>
      <c r="H1879" s="38" t="s">
        <v>4839</v>
      </c>
    </row>
    <row r="1880" spans="1:8">
      <c r="A1880" s="24" t="s">
        <v>32</v>
      </c>
      <c r="B1880" s="407">
        <f ca="1">VLOOKUP(B1877,'41. KPC'!$H$103:$J$1048576,3,0)</f>
        <v>21</v>
      </c>
      <c r="D1880" s="38" t="s">
        <v>4848</v>
      </c>
      <c r="E1880" s="38" t="s">
        <v>4849</v>
      </c>
      <c r="F1880" s="38" t="s">
        <v>4850</v>
      </c>
      <c r="G1880" s="38">
        <v>7</v>
      </c>
      <c r="H1880" s="38" t="s">
        <v>4839</v>
      </c>
    </row>
    <row r="1881" spans="1:8">
      <c r="A1881" s="24" t="s">
        <v>31</v>
      </c>
      <c r="B1881" s="407" t="str">
        <f ca="1">VLOOKUP(B1877,'41. KPC'!$H$103:$J$1048576,2,0)</f>
        <v>O</v>
      </c>
      <c r="D1881" s="38"/>
      <c r="E1881" s="38"/>
      <c r="F1881" s="38"/>
      <c r="G1881" s="38"/>
      <c r="H1881" s="38"/>
    </row>
    <row r="1882" spans="1:8">
      <c r="A1882" s="24" t="s">
        <v>25</v>
      </c>
      <c r="B1882" s="407" t="str">
        <f ca="1">VLOOKUP(B1877,'41. KPC'!$H$103:$L$1048576,5,0)</f>
        <v>4월, 7월, 10월, 12월</v>
      </c>
      <c r="D1882" s="38"/>
      <c r="E1882" s="38"/>
      <c r="F1882" s="38"/>
      <c r="G1882" s="38"/>
      <c r="H1882" s="38"/>
    </row>
    <row r="1883" spans="1:8">
      <c r="A1883" s="660" t="s">
        <v>33</v>
      </c>
      <c r="B1883" s="654" t="s">
        <v>4851</v>
      </c>
      <c r="D1883" s="38"/>
      <c r="E1883" s="50"/>
      <c r="F1883" s="38"/>
      <c r="G1883" s="38"/>
      <c r="H1883" s="38"/>
    </row>
    <row r="1884" spans="1:8">
      <c r="A1884" s="630"/>
      <c r="B1884" s="655"/>
    </row>
    <row r="1885" spans="1:8">
      <c r="B1885" s="408"/>
    </row>
    <row r="1886" spans="1:8">
      <c r="B1886" s="408"/>
    </row>
    <row r="1887" spans="1:8" ht="17.25" thickBot="1">
      <c r="A1887" s="22" t="s">
        <v>7</v>
      </c>
      <c r="B1887" s="405" t="s">
        <v>4</v>
      </c>
      <c r="D1887" s="22" t="s">
        <v>5</v>
      </c>
      <c r="E1887" s="22" t="s">
        <v>11</v>
      </c>
      <c r="F1887" s="22" t="s">
        <v>12</v>
      </c>
      <c r="G1887" s="22" t="s">
        <v>6</v>
      </c>
      <c r="H1887" s="22" t="s">
        <v>29</v>
      </c>
    </row>
    <row r="1888" spans="1:8" ht="17.25" thickTop="1">
      <c r="A1888" s="21">
        <f t="shared" ref="A1888" ca="1" si="16">COUNTIF(INDIRECT("$A$3:A" &amp; ROW()-1), "연번")</f>
        <v>172</v>
      </c>
      <c r="B1888" s="406" t="str">
        <f ca="1">VLOOKUP(A1888,'41. KPC'!$B$103:$H$1048576,7,0)</f>
        <v>PMBOK기반의 프로젝트관리전문가(PMP)-주중</v>
      </c>
      <c r="D1888" s="37" t="s">
        <v>4852</v>
      </c>
      <c r="E1888" s="37" t="s">
        <v>4853</v>
      </c>
      <c r="F1888" s="37" t="s">
        <v>4854</v>
      </c>
      <c r="G1888" s="37">
        <v>8</v>
      </c>
      <c r="H1888" s="37" t="s">
        <v>4855</v>
      </c>
    </row>
    <row r="1889" spans="1:8">
      <c r="A1889" s="24" t="s">
        <v>28</v>
      </c>
      <c r="B1889" s="23" t="s">
        <v>4856</v>
      </c>
      <c r="D1889" s="38" t="s">
        <v>4857</v>
      </c>
      <c r="E1889" s="38" t="s">
        <v>4858</v>
      </c>
      <c r="F1889" s="38" t="s">
        <v>4859</v>
      </c>
      <c r="G1889" s="38">
        <v>8</v>
      </c>
      <c r="H1889" s="38" t="s">
        <v>4855</v>
      </c>
    </row>
    <row r="1890" spans="1:8">
      <c r="A1890" s="24" t="s">
        <v>13</v>
      </c>
      <c r="B1890" s="23" t="s">
        <v>4860</v>
      </c>
      <c r="D1890" s="38" t="s">
        <v>4857</v>
      </c>
      <c r="E1890" s="38" t="s">
        <v>4861</v>
      </c>
      <c r="F1890" s="38" t="s">
        <v>4862</v>
      </c>
      <c r="G1890" s="38">
        <v>8</v>
      </c>
      <c r="H1890" s="38" t="s">
        <v>4855</v>
      </c>
    </row>
    <row r="1891" spans="1:8">
      <c r="A1891" s="24" t="s">
        <v>32</v>
      </c>
      <c r="B1891" s="407">
        <f ca="1">VLOOKUP(B1888,'41. KPC'!$H$103:$J$1048576,3,0)</f>
        <v>40</v>
      </c>
      <c r="D1891" s="38" t="s">
        <v>4857</v>
      </c>
      <c r="E1891" s="38" t="s">
        <v>4863</v>
      </c>
      <c r="F1891" s="38" t="s">
        <v>4864</v>
      </c>
      <c r="G1891" s="38">
        <v>8</v>
      </c>
      <c r="H1891" s="38" t="s">
        <v>4855</v>
      </c>
    </row>
    <row r="1892" spans="1:8">
      <c r="A1892" s="24" t="s">
        <v>31</v>
      </c>
      <c r="B1892" s="407" t="str">
        <f ca="1">VLOOKUP(B1888,'41. KPC'!$H$103:$J$1048576,2,0)</f>
        <v>O</v>
      </c>
      <c r="D1892" s="38" t="s">
        <v>4865</v>
      </c>
      <c r="E1892" s="38" t="s">
        <v>4866</v>
      </c>
      <c r="F1892" s="38" t="s">
        <v>4867</v>
      </c>
      <c r="G1892" s="38">
        <v>8</v>
      </c>
      <c r="H1892" s="38" t="s">
        <v>4855</v>
      </c>
    </row>
    <row r="1893" spans="1:8">
      <c r="A1893" s="24" t="s">
        <v>25</v>
      </c>
      <c r="B1893" s="407" t="str">
        <f ca="1">VLOOKUP(B1888,'41. KPC'!$H$103:$L$1048576,5,0)</f>
        <v>1~12월</v>
      </c>
      <c r="D1893" s="38"/>
      <c r="E1893" s="38"/>
      <c r="F1893" s="38"/>
      <c r="G1893" s="38"/>
      <c r="H1893" s="38"/>
    </row>
    <row r="1894" spans="1:8">
      <c r="A1894" s="660" t="s">
        <v>33</v>
      </c>
      <c r="B1894" s="654" t="s">
        <v>4868</v>
      </c>
      <c r="D1894" s="38"/>
      <c r="E1894" s="50"/>
      <c r="F1894" s="38"/>
      <c r="G1894" s="38"/>
      <c r="H1894" s="38"/>
    </row>
    <row r="1895" spans="1:8">
      <c r="A1895" s="630"/>
      <c r="B1895" s="655"/>
    </row>
    <row r="1896" spans="1:8">
      <c r="B1896" s="408"/>
    </row>
    <row r="1897" spans="1:8">
      <c r="B1897" s="408"/>
    </row>
    <row r="1898" spans="1:8" ht="17.25" thickBot="1">
      <c r="A1898" s="22" t="s">
        <v>7</v>
      </c>
      <c r="B1898" s="405" t="s">
        <v>4</v>
      </c>
      <c r="D1898" s="22" t="s">
        <v>5</v>
      </c>
      <c r="E1898" s="22" t="s">
        <v>11</v>
      </c>
      <c r="F1898" s="22" t="s">
        <v>12</v>
      </c>
      <c r="G1898" s="22" t="s">
        <v>6</v>
      </c>
      <c r="H1898" s="22" t="s">
        <v>29</v>
      </c>
    </row>
    <row r="1899" spans="1:8" ht="17.25" thickTop="1">
      <c r="A1899" s="21">
        <f t="shared" ref="A1899" ca="1" si="17">COUNTIF(INDIRECT("$A$3:A" &amp; ROW()-1), "연번")</f>
        <v>173</v>
      </c>
      <c r="B1899" s="406" t="str">
        <f ca="1">VLOOKUP(A1899,'41. KPC'!$B$103:$H$1048576,7,0)</f>
        <v>Agile 기반의 프로젝트 관리 전문가 (PMI-ACP)</v>
      </c>
      <c r="D1899" s="37" t="s">
        <v>4869</v>
      </c>
      <c r="E1899" s="37" t="s">
        <v>4870</v>
      </c>
      <c r="F1899" s="37" t="s">
        <v>4871</v>
      </c>
      <c r="G1899" s="37">
        <v>3</v>
      </c>
      <c r="H1899" s="37" t="s">
        <v>4855</v>
      </c>
    </row>
    <row r="1900" spans="1:8">
      <c r="A1900" s="24" t="s">
        <v>28</v>
      </c>
      <c r="B1900" s="23" t="s">
        <v>4872</v>
      </c>
      <c r="D1900" s="38" t="s">
        <v>4873</v>
      </c>
      <c r="E1900" s="38" t="s">
        <v>4874</v>
      </c>
      <c r="F1900" s="38" t="s">
        <v>4875</v>
      </c>
      <c r="G1900" s="38">
        <v>4</v>
      </c>
      <c r="H1900" s="38" t="s">
        <v>4855</v>
      </c>
    </row>
    <row r="1901" spans="1:8">
      <c r="A1901" s="24" t="s">
        <v>13</v>
      </c>
      <c r="B1901" s="23" t="s">
        <v>4876</v>
      </c>
      <c r="D1901" s="38" t="s">
        <v>4877</v>
      </c>
      <c r="E1901" s="38" t="s">
        <v>4878</v>
      </c>
      <c r="F1901" s="38" t="s">
        <v>4879</v>
      </c>
      <c r="G1901" s="38">
        <v>3</v>
      </c>
      <c r="H1901" s="38" t="s">
        <v>4855</v>
      </c>
    </row>
    <row r="1902" spans="1:8">
      <c r="A1902" s="24" t="s">
        <v>32</v>
      </c>
      <c r="B1902" s="407">
        <f ca="1">VLOOKUP(B1899,'41. KPC'!$H$103:$J$1048576,3,0)</f>
        <v>21</v>
      </c>
      <c r="D1902" s="38" t="s">
        <v>4880</v>
      </c>
      <c r="E1902" s="38" t="s">
        <v>4881</v>
      </c>
      <c r="F1902" s="38" t="s">
        <v>4882</v>
      </c>
      <c r="G1902" s="38">
        <v>4</v>
      </c>
      <c r="H1902" s="38" t="s">
        <v>4855</v>
      </c>
    </row>
    <row r="1903" spans="1:8">
      <c r="A1903" s="24" t="s">
        <v>31</v>
      </c>
      <c r="B1903" s="407" t="str">
        <f ca="1">VLOOKUP(B1899,'41. KPC'!$H$103:$J$1048576,2,0)</f>
        <v>O</v>
      </c>
      <c r="D1903" s="38" t="s">
        <v>4883</v>
      </c>
      <c r="E1903" s="38" t="s">
        <v>4884</v>
      </c>
      <c r="F1903" s="38" t="s">
        <v>4885</v>
      </c>
      <c r="G1903" s="38">
        <v>3</v>
      </c>
      <c r="H1903" s="38" t="s">
        <v>4855</v>
      </c>
    </row>
    <row r="1904" spans="1:8">
      <c r="A1904" s="24" t="s">
        <v>25</v>
      </c>
      <c r="B1904" s="407" t="str">
        <f ca="1">VLOOKUP(B1899,'41. KPC'!$H$103:$L$1048576,5,0)</f>
        <v>4월, 8월, 11월</v>
      </c>
      <c r="D1904" s="38" t="s">
        <v>4886</v>
      </c>
      <c r="E1904" s="38" t="s">
        <v>4887</v>
      </c>
      <c r="F1904" s="38" t="s">
        <v>4888</v>
      </c>
      <c r="G1904" s="38">
        <v>4</v>
      </c>
      <c r="H1904" s="38" t="s">
        <v>4855</v>
      </c>
    </row>
    <row r="1905" spans="1:8">
      <c r="A1905" s="660" t="s">
        <v>33</v>
      </c>
      <c r="B1905" s="654" t="s">
        <v>4889</v>
      </c>
      <c r="D1905" s="38"/>
      <c r="E1905" s="50"/>
      <c r="F1905" s="38"/>
      <c r="G1905" s="38"/>
      <c r="H1905" s="38"/>
    </row>
    <row r="1906" spans="1:8">
      <c r="A1906" s="630"/>
      <c r="B1906" s="655"/>
    </row>
    <row r="1907" spans="1:8">
      <c r="B1907" s="408"/>
    </row>
    <row r="1908" spans="1:8">
      <c r="B1908" s="408"/>
    </row>
    <row r="1909" spans="1:8" ht="17.25" thickBot="1">
      <c r="A1909" s="22" t="s">
        <v>7</v>
      </c>
      <c r="B1909" s="405" t="s">
        <v>4</v>
      </c>
      <c r="D1909" s="22" t="s">
        <v>5</v>
      </c>
      <c r="E1909" s="22" t="s">
        <v>11</v>
      </c>
      <c r="F1909" s="22" t="s">
        <v>12</v>
      </c>
      <c r="G1909" s="22" t="s">
        <v>6</v>
      </c>
      <c r="H1909" s="22" t="s">
        <v>29</v>
      </c>
    </row>
    <row r="1910" spans="1:8" ht="17.25" thickTop="1">
      <c r="A1910" s="21">
        <f t="shared" ref="A1910" ca="1" si="18">COUNTIF(INDIRECT("$A$3:A" &amp; ROW()-1), "연번")</f>
        <v>174</v>
      </c>
      <c r="B1910" s="406" t="str">
        <f ca="1">VLOOKUP(A1910,'41. KPC'!$B$103:$H$1048576,7,0)</f>
        <v>[기술] DBMS활용을 위한 SQL_Basic</v>
      </c>
      <c r="D1910" s="37" t="s">
        <v>4890</v>
      </c>
      <c r="E1910" s="37" t="s">
        <v>4891</v>
      </c>
      <c r="F1910" s="37" t="s">
        <v>4892</v>
      </c>
      <c r="G1910" s="37">
        <v>3</v>
      </c>
      <c r="H1910" s="37" t="s">
        <v>4893</v>
      </c>
    </row>
    <row r="1911" spans="1:8">
      <c r="A1911" s="24" t="s">
        <v>28</v>
      </c>
      <c r="B1911" s="23" t="s">
        <v>4894</v>
      </c>
      <c r="D1911" s="38" t="s">
        <v>4895</v>
      </c>
      <c r="E1911" s="38" t="s">
        <v>4896</v>
      </c>
      <c r="F1911" s="38" t="s">
        <v>4897</v>
      </c>
      <c r="G1911" s="38">
        <v>4</v>
      </c>
      <c r="H1911" s="38" t="s">
        <v>4893</v>
      </c>
    </row>
    <row r="1912" spans="1:8">
      <c r="A1912" s="24" t="s">
        <v>13</v>
      </c>
      <c r="B1912" s="23" t="s">
        <v>1283</v>
      </c>
      <c r="D1912" s="38" t="s">
        <v>4898</v>
      </c>
      <c r="E1912" s="38" t="s">
        <v>4899</v>
      </c>
      <c r="F1912" s="38" t="s">
        <v>4900</v>
      </c>
      <c r="G1912" s="38">
        <v>3</v>
      </c>
      <c r="H1912" s="38" t="s">
        <v>4893</v>
      </c>
    </row>
    <row r="1913" spans="1:8">
      <c r="A1913" s="24" t="s">
        <v>32</v>
      </c>
      <c r="B1913" s="407">
        <f ca="1">VLOOKUP(B1910,'41. KPC'!$H$103:$J$1048576,3,0)</f>
        <v>21</v>
      </c>
      <c r="D1913" s="38" t="s">
        <v>4901</v>
      </c>
      <c r="E1913" s="38" t="s">
        <v>4902</v>
      </c>
      <c r="F1913" s="38" t="s">
        <v>4903</v>
      </c>
      <c r="G1913" s="38">
        <v>4</v>
      </c>
      <c r="H1913" s="38" t="s">
        <v>4893</v>
      </c>
    </row>
    <row r="1914" spans="1:8">
      <c r="A1914" s="24" t="s">
        <v>31</v>
      </c>
      <c r="B1914" s="407" t="str">
        <f ca="1">VLOOKUP(B1910,'41. KPC'!$H$103:$J$1048576,2,0)</f>
        <v>O</v>
      </c>
      <c r="D1914" s="38" t="s">
        <v>4904</v>
      </c>
      <c r="E1914" s="38" t="s">
        <v>4904</v>
      </c>
      <c r="F1914" s="38" t="s">
        <v>4905</v>
      </c>
      <c r="G1914" s="38">
        <v>3</v>
      </c>
      <c r="H1914" s="38" t="s">
        <v>4893</v>
      </c>
    </row>
    <row r="1915" spans="1:8">
      <c r="A1915" s="24" t="s">
        <v>25</v>
      </c>
      <c r="B1915" s="407" t="str">
        <f ca="1">VLOOKUP(B1910,'41. KPC'!$H$103:$L$1048576,5,0)</f>
        <v>1~12월</v>
      </c>
      <c r="D1915" s="38" t="s">
        <v>4906</v>
      </c>
      <c r="E1915" s="38" t="s">
        <v>4907</v>
      </c>
      <c r="F1915" s="38" t="s">
        <v>4908</v>
      </c>
      <c r="G1915" s="38">
        <v>4</v>
      </c>
      <c r="H1915" s="38" t="s">
        <v>4893</v>
      </c>
    </row>
    <row r="1916" spans="1:8">
      <c r="A1916" s="660" t="s">
        <v>33</v>
      </c>
      <c r="B1916" s="654" t="s">
        <v>4909</v>
      </c>
      <c r="D1916" s="38"/>
      <c r="E1916" s="50"/>
      <c r="F1916" s="38"/>
      <c r="G1916" s="38"/>
      <c r="H1916" s="38"/>
    </row>
    <row r="1917" spans="1:8">
      <c r="A1917" s="630"/>
      <c r="B1917" s="655"/>
    </row>
    <row r="1918" spans="1:8">
      <c r="B1918" s="408"/>
    </row>
    <row r="1919" spans="1:8">
      <c r="B1919" s="408"/>
    </row>
    <row r="1920" spans="1:8" ht="17.25" thickBot="1">
      <c r="A1920" s="22" t="s">
        <v>7</v>
      </c>
      <c r="B1920" s="405" t="s">
        <v>4</v>
      </c>
      <c r="D1920" s="22" t="s">
        <v>5</v>
      </c>
      <c r="E1920" s="22" t="s">
        <v>11</v>
      </c>
      <c r="F1920" s="22" t="s">
        <v>12</v>
      </c>
      <c r="G1920" s="22" t="s">
        <v>6</v>
      </c>
      <c r="H1920" s="22" t="s">
        <v>29</v>
      </c>
    </row>
    <row r="1921" spans="1:8" ht="17.25" thickTop="1">
      <c r="A1921" s="21">
        <f t="shared" ref="A1921" ca="1" si="19">COUNTIF(INDIRECT("$A$3:A" &amp; ROW()-1), "연번")</f>
        <v>175</v>
      </c>
      <c r="B1921" s="406" t="str">
        <f ca="1">VLOOKUP(A1921,'41. KPC'!$B$103:$H$1048576,7,0)</f>
        <v>[기술] DBMS활용을 위한 SQL_Advanced</v>
      </c>
      <c r="D1921" s="37" t="s">
        <v>4910</v>
      </c>
      <c r="E1921" s="37" t="s">
        <v>4911</v>
      </c>
      <c r="F1921" s="37" t="s">
        <v>4912</v>
      </c>
      <c r="G1921" s="37">
        <v>3</v>
      </c>
      <c r="H1921" s="37" t="s">
        <v>4893</v>
      </c>
    </row>
    <row r="1922" spans="1:8">
      <c r="A1922" s="24" t="s">
        <v>28</v>
      </c>
      <c r="B1922" s="23" t="s">
        <v>4913</v>
      </c>
      <c r="D1922" s="38" t="s">
        <v>4914</v>
      </c>
      <c r="E1922" s="38" t="s">
        <v>4915</v>
      </c>
      <c r="F1922" s="38" t="s">
        <v>4916</v>
      </c>
      <c r="G1922" s="38">
        <v>4</v>
      </c>
      <c r="H1922" s="38" t="s">
        <v>4893</v>
      </c>
    </row>
    <row r="1923" spans="1:8">
      <c r="A1923" s="24" t="s">
        <v>13</v>
      </c>
      <c r="B1923" s="23" t="s">
        <v>1283</v>
      </c>
      <c r="D1923" s="38" t="s">
        <v>4917</v>
      </c>
      <c r="E1923" s="38" t="s">
        <v>4918</v>
      </c>
      <c r="F1923" s="38" t="s">
        <v>4919</v>
      </c>
      <c r="G1923" s="38">
        <v>3</v>
      </c>
      <c r="H1923" s="38" t="s">
        <v>4893</v>
      </c>
    </row>
    <row r="1924" spans="1:8">
      <c r="A1924" s="24" t="s">
        <v>32</v>
      </c>
      <c r="B1924" s="407">
        <f ca="1">VLOOKUP(B1921,'41. KPC'!$H$103:$J$1048576,3,0)</f>
        <v>21</v>
      </c>
      <c r="D1924" s="38" t="s">
        <v>4920</v>
      </c>
      <c r="E1924" s="38" t="s">
        <v>4904</v>
      </c>
      <c r="F1924" s="38" t="s">
        <v>4921</v>
      </c>
      <c r="G1924" s="38">
        <v>4</v>
      </c>
      <c r="H1924" s="38" t="s">
        <v>4893</v>
      </c>
    </row>
    <row r="1925" spans="1:8">
      <c r="A1925" s="24" t="s">
        <v>31</v>
      </c>
      <c r="B1925" s="407" t="str">
        <f ca="1">VLOOKUP(B1921,'41. KPC'!$H$103:$J$1048576,2,0)</f>
        <v>O</v>
      </c>
      <c r="D1925" s="38" t="s">
        <v>4922</v>
      </c>
      <c r="E1925" s="38" t="s">
        <v>4923</v>
      </c>
      <c r="F1925" s="38" t="s">
        <v>4924</v>
      </c>
      <c r="G1925" s="38">
        <v>3</v>
      </c>
      <c r="H1925" s="38" t="s">
        <v>4893</v>
      </c>
    </row>
    <row r="1926" spans="1:8">
      <c r="A1926" s="24" t="s">
        <v>25</v>
      </c>
      <c r="B1926" s="407" t="str">
        <f ca="1">VLOOKUP(B1921,'41. KPC'!$H$103:$L$1048576,5,0)</f>
        <v>1~12월</v>
      </c>
      <c r="D1926" s="38" t="s">
        <v>4925</v>
      </c>
      <c r="E1926" s="38" t="s">
        <v>4925</v>
      </c>
      <c r="F1926" s="38" t="s">
        <v>4926</v>
      </c>
      <c r="G1926" s="38">
        <v>4</v>
      </c>
      <c r="H1926" s="38" t="s">
        <v>4893</v>
      </c>
    </row>
    <row r="1927" spans="1:8">
      <c r="A1927" s="660" t="s">
        <v>33</v>
      </c>
      <c r="B1927" s="654" t="s">
        <v>4927</v>
      </c>
      <c r="D1927" s="38"/>
      <c r="E1927" s="50"/>
      <c r="F1927" s="38"/>
      <c r="G1927" s="38"/>
      <c r="H1927" s="38"/>
    </row>
    <row r="1928" spans="1:8">
      <c r="A1928" s="630"/>
      <c r="B1928" s="655"/>
    </row>
    <row r="1929" spans="1:8">
      <c r="B1929" s="408"/>
    </row>
    <row r="1930" spans="1:8">
      <c r="B1930" s="408"/>
    </row>
    <row r="1931" spans="1:8" ht="17.25" thickBot="1">
      <c r="A1931" s="22" t="s">
        <v>7</v>
      </c>
      <c r="B1931" s="405" t="s">
        <v>4</v>
      </c>
      <c r="D1931" s="22" t="s">
        <v>5</v>
      </c>
      <c r="E1931" s="22" t="s">
        <v>11</v>
      </c>
      <c r="F1931" s="22" t="s">
        <v>12</v>
      </c>
      <c r="G1931" s="22" t="s">
        <v>6</v>
      </c>
      <c r="H1931" s="22" t="s">
        <v>29</v>
      </c>
    </row>
    <row r="1932" spans="1:8" ht="17.25" thickTop="1">
      <c r="A1932" s="21">
        <f t="shared" ref="A1932" ca="1" si="20">COUNTIF(INDIRECT("$A$3:A" &amp; ROW()-1), "연번")</f>
        <v>176</v>
      </c>
      <c r="B1932" s="406" t="str">
        <f ca="1">VLOOKUP(A1932,'41. KPC'!$B$103:$H$1048576,7,0)</f>
        <v>ChatGPT를 활용한 엑셀, VBA, PPT 업무 자동화</v>
      </c>
      <c r="D1932" s="37" t="s">
        <v>4928</v>
      </c>
      <c r="E1932" s="37" t="s">
        <v>4929</v>
      </c>
      <c r="F1932" s="37" t="s">
        <v>4930</v>
      </c>
      <c r="G1932" s="37">
        <v>4</v>
      </c>
      <c r="H1932" s="37" t="s">
        <v>4931</v>
      </c>
    </row>
    <row r="1933" spans="1:8">
      <c r="A1933" s="24" t="s">
        <v>28</v>
      </c>
      <c r="B1933" s="23" t="s">
        <v>4932</v>
      </c>
      <c r="D1933" s="38" t="s">
        <v>4933</v>
      </c>
      <c r="E1933" s="38" t="s">
        <v>4934</v>
      </c>
      <c r="F1933" s="38" t="s">
        <v>4935</v>
      </c>
      <c r="G1933" s="38">
        <v>4</v>
      </c>
      <c r="H1933" s="38" t="s">
        <v>4931</v>
      </c>
    </row>
    <row r="1934" spans="1:8">
      <c r="A1934" s="24" t="s">
        <v>13</v>
      </c>
      <c r="B1934" s="23" t="s">
        <v>1283</v>
      </c>
      <c r="D1934" s="38"/>
      <c r="E1934" s="38"/>
      <c r="F1934" s="38"/>
      <c r="G1934" s="38"/>
      <c r="H1934" s="38"/>
    </row>
    <row r="1935" spans="1:8">
      <c r="A1935" s="24" t="s">
        <v>32</v>
      </c>
      <c r="B1935" s="407">
        <f ca="1">VLOOKUP(B1932,'41. KPC'!$H$103:$J$1048576,3,0)</f>
        <v>8</v>
      </c>
      <c r="D1935" s="38"/>
      <c r="E1935" s="38"/>
      <c r="F1935" s="38"/>
      <c r="G1935" s="38"/>
      <c r="H1935" s="38"/>
    </row>
    <row r="1936" spans="1:8">
      <c r="A1936" s="24" t="s">
        <v>31</v>
      </c>
      <c r="B1936" s="407" t="str">
        <f ca="1">VLOOKUP(B1932,'41. KPC'!$H$103:$J$1048576,2,0)</f>
        <v>O</v>
      </c>
      <c r="D1936" s="38"/>
      <c r="E1936" s="38"/>
      <c r="F1936" s="38"/>
      <c r="G1936" s="38"/>
      <c r="H1936" s="38"/>
    </row>
    <row r="1937" spans="1:8">
      <c r="A1937" s="24" t="s">
        <v>25</v>
      </c>
      <c r="B1937" s="407" t="str">
        <f ca="1">VLOOKUP(B1932,'41. KPC'!$H$103:$L$1048576,5,0)</f>
        <v>5월, 6월, 8월, 9월, 10월, 11월</v>
      </c>
      <c r="D1937" s="38"/>
      <c r="E1937" s="38"/>
      <c r="F1937" s="38"/>
      <c r="G1937" s="38"/>
      <c r="H1937" s="38"/>
    </row>
    <row r="1938" spans="1:8">
      <c r="A1938" s="660" t="s">
        <v>33</v>
      </c>
      <c r="B1938" s="654" t="s">
        <v>4936</v>
      </c>
      <c r="D1938" s="38"/>
      <c r="E1938" s="50"/>
      <c r="F1938" s="38"/>
      <c r="G1938" s="38"/>
      <c r="H1938" s="38"/>
    </row>
    <row r="1939" spans="1:8">
      <c r="A1939" s="630"/>
      <c r="B1939" s="655"/>
    </row>
    <row r="1940" spans="1:8">
      <c r="B1940" s="408"/>
    </row>
    <row r="1941" spans="1:8">
      <c r="B1941" s="408"/>
    </row>
    <row r="1942" spans="1:8" ht="17.25" thickBot="1">
      <c r="A1942" s="22" t="s">
        <v>7</v>
      </c>
      <c r="B1942" s="405" t="s">
        <v>4</v>
      </c>
      <c r="D1942" s="22" t="s">
        <v>5</v>
      </c>
      <c r="E1942" s="22" t="s">
        <v>11</v>
      </c>
      <c r="F1942" s="22" t="s">
        <v>12</v>
      </c>
      <c r="G1942" s="22" t="s">
        <v>6</v>
      </c>
      <c r="H1942" s="22" t="s">
        <v>29</v>
      </c>
    </row>
    <row r="1943" spans="1:8" ht="17.25" thickTop="1">
      <c r="A1943" s="21">
        <f t="shared" ref="A1943" ca="1" si="21">COUNTIF(INDIRECT("$A$3:A" &amp; ROW()-1), "연번")</f>
        <v>177</v>
      </c>
      <c r="B1943" s="406" t="str">
        <f ca="1">VLOOKUP(A1943,'41. KPC'!$B$103:$H$1048576,7,0)</f>
        <v>엑셀, 데이터베이스, 파이썬 기반의 빅데이터 분석 실무</v>
      </c>
      <c r="D1943" s="37" t="s">
        <v>4937</v>
      </c>
      <c r="E1943" s="37" t="s">
        <v>4938</v>
      </c>
      <c r="F1943" s="37" t="s">
        <v>4939</v>
      </c>
      <c r="G1943" s="37">
        <v>4</v>
      </c>
      <c r="H1943" s="37" t="s">
        <v>4940</v>
      </c>
    </row>
    <row r="1944" spans="1:8">
      <c r="A1944" s="24" t="s">
        <v>28</v>
      </c>
      <c r="B1944" s="23" t="s">
        <v>4941</v>
      </c>
      <c r="D1944" s="38" t="s">
        <v>4942</v>
      </c>
      <c r="E1944" s="38" t="s">
        <v>4943</v>
      </c>
      <c r="F1944" s="38" t="s">
        <v>4944</v>
      </c>
      <c r="G1944" s="38">
        <v>4</v>
      </c>
      <c r="H1944" s="38" t="s">
        <v>4940</v>
      </c>
    </row>
    <row r="1945" spans="1:8">
      <c r="A1945" s="24" t="s">
        <v>13</v>
      </c>
      <c r="B1945" s="23" t="s">
        <v>4945</v>
      </c>
      <c r="D1945" s="38" t="s">
        <v>4946</v>
      </c>
      <c r="E1945" s="38" t="s">
        <v>4947</v>
      </c>
      <c r="F1945" s="38" t="s">
        <v>4948</v>
      </c>
      <c r="G1945" s="38">
        <v>4</v>
      </c>
      <c r="H1945" s="38" t="s">
        <v>4940</v>
      </c>
    </row>
    <row r="1946" spans="1:8">
      <c r="A1946" s="24" t="s">
        <v>32</v>
      </c>
      <c r="B1946" s="407">
        <f ca="1">VLOOKUP(B1943,'41. KPC'!$H$103:$J$1048576,3,0)</f>
        <v>24</v>
      </c>
      <c r="D1946" s="38" t="s">
        <v>4949</v>
      </c>
      <c r="E1946" s="38" t="s">
        <v>4950</v>
      </c>
      <c r="F1946" s="38" t="s">
        <v>4951</v>
      </c>
      <c r="G1946" s="38">
        <v>4</v>
      </c>
      <c r="H1946" s="38" t="s">
        <v>4940</v>
      </c>
    </row>
    <row r="1947" spans="1:8">
      <c r="A1947" s="24" t="s">
        <v>31</v>
      </c>
      <c r="B1947" s="407" t="str">
        <f ca="1">VLOOKUP(B1943,'41. KPC'!$H$103:$J$1048576,2,0)</f>
        <v>O</v>
      </c>
      <c r="D1947" s="38" t="s">
        <v>4952</v>
      </c>
      <c r="E1947" s="38" t="s">
        <v>4953</v>
      </c>
      <c r="F1947" s="38" t="s">
        <v>4954</v>
      </c>
      <c r="G1947" s="38">
        <v>4</v>
      </c>
      <c r="H1947" s="38" t="s">
        <v>4940</v>
      </c>
    </row>
    <row r="1948" spans="1:8">
      <c r="A1948" s="24" t="s">
        <v>25</v>
      </c>
      <c r="B1948" s="407" t="str">
        <f ca="1">VLOOKUP(B1943,'41. KPC'!$H$103:$L$1048576,5,0)</f>
        <v>7월, 8월, 10월, 11월, 12월</v>
      </c>
      <c r="D1948" s="38" t="s">
        <v>4955</v>
      </c>
      <c r="E1948" s="38" t="s">
        <v>4956</v>
      </c>
      <c r="F1948" s="38" t="s">
        <v>4957</v>
      </c>
      <c r="G1948" s="38">
        <v>4</v>
      </c>
      <c r="H1948" s="38" t="s">
        <v>4940</v>
      </c>
    </row>
    <row r="1949" spans="1:8">
      <c r="A1949" s="660" t="s">
        <v>33</v>
      </c>
      <c r="B1949" s="654" t="s">
        <v>4958</v>
      </c>
      <c r="D1949" s="38"/>
      <c r="E1949" s="50"/>
      <c r="F1949" s="38"/>
      <c r="G1949" s="38"/>
      <c r="H1949" s="38"/>
    </row>
    <row r="1950" spans="1:8">
      <c r="A1950" s="630"/>
      <c r="B1950" s="655"/>
    </row>
    <row r="1951" spans="1:8">
      <c r="B1951" s="408"/>
    </row>
    <row r="1952" spans="1:8">
      <c r="B1952" s="408"/>
    </row>
    <row r="1953" spans="1:8" ht="17.25" thickBot="1">
      <c r="A1953" s="22" t="s">
        <v>7</v>
      </c>
      <c r="B1953" s="405" t="s">
        <v>4</v>
      </c>
      <c r="D1953" s="22" t="s">
        <v>5</v>
      </c>
      <c r="E1953" s="22" t="s">
        <v>11</v>
      </c>
      <c r="F1953" s="22" t="s">
        <v>12</v>
      </c>
      <c r="G1953" s="22" t="s">
        <v>6</v>
      </c>
      <c r="H1953" s="22" t="s">
        <v>29</v>
      </c>
    </row>
    <row r="1954" spans="1:8" ht="17.25" thickTop="1">
      <c r="A1954" s="21">
        <f t="shared" ref="A1954" ca="1" si="22">COUNTIF(INDIRECT("$A$3:A" &amp; ROW()-1), "연번")</f>
        <v>178</v>
      </c>
      <c r="B1954" s="406" t="str">
        <f ca="1">VLOOKUP(A1954,'41. KPC'!$B$103:$H$1048576,7,0)</f>
        <v>자연어 처리와 ChatGPT를 활용한 서비스 구현</v>
      </c>
      <c r="D1954" s="37" t="s">
        <v>4621</v>
      </c>
      <c r="E1954" s="37" t="s">
        <v>4959</v>
      </c>
      <c r="F1954" s="37" t="s">
        <v>4960</v>
      </c>
      <c r="G1954" s="37">
        <v>3</v>
      </c>
      <c r="H1954" s="37" t="s">
        <v>4961</v>
      </c>
    </row>
    <row r="1955" spans="1:8">
      <c r="A1955" s="24" t="s">
        <v>28</v>
      </c>
      <c r="B1955" s="23" t="s">
        <v>4962</v>
      </c>
      <c r="D1955" s="38" t="s">
        <v>4621</v>
      </c>
      <c r="E1955" s="38" t="s">
        <v>4963</v>
      </c>
      <c r="F1955" s="38" t="s">
        <v>4964</v>
      </c>
      <c r="G1955" s="38">
        <v>4</v>
      </c>
      <c r="H1955" s="38" t="s">
        <v>4965</v>
      </c>
    </row>
    <row r="1956" spans="1:8">
      <c r="A1956" s="24" t="s">
        <v>13</v>
      </c>
      <c r="B1956" s="23" t="s">
        <v>4966</v>
      </c>
      <c r="D1956" s="38" t="s">
        <v>4967</v>
      </c>
      <c r="E1956" s="38" t="s">
        <v>4968</v>
      </c>
      <c r="F1956" s="38" t="s">
        <v>4969</v>
      </c>
      <c r="G1956" s="38">
        <v>3</v>
      </c>
      <c r="H1956" s="38" t="s">
        <v>4970</v>
      </c>
    </row>
    <row r="1957" spans="1:8">
      <c r="A1957" s="24" t="s">
        <v>32</v>
      </c>
      <c r="B1957" s="407">
        <f ca="1">VLOOKUP(B1954,'41. KPC'!$H$103:$J$1048576,3,0)</f>
        <v>21</v>
      </c>
      <c r="D1957" s="38" t="s">
        <v>4971</v>
      </c>
      <c r="E1957" s="38" t="s">
        <v>4972</v>
      </c>
      <c r="F1957" s="38" t="s">
        <v>4973</v>
      </c>
      <c r="G1957" s="38">
        <v>4</v>
      </c>
      <c r="H1957" s="38" t="s">
        <v>4974</v>
      </c>
    </row>
    <row r="1958" spans="1:8">
      <c r="A1958" s="24" t="s">
        <v>31</v>
      </c>
      <c r="B1958" s="407" t="str">
        <f ca="1">VLOOKUP(B1954,'41. KPC'!$H$103:$J$1048576,2,0)</f>
        <v>O</v>
      </c>
      <c r="D1958" s="38" t="s">
        <v>4971</v>
      </c>
      <c r="E1958" s="38" t="s">
        <v>4975</v>
      </c>
      <c r="F1958" s="38" t="s">
        <v>4976</v>
      </c>
      <c r="G1958" s="38">
        <v>3</v>
      </c>
      <c r="H1958" s="38" t="s">
        <v>4977</v>
      </c>
    </row>
    <row r="1959" spans="1:8">
      <c r="A1959" s="24" t="s">
        <v>25</v>
      </c>
      <c r="B1959" s="407" t="str">
        <f ca="1">VLOOKUP(B1954,'41. KPC'!$H$103:$L$1048576,5,0)</f>
        <v>6월, 11월</v>
      </c>
      <c r="D1959" s="38" t="s">
        <v>4978</v>
      </c>
      <c r="E1959" s="38" t="s">
        <v>4978</v>
      </c>
      <c r="F1959" s="38" t="s">
        <v>4979</v>
      </c>
      <c r="G1959" s="38">
        <v>4</v>
      </c>
      <c r="H1959" s="38" t="s">
        <v>4980</v>
      </c>
    </row>
    <row r="1960" spans="1:8">
      <c r="A1960" s="660" t="s">
        <v>33</v>
      </c>
      <c r="B1960" s="654" t="s">
        <v>4981</v>
      </c>
      <c r="D1960" s="38"/>
      <c r="E1960" s="50"/>
      <c r="F1960" s="38"/>
      <c r="G1960" s="38"/>
      <c r="H1960" s="38"/>
    </row>
    <row r="1961" spans="1:8">
      <c r="A1961" s="630"/>
      <c r="B1961" s="655"/>
    </row>
    <row r="1962" spans="1:8">
      <c r="B1962" s="408"/>
    </row>
    <row r="1963" spans="1:8">
      <c r="B1963" s="408"/>
    </row>
    <row r="1964" spans="1:8" ht="17.25" thickBot="1">
      <c r="A1964" s="22" t="s">
        <v>7</v>
      </c>
      <c r="B1964" s="405" t="s">
        <v>4</v>
      </c>
      <c r="D1964" s="22" t="s">
        <v>5</v>
      </c>
      <c r="E1964" s="22" t="s">
        <v>11</v>
      </c>
      <c r="F1964" s="22" t="s">
        <v>12</v>
      </c>
      <c r="G1964" s="22" t="s">
        <v>6</v>
      </c>
      <c r="H1964" s="22" t="s">
        <v>29</v>
      </c>
    </row>
    <row r="1965" spans="1:8" ht="17.25" thickTop="1">
      <c r="A1965" s="21">
        <f t="shared" ref="A1965" ca="1" si="23">COUNTIF(INDIRECT("$A$3:A" &amp; ROW()-1), "연번")</f>
        <v>179</v>
      </c>
      <c r="B1965" s="406" t="str">
        <f ca="1">VLOOKUP(A1965,'41. KPC'!$B$103:$H$1048576,7,0)</f>
        <v>빅데이터 프로젝트 기획 실무</v>
      </c>
      <c r="D1965" s="37" t="s">
        <v>4982</v>
      </c>
      <c r="E1965" s="37" t="s">
        <v>4982</v>
      </c>
      <c r="F1965" s="37" t="s">
        <v>4983</v>
      </c>
      <c r="G1965" s="37">
        <v>3</v>
      </c>
      <c r="H1965" s="37" t="s">
        <v>4984</v>
      </c>
    </row>
    <row r="1966" spans="1:8">
      <c r="A1966" s="24" t="s">
        <v>28</v>
      </c>
      <c r="B1966" s="23" t="s">
        <v>4985</v>
      </c>
      <c r="D1966" s="38" t="s">
        <v>4986</v>
      </c>
      <c r="E1966" s="38" t="s">
        <v>4986</v>
      </c>
      <c r="F1966" s="38" t="s">
        <v>4987</v>
      </c>
      <c r="G1966" s="38">
        <v>4</v>
      </c>
      <c r="H1966" s="38" t="s">
        <v>4984</v>
      </c>
    </row>
    <row r="1967" spans="1:8">
      <c r="A1967" s="24" t="s">
        <v>13</v>
      </c>
      <c r="B1967" s="23" t="s">
        <v>4988</v>
      </c>
      <c r="D1967" s="38" t="s">
        <v>4989</v>
      </c>
      <c r="E1967" s="38" t="s">
        <v>4989</v>
      </c>
      <c r="F1967" s="38" t="s">
        <v>4990</v>
      </c>
      <c r="G1967" s="38">
        <v>7</v>
      </c>
      <c r="H1967" s="38" t="s">
        <v>4984</v>
      </c>
    </row>
    <row r="1968" spans="1:8">
      <c r="A1968" s="24" t="s">
        <v>32</v>
      </c>
      <c r="B1968" s="407">
        <f ca="1">VLOOKUP(B1965,'41. KPC'!$H$103:$J$1048576,3,0)</f>
        <v>21</v>
      </c>
      <c r="D1968" s="38" t="s">
        <v>4991</v>
      </c>
      <c r="E1968" s="38" t="s">
        <v>4991</v>
      </c>
      <c r="F1968" s="38" t="s">
        <v>4992</v>
      </c>
      <c r="G1968" s="38">
        <v>3</v>
      </c>
      <c r="H1968" s="38" t="s">
        <v>4984</v>
      </c>
    </row>
    <row r="1969" spans="1:8">
      <c r="A1969" s="24" t="s">
        <v>31</v>
      </c>
      <c r="B1969" s="407" t="str">
        <f ca="1">VLOOKUP(B1965,'41. KPC'!$H$103:$J$1048576,2,0)</f>
        <v>O</v>
      </c>
      <c r="D1969" s="38" t="s">
        <v>4993</v>
      </c>
      <c r="E1969" s="38" t="s">
        <v>4993</v>
      </c>
      <c r="F1969" s="38" t="s">
        <v>4994</v>
      </c>
      <c r="G1969" s="38">
        <v>4</v>
      </c>
      <c r="H1969" s="38" t="s">
        <v>4984</v>
      </c>
    </row>
    <row r="1970" spans="1:8">
      <c r="A1970" s="24" t="s">
        <v>25</v>
      </c>
      <c r="B1970" s="407" t="str">
        <f ca="1">VLOOKUP(B1965,'41. KPC'!$H$103:$L$1048576,5,0)</f>
        <v>5월, 10월</v>
      </c>
      <c r="D1970" s="38"/>
      <c r="E1970" s="38"/>
      <c r="F1970" s="38"/>
      <c r="G1970" s="38"/>
      <c r="H1970" s="38"/>
    </row>
    <row r="1971" spans="1:8">
      <c r="A1971" s="660" t="s">
        <v>33</v>
      </c>
      <c r="B1971" s="654" t="s">
        <v>4995</v>
      </c>
      <c r="D1971" s="38"/>
      <c r="E1971" s="50"/>
      <c r="F1971" s="38"/>
      <c r="G1971" s="38"/>
      <c r="H1971" s="38"/>
    </row>
    <row r="1972" spans="1:8">
      <c r="A1972" s="630"/>
      <c r="B1972" s="655"/>
    </row>
    <row r="1973" spans="1:8">
      <c r="B1973" s="408"/>
    </row>
    <row r="1974" spans="1:8">
      <c r="B1974" s="408"/>
    </row>
    <row r="1975" spans="1:8" ht="17.25" thickBot="1">
      <c r="A1975" s="22" t="s">
        <v>7</v>
      </c>
      <c r="B1975" s="405" t="s">
        <v>4</v>
      </c>
      <c r="D1975" s="22" t="s">
        <v>5</v>
      </c>
      <c r="E1975" s="22" t="s">
        <v>11</v>
      </c>
      <c r="F1975" s="22" t="s">
        <v>12</v>
      </c>
      <c r="G1975" s="22" t="s">
        <v>6</v>
      </c>
      <c r="H1975" s="22" t="s">
        <v>29</v>
      </c>
    </row>
    <row r="1976" spans="1:8" ht="17.25" thickTop="1">
      <c r="A1976" s="21">
        <f t="shared" ref="A1976" ca="1" si="24">COUNTIF(INDIRECT("$A$3:A" &amp; ROW()-1), "연번")</f>
        <v>180</v>
      </c>
      <c r="B1976" s="406" t="str">
        <f ca="1">VLOOKUP(A1976,'41. KPC'!$B$103:$H$1048576,7,0)</f>
        <v>Python을 이용한 빅데이터 분석 및 시각화</v>
      </c>
      <c r="D1976" s="37" t="s">
        <v>4996</v>
      </c>
      <c r="E1976" s="37" t="s">
        <v>4997</v>
      </c>
      <c r="F1976" s="37" t="s">
        <v>4998</v>
      </c>
      <c r="G1976" s="37">
        <v>4</v>
      </c>
      <c r="H1976" s="37" t="s">
        <v>4999</v>
      </c>
    </row>
    <row r="1977" spans="1:8">
      <c r="A1977" s="24" t="s">
        <v>28</v>
      </c>
      <c r="B1977" s="23" t="s">
        <v>5000</v>
      </c>
      <c r="D1977" s="38" t="s">
        <v>5001</v>
      </c>
      <c r="E1977" s="38" t="s">
        <v>4997</v>
      </c>
      <c r="F1977" s="38" t="s">
        <v>5002</v>
      </c>
      <c r="G1977" s="38">
        <v>4</v>
      </c>
      <c r="H1977" s="38" t="s">
        <v>5003</v>
      </c>
    </row>
    <row r="1978" spans="1:8">
      <c r="A1978" s="24" t="s">
        <v>13</v>
      </c>
      <c r="B1978" s="23" t="s">
        <v>5004</v>
      </c>
      <c r="D1978" s="38" t="s">
        <v>5005</v>
      </c>
      <c r="E1978" s="38" t="s">
        <v>5006</v>
      </c>
      <c r="F1978" s="38" t="s">
        <v>5007</v>
      </c>
      <c r="G1978" s="38">
        <v>4</v>
      </c>
      <c r="H1978" s="38" t="s">
        <v>5008</v>
      </c>
    </row>
    <row r="1979" spans="1:8">
      <c r="A1979" s="24" t="s">
        <v>32</v>
      </c>
      <c r="B1979" s="407">
        <f ca="1">VLOOKUP(B1976,'41. KPC'!$H$103:$J$1048576,3,0)</f>
        <v>20</v>
      </c>
      <c r="D1979" s="38" t="s">
        <v>5009</v>
      </c>
      <c r="E1979" s="38" t="s">
        <v>5010</v>
      </c>
      <c r="F1979" s="38" t="s">
        <v>5011</v>
      </c>
      <c r="G1979" s="38">
        <v>4</v>
      </c>
      <c r="H1979" s="38" t="s">
        <v>5012</v>
      </c>
    </row>
    <row r="1980" spans="1:8">
      <c r="A1980" s="24" t="s">
        <v>31</v>
      </c>
      <c r="B1980" s="407" t="str">
        <f ca="1">VLOOKUP(B1976,'41. KPC'!$H$103:$J$1048576,2,0)</f>
        <v>O</v>
      </c>
      <c r="D1980" s="38" t="s">
        <v>5013</v>
      </c>
      <c r="E1980" s="38" t="s">
        <v>5010</v>
      </c>
      <c r="F1980" s="38" t="s">
        <v>5014</v>
      </c>
      <c r="G1980" s="38">
        <v>4</v>
      </c>
      <c r="H1980" s="38" t="s">
        <v>5015</v>
      </c>
    </row>
    <row r="1981" spans="1:8">
      <c r="A1981" s="24" t="s">
        <v>25</v>
      </c>
      <c r="B1981" s="407" t="str">
        <f ca="1">VLOOKUP(B1976,'41. KPC'!$H$103:$L$1048576,5,0)</f>
        <v>4월, 6월, 9월, 10월, 11월</v>
      </c>
      <c r="D1981" s="38"/>
      <c r="E1981" s="38"/>
      <c r="F1981" s="38"/>
      <c r="G1981" s="38"/>
      <c r="H1981" s="38"/>
    </row>
    <row r="1982" spans="1:8">
      <c r="A1982" s="660" t="s">
        <v>33</v>
      </c>
      <c r="B1982" s="654" t="s">
        <v>5016</v>
      </c>
      <c r="D1982" s="38"/>
      <c r="E1982" s="50"/>
      <c r="F1982" s="38"/>
      <c r="G1982" s="38"/>
      <c r="H1982" s="38"/>
    </row>
    <row r="1983" spans="1:8">
      <c r="A1983" s="630"/>
      <c r="B1983" s="655"/>
    </row>
    <row r="1984" spans="1:8">
      <c r="B1984" s="408"/>
    </row>
    <row r="1985" spans="1:8">
      <c r="B1985" s="408"/>
    </row>
    <row r="1986" spans="1:8" ht="17.25" thickBot="1">
      <c r="A1986" s="22" t="s">
        <v>7</v>
      </c>
      <c r="B1986" s="405" t="s">
        <v>4</v>
      </c>
      <c r="D1986" s="22" t="s">
        <v>5</v>
      </c>
      <c r="E1986" s="22" t="s">
        <v>11</v>
      </c>
      <c r="F1986" s="22" t="s">
        <v>12</v>
      </c>
      <c r="G1986" s="22" t="s">
        <v>6</v>
      </c>
      <c r="H1986" s="22" t="s">
        <v>29</v>
      </c>
    </row>
    <row r="1987" spans="1:8" ht="17.25" thickTop="1">
      <c r="A1987" s="21">
        <f t="shared" ref="A1987" ca="1" si="25">COUNTIF(INDIRECT("$A$3:A" &amp; ROW()-1), "연번")</f>
        <v>181</v>
      </c>
      <c r="B1987" s="406" t="str">
        <f ca="1">VLOOKUP(A1987,'41. KPC'!$B$103:$H$1048576,7,0)</f>
        <v>Python을 이용한 웹 크롤링 및 비즈니스 활용</v>
      </c>
      <c r="D1987" s="37" t="s">
        <v>5017</v>
      </c>
      <c r="E1987" s="37" t="s">
        <v>5018</v>
      </c>
      <c r="F1987" s="37" t="s">
        <v>5019</v>
      </c>
      <c r="G1987" s="37">
        <v>3</v>
      </c>
      <c r="H1987" s="37" t="s">
        <v>5020</v>
      </c>
    </row>
    <row r="1988" spans="1:8">
      <c r="A1988" s="24" t="s">
        <v>28</v>
      </c>
      <c r="B1988" s="23" t="s">
        <v>5021</v>
      </c>
      <c r="D1988" s="38" t="s">
        <v>5022</v>
      </c>
      <c r="E1988" s="38" t="s">
        <v>5023</v>
      </c>
      <c r="F1988" s="38" t="s">
        <v>5024</v>
      </c>
      <c r="G1988" s="38">
        <v>4</v>
      </c>
      <c r="H1988" s="38" t="s">
        <v>5020</v>
      </c>
    </row>
    <row r="1989" spans="1:8">
      <c r="A1989" s="24" t="s">
        <v>13</v>
      </c>
      <c r="B1989" s="23" t="s">
        <v>5025</v>
      </c>
      <c r="D1989" s="38" t="s">
        <v>5026</v>
      </c>
      <c r="E1989" s="38" t="s">
        <v>5026</v>
      </c>
      <c r="F1989" s="38" t="s">
        <v>5027</v>
      </c>
      <c r="G1989" s="38">
        <v>3</v>
      </c>
      <c r="H1989" s="38" t="s">
        <v>5020</v>
      </c>
    </row>
    <row r="1990" spans="1:8">
      <c r="A1990" s="24" t="s">
        <v>32</v>
      </c>
      <c r="B1990" s="407">
        <f ca="1">VLOOKUP(B1987,'41. KPC'!$H$103:$J$1048576,3,0)</f>
        <v>21</v>
      </c>
      <c r="D1990" s="38" t="s">
        <v>5028</v>
      </c>
      <c r="E1990" s="38" t="s">
        <v>5028</v>
      </c>
      <c r="F1990" s="38" t="s">
        <v>5029</v>
      </c>
      <c r="G1990" s="38">
        <v>4</v>
      </c>
      <c r="H1990" s="38" t="s">
        <v>5020</v>
      </c>
    </row>
    <row r="1991" spans="1:8">
      <c r="A1991" s="24" t="s">
        <v>31</v>
      </c>
      <c r="B1991" s="407" t="str">
        <f ca="1">VLOOKUP(B1987,'41. KPC'!$H$103:$J$1048576,2,0)</f>
        <v>O</v>
      </c>
      <c r="D1991" s="38" t="s">
        <v>5030</v>
      </c>
      <c r="E1991" s="38" t="s">
        <v>5030</v>
      </c>
      <c r="F1991" s="38" t="s">
        <v>5031</v>
      </c>
      <c r="G1991" s="38">
        <v>3</v>
      </c>
      <c r="H1991" s="38" t="s">
        <v>5020</v>
      </c>
    </row>
    <row r="1992" spans="1:8">
      <c r="A1992" s="24" t="s">
        <v>25</v>
      </c>
      <c r="B1992" s="407" t="str">
        <f ca="1">VLOOKUP(B1987,'41. KPC'!$H$103:$L$1048576,5,0)</f>
        <v>4월, 9월, 12월</v>
      </c>
      <c r="D1992" s="38" t="s">
        <v>5032</v>
      </c>
      <c r="E1992" s="38" t="s">
        <v>5032</v>
      </c>
      <c r="F1992" s="38" t="s">
        <v>5033</v>
      </c>
      <c r="G1992" s="38">
        <v>4</v>
      </c>
      <c r="H1992" s="38" t="s">
        <v>5020</v>
      </c>
    </row>
    <row r="1993" spans="1:8">
      <c r="A1993" s="660" t="s">
        <v>33</v>
      </c>
      <c r="B1993" s="654" t="s">
        <v>5034</v>
      </c>
      <c r="D1993" s="38"/>
      <c r="E1993" s="50"/>
      <c r="F1993" s="38"/>
      <c r="G1993" s="38"/>
      <c r="H1993" s="38"/>
    </row>
    <row r="1994" spans="1:8">
      <c r="A1994" s="630"/>
      <c r="B1994" s="655"/>
    </row>
    <row r="1995" spans="1:8">
      <c r="B1995" s="408"/>
    </row>
    <row r="1996" spans="1:8">
      <c r="B1996" s="408"/>
    </row>
    <row r="1997" spans="1:8" ht="17.25" thickBot="1">
      <c r="A1997" s="22" t="s">
        <v>7</v>
      </c>
      <c r="B1997" s="405" t="s">
        <v>4</v>
      </c>
      <c r="D1997" s="22" t="s">
        <v>5</v>
      </c>
      <c r="E1997" s="22" t="s">
        <v>11</v>
      </c>
      <c r="F1997" s="22" t="s">
        <v>12</v>
      </c>
      <c r="G1997" s="22" t="s">
        <v>6</v>
      </c>
      <c r="H1997" s="22" t="s">
        <v>29</v>
      </c>
    </row>
    <row r="1998" spans="1:8" ht="17.25" thickTop="1">
      <c r="A1998" s="21">
        <f t="shared" ref="A1998" ca="1" si="26">COUNTIF(INDIRECT("$A$3:A" &amp; ROW()-1), "연번")</f>
        <v>182</v>
      </c>
      <c r="B1998" s="406" t="str">
        <f ca="1">VLOOKUP(A1998,'41. KPC'!$B$103:$H$1048576,7,0)</f>
        <v>[1Day] 하루만에 끝내는 깃 &amp; 깃허브(Git &amp; GitHub)</v>
      </c>
      <c r="D1998" s="37" t="s">
        <v>5035</v>
      </c>
      <c r="E1998" s="37" t="s">
        <v>5036</v>
      </c>
      <c r="F1998" s="37" t="s">
        <v>5037</v>
      </c>
      <c r="G1998" s="37">
        <v>1</v>
      </c>
      <c r="H1998" s="37" t="s">
        <v>5038</v>
      </c>
    </row>
    <row r="1999" spans="1:8">
      <c r="A1999" s="24" t="s">
        <v>28</v>
      </c>
      <c r="B1999" s="23" t="s">
        <v>5039</v>
      </c>
      <c r="D1999" s="38" t="s">
        <v>5040</v>
      </c>
      <c r="E1999" s="38" t="s">
        <v>5041</v>
      </c>
      <c r="F1999" s="38" t="s">
        <v>5042</v>
      </c>
      <c r="G1999" s="38">
        <v>2</v>
      </c>
      <c r="H1999" s="38" t="s">
        <v>5038</v>
      </c>
    </row>
    <row r="2000" spans="1:8">
      <c r="A2000" s="24" t="s">
        <v>13</v>
      </c>
      <c r="B2000" s="23" t="s">
        <v>5043</v>
      </c>
      <c r="D2000" s="38" t="s">
        <v>5044</v>
      </c>
      <c r="E2000" s="38" t="s">
        <v>5045</v>
      </c>
      <c r="F2000" s="38" t="s">
        <v>5046</v>
      </c>
      <c r="G2000" s="38">
        <v>1</v>
      </c>
      <c r="H2000" s="38" t="s">
        <v>5038</v>
      </c>
    </row>
    <row r="2001" spans="1:8">
      <c r="A2001" s="24" t="s">
        <v>32</v>
      </c>
      <c r="B2001" s="407">
        <f ca="1">VLOOKUP(B1998,'41. KPC'!$H$103:$J$1048576,3,0)</f>
        <v>7</v>
      </c>
      <c r="D2001" s="38" t="s">
        <v>5047</v>
      </c>
      <c r="E2001" s="38" t="s">
        <v>5048</v>
      </c>
      <c r="F2001" s="38" t="s">
        <v>5049</v>
      </c>
      <c r="G2001" s="38">
        <v>2</v>
      </c>
      <c r="H2001" s="38" t="s">
        <v>5038</v>
      </c>
    </row>
    <row r="2002" spans="1:8">
      <c r="A2002" s="24" t="s">
        <v>31</v>
      </c>
      <c r="B2002" s="407" t="str">
        <f ca="1">VLOOKUP(B1998,'41. KPC'!$H$103:$J$1048576,2,0)</f>
        <v>O</v>
      </c>
      <c r="D2002" s="38" t="s">
        <v>5050</v>
      </c>
      <c r="E2002" s="38" t="s">
        <v>5051</v>
      </c>
      <c r="F2002" s="38" t="s">
        <v>5052</v>
      </c>
      <c r="G2002" s="38">
        <v>1</v>
      </c>
      <c r="H2002" s="38" t="s">
        <v>5038</v>
      </c>
    </row>
    <row r="2003" spans="1:8">
      <c r="A2003" s="24" t="s">
        <v>25</v>
      </c>
      <c r="B2003" s="407" t="str">
        <f ca="1">VLOOKUP(B1998,'41. KPC'!$H$103:$L$1048576,5,0)</f>
        <v>4월, 7월, 11월</v>
      </c>
      <c r="D2003" s="38"/>
      <c r="E2003" s="38"/>
      <c r="F2003" s="38"/>
      <c r="G2003" s="38"/>
      <c r="H2003" s="38"/>
    </row>
    <row r="2004" spans="1:8">
      <c r="A2004" s="660" t="s">
        <v>33</v>
      </c>
      <c r="B2004" s="654" t="s">
        <v>5053</v>
      </c>
      <c r="D2004" s="38"/>
      <c r="E2004" s="50"/>
      <c r="F2004" s="38"/>
      <c r="G2004" s="38"/>
      <c r="H2004" s="38"/>
    </row>
    <row r="2005" spans="1:8">
      <c r="A2005" s="630"/>
      <c r="B2005" s="655"/>
    </row>
    <row r="2006" spans="1:8">
      <c r="B2006" s="408"/>
    </row>
    <row r="2007" spans="1:8">
      <c r="B2007" s="408"/>
    </row>
    <row r="2008" spans="1:8" ht="17.25" thickBot="1">
      <c r="A2008" s="22" t="s">
        <v>7</v>
      </c>
      <c r="B2008" s="405" t="s">
        <v>4</v>
      </c>
      <c r="D2008" s="22" t="s">
        <v>5</v>
      </c>
      <c r="E2008" s="22" t="s">
        <v>11</v>
      </c>
      <c r="F2008" s="22" t="s">
        <v>12</v>
      </c>
      <c r="G2008" s="22" t="s">
        <v>6</v>
      </c>
      <c r="H2008" s="22" t="s">
        <v>29</v>
      </c>
    </row>
    <row r="2009" spans="1:8" ht="17.25" thickTop="1">
      <c r="A2009" s="21">
        <f t="shared" ref="A2009" ca="1" si="27">COUNTIF(INDIRECT("$A$3:A" &amp; ROW()-1), "연번")</f>
        <v>183</v>
      </c>
      <c r="B2009" s="406" t="str">
        <f ca="1">VLOOKUP(A2009,'41. KPC'!$B$103:$H$1048576,7,0)</f>
        <v>자바 디자인패턴 마스터</v>
      </c>
      <c r="D2009" s="37" t="s">
        <v>5054</v>
      </c>
      <c r="E2009" s="37" t="s">
        <v>5055</v>
      </c>
      <c r="F2009" s="37" t="s">
        <v>5056</v>
      </c>
      <c r="G2009" s="37">
        <v>5</v>
      </c>
      <c r="H2009" s="37" t="s">
        <v>5038</v>
      </c>
    </row>
    <row r="2010" spans="1:8">
      <c r="A2010" s="24" t="s">
        <v>28</v>
      </c>
      <c r="B2010" s="23" t="s">
        <v>5057</v>
      </c>
      <c r="D2010" s="38" t="s">
        <v>5058</v>
      </c>
      <c r="E2010" s="38" t="s">
        <v>5059</v>
      </c>
      <c r="F2010" s="38" t="s">
        <v>5060</v>
      </c>
      <c r="G2010" s="38">
        <v>5</v>
      </c>
      <c r="H2010" s="38" t="s">
        <v>5038</v>
      </c>
    </row>
    <row r="2011" spans="1:8">
      <c r="A2011" s="24" t="s">
        <v>13</v>
      </c>
      <c r="B2011" s="23" t="s">
        <v>5061</v>
      </c>
      <c r="D2011" s="38" t="s">
        <v>5062</v>
      </c>
      <c r="E2011" s="38" t="s">
        <v>5063</v>
      </c>
      <c r="F2011" s="38" t="s">
        <v>5064</v>
      </c>
      <c r="G2011" s="38">
        <v>5</v>
      </c>
      <c r="H2011" s="38" t="s">
        <v>5038</v>
      </c>
    </row>
    <row r="2012" spans="1:8">
      <c r="A2012" s="24" t="s">
        <v>32</v>
      </c>
      <c r="B2012" s="407">
        <f ca="1">VLOOKUP(B2009,'41. KPC'!$H$103:$J$1048576,3,0)</f>
        <v>21</v>
      </c>
      <c r="D2012" s="38" t="s">
        <v>5065</v>
      </c>
      <c r="E2012" s="38" t="s">
        <v>5066</v>
      </c>
      <c r="F2012" s="38" t="s">
        <v>5067</v>
      </c>
      <c r="G2012" s="38">
        <v>6</v>
      </c>
      <c r="H2012" s="38" t="s">
        <v>5038</v>
      </c>
    </row>
    <row r="2013" spans="1:8">
      <c r="A2013" s="24" t="s">
        <v>31</v>
      </c>
      <c r="B2013" s="407" t="str">
        <f ca="1">VLOOKUP(B2009,'41. KPC'!$H$103:$J$1048576,2,0)</f>
        <v>O</v>
      </c>
      <c r="D2013" s="38"/>
      <c r="E2013" s="38"/>
      <c r="F2013" s="38"/>
      <c r="G2013" s="38"/>
      <c r="H2013" s="38"/>
    </row>
    <row r="2014" spans="1:8">
      <c r="A2014" s="24" t="s">
        <v>25</v>
      </c>
      <c r="B2014" s="407" t="str">
        <f ca="1">VLOOKUP(B2009,'41. KPC'!$H$103:$L$1048576,5,0)</f>
        <v>4월, 9월, 11월</v>
      </c>
      <c r="D2014" s="38"/>
      <c r="E2014" s="38"/>
      <c r="F2014" s="38"/>
      <c r="G2014" s="38"/>
      <c r="H2014" s="38"/>
    </row>
    <row r="2015" spans="1:8">
      <c r="A2015" s="660" t="s">
        <v>33</v>
      </c>
      <c r="B2015" s="654" t="s">
        <v>5068</v>
      </c>
      <c r="D2015" s="38"/>
      <c r="E2015" s="50"/>
      <c r="F2015" s="38"/>
      <c r="G2015" s="38"/>
      <c r="H2015" s="38"/>
    </row>
    <row r="2016" spans="1:8">
      <c r="A2016" s="630"/>
      <c r="B2016" s="655"/>
    </row>
    <row r="2017" spans="1:8">
      <c r="B2017" s="408"/>
    </row>
    <row r="2018" spans="1:8">
      <c r="B2018" s="408"/>
    </row>
    <row r="2019" spans="1:8" ht="17.25" thickBot="1">
      <c r="A2019" s="22" t="s">
        <v>7</v>
      </c>
      <c r="B2019" s="405" t="s">
        <v>4</v>
      </c>
      <c r="D2019" s="22" t="s">
        <v>5</v>
      </c>
      <c r="E2019" s="22" t="s">
        <v>11</v>
      </c>
      <c r="F2019" s="22" t="s">
        <v>12</v>
      </c>
      <c r="G2019" s="22" t="s">
        <v>6</v>
      </c>
      <c r="H2019" s="22" t="s">
        <v>29</v>
      </c>
    </row>
    <row r="2020" spans="1:8" ht="17.25" thickTop="1">
      <c r="A2020" s="21">
        <f t="shared" ref="A2020" ca="1" si="28">COUNTIF(INDIRECT("$A$3:A" &amp; ROW()-1), "연번")</f>
        <v>184</v>
      </c>
      <c r="B2020" s="406" t="str">
        <f ca="1">VLOOKUP(A2020,'41. KPC'!$B$103:$H$1048576,7,0)</f>
        <v>Vue.js 실전 가이드</v>
      </c>
      <c r="D2020" s="37" t="s">
        <v>5069</v>
      </c>
      <c r="E2020" s="37" t="s">
        <v>5070</v>
      </c>
      <c r="F2020" s="37" t="s">
        <v>5071</v>
      </c>
      <c r="G2020" s="37">
        <v>4</v>
      </c>
      <c r="H2020" s="37" t="s">
        <v>5038</v>
      </c>
    </row>
    <row r="2021" spans="1:8">
      <c r="A2021" s="24" t="s">
        <v>28</v>
      </c>
      <c r="B2021" s="23" t="s">
        <v>5072</v>
      </c>
      <c r="D2021" s="38" t="s">
        <v>5069</v>
      </c>
      <c r="E2021" s="38" t="s">
        <v>5073</v>
      </c>
      <c r="F2021" s="38" t="s">
        <v>5074</v>
      </c>
      <c r="G2021" s="38">
        <v>4</v>
      </c>
      <c r="H2021" s="38" t="s">
        <v>5038</v>
      </c>
    </row>
    <row r="2022" spans="1:8">
      <c r="A2022" s="24" t="s">
        <v>13</v>
      </c>
      <c r="B2022" s="23" t="s">
        <v>5075</v>
      </c>
      <c r="D2022" s="38" t="s">
        <v>5076</v>
      </c>
      <c r="E2022" s="38" t="s">
        <v>5077</v>
      </c>
      <c r="F2022" s="38" t="s">
        <v>5078</v>
      </c>
      <c r="G2022" s="38">
        <v>4</v>
      </c>
      <c r="H2022" s="38" t="s">
        <v>5038</v>
      </c>
    </row>
    <row r="2023" spans="1:8">
      <c r="A2023" s="24" t="s">
        <v>32</v>
      </c>
      <c r="B2023" s="407">
        <f ca="1">VLOOKUP(B2020,'41. KPC'!$H$103:$J$1048576,3,0)</f>
        <v>21</v>
      </c>
      <c r="D2023" s="38" t="s">
        <v>5079</v>
      </c>
      <c r="E2023" s="38" t="s">
        <v>5080</v>
      </c>
      <c r="F2023" s="38" t="s">
        <v>5081</v>
      </c>
      <c r="G2023" s="38">
        <v>5</v>
      </c>
      <c r="H2023" s="38" t="s">
        <v>5038</v>
      </c>
    </row>
    <row r="2024" spans="1:8">
      <c r="A2024" s="24" t="s">
        <v>31</v>
      </c>
      <c r="B2024" s="407" t="str">
        <f ca="1">VLOOKUP(B2020,'41. KPC'!$H$103:$J$1048576,2,0)</f>
        <v>O</v>
      </c>
      <c r="D2024" s="38" t="s">
        <v>5082</v>
      </c>
      <c r="E2024" s="38" t="s">
        <v>5083</v>
      </c>
      <c r="F2024" s="38" t="s">
        <v>5084</v>
      </c>
      <c r="G2024" s="38">
        <v>4</v>
      </c>
      <c r="H2024" s="38" t="s">
        <v>5038</v>
      </c>
    </row>
    <row r="2025" spans="1:8">
      <c r="A2025" s="24" t="s">
        <v>25</v>
      </c>
      <c r="B2025" s="407" t="str">
        <f ca="1">VLOOKUP(B2020,'41. KPC'!$H$103:$L$1048576,5,0)</f>
        <v>3월, 10월</v>
      </c>
      <c r="D2025" s="38"/>
      <c r="E2025" s="38"/>
      <c r="F2025" s="38"/>
      <c r="G2025" s="38"/>
      <c r="H2025" s="38"/>
    </row>
    <row r="2026" spans="1:8">
      <c r="A2026" s="660" t="s">
        <v>33</v>
      </c>
      <c r="B2026" s="654" t="s">
        <v>5085</v>
      </c>
      <c r="D2026" s="38"/>
      <c r="E2026" s="50"/>
      <c r="F2026" s="38"/>
      <c r="G2026" s="38"/>
      <c r="H2026" s="38"/>
    </row>
    <row r="2027" spans="1:8">
      <c r="A2027" s="630"/>
      <c r="B2027" s="655"/>
    </row>
    <row r="2028" spans="1:8">
      <c r="B2028" s="408"/>
    </row>
    <row r="2029" spans="1:8">
      <c r="B2029" s="408"/>
    </row>
    <row r="2030" spans="1:8" ht="17.25" thickBot="1">
      <c r="A2030" s="22" t="s">
        <v>7</v>
      </c>
      <c r="B2030" s="405" t="s">
        <v>4</v>
      </c>
      <c r="D2030" s="22" t="s">
        <v>5</v>
      </c>
      <c r="E2030" s="22" t="s">
        <v>11</v>
      </c>
      <c r="F2030" s="22" t="s">
        <v>12</v>
      </c>
      <c r="G2030" s="22" t="s">
        <v>6</v>
      </c>
      <c r="H2030" s="22" t="s">
        <v>29</v>
      </c>
    </row>
    <row r="2031" spans="1:8" ht="17.25" thickTop="1">
      <c r="A2031" s="21">
        <f t="shared" ref="A2031" ca="1" si="29">COUNTIF(INDIRECT("$A$3:A" &amp; ROW()-1), "연번")</f>
        <v>185</v>
      </c>
      <c r="B2031" s="406" t="str">
        <f ca="1">VLOOKUP(A2031,'41. KPC'!$B$103:$H$1048576,7,0)</f>
        <v>입문자를 위한 리눅스 기초</v>
      </c>
      <c r="D2031" s="37" t="s">
        <v>4712</v>
      </c>
      <c r="E2031" s="37" t="s">
        <v>4713</v>
      </c>
      <c r="F2031" s="37" t="s">
        <v>5086</v>
      </c>
      <c r="G2031" s="37">
        <v>4</v>
      </c>
      <c r="H2031" s="37" t="s">
        <v>5038</v>
      </c>
    </row>
    <row r="2032" spans="1:8">
      <c r="A2032" s="24" t="s">
        <v>28</v>
      </c>
      <c r="B2032" s="23" t="s">
        <v>5087</v>
      </c>
      <c r="D2032" s="38" t="s">
        <v>503</v>
      </c>
      <c r="E2032" s="38" t="s">
        <v>1230</v>
      </c>
      <c r="F2032" s="38" t="s">
        <v>5088</v>
      </c>
      <c r="G2032" s="38">
        <v>4</v>
      </c>
      <c r="H2032" s="38" t="s">
        <v>5038</v>
      </c>
    </row>
    <row r="2033" spans="1:8">
      <c r="A2033" s="24" t="s">
        <v>13</v>
      </c>
      <c r="B2033" s="23" t="s">
        <v>5089</v>
      </c>
      <c r="D2033" s="38" t="s">
        <v>5090</v>
      </c>
      <c r="E2033" s="38" t="s">
        <v>5091</v>
      </c>
      <c r="F2033" s="38" t="s">
        <v>5092</v>
      </c>
      <c r="G2033" s="38">
        <v>4</v>
      </c>
      <c r="H2033" s="38" t="s">
        <v>5038</v>
      </c>
    </row>
    <row r="2034" spans="1:8">
      <c r="A2034" s="24" t="s">
        <v>32</v>
      </c>
      <c r="B2034" s="407">
        <f ca="1">VLOOKUP(B2031,'41. KPC'!$H$103:$J$1048576,3,0)</f>
        <v>24</v>
      </c>
      <c r="D2034" s="38" t="s">
        <v>5093</v>
      </c>
      <c r="E2034" s="38" t="s">
        <v>5094</v>
      </c>
      <c r="F2034" s="38" t="s">
        <v>5095</v>
      </c>
      <c r="G2034" s="38">
        <v>8</v>
      </c>
      <c r="H2034" s="38" t="s">
        <v>5038</v>
      </c>
    </row>
    <row r="2035" spans="1:8">
      <c r="A2035" s="24" t="s">
        <v>31</v>
      </c>
      <c r="B2035" s="407" t="str">
        <f ca="1">VLOOKUP(B2031,'41. KPC'!$H$103:$J$1048576,2,0)</f>
        <v>O</v>
      </c>
      <c r="D2035" s="38" t="s">
        <v>5096</v>
      </c>
      <c r="E2035" s="38" t="s">
        <v>5097</v>
      </c>
      <c r="F2035" s="38" t="s">
        <v>5098</v>
      </c>
      <c r="G2035" s="38">
        <v>4</v>
      </c>
      <c r="H2035" s="38" t="s">
        <v>5038</v>
      </c>
    </row>
    <row r="2036" spans="1:8">
      <c r="A2036" s="24" t="s">
        <v>25</v>
      </c>
      <c r="B2036" s="407" t="str">
        <f ca="1">VLOOKUP(B2031,'41. KPC'!$H$103:$L$1048576,5,0)</f>
        <v>4월, 8월, 12월</v>
      </c>
      <c r="D2036" s="38"/>
      <c r="E2036" s="38"/>
      <c r="F2036" s="38"/>
      <c r="G2036" s="38"/>
      <c r="H2036" s="38"/>
    </row>
    <row r="2037" spans="1:8">
      <c r="A2037" s="660" t="s">
        <v>33</v>
      </c>
      <c r="B2037" s="654" t="s">
        <v>5099</v>
      </c>
      <c r="D2037" s="38"/>
      <c r="E2037" s="50"/>
      <c r="F2037" s="38"/>
      <c r="G2037" s="38"/>
      <c r="H2037" s="38"/>
    </row>
    <row r="2038" spans="1:8">
      <c r="A2038" s="630"/>
      <c r="B2038" s="655"/>
    </row>
    <row r="2039" spans="1:8">
      <c r="B2039" s="408"/>
    </row>
    <row r="2040" spans="1:8">
      <c r="B2040" s="408"/>
    </row>
    <row r="2041" spans="1:8" ht="17.25" thickBot="1">
      <c r="A2041" s="22" t="s">
        <v>7</v>
      </c>
      <c r="B2041" s="405" t="s">
        <v>4</v>
      </c>
      <c r="D2041" s="22" t="s">
        <v>5</v>
      </c>
      <c r="E2041" s="22" t="s">
        <v>11</v>
      </c>
      <c r="F2041" s="22" t="s">
        <v>12</v>
      </c>
      <c r="G2041" s="22" t="s">
        <v>6</v>
      </c>
      <c r="H2041" s="22" t="s">
        <v>29</v>
      </c>
    </row>
    <row r="2042" spans="1:8" ht="17.25" thickTop="1">
      <c r="A2042" s="21">
        <f t="shared" ref="A2042" ca="1" si="30">COUNTIF(INDIRECT("$A$3:A" &amp; ROW()-1), "연번")</f>
        <v>186</v>
      </c>
      <c r="B2042" s="406" t="str">
        <f ca="1">VLOOKUP(A2042,'41. KPC'!$B$103:$H$1048576,7,0)</f>
        <v>정보보안 담당자를 위한 Security Mastering</v>
      </c>
      <c r="D2042" s="37" t="s">
        <v>5100</v>
      </c>
      <c r="E2042" s="37" t="s">
        <v>5101</v>
      </c>
      <c r="F2042" s="37" t="s">
        <v>5102</v>
      </c>
      <c r="G2042" s="37">
        <v>7</v>
      </c>
      <c r="H2042" s="413" t="s">
        <v>4733</v>
      </c>
    </row>
    <row r="2043" spans="1:8">
      <c r="A2043" s="24" t="s">
        <v>28</v>
      </c>
      <c r="B2043" s="23" t="s">
        <v>5103</v>
      </c>
      <c r="D2043" s="38" t="s">
        <v>5104</v>
      </c>
      <c r="E2043" s="38" t="s">
        <v>5105</v>
      </c>
      <c r="F2043" s="38" t="s">
        <v>5106</v>
      </c>
      <c r="G2043" s="38">
        <v>7</v>
      </c>
      <c r="H2043" s="413" t="s">
        <v>4733</v>
      </c>
    </row>
    <row r="2044" spans="1:8">
      <c r="A2044" s="24" t="s">
        <v>13</v>
      </c>
      <c r="B2044" s="23" t="s">
        <v>5107</v>
      </c>
      <c r="D2044" s="38" t="s">
        <v>4758</v>
      </c>
      <c r="E2044" s="38" t="s">
        <v>5108</v>
      </c>
      <c r="F2044" s="38" t="s">
        <v>5109</v>
      </c>
      <c r="G2044" s="38">
        <v>7</v>
      </c>
      <c r="H2044" s="413" t="s">
        <v>4733</v>
      </c>
    </row>
    <row r="2045" spans="1:8">
      <c r="A2045" s="24" t="s">
        <v>32</v>
      </c>
      <c r="B2045" s="407">
        <f ca="1">VLOOKUP(B2042,'41. KPC'!$H$103:$J$1048576,3,0)</f>
        <v>28</v>
      </c>
      <c r="D2045" s="38" t="s">
        <v>5110</v>
      </c>
      <c r="E2045" s="38" t="s">
        <v>5111</v>
      </c>
      <c r="F2045" s="38" t="s">
        <v>5112</v>
      </c>
      <c r="G2045" s="38">
        <v>4</v>
      </c>
      <c r="H2045" s="413" t="s">
        <v>4733</v>
      </c>
    </row>
    <row r="2046" spans="1:8">
      <c r="A2046" s="24" t="s">
        <v>31</v>
      </c>
      <c r="B2046" s="407" t="str">
        <f ca="1">VLOOKUP(B2042,'41. KPC'!$H$103:$J$1048576,2,0)</f>
        <v>O</v>
      </c>
      <c r="D2046" s="38" t="s">
        <v>5113</v>
      </c>
      <c r="E2046" s="38" t="s">
        <v>5114</v>
      </c>
      <c r="F2046" s="38" t="s">
        <v>5115</v>
      </c>
      <c r="G2046" s="38">
        <v>3</v>
      </c>
      <c r="H2046" s="413" t="s">
        <v>4733</v>
      </c>
    </row>
    <row r="2047" spans="1:8">
      <c r="A2047" s="24" t="s">
        <v>25</v>
      </c>
      <c r="B2047" s="407" t="str">
        <f ca="1">VLOOKUP(B2042,'41. KPC'!$H$103:$L$1048576,5,0)</f>
        <v>3월, 5월, 8월, 12월</v>
      </c>
      <c r="D2047" s="38"/>
      <c r="E2047" s="38"/>
      <c r="F2047" s="38"/>
      <c r="G2047" s="38"/>
      <c r="H2047" s="38"/>
    </row>
    <row r="2048" spans="1:8">
      <c r="A2048" s="660" t="s">
        <v>33</v>
      </c>
      <c r="B2048" s="654" t="s">
        <v>5116</v>
      </c>
      <c r="D2048" s="38"/>
      <c r="E2048" s="50"/>
      <c r="F2048" s="38"/>
      <c r="G2048" s="38"/>
      <c r="H2048" s="38"/>
    </row>
    <row r="2049" spans="1:8">
      <c r="A2049" s="630"/>
      <c r="B2049" s="655"/>
    </row>
    <row r="2050" spans="1:8">
      <c r="B2050" s="408"/>
    </row>
    <row r="2051" spans="1:8">
      <c r="B2051" s="408"/>
    </row>
    <row r="2052" spans="1:8" ht="17.25" thickBot="1">
      <c r="A2052" s="22" t="s">
        <v>7</v>
      </c>
      <c r="B2052" s="405" t="s">
        <v>4</v>
      </c>
      <c r="D2052" s="22" t="s">
        <v>5117</v>
      </c>
      <c r="E2052" s="22" t="s">
        <v>5118</v>
      </c>
      <c r="F2052" s="22" t="s">
        <v>5119</v>
      </c>
      <c r="G2052" s="22" t="s">
        <v>5120</v>
      </c>
      <c r="H2052" s="22" t="s">
        <v>5121</v>
      </c>
    </row>
    <row r="2053" spans="1:8" ht="17.25" thickTop="1">
      <c r="A2053" s="21">
        <f t="shared" ref="A2053" ca="1" si="31">COUNTIF(INDIRECT("$A$3:A" &amp; ROW()-1), "연번")</f>
        <v>187</v>
      </c>
      <c r="B2053" s="406" t="str">
        <f ca="1">VLOOKUP(A2053,'41. KPC'!$B$103:$H$1048576,7,0)</f>
        <v>입문자를 위한 IT Infra Structure</v>
      </c>
      <c r="D2053" s="37" t="s">
        <v>5122</v>
      </c>
      <c r="E2053" s="37" t="s">
        <v>5123</v>
      </c>
      <c r="F2053" s="37" t="s">
        <v>5124</v>
      </c>
      <c r="G2053" s="37">
        <v>7</v>
      </c>
      <c r="H2053" s="37" t="s">
        <v>4733</v>
      </c>
    </row>
    <row r="2054" spans="1:8">
      <c r="A2054" s="24" t="s">
        <v>28</v>
      </c>
      <c r="B2054" s="23" t="s">
        <v>5125</v>
      </c>
      <c r="D2054" s="38" t="s">
        <v>5126</v>
      </c>
      <c r="E2054" s="38" t="s">
        <v>5127</v>
      </c>
      <c r="F2054" s="38" t="s">
        <v>5128</v>
      </c>
      <c r="G2054" s="38">
        <v>7</v>
      </c>
      <c r="H2054" s="37" t="s">
        <v>4733</v>
      </c>
    </row>
    <row r="2055" spans="1:8">
      <c r="A2055" s="24" t="s">
        <v>13</v>
      </c>
      <c r="B2055" s="23" t="s">
        <v>5129</v>
      </c>
      <c r="D2055" s="38" t="s">
        <v>5130</v>
      </c>
      <c r="E2055" s="38" t="s">
        <v>5131</v>
      </c>
      <c r="F2055" s="38" t="s">
        <v>5132</v>
      </c>
      <c r="G2055" s="38">
        <v>7</v>
      </c>
      <c r="H2055" s="37" t="s">
        <v>4733</v>
      </c>
    </row>
    <row r="2056" spans="1:8">
      <c r="A2056" s="24" t="s">
        <v>32</v>
      </c>
      <c r="B2056" s="407">
        <f ca="1">VLOOKUP(B2053,'41. KPC'!$H$103:$J$1048576,3,0)</f>
        <v>28</v>
      </c>
      <c r="D2056" s="38" t="s">
        <v>5133</v>
      </c>
      <c r="E2056" s="38" t="s">
        <v>5134</v>
      </c>
      <c r="F2056" s="38" t="s">
        <v>5135</v>
      </c>
      <c r="G2056" s="38">
        <v>7</v>
      </c>
      <c r="H2056" s="37" t="s">
        <v>4733</v>
      </c>
    </row>
    <row r="2057" spans="1:8">
      <c r="A2057" s="24" t="s">
        <v>31</v>
      </c>
      <c r="B2057" s="407" t="str">
        <f ca="1">VLOOKUP(B2053,'41. KPC'!$H$103:$J$1048576,2,0)</f>
        <v>O</v>
      </c>
      <c r="D2057" s="38"/>
      <c r="E2057" s="38"/>
      <c r="F2057" s="38"/>
      <c r="G2057" s="38"/>
      <c r="H2057" s="38"/>
    </row>
    <row r="2058" spans="1:8">
      <c r="A2058" s="24" t="s">
        <v>25</v>
      </c>
      <c r="B2058" s="407" t="str">
        <f ca="1">VLOOKUP(B2053,'41. KPC'!$H$103:$L$1048576,5,0)</f>
        <v>4월, 6월, 8월, 10월</v>
      </c>
      <c r="D2058" s="38"/>
      <c r="E2058" s="38"/>
      <c r="F2058" s="38"/>
      <c r="G2058" s="38"/>
      <c r="H2058" s="38"/>
    </row>
    <row r="2059" spans="1:8">
      <c r="A2059" s="660" t="s">
        <v>33</v>
      </c>
      <c r="B2059" s="654" t="s">
        <v>5136</v>
      </c>
      <c r="D2059" s="38"/>
      <c r="E2059" s="38"/>
      <c r="F2059" s="38"/>
      <c r="G2059" s="38"/>
      <c r="H2059" s="38"/>
    </row>
    <row r="2060" spans="1:8">
      <c r="A2060" s="630"/>
      <c r="B2060" s="655"/>
      <c r="D2060" s="38"/>
      <c r="E2060" s="38"/>
      <c r="F2060" s="38"/>
      <c r="G2060" s="38"/>
      <c r="H2060" s="38"/>
    </row>
    <row r="2061" spans="1:8">
      <c r="B2061" s="408"/>
    </row>
    <row r="2062" spans="1:8">
      <c r="B2062" s="408"/>
    </row>
    <row r="2063" spans="1:8" ht="17.25" thickBot="1">
      <c r="A2063" s="22" t="s">
        <v>7</v>
      </c>
      <c r="B2063" s="405" t="s">
        <v>4</v>
      </c>
      <c r="D2063" s="22" t="s">
        <v>5117</v>
      </c>
      <c r="E2063" s="22" t="s">
        <v>5118</v>
      </c>
      <c r="F2063" s="22" t="s">
        <v>5119</v>
      </c>
      <c r="G2063" s="22" t="s">
        <v>5120</v>
      </c>
      <c r="H2063" s="22" t="s">
        <v>5121</v>
      </c>
    </row>
    <row r="2064" spans="1:8" ht="17.25" thickTop="1">
      <c r="A2064" s="21">
        <f t="shared" ref="A2064" ca="1" si="32">COUNTIF(INDIRECT("$A$3:A" &amp; ROW()-1), "연번")</f>
        <v>188</v>
      </c>
      <c r="B2064" s="406" t="str">
        <f ca="1">VLOOKUP(A2064,'41. KPC'!$B$103:$H$1048576,7,0)</f>
        <v>클라우드의 핵심 이해와 활용</v>
      </c>
      <c r="D2064" s="37" t="s">
        <v>5137</v>
      </c>
      <c r="E2064" s="37" t="s">
        <v>5138</v>
      </c>
      <c r="F2064" s="37" t="s">
        <v>5139</v>
      </c>
      <c r="G2064" s="37">
        <v>2</v>
      </c>
      <c r="H2064" s="37" t="s">
        <v>5140</v>
      </c>
    </row>
    <row r="2065" spans="1:8">
      <c r="A2065" s="24" t="s">
        <v>28</v>
      </c>
      <c r="B2065" s="23" t="s">
        <v>5141</v>
      </c>
      <c r="D2065" s="38" t="s">
        <v>5142</v>
      </c>
      <c r="E2065" s="38" t="s">
        <v>5143</v>
      </c>
      <c r="F2065" s="38" t="s">
        <v>5144</v>
      </c>
      <c r="G2065" s="38">
        <v>2</v>
      </c>
      <c r="H2065" s="37" t="s">
        <v>5140</v>
      </c>
    </row>
    <row r="2066" spans="1:8">
      <c r="A2066" s="24" t="s">
        <v>13</v>
      </c>
      <c r="B2066" s="23" t="s">
        <v>5145</v>
      </c>
      <c r="D2066" s="38" t="s">
        <v>5146</v>
      </c>
      <c r="E2066" s="38" t="s">
        <v>5147</v>
      </c>
      <c r="F2066" s="38" t="s">
        <v>5148</v>
      </c>
      <c r="G2066" s="38">
        <v>8</v>
      </c>
      <c r="H2066" s="37" t="s">
        <v>5140</v>
      </c>
    </row>
    <row r="2067" spans="1:8">
      <c r="A2067" s="24" t="s">
        <v>32</v>
      </c>
      <c r="B2067" s="407">
        <f ca="1">VLOOKUP(B2064,'41. KPC'!$H$103:$J$1048576,3,0)</f>
        <v>20</v>
      </c>
      <c r="D2067" s="38" t="s">
        <v>5149</v>
      </c>
      <c r="E2067" s="38" t="s">
        <v>5150</v>
      </c>
      <c r="F2067" s="38" t="s">
        <v>5151</v>
      </c>
      <c r="G2067" s="38">
        <v>8</v>
      </c>
      <c r="H2067" s="37" t="s">
        <v>5140</v>
      </c>
    </row>
    <row r="2068" spans="1:8">
      <c r="A2068" s="24" t="s">
        <v>31</v>
      </c>
      <c r="B2068" s="407" t="str">
        <f ca="1">VLOOKUP(B2064,'41. KPC'!$H$103:$J$1048576,2,0)</f>
        <v>O</v>
      </c>
      <c r="D2068" s="38"/>
      <c r="E2068" s="38"/>
      <c r="F2068" s="38"/>
      <c r="G2068" s="38"/>
      <c r="H2068" s="38"/>
    </row>
    <row r="2069" spans="1:8">
      <c r="A2069" s="24" t="s">
        <v>25</v>
      </c>
      <c r="B2069" s="407" t="str">
        <f ca="1">VLOOKUP(B2064,'41. KPC'!$H$103:$L$1048576,5,0)</f>
        <v>3월, 5월, 7월, 9월, 12월</v>
      </c>
      <c r="D2069" s="38"/>
      <c r="E2069" s="38"/>
      <c r="F2069" s="38"/>
      <c r="G2069" s="38"/>
      <c r="H2069" s="38"/>
    </row>
    <row r="2070" spans="1:8">
      <c r="A2070" s="660" t="s">
        <v>33</v>
      </c>
      <c r="B2070" s="654" t="s">
        <v>5152</v>
      </c>
      <c r="D2070" s="38"/>
      <c r="E2070" s="38"/>
      <c r="F2070" s="38"/>
      <c r="G2070" s="38"/>
      <c r="H2070" s="38"/>
    </row>
    <row r="2071" spans="1:8">
      <c r="A2071" s="630"/>
      <c r="B2071" s="655"/>
      <c r="D2071" s="38"/>
      <c r="E2071" s="38"/>
      <c r="F2071" s="38"/>
      <c r="G2071" s="38"/>
      <c r="H2071" s="38"/>
    </row>
    <row r="2072" spans="1:8">
      <c r="B2072" s="408"/>
    </row>
    <row r="2073" spans="1:8">
      <c r="B2073" s="408"/>
    </row>
    <row r="2074" spans="1:8" ht="17.25" thickBot="1">
      <c r="A2074" s="22" t="s">
        <v>7</v>
      </c>
      <c r="B2074" s="405" t="s">
        <v>4</v>
      </c>
      <c r="D2074" s="22" t="s">
        <v>5117</v>
      </c>
      <c r="E2074" s="22" t="s">
        <v>5118</v>
      </c>
      <c r="F2074" s="22" t="s">
        <v>5119</v>
      </c>
      <c r="G2074" s="22" t="s">
        <v>5120</v>
      </c>
      <c r="H2074" s="22" t="s">
        <v>5121</v>
      </c>
    </row>
    <row r="2075" spans="1:8" ht="17.25" thickTop="1">
      <c r="A2075" s="21">
        <f t="shared" ref="A2075" ca="1" si="33">COUNTIF(INDIRECT("$A$3:A" &amp; ROW()-1), "연번")</f>
        <v>189</v>
      </c>
      <c r="B2075" s="406" t="str">
        <f ca="1">VLOOKUP(A2075,'41. KPC'!$B$103:$H$1048576,7,0)</f>
        <v>비개발자를 위한 IT 기본기 마스터</v>
      </c>
      <c r="D2075" s="37" t="s">
        <v>5153</v>
      </c>
      <c r="E2075" s="37" t="s">
        <v>5154</v>
      </c>
      <c r="F2075" s="37" t="s">
        <v>5155</v>
      </c>
      <c r="G2075" s="37">
        <v>3</v>
      </c>
      <c r="H2075" s="37" t="s">
        <v>5156</v>
      </c>
    </row>
    <row r="2076" spans="1:8">
      <c r="A2076" s="24" t="s">
        <v>28</v>
      </c>
      <c r="B2076" s="23" t="s">
        <v>5157</v>
      </c>
      <c r="D2076" s="38" t="s">
        <v>5158</v>
      </c>
      <c r="E2076" s="38" t="s">
        <v>5159</v>
      </c>
      <c r="F2076" s="38" t="s">
        <v>5160</v>
      </c>
      <c r="G2076" s="38">
        <v>4</v>
      </c>
      <c r="H2076" s="37" t="s">
        <v>5156</v>
      </c>
    </row>
    <row r="2077" spans="1:8">
      <c r="A2077" s="24" t="s">
        <v>13</v>
      </c>
      <c r="B2077" s="23" t="s">
        <v>5161</v>
      </c>
      <c r="D2077" s="38" t="s">
        <v>5162</v>
      </c>
      <c r="E2077" s="38" t="s">
        <v>5163</v>
      </c>
      <c r="F2077" s="38" t="s">
        <v>5164</v>
      </c>
      <c r="G2077" s="38">
        <v>3</v>
      </c>
      <c r="H2077" s="37" t="s">
        <v>5156</v>
      </c>
    </row>
    <row r="2078" spans="1:8">
      <c r="A2078" s="24" t="s">
        <v>32</v>
      </c>
      <c r="B2078" s="407">
        <f ca="1">VLOOKUP(B2075,'41. KPC'!$H$103:$J$1048576,3,0)</f>
        <v>14</v>
      </c>
      <c r="D2078" s="38" t="s">
        <v>5165</v>
      </c>
      <c r="E2078" s="38" t="s">
        <v>5165</v>
      </c>
      <c r="F2078" s="38" t="s">
        <v>5166</v>
      </c>
      <c r="G2078" s="38">
        <v>4</v>
      </c>
      <c r="H2078" s="37" t="s">
        <v>5156</v>
      </c>
    </row>
    <row r="2079" spans="1:8">
      <c r="A2079" s="24" t="s">
        <v>31</v>
      </c>
      <c r="B2079" s="407" t="str">
        <f ca="1">VLOOKUP(B2075,'41. KPC'!$H$103:$J$1048576,2,0)</f>
        <v>O</v>
      </c>
      <c r="D2079" s="38"/>
      <c r="E2079" s="38"/>
      <c r="F2079" s="38"/>
      <c r="G2079" s="38"/>
      <c r="H2079" s="38"/>
    </row>
    <row r="2080" spans="1:8">
      <c r="A2080" s="24" t="s">
        <v>25</v>
      </c>
      <c r="B2080" s="407" t="str">
        <f ca="1">VLOOKUP(B2075,'41. KPC'!$H$103:$L$1048576,5,0)</f>
        <v>3월, 5월, 7월, 9월, 12월</v>
      </c>
      <c r="D2080" s="38"/>
      <c r="E2080" s="38"/>
      <c r="F2080" s="38"/>
      <c r="G2080" s="38"/>
      <c r="H2080" s="38"/>
    </row>
    <row r="2081" spans="1:8">
      <c r="A2081" s="660" t="s">
        <v>33</v>
      </c>
      <c r="B2081" s="654" t="s">
        <v>5167</v>
      </c>
      <c r="D2081" s="38"/>
      <c r="E2081" s="38"/>
      <c r="F2081" s="38"/>
      <c r="G2081" s="38"/>
      <c r="H2081" s="38"/>
    </row>
    <row r="2082" spans="1:8">
      <c r="A2082" s="630"/>
      <c r="B2082" s="655"/>
      <c r="D2082" s="38"/>
      <c r="E2082" s="38"/>
      <c r="F2082" s="38"/>
      <c r="G2082" s="38"/>
      <c r="H2082" s="38"/>
    </row>
    <row r="2083" spans="1:8">
      <c r="B2083" s="408"/>
    </row>
    <row r="2084" spans="1:8">
      <c r="B2084" s="408"/>
    </row>
    <row r="2085" spans="1:8" ht="17.25" thickBot="1">
      <c r="A2085" s="22" t="s">
        <v>7</v>
      </c>
      <c r="B2085" s="405" t="s">
        <v>4</v>
      </c>
      <c r="D2085" s="22" t="s">
        <v>5117</v>
      </c>
      <c r="E2085" s="22" t="s">
        <v>5118</v>
      </c>
      <c r="F2085" s="22" t="s">
        <v>5119</v>
      </c>
      <c r="G2085" s="22" t="s">
        <v>5120</v>
      </c>
      <c r="H2085" s="22" t="s">
        <v>5121</v>
      </c>
    </row>
    <row r="2086" spans="1:8" ht="17.25" thickTop="1">
      <c r="A2086" s="21">
        <f t="shared" ref="A2086" ca="1" si="34">COUNTIF(INDIRECT("$A$3:A" &amp; ROW()-1), "연번")</f>
        <v>190</v>
      </c>
      <c r="B2086" s="406" t="str">
        <f ca="1">VLOOKUP(A2086,'41. KPC'!$B$103:$H$1048576,7,0)</f>
        <v>비개발자를 위한 AI 백서</v>
      </c>
      <c r="D2086" s="37" t="s">
        <v>5168</v>
      </c>
      <c r="E2086" s="37" t="s">
        <v>5169</v>
      </c>
      <c r="F2086" s="37" t="s">
        <v>5170</v>
      </c>
      <c r="G2086" s="37">
        <v>3</v>
      </c>
      <c r="H2086" s="414" t="s">
        <v>4733</v>
      </c>
    </row>
    <row r="2087" spans="1:8">
      <c r="A2087" s="24" t="s">
        <v>28</v>
      </c>
      <c r="B2087" s="23" t="s">
        <v>5171</v>
      </c>
      <c r="D2087" s="38" t="s">
        <v>5172</v>
      </c>
      <c r="E2087" s="38" t="s">
        <v>5173</v>
      </c>
      <c r="F2087" s="38" t="s">
        <v>5174</v>
      </c>
      <c r="G2087" s="38">
        <v>4</v>
      </c>
      <c r="H2087" s="414" t="s">
        <v>4733</v>
      </c>
    </row>
    <row r="2088" spans="1:8">
      <c r="A2088" s="24" t="s">
        <v>13</v>
      </c>
      <c r="B2088" s="23" t="s">
        <v>5161</v>
      </c>
      <c r="D2088" s="38" t="s">
        <v>5175</v>
      </c>
      <c r="E2088" s="38" t="s">
        <v>5176</v>
      </c>
      <c r="F2088" s="38" t="s">
        <v>5177</v>
      </c>
      <c r="G2088" s="38">
        <v>3</v>
      </c>
      <c r="H2088" s="414" t="s">
        <v>4733</v>
      </c>
    </row>
    <row r="2089" spans="1:8">
      <c r="A2089" s="24" t="s">
        <v>32</v>
      </c>
      <c r="B2089" s="407">
        <f ca="1">VLOOKUP(B2086,'41. KPC'!$H$103:$J$1048576,3,0)</f>
        <v>14</v>
      </c>
      <c r="D2089" s="38" t="s">
        <v>5178</v>
      </c>
      <c r="E2089" s="38" t="s">
        <v>5179</v>
      </c>
      <c r="F2089" s="38" t="s">
        <v>5180</v>
      </c>
      <c r="G2089" s="38">
        <v>4</v>
      </c>
      <c r="H2089" s="414" t="s">
        <v>4733</v>
      </c>
    </row>
    <row r="2090" spans="1:8">
      <c r="A2090" s="24" t="s">
        <v>31</v>
      </c>
      <c r="B2090" s="407" t="str">
        <f ca="1">VLOOKUP(B2086,'41. KPC'!$H$103:$J$1048576,2,0)</f>
        <v>O</v>
      </c>
      <c r="D2090" s="38"/>
      <c r="E2090" s="38"/>
      <c r="F2090" s="38"/>
      <c r="G2090" s="38"/>
      <c r="H2090" s="38"/>
    </row>
    <row r="2091" spans="1:8">
      <c r="A2091" s="24" t="s">
        <v>25</v>
      </c>
      <c r="B2091" s="407" t="str">
        <f ca="1">VLOOKUP(B2086,'41. KPC'!$H$103:$L$1048576,5,0)</f>
        <v>4월, 7월, 11월</v>
      </c>
      <c r="D2091" s="38"/>
      <c r="E2091" s="38"/>
      <c r="F2091" s="38"/>
      <c r="G2091" s="38"/>
      <c r="H2091" s="38"/>
    </row>
    <row r="2092" spans="1:8">
      <c r="A2092" s="660" t="s">
        <v>33</v>
      </c>
      <c r="B2092" s="654" t="s">
        <v>5181</v>
      </c>
      <c r="D2092" s="38"/>
      <c r="E2092" s="38"/>
      <c r="F2092" s="38"/>
      <c r="G2092" s="38"/>
      <c r="H2092" s="38"/>
    </row>
    <row r="2093" spans="1:8">
      <c r="A2093" s="630"/>
      <c r="B2093" s="655"/>
      <c r="D2093" s="38"/>
      <c r="E2093" s="38"/>
      <c r="F2093" s="38"/>
      <c r="G2093" s="38"/>
      <c r="H2093" s="38"/>
    </row>
    <row r="2094" spans="1:8">
      <c r="B2094" s="408"/>
    </row>
    <row r="2095" spans="1:8">
      <c r="B2095" s="408"/>
    </row>
    <row r="2096" spans="1:8" ht="17.25" thickBot="1">
      <c r="A2096" s="22" t="s">
        <v>7</v>
      </c>
      <c r="B2096" s="405" t="s">
        <v>4</v>
      </c>
      <c r="D2096" s="22" t="s">
        <v>5117</v>
      </c>
      <c r="E2096" s="22" t="s">
        <v>5118</v>
      </c>
      <c r="F2096" s="22" t="s">
        <v>5119</v>
      </c>
      <c r="G2096" s="22" t="s">
        <v>5120</v>
      </c>
      <c r="H2096" s="22" t="s">
        <v>5121</v>
      </c>
    </row>
    <row r="2097" spans="1:8" ht="17.25" thickTop="1">
      <c r="A2097" s="21">
        <f t="shared" ref="A2097" ca="1" si="35">COUNTIF(INDIRECT("$A$3:A" &amp; ROW()-1), "연번")</f>
        <v>191</v>
      </c>
      <c r="B2097" s="406" t="str">
        <f ca="1">VLOOKUP(A2097,'41. KPC'!$B$103:$H$1048576,7,0)</f>
        <v>데이터로 읽는 세상! 데이터 리터러시!</v>
      </c>
      <c r="D2097" s="37" t="s">
        <v>5182</v>
      </c>
      <c r="E2097" s="37" t="s">
        <v>5183</v>
      </c>
      <c r="F2097" s="37" t="s">
        <v>5184</v>
      </c>
      <c r="G2097" s="37">
        <v>3</v>
      </c>
      <c r="H2097" s="414" t="s">
        <v>4733</v>
      </c>
    </row>
    <row r="2098" spans="1:8">
      <c r="A2098" s="24" t="s">
        <v>28</v>
      </c>
      <c r="B2098" s="23" t="s">
        <v>5185</v>
      </c>
      <c r="D2098" s="38" t="s">
        <v>5186</v>
      </c>
      <c r="E2098" s="38" t="s">
        <v>5187</v>
      </c>
      <c r="F2098" s="38" t="s">
        <v>5188</v>
      </c>
      <c r="G2098" s="38">
        <v>4</v>
      </c>
      <c r="H2098" s="414" t="s">
        <v>4733</v>
      </c>
    </row>
    <row r="2099" spans="1:8">
      <c r="A2099" s="24" t="s">
        <v>13</v>
      </c>
      <c r="B2099" s="23" t="s">
        <v>1228</v>
      </c>
      <c r="D2099" s="38" t="s">
        <v>5189</v>
      </c>
      <c r="E2099" s="38" t="s">
        <v>5190</v>
      </c>
      <c r="F2099" s="38" t="s">
        <v>5191</v>
      </c>
      <c r="G2099" s="38">
        <v>3</v>
      </c>
      <c r="H2099" s="414" t="s">
        <v>4733</v>
      </c>
    </row>
    <row r="2100" spans="1:8">
      <c r="A2100" s="24" t="s">
        <v>32</v>
      </c>
      <c r="B2100" s="407">
        <f ca="1">VLOOKUP(B2097,'41. KPC'!$H$103:$J$1048576,3,0)</f>
        <v>14</v>
      </c>
      <c r="D2100" s="38" t="s">
        <v>5192</v>
      </c>
      <c r="E2100" s="38" t="s">
        <v>5193</v>
      </c>
      <c r="F2100" s="38" t="s">
        <v>5194</v>
      </c>
      <c r="G2100" s="38">
        <v>4</v>
      </c>
      <c r="H2100" s="414" t="s">
        <v>4733</v>
      </c>
    </row>
    <row r="2101" spans="1:8">
      <c r="A2101" s="24" t="s">
        <v>31</v>
      </c>
      <c r="B2101" s="407" t="str">
        <f ca="1">VLOOKUP(B2097,'41. KPC'!$H$103:$J$1048576,2,0)</f>
        <v>O</v>
      </c>
      <c r="D2101" s="38"/>
      <c r="E2101" s="38"/>
      <c r="F2101" s="38"/>
      <c r="G2101" s="38"/>
      <c r="H2101" s="38"/>
    </row>
    <row r="2102" spans="1:8">
      <c r="A2102" s="24" t="s">
        <v>25</v>
      </c>
      <c r="B2102" s="407" t="str">
        <f ca="1">VLOOKUP(B2097,'41. KPC'!$H$103:$L$1048576,5,0)</f>
        <v>6월, 9월, 12월</v>
      </c>
      <c r="D2102" s="38"/>
      <c r="E2102" s="38"/>
      <c r="F2102" s="38"/>
      <c r="G2102" s="38"/>
      <c r="H2102" s="38"/>
    </row>
    <row r="2103" spans="1:8">
      <c r="A2103" s="660" t="s">
        <v>33</v>
      </c>
      <c r="B2103" s="654" t="s">
        <v>5195</v>
      </c>
      <c r="D2103" s="38"/>
      <c r="E2103" s="38"/>
      <c r="F2103" s="38"/>
      <c r="G2103" s="38"/>
      <c r="H2103" s="38"/>
    </row>
    <row r="2104" spans="1:8">
      <c r="A2104" s="630"/>
      <c r="B2104" s="655"/>
      <c r="D2104" s="38"/>
      <c r="E2104" s="38"/>
      <c r="F2104" s="38"/>
      <c r="G2104" s="38"/>
      <c r="H2104" s="38"/>
    </row>
    <row r="2105" spans="1:8">
      <c r="B2105" s="408"/>
    </row>
    <row r="2106" spans="1:8">
      <c r="B2106" s="408"/>
    </row>
    <row r="2107" spans="1:8" ht="17.25" thickBot="1">
      <c r="A2107" s="22" t="s">
        <v>7</v>
      </c>
      <c r="B2107" s="405" t="s">
        <v>4</v>
      </c>
      <c r="D2107" s="22" t="s">
        <v>5117</v>
      </c>
      <c r="E2107" s="22" t="s">
        <v>5118</v>
      </c>
      <c r="F2107" s="22" t="s">
        <v>5119</v>
      </c>
      <c r="G2107" s="22" t="s">
        <v>5120</v>
      </c>
      <c r="H2107" s="22" t="s">
        <v>5121</v>
      </c>
    </row>
    <row r="2108" spans="1:8" ht="17.25" thickTop="1">
      <c r="A2108" s="21">
        <f t="shared" ref="A2108" ca="1" si="36">COUNTIF(INDIRECT("$A$3:A" &amp; ROW()-1), "연번")</f>
        <v>192</v>
      </c>
      <c r="B2108" s="406" t="str">
        <f ca="1">VLOOKUP(A2108,'41. KPC'!$B$103:$H$1048576,7,0)</f>
        <v>비개발자를 위한 IT 인프라 이해</v>
      </c>
      <c r="D2108" s="37" t="s">
        <v>5122</v>
      </c>
      <c r="E2108" s="37" t="s">
        <v>5122</v>
      </c>
      <c r="F2108" s="37" t="s">
        <v>5196</v>
      </c>
      <c r="G2108" s="37">
        <v>3</v>
      </c>
      <c r="H2108" s="414" t="s">
        <v>5197</v>
      </c>
    </row>
    <row r="2109" spans="1:8">
      <c r="A2109" s="24" t="s">
        <v>28</v>
      </c>
      <c r="B2109" s="23" t="s">
        <v>5198</v>
      </c>
      <c r="D2109" s="38" t="s">
        <v>5199</v>
      </c>
      <c r="E2109" s="38" t="s">
        <v>5200</v>
      </c>
      <c r="F2109" s="38" t="s">
        <v>5201</v>
      </c>
      <c r="G2109" s="38">
        <v>4</v>
      </c>
      <c r="H2109" s="414" t="s">
        <v>5197</v>
      </c>
    </row>
    <row r="2110" spans="1:8">
      <c r="A2110" s="24" t="s">
        <v>13</v>
      </c>
      <c r="B2110" s="23" t="s">
        <v>5161</v>
      </c>
      <c r="D2110" s="38" t="s">
        <v>5202</v>
      </c>
      <c r="E2110" s="38" t="s">
        <v>5203</v>
      </c>
      <c r="F2110" s="38" t="s">
        <v>5204</v>
      </c>
      <c r="G2110" s="38">
        <v>3</v>
      </c>
      <c r="H2110" s="414" t="s">
        <v>5197</v>
      </c>
    </row>
    <row r="2111" spans="1:8">
      <c r="A2111" s="24" t="s">
        <v>32</v>
      </c>
      <c r="B2111" s="407">
        <f ca="1">VLOOKUP(B2108,'41. KPC'!$H$103:$J$1048576,3,0)</f>
        <v>14</v>
      </c>
      <c r="D2111" s="38" t="s">
        <v>5205</v>
      </c>
      <c r="E2111" s="38" t="s">
        <v>5206</v>
      </c>
      <c r="F2111" s="38" t="s">
        <v>5207</v>
      </c>
      <c r="G2111" s="38">
        <v>4</v>
      </c>
      <c r="H2111" s="414" t="s">
        <v>5197</v>
      </c>
    </row>
    <row r="2112" spans="1:8">
      <c r="A2112" s="24" t="s">
        <v>31</v>
      </c>
      <c r="B2112" s="407" t="str">
        <f ca="1">VLOOKUP(B2108,'41. KPC'!$H$103:$J$1048576,2,0)</f>
        <v>O</v>
      </c>
      <c r="D2112" s="38"/>
      <c r="E2112" s="38"/>
      <c r="F2112" s="38"/>
      <c r="G2112" s="38"/>
      <c r="H2112" s="38"/>
    </row>
    <row r="2113" spans="1:8">
      <c r="A2113" s="24" t="s">
        <v>25</v>
      </c>
      <c r="B2113" s="407" t="str">
        <f ca="1">VLOOKUP(B2108,'41. KPC'!$H$103:$L$1048576,5,0)</f>
        <v>4월, 6월, 8월, 10월, 11월</v>
      </c>
      <c r="D2113" s="38"/>
      <c r="E2113" s="38"/>
      <c r="F2113" s="38"/>
      <c r="G2113" s="38"/>
      <c r="H2113" s="38"/>
    </row>
    <row r="2114" spans="1:8">
      <c r="A2114" s="660" t="s">
        <v>33</v>
      </c>
      <c r="B2114" s="654" t="s">
        <v>5208</v>
      </c>
      <c r="D2114" s="38"/>
      <c r="E2114" s="38"/>
      <c r="F2114" s="38"/>
      <c r="G2114" s="38"/>
      <c r="H2114" s="38"/>
    </row>
    <row r="2115" spans="1:8">
      <c r="A2115" s="630"/>
      <c r="B2115" s="655"/>
      <c r="D2115" s="38"/>
      <c r="E2115" s="38"/>
      <c r="F2115" s="38"/>
      <c r="G2115" s="38"/>
      <c r="H2115" s="38"/>
    </row>
    <row r="2116" spans="1:8">
      <c r="B2116" s="408"/>
    </row>
    <row r="2117" spans="1:8">
      <c r="B2117" s="408"/>
    </row>
    <row r="2118" spans="1:8" ht="17.25" thickBot="1">
      <c r="A2118" s="22" t="s">
        <v>7</v>
      </c>
      <c r="B2118" s="405" t="s">
        <v>4</v>
      </c>
      <c r="D2118" s="22" t="s">
        <v>5117</v>
      </c>
      <c r="E2118" s="22" t="s">
        <v>5118</v>
      </c>
      <c r="F2118" s="22" t="s">
        <v>5119</v>
      </c>
      <c r="G2118" s="22" t="s">
        <v>5120</v>
      </c>
      <c r="H2118" s="22" t="s">
        <v>5121</v>
      </c>
    </row>
    <row r="2119" spans="1:8" ht="17.25" thickTop="1">
      <c r="A2119" s="21">
        <f t="shared" ref="A2119" ca="1" si="37">COUNTIF(INDIRECT("$A$3:A" &amp; ROW()-1), "연번")</f>
        <v>193</v>
      </c>
      <c r="B2119" s="406" t="str">
        <f ca="1">VLOOKUP(A2119,'41. KPC'!$B$103:$H$1048576,7,0)</f>
        <v>실습으로 배우는 핵심 네트워크 기술</v>
      </c>
      <c r="D2119" s="37" t="s">
        <v>5209</v>
      </c>
      <c r="E2119" s="37" t="s">
        <v>5210</v>
      </c>
      <c r="F2119" s="37" t="s">
        <v>5211</v>
      </c>
      <c r="G2119" s="37">
        <v>2</v>
      </c>
      <c r="H2119" s="414" t="s">
        <v>5140</v>
      </c>
    </row>
    <row r="2120" spans="1:8">
      <c r="A2120" s="24" t="s">
        <v>28</v>
      </c>
      <c r="B2120" s="23" t="s">
        <v>5212</v>
      </c>
      <c r="D2120" s="38" t="s">
        <v>5213</v>
      </c>
      <c r="E2120" s="38" t="s">
        <v>5214</v>
      </c>
      <c r="F2120" s="38" t="s">
        <v>5215</v>
      </c>
      <c r="G2120" s="38">
        <v>2</v>
      </c>
      <c r="H2120" s="414" t="s">
        <v>5140</v>
      </c>
    </row>
    <row r="2121" spans="1:8">
      <c r="A2121" s="24" t="s">
        <v>13</v>
      </c>
      <c r="B2121" s="23" t="s">
        <v>5216</v>
      </c>
      <c r="D2121" s="38" t="s">
        <v>5217</v>
      </c>
      <c r="E2121" s="38" t="s">
        <v>5218</v>
      </c>
      <c r="F2121" s="38" t="s">
        <v>5219</v>
      </c>
      <c r="G2121" s="38">
        <v>8</v>
      </c>
      <c r="H2121" s="414" t="s">
        <v>5140</v>
      </c>
    </row>
    <row r="2122" spans="1:8">
      <c r="A2122" s="24" t="s">
        <v>32</v>
      </c>
      <c r="B2122" s="407">
        <f ca="1">VLOOKUP(B2119,'41. KPC'!$H$103:$J$1048576,3,0)</f>
        <v>20</v>
      </c>
      <c r="D2122" s="38" t="s">
        <v>5220</v>
      </c>
      <c r="E2122" s="38" t="s">
        <v>5221</v>
      </c>
      <c r="F2122" s="38" t="s">
        <v>5222</v>
      </c>
      <c r="G2122" s="38">
        <v>8</v>
      </c>
      <c r="H2122" s="414" t="s">
        <v>5140</v>
      </c>
    </row>
    <row r="2123" spans="1:8">
      <c r="A2123" s="24" t="s">
        <v>31</v>
      </c>
      <c r="B2123" s="407" t="str">
        <f ca="1">VLOOKUP(B2119,'41. KPC'!$H$103:$J$1048576,2,0)</f>
        <v>O</v>
      </c>
      <c r="D2123" s="38"/>
      <c r="E2123" s="38"/>
      <c r="F2123" s="38"/>
      <c r="G2123" s="38"/>
      <c r="H2123" s="38"/>
    </row>
    <row r="2124" spans="1:8">
      <c r="A2124" s="24" t="s">
        <v>25</v>
      </c>
      <c r="B2124" s="407" t="str">
        <f ca="1">VLOOKUP(B2119,'41. KPC'!$H$103:$L$1048576,5,0)</f>
        <v>3월, 5월, 7월, 9월, 11월</v>
      </c>
      <c r="D2124" s="38"/>
      <c r="E2124" s="38"/>
      <c r="F2124" s="38"/>
      <c r="G2124" s="38"/>
      <c r="H2124" s="38"/>
    </row>
    <row r="2125" spans="1:8">
      <c r="A2125" s="660" t="s">
        <v>33</v>
      </c>
      <c r="B2125" s="654" t="s">
        <v>5223</v>
      </c>
      <c r="D2125" s="38"/>
      <c r="E2125" s="38"/>
      <c r="F2125" s="38"/>
      <c r="G2125" s="38"/>
      <c r="H2125" s="38"/>
    </row>
    <row r="2126" spans="1:8">
      <c r="A2126" s="630"/>
      <c r="B2126" s="655"/>
      <c r="D2126" s="38"/>
      <c r="E2126" s="38"/>
      <c r="F2126" s="38"/>
      <c r="G2126" s="38"/>
      <c r="H2126" s="38"/>
    </row>
    <row r="2127" spans="1:8">
      <c r="B2127" s="408"/>
    </row>
    <row r="2128" spans="1:8">
      <c r="B2128" s="408"/>
    </row>
    <row r="2129" spans="1:8" ht="17.25" thickBot="1">
      <c r="A2129" s="22" t="s">
        <v>7</v>
      </c>
      <c r="B2129" s="405" t="s">
        <v>4</v>
      </c>
      <c r="D2129" s="22" t="s">
        <v>5117</v>
      </c>
      <c r="E2129" s="22" t="s">
        <v>5118</v>
      </c>
      <c r="F2129" s="22" t="s">
        <v>5119</v>
      </c>
      <c r="G2129" s="22" t="s">
        <v>5120</v>
      </c>
      <c r="H2129" s="22" t="s">
        <v>5121</v>
      </c>
    </row>
    <row r="2130" spans="1:8" ht="17.25" thickTop="1">
      <c r="A2130" s="21">
        <f t="shared" ref="A2130" ca="1" si="38">COUNTIF(INDIRECT("$A$3:A" &amp; ROW()-1), "연번")</f>
        <v>194</v>
      </c>
      <c r="B2130" s="406" t="str">
        <f ca="1">VLOOKUP(A2130,'41. KPC'!$B$103:$H$1048576,7,0)</f>
        <v>네트워크 보안 기본 역량 강화</v>
      </c>
      <c r="D2130" s="37" t="s">
        <v>5224</v>
      </c>
      <c r="E2130" s="37" t="s">
        <v>5225</v>
      </c>
      <c r="F2130" s="37" t="s">
        <v>5226</v>
      </c>
      <c r="G2130" s="37">
        <v>8</v>
      </c>
      <c r="H2130" s="414" t="s">
        <v>5140</v>
      </c>
    </row>
    <row r="2131" spans="1:8">
      <c r="A2131" s="24" t="s">
        <v>28</v>
      </c>
      <c r="B2131" s="23" t="s">
        <v>5227</v>
      </c>
      <c r="D2131" s="38" t="s">
        <v>5228</v>
      </c>
      <c r="E2131" s="38" t="s">
        <v>5229</v>
      </c>
      <c r="F2131" s="38" t="s">
        <v>5230</v>
      </c>
      <c r="G2131" s="38">
        <v>8</v>
      </c>
      <c r="H2131" s="414" t="s">
        <v>5140</v>
      </c>
    </row>
    <row r="2132" spans="1:8">
      <c r="A2132" s="24" t="s">
        <v>13</v>
      </c>
      <c r="B2132" s="23" t="s">
        <v>5231</v>
      </c>
      <c r="D2132" s="38" t="s">
        <v>5232</v>
      </c>
      <c r="E2132" s="38" t="s">
        <v>5233</v>
      </c>
      <c r="F2132" s="38" t="s">
        <v>5234</v>
      </c>
      <c r="G2132" s="38">
        <v>2</v>
      </c>
      <c r="H2132" s="414" t="s">
        <v>5140</v>
      </c>
    </row>
    <row r="2133" spans="1:8">
      <c r="A2133" s="24" t="s">
        <v>32</v>
      </c>
      <c r="B2133" s="407">
        <f ca="1">VLOOKUP(B2130,'41. KPC'!$H$103:$J$1048576,3,0)</f>
        <v>20</v>
      </c>
      <c r="D2133" s="38" t="s">
        <v>5235</v>
      </c>
      <c r="E2133" s="38" t="s">
        <v>5236</v>
      </c>
      <c r="F2133" s="38" t="s">
        <v>5237</v>
      </c>
      <c r="G2133" s="38">
        <v>2</v>
      </c>
      <c r="H2133" s="414" t="s">
        <v>5140</v>
      </c>
    </row>
    <row r="2134" spans="1:8">
      <c r="A2134" s="24" t="s">
        <v>31</v>
      </c>
      <c r="B2134" s="407" t="str">
        <f ca="1">VLOOKUP(B2130,'41. KPC'!$H$103:$J$1048576,2,0)</f>
        <v>O</v>
      </c>
      <c r="D2134" s="38"/>
      <c r="E2134" s="38"/>
      <c r="F2134" s="38"/>
      <c r="G2134" s="38"/>
      <c r="H2134" s="38"/>
    </row>
    <row r="2135" spans="1:8">
      <c r="A2135" s="24" t="s">
        <v>25</v>
      </c>
      <c r="B2135" s="407" t="str">
        <f ca="1">VLOOKUP(B2130,'41. KPC'!$H$103:$L$1048576,5,0)</f>
        <v>4월, 7월, 9월, 11월</v>
      </c>
      <c r="D2135" s="38"/>
      <c r="E2135" s="38"/>
      <c r="F2135" s="38"/>
      <c r="G2135" s="38"/>
      <c r="H2135" s="38"/>
    </row>
    <row r="2136" spans="1:8">
      <c r="A2136" s="660" t="s">
        <v>33</v>
      </c>
      <c r="B2136" s="654" t="s">
        <v>5238</v>
      </c>
      <c r="D2136" s="38"/>
      <c r="E2136" s="38"/>
      <c r="F2136" s="38"/>
      <c r="G2136" s="38"/>
      <c r="H2136" s="38"/>
    </row>
    <row r="2137" spans="1:8">
      <c r="A2137" s="630"/>
      <c r="B2137" s="655"/>
      <c r="D2137" s="38"/>
      <c r="E2137" s="38"/>
      <c r="F2137" s="38"/>
      <c r="G2137" s="38"/>
      <c r="H2137" s="38"/>
    </row>
    <row r="2138" spans="1:8">
      <c r="B2138" s="408"/>
    </row>
    <row r="2139" spans="1:8">
      <c r="B2139" s="408"/>
    </row>
    <row r="2140" spans="1:8" ht="17.25" thickBot="1">
      <c r="A2140" s="22" t="s">
        <v>7</v>
      </c>
      <c r="B2140" s="405" t="s">
        <v>4</v>
      </c>
      <c r="D2140" s="22" t="s">
        <v>5117</v>
      </c>
      <c r="E2140" s="22" t="s">
        <v>5118</v>
      </c>
      <c r="F2140" s="22" t="s">
        <v>5119</v>
      </c>
      <c r="G2140" s="22" t="s">
        <v>5120</v>
      </c>
      <c r="H2140" s="22" t="s">
        <v>5121</v>
      </c>
    </row>
    <row r="2141" spans="1:8" ht="17.45" customHeight="1" thickTop="1">
      <c r="A2141" s="21">
        <f t="shared" ref="A2141" ca="1" si="39">COUNTIF(INDIRECT("$A$3:A" &amp; ROW()-1), "연번")</f>
        <v>195</v>
      </c>
      <c r="B2141" s="406" t="str">
        <f ca="1">VLOOKUP(A2141,'41. KPC'!$B$103:$H$1048576,7,0)</f>
        <v>생성형AI와 빅데이터 Business Insight</v>
      </c>
      <c r="D2141" s="37" t="s">
        <v>5239</v>
      </c>
      <c r="E2141" s="37" t="s">
        <v>5240</v>
      </c>
      <c r="F2141" s="37" t="s">
        <v>5241</v>
      </c>
      <c r="G2141" s="37">
        <v>3</v>
      </c>
      <c r="H2141" s="414" t="s">
        <v>4733</v>
      </c>
    </row>
    <row r="2142" spans="1:8" ht="17.45" customHeight="1">
      <c r="A2142" s="24" t="s">
        <v>28</v>
      </c>
      <c r="B2142" s="23" t="s">
        <v>5242</v>
      </c>
      <c r="D2142" s="38" t="s">
        <v>5243</v>
      </c>
      <c r="E2142" s="38" t="s">
        <v>5244</v>
      </c>
      <c r="F2142" s="38" t="s">
        <v>5245</v>
      </c>
      <c r="G2142" s="38">
        <v>4</v>
      </c>
      <c r="H2142" s="414" t="s">
        <v>4733</v>
      </c>
    </row>
    <row r="2143" spans="1:8" ht="17.45" customHeight="1">
      <c r="A2143" s="24" t="s">
        <v>13</v>
      </c>
      <c r="B2143" s="23" t="s">
        <v>5246</v>
      </c>
      <c r="D2143" s="38" t="s">
        <v>5247</v>
      </c>
      <c r="E2143" s="38" t="s">
        <v>5248</v>
      </c>
      <c r="F2143" s="38" t="s">
        <v>5249</v>
      </c>
      <c r="G2143" s="38">
        <v>3</v>
      </c>
      <c r="H2143" s="414" t="s">
        <v>4733</v>
      </c>
    </row>
    <row r="2144" spans="1:8" ht="17.45" customHeight="1">
      <c r="A2144" s="24" t="s">
        <v>32</v>
      </c>
      <c r="B2144" s="407">
        <f ca="1">VLOOKUP(B2141,'41. KPC'!$H$103:$J$1048576,3,0)</f>
        <v>14</v>
      </c>
      <c r="D2144" s="38" t="s">
        <v>5250</v>
      </c>
      <c r="E2144" s="38" t="s">
        <v>5251</v>
      </c>
      <c r="F2144" s="38" t="s">
        <v>5252</v>
      </c>
      <c r="G2144" s="38">
        <v>4</v>
      </c>
      <c r="H2144" s="414" t="s">
        <v>4733</v>
      </c>
    </row>
    <row r="2145" spans="1:8">
      <c r="A2145" s="24" t="s">
        <v>31</v>
      </c>
      <c r="B2145" s="407" t="str">
        <f ca="1">VLOOKUP(B2141,'41. KPC'!$H$103:$J$1048576,2,0)</f>
        <v>O</v>
      </c>
      <c r="D2145" s="38"/>
      <c r="E2145" s="38"/>
      <c r="F2145" s="38"/>
      <c r="G2145" s="38"/>
      <c r="H2145" s="38"/>
    </row>
    <row r="2146" spans="1:8">
      <c r="A2146" s="24" t="s">
        <v>25</v>
      </c>
      <c r="B2146" s="407" t="str">
        <f ca="1">VLOOKUP(B2141,'41. KPC'!$H$103:$L$1048576,5,0)</f>
        <v>3월, 6월, 9월, 12월</v>
      </c>
      <c r="D2146" s="38"/>
      <c r="E2146" s="38"/>
      <c r="F2146" s="38"/>
      <c r="G2146" s="38"/>
      <c r="H2146" s="38"/>
    </row>
    <row r="2147" spans="1:8">
      <c r="A2147" s="660" t="s">
        <v>33</v>
      </c>
      <c r="B2147" s="654" t="s">
        <v>5253</v>
      </c>
      <c r="D2147" s="38"/>
      <c r="E2147" s="38"/>
      <c r="F2147" s="38"/>
      <c r="G2147" s="38"/>
      <c r="H2147" s="38"/>
    </row>
    <row r="2148" spans="1:8">
      <c r="A2148" s="630"/>
      <c r="B2148" s="655"/>
      <c r="D2148" s="38"/>
      <c r="E2148" s="38"/>
      <c r="F2148" s="38"/>
      <c r="G2148" s="38"/>
      <c r="H2148" s="38"/>
    </row>
    <row r="2149" spans="1:8">
      <c r="B2149" s="408"/>
    </row>
    <row r="2150" spans="1:8">
      <c r="B2150" s="408"/>
    </row>
    <row r="2151" spans="1:8" ht="17.25" thickBot="1">
      <c r="A2151" s="22" t="s">
        <v>7</v>
      </c>
      <c r="B2151" s="405" t="s">
        <v>4</v>
      </c>
      <c r="D2151" s="22" t="s">
        <v>5117</v>
      </c>
      <c r="E2151" s="22" t="s">
        <v>5118</v>
      </c>
      <c r="F2151" s="22" t="s">
        <v>5119</v>
      </c>
      <c r="G2151" s="22" t="s">
        <v>5120</v>
      </c>
      <c r="H2151" s="22" t="s">
        <v>5121</v>
      </c>
    </row>
    <row r="2152" spans="1:8" ht="17.25" thickTop="1">
      <c r="A2152" s="21">
        <f t="shared" ref="A2152" ca="1" si="40">COUNTIF(INDIRECT("$A$3:A" &amp; ROW()-1), "연번")</f>
        <v>196</v>
      </c>
      <c r="B2152" s="406" t="str">
        <f ca="1">VLOOKUP(A2152,'41. KPC'!$B$103:$H$1048576,7,0)</f>
        <v>네트워크 보안과 침해사고 대응 실무</v>
      </c>
      <c r="D2152" s="37" t="s">
        <v>5254</v>
      </c>
      <c r="E2152" s="37" t="s">
        <v>5255</v>
      </c>
      <c r="F2152" s="37" t="s">
        <v>5256</v>
      </c>
      <c r="G2152" s="37">
        <v>7</v>
      </c>
      <c r="H2152" s="414" t="s">
        <v>5140</v>
      </c>
    </row>
    <row r="2153" spans="1:8">
      <c r="A2153" s="24" t="s">
        <v>28</v>
      </c>
      <c r="B2153" s="23" t="s">
        <v>5257</v>
      </c>
      <c r="D2153" s="38" t="s">
        <v>5258</v>
      </c>
      <c r="E2153" s="38" t="s">
        <v>5259</v>
      </c>
      <c r="F2153" s="38" t="s">
        <v>5260</v>
      </c>
      <c r="G2153" s="38">
        <v>7</v>
      </c>
      <c r="H2153" s="414" t="s">
        <v>5140</v>
      </c>
    </row>
    <row r="2154" spans="1:8">
      <c r="A2154" s="24" t="s">
        <v>13</v>
      </c>
      <c r="B2154" s="23" t="s">
        <v>5231</v>
      </c>
      <c r="D2154" s="38" t="s">
        <v>5261</v>
      </c>
      <c r="E2154" s="38" t="s">
        <v>5262</v>
      </c>
      <c r="F2154" s="38" t="s">
        <v>5263</v>
      </c>
      <c r="G2154" s="38">
        <v>4</v>
      </c>
      <c r="H2154" s="414" t="s">
        <v>5140</v>
      </c>
    </row>
    <row r="2155" spans="1:8">
      <c r="A2155" s="24" t="s">
        <v>32</v>
      </c>
      <c r="B2155" s="407">
        <f ca="1">VLOOKUP(B2152,'41. KPC'!$H$103:$J$1048576,3,0)</f>
        <v>21</v>
      </c>
      <c r="D2155" s="38" t="s">
        <v>5264</v>
      </c>
      <c r="E2155" s="38" t="s">
        <v>5265</v>
      </c>
      <c r="F2155" s="38" t="s">
        <v>5266</v>
      </c>
      <c r="G2155" s="38">
        <v>3</v>
      </c>
      <c r="H2155" s="414" t="s">
        <v>5140</v>
      </c>
    </row>
    <row r="2156" spans="1:8">
      <c r="A2156" s="24" t="s">
        <v>31</v>
      </c>
      <c r="B2156" s="407" t="str">
        <f ca="1">VLOOKUP(B2152,'41. KPC'!$H$103:$J$1048576,2,0)</f>
        <v>O</v>
      </c>
      <c r="D2156" s="38"/>
      <c r="E2156" s="38"/>
      <c r="F2156" s="38"/>
      <c r="G2156" s="38"/>
      <c r="H2156" s="38"/>
    </row>
    <row r="2157" spans="1:8">
      <c r="A2157" s="24" t="s">
        <v>25</v>
      </c>
      <c r="B2157" s="407" t="str">
        <f ca="1">VLOOKUP(B2152,'41. KPC'!$H$103:$L$1048576,5,0)</f>
        <v>5월, 7월, 9월, 11월</v>
      </c>
      <c r="D2157" s="38"/>
      <c r="E2157" s="38"/>
      <c r="F2157" s="38"/>
      <c r="G2157" s="38"/>
      <c r="H2157" s="38"/>
    </row>
    <row r="2158" spans="1:8">
      <c r="A2158" s="660" t="s">
        <v>33</v>
      </c>
      <c r="B2158" s="654" t="s">
        <v>5267</v>
      </c>
      <c r="D2158" s="38"/>
      <c r="E2158" s="38"/>
      <c r="F2158" s="38"/>
      <c r="G2158" s="38"/>
      <c r="H2158" s="38"/>
    </row>
    <row r="2159" spans="1:8">
      <c r="A2159" s="630"/>
      <c r="B2159" s="655"/>
      <c r="D2159" s="38"/>
      <c r="E2159" s="38"/>
      <c r="F2159" s="38"/>
      <c r="G2159" s="38"/>
      <c r="H2159" s="38"/>
    </row>
    <row r="2160" spans="1:8">
      <c r="B2160" s="408"/>
    </row>
    <row r="2161" spans="1:8">
      <c r="B2161" s="408"/>
    </row>
    <row r="2162" spans="1:8" ht="17.25" thickBot="1">
      <c r="A2162" s="22" t="s">
        <v>7</v>
      </c>
      <c r="B2162" s="405" t="s">
        <v>4</v>
      </c>
      <c r="D2162" s="22" t="s">
        <v>5117</v>
      </c>
      <c r="E2162" s="22" t="s">
        <v>5118</v>
      </c>
      <c r="F2162" s="22" t="s">
        <v>5119</v>
      </c>
      <c r="G2162" s="22" t="s">
        <v>5120</v>
      </c>
      <c r="H2162" s="22" t="s">
        <v>5121</v>
      </c>
    </row>
    <row r="2163" spans="1:8" ht="17.45" customHeight="1" thickTop="1">
      <c r="A2163" s="21">
        <f t="shared" ref="A2163" ca="1" si="41">COUNTIF(INDIRECT("$A$3:A" &amp; ROW()-1), "연번")</f>
        <v>197</v>
      </c>
      <c r="B2163" s="406" t="str">
        <f ca="1">VLOOKUP(A2163,'41. KPC'!$B$103:$H$1048576,7,0)</f>
        <v>IT관리자 역량 강화 아카데미</v>
      </c>
      <c r="D2163" s="37" t="s">
        <v>5268</v>
      </c>
      <c r="E2163" s="37" t="s">
        <v>5269</v>
      </c>
      <c r="F2163" s="37" t="s">
        <v>5270</v>
      </c>
      <c r="G2163" s="37">
        <v>3</v>
      </c>
      <c r="H2163" s="37" t="s">
        <v>5156</v>
      </c>
    </row>
    <row r="2164" spans="1:8" ht="17.45" customHeight="1">
      <c r="A2164" s="24" t="s">
        <v>28</v>
      </c>
      <c r="B2164" s="23" t="s">
        <v>5271</v>
      </c>
      <c r="D2164" s="38" t="s">
        <v>5272</v>
      </c>
      <c r="E2164" s="38" t="s">
        <v>5273</v>
      </c>
      <c r="F2164" s="38" t="s">
        <v>5274</v>
      </c>
      <c r="G2164" s="38">
        <v>4</v>
      </c>
      <c r="H2164" s="37" t="s">
        <v>5156</v>
      </c>
    </row>
    <row r="2165" spans="1:8" ht="17.45" customHeight="1">
      <c r="A2165" s="24" t="s">
        <v>13</v>
      </c>
      <c r="B2165" s="23" t="s">
        <v>5275</v>
      </c>
      <c r="D2165" s="38" t="s">
        <v>5276</v>
      </c>
      <c r="E2165" s="38" t="s">
        <v>5277</v>
      </c>
      <c r="F2165" s="38" t="s">
        <v>5278</v>
      </c>
      <c r="G2165" s="38">
        <v>7</v>
      </c>
      <c r="H2165" s="37" t="s">
        <v>5156</v>
      </c>
    </row>
    <row r="2166" spans="1:8" ht="17.45" customHeight="1">
      <c r="A2166" s="24" t="s">
        <v>32</v>
      </c>
      <c r="B2166" s="407">
        <f ca="1">VLOOKUP(B2163,'41. KPC'!$H$103:$J$1048576,3,0)</f>
        <v>21</v>
      </c>
      <c r="D2166" s="38" t="s">
        <v>5279</v>
      </c>
      <c r="E2166" s="38" t="s">
        <v>5280</v>
      </c>
      <c r="F2166" s="38" t="s">
        <v>5281</v>
      </c>
      <c r="G2166" s="38">
        <v>7</v>
      </c>
      <c r="H2166" s="37" t="s">
        <v>5156</v>
      </c>
    </row>
    <row r="2167" spans="1:8">
      <c r="A2167" s="24" t="s">
        <v>31</v>
      </c>
      <c r="B2167" s="407" t="str">
        <f ca="1">VLOOKUP(B2163,'41. KPC'!$H$103:$J$1048576,2,0)</f>
        <v>O</v>
      </c>
      <c r="D2167" s="38"/>
      <c r="E2167" s="38"/>
      <c r="F2167" s="38"/>
      <c r="G2167" s="38"/>
      <c r="H2167" s="38"/>
    </row>
    <row r="2168" spans="1:8">
      <c r="A2168" s="24" t="s">
        <v>25</v>
      </c>
      <c r="B2168" s="407" t="str">
        <f ca="1">VLOOKUP(B2163,'41. KPC'!$H$103:$L$1048576,5,0)</f>
        <v>3월, 6월, 9월, 11월</v>
      </c>
      <c r="D2168" s="38"/>
      <c r="E2168" s="38"/>
      <c r="F2168" s="38"/>
      <c r="G2168" s="38"/>
      <c r="H2168" s="38"/>
    </row>
    <row r="2169" spans="1:8">
      <c r="A2169" s="660" t="s">
        <v>33</v>
      </c>
      <c r="B2169" s="654" t="s">
        <v>5282</v>
      </c>
      <c r="D2169" s="38"/>
      <c r="E2169" s="38"/>
      <c r="F2169" s="38"/>
      <c r="G2169" s="38"/>
      <c r="H2169" s="38"/>
    </row>
    <row r="2170" spans="1:8">
      <c r="A2170" s="630"/>
      <c r="B2170" s="655"/>
      <c r="D2170" s="38"/>
      <c r="E2170" s="38"/>
      <c r="F2170" s="38"/>
      <c r="G2170" s="38"/>
      <c r="H2170" s="38"/>
    </row>
    <row r="2171" spans="1:8">
      <c r="B2171" s="408"/>
    </row>
    <row r="2172" spans="1:8">
      <c r="B2172" s="408"/>
    </row>
    <row r="2173" spans="1:8" ht="17.25" thickBot="1">
      <c r="A2173" s="22" t="s">
        <v>7</v>
      </c>
      <c r="B2173" s="405" t="s">
        <v>4</v>
      </c>
      <c r="D2173" s="22" t="s">
        <v>5117</v>
      </c>
      <c r="E2173" s="22" t="s">
        <v>5118</v>
      </c>
      <c r="F2173" s="22" t="s">
        <v>5119</v>
      </c>
      <c r="G2173" s="22" t="s">
        <v>5120</v>
      </c>
      <c r="H2173" s="22" t="s">
        <v>5121</v>
      </c>
    </row>
    <row r="2174" spans="1:8" ht="17.25" thickTop="1">
      <c r="A2174" s="21">
        <f t="shared" ref="A2174" ca="1" si="42">COUNTIF(INDIRECT("$A$3:A" &amp; ROW()-1), "연번")</f>
        <v>198</v>
      </c>
      <c r="B2174" s="406" t="str">
        <f ca="1">VLOOKUP(A2174,'41. KPC'!$B$103:$H$1048576,7,0)</f>
        <v>IT 전문가를 위한 프로젝트 매니지먼트</v>
      </c>
      <c r="D2174" s="37" t="s">
        <v>5283</v>
      </c>
      <c r="E2174" s="37" t="s">
        <v>5284</v>
      </c>
      <c r="F2174" s="37" t="s">
        <v>5285</v>
      </c>
      <c r="G2174" s="37">
        <v>3</v>
      </c>
      <c r="H2174" s="37" t="s">
        <v>5286</v>
      </c>
    </row>
    <row r="2175" spans="1:8">
      <c r="A2175" s="24" t="s">
        <v>28</v>
      </c>
      <c r="B2175" s="23" t="s">
        <v>5287</v>
      </c>
      <c r="D2175" s="38" t="s">
        <v>5288</v>
      </c>
      <c r="E2175" s="38" t="s">
        <v>5289</v>
      </c>
      <c r="F2175" s="38" t="s">
        <v>5290</v>
      </c>
      <c r="G2175" s="38">
        <v>4</v>
      </c>
      <c r="H2175" s="38" t="s">
        <v>5286</v>
      </c>
    </row>
    <row r="2176" spans="1:8">
      <c r="A2176" s="24" t="s">
        <v>13</v>
      </c>
      <c r="B2176" s="23" t="s">
        <v>5291</v>
      </c>
      <c r="D2176" s="38" t="s">
        <v>5292</v>
      </c>
      <c r="E2176" s="38" t="s">
        <v>5293</v>
      </c>
      <c r="F2176" s="38" t="s">
        <v>5294</v>
      </c>
      <c r="G2176" s="38">
        <v>3</v>
      </c>
      <c r="H2176" s="38" t="s">
        <v>5286</v>
      </c>
    </row>
    <row r="2177" spans="1:8">
      <c r="A2177" s="24" t="s">
        <v>32</v>
      </c>
      <c r="B2177" s="407">
        <f ca="1">VLOOKUP(B2174,'41. KPC'!$H$103:$J$1048576,3,0)</f>
        <v>21</v>
      </c>
      <c r="D2177" s="38" t="s">
        <v>5295</v>
      </c>
      <c r="E2177" s="38" t="s">
        <v>5295</v>
      </c>
      <c r="F2177" s="38" t="s">
        <v>5296</v>
      </c>
      <c r="G2177" s="38">
        <v>4</v>
      </c>
      <c r="H2177" s="38" t="s">
        <v>5286</v>
      </c>
    </row>
    <row r="2178" spans="1:8">
      <c r="A2178" s="24" t="s">
        <v>31</v>
      </c>
      <c r="B2178" s="407" t="str">
        <f ca="1">VLOOKUP(B2174,'41. KPC'!$H$103:$J$1048576,2,0)</f>
        <v>O</v>
      </c>
      <c r="D2178" s="38" t="s">
        <v>5297</v>
      </c>
      <c r="E2178" s="38" t="s">
        <v>5297</v>
      </c>
      <c r="F2178" s="38" t="s">
        <v>5298</v>
      </c>
      <c r="G2178" s="38">
        <v>3</v>
      </c>
      <c r="H2178" s="38" t="s">
        <v>5286</v>
      </c>
    </row>
    <row r="2179" spans="1:8">
      <c r="A2179" s="24" t="s">
        <v>25</v>
      </c>
      <c r="B2179" s="407" t="str">
        <f ca="1">VLOOKUP(B2174,'41. KPC'!$H$103:$L$1048576,5,0)</f>
        <v>1~12월</v>
      </c>
      <c r="D2179" s="38" t="s">
        <v>5299</v>
      </c>
      <c r="E2179" s="38" t="s">
        <v>5300</v>
      </c>
      <c r="F2179" s="38" t="s">
        <v>5301</v>
      </c>
      <c r="G2179" s="38">
        <v>4</v>
      </c>
      <c r="H2179" s="38" t="s">
        <v>5286</v>
      </c>
    </row>
    <row r="2180" spans="1:8">
      <c r="A2180" s="660" t="s">
        <v>33</v>
      </c>
      <c r="B2180" s="654" t="s">
        <v>5302</v>
      </c>
      <c r="D2180" s="38"/>
      <c r="E2180" s="38"/>
      <c r="F2180" s="38"/>
      <c r="G2180" s="38"/>
      <c r="H2180" s="38"/>
    </row>
    <row r="2181" spans="1:8">
      <c r="A2181" s="630"/>
      <c r="B2181" s="655"/>
      <c r="D2181" s="38"/>
      <c r="E2181" s="38"/>
      <c r="F2181" s="38"/>
      <c r="G2181" s="38"/>
      <c r="H2181" s="38"/>
    </row>
    <row r="2182" spans="1:8">
      <c r="B2182" s="408"/>
    </row>
    <row r="2183" spans="1:8">
      <c r="B2183" s="408"/>
    </row>
    <row r="2184" spans="1:8" ht="17.25" thickBot="1">
      <c r="A2184" s="22" t="s">
        <v>7</v>
      </c>
      <c r="B2184" s="405" t="s">
        <v>4</v>
      </c>
      <c r="D2184" s="22" t="s">
        <v>5117</v>
      </c>
      <c r="E2184" s="22" t="s">
        <v>5118</v>
      </c>
      <c r="F2184" s="22" t="s">
        <v>5119</v>
      </c>
      <c r="G2184" s="22" t="s">
        <v>5120</v>
      </c>
      <c r="H2184" s="22" t="s">
        <v>5121</v>
      </c>
    </row>
    <row r="2185" spans="1:8" ht="17.25" thickTop="1">
      <c r="A2185" s="21">
        <f t="shared" ref="A2185" ca="1" si="43">COUNTIF(INDIRECT("$A$3:A" &amp; ROW()-1), "연번")</f>
        <v>199</v>
      </c>
      <c r="B2185" s="406" t="str">
        <f ca="1">VLOOKUP(A2185,'41. KPC'!$B$103:$H$1048576,7,0)</f>
        <v>Microsoft Project 핵심 마스터링</v>
      </c>
      <c r="D2185" s="37" t="s">
        <v>5303</v>
      </c>
      <c r="E2185" s="37" t="s">
        <v>5303</v>
      </c>
      <c r="F2185" s="37" t="s">
        <v>5304</v>
      </c>
      <c r="G2185" s="37">
        <v>3</v>
      </c>
      <c r="H2185" s="206" t="s">
        <v>5305</v>
      </c>
    </row>
    <row r="2186" spans="1:8">
      <c r="A2186" s="24" t="s">
        <v>28</v>
      </c>
      <c r="B2186" s="23" t="s">
        <v>5306</v>
      </c>
      <c r="D2186" s="38" t="s">
        <v>5307</v>
      </c>
      <c r="E2186" s="38" t="s">
        <v>5308</v>
      </c>
      <c r="F2186" s="38" t="s">
        <v>5309</v>
      </c>
      <c r="G2186" s="38">
        <v>4</v>
      </c>
      <c r="H2186" s="206" t="s">
        <v>5305</v>
      </c>
    </row>
    <row r="2187" spans="1:8">
      <c r="A2187" s="24" t="s">
        <v>13</v>
      </c>
      <c r="B2187" s="23" t="s">
        <v>5310</v>
      </c>
      <c r="D2187" s="38" t="s">
        <v>5311</v>
      </c>
      <c r="E2187" s="38" t="s">
        <v>5312</v>
      </c>
      <c r="F2187" s="38" t="s">
        <v>5313</v>
      </c>
      <c r="G2187" s="38">
        <v>3</v>
      </c>
      <c r="H2187" s="206" t="s">
        <v>5305</v>
      </c>
    </row>
    <row r="2188" spans="1:8">
      <c r="A2188" s="24" t="s">
        <v>32</v>
      </c>
      <c r="B2188" s="407">
        <f ca="1">VLOOKUP(B2185,'41. KPC'!$H$103:$J$1048576,3,0)</f>
        <v>21</v>
      </c>
      <c r="D2188" s="38" t="s">
        <v>5314</v>
      </c>
      <c r="E2188" s="38" t="s">
        <v>5315</v>
      </c>
      <c r="F2188" s="38" t="s">
        <v>5316</v>
      </c>
      <c r="G2188" s="38">
        <v>4</v>
      </c>
      <c r="H2188" s="206" t="s">
        <v>5305</v>
      </c>
    </row>
    <row r="2189" spans="1:8">
      <c r="A2189" s="24" t="s">
        <v>31</v>
      </c>
      <c r="B2189" s="407" t="str">
        <f ca="1">VLOOKUP(B2185,'41. KPC'!$H$103:$J$1048576,2,0)</f>
        <v>O</v>
      </c>
      <c r="D2189" s="38" t="s">
        <v>5317</v>
      </c>
      <c r="E2189" s="38" t="s">
        <v>5318</v>
      </c>
      <c r="F2189" s="38" t="s">
        <v>5319</v>
      </c>
      <c r="G2189" s="38">
        <v>3</v>
      </c>
      <c r="H2189" s="206" t="s">
        <v>5305</v>
      </c>
    </row>
    <row r="2190" spans="1:8">
      <c r="A2190" s="24" t="s">
        <v>25</v>
      </c>
      <c r="B2190" s="407" t="str">
        <f ca="1">VLOOKUP(B2185,'41. KPC'!$H$103:$L$1048576,5,0)</f>
        <v>3월, 6월, 9월, 11월, 12월</v>
      </c>
      <c r="D2190" s="38" t="s">
        <v>5320</v>
      </c>
      <c r="E2190" s="38" t="s">
        <v>5321</v>
      </c>
      <c r="F2190" s="38" t="s">
        <v>5322</v>
      </c>
      <c r="G2190" s="38">
        <v>4</v>
      </c>
      <c r="H2190" s="206" t="s">
        <v>5305</v>
      </c>
    </row>
    <row r="2191" spans="1:8">
      <c r="A2191" s="660" t="s">
        <v>33</v>
      </c>
      <c r="B2191" s="654" t="s">
        <v>5323</v>
      </c>
      <c r="D2191" s="38"/>
      <c r="E2191" s="38"/>
      <c r="F2191" s="38"/>
      <c r="G2191" s="38"/>
      <c r="H2191" s="38"/>
    </row>
    <row r="2192" spans="1:8">
      <c r="A2192" s="630"/>
      <c r="B2192" s="655"/>
      <c r="D2192" s="38"/>
      <c r="E2192" s="38"/>
      <c r="F2192" s="38"/>
      <c r="G2192" s="38"/>
      <c r="H2192" s="38"/>
    </row>
    <row r="2193" spans="1:8">
      <c r="B2193" s="408"/>
    </row>
    <row r="2194" spans="1:8">
      <c r="B2194" s="408"/>
    </row>
    <row r="2195" spans="1:8" ht="17.25" thickBot="1">
      <c r="A2195" s="22" t="s">
        <v>7</v>
      </c>
      <c r="B2195" s="405" t="s">
        <v>4</v>
      </c>
      <c r="D2195" s="22" t="s">
        <v>5117</v>
      </c>
      <c r="E2195" s="22" t="s">
        <v>5118</v>
      </c>
      <c r="F2195" s="22" t="s">
        <v>5119</v>
      </c>
      <c r="G2195" s="22" t="s">
        <v>5120</v>
      </c>
      <c r="H2195" s="22" t="s">
        <v>5121</v>
      </c>
    </row>
    <row r="2196" spans="1:8" ht="17.25" thickTop="1">
      <c r="A2196" s="21">
        <f t="shared" ref="A2196" ca="1" si="44">COUNTIF(INDIRECT("$A$3:A" &amp; ROW()-1), "연번")</f>
        <v>200</v>
      </c>
      <c r="B2196" s="406" t="str">
        <f ca="1">VLOOKUP(A2196,'41. KPC'!$B$103:$H$1048576,7,0)</f>
        <v>프로젝트 통합관리를 위한 Primavera P6 &amp; PRA</v>
      </c>
      <c r="D2196" s="37" t="s">
        <v>5324</v>
      </c>
      <c r="E2196" s="37" t="s">
        <v>5325</v>
      </c>
      <c r="F2196" s="37" t="s">
        <v>5326</v>
      </c>
      <c r="G2196" s="37">
        <v>3</v>
      </c>
      <c r="H2196" s="206" t="s">
        <v>5327</v>
      </c>
    </row>
    <row r="2197" spans="1:8">
      <c r="A2197" s="24" t="s">
        <v>28</v>
      </c>
      <c r="B2197" s="23" t="s">
        <v>5328</v>
      </c>
      <c r="D2197" s="38" t="s">
        <v>5329</v>
      </c>
      <c r="E2197" s="38" t="s">
        <v>5329</v>
      </c>
      <c r="F2197" s="38" t="s">
        <v>5330</v>
      </c>
      <c r="G2197" s="38">
        <v>4</v>
      </c>
      <c r="H2197" s="206" t="s">
        <v>5327</v>
      </c>
    </row>
    <row r="2198" spans="1:8">
      <c r="A2198" s="24" t="s">
        <v>13</v>
      </c>
      <c r="B2198" s="23" t="s">
        <v>5331</v>
      </c>
      <c r="D2198" s="38" t="s">
        <v>5332</v>
      </c>
      <c r="E2198" s="38" t="s">
        <v>5333</v>
      </c>
      <c r="F2198" s="38" t="s">
        <v>5334</v>
      </c>
      <c r="G2198" s="38">
        <v>3</v>
      </c>
      <c r="H2198" s="206" t="s">
        <v>5327</v>
      </c>
    </row>
    <row r="2199" spans="1:8">
      <c r="A2199" s="24" t="s">
        <v>32</v>
      </c>
      <c r="B2199" s="407">
        <f ca="1">VLOOKUP(B2196,'41. KPC'!$H$103:$J$1048576,3,0)</f>
        <v>21</v>
      </c>
      <c r="D2199" s="38" t="s">
        <v>5332</v>
      </c>
      <c r="E2199" s="38" t="s">
        <v>5333</v>
      </c>
      <c r="F2199" s="38" t="s">
        <v>5335</v>
      </c>
      <c r="G2199" s="38">
        <v>4</v>
      </c>
      <c r="H2199" s="206" t="s">
        <v>5327</v>
      </c>
    </row>
    <row r="2200" spans="1:8">
      <c r="A2200" s="24" t="s">
        <v>31</v>
      </c>
      <c r="B2200" s="407" t="str">
        <f ca="1">VLOOKUP(B2196,'41. KPC'!$H$103:$J$1048576,2,0)</f>
        <v>O</v>
      </c>
      <c r="D2200" s="38" t="s">
        <v>5336</v>
      </c>
      <c r="E2200" s="38" t="s">
        <v>5337</v>
      </c>
      <c r="F2200" s="38" t="s">
        <v>5338</v>
      </c>
      <c r="G2200" s="38">
        <v>3</v>
      </c>
      <c r="H2200" s="206" t="s">
        <v>5327</v>
      </c>
    </row>
    <row r="2201" spans="1:8">
      <c r="A2201" s="24" t="s">
        <v>25</v>
      </c>
      <c r="B2201" s="407" t="str">
        <f ca="1">VLOOKUP(B2196,'41. KPC'!$H$103:$L$1048576,5,0)</f>
        <v>6월, 11월</v>
      </c>
      <c r="D2201" s="38" t="s">
        <v>5336</v>
      </c>
      <c r="E2201" s="38" t="s">
        <v>5337</v>
      </c>
      <c r="F2201" s="38" t="s">
        <v>5339</v>
      </c>
      <c r="G2201" s="38">
        <v>4</v>
      </c>
      <c r="H2201" s="206" t="s">
        <v>5327</v>
      </c>
    </row>
    <row r="2202" spans="1:8">
      <c r="A2202" s="660" t="s">
        <v>33</v>
      </c>
      <c r="B2202" s="654" t="s">
        <v>5340</v>
      </c>
      <c r="D2202" s="38"/>
      <c r="E2202" s="38"/>
      <c r="F2202" s="38"/>
      <c r="G2202" s="38"/>
      <c r="H2202" s="38"/>
    </row>
    <row r="2203" spans="1:8">
      <c r="A2203" s="630"/>
      <c r="B2203" s="655"/>
      <c r="D2203" s="38"/>
      <c r="E2203" s="38"/>
      <c r="F2203" s="38"/>
      <c r="G2203" s="38"/>
      <c r="H2203" s="38"/>
    </row>
    <row r="2204" spans="1:8">
      <c r="B2204" s="408"/>
    </row>
    <row r="2205" spans="1:8">
      <c r="B2205" s="408"/>
    </row>
    <row r="2206" spans="1:8" ht="17.25" thickBot="1">
      <c r="A2206" s="22" t="s">
        <v>7</v>
      </c>
      <c r="B2206" s="405" t="s">
        <v>4</v>
      </c>
      <c r="D2206" s="22" t="s">
        <v>5117</v>
      </c>
      <c r="E2206" s="22" t="s">
        <v>5118</v>
      </c>
      <c r="F2206" s="22" t="s">
        <v>5119</v>
      </c>
      <c r="G2206" s="22" t="s">
        <v>5120</v>
      </c>
      <c r="H2206" s="22" t="s">
        <v>5121</v>
      </c>
    </row>
    <row r="2207" spans="1:8" ht="17.25" thickTop="1">
      <c r="A2207" s="21">
        <f t="shared" ref="A2207" ca="1" si="45">COUNTIF(INDIRECT("$A$3:A" &amp; ROW()-1), "연번")</f>
        <v>201</v>
      </c>
      <c r="B2207" s="406" t="str">
        <f ca="1">VLOOKUP(A2207,'41. KPC'!$B$103:$H$1048576,7,0)</f>
        <v>프로젝트 관리자 리더십 향상</v>
      </c>
      <c r="D2207" s="37" t="s">
        <v>5341</v>
      </c>
      <c r="E2207" s="37" t="s">
        <v>5341</v>
      </c>
      <c r="F2207" s="37" t="s">
        <v>5342</v>
      </c>
      <c r="G2207" s="37">
        <v>3</v>
      </c>
      <c r="H2207" s="38" t="s">
        <v>5286</v>
      </c>
    </row>
    <row r="2208" spans="1:8">
      <c r="A2208" s="24" t="s">
        <v>28</v>
      </c>
      <c r="B2208" s="23" t="s">
        <v>5343</v>
      </c>
      <c r="D2208" s="38" t="s">
        <v>5344</v>
      </c>
      <c r="E2208" s="38" t="s">
        <v>5345</v>
      </c>
      <c r="F2208" s="38" t="s">
        <v>5346</v>
      </c>
      <c r="G2208" s="38">
        <v>4</v>
      </c>
      <c r="H2208" s="38" t="s">
        <v>5286</v>
      </c>
    </row>
    <row r="2209" spans="1:8">
      <c r="A2209" s="24" t="s">
        <v>13</v>
      </c>
      <c r="B2209" s="23" t="s">
        <v>5347</v>
      </c>
      <c r="D2209" s="38" t="s">
        <v>5348</v>
      </c>
      <c r="E2209" s="38" t="s">
        <v>5349</v>
      </c>
      <c r="F2209" s="38" t="s">
        <v>5350</v>
      </c>
      <c r="G2209" s="38">
        <v>3</v>
      </c>
      <c r="H2209" s="38" t="s">
        <v>5286</v>
      </c>
    </row>
    <row r="2210" spans="1:8">
      <c r="A2210" s="24" t="s">
        <v>32</v>
      </c>
      <c r="B2210" s="407">
        <f ca="1">VLOOKUP(B2207,'41. KPC'!$H$103:$J$1048576,3,0)</f>
        <v>14</v>
      </c>
      <c r="D2210" s="38" t="s">
        <v>5351</v>
      </c>
      <c r="E2210" s="38" t="s">
        <v>5351</v>
      </c>
      <c r="F2210" s="38" t="s">
        <v>5352</v>
      </c>
      <c r="G2210" s="38">
        <v>4</v>
      </c>
      <c r="H2210" s="38" t="s">
        <v>5286</v>
      </c>
    </row>
    <row r="2211" spans="1:8">
      <c r="A2211" s="24" t="s">
        <v>31</v>
      </c>
      <c r="B2211" s="407" t="str">
        <f ca="1">VLOOKUP(B2207,'41. KPC'!$H$103:$J$1048576,2,0)</f>
        <v>O</v>
      </c>
      <c r="D2211" s="38"/>
      <c r="E2211" s="38"/>
      <c r="F2211" s="38"/>
      <c r="G2211" s="38"/>
      <c r="H2211" s="38"/>
    </row>
    <row r="2212" spans="1:8">
      <c r="A2212" s="24" t="s">
        <v>25</v>
      </c>
      <c r="B2212" s="407" t="str">
        <f ca="1">VLOOKUP(B2207,'41. KPC'!$H$103:$L$1048576,5,0)</f>
        <v>1월, 3월, 6월, 9월, 11월, 12월</v>
      </c>
      <c r="D2212" s="38"/>
      <c r="E2212" s="38"/>
      <c r="F2212" s="38"/>
      <c r="G2212" s="38"/>
      <c r="H2212" s="38"/>
    </row>
    <row r="2213" spans="1:8">
      <c r="A2213" s="660" t="s">
        <v>33</v>
      </c>
      <c r="B2213" s="654" t="s">
        <v>5353</v>
      </c>
      <c r="D2213" s="38"/>
      <c r="E2213" s="38"/>
      <c r="F2213" s="38"/>
      <c r="G2213" s="38"/>
      <c r="H2213" s="38"/>
    </row>
    <row r="2214" spans="1:8">
      <c r="A2214" s="630"/>
      <c r="B2214" s="655"/>
      <c r="D2214" s="38"/>
      <c r="E2214" s="38"/>
      <c r="F2214" s="38"/>
      <c r="G2214" s="38"/>
      <c r="H2214" s="38"/>
    </row>
    <row r="2215" spans="1:8">
      <c r="B2215" s="408"/>
    </row>
    <row r="2216" spans="1:8">
      <c r="B2216" s="408"/>
    </row>
    <row r="2217" spans="1:8" ht="17.25" thickBot="1">
      <c r="A2217" s="22" t="s">
        <v>7</v>
      </c>
      <c r="B2217" s="405" t="s">
        <v>4</v>
      </c>
      <c r="D2217" s="22" t="s">
        <v>5117</v>
      </c>
      <c r="E2217" s="22" t="s">
        <v>5118</v>
      </c>
      <c r="F2217" s="22" t="s">
        <v>5119</v>
      </c>
      <c r="G2217" s="22" t="s">
        <v>5120</v>
      </c>
      <c r="H2217" s="22" t="s">
        <v>5121</v>
      </c>
    </row>
    <row r="2218" spans="1:8" ht="17.25" thickTop="1">
      <c r="A2218" s="21">
        <f t="shared" ref="A2218" ca="1" si="46">COUNTIF(INDIRECT("$A$3:A" &amp; ROW()-1), "연번")</f>
        <v>202</v>
      </c>
      <c r="B2218" s="406" t="str">
        <f ca="1">VLOOKUP(A2218,'41. KPC'!$B$103:$H$1048576,7,0)</f>
        <v>프로젝트 일정관리 전문가</v>
      </c>
      <c r="D2218" s="37" t="s">
        <v>5307</v>
      </c>
      <c r="E2218" s="37" t="s">
        <v>5354</v>
      </c>
      <c r="F2218" s="37" t="s">
        <v>5355</v>
      </c>
      <c r="G2218" s="37">
        <v>3</v>
      </c>
      <c r="H2218" s="206" t="s">
        <v>5327</v>
      </c>
    </row>
    <row r="2219" spans="1:8">
      <c r="A2219" s="24" t="s">
        <v>28</v>
      </c>
      <c r="B2219" s="23" t="s">
        <v>5356</v>
      </c>
      <c r="D2219" s="38" t="s">
        <v>5307</v>
      </c>
      <c r="E2219" s="38" t="s">
        <v>5354</v>
      </c>
      <c r="F2219" s="38" t="s">
        <v>5357</v>
      </c>
      <c r="G2219" s="38">
        <v>4</v>
      </c>
      <c r="H2219" s="206" t="s">
        <v>5327</v>
      </c>
    </row>
    <row r="2220" spans="1:8">
      <c r="A2220" s="24" t="s">
        <v>13</v>
      </c>
      <c r="B2220" s="23" t="s">
        <v>5358</v>
      </c>
      <c r="D2220" s="38" t="s">
        <v>5359</v>
      </c>
      <c r="E2220" s="38" t="s">
        <v>5292</v>
      </c>
      <c r="F2220" s="38" t="s">
        <v>5360</v>
      </c>
      <c r="G2220" s="38">
        <v>3</v>
      </c>
      <c r="H2220" s="206" t="s">
        <v>5327</v>
      </c>
    </row>
    <row r="2221" spans="1:8">
      <c r="A2221" s="24" t="s">
        <v>32</v>
      </c>
      <c r="B2221" s="407">
        <f ca="1">VLOOKUP(B2218,'41. KPC'!$H$103:$J$1048576,3,0)</f>
        <v>14</v>
      </c>
      <c r="D2221" s="38" t="s">
        <v>5361</v>
      </c>
      <c r="E2221" s="38" t="s">
        <v>5362</v>
      </c>
      <c r="F2221" s="38" t="s">
        <v>5363</v>
      </c>
      <c r="G2221" s="38">
        <v>4</v>
      </c>
      <c r="H2221" s="206" t="s">
        <v>5327</v>
      </c>
    </row>
    <row r="2222" spans="1:8">
      <c r="A2222" s="24" t="s">
        <v>31</v>
      </c>
      <c r="B2222" s="407" t="str">
        <f ca="1">VLOOKUP(B2218,'41. KPC'!$H$103:$J$1048576,2,0)</f>
        <v>O</v>
      </c>
      <c r="D2222" s="38"/>
      <c r="E2222" s="38"/>
      <c r="F2222" s="38"/>
      <c r="G2222" s="38"/>
      <c r="H2222" s="38"/>
    </row>
    <row r="2223" spans="1:8">
      <c r="A2223" s="24" t="s">
        <v>25</v>
      </c>
      <c r="B2223" s="407" t="str">
        <f ca="1">VLOOKUP(B2218,'41. KPC'!$H$103:$L$1048576,5,0)</f>
        <v>4월, 9월, 12월</v>
      </c>
      <c r="D2223" s="38"/>
      <c r="E2223" s="38"/>
      <c r="F2223" s="38"/>
      <c r="G2223" s="38"/>
      <c r="H2223" s="38"/>
    </row>
    <row r="2224" spans="1:8">
      <c r="A2224" s="660" t="s">
        <v>33</v>
      </c>
      <c r="B2224" s="654" t="s">
        <v>5364</v>
      </c>
      <c r="D2224" s="38"/>
      <c r="E2224" s="38"/>
      <c r="F2224" s="38"/>
      <c r="G2224" s="38"/>
      <c r="H2224" s="38"/>
    </row>
    <row r="2225" spans="1:8">
      <c r="A2225" s="630"/>
      <c r="B2225" s="655"/>
      <c r="D2225" s="38"/>
      <c r="E2225" s="38"/>
      <c r="F2225" s="38"/>
      <c r="G2225" s="38"/>
      <c r="H2225" s="38"/>
    </row>
    <row r="2226" spans="1:8">
      <c r="B2226" s="408"/>
    </row>
    <row r="2227" spans="1:8">
      <c r="B2227" s="408"/>
    </row>
    <row r="2228" spans="1:8" ht="17.25" thickBot="1">
      <c r="A2228" s="22" t="s">
        <v>7</v>
      </c>
      <c r="B2228" s="405" t="s">
        <v>4</v>
      </c>
      <c r="D2228" s="22" t="s">
        <v>5117</v>
      </c>
      <c r="E2228" s="22" t="s">
        <v>5118</v>
      </c>
      <c r="F2228" s="22" t="s">
        <v>5119</v>
      </c>
      <c r="G2228" s="22" t="s">
        <v>5120</v>
      </c>
      <c r="H2228" s="22" t="s">
        <v>5121</v>
      </c>
    </row>
    <row r="2229" spans="1:8" ht="17.25" thickTop="1">
      <c r="A2229" s="21">
        <f t="shared" ref="A2229" ca="1" si="47">COUNTIF(INDIRECT("$A$3:A" &amp; ROW()-1), "연번")</f>
        <v>203</v>
      </c>
      <c r="B2229" s="406" t="str">
        <f ca="1">VLOOKUP(A2229,'41. KPC'!$B$103:$H$1048576,7,0)</f>
        <v>프로젝트 위험관리 전문가</v>
      </c>
      <c r="D2229" s="37" t="s">
        <v>5365</v>
      </c>
      <c r="E2229" s="37" t="s">
        <v>5366</v>
      </c>
      <c r="F2229" s="37" t="s">
        <v>5367</v>
      </c>
      <c r="G2229" s="37">
        <v>3</v>
      </c>
      <c r="H2229" s="206" t="s">
        <v>5368</v>
      </c>
    </row>
    <row r="2230" spans="1:8">
      <c r="A2230" s="24" t="s">
        <v>28</v>
      </c>
      <c r="B2230" s="23" t="s">
        <v>5369</v>
      </c>
      <c r="D2230" s="38" t="s">
        <v>5370</v>
      </c>
      <c r="E2230" s="38" t="s">
        <v>5371</v>
      </c>
      <c r="F2230" s="38" t="s">
        <v>5372</v>
      </c>
      <c r="G2230" s="38">
        <v>4</v>
      </c>
      <c r="H2230" s="206" t="s">
        <v>5368</v>
      </c>
    </row>
    <row r="2231" spans="1:8">
      <c r="A2231" s="24" t="s">
        <v>13</v>
      </c>
      <c r="B2231" s="23" t="s">
        <v>5373</v>
      </c>
      <c r="D2231" s="38" t="s">
        <v>5374</v>
      </c>
      <c r="E2231" s="38" t="s">
        <v>5375</v>
      </c>
      <c r="F2231" s="38" t="s">
        <v>5376</v>
      </c>
      <c r="G2231" s="38">
        <v>3</v>
      </c>
      <c r="H2231" s="206" t="s">
        <v>5368</v>
      </c>
    </row>
    <row r="2232" spans="1:8">
      <c r="A2232" s="24" t="s">
        <v>32</v>
      </c>
      <c r="B2232" s="407">
        <f ca="1">VLOOKUP(B2229,'41. KPC'!$H$103:$J$1048576,3,0)</f>
        <v>14</v>
      </c>
      <c r="D2232" s="38" t="s">
        <v>5377</v>
      </c>
      <c r="E2232" s="38" t="s">
        <v>5378</v>
      </c>
      <c r="F2232" s="38" t="s">
        <v>5379</v>
      </c>
      <c r="G2232" s="38">
        <v>4</v>
      </c>
      <c r="H2232" s="206" t="s">
        <v>5368</v>
      </c>
    </row>
    <row r="2233" spans="1:8">
      <c r="A2233" s="24" t="s">
        <v>31</v>
      </c>
      <c r="B2233" s="407" t="str">
        <f ca="1">VLOOKUP(B2229,'41. KPC'!$H$103:$J$1048576,2,0)</f>
        <v>O</v>
      </c>
      <c r="D2233" s="38"/>
      <c r="E2233" s="38"/>
      <c r="F2233" s="38"/>
      <c r="G2233" s="38"/>
      <c r="H2233" s="38"/>
    </row>
    <row r="2234" spans="1:8">
      <c r="A2234" s="24" t="s">
        <v>25</v>
      </c>
      <c r="B2234" s="407" t="str">
        <f ca="1">VLOOKUP(B2229,'41. KPC'!$H$103:$L$1048576,5,0)</f>
        <v>3월, 7월, 11월</v>
      </c>
      <c r="D2234" s="38"/>
      <c r="E2234" s="38"/>
      <c r="F2234" s="38"/>
      <c r="G2234" s="38"/>
      <c r="H2234" s="38"/>
    </row>
    <row r="2235" spans="1:8">
      <c r="A2235" s="660" t="s">
        <v>33</v>
      </c>
      <c r="B2235" s="654" t="s">
        <v>5380</v>
      </c>
      <c r="D2235" s="38"/>
      <c r="E2235" s="38"/>
      <c r="F2235" s="38"/>
      <c r="G2235" s="38"/>
      <c r="H2235" s="38"/>
    </row>
    <row r="2236" spans="1:8">
      <c r="A2236" s="630"/>
      <c r="B2236" s="655"/>
      <c r="D2236" s="38"/>
      <c r="E2236" s="38"/>
      <c r="F2236" s="38"/>
      <c r="G2236" s="38"/>
      <c r="H2236" s="38"/>
    </row>
    <row r="2237" spans="1:8">
      <c r="B2237" s="408"/>
    </row>
    <row r="2238" spans="1:8">
      <c r="B2238" s="408"/>
    </row>
    <row r="2239" spans="1:8" ht="17.25" thickBot="1">
      <c r="A2239" s="22" t="s">
        <v>7</v>
      </c>
      <c r="B2239" s="405" t="s">
        <v>4</v>
      </c>
      <c r="D2239" s="22" t="s">
        <v>5117</v>
      </c>
      <c r="E2239" s="22" t="s">
        <v>5118</v>
      </c>
      <c r="F2239" s="22" t="s">
        <v>5119</v>
      </c>
      <c r="G2239" s="22" t="s">
        <v>5120</v>
      </c>
      <c r="H2239" s="22" t="s">
        <v>5121</v>
      </c>
    </row>
    <row r="2240" spans="1:8" ht="17.25" thickTop="1">
      <c r="A2240" s="21">
        <f t="shared" ref="A2240" ca="1" si="48">COUNTIF(INDIRECT("$A$3:A" &amp; ROW()-1), "연번")</f>
        <v>204</v>
      </c>
      <c r="B2240" s="406" t="str">
        <f ca="1">VLOOKUP(A2240,'41. KPC'!$B$103:$H$1048576,7,0)</f>
        <v>프로젝트 품질관리 전문가</v>
      </c>
      <c r="D2240" s="37" t="s">
        <v>5381</v>
      </c>
      <c r="E2240" s="37" t="s">
        <v>5382</v>
      </c>
      <c r="F2240" s="37" t="s">
        <v>5383</v>
      </c>
      <c r="G2240" s="37">
        <v>3</v>
      </c>
      <c r="H2240" s="38" t="s">
        <v>5286</v>
      </c>
    </row>
    <row r="2241" spans="1:8">
      <c r="A2241" s="24" t="s">
        <v>28</v>
      </c>
      <c r="B2241" s="23" t="s">
        <v>5384</v>
      </c>
      <c r="D2241" s="38" t="s">
        <v>5385</v>
      </c>
      <c r="E2241" s="38" t="s">
        <v>5386</v>
      </c>
      <c r="F2241" s="38" t="s">
        <v>5387</v>
      </c>
      <c r="G2241" s="38">
        <v>4</v>
      </c>
      <c r="H2241" s="38" t="s">
        <v>5286</v>
      </c>
    </row>
    <row r="2242" spans="1:8">
      <c r="A2242" s="24" t="s">
        <v>13</v>
      </c>
      <c r="B2242" s="23" t="s">
        <v>5388</v>
      </c>
      <c r="D2242" s="38" t="s">
        <v>5389</v>
      </c>
      <c r="E2242" s="38" t="s">
        <v>5390</v>
      </c>
      <c r="F2242" s="38" t="s">
        <v>5391</v>
      </c>
      <c r="G2242" s="38">
        <v>3</v>
      </c>
      <c r="H2242" s="38" t="s">
        <v>5286</v>
      </c>
    </row>
    <row r="2243" spans="1:8">
      <c r="A2243" s="24" t="s">
        <v>32</v>
      </c>
      <c r="B2243" s="407">
        <f ca="1">VLOOKUP(B2240,'41. KPC'!$H$103:$J$1048576,3,0)</f>
        <v>14</v>
      </c>
      <c r="D2243" s="38" t="s">
        <v>5392</v>
      </c>
      <c r="E2243" s="38" t="s">
        <v>5393</v>
      </c>
      <c r="F2243" s="38" t="s">
        <v>5394</v>
      </c>
      <c r="G2243" s="38">
        <v>4</v>
      </c>
      <c r="H2243" s="38" t="s">
        <v>5286</v>
      </c>
    </row>
    <row r="2244" spans="1:8">
      <c r="A2244" s="24" t="s">
        <v>31</v>
      </c>
      <c r="B2244" s="407" t="str">
        <f ca="1">VLOOKUP(B2240,'41. KPC'!$H$103:$J$1048576,2,0)</f>
        <v>O</v>
      </c>
      <c r="D2244" s="38"/>
      <c r="E2244" s="38"/>
      <c r="F2244" s="38"/>
      <c r="G2244" s="38"/>
      <c r="H2244" s="38"/>
    </row>
    <row r="2245" spans="1:8">
      <c r="A2245" s="24" t="s">
        <v>25</v>
      </c>
      <c r="B2245" s="407" t="str">
        <f ca="1">VLOOKUP(B2240,'41. KPC'!$H$103:$L$1048576,5,0)</f>
        <v>5월, 9월, 12월</v>
      </c>
      <c r="D2245" s="38"/>
      <c r="E2245" s="38"/>
      <c r="F2245" s="38"/>
      <c r="G2245" s="38"/>
      <c r="H2245" s="38"/>
    </row>
    <row r="2246" spans="1:8">
      <c r="A2246" s="660" t="s">
        <v>33</v>
      </c>
      <c r="B2246" s="654" t="s">
        <v>5395</v>
      </c>
      <c r="D2246" s="38"/>
      <c r="E2246" s="38"/>
      <c r="F2246" s="38"/>
      <c r="G2246" s="38"/>
      <c r="H2246" s="38"/>
    </row>
    <row r="2247" spans="1:8">
      <c r="A2247" s="630"/>
      <c r="B2247" s="655"/>
      <c r="D2247" s="38"/>
      <c r="E2247" s="38"/>
      <c r="F2247" s="38"/>
      <c r="G2247" s="38"/>
      <c r="H2247" s="38"/>
    </row>
    <row r="2248" spans="1:8">
      <c r="B2248" s="408"/>
    </row>
    <row r="2249" spans="1:8">
      <c r="B2249" s="408"/>
    </row>
    <row r="2250" spans="1:8" ht="17.25" thickBot="1">
      <c r="A2250" s="22" t="s">
        <v>7</v>
      </c>
      <c r="B2250" s="405" t="s">
        <v>4</v>
      </c>
      <c r="D2250" s="22" t="s">
        <v>5117</v>
      </c>
      <c r="E2250" s="22" t="s">
        <v>5118</v>
      </c>
      <c r="F2250" s="22" t="s">
        <v>5119</v>
      </c>
      <c r="G2250" s="22" t="s">
        <v>5120</v>
      </c>
      <c r="H2250" s="22" t="s">
        <v>5121</v>
      </c>
    </row>
    <row r="2251" spans="1:8" ht="33.75" thickTop="1">
      <c r="A2251" s="21">
        <f t="shared" ref="A2251" ca="1" si="49">COUNTIF(INDIRECT("$A$3:A" &amp; ROW()-1), "연번")</f>
        <v>205</v>
      </c>
      <c r="B2251" s="406" t="str">
        <f ca="1">VLOOKUP(A2251,'41. KPC'!$B$103:$H$1048576,7,0)</f>
        <v>프로젝트 협상 전문가</v>
      </c>
      <c r="D2251" s="37" t="s">
        <v>5396</v>
      </c>
      <c r="E2251" s="37" t="s">
        <v>5397</v>
      </c>
      <c r="F2251" s="213" t="s">
        <v>5398</v>
      </c>
      <c r="G2251" s="37">
        <v>7</v>
      </c>
      <c r="H2251" s="206" t="s">
        <v>5399</v>
      </c>
    </row>
    <row r="2252" spans="1:8">
      <c r="A2252" s="24" t="s">
        <v>28</v>
      </c>
      <c r="B2252" s="23" t="s">
        <v>5400</v>
      </c>
      <c r="D2252" s="38" t="s">
        <v>5401</v>
      </c>
      <c r="E2252" s="38" t="s">
        <v>5402</v>
      </c>
      <c r="F2252" s="236" t="s">
        <v>5403</v>
      </c>
      <c r="G2252" s="38">
        <v>7</v>
      </c>
      <c r="H2252" s="206" t="s">
        <v>5399</v>
      </c>
    </row>
    <row r="2253" spans="1:8">
      <c r="A2253" s="24" t="s">
        <v>13</v>
      </c>
      <c r="B2253" s="23" t="s">
        <v>5404</v>
      </c>
      <c r="D2253" s="38"/>
      <c r="E2253" s="38"/>
      <c r="F2253" s="148"/>
      <c r="G2253" s="38"/>
      <c r="H2253" s="206"/>
    </row>
    <row r="2254" spans="1:8">
      <c r="A2254" s="24" t="s">
        <v>32</v>
      </c>
      <c r="B2254" s="407">
        <f ca="1">VLOOKUP(B2251,'41. KPC'!$H$103:$J$1048576,3,0)</f>
        <v>14</v>
      </c>
      <c r="D2254" s="38"/>
      <c r="E2254" s="38"/>
      <c r="F2254" s="38"/>
      <c r="G2254" s="38"/>
      <c r="H2254" s="206"/>
    </row>
    <row r="2255" spans="1:8">
      <c r="A2255" s="24" t="s">
        <v>31</v>
      </c>
      <c r="B2255" s="407" t="str">
        <f ca="1">VLOOKUP(B2251,'41. KPC'!$H$103:$J$1048576,2,0)</f>
        <v>O</v>
      </c>
      <c r="D2255" s="38"/>
      <c r="E2255" s="38"/>
      <c r="F2255" s="38"/>
      <c r="G2255" s="38"/>
      <c r="H2255" s="38"/>
    </row>
    <row r="2256" spans="1:8">
      <c r="A2256" s="24" t="s">
        <v>25</v>
      </c>
      <c r="B2256" s="407" t="str">
        <f ca="1">VLOOKUP(B2251,'41. KPC'!$H$103:$L$1048576,5,0)</f>
        <v>5월, 10월</v>
      </c>
      <c r="D2256" s="38"/>
      <c r="E2256" s="38"/>
      <c r="F2256" s="38"/>
      <c r="G2256" s="38"/>
      <c r="H2256" s="38"/>
    </row>
    <row r="2257" spans="1:8">
      <c r="A2257" s="660" t="s">
        <v>33</v>
      </c>
      <c r="B2257" s="654" t="s">
        <v>5405</v>
      </c>
      <c r="D2257" s="38"/>
      <c r="E2257" s="38"/>
      <c r="F2257" s="38"/>
      <c r="G2257" s="38"/>
      <c r="H2257" s="38"/>
    </row>
    <row r="2258" spans="1:8">
      <c r="A2258" s="630"/>
      <c r="B2258" s="655"/>
      <c r="D2258" s="38"/>
      <c r="E2258" s="38"/>
      <c r="F2258" s="38"/>
      <c r="G2258" s="38"/>
      <c r="H2258" s="38"/>
    </row>
    <row r="2259" spans="1:8">
      <c r="B2259" s="408"/>
    </row>
    <row r="2260" spans="1:8">
      <c r="B2260" s="408"/>
    </row>
    <row r="2261" spans="1:8" ht="17.25" thickBot="1">
      <c r="A2261" s="22" t="s">
        <v>7</v>
      </c>
      <c r="B2261" s="405" t="s">
        <v>4</v>
      </c>
      <c r="D2261" s="22" t="s">
        <v>5117</v>
      </c>
      <c r="E2261" s="22" t="s">
        <v>5118</v>
      </c>
      <c r="F2261" s="22" t="s">
        <v>5119</v>
      </c>
      <c r="G2261" s="22" t="s">
        <v>5120</v>
      </c>
      <c r="H2261" s="22" t="s">
        <v>5121</v>
      </c>
    </row>
    <row r="2262" spans="1:8" ht="17.25" thickTop="1">
      <c r="A2262" s="21">
        <f t="shared" ref="A2262" ca="1" si="50">COUNTIF(INDIRECT("$A$3:A" &amp; ROW()-1), "연번")</f>
        <v>206</v>
      </c>
      <c r="B2262" s="406" t="str">
        <f ca="1">VLOOKUP(A2262,'41. KPC'!$B$103:$H$1048576,7,0)</f>
        <v>[구글] 구글 앱시트: 칼퇴근의 마법!</v>
      </c>
      <c r="D2262" s="37" t="s">
        <v>5406</v>
      </c>
      <c r="E2262" s="37" t="s">
        <v>5407</v>
      </c>
      <c r="F2262" s="37" t="s">
        <v>5408</v>
      </c>
      <c r="G2262" s="37">
        <v>3</v>
      </c>
      <c r="H2262" s="37" t="s">
        <v>5409</v>
      </c>
    </row>
    <row r="2263" spans="1:8">
      <c r="A2263" s="24" t="s">
        <v>28</v>
      </c>
      <c r="B2263" s="23" t="s">
        <v>5410</v>
      </c>
      <c r="D2263" s="38" t="s">
        <v>5411</v>
      </c>
      <c r="E2263" s="38" t="s">
        <v>5412</v>
      </c>
      <c r="F2263" s="38" t="s">
        <v>5413</v>
      </c>
      <c r="G2263" s="38">
        <v>4</v>
      </c>
      <c r="H2263" s="37" t="s">
        <v>5409</v>
      </c>
    </row>
    <row r="2264" spans="1:8">
      <c r="A2264" s="24" t="s">
        <v>13</v>
      </c>
      <c r="B2264" s="23" t="s">
        <v>1228</v>
      </c>
      <c r="D2264" s="38" t="s">
        <v>5414</v>
      </c>
      <c r="E2264" s="38" t="s">
        <v>5415</v>
      </c>
      <c r="F2264" s="38" t="s">
        <v>5416</v>
      </c>
      <c r="G2264" s="38">
        <v>3</v>
      </c>
      <c r="H2264" s="37" t="s">
        <v>5409</v>
      </c>
    </row>
    <row r="2265" spans="1:8">
      <c r="A2265" s="24" t="s">
        <v>32</v>
      </c>
      <c r="B2265" s="407">
        <f ca="1">VLOOKUP(B2262,'41. KPC'!$H$103:$J$1048576,3,0)</f>
        <v>14</v>
      </c>
      <c r="D2265" s="38" t="s">
        <v>5417</v>
      </c>
      <c r="E2265" s="38" t="s">
        <v>5418</v>
      </c>
      <c r="F2265" s="38" t="s">
        <v>5419</v>
      </c>
      <c r="G2265" s="38">
        <v>4</v>
      </c>
      <c r="H2265" s="37" t="s">
        <v>5409</v>
      </c>
    </row>
    <row r="2266" spans="1:8">
      <c r="A2266" s="24" t="s">
        <v>31</v>
      </c>
      <c r="B2266" s="407" t="str">
        <f ca="1">VLOOKUP(B2262,'41. KPC'!$H$103:$J$1048576,2,0)</f>
        <v>O</v>
      </c>
      <c r="D2266" s="38"/>
      <c r="E2266" s="38"/>
      <c r="F2266" s="38"/>
      <c r="G2266" s="38"/>
      <c r="H2266" s="38"/>
    </row>
    <row r="2267" spans="1:8">
      <c r="A2267" s="24" t="s">
        <v>25</v>
      </c>
      <c r="B2267" s="407" t="str">
        <f ca="1">VLOOKUP(B2262,'41. KPC'!$H$103:$L$1048576,5,0)</f>
        <v>3월, 9월</v>
      </c>
      <c r="D2267" s="38"/>
      <c r="E2267" s="38"/>
      <c r="F2267" s="38"/>
      <c r="G2267" s="38"/>
      <c r="H2267" s="38"/>
    </row>
    <row r="2268" spans="1:8">
      <c r="A2268" s="660" t="s">
        <v>33</v>
      </c>
      <c r="B2268" s="649" t="s">
        <v>5420</v>
      </c>
      <c r="D2268" s="38"/>
      <c r="E2268" s="38"/>
      <c r="F2268" s="38"/>
      <c r="G2268" s="38"/>
      <c r="H2268" s="38"/>
    </row>
    <row r="2269" spans="1:8">
      <c r="A2269" s="630"/>
      <c r="B2269" s="645"/>
      <c r="D2269" s="38"/>
      <c r="E2269" s="38"/>
      <c r="F2269" s="38"/>
      <c r="G2269" s="38"/>
      <c r="H2269" s="38"/>
    </row>
    <row r="2270" spans="1:8">
      <c r="B2270" s="408"/>
    </row>
    <row r="2271" spans="1:8">
      <c r="B2271" s="408"/>
    </row>
    <row r="2272" spans="1:8" ht="17.25" thickBot="1">
      <c r="A2272" s="22" t="s">
        <v>7</v>
      </c>
      <c r="B2272" s="405" t="s">
        <v>4</v>
      </c>
      <c r="D2272" s="22" t="s">
        <v>5117</v>
      </c>
      <c r="E2272" s="22" t="s">
        <v>5118</v>
      </c>
      <c r="F2272" s="22" t="s">
        <v>5119</v>
      </c>
      <c r="G2272" s="22" t="s">
        <v>5120</v>
      </c>
      <c r="H2272" s="22" t="s">
        <v>5121</v>
      </c>
    </row>
    <row r="2273" spans="1:8" ht="17.25" thickTop="1">
      <c r="A2273" s="21">
        <f t="shared" ref="A2273" ca="1" si="51">COUNTIF(INDIRECT("$A$3:A" &amp; ROW()-1), "연번")</f>
        <v>207</v>
      </c>
      <c r="B2273" s="406" t="str">
        <f ca="1">VLOOKUP(A2273,'41. KPC'!$B$103:$H$1048576,7,0)</f>
        <v>[구글] 구글 Gemini로 업무 혁신하기</v>
      </c>
      <c r="D2273" s="37" t="s">
        <v>5421</v>
      </c>
      <c r="E2273" s="37" t="s">
        <v>5422</v>
      </c>
      <c r="F2273" s="37" t="s">
        <v>5423</v>
      </c>
      <c r="G2273" s="37">
        <v>2</v>
      </c>
      <c r="H2273" s="37" t="s">
        <v>5424</v>
      </c>
    </row>
    <row r="2274" spans="1:8">
      <c r="A2274" s="24" t="s">
        <v>28</v>
      </c>
      <c r="B2274" s="23" t="s">
        <v>5425</v>
      </c>
      <c r="D2274" s="38" t="s">
        <v>5426</v>
      </c>
      <c r="E2274" s="38" t="s">
        <v>5427</v>
      </c>
      <c r="F2274" s="38" t="s">
        <v>5428</v>
      </c>
      <c r="G2274" s="38">
        <v>2</v>
      </c>
      <c r="H2274" s="37" t="s">
        <v>5424</v>
      </c>
    </row>
    <row r="2275" spans="1:8">
      <c r="A2275" s="24" t="s">
        <v>13</v>
      </c>
      <c r="B2275" s="23" t="s">
        <v>1228</v>
      </c>
      <c r="D2275" s="38" t="s">
        <v>5429</v>
      </c>
      <c r="E2275" s="38" t="s">
        <v>5430</v>
      </c>
      <c r="F2275" s="38" t="s">
        <v>5431</v>
      </c>
      <c r="G2275" s="38">
        <v>3</v>
      </c>
      <c r="H2275" s="37" t="s">
        <v>5424</v>
      </c>
    </row>
    <row r="2276" spans="1:8">
      <c r="A2276" s="24" t="s">
        <v>32</v>
      </c>
      <c r="B2276" s="407">
        <f ca="1">VLOOKUP(B2273,'41. KPC'!$H$103:$J$1048576,3,0)</f>
        <v>14</v>
      </c>
      <c r="D2276" s="38" t="s">
        <v>5432</v>
      </c>
      <c r="E2276" s="38" t="s">
        <v>5433</v>
      </c>
      <c r="F2276" s="38" t="s">
        <v>5434</v>
      </c>
      <c r="G2276" s="38">
        <v>2</v>
      </c>
      <c r="H2276" s="37" t="s">
        <v>5424</v>
      </c>
    </row>
    <row r="2277" spans="1:8">
      <c r="A2277" s="24" t="s">
        <v>31</v>
      </c>
      <c r="B2277" s="407" t="str">
        <f ca="1">VLOOKUP(B2273,'41. KPC'!$H$103:$J$1048576,2,0)</f>
        <v>O</v>
      </c>
      <c r="D2277" s="38" t="s">
        <v>5435</v>
      </c>
      <c r="E2277" s="38" t="s">
        <v>5436</v>
      </c>
      <c r="F2277" s="38" t="s">
        <v>5437</v>
      </c>
      <c r="G2277" s="38">
        <v>2</v>
      </c>
      <c r="H2277" s="37" t="s">
        <v>5424</v>
      </c>
    </row>
    <row r="2278" spans="1:8">
      <c r="A2278" s="24" t="s">
        <v>25</v>
      </c>
      <c r="B2278" s="407" t="str">
        <f ca="1">VLOOKUP(B2273,'41. KPC'!$H$103:$L$1048576,5,0)</f>
        <v>4월, 10월</v>
      </c>
      <c r="D2278" s="38" t="s">
        <v>5438</v>
      </c>
      <c r="E2278" s="38" t="s">
        <v>5439</v>
      </c>
      <c r="F2278" s="38" t="s">
        <v>5440</v>
      </c>
      <c r="G2278" s="38">
        <v>3</v>
      </c>
      <c r="H2278" s="37" t="s">
        <v>5424</v>
      </c>
    </row>
    <row r="2279" spans="1:8">
      <c r="A2279" s="660" t="s">
        <v>33</v>
      </c>
      <c r="B2279" s="649" t="s">
        <v>5441</v>
      </c>
      <c r="D2279" s="38"/>
      <c r="E2279" s="38"/>
      <c r="F2279" s="38"/>
      <c r="G2279" s="38"/>
      <c r="H2279" s="38"/>
    </row>
    <row r="2280" spans="1:8">
      <c r="A2280" s="630"/>
      <c r="B2280" s="645"/>
      <c r="D2280" s="38"/>
      <c r="E2280" s="38"/>
      <c r="F2280" s="38"/>
      <c r="G2280" s="38"/>
      <c r="H2280" s="38"/>
    </row>
    <row r="2281" spans="1:8">
      <c r="B2281" s="408"/>
    </row>
    <row r="2282" spans="1:8">
      <c r="B2282" s="408"/>
    </row>
    <row r="2283" spans="1:8" ht="17.25" thickBot="1">
      <c r="A2283" s="22" t="s">
        <v>7</v>
      </c>
      <c r="B2283" s="405" t="s">
        <v>4</v>
      </c>
      <c r="D2283" s="22" t="s">
        <v>5117</v>
      </c>
      <c r="E2283" s="22" t="s">
        <v>5118</v>
      </c>
      <c r="F2283" s="22" t="s">
        <v>5119</v>
      </c>
      <c r="G2283" s="22" t="s">
        <v>5120</v>
      </c>
      <c r="H2283" s="22" t="s">
        <v>5121</v>
      </c>
    </row>
    <row r="2284" spans="1:8" ht="17.25" thickTop="1">
      <c r="A2284" s="21">
        <f t="shared" ref="A2284" ca="1" si="52">COUNTIF(INDIRECT("$A$3:A" &amp; ROW()-1), "연번")</f>
        <v>208</v>
      </c>
      <c r="B2284" s="406" t="str">
        <f ca="1">VLOOKUP(A2284,'41. KPC'!$B$103:$H$1048576,7,0)</f>
        <v>[구글] 구글 부트캠프</v>
      </c>
      <c r="D2284" s="37" t="s">
        <v>5442</v>
      </c>
      <c r="E2284" s="37" t="s">
        <v>5443</v>
      </c>
      <c r="F2284" s="37" t="s">
        <v>5444</v>
      </c>
      <c r="G2284" s="37">
        <v>7</v>
      </c>
      <c r="H2284" s="37" t="s">
        <v>5445</v>
      </c>
    </row>
    <row r="2285" spans="1:8">
      <c r="A2285" s="24" t="s">
        <v>28</v>
      </c>
      <c r="B2285" s="23" t="s">
        <v>5446</v>
      </c>
      <c r="D2285" s="38" t="s">
        <v>5447</v>
      </c>
      <c r="E2285" s="38" t="s">
        <v>5448</v>
      </c>
      <c r="F2285" s="38" t="s">
        <v>5449</v>
      </c>
      <c r="G2285" s="38">
        <v>7</v>
      </c>
      <c r="H2285" s="37" t="s">
        <v>5445</v>
      </c>
    </row>
    <row r="2286" spans="1:8">
      <c r="A2286" s="24" t="s">
        <v>13</v>
      </c>
      <c r="B2286" s="23" t="s">
        <v>1228</v>
      </c>
      <c r="D2286" s="38" t="s">
        <v>5450</v>
      </c>
      <c r="E2286" s="38" t="s">
        <v>5451</v>
      </c>
      <c r="F2286" s="38" t="s">
        <v>5452</v>
      </c>
      <c r="G2286" s="38">
        <v>7</v>
      </c>
      <c r="H2286" s="37" t="s">
        <v>5445</v>
      </c>
    </row>
    <row r="2287" spans="1:8">
      <c r="A2287" s="24" t="s">
        <v>32</v>
      </c>
      <c r="B2287" s="407">
        <f ca="1">VLOOKUP(B2284,'41. KPC'!$H$103:$J$1048576,3,0)</f>
        <v>77</v>
      </c>
      <c r="D2287" s="38" t="s">
        <v>5453</v>
      </c>
      <c r="E2287" s="38" t="s">
        <v>5454</v>
      </c>
      <c r="F2287" s="38" t="s">
        <v>5455</v>
      </c>
      <c r="G2287" s="38">
        <v>14</v>
      </c>
      <c r="H2287" s="37" t="s">
        <v>5445</v>
      </c>
    </row>
    <row r="2288" spans="1:8">
      <c r="A2288" s="24" t="s">
        <v>31</v>
      </c>
      <c r="B2288" s="407" t="str">
        <f ca="1">VLOOKUP(B2284,'41. KPC'!$H$103:$J$1048576,2,0)</f>
        <v>O</v>
      </c>
      <c r="D2288" s="38" t="s">
        <v>5456</v>
      </c>
      <c r="E2288" s="38" t="s">
        <v>5457</v>
      </c>
      <c r="F2288" s="38" t="s">
        <v>5458</v>
      </c>
      <c r="G2288" s="38">
        <v>21</v>
      </c>
      <c r="H2288" s="37" t="s">
        <v>5445</v>
      </c>
    </row>
    <row r="2289" spans="1:8">
      <c r="A2289" s="24" t="s">
        <v>25</v>
      </c>
      <c r="B2289" s="407" t="str">
        <f ca="1">VLOOKUP(B2284,'41. KPC'!$H$103:$L$1048576,5,0)</f>
        <v>7월, 8월</v>
      </c>
      <c r="D2289" s="38" t="s">
        <v>5459</v>
      </c>
      <c r="E2289" s="38" t="s">
        <v>5460</v>
      </c>
      <c r="F2289" s="38" t="s">
        <v>5461</v>
      </c>
      <c r="G2289" s="38">
        <v>20</v>
      </c>
      <c r="H2289" s="37" t="s">
        <v>5445</v>
      </c>
    </row>
    <row r="2290" spans="1:8">
      <c r="A2290" s="660" t="s">
        <v>33</v>
      </c>
      <c r="B2290" s="649" t="s">
        <v>5462</v>
      </c>
      <c r="D2290" s="38" t="s">
        <v>5463</v>
      </c>
      <c r="E2290" s="38" t="s">
        <v>5464</v>
      </c>
      <c r="F2290" s="38" t="s">
        <v>5465</v>
      </c>
      <c r="G2290" s="38">
        <v>1</v>
      </c>
      <c r="H2290" s="37" t="s">
        <v>5445</v>
      </c>
    </row>
    <row r="2291" spans="1:8">
      <c r="A2291" s="630"/>
      <c r="B2291" s="645"/>
      <c r="D2291" s="38"/>
      <c r="E2291" s="38"/>
      <c r="F2291" s="38"/>
      <c r="G2291" s="38"/>
      <c r="H2291" s="38"/>
    </row>
    <row r="2292" spans="1:8">
      <c r="B2292" s="408"/>
    </row>
    <row r="2293" spans="1:8">
      <c r="B2293" s="408"/>
    </row>
    <row r="2294" spans="1:8" ht="17.25" thickBot="1">
      <c r="A2294" s="22" t="s">
        <v>7</v>
      </c>
      <c r="B2294" s="405" t="s">
        <v>4</v>
      </c>
      <c r="D2294" s="22" t="s">
        <v>5117</v>
      </c>
      <c r="E2294" s="22" t="s">
        <v>5118</v>
      </c>
      <c r="F2294" s="22" t="s">
        <v>5119</v>
      </c>
      <c r="G2294" s="22" t="s">
        <v>5120</v>
      </c>
      <c r="H2294" s="22" t="s">
        <v>5121</v>
      </c>
    </row>
    <row r="2295" spans="1:8" ht="17.45" customHeight="1" thickTop="1">
      <c r="A2295" s="21">
        <f t="shared" ref="A2295" ca="1" si="53">COUNTIF(INDIRECT("$A$3:A" &amp; ROW()-1), "연번")</f>
        <v>209</v>
      </c>
      <c r="B2295" s="406" t="str">
        <f ca="1">VLOOKUP(A2295,'41. KPC'!$B$103:$H$1048576,7,0)</f>
        <v>[엑셀데이터활용] 파워쿼리, 파워피벗을 활용한 데이터 요약과 집계</v>
      </c>
      <c r="D2295" s="37" t="s">
        <v>5466</v>
      </c>
      <c r="E2295" s="37" t="s">
        <v>5467</v>
      </c>
      <c r="F2295" s="415" t="s">
        <v>5468</v>
      </c>
      <c r="G2295" s="37">
        <v>3</v>
      </c>
      <c r="H2295" s="48" t="s">
        <v>5469</v>
      </c>
    </row>
    <row r="2296" spans="1:8" ht="17.45" customHeight="1">
      <c r="A2296" s="24" t="s">
        <v>28</v>
      </c>
      <c r="B2296" s="99" t="s">
        <v>5470</v>
      </c>
      <c r="D2296" s="38" t="s">
        <v>5471</v>
      </c>
      <c r="E2296" s="38" t="s">
        <v>5472</v>
      </c>
      <c r="F2296" s="415" t="s">
        <v>5473</v>
      </c>
      <c r="G2296" s="38">
        <v>4</v>
      </c>
      <c r="H2296" s="48" t="s">
        <v>5469</v>
      </c>
    </row>
    <row r="2297" spans="1:8" ht="17.45" customHeight="1">
      <c r="A2297" s="24" t="s">
        <v>13</v>
      </c>
      <c r="B2297" s="23" t="s">
        <v>1283</v>
      </c>
      <c r="D2297" s="38" t="s">
        <v>5474</v>
      </c>
      <c r="E2297" s="38" t="s">
        <v>5475</v>
      </c>
      <c r="F2297" s="415" t="s">
        <v>5476</v>
      </c>
      <c r="G2297" s="38">
        <v>3</v>
      </c>
      <c r="H2297" s="48" t="s">
        <v>5469</v>
      </c>
    </row>
    <row r="2298" spans="1:8" ht="17.45" customHeight="1">
      <c r="A2298" s="24" t="s">
        <v>32</v>
      </c>
      <c r="B2298" s="407">
        <f ca="1">VLOOKUP(B2295,'41. KPC'!$H$103:$J$1048576,3,0)</f>
        <v>21</v>
      </c>
      <c r="D2298" s="38" t="s">
        <v>5477</v>
      </c>
      <c r="E2298" s="38" t="s">
        <v>5478</v>
      </c>
      <c r="F2298" s="415" t="s">
        <v>5479</v>
      </c>
      <c r="G2298" s="38">
        <v>4</v>
      </c>
      <c r="H2298" s="48" t="s">
        <v>5469</v>
      </c>
    </row>
    <row r="2299" spans="1:8" ht="17.45" customHeight="1">
      <c r="A2299" s="24" t="s">
        <v>31</v>
      </c>
      <c r="B2299" s="407" t="str">
        <f ca="1">VLOOKUP(B2295,'41. KPC'!$H$103:$J$1048576,2,0)</f>
        <v>O</v>
      </c>
      <c r="D2299" s="38" t="s">
        <v>5480</v>
      </c>
      <c r="E2299" s="38" t="s">
        <v>5481</v>
      </c>
      <c r="F2299" s="415" t="s">
        <v>5482</v>
      </c>
      <c r="G2299" s="38">
        <v>3</v>
      </c>
      <c r="H2299" s="48" t="s">
        <v>5469</v>
      </c>
    </row>
    <row r="2300" spans="1:8" ht="17.45" customHeight="1">
      <c r="A2300" s="24" t="s">
        <v>25</v>
      </c>
      <c r="B2300" s="407" t="str">
        <f ca="1">VLOOKUP(B2295,'41. KPC'!$H$103:$L$1048576,5,0)</f>
        <v>1~12월</v>
      </c>
      <c r="D2300" s="38" t="s">
        <v>5480</v>
      </c>
      <c r="E2300" s="38" t="s">
        <v>5481</v>
      </c>
      <c r="F2300" s="415" t="s">
        <v>5483</v>
      </c>
      <c r="G2300" s="38">
        <v>4</v>
      </c>
      <c r="H2300" s="48" t="s">
        <v>5469</v>
      </c>
    </row>
    <row r="2301" spans="1:8">
      <c r="A2301" s="660" t="s">
        <v>33</v>
      </c>
      <c r="B2301" s="654" t="s">
        <v>5484</v>
      </c>
      <c r="D2301" s="38"/>
      <c r="E2301" s="38"/>
      <c r="F2301" s="415"/>
      <c r="G2301" s="38"/>
      <c r="H2301" s="48"/>
    </row>
    <row r="2302" spans="1:8">
      <c r="A2302" s="630"/>
      <c r="B2302" s="655"/>
      <c r="D2302" s="38"/>
      <c r="E2302" s="38"/>
      <c r="F2302" s="415"/>
      <c r="G2302" s="38"/>
      <c r="H2302" s="48"/>
    </row>
    <row r="2303" spans="1:8">
      <c r="B2303" s="408"/>
    </row>
    <row r="2304" spans="1:8">
      <c r="B2304" s="408"/>
    </row>
    <row r="2305" spans="1:8" ht="17.25" thickBot="1">
      <c r="A2305" s="22" t="s">
        <v>7</v>
      </c>
      <c r="B2305" s="405" t="s">
        <v>4</v>
      </c>
      <c r="D2305" s="22" t="s">
        <v>5117</v>
      </c>
      <c r="E2305" s="22" t="s">
        <v>5118</v>
      </c>
      <c r="F2305" s="22" t="s">
        <v>5119</v>
      </c>
      <c r="G2305" s="22" t="s">
        <v>5120</v>
      </c>
      <c r="H2305" s="22" t="s">
        <v>5121</v>
      </c>
    </row>
    <row r="2306" spans="1:8" ht="17.45" customHeight="1" thickTop="1">
      <c r="A2306" s="21">
        <f t="shared" ref="A2306" ca="1" si="54">COUNTIF(INDIRECT("$A$3:A" &amp; ROW()-1), "연번")</f>
        <v>210</v>
      </c>
      <c r="B2306" s="406" t="str">
        <f ca="1">VLOOKUP(A2306,'41. KPC'!$B$103:$H$1048576,7,0)</f>
        <v>비즈니스 엑셀_Step1</v>
      </c>
      <c r="D2306" s="37" t="s">
        <v>5485</v>
      </c>
      <c r="E2306" s="37" t="s">
        <v>5486</v>
      </c>
      <c r="F2306" s="415" t="s">
        <v>5487</v>
      </c>
      <c r="G2306" s="37">
        <v>3</v>
      </c>
      <c r="H2306" s="48" t="s">
        <v>5488</v>
      </c>
    </row>
    <row r="2307" spans="1:8" ht="17.45" customHeight="1">
      <c r="A2307" s="24" t="s">
        <v>28</v>
      </c>
      <c r="B2307" s="99" t="s">
        <v>5489</v>
      </c>
      <c r="D2307" s="38" t="s">
        <v>5490</v>
      </c>
      <c r="E2307" s="38" t="s">
        <v>5491</v>
      </c>
      <c r="F2307" s="415" t="s">
        <v>5492</v>
      </c>
      <c r="G2307" s="38">
        <v>4</v>
      </c>
      <c r="H2307" s="48" t="s">
        <v>5488</v>
      </c>
    </row>
    <row r="2308" spans="1:8" ht="17.45" customHeight="1">
      <c r="A2308" s="24" t="s">
        <v>13</v>
      </c>
      <c r="B2308" s="23" t="s">
        <v>1283</v>
      </c>
      <c r="D2308" s="38" t="s">
        <v>5493</v>
      </c>
      <c r="E2308" s="38" t="s">
        <v>5494</v>
      </c>
      <c r="F2308" s="415" t="s">
        <v>5495</v>
      </c>
      <c r="G2308" s="38">
        <v>3</v>
      </c>
      <c r="H2308" s="48" t="s">
        <v>5488</v>
      </c>
    </row>
    <row r="2309" spans="1:8" ht="17.45" customHeight="1">
      <c r="A2309" s="24" t="s">
        <v>32</v>
      </c>
      <c r="B2309" s="407">
        <f ca="1">VLOOKUP(B2306,'41. KPC'!$H$103:$J$1048576,3,0)</f>
        <v>14</v>
      </c>
      <c r="D2309" s="38" t="s">
        <v>5496</v>
      </c>
      <c r="E2309" s="38" t="s">
        <v>5497</v>
      </c>
      <c r="F2309" s="415" t="s">
        <v>5498</v>
      </c>
      <c r="G2309" s="38">
        <v>4</v>
      </c>
      <c r="H2309" s="48" t="s">
        <v>5488</v>
      </c>
    </row>
    <row r="2310" spans="1:8">
      <c r="A2310" s="24" t="s">
        <v>31</v>
      </c>
      <c r="B2310" s="407" t="str">
        <f ca="1">VLOOKUP(B2306,'41. KPC'!$H$103:$J$1048576,2,0)</f>
        <v>O</v>
      </c>
      <c r="D2310" s="38"/>
      <c r="E2310" s="38"/>
      <c r="F2310" s="415"/>
      <c r="G2310" s="38"/>
      <c r="H2310" s="48"/>
    </row>
    <row r="2311" spans="1:8">
      <c r="A2311" s="24" t="s">
        <v>25</v>
      </c>
      <c r="B2311" s="407" t="str">
        <f ca="1">VLOOKUP(B2306,'41. KPC'!$H$103:$L$1048576,5,0)</f>
        <v>1~12월</v>
      </c>
      <c r="D2311" s="38"/>
      <c r="E2311" s="38"/>
      <c r="F2311" s="415"/>
      <c r="G2311" s="38"/>
      <c r="H2311" s="48"/>
    </row>
    <row r="2312" spans="1:8">
      <c r="A2312" s="660" t="s">
        <v>33</v>
      </c>
      <c r="B2312" s="654" t="s">
        <v>5499</v>
      </c>
      <c r="D2312" s="38"/>
      <c r="E2312" s="38"/>
      <c r="F2312" s="415"/>
      <c r="G2312" s="38"/>
      <c r="H2312" s="48"/>
    </row>
    <row r="2313" spans="1:8">
      <c r="A2313" s="630"/>
      <c r="B2313" s="655"/>
      <c r="D2313" s="38"/>
      <c r="E2313" s="38"/>
      <c r="F2313" s="415"/>
      <c r="G2313" s="38"/>
      <c r="H2313" s="48"/>
    </row>
    <row r="2314" spans="1:8">
      <c r="B2314" s="408"/>
    </row>
    <row r="2315" spans="1:8">
      <c r="B2315" s="408"/>
    </row>
    <row r="2316" spans="1:8" ht="17.25" thickBot="1">
      <c r="A2316" s="22" t="s">
        <v>7</v>
      </c>
      <c r="B2316" s="405" t="s">
        <v>4</v>
      </c>
      <c r="D2316" s="22" t="s">
        <v>5117</v>
      </c>
      <c r="E2316" s="22" t="s">
        <v>5118</v>
      </c>
      <c r="F2316" s="22" t="s">
        <v>5119</v>
      </c>
      <c r="G2316" s="22" t="s">
        <v>5120</v>
      </c>
      <c r="H2316" s="22" t="s">
        <v>5121</v>
      </c>
    </row>
    <row r="2317" spans="1:8" ht="17.45" customHeight="1" thickTop="1">
      <c r="A2317" s="21">
        <f t="shared" ref="A2317" ca="1" si="55">COUNTIF(INDIRECT("$A$3:A" &amp; ROW()-1), "연번")</f>
        <v>211</v>
      </c>
      <c r="B2317" s="406" t="str">
        <f ca="1">VLOOKUP(A2317,'41. KPC'!$B$103:$H$1048576,7,0)</f>
        <v>엑셀 데이터 시각화와 인포그래픽</v>
      </c>
      <c r="D2317" s="37" t="s">
        <v>5500</v>
      </c>
      <c r="E2317" s="37" t="s">
        <v>5501</v>
      </c>
      <c r="F2317" s="415" t="s">
        <v>5502</v>
      </c>
      <c r="G2317" s="37">
        <v>3</v>
      </c>
      <c r="H2317" s="48" t="s">
        <v>5503</v>
      </c>
    </row>
    <row r="2318" spans="1:8" ht="17.45" customHeight="1">
      <c r="A2318" s="24" t="s">
        <v>28</v>
      </c>
      <c r="B2318" s="99" t="s">
        <v>5504</v>
      </c>
      <c r="D2318" s="38" t="s">
        <v>5505</v>
      </c>
      <c r="E2318" s="38" t="s">
        <v>5506</v>
      </c>
      <c r="F2318" s="415" t="s">
        <v>5507</v>
      </c>
      <c r="G2318" s="38">
        <v>4</v>
      </c>
      <c r="H2318" s="48" t="s">
        <v>5503</v>
      </c>
    </row>
    <row r="2319" spans="1:8">
      <c r="A2319" s="24" t="s">
        <v>13</v>
      </c>
      <c r="B2319" s="23" t="s">
        <v>1283</v>
      </c>
      <c r="D2319" s="38"/>
      <c r="E2319" s="38"/>
      <c r="F2319" s="415"/>
      <c r="G2319" s="38"/>
      <c r="H2319" s="48"/>
    </row>
    <row r="2320" spans="1:8">
      <c r="A2320" s="24" t="s">
        <v>32</v>
      </c>
      <c r="B2320" s="407">
        <f ca="1">VLOOKUP(B2317,'41. KPC'!$H$103:$J$1048576,3,0)</f>
        <v>7</v>
      </c>
      <c r="D2320" s="38"/>
      <c r="E2320" s="38"/>
      <c r="F2320" s="415"/>
      <c r="G2320" s="38"/>
      <c r="H2320" s="48"/>
    </row>
    <row r="2321" spans="1:8">
      <c r="A2321" s="24" t="s">
        <v>31</v>
      </c>
      <c r="B2321" s="407" t="str">
        <f ca="1">VLOOKUP(B2317,'41. KPC'!$H$103:$J$1048576,2,0)</f>
        <v>O</v>
      </c>
      <c r="D2321" s="38"/>
      <c r="E2321" s="38"/>
      <c r="F2321" s="415"/>
      <c r="G2321" s="38"/>
      <c r="H2321" s="48"/>
    </row>
    <row r="2322" spans="1:8">
      <c r="A2322" s="24" t="s">
        <v>25</v>
      </c>
      <c r="B2322" s="407" t="str">
        <f ca="1">VLOOKUP(B2317,'41. KPC'!$H$103:$L$1048576,5,0)</f>
        <v>4월, 6월, 10월, 11월</v>
      </c>
      <c r="D2322" s="38"/>
      <c r="E2322" s="38"/>
      <c r="F2322" s="415"/>
      <c r="G2322" s="38"/>
      <c r="H2322" s="48"/>
    </row>
    <row r="2323" spans="1:8">
      <c r="A2323" s="660" t="s">
        <v>33</v>
      </c>
      <c r="B2323" s="654" t="s">
        <v>5508</v>
      </c>
      <c r="D2323" s="38"/>
      <c r="E2323" s="38"/>
      <c r="F2323" s="415"/>
      <c r="G2323" s="38"/>
      <c r="H2323" s="48"/>
    </row>
    <row r="2324" spans="1:8">
      <c r="A2324" s="630"/>
      <c r="B2324" s="655"/>
      <c r="D2324" s="38"/>
      <c r="E2324" s="38"/>
      <c r="F2324" s="415"/>
      <c r="G2324" s="38"/>
      <c r="H2324" s="48"/>
    </row>
    <row r="2325" spans="1:8">
      <c r="B2325" s="408"/>
    </row>
    <row r="2326" spans="1:8">
      <c r="B2326" s="408"/>
    </row>
    <row r="2327" spans="1:8" ht="17.25" thickBot="1">
      <c r="A2327" s="22" t="s">
        <v>7</v>
      </c>
      <c r="B2327" s="405" t="s">
        <v>4</v>
      </c>
      <c r="D2327" s="22" t="s">
        <v>5117</v>
      </c>
      <c r="E2327" s="22" t="s">
        <v>5118</v>
      </c>
      <c r="F2327" s="22" t="s">
        <v>5119</v>
      </c>
      <c r="G2327" s="22" t="s">
        <v>5120</v>
      </c>
      <c r="H2327" s="22" t="s">
        <v>5121</v>
      </c>
    </row>
    <row r="2328" spans="1:8" ht="17.45" customHeight="1" thickTop="1">
      <c r="A2328" s="21">
        <f t="shared" ref="A2328" ca="1" si="56">COUNTIF(INDIRECT("$A$3:A" &amp; ROW()-1), "연번")</f>
        <v>212</v>
      </c>
      <c r="B2328" s="406" t="str">
        <f ca="1">VLOOKUP(A2328,'41. KPC'!$B$103:$H$1048576,7,0)</f>
        <v>비즈니스 엑셀 활용[지역]</v>
      </c>
      <c r="D2328" s="37" t="s">
        <v>5509</v>
      </c>
      <c r="E2328" s="37" t="s">
        <v>5510</v>
      </c>
      <c r="F2328" s="415" t="s">
        <v>5511</v>
      </c>
      <c r="G2328" s="37">
        <v>3</v>
      </c>
      <c r="H2328" s="48" t="s">
        <v>5512</v>
      </c>
    </row>
    <row r="2329" spans="1:8" ht="17.45" customHeight="1">
      <c r="A2329" s="24" t="s">
        <v>28</v>
      </c>
      <c r="B2329" s="99" t="s">
        <v>5513</v>
      </c>
      <c r="D2329" s="38" t="s">
        <v>5514</v>
      </c>
      <c r="E2329" s="38" t="s">
        <v>5515</v>
      </c>
      <c r="F2329" s="415" t="s">
        <v>5516</v>
      </c>
      <c r="G2329" s="38">
        <v>4</v>
      </c>
      <c r="H2329" s="48" t="s">
        <v>5517</v>
      </c>
    </row>
    <row r="2330" spans="1:8" ht="17.45" customHeight="1">
      <c r="A2330" s="24" t="s">
        <v>13</v>
      </c>
      <c r="B2330" s="23" t="s">
        <v>1283</v>
      </c>
      <c r="D2330" s="38" t="s">
        <v>5518</v>
      </c>
      <c r="E2330" s="38" t="s">
        <v>5519</v>
      </c>
      <c r="F2330" s="415" t="s">
        <v>5520</v>
      </c>
      <c r="G2330" s="38">
        <v>3</v>
      </c>
      <c r="H2330" s="48" t="s">
        <v>5517</v>
      </c>
    </row>
    <row r="2331" spans="1:8" ht="17.45" customHeight="1">
      <c r="A2331" s="24" t="s">
        <v>32</v>
      </c>
      <c r="B2331" s="407">
        <f ca="1">VLOOKUP(B2328,'41. KPC'!$H$103:$J$1048576,3,0)</f>
        <v>14</v>
      </c>
      <c r="D2331" s="38" t="s">
        <v>5500</v>
      </c>
      <c r="E2331" s="38" t="s">
        <v>5521</v>
      </c>
      <c r="F2331" s="415" t="s">
        <v>5522</v>
      </c>
      <c r="G2331" s="38">
        <v>4</v>
      </c>
      <c r="H2331" s="48" t="s">
        <v>5517</v>
      </c>
    </row>
    <row r="2332" spans="1:8">
      <c r="A2332" s="24" t="s">
        <v>31</v>
      </c>
      <c r="B2332" s="407" t="str">
        <f ca="1">VLOOKUP(B2328,'41. KPC'!$H$103:$J$1048576,2,0)</f>
        <v>O</v>
      </c>
      <c r="D2332" s="38"/>
      <c r="E2332" s="38"/>
      <c r="F2332" s="415"/>
      <c r="G2332" s="38"/>
      <c r="H2332" s="48"/>
    </row>
    <row r="2333" spans="1:8">
      <c r="A2333" s="24" t="s">
        <v>25</v>
      </c>
      <c r="B2333" s="407" t="str">
        <f ca="1">VLOOKUP(B2328,'41. KPC'!$H$103:$L$1048576,5,0)</f>
        <v>1~12월</v>
      </c>
      <c r="D2333" s="38"/>
      <c r="E2333" s="38"/>
      <c r="F2333" s="415"/>
      <c r="G2333" s="38"/>
      <c r="H2333" s="48"/>
    </row>
    <row r="2334" spans="1:8">
      <c r="A2334" s="660" t="s">
        <v>33</v>
      </c>
      <c r="B2334" s="654" t="s">
        <v>5523</v>
      </c>
      <c r="D2334" s="38"/>
      <c r="E2334" s="38"/>
      <c r="F2334" s="415"/>
      <c r="G2334" s="38"/>
      <c r="H2334" s="48"/>
    </row>
    <row r="2335" spans="1:8">
      <c r="A2335" s="630"/>
      <c r="B2335" s="655"/>
      <c r="D2335" s="38"/>
      <c r="E2335" s="38"/>
      <c r="F2335" s="415"/>
      <c r="G2335" s="38"/>
      <c r="H2335" s="48"/>
    </row>
    <row r="2336" spans="1:8">
      <c r="B2336" s="408"/>
    </row>
    <row r="2337" spans="1:8">
      <c r="B2337" s="408"/>
    </row>
    <row r="2338" spans="1:8" ht="17.25" thickBot="1">
      <c r="A2338" s="22" t="s">
        <v>7</v>
      </c>
      <c r="B2338" s="405" t="s">
        <v>4</v>
      </c>
      <c r="D2338" s="22" t="s">
        <v>5117</v>
      </c>
      <c r="E2338" s="22" t="s">
        <v>5118</v>
      </c>
      <c r="F2338" s="22" t="s">
        <v>5119</v>
      </c>
      <c r="G2338" s="22" t="s">
        <v>5120</v>
      </c>
      <c r="H2338" s="22" t="s">
        <v>5121</v>
      </c>
    </row>
    <row r="2339" spans="1:8" ht="17.45" customHeight="1" thickTop="1">
      <c r="A2339" s="21">
        <f t="shared" ref="A2339" ca="1" si="57">COUNTIF(INDIRECT("$A$3:A" &amp; ROW()-1), "연번")</f>
        <v>213</v>
      </c>
      <c r="B2339" s="406" t="str">
        <f ca="1">VLOOKUP(A2339,'41. KPC'!$B$103:$H$1048576,7,0)</f>
        <v>VBA와 매크로를 활용한 문서 자동화 실무[지역]</v>
      </c>
      <c r="D2339" s="37" t="s">
        <v>5524</v>
      </c>
      <c r="E2339" s="37" t="s">
        <v>5525</v>
      </c>
      <c r="F2339" s="415" t="s">
        <v>5526</v>
      </c>
      <c r="G2339" s="37">
        <v>3</v>
      </c>
      <c r="H2339" s="48" t="s">
        <v>5527</v>
      </c>
    </row>
    <row r="2340" spans="1:8" ht="17.45" customHeight="1">
      <c r="A2340" s="24" t="s">
        <v>28</v>
      </c>
      <c r="B2340" s="99" t="s">
        <v>5528</v>
      </c>
      <c r="D2340" s="38" t="s">
        <v>5529</v>
      </c>
      <c r="E2340" s="38" t="s">
        <v>5530</v>
      </c>
      <c r="F2340" s="415" t="s">
        <v>5531</v>
      </c>
      <c r="G2340" s="38">
        <v>4</v>
      </c>
      <c r="H2340" s="48" t="s">
        <v>5527</v>
      </c>
    </row>
    <row r="2341" spans="1:8" ht="17.45" customHeight="1">
      <c r="A2341" s="24" t="s">
        <v>13</v>
      </c>
      <c r="B2341" s="23" t="s">
        <v>1283</v>
      </c>
      <c r="D2341" s="38" t="s">
        <v>5532</v>
      </c>
      <c r="E2341" s="38" t="s">
        <v>5533</v>
      </c>
      <c r="F2341" s="415" t="s">
        <v>5534</v>
      </c>
      <c r="G2341" s="38">
        <v>3</v>
      </c>
      <c r="H2341" s="48" t="s">
        <v>5527</v>
      </c>
    </row>
    <row r="2342" spans="1:8" ht="17.45" customHeight="1">
      <c r="A2342" s="24" t="s">
        <v>32</v>
      </c>
      <c r="B2342" s="407">
        <f ca="1">VLOOKUP(B2339,'41. KPC'!$H$103:$J$1048576,3,0)</f>
        <v>21</v>
      </c>
      <c r="D2342" s="38" t="s">
        <v>5532</v>
      </c>
      <c r="E2342" s="38" t="s">
        <v>5535</v>
      </c>
      <c r="F2342" s="415" t="s">
        <v>5536</v>
      </c>
      <c r="G2342" s="38">
        <v>4</v>
      </c>
      <c r="H2342" s="48" t="s">
        <v>5527</v>
      </c>
    </row>
    <row r="2343" spans="1:8" ht="17.45" customHeight="1">
      <c r="A2343" s="24" t="s">
        <v>31</v>
      </c>
      <c r="B2343" s="407" t="str">
        <f ca="1">VLOOKUP(B2339,'41. KPC'!$H$103:$J$1048576,2,0)</f>
        <v>O</v>
      </c>
      <c r="D2343" s="38" t="s">
        <v>5537</v>
      </c>
      <c r="E2343" s="38" t="s">
        <v>5538</v>
      </c>
      <c r="F2343" s="415" t="s">
        <v>5539</v>
      </c>
      <c r="G2343" s="38">
        <v>3</v>
      </c>
      <c r="H2343" s="48" t="s">
        <v>5527</v>
      </c>
    </row>
    <row r="2344" spans="1:8" ht="17.45" customHeight="1">
      <c r="A2344" s="24" t="s">
        <v>25</v>
      </c>
      <c r="B2344" s="407" t="str">
        <f ca="1">VLOOKUP(B2339,'41. KPC'!$H$103:$L$1048576,5,0)</f>
        <v>4월, 9월, 10월, 11월</v>
      </c>
      <c r="D2344" s="38" t="s">
        <v>5537</v>
      </c>
      <c r="E2344" s="38" t="s">
        <v>5540</v>
      </c>
      <c r="F2344" s="415" t="s">
        <v>5541</v>
      </c>
      <c r="G2344" s="38">
        <v>4</v>
      </c>
      <c r="H2344" s="48" t="s">
        <v>5527</v>
      </c>
    </row>
    <row r="2345" spans="1:8">
      <c r="A2345" s="660" t="s">
        <v>33</v>
      </c>
      <c r="B2345" s="654" t="s">
        <v>5542</v>
      </c>
      <c r="D2345" s="38"/>
      <c r="E2345" s="38"/>
      <c r="F2345" s="415"/>
      <c r="G2345" s="38"/>
      <c r="H2345" s="48"/>
    </row>
    <row r="2346" spans="1:8">
      <c r="A2346" s="630"/>
      <c r="B2346" s="655"/>
      <c r="D2346" s="38"/>
      <c r="E2346" s="38"/>
      <c r="F2346" s="415"/>
      <c r="G2346" s="38"/>
      <c r="H2346" s="48"/>
    </row>
    <row r="2347" spans="1:8">
      <c r="B2347" s="408"/>
    </row>
    <row r="2348" spans="1:8">
      <c r="B2348" s="408"/>
    </row>
    <row r="2349" spans="1:8" ht="17.25" thickBot="1">
      <c r="A2349" s="22" t="s">
        <v>7</v>
      </c>
      <c r="B2349" s="405" t="s">
        <v>4</v>
      </c>
      <c r="D2349" s="22" t="s">
        <v>5117</v>
      </c>
      <c r="E2349" s="22" t="s">
        <v>5118</v>
      </c>
      <c r="F2349" s="22" t="s">
        <v>5119</v>
      </c>
      <c r="G2349" s="22" t="s">
        <v>5120</v>
      </c>
      <c r="H2349" s="22" t="s">
        <v>5121</v>
      </c>
    </row>
    <row r="2350" spans="1:8" ht="17.45" customHeight="1" thickTop="1">
      <c r="A2350" s="21">
        <f t="shared" ref="A2350" ca="1" si="58">COUNTIF(INDIRECT("$A$3:A" &amp; ROW()-1), "연번")</f>
        <v>214</v>
      </c>
      <c r="B2350" s="406" t="str">
        <f ca="1">VLOOKUP(A2350,'41. KPC'!$B$103:$H$1048576,7,0)</f>
        <v>하루만에 끝내는 비즈니스 PPT</v>
      </c>
      <c r="D2350" s="48" t="s">
        <v>5543</v>
      </c>
      <c r="E2350" s="37" t="s">
        <v>5544</v>
      </c>
      <c r="F2350" s="415" t="s">
        <v>5545</v>
      </c>
      <c r="G2350" s="37">
        <v>3</v>
      </c>
      <c r="H2350" s="48" t="s">
        <v>5503</v>
      </c>
    </row>
    <row r="2351" spans="1:8" ht="17.45" customHeight="1">
      <c r="A2351" s="24" t="s">
        <v>28</v>
      </c>
      <c r="B2351" s="99" t="s">
        <v>5546</v>
      </c>
      <c r="D2351" s="38" t="s">
        <v>5547</v>
      </c>
      <c r="E2351" s="38" t="s">
        <v>5548</v>
      </c>
      <c r="F2351" s="415" t="s">
        <v>5549</v>
      </c>
      <c r="G2351" s="38">
        <v>4</v>
      </c>
      <c r="H2351" s="48" t="s">
        <v>5550</v>
      </c>
    </row>
    <row r="2352" spans="1:8">
      <c r="A2352" s="24" t="s">
        <v>13</v>
      </c>
      <c r="B2352" s="23" t="s">
        <v>5551</v>
      </c>
      <c r="D2352" s="38"/>
      <c r="E2352" s="38"/>
      <c r="F2352" s="415"/>
      <c r="G2352" s="38"/>
      <c r="H2352" s="48"/>
    </row>
    <row r="2353" spans="1:8">
      <c r="A2353" s="24" t="s">
        <v>32</v>
      </c>
      <c r="B2353" s="407">
        <f ca="1">VLOOKUP(B2350,'41. KPC'!$H$103:$J$1048576,3,0)</f>
        <v>7</v>
      </c>
      <c r="D2353" s="38"/>
      <c r="E2353" s="38"/>
      <c r="F2353" s="415"/>
      <c r="G2353" s="38"/>
      <c r="H2353" s="48"/>
    </row>
    <row r="2354" spans="1:8">
      <c r="A2354" s="24" t="s">
        <v>31</v>
      </c>
      <c r="B2354" s="407" t="str">
        <f ca="1">VLOOKUP(B2350,'41. KPC'!$H$103:$J$1048576,2,0)</f>
        <v>O</v>
      </c>
      <c r="D2354" s="38"/>
      <c r="E2354" s="38"/>
      <c r="F2354" s="415"/>
      <c r="G2354" s="38"/>
      <c r="H2354" s="48"/>
    </row>
    <row r="2355" spans="1:8">
      <c r="A2355" s="24" t="s">
        <v>25</v>
      </c>
      <c r="B2355" s="407" t="str">
        <f ca="1">VLOOKUP(B2350,'41. KPC'!$H$103:$L$1048576,5,0)</f>
        <v>4월, 6월, 7월, 9월, 11월</v>
      </c>
      <c r="D2355" s="38"/>
      <c r="E2355" s="38"/>
      <c r="F2355" s="415"/>
      <c r="G2355" s="38"/>
      <c r="H2355" s="48"/>
    </row>
    <row r="2356" spans="1:8">
      <c r="A2356" s="660" t="s">
        <v>33</v>
      </c>
      <c r="B2356" s="654" t="s">
        <v>5552</v>
      </c>
      <c r="D2356" s="38"/>
      <c r="E2356" s="38"/>
      <c r="F2356" s="415"/>
      <c r="G2356" s="38"/>
      <c r="H2356" s="48"/>
    </row>
    <row r="2357" spans="1:8">
      <c r="A2357" s="630"/>
      <c r="B2357" s="655"/>
      <c r="D2357" s="38"/>
      <c r="E2357" s="38"/>
      <c r="F2357" s="415"/>
      <c r="G2357" s="38"/>
      <c r="H2357" s="48"/>
    </row>
    <row r="2358" spans="1:8">
      <c r="B2358" s="408"/>
    </row>
    <row r="2359" spans="1:8">
      <c r="B2359" s="408"/>
    </row>
    <row r="2360" spans="1:8" ht="17.25" thickBot="1">
      <c r="A2360" s="22" t="s">
        <v>7</v>
      </c>
      <c r="B2360" s="405" t="s">
        <v>4</v>
      </c>
      <c r="D2360" s="22" t="s">
        <v>5117</v>
      </c>
      <c r="E2360" s="22" t="s">
        <v>5118</v>
      </c>
      <c r="F2360" s="22" t="s">
        <v>5119</v>
      </c>
      <c r="G2360" s="22" t="s">
        <v>5120</v>
      </c>
      <c r="H2360" s="22" t="s">
        <v>5121</v>
      </c>
    </row>
    <row r="2361" spans="1:8" ht="17.45" customHeight="1" thickTop="1">
      <c r="A2361" s="21">
        <f t="shared" ref="A2361" ca="1" si="59">COUNTIF(INDIRECT("$A$3:A" &amp; ROW()-1), "연번")</f>
        <v>215</v>
      </c>
      <c r="B2361" s="406" t="str">
        <f ca="1">VLOOKUP(A2361,'41. KPC'!$B$103:$H$1048576,7,0)</f>
        <v>비즈니스 한글, 엑셀 보고서 실무</v>
      </c>
      <c r="D2361" s="37" t="s">
        <v>5553</v>
      </c>
      <c r="E2361" s="37" t="s">
        <v>5554</v>
      </c>
      <c r="F2361" s="415" t="s">
        <v>5555</v>
      </c>
      <c r="G2361" s="37">
        <v>3</v>
      </c>
      <c r="H2361" s="48" t="s">
        <v>5556</v>
      </c>
    </row>
    <row r="2362" spans="1:8" ht="17.45" customHeight="1">
      <c r="A2362" s="24" t="s">
        <v>28</v>
      </c>
      <c r="B2362" s="99" t="s">
        <v>5557</v>
      </c>
      <c r="D2362" s="38" t="s">
        <v>5558</v>
      </c>
      <c r="E2362" s="38" t="s">
        <v>5559</v>
      </c>
      <c r="F2362" s="415" t="s">
        <v>5560</v>
      </c>
      <c r="G2362" s="38">
        <v>4</v>
      </c>
      <c r="H2362" s="48" t="s">
        <v>5556</v>
      </c>
    </row>
    <row r="2363" spans="1:8" ht="17.45" customHeight="1">
      <c r="A2363" s="24" t="s">
        <v>13</v>
      </c>
      <c r="B2363" s="23" t="s">
        <v>5551</v>
      </c>
      <c r="D2363" s="38" t="s">
        <v>5561</v>
      </c>
      <c r="E2363" s="38" t="s">
        <v>5562</v>
      </c>
      <c r="F2363" s="415" t="s">
        <v>5563</v>
      </c>
      <c r="G2363" s="38">
        <v>3</v>
      </c>
      <c r="H2363" s="48" t="s">
        <v>5556</v>
      </c>
    </row>
    <row r="2364" spans="1:8" ht="17.45" customHeight="1">
      <c r="A2364" s="24" t="s">
        <v>32</v>
      </c>
      <c r="B2364" s="407">
        <f ca="1">VLOOKUP(B2361,'41. KPC'!$H$103:$J$1048576,3,0)</f>
        <v>14</v>
      </c>
      <c r="D2364" s="38" t="s">
        <v>5564</v>
      </c>
      <c r="E2364" s="38" t="s">
        <v>5565</v>
      </c>
      <c r="F2364" s="415" t="s">
        <v>5566</v>
      </c>
      <c r="G2364" s="38">
        <v>4</v>
      </c>
      <c r="H2364" s="48" t="s">
        <v>5556</v>
      </c>
    </row>
    <row r="2365" spans="1:8">
      <c r="A2365" s="24" t="s">
        <v>31</v>
      </c>
      <c r="B2365" s="407" t="str">
        <f ca="1">VLOOKUP(B2361,'41. KPC'!$H$103:$J$1048576,2,0)</f>
        <v>O</v>
      </c>
      <c r="D2365" s="38"/>
      <c r="E2365" s="38"/>
      <c r="F2365" s="415"/>
      <c r="G2365" s="38"/>
      <c r="H2365" s="48"/>
    </row>
    <row r="2366" spans="1:8">
      <c r="A2366" s="24" t="s">
        <v>25</v>
      </c>
      <c r="B2366" s="407" t="str">
        <f ca="1">VLOOKUP(B2361,'41. KPC'!$H$103:$L$1048576,5,0)</f>
        <v>4월, 6월, 8월, 10월, 12월</v>
      </c>
      <c r="D2366" s="38"/>
      <c r="E2366" s="38"/>
      <c r="F2366" s="415"/>
      <c r="G2366" s="38"/>
      <c r="H2366" s="48"/>
    </row>
    <row r="2367" spans="1:8">
      <c r="A2367" s="660" t="s">
        <v>33</v>
      </c>
      <c r="B2367" s="654" t="s">
        <v>5567</v>
      </c>
      <c r="D2367" s="38"/>
      <c r="E2367" s="38"/>
      <c r="F2367" s="415"/>
      <c r="G2367" s="38"/>
      <c r="H2367" s="48"/>
    </row>
    <row r="2368" spans="1:8">
      <c r="A2368" s="630"/>
      <c r="B2368" s="655"/>
      <c r="D2368" s="38"/>
      <c r="E2368" s="38"/>
      <c r="F2368" s="415"/>
      <c r="G2368" s="38"/>
      <c r="H2368" s="48"/>
    </row>
    <row r="2369" spans="1:8">
      <c r="B2369" s="408"/>
    </row>
    <row r="2370" spans="1:8">
      <c r="B2370" s="408"/>
    </row>
    <row r="2371" spans="1:8" ht="17.25" thickBot="1">
      <c r="A2371" s="22" t="s">
        <v>7</v>
      </c>
      <c r="B2371" s="405" t="s">
        <v>4</v>
      </c>
      <c r="D2371" s="22" t="s">
        <v>5117</v>
      </c>
      <c r="E2371" s="22" t="s">
        <v>5118</v>
      </c>
      <c r="F2371" s="22" t="s">
        <v>5119</v>
      </c>
      <c r="G2371" s="22" t="s">
        <v>5120</v>
      </c>
      <c r="H2371" s="22" t="s">
        <v>5121</v>
      </c>
    </row>
    <row r="2372" spans="1:8" ht="17.45" customHeight="1" thickTop="1">
      <c r="A2372" s="21">
        <f t="shared" ref="A2372" ca="1" si="60">COUNTIF(INDIRECT("$A$3:A" &amp; ROW()-1), "연번")</f>
        <v>216</v>
      </c>
      <c r="B2372" s="406" t="str">
        <f ca="1">VLOOKUP(A2372,'41. KPC'!$B$103:$H$1048576,7,0)</f>
        <v>AI 비서 활용법 :오후6시 칼퇴근하기</v>
      </c>
      <c r="D2372" s="416" t="s">
        <v>5568</v>
      </c>
      <c r="E2372" s="416" t="s">
        <v>5569</v>
      </c>
      <c r="F2372" s="416" t="s">
        <v>5570</v>
      </c>
      <c r="G2372" s="416">
        <v>3</v>
      </c>
      <c r="H2372" s="37" t="s">
        <v>5571</v>
      </c>
    </row>
    <row r="2373" spans="1:8" ht="17.45" customHeight="1">
      <c r="A2373" s="24" t="s">
        <v>28</v>
      </c>
      <c r="B2373" s="23" t="s">
        <v>5572</v>
      </c>
      <c r="D2373" s="416" t="s">
        <v>5573</v>
      </c>
      <c r="E2373" s="416" t="s">
        <v>5574</v>
      </c>
      <c r="F2373" s="416" t="s">
        <v>5575</v>
      </c>
      <c r="G2373" s="416">
        <v>3</v>
      </c>
      <c r="H2373" s="37" t="s">
        <v>5571</v>
      </c>
    </row>
    <row r="2374" spans="1:8">
      <c r="A2374" s="24" t="s">
        <v>13</v>
      </c>
      <c r="B2374" s="23" t="s">
        <v>5551</v>
      </c>
      <c r="D2374" s="412"/>
      <c r="E2374" s="412"/>
      <c r="F2374" s="412"/>
      <c r="G2374" s="412"/>
      <c r="H2374" s="37"/>
    </row>
    <row r="2375" spans="1:8">
      <c r="A2375" s="24" t="s">
        <v>32</v>
      </c>
      <c r="B2375" s="407">
        <f ca="1">VLOOKUP(B2372,'41. KPC'!$H$103:$J$1048576,3,0)</f>
        <v>6</v>
      </c>
      <c r="D2375" s="412"/>
      <c r="E2375" s="412"/>
      <c r="F2375" s="412"/>
      <c r="G2375" s="412"/>
      <c r="H2375" s="37"/>
    </row>
    <row r="2376" spans="1:8">
      <c r="A2376" s="24" t="s">
        <v>31</v>
      </c>
      <c r="B2376" s="407" t="str">
        <f ca="1">VLOOKUP(B2372,'41. KPC'!$H$103:$J$1048576,2,0)</f>
        <v>O</v>
      </c>
      <c r="D2376" s="38"/>
      <c r="E2376" s="38"/>
      <c r="F2376" s="38"/>
      <c r="G2376" s="38"/>
      <c r="H2376" s="38"/>
    </row>
    <row r="2377" spans="1:8">
      <c r="A2377" s="24" t="s">
        <v>25</v>
      </c>
      <c r="B2377" s="407" t="str">
        <f ca="1">VLOOKUP(B2372,'41. KPC'!$H$103:$L$1048576,5,0)</f>
        <v>3월, 6월, 10월</v>
      </c>
      <c r="D2377" s="38"/>
      <c r="E2377" s="38"/>
      <c r="F2377" s="38"/>
      <c r="G2377" s="38"/>
      <c r="H2377" s="38"/>
    </row>
    <row r="2378" spans="1:8">
      <c r="A2378" s="660" t="s">
        <v>33</v>
      </c>
      <c r="B2378" s="654" t="s">
        <v>5576</v>
      </c>
      <c r="D2378" s="38"/>
      <c r="E2378" s="38"/>
      <c r="F2378" s="38"/>
      <c r="G2378" s="38"/>
      <c r="H2378" s="38"/>
    </row>
    <row r="2379" spans="1:8">
      <c r="A2379" s="630"/>
      <c r="B2379" s="655"/>
      <c r="D2379" s="38"/>
      <c r="E2379" s="38"/>
      <c r="F2379" s="38"/>
      <c r="G2379" s="38"/>
      <c r="H2379" s="38"/>
    </row>
    <row r="2380" spans="1:8">
      <c r="B2380" s="408"/>
    </row>
    <row r="2381" spans="1:8">
      <c r="B2381" s="408"/>
    </row>
    <row r="2382" spans="1:8" ht="17.25" thickBot="1">
      <c r="A2382" s="22" t="s">
        <v>7</v>
      </c>
      <c r="B2382" s="405" t="s">
        <v>4</v>
      </c>
      <c r="D2382" s="22" t="s">
        <v>5117</v>
      </c>
      <c r="E2382" s="22" t="s">
        <v>5118</v>
      </c>
      <c r="F2382" s="22" t="s">
        <v>5119</v>
      </c>
      <c r="G2382" s="22" t="s">
        <v>5120</v>
      </c>
      <c r="H2382" s="22" t="s">
        <v>5121</v>
      </c>
    </row>
    <row r="2383" spans="1:8" ht="17.45" customHeight="1" thickTop="1">
      <c r="A2383" s="21">
        <f t="shared" ref="A2383" ca="1" si="61">COUNTIF(INDIRECT("$A$3:A" &amp; ROW()-1), "연번")</f>
        <v>217</v>
      </c>
      <c r="B2383" s="406" t="str">
        <f ca="1">VLOOKUP(A2383,'41. KPC'!$B$103:$H$1048576,7,0)</f>
        <v>AI로 뚝딱! 업무에 바로 쓰는 실무형 콘텐츠 제작 비법 (with 미드저니)</v>
      </c>
      <c r="D2383" s="416" t="s">
        <v>5577</v>
      </c>
      <c r="E2383" s="416" t="s">
        <v>5578</v>
      </c>
      <c r="F2383" s="416" t="s">
        <v>5579</v>
      </c>
      <c r="G2383" s="416">
        <v>3</v>
      </c>
      <c r="H2383" s="37" t="s">
        <v>5580</v>
      </c>
    </row>
    <row r="2384" spans="1:8" ht="17.45" customHeight="1">
      <c r="A2384" s="24" t="s">
        <v>28</v>
      </c>
      <c r="B2384" s="23" t="s">
        <v>5581</v>
      </c>
      <c r="D2384" s="416" t="s">
        <v>5582</v>
      </c>
      <c r="E2384" s="416" t="s">
        <v>5583</v>
      </c>
      <c r="F2384" s="416" t="s">
        <v>5584</v>
      </c>
      <c r="G2384" s="416">
        <v>4</v>
      </c>
      <c r="H2384" s="37" t="s">
        <v>5580</v>
      </c>
    </row>
    <row r="2385" spans="1:8">
      <c r="A2385" s="24" t="s">
        <v>13</v>
      </c>
      <c r="B2385" s="23" t="s">
        <v>1283</v>
      </c>
      <c r="D2385" s="412"/>
      <c r="E2385" s="412"/>
      <c r="F2385" s="412"/>
      <c r="G2385" s="412"/>
      <c r="H2385" s="37"/>
    </row>
    <row r="2386" spans="1:8">
      <c r="A2386" s="24" t="s">
        <v>32</v>
      </c>
      <c r="B2386" s="407">
        <f ca="1">VLOOKUP(B2383,'41. KPC'!$H$103:$J$1048576,3,0)</f>
        <v>7</v>
      </c>
      <c r="D2386" s="412"/>
      <c r="E2386" s="412"/>
      <c r="F2386" s="412"/>
      <c r="G2386" s="412"/>
      <c r="H2386" s="37"/>
    </row>
    <row r="2387" spans="1:8">
      <c r="A2387" s="24" t="s">
        <v>31</v>
      </c>
      <c r="B2387" s="407" t="str">
        <f ca="1">VLOOKUP(B2383,'41. KPC'!$H$103:$J$1048576,2,0)</f>
        <v>O</v>
      </c>
      <c r="D2387" s="38"/>
      <c r="E2387" s="38"/>
      <c r="F2387" s="38"/>
      <c r="G2387" s="38"/>
      <c r="H2387" s="38"/>
    </row>
    <row r="2388" spans="1:8">
      <c r="A2388" s="24" t="s">
        <v>25</v>
      </c>
      <c r="B2388" s="407" t="str">
        <f ca="1">VLOOKUP(B2383,'41. KPC'!$H$103:$L$1048576,5,0)</f>
        <v>4월, 7월, 10월</v>
      </c>
      <c r="D2388" s="38"/>
      <c r="E2388" s="38"/>
      <c r="F2388" s="38"/>
      <c r="G2388" s="38"/>
      <c r="H2388" s="38"/>
    </row>
    <row r="2389" spans="1:8">
      <c r="A2389" s="660" t="s">
        <v>33</v>
      </c>
      <c r="B2389" s="654" t="s">
        <v>5585</v>
      </c>
      <c r="D2389" s="38"/>
      <c r="E2389" s="38"/>
      <c r="F2389" s="38"/>
      <c r="G2389" s="38"/>
      <c r="H2389" s="38"/>
    </row>
    <row r="2390" spans="1:8">
      <c r="A2390" s="630"/>
      <c r="B2390" s="655"/>
      <c r="D2390" s="38"/>
      <c r="E2390" s="38"/>
      <c r="F2390" s="38"/>
      <c r="G2390" s="38"/>
      <c r="H2390" s="38"/>
    </row>
    <row r="2391" spans="1:8">
      <c r="B2391" s="408"/>
    </row>
    <row r="2392" spans="1:8">
      <c r="B2392" s="408"/>
    </row>
    <row r="2393" spans="1:8" ht="17.25" thickBot="1">
      <c r="A2393" s="22" t="s">
        <v>7</v>
      </c>
      <c r="B2393" s="405" t="s">
        <v>4</v>
      </c>
      <c r="D2393" s="22" t="s">
        <v>5117</v>
      </c>
      <c r="E2393" s="22" t="s">
        <v>5118</v>
      </c>
      <c r="F2393" s="22" t="s">
        <v>5119</v>
      </c>
      <c r="G2393" s="22" t="s">
        <v>5120</v>
      </c>
      <c r="H2393" s="22" t="s">
        <v>5121</v>
      </c>
    </row>
    <row r="2394" spans="1:8" ht="17.45" customHeight="1" thickTop="1">
      <c r="A2394" s="21">
        <f t="shared" ref="A2394" ca="1" si="62">COUNTIF(INDIRECT("$A$3:A" &amp; ROW()-1), "연번")</f>
        <v>218</v>
      </c>
      <c r="B2394" s="406" t="str">
        <f ca="1">VLOOKUP(A2394,'41. KPC'!$B$103:$H$1048576,7,0)</f>
        <v>업무 생산성을 높이는 ChatGPT 활용 Skill-up</v>
      </c>
      <c r="D2394" s="416" t="s">
        <v>5586</v>
      </c>
      <c r="E2394" s="416" t="s">
        <v>5587</v>
      </c>
      <c r="F2394" s="416" t="s">
        <v>5588</v>
      </c>
      <c r="G2394" s="416">
        <v>3</v>
      </c>
      <c r="H2394" s="37" t="s">
        <v>5571</v>
      </c>
    </row>
    <row r="2395" spans="1:8" ht="17.45" customHeight="1">
      <c r="A2395" s="24" t="s">
        <v>28</v>
      </c>
      <c r="B2395" s="23" t="s">
        <v>5589</v>
      </c>
      <c r="D2395" s="416" t="s">
        <v>5590</v>
      </c>
      <c r="E2395" s="416" t="s">
        <v>5591</v>
      </c>
      <c r="F2395" s="416" t="s">
        <v>5592</v>
      </c>
      <c r="G2395" s="416">
        <v>3</v>
      </c>
      <c r="H2395" s="37" t="s">
        <v>5571</v>
      </c>
    </row>
    <row r="2396" spans="1:8">
      <c r="A2396" s="24" t="s">
        <v>13</v>
      </c>
      <c r="B2396" s="23" t="s">
        <v>1283</v>
      </c>
      <c r="D2396" s="412"/>
      <c r="E2396" s="412"/>
      <c r="F2396" s="412"/>
      <c r="G2396" s="412"/>
      <c r="H2396" s="37"/>
    </row>
    <row r="2397" spans="1:8">
      <c r="A2397" s="24" t="s">
        <v>32</v>
      </c>
      <c r="B2397" s="407">
        <f ca="1">VLOOKUP(B2394,'41. KPC'!$H$103:$J$1048576,3,0)</f>
        <v>6</v>
      </c>
      <c r="D2397" s="412"/>
      <c r="E2397" s="412"/>
      <c r="F2397" s="412"/>
      <c r="G2397" s="412"/>
      <c r="H2397" s="37"/>
    </row>
    <row r="2398" spans="1:8">
      <c r="A2398" s="24" t="s">
        <v>31</v>
      </c>
      <c r="B2398" s="407" t="str">
        <f ca="1">VLOOKUP(B2394,'41. KPC'!$H$103:$J$1048576,2,0)</f>
        <v>O</v>
      </c>
      <c r="D2398" s="38"/>
      <c r="E2398" s="38"/>
      <c r="F2398" s="38"/>
      <c r="G2398" s="38"/>
      <c r="H2398" s="38"/>
    </row>
    <row r="2399" spans="1:8">
      <c r="A2399" s="24" t="s">
        <v>25</v>
      </c>
      <c r="B2399" s="407" t="str">
        <f ca="1">VLOOKUP(B2394,'41. KPC'!$H$103:$L$1048576,5,0)</f>
        <v>1~12월</v>
      </c>
      <c r="D2399" s="38"/>
      <c r="E2399" s="38"/>
      <c r="F2399" s="38"/>
      <c r="G2399" s="38"/>
      <c r="H2399" s="38"/>
    </row>
    <row r="2400" spans="1:8">
      <c r="A2400" s="660" t="s">
        <v>33</v>
      </c>
      <c r="B2400" s="654" t="s">
        <v>5593</v>
      </c>
      <c r="D2400" s="38"/>
      <c r="E2400" s="38"/>
      <c r="F2400" s="38"/>
      <c r="G2400" s="38"/>
      <c r="H2400" s="38"/>
    </row>
    <row r="2401" spans="1:8">
      <c r="A2401" s="630"/>
      <c r="B2401" s="655"/>
      <c r="D2401" s="38"/>
      <c r="E2401" s="38"/>
      <c r="F2401" s="38"/>
      <c r="G2401" s="38"/>
      <c r="H2401" s="38"/>
    </row>
    <row r="2402" spans="1:8">
      <c r="B2402" s="408"/>
    </row>
    <row r="2403" spans="1:8">
      <c r="B2403" s="408"/>
    </row>
    <row r="2404" spans="1:8" ht="17.25" thickBot="1">
      <c r="A2404" s="22" t="s">
        <v>7</v>
      </c>
      <c r="B2404" s="405" t="s">
        <v>4</v>
      </c>
      <c r="D2404" s="22" t="s">
        <v>5117</v>
      </c>
      <c r="E2404" s="22" t="s">
        <v>5118</v>
      </c>
      <c r="F2404" s="22" t="s">
        <v>5119</v>
      </c>
      <c r="G2404" s="22" t="s">
        <v>5120</v>
      </c>
      <c r="H2404" s="22" t="s">
        <v>5121</v>
      </c>
    </row>
    <row r="2405" spans="1:8" ht="17.45" customHeight="1" thickTop="1">
      <c r="A2405" s="21">
        <f t="shared" ref="A2405" ca="1" si="63">COUNTIF(INDIRECT("$A$3:A" &amp; ROW()-1), "연번")</f>
        <v>219</v>
      </c>
      <c r="B2405" s="406" t="str">
        <f ca="1">VLOOKUP(A2405,'41. KPC'!$B$103:$H$1048576,7,0)</f>
        <v>Chatgpt를 활용한 Python / R 빅데이터 성과 분석</v>
      </c>
      <c r="D2405" s="416" t="s">
        <v>5594</v>
      </c>
      <c r="E2405" s="416" t="s">
        <v>5595</v>
      </c>
      <c r="F2405" s="416" t="s">
        <v>5596</v>
      </c>
      <c r="G2405" s="416">
        <v>3</v>
      </c>
      <c r="H2405" s="37" t="s">
        <v>5597</v>
      </c>
    </row>
    <row r="2406" spans="1:8" ht="17.45" customHeight="1">
      <c r="A2406" s="24" t="s">
        <v>28</v>
      </c>
      <c r="B2406" s="23" t="s">
        <v>5598</v>
      </c>
      <c r="D2406" s="416" t="s">
        <v>5599</v>
      </c>
      <c r="E2406" s="416" t="s">
        <v>5599</v>
      </c>
      <c r="F2406" s="416" t="s">
        <v>5600</v>
      </c>
      <c r="G2406" s="416">
        <v>4</v>
      </c>
      <c r="H2406" s="37" t="s">
        <v>5597</v>
      </c>
    </row>
    <row r="2407" spans="1:8" ht="17.45" customHeight="1">
      <c r="A2407" s="24" t="s">
        <v>13</v>
      </c>
      <c r="B2407" s="23" t="s">
        <v>5601</v>
      </c>
      <c r="D2407" s="416" t="s">
        <v>5602</v>
      </c>
      <c r="E2407" s="416" t="s">
        <v>5603</v>
      </c>
      <c r="F2407" s="416" t="s">
        <v>5604</v>
      </c>
      <c r="G2407" s="416">
        <v>3</v>
      </c>
      <c r="H2407" s="37" t="s">
        <v>5597</v>
      </c>
    </row>
    <row r="2408" spans="1:8" ht="17.45" customHeight="1">
      <c r="A2408" s="24" t="s">
        <v>32</v>
      </c>
      <c r="B2408" s="407">
        <f ca="1">VLOOKUP(B2405,'41. KPC'!$H$103:$J$1048576,3,0)</f>
        <v>21</v>
      </c>
      <c r="D2408" s="416" t="s">
        <v>5605</v>
      </c>
      <c r="E2408" s="416" t="s">
        <v>5606</v>
      </c>
      <c r="F2408" s="416" t="s">
        <v>5607</v>
      </c>
      <c r="G2408" s="416">
        <v>4</v>
      </c>
      <c r="H2408" s="37" t="s">
        <v>5597</v>
      </c>
    </row>
    <row r="2409" spans="1:8">
      <c r="A2409" s="24" t="s">
        <v>31</v>
      </c>
      <c r="B2409" s="407" t="str">
        <f ca="1">VLOOKUP(B2405,'41. KPC'!$H$103:$J$1048576,2,0)</f>
        <v>O</v>
      </c>
      <c r="D2409" s="416" t="s">
        <v>5608</v>
      </c>
      <c r="E2409" s="416" t="s">
        <v>5609</v>
      </c>
      <c r="F2409" s="416" t="s">
        <v>5610</v>
      </c>
      <c r="G2409" s="416">
        <v>3</v>
      </c>
      <c r="H2409" s="38" t="s">
        <v>5597</v>
      </c>
    </row>
    <row r="2410" spans="1:8">
      <c r="A2410" s="24" t="s">
        <v>25</v>
      </c>
      <c r="B2410" s="407" t="str">
        <f ca="1">VLOOKUP(B2405,'41. KPC'!$H$103:$L$1048576,5,0)</f>
        <v>6월, 9월, 12월</v>
      </c>
      <c r="D2410" s="416" t="s">
        <v>5611</v>
      </c>
      <c r="E2410" s="416" t="s">
        <v>5611</v>
      </c>
      <c r="F2410" s="416" t="s">
        <v>5612</v>
      </c>
      <c r="G2410" s="416">
        <v>4</v>
      </c>
      <c r="H2410" s="38" t="s">
        <v>5597</v>
      </c>
    </row>
    <row r="2411" spans="1:8">
      <c r="A2411" s="660" t="s">
        <v>33</v>
      </c>
      <c r="B2411" s="654" t="s">
        <v>5613</v>
      </c>
      <c r="D2411" s="38"/>
      <c r="E2411" s="38"/>
      <c r="F2411" s="38"/>
      <c r="G2411" s="38"/>
      <c r="H2411" s="38"/>
    </row>
    <row r="2412" spans="1:8">
      <c r="A2412" s="630"/>
      <c r="B2412" s="655"/>
      <c r="D2412" s="38"/>
      <c r="E2412" s="38"/>
      <c r="F2412" s="38"/>
      <c r="G2412" s="38"/>
      <c r="H2412" s="38"/>
    </row>
    <row r="2413" spans="1:8">
      <c r="B2413" s="408"/>
    </row>
    <row r="2414" spans="1:8">
      <c r="B2414" s="408"/>
    </row>
    <row r="2415" spans="1:8" ht="17.25" thickBot="1">
      <c r="A2415" s="22" t="s">
        <v>7</v>
      </c>
      <c r="B2415" s="405" t="s">
        <v>4</v>
      </c>
      <c r="D2415" s="22" t="s">
        <v>5117</v>
      </c>
      <c r="E2415" s="22" t="s">
        <v>5118</v>
      </c>
      <c r="F2415" s="22" t="s">
        <v>5119</v>
      </c>
      <c r="G2415" s="22" t="s">
        <v>5120</v>
      </c>
      <c r="H2415" s="22" t="s">
        <v>5121</v>
      </c>
    </row>
    <row r="2416" spans="1:8" ht="17.25" thickTop="1">
      <c r="A2416" s="21">
        <f t="shared" ref="A2416" ca="1" si="64">COUNTIF(INDIRECT("$A$3:A" &amp; ROW()-1), "연번")</f>
        <v>220</v>
      </c>
      <c r="B2416" s="406" t="str">
        <f ca="1">VLOOKUP(A2416,'41. KPC'!$B$103:$H$1048576,7,0)</f>
        <v>AI 프롬프트 엔지니어링 전문가 양성</v>
      </c>
      <c r="D2416" s="416" t="s">
        <v>5614</v>
      </c>
      <c r="E2416" s="416" t="s">
        <v>5615</v>
      </c>
      <c r="F2416" s="416" t="s">
        <v>5616</v>
      </c>
      <c r="G2416" s="416">
        <v>4</v>
      </c>
      <c r="H2416" s="37" t="s">
        <v>5617</v>
      </c>
    </row>
    <row r="2417" spans="1:8">
      <c r="A2417" s="24" t="s">
        <v>28</v>
      </c>
      <c r="B2417" s="23" t="s">
        <v>5618</v>
      </c>
      <c r="D2417" s="416" t="s">
        <v>5619</v>
      </c>
      <c r="E2417" s="416" t="s">
        <v>5620</v>
      </c>
      <c r="F2417" s="416" t="s">
        <v>5621</v>
      </c>
      <c r="G2417" s="416">
        <v>4</v>
      </c>
      <c r="H2417" s="37" t="s">
        <v>5617</v>
      </c>
    </row>
    <row r="2418" spans="1:8">
      <c r="A2418" s="24" t="s">
        <v>13</v>
      </c>
      <c r="B2418" s="23" t="s">
        <v>1283</v>
      </c>
      <c r="D2418" s="416" t="s">
        <v>5622</v>
      </c>
      <c r="E2418" s="416" t="s">
        <v>5623</v>
      </c>
      <c r="F2418" s="416" t="s">
        <v>5624</v>
      </c>
      <c r="G2418" s="416">
        <v>4</v>
      </c>
      <c r="H2418" s="37" t="s">
        <v>5617</v>
      </c>
    </row>
    <row r="2419" spans="1:8">
      <c r="A2419" s="24" t="s">
        <v>32</v>
      </c>
      <c r="B2419" s="407">
        <f ca="1">VLOOKUP(B2416,'41. KPC'!$H$103:$J$1048576,3,0)</f>
        <v>20</v>
      </c>
      <c r="D2419" s="416" t="s">
        <v>5625</v>
      </c>
      <c r="E2419" s="416" t="s">
        <v>5626</v>
      </c>
      <c r="F2419" s="416" t="s">
        <v>5627</v>
      </c>
      <c r="G2419" s="416">
        <v>4</v>
      </c>
      <c r="H2419" s="37" t="s">
        <v>5617</v>
      </c>
    </row>
    <row r="2420" spans="1:8">
      <c r="A2420" s="24" t="s">
        <v>31</v>
      </c>
      <c r="B2420" s="407" t="str">
        <f ca="1">VLOOKUP(B2416,'41. KPC'!$H$103:$J$1048576,2,0)</f>
        <v>O</v>
      </c>
      <c r="D2420" s="416" t="s">
        <v>5628</v>
      </c>
      <c r="E2420" s="416" t="s">
        <v>5629</v>
      </c>
      <c r="F2420" s="416" t="s">
        <v>5630</v>
      </c>
      <c r="G2420" s="416">
        <v>4</v>
      </c>
      <c r="H2420" s="38" t="s">
        <v>5617</v>
      </c>
    </row>
    <row r="2421" spans="1:8">
      <c r="A2421" s="24" t="s">
        <v>25</v>
      </c>
      <c r="B2421" s="407" t="str">
        <f ca="1">VLOOKUP(B2416,'41. KPC'!$H$103:$L$1048576,5,0)</f>
        <v>1~12월</v>
      </c>
      <c r="D2421" s="38"/>
      <c r="E2421" s="38"/>
      <c r="F2421" s="38"/>
      <c r="G2421" s="38"/>
      <c r="H2421" s="38"/>
    </row>
    <row r="2422" spans="1:8">
      <c r="A2422" s="660" t="s">
        <v>33</v>
      </c>
      <c r="B2422" s="654" t="s">
        <v>5631</v>
      </c>
      <c r="D2422" s="38"/>
      <c r="E2422" s="38"/>
      <c r="F2422" s="38"/>
      <c r="G2422" s="38"/>
      <c r="H2422" s="38"/>
    </row>
    <row r="2423" spans="1:8">
      <c r="A2423" s="630"/>
      <c r="B2423" s="655"/>
      <c r="D2423" s="38"/>
      <c r="E2423" s="38"/>
      <c r="F2423" s="38"/>
      <c r="G2423" s="38"/>
      <c r="H2423" s="38"/>
    </row>
    <row r="2424" spans="1:8">
      <c r="B2424" s="408"/>
    </row>
    <row r="2425" spans="1:8">
      <c r="B2425" s="408"/>
    </row>
    <row r="2426" spans="1:8" ht="17.25" thickBot="1">
      <c r="A2426" s="22" t="s">
        <v>7</v>
      </c>
      <c r="B2426" s="405" t="s">
        <v>4</v>
      </c>
      <c r="D2426" s="22" t="s">
        <v>5117</v>
      </c>
      <c r="E2426" s="22" t="s">
        <v>5118</v>
      </c>
      <c r="F2426" s="22" t="s">
        <v>5119</v>
      </c>
      <c r="G2426" s="22" t="s">
        <v>5120</v>
      </c>
      <c r="H2426" s="22" t="s">
        <v>5121</v>
      </c>
    </row>
    <row r="2427" spans="1:8" ht="17.25" thickTop="1">
      <c r="A2427" s="21">
        <f t="shared" ref="A2427" ca="1" si="65">COUNTIF(INDIRECT("$A$3:A" &amp; ROW()-1), "연번")</f>
        <v>221</v>
      </c>
      <c r="B2427" s="406" t="str">
        <f ca="1">VLOOKUP(A2427,'41. KPC'!$B$103:$H$1048576,7,0)</f>
        <v>[기술] SQL 최적화 튜닝</v>
      </c>
      <c r="D2427" s="416" t="s">
        <v>5632</v>
      </c>
      <c r="E2427" s="416" t="s">
        <v>5633</v>
      </c>
      <c r="F2427" s="416" t="s">
        <v>5634</v>
      </c>
      <c r="G2427" s="416">
        <v>3</v>
      </c>
      <c r="H2427" s="416" t="s">
        <v>5635</v>
      </c>
    </row>
    <row r="2428" spans="1:8">
      <c r="A2428" s="24" t="s">
        <v>28</v>
      </c>
      <c r="B2428" s="23" t="s">
        <v>5636</v>
      </c>
      <c r="D2428" s="416" t="s">
        <v>5637</v>
      </c>
      <c r="E2428" s="416" t="s">
        <v>5637</v>
      </c>
      <c r="F2428" s="416" t="s">
        <v>5638</v>
      </c>
      <c r="G2428" s="416">
        <v>4</v>
      </c>
      <c r="H2428" s="416" t="s">
        <v>5635</v>
      </c>
    </row>
    <row r="2429" spans="1:8">
      <c r="A2429" s="24" t="s">
        <v>13</v>
      </c>
      <c r="B2429" s="23" t="s">
        <v>1283</v>
      </c>
      <c r="D2429" s="416" t="s">
        <v>5639</v>
      </c>
      <c r="E2429" s="416" t="s">
        <v>5639</v>
      </c>
      <c r="F2429" s="416" t="s">
        <v>5640</v>
      </c>
      <c r="G2429" s="416">
        <v>3</v>
      </c>
      <c r="H2429" s="416" t="s">
        <v>5635</v>
      </c>
    </row>
    <row r="2430" spans="1:8">
      <c r="A2430" s="24" t="s">
        <v>32</v>
      </c>
      <c r="B2430" s="407">
        <f ca="1">VLOOKUP(B2427,'41. KPC'!$H$103:$J$1048576,3,0)</f>
        <v>35</v>
      </c>
      <c r="D2430" s="416" t="s">
        <v>5641</v>
      </c>
      <c r="E2430" s="416" t="s">
        <v>5642</v>
      </c>
      <c r="F2430" s="416" t="s">
        <v>5643</v>
      </c>
      <c r="G2430" s="416">
        <v>4</v>
      </c>
      <c r="H2430" s="416" t="s">
        <v>5635</v>
      </c>
    </row>
    <row r="2431" spans="1:8">
      <c r="A2431" s="24" t="s">
        <v>31</v>
      </c>
      <c r="B2431" s="407" t="str">
        <f ca="1">VLOOKUP(B2427,'41. KPC'!$H$103:$J$1048576,2,0)</f>
        <v>O</v>
      </c>
      <c r="D2431" s="416" t="s">
        <v>5644</v>
      </c>
      <c r="E2431" s="416" t="s">
        <v>5645</v>
      </c>
      <c r="F2431" s="416" t="s">
        <v>5646</v>
      </c>
      <c r="G2431" s="416">
        <v>3</v>
      </c>
      <c r="H2431" s="416" t="s">
        <v>5635</v>
      </c>
    </row>
    <row r="2432" spans="1:8">
      <c r="A2432" s="24" t="s">
        <v>25</v>
      </c>
      <c r="B2432" s="407" t="str">
        <f ca="1">VLOOKUP(B2427,'41. KPC'!$H$103:$L$1048576,5,0)</f>
        <v>4월, 6월, 8월, 10월, 11월</v>
      </c>
      <c r="D2432" s="416" t="s">
        <v>5647</v>
      </c>
      <c r="E2432" s="416" t="s">
        <v>5648</v>
      </c>
      <c r="F2432" s="416" t="s">
        <v>5649</v>
      </c>
      <c r="G2432" s="416">
        <v>4</v>
      </c>
      <c r="H2432" s="416" t="s">
        <v>5635</v>
      </c>
    </row>
    <row r="2433" spans="1:8">
      <c r="A2433" s="660" t="s">
        <v>33</v>
      </c>
      <c r="B2433" s="654" t="s">
        <v>5650</v>
      </c>
      <c r="D2433" s="416" t="s">
        <v>5651</v>
      </c>
      <c r="E2433" s="416" t="s">
        <v>5651</v>
      </c>
      <c r="F2433" s="416" t="s">
        <v>5652</v>
      </c>
      <c r="G2433" s="416">
        <v>3</v>
      </c>
      <c r="H2433" s="416" t="s">
        <v>5635</v>
      </c>
    </row>
    <row r="2434" spans="1:8">
      <c r="A2434" s="630"/>
      <c r="B2434" s="655"/>
      <c r="D2434" s="416" t="s">
        <v>5653</v>
      </c>
      <c r="E2434" s="416" t="s">
        <v>5653</v>
      </c>
      <c r="F2434" s="416" t="s">
        <v>5654</v>
      </c>
      <c r="G2434" s="416">
        <v>4</v>
      </c>
      <c r="H2434" s="416" t="s">
        <v>5635</v>
      </c>
    </row>
    <row r="2435" spans="1:8">
      <c r="B2435" s="408"/>
      <c r="D2435" s="416" t="s">
        <v>5655</v>
      </c>
      <c r="E2435" s="416" t="s">
        <v>5655</v>
      </c>
      <c r="F2435" s="416" t="s">
        <v>5656</v>
      </c>
      <c r="G2435" s="416">
        <v>3</v>
      </c>
      <c r="H2435" s="416" t="s">
        <v>5635</v>
      </c>
    </row>
    <row r="2436" spans="1:8">
      <c r="B2436" s="408"/>
      <c r="D2436" s="416" t="s">
        <v>5657</v>
      </c>
      <c r="E2436" s="416" t="s">
        <v>5657</v>
      </c>
      <c r="F2436" s="416" t="s">
        <v>5658</v>
      </c>
      <c r="G2436" s="416">
        <v>4</v>
      </c>
      <c r="H2436" s="416" t="s">
        <v>5635</v>
      </c>
    </row>
    <row r="2437" spans="1:8">
      <c r="B2437" s="408"/>
      <c r="D2437" s="417"/>
      <c r="E2437" s="417"/>
      <c r="F2437" s="417"/>
      <c r="G2437" s="417"/>
      <c r="H2437" s="417"/>
    </row>
    <row r="2438" spans="1:8">
      <c r="B2438" s="408"/>
      <c r="D2438" s="417"/>
      <c r="E2438" s="417"/>
      <c r="F2438" s="417"/>
      <c r="G2438" s="417"/>
      <c r="H2438" s="417"/>
    </row>
    <row r="2439" spans="1:8" ht="17.25" thickBot="1">
      <c r="A2439" s="22" t="s">
        <v>7</v>
      </c>
      <c r="B2439" s="405" t="s">
        <v>4</v>
      </c>
      <c r="D2439" s="22" t="s">
        <v>5117</v>
      </c>
      <c r="E2439" s="22" t="s">
        <v>5118</v>
      </c>
      <c r="F2439" s="22" t="s">
        <v>5119</v>
      </c>
      <c r="G2439" s="22" t="s">
        <v>5120</v>
      </c>
      <c r="H2439" s="22" t="s">
        <v>5121</v>
      </c>
    </row>
    <row r="2440" spans="1:8" ht="17.25" thickTop="1">
      <c r="A2440" s="21">
        <f t="shared" ref="A2440" ca="1" si="66">COUNTIF(INDIRECT("$A$3:A" &amp; ROW()-1), "연번")</f>
        <v>222</v>
      </c>
      <c r="B2440" s="406" t="str">
        <f ca="1">VLOOKUP(A2440,'41. KPC'!$B$103:$H$1048576,7,0)</f>
        <v>[기술] DB 설계 및 구축을 위한 실전데이터 분석 모델링 실무</v>
      </c>
      <c r="D2440" s="416" t="s">
        <v>5659</v>
      </c>
      <c r="E2440" s="416" t="s">
        <v>5659</v>
      </c>
      <c r="F2440" s="416" t="s">
        <v>5660</v>
      </c>
      <c r="G2440" s="416">
        <v>3</v>
      </c>
      <c r="H2440" s="416" t="s">
        <v>5661</v>
      </c>
    </row>
    <row r="2441" spans="1:8">
      <c r="A2441" s="24" t="s">
        <v>28</v>
      </c>
      <c r="B2441" s="23" t="s">
        <v>5662</v>
      </c>
      <c r="D2441" s="416" t="s">
        <v>5663</v>
      </c>
      <c r="E2441" s="416" t="s">
        <v>5664</v>
      </c>
      <c r="F2441" s="416" t="s">
        <v>5665</v>
      </c>
      <c r="G2441" s="416">
        <v>4</v>
      </c>
      <c r="H2441" s="416" t="s">
        <v>5661</v>
      </c>
    </row>
    <row r="2442" spans="1:8">
      <c r="A2442" s="24" t="s">
        <v>13</v>
      </c>
      <c r="B2442" s="23" t="s">
        <v>5666</v>
      </c>
      <c r="D2442" s="416" t="s">
        <v>5667</v>
      </c>
      <c r="E2442" s="416" t="s">
        <v>5667</v>
      </c>
      <c r="F2442" s="416" t="s">
        <v>5668</v>
      </c>
      <c r="G2442" s="416">
        <v>3</v>
      </c>
      <c r="H2442" s="416" t="s">
        <v>5661</v>
      </c>
    </row>
    <row r="2443" spans="1:8">
      <c r="A2443" s="24" t="s">
        <v>32</v>
      </c>
      <c r="B2443" s="407">
        <f ca="1">VLOOKUP(B2440,'41. KPC'!$H$103:$J$1048576,3,0)</f>
        <v>14</v>
      </c>
      <c r="D2443" s="416" t="s">
        <v>5669</v>
      </c>
      <c r="E2443" s="416" t="s">
        <v>5670</v>
      </c>
      <c r="F2443" s="416" t="s">
        <v>5671</v>
      </c>
      <c r="G2443" s="416">
        <v>4</v>
      </c>
      <c r="H2443" s="416" t="s">
        <v>5661</v>
      </c>
    </row>
    <row r="2444" spans="1:8">
      <c r="A2444" s="24" t="s">
        <v>31</v>
      </c>
      <c r="B2444" s="407" t="str">
        <f ca="1">VLOOKUP(B2440,'41. KPC'!$H$103:$J$1048576,2,0)</f>
        <v>O</v>
      </c>
      <c r="D2444" s="38"/>
      <c r="E2444" s="38"/>
      <c r="F2444" s="38"/>
      <c r="G2444" s="38"/>
      <c r="H2444" s="38"/>
    </row>
    <row r="2445" spans="1:8">
      <c r="A2445" s="24" t="s">
        <v>25</v>
      </c>
      <c r="B2445" s="407" t="str">
        <f ca="1">VLOOKUP(B2440,'41. KPC'!$H$103:$L$1048576,5,0)</f>
        <v>6월, 12월</v>
      </c>
      <c r="D2445" s="38"/>
      <c r="E2445" s="38"/>
      <c r="F2445" s="38"/>
      <c r="G2445" s="38"/>
      <c r="H2445" s="38"/>
    </row>
    <row r="2446" spans="1:8">
      <c r="A2446" s="660" t="s">
        <v>33</v>
      </c>
      <c r="B2446" s="654" t="s">
        <v>5672</v>
      </c>
      <c r="D2446" s="38"/>
      <c r="E2446" s="38"/>
      <c r="F2446" s="38"/>
      <c r="G2446" s="38"/>
      <c r="H2446" s="38"/>
    </row>
    <row r="2447" spans="1:8">
      <c r="A2447" s="630"/>
      <c r="B2447" s="655"/>
      <c r="D2447" s="38"/>
      <c r="E2447" s="38"/>
      <c r="F2447" s="38"/>
      <c r="G2447" s="38"/>
      <c r="H2447" s="38"/>
    </row>
    <row r="2448" spans="1:8">
      <c r="B2448" s="408"/>
    </row>
    <row r="2449" spans="1:8">
      <c r="B2449" s="408"/>
    </row>
    <row r="2450" spans="1:8" ht="17.25" thickBot="1">
      <c r="A2450" s="22" t="s">
        <v>7</v>
      </c>
      <c r="B2450" s="405" t="s">
        <v>4</v>
      </c>
      <c r="D2450" s="22" t="s">
        <v>5117</v>
      </c>
      <c r="E2450" s="22" t="s">
        <v>5118</v>
      </c>
      <c r="F2450" s="22" t="s">
        <v>5119</v>
      </c>
      <c r="G2450" s="22" t="s">
        <v>5120</v>
      </c>
      <c r="H2450" s="22" t="s">
        <v>5121</v>
      </c>
    </row>
    <row r="2451" spans="1:8" ht="17.25" thickTop="1">
      <c r="A2451" s="21">
        <f t="shared" ref="A2451" ca="1" si="67">COUNTIF(INDIRECT("$A$3:A" &amp; ROW()-1), "연번")</f>
        <v>223</v>
      </c>
      <c r="B2451" s="406" t="str">
        <f ca="1">VLOOKUP(A2451,'41. KPC'!$B$103:$H$1048576,7,0)</f>
        <v>[기술] 오라클 데이터베이스 운영실무</v>
      </c>
      <c r="D2451" s="416" t="s">
        <v>5673</v>
      </c>
      <c r="E2451" s="416" t="s">
        <v>5674</v>
      </c>
      <c r="F2451" s="416" t="s">
        <v>5675</v>
      </c>
      <c r="G2451" s="416">
        <v>3</v>
      </c>
      <c r="H2451" s="416" t="s">
        <v>5676</v>
      </c>
    </row>
    <row r="2452" spans="1:8">
      <c r="A2452" s="24" t="s">
        <v>28</v>
      </c>
      <c r="B2452" s="23" t="s">
        <v>5677</v>
      </c>
      <c r="D2452" s="416" t="s">
        <v>5678</v>
      </c>
      <c r="E2452" s="416" t="s">
        <v>5679</v>
      </c>
      <c r="F2452" s="416" t="s">
        <v>5680</v>
      </c>
      <c r="G2452" s="416">
        <v>4</v>
      </c>
      <c r="H2452" s="416" t="s">
        <v>5676</v>
      </c>
    </row>
    <row r="2453" spans="1:8">
      <c r="A2453" s="24" t="s">
        <v>13</v>
      </c>
      <c r="B2453" s="23" t="s">
        <v>5666</v>
      </c>
      <c r="D2453" s="416" t="s">
        <v>5681</v>
      </c>
      <c r="E2453" s="416" t="s">
        <v>5682</v>
      </c>
      <c r="F2453" s="416" t="s">
        <v>5683</v>
      </c>
      <c r="G2453" s="416">
        <v>3</v>
      </c>
      <c r="H2453" s="416" t="s">
        <v>5676</v>
      </c>
    </row>
    <row r="2454" spans="1:8">
      <c r="A2454" s="24" t="s">
        <v>32</v>
      </c>
      <c r="B2454" s="407">
        <f ca="1">VLOOKUP(B2451,'41. KPC'!$H$103:$J$1048576,3,0)</f>
        <v>21</v>
      </c>
      <c r="D2454" s="416" t="s">
        <v>504</v>
      </c>
      <c r="E2454" s="416" t="s">
        <v>5684</v>
      </c>
      <c r="F2454" s="416" t="s">
        <v>5685</v>
      </c>
      <c r="G2454" s="416">
        <v>4</v>
      </c>
      <c r="H2454" s="416" t="s">
        <v>5676</v>
      </c>
    </row>
    <row r="2455" spans="1:8">
      <c r="A2455" s="24" t="s">
        <v>31</v>
      </c>
      <c r="B2455" s="407" t="str">
        <f ca="1">VLOOKUP(B2451,'41. KPC'!$H$103:$J$1048576,2,0)</f>
        <v>O</v>
      </c>
      <c r="D2455" s="416" t="s">
        <v>5686</v>
      </c>
      <c r="E2455" s="416" t="s">
        <v>5687</v>
      </c>
      <c r="F2455" s="416" t="s">
        <v>5688</v>
      </c>
      <c r="G2455" s="416">
        <v>3</v>
      </c>
      <c r="H2455" s="416" t="s">
        <v>5676</v>
      </c>
    </row>
    <row r="2456" spans="1:8">
      <c r="A2456" s="24" t="s">
        <v>25</v>
      </c>
      <c r="B2456" s="407" t="str">
        <f ca="1">VLOOKUP(B2451,'41. KPC'!$H$103:$L$1048576,5,0)</f>
        <v>6월, 11월</v>
      </c>
      <c r="D2456" s="416" t="s">
        <v>5689</v>
      </c>
      <c r="E2456" s="416" t="s">
        <v>5690</v>
      </c>
      <c r="F2456" s="416" t="s">
        <v>5691</v>
      </c>
      <c r="G2456" s="416">
        <v>4</v>
      </c>
      <c r="H2456" s="416" t="s">
        <v>5676</v>
      </c>
    </row>
    <row r="2457" spans="1:8">
      <c r="A2457" s="660" t="s">
        <v>33</v>
      </c>
      <c r="B2457" s="654" t="s">
        <v>5692</v>
      </c>
      <c r="D2457" s="38"/>
      <c r="E2457" s="38"/>
      <c r="F2457" s="38"/>
      <c r="G2457" s="38"/>
      <c r="H2457" s="38"/>
    </row>
    <row r="2458" spans="1:8">
      <c r="A2458" s="630"/>
      <c r="B2458" s="655"/>
      <c r="D2458" s="38"/>
      <c r="E2458" s="38"/>
      <c r="F2458" s="38"/>
      <c r="G2458" s="38"/>
      <c r="H2458" s="38"/>
    </row>
    <row r="2459" spans="1:8">
      <c r="B2459" s="408"/>
    </row>
    <row r="2460" spans="1:8">
      <c r="B2460" s="408"/>
    </row>
    <row r="2461" spans="1:8" ht="17.25" thickBot="1">
      <c r="A2461" s="22" t="s">
        <v>7</v>
      </c>
      <c r="B2461" s="405" t="s">
        <v>4</v>
      </c>
      <c r="D2461" s="22" t="s">
        <v>5117</v>
      </c>
      <c r="E2461" s="22" t="s">
        <v>5118</v>
      </c>
      <c r="F2461" s="22" t="s">
        <v>5119</v>
      </c>
      <c r="G2461" s="22" t="s">
        <v>5120</v>
      </c>
      <c r="H2461" s="22" t="s">
        <v>5121</v>
      </c>
    </row>
    <row r="2462" spans="1:8" ht="17.25" thickTop="1">
      <c r="A2462" s="21">
        <f t="shared" ref="A2462" ca="1" si="68">COUNTIF(INDIRECT("$A$3:A" &amp; ROW()-1), "연번")</f>
        <v>224</v>
      </c>
      <c r="B2462" s="406" t="str">
        <f ca="1">VLOOKUP(A2462,'41. KPC'!$B$103:$H$1048576,7,0)</f>
        <v>[기술] 오라클 PL/SQL 프로그래밍</v>
      </c>
      <c r="D2462" s="416" t="s">
        <v>5693</v>
      </c>
      <c r="E2462" s="416" t="s">
        <v>5694</v>
      </c>
      <c r="F2462" s="416" t="s">
        <v>5695</v>
      </c>
      <c r="G2462" s="416">
        <v>3</v>
      </c>
      <c r="H2462" s="416" t="s">
        <v>5696</v>
      </c>
    </row>
    <row r="2463" spans="1:8">
      <c r="A2463" s="24" t="s">
        <v>28</v>
      </c>
      <c r="B2463" s="23" t="s">
        <v>5697</v>
      </c>
      <c r="D2463" s="416" t="s">
        <v>5698</v>
      </c>
      <c r="E2463" s="416" t="s">
        <v>5699</v>
      </c>
      <c r="F2463" s="416" t="s">
        <v>5700</v>
      </c>
      <c r="G2463" s="416">
        <v>4</v>
      </c>
      <c r="H2463" s="416" t="s">
        <v>5696</v>
      </c>
    </row>
    <row r="2464" spans="1:8">
      <c r="A2464" s="24" t="s">
        <v>13</v>
      </c>
      <c r="B2464" s="23" t="s">
        <v>5666</v>
      </c>
      <c r="D2464" s="416" t="s">
        <v>5701</v>
      </c>
      <c r="E2464" s="416" t="s">
        <v>5702</v>
      </c>
      <c r="F2464" s="416" t="s">
        <v>5703</v>
      </c>
      <c r="G2464" s="416">
        <v>3</v>
      </c>
      <c r="H2464" s="416" t="s">
        <v>5696</v>
      </c>
    </row>
    <row r="2465" spans="1:8">
      <c r="A2465" s="24" t="s">
        <v>32</v>
      </c>
      <c r="B2465" s="407">
        <f ca="1">VLOOKUP(B2462,'41. KPC'!$H$103:$J$1048576,3,0)</f>
        <v>14</v>
      </c>
      <c r="D2465" s="416" t="s">
        <v>5704</v>
      </c>
      <c r="E2465" s="416" t="s">
        <v>5705</v>
      </c>
      <c r="F2465" s="416" t="s">
        <v>5706</v>
      </c>
      <c r="G2465" s="416">
        <v>4</v>
      </c>
      <c r="H2465" s="416" t="s">
        <v>5696</v>
      </c>
    </row>
    <row r="2466" spans="1:8">
      <c r="A2466" s="24" t="s">
        <v>31</v>
      </c>
      <c r="B2466" s="407" t="str">
        <f ca="1">VLOOKUP(B2462,'41. KPC'!$H$103:$J$1048576,2,0)</f>
        <v>O</v>
      </c>
      <c r="D2466" s="38"/>
      <c r="E2466" s="38"/>
      <c r="F2466" s="38"/>
      <c r="G2466" s="38"/>
      <c r="H2466" s="38"/>
    </row>
    <row r="2467" spans="1:8">
      <c r="A2467" s="24" t="s">
        <v>25</v>
      </c>
      <c r="B2467" s="407" t="str">
        <f ca="1">VLOOKUP(B2462,'41. KPC'!$H$103:$L$1048576,5,0)</f>
        <v>10월</v>
      </c>
      <c r="D2467" s="38"/>
      <c r="E2467" s="38"/>
      <c r="F2467" s="38"/>
      <c r="G2467" s="38"/>
      <c r="H2467" s="38"/>
    </row>
    <row r="2468" spans="1:8">
      <c r="A2468" s="660" t="s">
        <v>33</v>
      </c>
      <c r="B2468" s="654" t="s">
        <v>5707</v>
      </c>
      <c r="D2468" s="38"/>
      <c r="E2468" s="38"/>
      <c r="F2468" s="38"/>
      <c r="G2468" s="38"/>
      <c r="H2468" s="38"/>
    </row>
    <row r="2469" spans="1:8">
      <c r="A2469" s="630"/>
      <c r="B2469" s="655"/>
      <c r="D2469" s="38"/>
      <c r="E2469" s="38"/>
      <c r="F2469" s="38"/>
      <c r="G2469" s="38"/>
      <c r="H2469" s="38"/>
    </row>
    <row r="2470" spans="1:8">
      <c r="B2470" s="408"/>
    </row>
    <row r="2471" spans="1:8">
      <c r="B2471" s="408"/>
    </row>
    <row r="2472" spans="1:8" ht="17.25" thickBot="1">
      <c r="A2472" s="22" t="s">
        <v>7</v>
      </c>
      <c r="B2472" s="405" t="s">
        <v>4</v>
      </c>
      <c r="D2472" s="22" t="s">
        <v>5117</v>
      </c>
      <c r="E2472" s="22" t="s">
        <v>5118</v>
      </c>
      <c r="F2472" s="22" t="s">
        <v>5119</v>
      </c>
      <c r="G2472" s="22" t="s">
        <v>5120</v>
      </c>
      <c r="H2472" s="22" t="s">
        <v>5121</v>
      </c>
    </row>
    <row r="2473" spans="1:8" ht="17.25" thickTop="1">
      <c r="A2473" s="21">
        <f t="shared" ref="A2473" ca="1" si="69">COUNTIF(INDIRECT("$A$3:A" &amp; ROW()-1), "연번")</f>
        <v>225</v>
      </c>
      <c r="B2473" s="406" t="str">
        <f ca="1">VLOOKUP(A2473,'41. KPC'!$B$103:$H$1048576,7,0)</f>
        <v>입문자를 위한 생성형 AI 콘텐츠 기획 및 제작</v>
      </c>
      <c r="D2473" s="416" t="s">
        <v>5708</v>
      </c>
      <c r="E2473" s="416" t="s">
        <v>5708</v>
      </c>
      <c r="F2473" s="416" t="s">
        <v>5709</v>
      </c>
      <c r="G2473" s="416">
        <v>3</v>
      </c>
      <c r="H2473" s="416" t="s">
        <v>5571</v>
      </c>
    </row>
    <row r="2474" spans="1:8">
      <c r="A2474" s="24" t="s">
        <v>28</v>
      </c>
      <c r="B2474" s="23" t="s">
        <v>5710</v>
      </c>
      <c r="D2474" s="416" t="s">
        <v>5711</v>
      </c>
      <c r="E2474" s="416" t="s">
        <v>5712</v>
      </c>
      <c r="F2474" s="416" t="s">
        <v>5713</v>
      </c>
      <c r="G2474" s="416">
        <v>4</v>
      </c>
      <c r="H2474" s="416" t="s">
        <v>5571</v>
      </c>
    </row>
    <row r="2475" spans="1:8">
      <c r="A2475" s="24" t="s">
        <v>13</v>
      </c>
      <c r="B2475" s="23" t="s">
        <v>1283</v>
      </c>
      <c r="D2475" s="416" t="s">
        <v>5711</v>
      </c>
      <c r="E2475" s="416" t="s">
        <v>5714</v>
      </c>
      <c r="F2475" s="416" t="s">
        <v>5715</v>
      </c>
      <c r="G2475" s="416">
        <v>3</v>
      </c>
      <c r="H2475" s="416" t="s">
        <v>5571</v>
      </c>
    </row>
    <row r="2476" spans="1:8">
      <c r="A2476" s="24" t="s">
        <v>32</v>
      </c>
      <c r="B2476" s="407">
        <f ca="1">VLOOKUP(B2473,'41. KPC'!$H$103:$J$1048576,3,0)</f>
        <v>14</v>
      </c>
      <c r="D2476" s="416" t="s">
        <v>5716</v>
      </c>
      <c r="E2476" s="416" t="s">
        <v>5717</v>
      </c>
      <c r="F2476" s="416" t="s">
        <v>5718</v>
      </c>
      <c r="G2476" s="416">
        <v>4</v>
      </c>
      <c r="H2476" s="416" t="s">
        <v>5571</v>
      </c>
    </row>
    <row r="2477" spans="1:8">
      <c r="A2477" s="24" t="s">
        <v>31</v>
      </c>
      <c r="B2477" s="407" t="str">
        <f ca="1">VLOOKUP(B2473,'41. KPC'!$H$103:$J$1048576,2,0)</f>
        <v>O</v>
      </c>
      <c r="D2477" s="38"/>
      <c r="E2477" s="38"/>
      <c r="F2477" s="38"/>
      <c r="G2477" s="38"/>
      <c r="H2477" s="38"/>
    </row>
    <row r="2478" spans="1:8">
      <c r="A2478" s="24" t="s">
        <v>25</v>
      </c>
      <c r="B2478" s="407" t="str">
        <f ca="1">VLOOKUP(B2473,'41. KPC'!$H$103:$L$1048576,5,0)</f>
        <v>4월, 6월, 10월, 12월</v>
      </c>
      <c r="D2478" s="38"/>
      <c r="E2478" s="38"/>
      <c r="F2478" s="38"/>
      <c r="G2478" s="38"/>
      <c r="H2478" s="38"/>
    </row>
    <row r="2479" spans="1:8">
      <c r="A2479" s="660" t="s">
        <v>33</v>
      </c>
      <c r="B2479" s="654" t="s">
        <v>5719</v>
      </c>
      <c r="D2479" s="38"/>
      <c r="E2479" s="38"/>
      <c r="F2479" s="38"/>
      <c r="G2479" s="38"/>
      <c r="H2479" s="38"/>
    </row>
    <row r="2480" spans="1:8">
      <c r="A2480" s="630"/>
      <c r="B2480" s="655"/>
      <c r="D2480" s="38"/>
      <c r="E2480" s="38"/>
      <c r="F2480" s="38"/>
      <c r="G2480" s="38"/>
      <c r="H2480" s="38"/>
    </row>
    <row r="2481" spans="1:8">
      <c r="B2481" s="408"/>
    </row>
    <row r="2482" spans="1:8">
      <c r="B2482" s="408"/>
    </row>
    <row r="2483" spans="1:8" ht="17.25" thickBot="1">
      <c r="A2483" s="22" t="s">
        <v>7</v>
      </c>
      <c r="B2483" s="405" t="s">
        <v>4</v>
      </c>
      <c r="D2483" s="22" t="s">
        <v>5117</v>
      </c>
      <c r="E2483" s="22" t="s">
        <v>5118</v>
      </c>
      <c r="F2483" s="22" t="s">
        <v>5119</v>
      </c>
      <c r="G2483" s="22" t="s">
        <v>5120</v>
      </c>
      <c r="H2483" s="22" t="s">
        <v>5121</v>
      </c>
    </row>
    <row r="2484" spans="1:8" ht="17.25" thickTop="1">
      <c r="A2484" s="21">
        <f t="shared" ref="A2484" ca="1" si="70">COUNTIF(INDIRECT("$A$3:A" &amp; ROW()-1), "연번")</f>
        <v>226</v>
      </c>
      <c r="B2484" s="406" t="str">
        <f ca="1">VLOOKUP(A2484,'41. KPC'!$B$103:$H$1048576,7,0)</f>
        <v>ChatGPT를 활용한 데이터베이스 기초</v>
      </c>
      <c r="D2484" s="416" t="s">
        <v>5720</v>
      </c>
      <c r="E2484" s="416" t="s">
        <v>5721</v>
      </c>
      <c r="F2484" s="416" t="s">
        <v>5722</v>
      </c>
      <c r="G2484" s="416">
        <v>3</v>
      </c>
      <c r="H2484" s="416" t="s">
        <v>5571</v>
      </c>
    </row>
    <row r="2485" spans="1:8">
      <c r="A2485" s="24" t="s">
        <v>28</v>
      </c>
      <c r="B2485" s="23" t="s">
        <v>5723</v>
      </c>
      <c r="D2485" s="416" t="s">
        <v>5724</v>
      </c>
      <c r="E2485" s="416" t="s">
        <v>5725</v>
      </c>
      <c r="F2485" s="416" t="s">
        <v>5726</v>
      </c>
      <c r="G2485" s="416">
        <v>4</v>
      </c>
      <c r="H2485" s="416" t="s">
        <v>5571</v>
      </c>
    </row>
    <row r="2486" spans="1:8">
      <c r="A2486" s="24" t="s">
        <v>13</v>
      </c>
      <c r="B2486" s="23" t="s">
        <v>1283</v>
      </c>
      <c r="D2486" s="416"/>
      <c r="E2486" s="416"/>
      <c r="F2486" s="416"/>
      <c r="G2486" s="416"/>
      <c r="H2486" s="416"/>
    </row>
    <row r="2487" spans="1:8">
      <c r="A2487" s="24" t="s">
        <v>32</v>
      </c>
      <c r="B2487" s="407">
        <f ca="1">VLOOKUP(B2484,'41. KPC'!$H$103:$J$1048576,3,0)</f>
        <v>7</v>
      </c>
      <c r="D2487" s="416"/>
      <c r="E2487" s="416"/>
      <c r="F2487" s="416"/>
      <c r="G2487" s="416"/>
      <c r="H2487" s="416"/>
    </row>
    <row r="2488" spans="1:8">
      <c r="A2488" s="24" t="s">
        <v>31</v>
      </c>
      <c r="B2488" s="407" t="str">
        <f ca="1">VLOOKUP(B2484,'41. KPC'!$H$103:$J$1048576,2,0)</f>
        <v>O</v>
      </c>
      <c r="D2488" s="38"/>
      <c r="E2488" s="38"/>
      <c r="F2488" s="38"/>
      <c r="G2488" s="38"/>
      <c r="H2488" s="38"/>
    </row>
    <row r="2489" spans="1:8">
      <c r="A2489" s="24" t="s">
        <v>25</v>
      </c>
      <c r="B2489" s="407" t="str">
        <f ca="1">VLOOKUP(B2484,'41. KPC'!$H$103:$L$1048576,5,0)</f>
        <v>4월, 7월, 11월</v>
      </c>
      <c r="D2489" s="38"/>
      <c r="E2489" s="38"/>
      <c r="F2489" s="38"/>
      <c r="G2489" s="38"/>
      <c r="H2489" s="38"/>
    </row>
    <row r="2490" spans="1:8">
      <c r="A2490" s="660" t="s">
        <v>33</v>
      </c>
      <c r="B2490" s="654" t="s">
        <v>5727</v>
      </c>
      <c r="D2490" s="38"/>
      <c r="E2490" s="38"/>
      <c r="F2490" s="38"/>
      <c r="G2490" s="38"/>
      <c r="H2490" s="38"/>
    </row>
    <row r="2491" spans="1:8">
      <c r="A2491" s="630"/>
      <c r="B2491" s="655"/>
      <c r="D2491" s="38"/>
      <c r="E2491" s="38"/>
      <c r="F2491" s="38"/>
      <c r="G2491" s="38"/>
      <c r="H2491" s="38"/>
    </row>
    <row r="2492" spans="1:8">
      <c r="B2492" s="408"/>
    </row>
    <row r="2493" spans="1:8">
      <c r="B2493" s="408"/>
    </row>
    <row r="2494" spans="1:8" ht="17.25" thickBot="1">
      <c r="A2494" s="22" t="s">
        <v>7</v>
      </c>
      <c r="B2494" s="405" t="s">
        <v>4</v>
      </c>
      <c r="D2494" s="22" t="s">
        <v>5117</v>
      </c>
      <c r="E2494" s="22" t="s">
        <v>5118</v>
      </c>
      <c r="F2494" s="22" t="s">
        <v>5119</v>
      </c>
      <c r="G2494" s="22" t="s">
        <v>5120</v>
      </c>
      <c r="H2494" s="22" t="s">
        <v>5121</v>
      </c>
    </row>
    <row r="2495" spans="1:8" ht="17.25" thickTop="1">
      <c r="A2495" s="21">
        <f t="shared" ref="A2495" ca="1" si="71">COUNTIF(INDIRECT("$A$3:A" &amp; ROW()-1), "연번")</f>
        <v>227</v>
      </c>
      <c r="B2495" s="406" t="str">
        <f ca="1">VLOOKUP(A2495,'41. KPC'!$B$103:$H$1048576,7,0)</f>
        <v>업무 성과 향상! 파이썬 텍스트 분석 마스터</v>
      </c>
      <c r="D2495" s="416" t="s">
        <v>5728</v>
      </c>
      <c r="E2495" s="416" t="s">
        <v>5729</v>
      </c>
      <c r="F2495" s="416" t="s">
        <v>5730</v>
      </c>
      <c r="G2495" s="416">
        <v>3</v>
      </c>
      <c r="H2495" s="416" t="s">
        <v>5731</v>
      </c>
    </row>
    <row r="2496" spans="1:8">
      <c r="A2496" s="24" t="s">
        <v>28</v>
      </c>
      <c r="B2496" s="23" t="s">
        <v>5732</v>
      </c>
      <c r="D2496" s="416" t="s">
        <v>5733</v>
      </c>
      <c r="E2496" s="416" t="s">
        <v>5734</v>
      </c>
      <c r="F2496" s="416" t="s">
        <v>5735</v>
      </c>
      <c r="G2496" s="416">
        <v>4</v>
      </c>
      <c r="H2496" s="416" t="s">
        <v>5731</v>
      </c>
    </row>
    <row r="2497" spans="1:8">
      <c r="A2497" s="24" t="s">
        <v>13</v>
      </c>
      <c r="B2497" s="23" t="s">
        <v>5601</v>
      </c>
      <c r="D2497" s="416" t="s">
        <v>5736</v>
      </c>
      <c r="E2497" s="416" t="s">
        <v>5737</v>
      </c>
      <c r="F2497" s="416" t="s">
        <v>5738</v>
      </c>
      <c r="G2497" s="416">
        <v>3</v>
      </c>
      <c r="H2497" s="416" t="s">
        <v>5731</v>
      </c>
    </row>
    <row r="2498" spans="1:8">
      <c r="A2498" s="24" t="s">
        <v>32</v>
      </c>
      <c r="B2498" s="407">
        <f ca="1">VLOOKUP(B2495,'41. KPC'!$H$103:$J$1048576,3,0)</f>
        <v>21</v>
      </c>
      <c r="D2498" s="416" t="s">
        <v>5739</v>
      </c>
      <c r="E2498" s="416" t="s">
        <v>5740</v>
      </c>
      <c r="F2498" s="416" t="s">
        <v>5741</v>
      </c>
      <c r="G2498" s="416">
        <v>4</v>
      </c>
      <c r="H2498" s="416" t="s">
        <v>5731</v>
      </c>
    </row>
    <row r="2499" spans="1:8">
      <c r="A2499" s="24" t="s">
        <v>31</v>
      </c>
      <c r="B2499" s="407" t="str">
        <f ca="1">VLOOKUP(B2495,'41. KPC'!$H$103:$J$1048576,2,0)</f>
        <v>O</v>
      </c>
      <c r="D2499" s="38" t="s">
        <v>5742</v>
      </c>
      <c r="E2499" s="38" t="s">
        <v>5743</v>
      </c>
      <c r="F2499" s="38" t="s">
        <v>5744</v>
      </c>
      <c r="G2499" s="38">
        <v>3</v>
      </c>
      <c r="H2499" s="38" t="s">
        <v>5731</v>
      </c>
    </row>
    <row r="2500" spans="1:8">
      <c r="A2500" s="24" t="s">
        <v>25</v>
      </c>
      <c r="B2500" s="407" t="str">
        <f ca="1">VLOOKUP(B2495,'41. KPC'!$H$103:$L$1048576,5,0)</f>
        <v>10월</v>
      </c>
      <c r="D2500" s="38" t="s">
        <v>5745</v>
      </c>
      <c r="E2500" s="38" t="s">
        <v>5746</v>
      </c>
      <c r="F2500" s="38" t="s">
        <v>5747</v>
      </c>
      <c r="G2500" s="38">
        <v>4</v>
      </c>
      <c r="H2500" s="38" t="s">
        <v>5731</v>
      </c>
    </row>
    <row r="2501" spans="1:8">
      <c r="A2501" s="660" t="s">
        <v>33</v>
      </c>
      <c r="B2501" s="654" t="s">
        <v>5748</v>
      </c>
      <c r="D2501" s="38"/>
      <c r="E2501" s="38"/>
      <c r="F2501" s="38"/>
      <c r="G2501" s="38"/>
      <c r="H2501" s="38"/>
    </row>
    <row r="2502" spans="1:8">
      <c r="A2502" s="630"/>
      <c r="B2502" s="655"/>
      <c r="D2502" s="38"/>
      <c r="E2502" s="38"/>
      <c r="F2502" s="38"/>
      <c r="G2502" s="38"/>
      <c r="H2502" s="38"/>
    </row>
    <row r="2503" spans="1:8">
      <c r="B2503" s="408"/>
    </row>
    <row r="2504" spans="1:8">
      <c r="B2504" s="408"/>
    </row>
    <row r="2505" spans="1:8" ht="17.25" thickBot="1">
      <c r="A2505" s="22" t="s">
        <v>7</v>
      </c>
      <c r="B2505" s="405" t="s">
        <v>4</v>
      </c>
      <c r="D2505" s="22" t="s">
        <v>5117</v>
      </c>
      <c r="E2505" s="22" t="s">
        <v>5118</v>
      </c>
      <c r="F2505" s="22" t="s">
        <v>5119</v>
      </c>
      <c r="G2505" s="22" t="s">
        <v>5120</v>
      </c>
      <c r="H2505" s="22" t="s">
        <v>5121</v>
      </c>
    </row>
    <row r="2506" spans="1:8" ht="17.25" thickTop="1">
      <c r="A2506" s="21">
        <f t="shared" ref="A2506" ca="1" si="72">COUNTIF(INDIRECT("$A$3:A" &amp; ROW()-1), "연번")</f>
        <v>228</v>
      </c>
      <c r="B2506" s="406" t="str">
        <f ca="1">VLOOKUP(A2506,'41. KPC'!$B$103:$H$1048576,7,0)</f>
        <v>누구나 쉽게! 오렌지3로 배우는 실무형 노코드 AI 비즈니스 데이터 분석</v>
      </c>
      <c r="D2506" s="416" t="s">
        <v>5749</v>
      </c>
      <c r="E2506" s="416" t="s">
        <v>5750</v>
      </c>
      <c r="F2506" s="416" t="s">
        <v>5751</v>
      </c>
      <c r="G2506" s="416">
        <v>3</v>
      </c>
      <c r="H2506" s="416" t="s">
        <v>5752</v>
      </c>
    </row>
    <row r="2507" spans="1:8">
      <c r="A2507" s="24" t="s">
        <v>28</v>
      </c>
      <c r="B2507" s="23" t="s">
        <v>5753</v>
      </c>
      <c r="D2507" s="416" t="s">
        <v>5754</v>
      </c>
      <c r="E2507" s="416" t="s">
        <v>5755</v>
      </c>
      <c r="F2507" s="416" t="s">
        <v>5756</v>
      </c>
      <c r="G2507" s="416">
        <v>4</v>
      </c>
      <c r="H2507" s="416" t="s">
        <v>5752</v>
      </c>
    </row>
    <row r="2508" spans="1:8">
      <c r="A2508" s="24" t="s">
        <v>13</v>
      </c>
      <c r="B2508" s="23" t="s">
        <v>5666</v>
      </c>
      <c r="D2508" s="416" t="s">
        <v>5757</v>
      </c>
      <c r="E2508" s="416" t="s">
        <v>5758</v>
      </c>
      <c r="F2508" s="416" t="s">
        <v>5759</v>
      </c>
      <c r="G2508" s="416">
        <v>3</v>
      </c>
      <c r="H2508" s="416" t="s">
        <v>5752</v>
      </c>
    </row>
    <row r="2509" spans="1:8">
      <c r="A2509" s="24" t="s">
        <v>32</v>
      </c>
      <c r="B2509" s="407">
        <f ca="1">VLOOKUP(B2506,'41. KPC'!$H$103:$J$1048576,3,0)</f>
        <v>14</v>
      </c>
      <c r="D2509" s="416" t="s">
        <v>5760</v>
      </c>
      <c r="E2509" s="416" t="s">
        <v>5761</v>
      </c>
      <c r="F2509" s="416" t="s">
        <v>5762</v>
      </c>
      <c r="G2509" s="416">
        <v>4</v>
      </c>
      <c r="H2509" s="416" t="s">
        <v>5752</v>
      </c>
    </row>
    <row r="2510" spans="1:8">
      <c r="A2510" s="24" t="s">
        <v>31</v>
      </c>
      <c r="B2510" s="407" t="str">
        <f ca="1">VLOOKUP(B2506,'41. KPC'!$H$103:$J$1048576,2,0)</f>
        <v>O</v>
      </c>
      <c r="D2510" s="38"/>
      <c r="E2510" s="38"/>
      <c r="F2510" s="38"/>
      <c r="G2510" s="38"/>
      <c r="H2510" s="38"/>
    </row>
    <row r="2511" spans="1:8">
      <c r="A2511" s="24" t="s">
        <v>25</v>
      </c>
      <c r="B2511" s="407" t="str">
        <f ca="1">VLOOKUP(B2506,'41. KPC'!$H$103:$L$1048576,5,0)</f>
        <v>5월, 8월, 12월</v>
      </c>
      <c r="D2511" s="38"/>
      <c r="E2511" s="38"/>
      <c r="F2511" s="38"/>
      <c r="G2511" s="38"/>
      <c r="H2511" s="38"/>
    </row>
    <row r="2512" spans="1:8">
      <c r="A2512" s="660" t="s">
        <v>33</v>
      </c>
      <c r="B2512" s="654" t="s">
        <v>5763</v>
      </c>
      <c r="D2512" s="38"/>
      <c r="E2512" s="38"/>
      <c r="F2512" s="38"/>
      <c r="G2512" s="38"/>
      <c r="H2512" s="38"/>
    </row>
    <row r="2513" spans="1:8">
      <c r="A2513" s="630"/>
      <c r="B2513" s="655"/>
      <c r="D2513" s="38"/>
      <c r="E2513" s="38"/>
      <c r="F2513" s="38"/>
      <c r="G2513" s="38"/>
      <c r="H2513" s="38"/>
    </row>
    <row r="2514" spans="1:8">
      <c r="B2514" s="408"/>
    </row>
    <row r="2515" spans="1:8">
      <c r="B2515" s="408"/>
    </row>
    <row r="2516" spans="1:8" ht="17.25" thickBot="1">
      <c r="A2516" s="22" t="s">
        <v>7</v>
      </c>
      <c r="B2516" s="405" t="s">
        <v>4</v>
      </c>
      <c r="D2516" s="22" t="s">
        <v>5117</v>
      </c>
      <c r="E2516" s="22" t="s">
        <v>5118</v>
      </c>
      <c r="F2516" s="22" t="s">
        <v>5119</v>
      </c>
      <c r="G2516" s="22" t="s">
        <v>5120</v>
      </c>
      <c r="H2516" s="22" t="s">
        <v>5121</v>
      </c>
    </row>
    <row r="2517" spans="1:8" ht="17.25" thickTop="1">
      <c r="A2517" s="21">
        <f t="shared" ref="A2517" ca="1" si="73">COUNTIF(INDIRECT("$A$3:A" &amp; ROW()-1), "연번")</f>
        <v>229</v>
      </c>
      <c r="B2517" s="406" t="str">
        <f ca="1">VLOOKUP(A2517,'41. KPC'!$B$103:$H$1048576,7,0)</f>
        <v>하둡을 이용한 추천 시스템 구축</v>
      </c>
      <c r="D2517" s="416" t="s">
        <v>5764</v>
      </c>
      <c r="E2517" s="416" t="s">
        <v>5765</v>
      </c>
      <c r="F2517" s="416" t="s">
        <v>5766</v>
      </c>
      <c r="G2517" s="416">
        <v>3</v>
      </c>
      <c r="H2517" s="416" t="s">
        <v>5767</v>
      </c>
    </row>
    <row r="2518" spans="1:8">
      <c r="A2518" s="24" t="s">
        <v>28</v>
      </c>
      <c r="B2518" s="23" t="s">
        <v>5768</v>
      </c>
      <c r="D2518" s="416" t="s">
        <v>5769</v>
      </c>
      <c r="E2518" s="416" t="s">
        <v>5770</v>
      </c>
      <c r="F2518" s="416" t="s">
        <v>5771</v>
      </c>
      <c r="G2518" s="416">
        <v>4</v>
      </c>
      <c r="H2518" s="416" t="s">
        <v>5767</v>
      </c>
    </row>
    <row r="2519" spans="1:8">
      <c r="A2519" s="24" t="s">
        <v>13</v>
      </c>
      <c r="B2519" s="23" t="s">
        <v>5666</v>
      </c>
      <c r="D2519" s="416" t="s">
        <v>5772</v>
      </c>
      <c r="E2519" s="416" t="s">
        <v>5773</v>
      </c>
      <c r="F2519" s="416" t="s">
        <v>5774</v>
      </c>
      <c r="G2519" s="416">
        <v>3</v>
      </c>
      <c r="H2519" s="416" t="s">
        <v>5767</v>
      </c>
    </row>
    <row r="2520" spans="1:8">
      <c r="A2520" s="24" t="s">
        <v>32</v>
      </c>
      <c r="B2520" s="407">
        <f ca="1">VLOOKUP(B2517,'41. KPC'!$H$103:$J$1048576,3,0)</f>
        <v>21</v>
      </c>
      <c r="D2520" s="416" t="s">
        <v>5775</v>
      </c>
      <c r="E2520" s="416" t="s">
        <v>5776</v>
      </c>
      <c r="F2520" s="416" t="s">
        <v>5777</v>
      </c>
      <c r="G2520" s="416">
        <v>4</v>
      </c>
      <c r="H2520" s="416" t="s">
        <v>5767</v>
      </c>
    </row>
    <row r="2521" spans="1:8">
      <c r="A2521" s="24" t="s">
        <v>31</v>
      </c>
      <c r="B2521" s="407" t="str">
        <f ca="1">VLOOKUP(B2517,'41. KPC'!$H$103:$J$1048576,2,0)</f>
        <v>O</v>
      </c>
      <c r="D2521" s="38" t="s">
        <v>5778</v>
      </c>
      <c r="E2521" s="38" t="s">
        <v>5779</v>
      </c>
      <c r="F2521" s="38" t="s">
        <v>5780</v>
      </c>
      <c r="G2521" s="38">
        <v>3</v>
      </c>
      <c r="H2521" s="38" t="s">
        <v>5767</v>
      </c>
    </row>
    <row r="2522" spans="1:8">
      <c r="A2522" s="24" t="s">
        <v>25</v>
      </c>
      <c r="B2522" s="407" t="str">
        <f ca="1">VLOOKUP(B2517,'41. KPC'!$H$103:$L$1048576,5,0)</f>
        <v>6월, 11월</v>
      </c>
      <c r="D2522" s="38" t="s">
        <v>5781</v>
      </c>
      <c r="E2522" s="38" t="s">
        <v>5782</v>
      </c>
      <c r="F2522" s="38" t="s">
        <v>5783</v>
      </c>
      <c r="G2522" s="38">
        <v>4</v>
      </c>
      <c r="H2522" s="38" t="s">
        <v>5767</v>
      </c>
    </row>
    <row r="2523" spans="1:8">
      <c r="A2523" s="660" t="s">
        <v>33</v>
      </c>
      <c r="B2523" s="654" t="s">
        <v>5784</v>
      </c>
      <c r="D2523" s="38"/>
      <c r="E2523" s="38"/>
      <c r="F2523" s="38"/>
      <c r="G2523" s="38"/>
      <c r="H2523" s="38"/>
    </row>
    <row r="2524" spans="1:8">
      <c r="A2524" s="630"/>
      <c r="B2524" s="655"/>
      <c r="D2524" s="38"/>
      <c r="E2524" s="38"/>
      <c r="F2524" s="38"/>
      <c r="G2524" s="38"/>
      <c r="H2524" s="38"/>
    </row>
    <row r="2525" spans="1:8">
      <c r="B2525" s="408"/>
    </row>
    <row r="2526" spans="1:8">
      <c r="B2526" s="408"/>
    </row>
    <row r="2527" spans="1:8" ht="17.25" thickBot="1">
      <c r="A2527" s="22" t="s">
        <v>7</v>
      </c>
      <c r="B2527" s="405" t="s">
        <v>4</v>
      </c>
      <c r="D2527" s="22" t="s">
        <v>5117</v>
      </c>
      <c r="E2527" s="22" t="s">
        <v>5118</v>
      </c>
      <c r="F2527" s="22" t="s">
        <v>5119</v>
      </c>
      <c r="G2527" s="22" t="s">
        <v>5120</v>
      </c>
      <c r="H2527" s="22" t="s">
        <v>5121</v>
      </c>
    </row>
    <row r="2528" spans="1:8" ht="17.25" thickTop="1">
      <c r="A2528" s="21">
        <f t="shared" ref="A2528" ca="1" si="74">COUNTIF(INDIRECT("$A$3:A" &amp; ROW()-1), "연번")</f>
        <v>230</v>
      </c>
      <c r="B2528" s="406" t="str">
        <f ca="1">VLOOKUP(A2528,'41. KPC'!$B$103:$H$1048576,7,0)</f>
        <v>ChatGPT 기반의 빅데이터 분석을 위한 태블로 시각화</v>
      </c>
      <c r="D2528" s="416" t="s">
        <v>5785</v>
      </c>
      <c r="E2528" s="416" t="s">
        <v>5786</v>
      </c>
      <c r="F2528" s="416" t="s">
        <v>5787</v>
      </c>
      <c r="G2528" s="416">
        <v>4</v>
      </c>
      <c r="H2528" s="416" t="s">
        <v>5788</v>
      </c>
    </row>
    <row r="2529" spans="1:8">
      <c r="A2529" s="24" t="s">
        <v>28</v>
      </c>
      <c r="B2529" s="23" t="s">
        <v>5789</v>
      </c>
      <c r="D2529" s="416" t="s">
        <v>5790</v>
      </c>
      <c r="E2529" s="416" t="s">
        <v>5791</v>
      </c>
      <c r="F2529" s="416" t="s">
        <v>5792</v>
      </c>
      <c r="G2529" s="416">
        <v>4</v>
      </c>
      <c r="H2529" s="416" t="s">
        <v>5788</v>
      </c>
    </row>
    <row r="2530" spans="1:8">
      <c r="A2530" s="24" t="s">
        <v>13</v>
      </c>
      <c r="B2530" s="23" t="s">
        <v>5666</v>
      </c>
      <c r="D2530" s="416" t="s">
        <v>5793</v>
      </c>
      <c r="E2530" s="416" t="s">
        <v>5794</v>
      </c>
      <c r="F2530" s="416" t="s">
        <v>5795</v>
      </c>
      <c r="G2530" s="416">
        <v>4</v>
      </c>
      <c r="H2530" s="416" t="s">
        <v>5788</v>
      </c>
    </row>
    <row r="2531" spans="1:8">
      <c r="A2531" s="24" t="s">
        <v>32</v>
      </c>
      <c r="B2531" s="407">
        <f ca="1">VLOOKUP(B2528,'41. KPC'!$H$103:$J$1048576,3,0)</f>
        <v>16</v>
      </c>
      <c r="D2531" s="416" t="s">
        <v>5796</v>
      </c>
      <c r="E2531" s="416" t="s">
        <v>5797</v>
      </c>
      <c r="F2531" s="416" t="s">
        <v>5798</v>
      </c>
      <c r="G2531" s="416">
        <v>4</v>
      </c>
      <c r="H2531" s="416" t="s">
        <v>5788</v>
      </c>
    </row>
    <row r="2532" spans="1:8">
      <c r="A2532" s="24" t="s">
        <v>31</v>
      </c>
      <c r="B2532" s="407" t="str">
        <f ca="1">VLOOKUP(B2528,'41. KPC'!$H$103:$J$1048576,2,0)</f>
        <v>O</v>
      </c>
      <c r="D2532" s="38"/>
      <c r="E2532" s="38"/>
      <c r="F2532" s="38"/>
      <c r="G2532" s="38"/>
      <c r="H2532" s="38"/>
    </row>
    <row r="2533" spans="1:8">
      <c r="A2533" s="24" t="s">
        <v>25</v>
      </c>
      <c r="B2533" s="407" t="str">
        <f ca="1">VLOOKUP(B2528,'41. KPC'!$H$103:$L$1048576,5,0)</f>
        <v>4월, 7월, 10월</v>
      </c>
      <c r="D2533" s="38"/>
      <c r="E2533" s="38"/>
      <c r="F2533" s="38"/>
      <c r="G2533" s="38"/>
      <c r="H2533" s="38"/>
    </row>
    <row r="2534" spans="1:8">
      <c r="A2534" s="660" t="s">
        <v>33</v>
      </c>
      <c r="B2534" s="654" t="s">
        <v>5799</v>
      </c>
      <c r="D2534" s="38"/>
      <c r="E2534" s="38"/>
      <c r="F2534" s="38"/>
      <c r="G2534" s="38"/>
      <c r="H2534" s="38"/>
    </row>
    <row r="2535" spans="1:8">
      <c r="A2535" s="630"/>
      <c r="B2535" s="655"/>
      <c r="D2535" s="38"/>
      <c r="E2535" s="38"/>
      <c r="F2535" s="38"/>
      <c r="G2535" s="38"/>
      <c r="H2535" s="38"/>
    </row>
    <row r="2536" spans="1:8">
      <c r="B2536" s="408"/>
    </row>
    <row r="2537" spans="1:8">
      <c r="B2537" s="408"/>
    </row>
    <row r="2538" spans="1:8" ht="17.25" thickBot="1">
      <c r="A2538" s="22" t="s">
        <v>7</v>
      </c>
      <c r="B2538" s="405" t="s">
        <v>4</v>
      </c>
      <c r="D2538" s="22" t="s">
        <v>5117</v>
      </c>
      <c r="E2538" s="22" t="s">
        <v>5118</v>
      </c>
      <c r="F2538" s="22" t="s">
        <v>5119</v>
      </c>
      <c r="G2538" s="22" t="s">
        <v>5120</v>
      </c>
      <c r="H2538" s="22" t="s">
        <v>5121</v>
      </c>
    </row>
    <row r="2539" spans="1:8" ht="17.25" thickTop="1">
      <c r="A2539" s="21">
        <f t="shared" ref="A2539" ca="1" si="75">COUNTIF(INDIRECT("$A$3:A" &amp; ROW()-1), "연번")</f>
        <v>231</v>
      </c>
      <c r="B2539" s="406" t="str">
        <f ca="1">VLOOKUP(A2539,'41. KPC'!$B$103:$H$1048576,7,0)</f>
        <v>현업에서 바로 통하는 올인원 AI 실무</v>
      </c>
      <c r="D2539" s="416" t="s">
        <v>5800</v>
      </c>
      <c r="E2539" s="416" t="s">
        <v>5801</v>
      </c>
      <c r="F2539" s="416" t="s">
        <v>5802</v>
      </c>
      <c r="G2539" s="416">
        <v>3</v>
      </c>
      <c r="H2539" s="416" t="s">
        <v>5803</v>
      </c>
    </row>
    <row r="2540" spans="1:8">
      <c r="A2540" s="24" t="s">
        <v>28</v>
      </c>
      <c r="B2540" s="23" t="s">
        <v>5804</v>
      </c>
      <c r="D2540" s="416" t="s">
        <v>5805</v>
      </c>
      <c r="E2540" s="416" t="s">
        <v>5806</v>
      </c>
      <c r="F2540" s="416" t="s">
        <v>5807</v>
      </c>
      <c r="G2540" s="416">
        <v>4</v>
      </c>
      <c r="H2540" s="416" t="s">
        <v>5803</v>
      </c>
    </row>
    <row r="2541" spans="1:8">
      <c r="A2541" s="24" t="s">
        <v>13</v>
      </c>
      <c r="B2541" s="23" t="s">
        <v>1283</v>
      </c>
      <c r="D2541" s="416"/>
      <c r="E2541" s="416"/>
      <c r="F2541" s="416"/>
      <c r="G2541" s="416"/>
      <c r="H2541" s="416"/>
    </row>
    <row r="2542" spans="1:8">
      <c r="A2542" s="24" t="s">
        <v>32</v>
      </c>
      <c r="B2542" s="407">
        <f ca="1">VLOOKUP(B2539,'41. KPC'!$H$103:$J$1048576,3,0)</f>
        <v>7</v>
      </c>
      <c r="D2542" s="416"/>
      <c r="E2542" s="416"/>
      <c r="F2542" s="416"/>
      <c r="G2542" s="416"/>
      <c r="H2542" s="416"/>
    </row>
    <row r="2543" spans="1:8">
      <c r="A2543" s="24" t="s">
        <v>31</v>
      </c>
      <c r="B2543" s="407" t="str">
        <f ca="1">VLOOKUP(B2539,'41. KPC'!$H$103:$J$1048576,2,0)</f>
        <v>O</v>
      </c>
      <c r="D2543" s="38"/>
      <c r="E2543" s="38"/>
      <c r="F2543" s="38"/>
      <c r="G2543" s="38"/>
      <c r="H2543" s="38"/>
    </row>
    <row r="2544" spans="1:8">
      <c r="A2544" s="24" t="s">
        <v>25</v>
      </c>
      <c r="B2544" s="407" t="str">
        <f ca="1">VLOOKUP(B2539,'41. KPC'!$H$103:$L$1048576,5,0)</f>
        <v>3월, 6월, 9월, 11월</v>
      </c>
      <c r="D2544" s="38"/>
      <c r="E2544" s="38"/>
      <c r="F2544" s="38"/>
      <c r="G2544" s="38"/>
      <c r="H2544" s="38"/>
    </row>
    <row r="2545" spans="1:8">
      <c r="A2545" s="660" t="s">
        <v>33</v>
      </c>
      <c r="B2545" s="654" t="s">
        <v>5808</v>
      </c>
      <c r="D2545" s="38"/>
      <c r="E2545" s="38"/>
      <c r="F2545" s="38"/>
      <c r="G2545" s="38"/>
      <c r="H2545" s="38"/>
    </row>
    <row r="2546" spans="1:8">
      <c r="A2546" s="630"/>
      <c r="B2546" s="655"/>
      <c r="D2546" s="38"/>
      <c r="E2546" s="38"/>
      <c r="F2546" s="38"/>
      <c r="G2546" s="38"/>
      <c r="H2546" s="38"/>
    </row>
    <row r="2547" spans="1:8">
      <c r="B2547" s="408"/>
    </row>
    <row r="2548" spans="1:8">
      <c r="B2548" s="408"/>
    </row>
    <row r="2549" spans="1:8" ht="17.25" thickBot="1">
      <c r="A2549" s="22" t="s">
        <v>7</v>
      </c>
      <c r="B2549" s="405" t="s">
        <v>4</v>
      </c>
      <c r="D2549" s="22" t="s">
        <v>5117</v>
      </c>
      <c r="E2549" s="22" t="s">
        <v>5118</v>
      </c>
      <c r="F2549" s="22" t="s">
        <v>5119</v>
      </c>
      <c r="G2549" s="22" t="s">
        <v>5120</v>
      </c>
      <c r="H2549" s="22" t="s">
        <v>5121</v>
      </c>
    </row>
    <row r="2550" spans="1:8" ht="17.25" thickTop="1">
      <c r="A2550" s="21">
        <f t="shared" ref="A2550" ca="1" si="76">COUNTIF(INDIRECT("$A$3:A" &amp; ROW()-1), "연번")</f>
        <v>232</v>
      </c>
      <c r="B2550" s="406" t="str">
        <f ca="1">VLOOKUP(A2550,'41. KPC'!$B$103:$H$1048576,7,0)</f>
        <v>비개발자를 위한 바이브 코딩 기초</v>
      </c>
      <c r="D2550" s="416" t="s">
        <v>5809</v>
      </c>
      <c r="E2550" s="416" t="s">
        <v>5810</v>
      </c>
      <c r="F2550" s="416" t="s">
        <v>5811</v>
      </c>
      <c r="G2550" s="416">
        <v>4</v>
      </c>
      <c r="H2550" s="416" t="s">
        <v>5812</v>
      </c>
    </row>
    <row r="2551" spans="1:8">
      <c r="A2551" s="24" t="s">
        <v>28</v>
      </c>
      <c r="B2551" s="23" t="s">
        <v>5813</v>
      </c>
      <c r="D2551" s="416" t="s">
        <v>5814</v>
      </c>
      <c r="E2551" s="416" t="s">
        <v>5815</v>
      </c>
      <c r="F2551" s="416" t="s">
        <v>5816</v>
      </c>
      <c r="G2551" s="416">
        <v>4</v>
      </c>
      <c r="H2551" s="416" t="s">
        <v>5812</v>
      </c>
    </row>
    <row r="2552" spans="1:8">
      <c r="A2552" s="24" t="s">
        <v>13</v>
      </c>
      <c r="B2552" s="23" t="s">
        <v>5817</v>
      </c>
      <c r="D2552" s="416" t="s">
        <v>5818</v>
      </c>
      <c r="E2552" s="416" t="s">
        <v>5819</v>
      </c>
      <c r="F2552" s="416" t="s">
        <v>5820</v>
      </c>
      <c r="G2552" s="416">
        <v>4</v>
      </c>
      <c r="H2552" s="416" t="s">
        <v>5812</v>
      </c>
    </row>
    <row r="2553" spans="1:8">
      <c r="A2553" s="24" t="s">
        <v>32</v>
      </c>
      <c r="B2553" s="407">
        <f ca="1">VLOOKUP(B2550,'41. KPC'!$H$103:$J$1048576,3,0)</f>
        <v>14</v>
      </c>
      <c r="D2553" s="416" t="s">
        <v>5821</v>
      </c>
      <c r="E2553" s="416" t="s">
        <v>5822</v>
      </c>
      <c r="F2553" s="416" t="s">
        <v>5823</v>
      </c>
      <c r="G2553" s="416">
        <v>2</v>
      </c>
      <c r="H2553" s="416" t="s">
        <v>5812</v>
      </c>
    </row>
    <row r="2554" spans="1:8">
      <c r="A2554" s="24" t="s">
        <v>31</v>
      </c>
      <c r="B2554" s="407" t="str">
        <f ca="1">VLOOKUP(B2550,'41. KPC'!$H$103:$J$1048576,2,0)</f>
        <v>O</v>
      </c>
      <c r="D2554" s="38"/>
      <c r="E2554" s="38"/>
      <c r="F2554" s="38"/>
      <c r="G2554" s="38"/>
      <c r="H2554" s="38"/>
    </row>
    <row r="2555" spans="1:8">
      <c r="A2555" s="24" t="s">
        <v>25</v>
      </c>
      <c r="B2555" s="407" t="str">
        <f ca="1">VLOOKUP(B2550,'41. KPC'!$H$103:$L$1048576,5,0)</f>
        <v>3월, 6월, 9월, 12월</v>
      </c>
      <c r="D2555" s="38"/>
      <c r="E2555" s="38"/>
      <c r="F2555" s="38"/>
      <c r="G2555" s="38"/>
      <c r="H2555" s="38"/>
    </row>
    <row r="2556" spans="1:8">
      <c r="A2556" s="660" t="s">
        <v>33</v>
      </c>
      <c r="B2556" s="656" t="s">
        <v>5824</v>
      </c>
      <c r="D2556" s="38"/>
      <c r="E2556" s="38"/>
      <c r="F2556" s="38"/>
      <c r="G2556" s="38"/>
      <c r="H2556" s="38"/>
    </row>
    <row r="2557" spans="1:8">
      <c r="A2557" s="630"/>
      <c r="B2557" s="657"/>
      <c r="D2557" s="38"/>
      <c r="E2557" s="38"/>
      <c r="F2557" s="38"/>
      <c r="G2557" s="38"/>
      <c r="H2557" s="38"/>
    </row>
    <row r="2558" spans="1:8">
      <c r="B2558" s="408"/>
    </row>
    <row r="2559" spans="1:8">
      <c r="B2559" s="408"/>
    </row>
    <row r="2560" spans="1:8" ht="17.25" thickBot="1">
      <c r="A2560" s="22" t="s">
        <v>7</v>
      </c>
      <c r="B2560" s="405" t="s">
        <v>4</v>
      </c>
      <c r="D2560" s="22" t="s">
        <v>5117</v>
      </c>
      <c r="E2560" s="22" t="s">
        <v>5118</v>
      </c>
      <c r="F2560" s="22" t="s">
        <v>5119</v>
      </c>
      <c r="G2560" s="22" t="s">
        <v>5120</v>
      </c>
      <c r="H2560" s="22" t="s">
        <v>5121</v>
      </c>
    </row>
    <row r="2561" spans="1:8" ht="17.25" thickTop="1">
      <c r="A2561" s="21">
        <f t="shared" ref="A2561" ca="1" si="77">COUNTIF(INDIRECT("$A$3:A" &amp; ROW()-1), "연번")</f>
        <v>233</v>
      </c>
      <c r="B2561" s="406" t="str">
        <f ca="1">VLOOKUP(A2561,'41. KPC'!$B$103:$H$1048576,7,0)</f>
        <v>AX시대 코딩어시스턴트를 활용한 프로그래밍 입문</v>
      </c>
      <c r="D2561" s="416" t="s">
        <v>5825</v>
      </c>
      <c r="E2561" s="416" t="s">
        <v>5826</v>
      </c>
      <c r="F2561" s="416" t="s">
        <v>5827</v>
      </c>
      <c r="G2561" s="416">
        <v>4</v>
      </c>
      <c r="H2561" s="416" t="s">
        <v>5812</v>
      </c>
    </row>
    <row r="2562" spans="1:8">
      <c r="A2562" s="24" t="s">
        <v>28</v>
      </c>
      <c r="B2562" s="23" t="s">
        <v>5828</v>
      </c>
      <c r="D2562" s="416" t="s">
        <v>5829</v>
      </c>
      <c r="E2562" s="416" t="s">
        <v>5830</v>
      </c>
      <c r="F2562" s="416" t="s">
        <v>5831</v>
      </c>
      <c r="G2562" s="416">
        <v>4</v>
      </c>
      <c r="H2562" s="416" t="s">
        <v>5812</v>
      </c>
    </row>
    <row r="2563" spans="1:8">
      <c r="A2563" s="24" t="s">
        <v>13</v>
      </c>
      <c r="B2563" s="23" t="s">
        <v>5832</v>
      </c>
      <c r="D2563" s="416" t="s">
        <v>5833</v>
      </c>
      <c r="E2563" s="416" t="s">
        <v>5834</v>
      </c>
      <c r="F2563" s="416" t="s">
        <v>5835</v>
      </c>
      <c r="G2563" s="416">
        <v>4</v>
      </c>
      <c r="H2563" s="416" t="s">
        <v>5812</v>
      </c>
    </row>
    <row r="2564" spans="1:8">
      <c r="A2564" s="24" t="s">
        <v>32</v>
      </c>
      <c r="B2564" s="407">
        <f ca="1">VLOOKUP(B2561,'41. KPC'!$H$103:$J$1048576,3,0)</f>
        <v>14</v>
      </c>
      <c r="D2564" s="416" t="s">
        <v>5836</v>
      </c>
      <c r="E2564" s="416" t="s">
        <v>5837</v>
      </c>
      <c r="F2564" s="416" t="s">
        <v>5838</v>
      </c>
      <c r="G2564" s="416">
        <v>2</v>
      </c>
      <c r="H2564" s="416" t="s">
        <v>5812</v>
      </c>
    </row>
    <row r="2565" spans="1:8">
      <c r="A2565" s="24" t="s">
        <v>31</v>
      </c>
      <c r="B2565" s="407" t="str">
        <f ca="1">VLOOKUP(B2561,'41. KPC'!$H$103:$J$1048576,2,0)</f>
        <v>O</v>
      </c>
      <c r="D2565" s="38"/>
      <c r="E2565" s="38"/>
      <c r="F2565" s="38"/>
      <c r="G2565" s="38"/>
      <c r="H2565" s="38"/>
    </row>
    <row r="2566" spans="1:8">
      <c r="A2566" s="24" t="s">
        <v>25</v>
      </c>
      <c r="B2566" s="407" t="str">
        <f ca="1">VLOOKUP(B2561,'41. KPC'!$H$103:$L$1048576,5,0)</f>
        <v>3월, 6월, 9월, 11월</v>
      </c>
      <c r="D2566" s="38"/>
      <c r="E2566" s="38"/>
      <c r="F2566" s="38"/>
      <c r="G2566" s="38"/>
      <c r="H2566" s="38"/>
    </row>
    <row r="2567" spans="1:8">
      <c r="A2567" s="660" t="s">
        <v>33</v>
      </c>
      <c r="B2567" s="656" t="s">
        <v>5839</v>
      </c>
      <c r="D2567" s="38"/>
      <c r="E2567" s="38"/>
      <c r="F2567" s="38"/>
      <c r="G2567" s="38"/>
      <c r="H2567" s="38"/>
    </row>
    <row r="2568" spans="1:8">
      <c r="A2568" s="630"/>
      <c r="B2568" s="657"/>
      <c r="D2568" s="38"/>
      <c r="E2568" s="38"/>
      <c r="F2568" s="38"/>
      <c r="G2568" s="38"/>
      <c r="H2568" s="38"/>
    </row>
    <row r="2569" spans="1:8">
      <c r="B2569" s="408"/>
    </row>
    <row r="2570" spans="1:8">
      <c r="B2570" s="408"/>
    </row>
    <row r="2571" spans="1:8" ht="17.25" thickBot="1">
      <c r="A2571" s="22" t="s">
        <v>7</v>
      </c>
      <c r="B2571" s="405" t="s">
        <v>4</v>
      </c>
      <c r="D2571" s="22" t="s">
        <v>5117</v>
      </c>
      <c r="E2571" s="22" t="s">
        <v>5118</v>
      </c>
      <c r="F2571" s="22" t="s">
        <v>5119</v>
      </c>
      <c r="G2571" s="22" t="s">
        <v>5120</v>
      </c>
      <c r="H2571" s="22" t="s">
        <v>5121</v>
      </c>
    </row>
    <row r="2572" spans="1:8" ht="17.25" thickTop="1">
      <c r="A2572" s="21">
        <f t="shared" ref="A2572" ca="1" si="78">COUNTIF(INDIRECT("$A$3:A" &amp; ROW()-1), "연번")</f>
        <v>234</v>
      </c>
      <c r="B2572" s="406" t="str">
        <f ca="1">VLOOKUP(A2572,'41. KPC'!$B$103:$H$1048576,7,0)</f>
        <v>ChatGPT와 RAG 기반의 업무 자동화 서비스 구현</v>
      </c>
      <c r="D2572" s="416" t="s">
        <v>5840</v>
      </c>
      <c r="E2572" s="416" t="s">
        <v>5841</v>
      </c>
      <c r="F2572" s="416" t="s">
        <v>5842</v>
      </c>
      <c r="G2572" s="416">
        <v>2</v>
      </c>
      <c r="H2572" s="416" t="s">
        <v>5812</v>
      </c>
    </row>
    <row r="2573" spans="1:8">
      <c r="A2573" s="24" t="s">
        <v>28</v>
      </c>
      <c r="B2573" s="23" t="s">
        <v>5843</v>
      </c>
      <c r="D2573" s="416" t="s">
        <v>5844</v>
      </c>
      <c r="E2573" s="416" t="s">
        <v>5845</v>
      </c>
      <c r="F2573" s="416" t="s">
        <v>5846</v>
      </c>
      <c r="G2573" s="416">
        <v>2</v>
      </c>
      <c r="H2573" s="416" t="s">
        <v>5812</v>
      </c>
    </row>
    <row r="2574" spans="1:8">
      <c r="A2574" s="24" t="s">
        <v>13</v>
      </c>
      <c r="B2574" s="23" t="s">
        <v>5847</v>
      </c>
      <c r="D2574" s="416" t="s">
        <v>1229</v>
      </c>
      <c r="E2574" s="416" t="s">
        <v>5848</v>
      </c>
      <c r="F2574" s="416" t="s">
        <v>5849</v>
      </c>
      <c r="G2574" s="416">
        <v>4</v>
      </c>
      <c r="H2574" s="416" t="s">
        <v>5812</v>
      </c>
    </row>
    <row r="2575" spans="1:8">
      <c r="A2575" s="24" t="s">
        <v>32</v>
      </c>
      <c r="B2575" s="407">
        <f ca="1">VLOOKUP(B2572,'41. KPC'!$H$103:$J$1048576,3,0)</f>
        <v>14</v>
      </c>
      <c r="D2575" s="416" t="s">
        <v>5850</v>
      </c>
      <c r="E2575" s="416" t="s">
        <v>5851</v>
      </c>
      <c r="F2575" s="416" t="s">
        <v>5852</v>
      </c>
      <c r="G2575" s="416">
        <v>4</v>
      </c>
      <c r="H2575" s="416" t="s">
        <v>5812</v>
      </c>
    </row>
    <row r="2576" spans="1:8">
      <c r="A2576" s="24" t="s">
        <v>31</v>
      </c>
      <c r="B2576" s="407" t="str">
        <f ca="1">VLOOKUP(B2572,'41. KPC'!$H$103:$J$1048576,2,0)</f>
        <v>O</v>
      </c>
      <c r="D2576" s="38" t="s">
        <v>5853</v>
      </c>
      <c r="E2576" s="38" t="s">
        <v>5854</v>
      </c>
      <c r="F2576" s="38" t="s">
        <v>5855</v>
      </c>
      <c r="G2576" s="38">
        <v>2</v>
      </c>
      <c r="H2576" s="38" t="s">
        <v>5812</v>
      </c>
    </row>
    <row r="2577" spans="1:8">
      <c r="A2577" s="24" t="s">
        <v>25</v>
      </c>
      <c r="B2577" s="407" t="str">
        <f ca="1">VLOOKUP(B2572,'41. KPC'!$H$103:$L$1048576,5,0)</f>
        <v>4월, 6월, 10월, 12월</v>
      </c>
      <c r="D2577" s="38"/>
      <c r="E2577" s="38"/>
      <c r="F2577" s="38"/>
      <c r="G2577" s="38"/>
      <c r="H2577" s="38"/>
    </row>
    <row r="2578" spans="1:8">
      <c r="A2578" s="660" t="s">
        <v>33</v>
      </c>
      <c r="B2578" s="656" t="s">
        <v>5856</v>
      </c>
      <c r="D2578" s="38"/>
      <c r="E2578" s="38"/>
      <c r="F2578" s="38"/>
      <c r="G2578" s="38"/>
      <c r="H2578" s="38"/>
    </row>
    <row r="2579" spans="1:8">
      <c r="A2579" s="630"/>
      <c r="B2579" s="657"/>
      <c r="D2579" s="38"/>
      <c r="E2579" s="38"/>
      <c r="F2579" s="38"/>
      <c r="G2579" s="38"/>
      <c r="H2579" s="38"/>
    </row>
    <row r="2580" spans="1:8">
      <c r="B2580" s="408"/>
    </row>
    <row r="2581" spans="1:8">
      <c r="B2581" s="408"/>
    </row>
    <row r="2582" spans="1:8" ht="17.25" thickBot="1">
      <c r="A2582" s="22" t="s">
        <v>7</v>
      </c>
      <c r="B2582" s="405" t="s">
        <v>4</v>
      </c>
      <c r="D2582" s="22" t="s">
        <v>5117</v>
      </c>
      <c r="E2582" s="22" t="s">
        <v>5118</v>
      </c>
      <c r="F2582" s="22" t="s">
        <v>5119</v>
      </c>
      <c r="G2582" s="22" t="s">
        <v>5120</v>
      </c>
      <c r="H2582" s="22" t="s">
        <v>5121</v>
      </c>
    </row>
    <row r="2583" spans="1:8" ht="17.25" thickTop="1">
      <c r="A2583" s="21">
        <f t="shared" ref="A2583" ca="1" si="79">COUNTIF(INDIRECT("$A$3:A" &amp; ROW()-1), "연번")</f>
        <v>235</v>
      </c>
      <c r="B2583" s="406" t="str">
        <f ca="1">VLOOKUP(A2583,'41. KPC'!$B$103:$H$1048576,7,0)</f>
        <v>Python 프로그래밍</v>
      </c>
      <c r="D2583" s="416" t="s">
        <v>5857</v>
      </c>
      <c r="E2583" s="416" t="s">
        <v>5858</v>
      </c>
      <c r="F2583" s="416" t="s">
        <v>5859</v>
      </c>
      <c r="G2583" s="416">
        <v>7</v>
      </c>
      <c r="H2583" s="416" t="s">
        <v>5038</v>
      </c>
    </row>
    <row r="2584" spans="1:8">
      <c r="A2584" s="24" t="s">
        <v>28</v>
      </c>
      <c r="B2584" s="23" t="s">
        <v>5860</v>
      </c>
      <c r="D2584" s="416" t="s">
        <v>5861</v>
      </c>
      <c r="E2584" s="416" t="s">
        <v>5862</v>
      </c>
      <c r="F2584" s="416" t="s">
        <v>5863</v>
      </c>
      <c r="G2584" s="416">
        <v>7</v>
      </c>
      <c r="H2584" s="416" t="s">
        <v>5038</v>
      </c>
    </row>
    <row r="2585" spans="1:8">
      <c r="A2585" s="24" t="s">
        <v>13</v>
      </c>
      <c r="B2585" s="23" t="s">
        <v>5864</v>
      </c>
      <c r="D2585" s="416" t="s">
        <v>5865</v>
      </c>
      <c r="E2585" s="416" t="s">
        <v>5866</v>
      </c>
      <c r="F2585" s="416" t="s">
        <v>5867</v>
      </c>
      <c r="G2585" s="416">
        <v>7</v>
      </c>
      <c r="H2585" s="416" t="s">
        <v>5038</v>
      </c>
    </row>
    <row r="2586" spans="1:8">
      <c r="A2586" s="24" t="s">
        <v>32</v>
      </c>
      <c r="B2586" s="407">
        <f ca="1">VLOOKUP(B2583,'41. KPC'!$H$103:$J$1048576,3,0)</f>
        <v>35</v>
      </c>
      <c r="D2586" s="416" t="s">
        <v>5868</v>
      </c>
      <c r="E2586" s="416" t="s">
        <v>5869</v>
      </c>
      <c r="F2586" s="416" t="s">
        <v>5870</v>
      </c>
      <c r="G2586" s="416">
        <v>7</v>
      </c>
      <c r="H2586" s="416" t="s">
        <v>5038</v>
      </c>
    </row>
    <row r="2587" spans="1:8">
      <c r="A2587" s="24" t="s">
        <v>31</v>
      </c>
      <c r="B2587" s="407" t="str">
        <f ca="1">VLOOKUP(B2583,'41. KPC'!$H$103:$J$1048576,2,0)</f>
        <v>O</v>
      </c>
      <c r="D2587" s="38" t="s">
        <v>505</v>
      </c>
      <c r="E2587" s="38" t="s">
        <v>5871</v>
      </c>
      <c r="F2587" s="38" t="s">
        <v>5872</v>
      </c>
      <c r="G2587" s="38">
        <v>7</v>
      </c>
      <c r="H2587" s="38" t="s">
        <v>5038</v>
      </c>
    </row>
    <row r="2588" spans="1:8">
      <c r="A2588" s="24" t="s">
        <v>25</v>
      </c>
      <c r="B2588" s="407" t="str">
        <f ca="1">VLOOKUP(B2583,'41. KPC'!$H$103:$L$1048576,5,0)</f>
        <v>2월, 5월, 8월, 11월</v>
      </c>
      <c r="D2588" s="38"/>
      <c r="E2588" s="38"/>
      <c r="F2588" s="38"/>
      <c r="G2588" s="38"/>
      <c r="H2588" s="38"/>
    </row>
    <row r="2589" spans="1:8">
      <c r="A2589" s="660" t="s">
        <v>33</v>
      </c>
      <c r="B2589" s="656" t="s">
        <v>5873</v>
      </c>
      <c r="D2589" s="38"/>
      <c r="E2589" s="38"/>
      <c r="F2589" s="38"/>
      <c r="G2589" s="38"/>
      <c r="H2589" s="38"/>
    </row>
    <row r="2590" spans="1:8">
      <c r="A2590" s="630"/>
      <c r="B2590" s="657"/>
      <c r="D2590" s="38"/>
      <c r="E2590" s="38"/>
      <c r="F2590" s="38"/>
      <c r="G2590" s="38"/>
      <c r="H2590" s="38"/>
    </row>
    <row r="2591" spans="1:8">
      <c r="B2591" s="408"/>
    </row>
    <row r="2592" spans="1:8">
      <c r="B2592" s="408"/>
    </row>
    <row r="2593" spans="1:8" ht="17.25" thickBot="1">
      <c r="A2593" s="22" t="s">
        <v>7</v>
      </c>
      <c r="B2593" s="405" t="s">
        <v>4</v>
      </c>
      <c r="D2593" s="22" t="s">
        <v>5117</v>
      </c>
      <c r="E2593" s="22" t="s">
        <v>5118</v>
      </c>
      <c r="F2593" s="22" t="s">
        <v>5119</v>
      </c>
      <c r="G2593" s="22" t="s">
        <v>5120</v>
      </c>
      <c r="H2593" s="22" t="s">
        <v>5121</v>
      </c>
    </row>
    <row r="2594" spans="1:8" ht="17.25" thickTop="1">
      <c r="A2594" s="21">
        <f t="shared" ref="A2594" ca="1" si="80">COUNTIF(INDIRECT("$A$3:A" &amp; ROW()-1), "연번")</f>
        <v>236</v>
      </c>
      <c r="B2594" s="406" t="str">
        <f ca="1">VLOOKUP(A2594,'41. KPC'!$B$103:$H$1048576,7,0)</f>
        <v>코딩 없이 만드는 구글앱시트 업무 앱</v>
      </c>
      <c r="D2594" s="416" t="s">
        <v>5874</v>
      </c>
      <c r="E2594" s="416" t="s">
        <v>5875</v>
      </c>
      <c r="F2594" s="416" t="s">
        <v>5876</v>
      </c>
      <c r="G2594" s="416">
        <v>3</v>
      </c>
      <c r="H2594" s="416" t="s">
        <v>5877</v>
      </c>
    </row>
    <row r="2595" spans="1:8">
      <c r="A2595" s="24" t="s">
        <v>28</v>
      </c>
      <c r="B2595" s="23" t="s">
        <v>5878</v>
      </c>
      <c r="D2595" s="416" t="s">
        <v>5879</v>
      </c>
      <c r="E2595" s="416" t="s">
        <v>5880</v>
      </c>
      <c r="F2595" s="416" t="s">
        <v>5881</v>
      </c>
      <c r="G2595" s="416">
        <v>4</v>
      </c>
      <c r="H2595" s="416" t="s">
        <v>5877</v>
      </c>
    </row>
    <row r="2596" spans="1:8">
      <c r="A2596" s="24" t="s">
        <v>13</v>
      </c>
      <c r="B2596" s="23" t="s">
        <v>1283</v>
      </c>
      <c r="D2596" s="416" t="s">
        <v>5882</v>
      </c>
      <c r="E2596" s="416" t="s">
        <v>5883</v>
      </c>
      <c r="F2596" s="416" t="s">
        <v>5884</v>
      </c>
      <c r="G2596" s="416">
        <v>3</v>
      </c>
      <c r="H2596" s="416" t="s">
        <v>5877</v>
      </c>
    </row>
    <row r="2597" spans="1:8">
      <c r="A2597" s="24" t="s">
        <v>32</v>
      </c>
      <c r="B2597" s="407">
        <f ca="1">VLOOKUP(B2594,'41. KPC'!$H$103:$J$1048576,3,0)</f>
        <v>14</v>
      </c>
      <c r="D2597" s="416" t="s">
        <v>5885</v>
      </c>
      <c r="E2597" s="416" t="s">
        <v>5886</v>
      </c>
      <c r="F2597" s="416" t="s">
        <v>5887</v>
      </c>
      <c r="G2597" s="416">
        <v>4</v>
      </c>
      <c r="H2597" s="416" t="s">
        <v>5877</v>
      </c>
    </row>
    <row r="2598" spans="1:8">
      <c r="A2598" s="24" t="s">
        <v>31</v>
      </c>
      <c r="B2598" s="407" t="str">
        <f ca="1">VLOOKUP(B2594,'41. KPC'!$H$103:$J$1048576,2,0)</f>
        <v>O</v>
      </c>
      <c r="D2598" s="38"/>
      <c r="E2598" s="38"/>
      <c r="F2598" s="38"/>
      <c r="G2598" s="38"/>
      <c r="H2598" s="38"/>
    </row>
    <row r="2599" spans="1:8">
      <c r="A2599" s="24" t="s">
        <v>25</v>
      </c>
      <c r="B2599" s="407" t="str">
        <f ca="1">VLOOKUP(B2594,'41. KPC'!$H$103:$L$1048576,5,0)</f>
        <v>2월, 6월, 9월, 11월</v>
      </c>
      <c r="D2599" s="38"/>
      <c r="E2599" s="38"/>
      <c r="F2599" s="38"/>
      <c r="G2599" s="38"/>
      <c r="H2599" s="38"/>
    </row>
    <row r="2600" spans="1:8">
      <c r="A2600" s="660" t="s">
        <v>33</v>
      </c>
      <c r="B2600" s="656" t="s">
        <v>5888</v>
      </c>
      <c r="D2600" s="38"/>
      <c r="E2600" s="38"/>
      <c r="F2600" s="38"/>
      <c r="G2600" s="38"/>
      <c r="H2600" s="38"/>
    </row>
    <row r="2601" spans="1:8">
      <c r="A2601" s="630"/>
      <c r="B2601" s="657"/>
      <c r="D2601" s="38"/>
      <c r="E2601" s="38"/>
      <c r="F2601" s="38"/>
      <c r="G2601" s="38"/>
      <c r="H2601" s="38"/>
    </row>
    <row r="2602" spans="1:8">
      <c r="B2602" s="408"/>
    </row>
    <row r="2603" spans="1:8">
      <c r="B2603" s="408"/>
    </row>
    <row r="2604" spans="1:8" ht="17.25" thickBot="1">
      <c r="A2604" s="22" t="s">
        <v>7</v>
      </c>
      <c r="B2604" s="405" t="s">
        <v>4</v>
      </c>
      <c r="D2604" s="22" t="s">
        <v>5117</v>
      </c>
      <c r="E2604" s="22" t="s">
        <v>5118</v>
      </c>
      <c r="F2604" s="22" t="s">
        <v>5119</v>
      </c>
      <c r="G2604" s="22" t="s">
        <v>5120</v>
      </c>
      <c r="H2604" s="22" t="s">
        <v>5121</v>
      </c>
    </row>
    <row r="2605" spans="1:8" ht="17.25" thickTop="1">
      <c r="A2605" s="21">
        <f t="shared" ref="A2605" ca="1" si="81">COUNTIF(INDIRECT("$A$3:A" &amp; ROW()-1), "연번")</f>
        <v>237</v>
      </c>
      <c r="B2605" s="406" t="str">
        <f ca="1">VLOOKUP(A2605,'41. KPC'!$B$103:$H$1048576,7,0)</f>
        <v>JAVA 프로그래밍</v>
      </c>
      <c r="D2605" s="416" t="s">
        <v>5889</v>
      </c>
      <c r="E2605" s="416" t="s">
        <v>5890</v>
      </c>
      <c r="F2605" s="416" t="s">
        <v>5891</v>
      </c>
      <c r="G2605" s="416">
        <v>7</v>
      </c>
      <c r="H2605" s="416" t="s">
        <v>5038</v>
      </c>
    </row>
    <row r="2606" spans="1:8">
      <c r="A2606" s="24" t="s">
        <v>28</v>
      </c>
      <c r="B2606" s="23" t="s">
        <v>5892</v>
      </c>
      <c r="D2606" s="416" t="s">
        <v>5861</v>
      </c>
      <c r="E2606" s="416" t="s">
        <v>5893</v>
      </c>
      <c r="F2606" s="416" t="s">
        <v>5894</v>
      </c>
      <c r="G2606" s="416">
        <v>7</v>
      </c>
      <c r="H2606" s="416" t="s">
        <v>5038</v>
      </c>
    </row>
    <row r="2607" spans="1:8">
      <c r="A2607" s="24" t="s">
        <v>13</v>
      </c>
      <c r="B2607" s="23" t="s">
        <v>5895</v>
      </c>
      <c r="D2607" s="416" t="s">
        <v>5896</v>
      </c>
      <c r="E2607" s="416" t="s">
        <v>5897</v>
      </c>
      <c r="F2607" s="416" t="s">
        <v>5898</v>
      </c>
      <c r="G2607" s="416">
        <v>7</v>
      </c>
      <c r="H2607" s="416" t="s">
        <v>5038</v>
      </c>
    </row>
    <row r="2608" spans="1:8">
      <c r="A2608" s="24" t="s">
        <v>32</v>
      </c>
      <c r="B2608" s="407">
        <f ca="1">VLOOKUP(B2605,'41. KPC'!$H$103:$J$1048576,3,0)</f>
        <v>35</v>
      </c>
      <c r="D2608" s="416" t="s">
        <v>5899</v>
      </c>
      <c r="E2608" s="416" t="s">
        <v>5900</v>
      </c>
      <c r="F2608" s="416" t="s">
        <v>5901</v>
      </c>
      <c r="G2608" s="416">
        <v>7</v>
      </c>
      <c r="H2608" s="416" t="s">
        <v>5038</v>
      </c>
    </row>
    <row r="2609" spans="1:8">
      <c r="A2609" s="24" t="s">
        <v>31</v>
      </c>
      <c r="B2609" s="407" t="str">
        <f ca="1">VLOOKUP(B2605,'41. KPC'!$H$103:$J$1048576,2,0)</f>
        <v>O</v>
      </c>
      <c r="D2609" s="38" t="s">
        <v>505</v>
      </c>
      <c r="E2609" s="38" t="s">
        <v>5902</v>
      </c>
      <c r="F2609" s="38" t="s">
        <v>5903</v>
      </c>
      <c r="G2609" s="38">
        <v>7</v>
      </c>
      <c r="H2609" s="38" t="s">
        <v>5038</v>
      </c>
    </row>
    <row r="2610" spans="1:8">
      <c r="A2610" s="24" t="s">
        <v>25</v>
      </c>
      <c r="B2610" s="407" t="str">
        <f ca="1">VLOOKUP(B2605,'41. KPC'!$H$103:$L$1048576,5,0)</f>
        <v>4월, 10월</v>
      </c>
      <c r="D2610" s="38"/>
      <c r="E2610" s="38"/>
      <c r="F2610" s="38"/>
      <c r="G2610" s="38"/>
      <c r="H2610" s="38"/>
    </row>
    <row r="2611" spans="1:8">
      <c r="A2611" s="660" t="s">
        <v>33</v>
      </c>
      <c r="B2611" s="656" t="s">
        <v>5904</v>
      </c>
      <c r="D2611" s="38"/>
      <c r="E2611" s="38"/>
      <c r="F2611" s="38"/>
      <c r="G2611" s="38"/>
      <c r="H2611" s="38"/>
    </row>
    <row r="2612" spans="1:8">
      <c r="A2612" s="630"/>
      <c r="B2612" s="657"/>
      <c r="D2612" s="38"/>
      <c r="E2612" s="38"/>
      <c r="F2612" s="38"/>
      <c r="G2612" s="38"/>
      <c r="H2612" s="38"/>
    </row>
    <row r="2613" spans="1:8">
      <c r="B2613" s="408"/>
    </row>
    <row r="2614" spans="1:8">
      <c r="B2614" s="408"/>
    </row>
    <row r="2615" spans="1:8" ht="17.25" thickBot="1">
      <c r="A2615" s="22" t="s">
        <v>7</v>
      </c>
      <c r="B2615" s="405" t="s">
        <v>4</v>
      </c>
      <c r="D2615" s="22" t="s">
        <v>5117</v>
      </c>
      <c r="E2615" s="22" t="s">
        <v>5118</v>
      </c>
      <c r="F2615" s="22" t="s">
        <v>5119</v>
      </c>
      <c r="G2615" s="22" t="s">
        <v>5120</v>
      </c>
      <c r="H2615" s="22" t="s">
        <v>5121</v>
      </c>
    </row>
    <row r="2616" spans="1:8" ht="17.25" thickTop="1">
      <c r="A2616" s="21">
        <f t="shared" ref="A2616" ca="1" si="82">COUNTIF(INDIRECT("$A$3:A" &amp; ROW()-1), "연번")</f>
        <v>238</v>
      </c>
      <c r="B2616" s="406" t="str">
        <f ca="1">VLOOKUP(A2616,'41. KPC'!$B$103:$H$1048576,7,0)</f>
        <v>기획 및 디자인 업무력 향상을 위한 AI 디자인 씽킹</v>
      </c>
      <c r="D2616" s="416" t="s">
        <v>5905</v>
      </c>
      <c r="E2616" s="416" t="s">
        <v>5906</v>
      </c>
      <c r="F2616" s="416" t="s">
        <v>5907</v>
      </c>
      <c r="G2616" s="416">
        <v>2</v>
      </c>
      <c r="H2616" s="416" t="s">
        <v>5812</v>
      </c>
    </row>
    <row r="2617" spans="1:8">
      <c r="A2617" s="24" t="s">
        <v>28</v>
      </c>
      <c r="B2617" s="23" t="s">
        <v>5908</v>
      </c>
      <c r="D2617" s="416" t="s">
        <v>5909</v>
      </c>
      <c r="E2617" s="416" t="s">
        <v>5910</v>
      </c>
      <c r="F2617" s="416" t="s">
        <v>5911</v>
      </c>
      <c r="G2617" s="416">
        <v>4</v>
      </c>
      <c r="H2617" s="416" t="s">
        <v>5812</v>
      </c>
    </row>
    <row r="2618" spans="1:8">
      <c r="A2618" s="24" t="s">
        <v>13</v>
      </c>
      <c r="B2618" s="23" t="s">
        <v>5912</v>
      </c>
      <c r="D2618" s="416" t="s">
        <v>5913</v>
      </c>
      <c r="E2618" s="416" t="s">
        <v>5914</v>
      </c>
      <c r="F2618" s="416" t="s">
        <v>5915</v>
      </c>
      <c r="G2618" s="416">
        <v>2</v>
      </c>
      <c r="H2618" s="416" t="s">
        <v>5812</v>
      </c>
    </row>
    <row r="2619" spans="1:8">
      <c r="A2619" s="24" t="s">
        <v>32</v>
      </c>
      <c r="B2619" s="407">
        <f ca="1">VLOOKUP(B2616,'41. KPC'!$H$103:$J$1048576,3,0)</f>
        <v>14</v>
      </c>
      <c r="D2619" s="416" t="s">
        <v>5916</v>
      </c>
      <c r="E2619" s="416" t="s">
        <v>5917</v>
      </c>
      <c r="F2619" s="416" t="s">
        <v>5918</v>
      </c>
      <c r="G2619" s="416">
        <v>4</v>
      </c>
      <c r="H2619" s="416" t="s">
        <v>5812</v>
      </c>
    </row>
    <row r="2620" spans="1:8">
      <c r="A2620" s="24" t="s">
        <v>31</v>
      </c>
      <c r="B2620" s="407" t="str">
        <f ca="1">VLOOKUP(B2616,'41. KPC'!$H$103:$J$1048576,2,0)</f>
        <v>O</v>
      </c>
      <c r="D2620" s="38" t="s">
        <v>5919</v>
      </c>
      <c r="E2620" s="38" t="s">
        <v>5920</v>
      </c>
      <c r="F2620" s="38" t="s">
        <v>5921</v>
      </c>
      <c r="G2620" s="38">
        <v>2</v>
      </c>
      <c r="H2620" s="38" t="s">
        <v>5812</v>
      </c>
    </row>
    <row r="2621" spans="1:8">
      <c r="A2621" s="24" t="s">
        <v>25</v>
      </c>
      <c r="B2621" s="407" t="str">
        <f ca="1">VLOOKUP(B2616,'41. KPC'!$H$103:$L$1048576,5,0)</f>
        <v>3월, 5월 9월</v>
      </c>
      <c r="D2621" s="38"/>
      <c r="E2621" s="38"/>
      <c r="F2621" s="38"/>
      <c r="G2621" s="38"/>
      <c r="H2621" s="38"/>
    </row>
    <row r="2622" spans="1:8">
      <c r="A2622" s="660" t="s">
        <v>33</v>
      </c>
      <c r="B2622" s="656" t="s">
        <v>5922</v>
      </c>
      <c r="D2622" s="38"/>
      <c r="E2622" s="38"/>
      <c r="F2622" s="38"/>
      <c r="G2622" s="38"/>
      <c r="H2622" s="38"/>
    </row>
    <row r="2623" spans="1:8">
      <c r="A2623" s="630"/>
      <c r="B2623" s="657"/>
      <c r="D2623" s="38"/>
      <c r="E2623" s="38"/>
      <c r="F2623" s="38"/>
      <c r="G2623" s="38"/>
      <c r="H2623" s="38"/>
    </row>
    <row r="2624" spans="1:8">
      <c r="B2624" s="408"/>
    </row>
    <row r="2625" spans="1:8">
      <c r="B2625" s="408"/>
    </row>
    <row r="2626" spans="1:8" ht="17.25" thickBot="1">
      <c r="A2626" s="22" t="s">
        <v>7</v>
      </c>
      <c r="B2626" s="405" t="s">
        <v>4</v>
      </c>
      <c r="D2626" s="22" t="s">
        <v>5117</v>
      </c>
      <c r="E2626" s="22" t="s">
        <v>5118</v>
      </c>
      <c r="F2626" s="22" t="s">
        <v>5119</v>
      </c>
      <c r="G2626" s="22" t="s">
        <v>5120</v>
      </c>
      <c r="H2626" s="22" t="s">
        <v>5121</v>
      </c>
    </row>
    <row r="2627" spans="1:8" ht="17.25" thickTop="1">
      <c r="A2627" s="21">
        <f t="shared" ref="A2627" ca="1" si="83">COUNTIF(INDIRECT("$A$3:A" &amp; ROW()-1), "연번")</f>
        <v>239</v>
      </c>
      <c r="B2627" s="406" t="str">
        <f ca="1">VLOOKUP(A2627,'41. KPC'!$B$103:$H$1048576,7,0)</f>
        <v>Django 기반 웹 서비스 구축 실무</v>
      </c>
      <c r="D2627" s="416" t="s">
        <v>5923</v>
      </c>
      <c r="E2627" s="416" t="s">
        <v>5924</v>
      </c>
      <c r="F2627" s="416" t="s">
        <v>5925</v>
      </c>
      <c r="G2627" s="416">
        <v>4</v>
      </c>
      <c r="H2627" s="416" t="s">
        <v>5038</v>
      </c>
    </row>
    <row r="2628" spans="1:8">
      <c r="A2628" s="24" t="s">
        <v>28</v>
      </c>
      <c r="B2628" s="23" t="s">
        <v>5926</v>
      </c>
      <c r="D2628" s="416" t="s">
        <v>5927</v>
      </c>
      <c r="E2628" s="416" t="s">
        <v>5928</v>
      </c>
      <c r="F2628" s="416" t="s">
        <v>5929</v>
      </c>
      <c r="G2628" s="416">
        <v>4</v>
      </c>
      <c r="H2628" s="416" t="s">
        <v>5038</v>
      </c>
    </row>
    <row r="2629" spans="1:8">
      <c r="A2629" s="24" t="s">
        <v>13</v>
      </c>
      <c r="B2629" s="23" t="s">
        <v>4648</v>
      </c>
      <c r="D2629" s="416" t="s">
        <v>5930</v>
      </c>
      <c r="E2629" s="416" t="s">
        <v>5931</v>
      </c>
      <c r="F2629" s="416" t="s">
        <v>5932</v>
      </c>
      <c r="G2629" s="416">
        <v>4</v>
      </c>
      <c r="H2629" s="416" t="s">
        <v>5038</v>
      </c>
    </row>
    <row r="2630" spans="1:8">
      <c r="A2630" s="24" t="s">
        <v>32</v>
      </c>
      <c r="B2630" s="407">
        <f ca="1">VLOOKUP(B2627,'41. KPC'!$H$103:$J$1048576,3,0)</f>
        <v>21</v>
      </c>
      <c r="D2630" s="416" t="s">
        <v>5933</v>
      </c>
      <c r="E2630" s="416" t="s">
        <v>5934</v>
      </c>
      <c r="F2630" s="416" t="s">
        <v>5935</v>
      </c>
      <c r="G2630" s="416">
        <v>5</v>
      </c>
      <c r="H2630" s="416" t="s">
        <v>5038</v>
      </c>
    </row>
    <row r="2631" spans="1:8">
      <c r="A2631" s="24" t="s">
        <v>31</v>
      </c>
      <c r="B2631" s="407" t="str">
        <f ca="1">VLOOKUP(B2627,'41. KPC'!$H$103:$J$1048576,2,0)</f>
        <v>O</v>
      </c>
      <c r="D2631" s="38" t="s">
        <v>5936</v>
      </c>
      <c r="E2631" s="38" t="s">
        <v>5937</v>
      </c>
      <c r="F2631" s="38" t="s">
        <v>5938</v>
      </c>
      <c r="G2631" s="38">
        <v>4</v>
      </c>
      <c r="H2631" s="38" t="s">
        <v>5038</v>
      </c>
    </row>
    <row r="2632" spans="1:8">
      <c r="A2632" s="24" t="s">
        <v>25</v>
      </c>
      <c r="B2632" s="407" t="str">
        <f ca="1">VLOOKUP(B2627,'41. KPC'!$H$103:$L$1048576,5,0)</f>
        <v>5월, 9월</v>
      </c>
      <c r="D2632" s="38"/>
      <c r="E2632" s="38"/>
      <c r="F2632" s="38"/>
      <c r="G2632" s="38"/>
      <c r="H2632" s="38"/>
    </row>
    <row r="2633" spans="1:8">
      <c r="A2633" s="660" t="s">
        <v>33</v>
      </c>
      <c r="B2633" s="656" t="s">
        <v>5939</v>
      </c>
      <c r="D2633" s="38"/>
      <c r="E2633" s="38"/>
      <c r="F2633" s="38"/>
      <c r="G2633" s="38"/>
      <c r="H2633" s="38"/>
    </row>
    <row r="2634" spans="1:8">
      <c r="A2634" s="630"/>
      <c r="B2634" s="657"/>
      <c r="D2634" s="38"/>
      <c r="E2634" s="38"/>
      <c r="F2634" s="38"/>
      <c r="G2634" s="38"/>
      <c r="H2634" s="38"/>
    </row>
    <row r="2635" spans="1:8">
      <c r="B2635" s="408"/>
    </row>
    <row r="2636" spans="1:8">
      <c r="B2636" s="408"/>
    </row>
    <row r="2637" spans="1:8" ht="17.25" thickBot="1">
      <c r="A2637" s="22" t="s">
        <v>7</v>
      </c>
      <c r="B2637" s="405" t="s">
        <v>4</v>
      </c>
      <c r="D2637" s="22" t="s">
        <v>5117</v>
      </c>
      <c r="E2637" s="22" t="s">
        <v>5118</v>
      </c>
      <c r="F2637" s="22" t="s">
        <v>5119</v>
      </c>
      <c r="G2637" s="22" t="s">
        <v>5120</v>
      </c>
      <c r="H2637" s="22" t="s">
        <v>5121</v>
      </c>
    </row>
    <row r="2638" spans="1:8" ht="17.25" thickTop="1">
      <c r="A2638" s="21">
        <f t="shared" ref="A2638" ca="1" si="84">COUNTIF(INDIRECT("$A$3:A" &amp; ROW()-1), "연번")</f>
        <v>240</v>
      </c>
      <c r="B2638" s="406" t="str">
        <f ca="1">VLOOKUP(A2638,'41. KPC'!$B$103:$H$1048576,7,0)</f>
        <v>실습으로 배우는 제로트러스트 구현 전략</v>
      </c>
      <c r="D2638" s="416" t="s">
        <v>5940</v>
      </c>
      <c r="E2638" s="416" t="s">
        <v>5941</v>
      </c>
      <c r="F2638" s="416" t="s">
        <v>5942</v>
      </c>
      <c r="G2638" s="416">
        <v>4</v>
      </c>
      <c r="H2638" s="416" t="s">
        <v>5877</v>
      </c>
    </row>
    <row r="2639" spans="1:8">
      <c r="A2639" s="24" t="s">
        <v>28</v>
      </c>
      <c r="B2639" s="23" t="s">
        <v>5943</v>
      </c>
      <c r="D2639" s="416" t="s">
        <v>5944</v>
      </c>
      <c r="E2639" s="416" t="s">
        <v>5945</v>
      </c>
      <c r="F2639" s="416" t="s">
        <v>5946</v>
      </c>
      <c r="G2639" s="416">
        <v>4</v>
      </c>
      <c r="H2639" s="416" t="s">
        <v>5877</v>
      </c>
    </row>
    <row r="2640" spans="1:8">
      <c r="A2640" s="24" t="s">
        <v>13</v>
      </c>
      <c r="B2640" s="23" t="s">
        <v>5947</v>
      </c>
      <c r="D2640" s="416" t="s">
        <v>5948</v>
      </c>
      <c r="E2640" s="416" t="s">
        <v>5949</v>
      </c>
      <c r="F2640" s="416" t="s">
        <v>5950</v>
      </c>
      <c r="G2640" s="416">
        <v>4</v>
      </c>
      <c r="H2640" s="416" t="s">
        <v>5877</v>
      </c>
    </row>
    <row r="2641" spans="1:8">
      <c r="A2641" s="24" t="s">
        <v>32</v>
      </c>
      <c r="B2641" s="407">
        <f ca="1">VLOOKUP(B2638,'41. KPC'!$H$103:$J$1048576,3,0)</f>
        <v>14</v>
      </c>
      <c r="D2641" s="416" t="s">
        <v>5951</v>
      </c>
      <c r="E2641" s="416" t="s">
        <v>5952</v>
      </c>
      <c r="F2641" s="416" t="s">
        <v>5953</v>
      </c>
      <c r="G2641" s="416">
        <v>2</v>
      </c>
      <c r="H2641" s="416" t="s">
        <v>5877</v>
      </c>
    </row>
    <row r="2642" spans="1:8">
      <c r="A2642" s="24" t="s">
        <v>31</v>
      </c>
      <c r="B2642" s="407" t="str">
        <f ca="1">VLOOKUP(B2638,'41. KPC'!$H$103:$J$1048576,2,0)</f>
        <v>O</v>
      </c>
      <c r="D2642" s="38"/>
      <c r="E2642" s="38"/>
      <c r="F2642" s="38"/>
      <c r="G2642" s="38"/>
      <c r="H2642" s="38"/>
    </row>
    <row r="2643" spans="1:8">
      <c r="A2643" s="24" t="s">
        <v>25</v>
      </c>
      <c r="B2643" s="407" t="str">
        <f ca="1">VLOOKUP(B2638,'41. KPC'!$H$103:$L$1048576,5,0)</f>
        <v>4월, 10월</v>
      </c>
      <c r="D2643" s="38"/>
      <c r="E2643" s="38"/>
      <c r="F2643" s="38"/>
      <c r="G2643" s="38"/>
      <c r="H2643" s="38"/>
    </row>
    <row r="2644" spans="1:8">
      <c r="A2644" s="660" t="s">
        <v>33</v>
      </c>
      <c r="B2644" s="656" t="s">
        <v>5954</v>
      </c>
      <c r="D2644" s="38"/>
      <c r="E2644" s="38"/>
      <c r="F2644" s="38"/>
      <c r="G2644" s="38"/>
      <c r="H2644" s="38"/>
    </row>
    <row r="2645" spans="1:8">
      <c r="A2645" s="630"/>
      <c r="B2645" s="657"/>
      <c r="D2645" s="38"/>
      <c r="E2645" s="38"/>
      <c r="F2645" s="38"/>
      <c r="G2645" s="38"/>
      <c r="H2645" s="38"/>
    </row>
    <row r="2646" spans="1:8">
      <c r="B2646" s="408"/>
    </row>
    <row r="2647" spans="1:8">
      <c r="B2647" s="408"/>
    </row>
    <row r="2648" spans="1:8" ht="17.25" thickBot="1">
      <c r="A2648" s="22" t="s">
        <v>7</v>
      </c>
      <c r="B2648" s="405" t="s">
        <v>4</v>
      </c>
      <c r="D2648" s="22" t="s">
        <v>5117</v>
      </c>
      <c r="E2648" s="22" t="s">
        <v>5118</v>
      </c>
      <c r="F2648" s="22" t="s">
        <v>5119</v>
      </c>
      <c r="G2648" s="22" t="s">
        <v>5120</v>
      </c>
      <c r="H2648" s="22" t="s">
        <v>5121</v>
      </c>
    </row>
    <row r="2649" spans="1:8" ht="17.25" thickTop="1">
      <c r="A2649" s="21">
        <f t="shared" ref="A2649" ca="1" si="85">COUNTIF(INDIRECT("$A$3:A" &amp; ROW()-1), "연번")</f>
        <v>241</v>
      </c>
      <c r="B2649" s="406" t="str">
        <f ca="1">VLOOKUP(A2649,'41. KPC'!$B$103:$H$1048576,7,0)</f>
        <v>AX시대 정보보안 위협과 대응</v>
      </c>
      <c r="D2649" s="416" t="s">
        <v>5955</v>
      </c>
      <c r="E2649" s="416" t="s">
        <v>5956</v>
      </c>
      <c r="F2649" s="416" t="s">
        <v>5957</v>
      </c>
      <c r="G2649" s="416">
        <v>4</v>
      </c>
      <c r="H2649" s="416" t="s">
        <v>4824</v>
      </c>
    </row>
    <row r="2650" spans="1:8">
      <c r="A2650" s="24" t="s">
        <v>28</v>
      </c>
      <c r="B2650" s="23" t="s">
        <v>5958</v>
      </c>
      <c r="D2650" s="416" t="s">
        <v>5959</v>
      </c>
      <c r="E2650" s="416" t="s">
        <v>5960</v>
      </c>
      <c r="F2650" s="416" t="s">
        <v>5961</v>
      </c>
      <c r="G2650" s="416">
        <v>4</v>
      </c>
      <c r="H2650" s="416" t="s">
        <v>4824</v>
      </c>
    </row>
    <row r="2651" spans="1:8">
      <c r="A2651" s="24" t="s">
        <v>13</v>
      </c>
      <c r="B2651" s="23" t="s">
        <v>5947</v>
      </c>
      <c r="D2651" s="416" t="s">
        <v>5962</v>
      </c>
      <c r="E2651" s="416" t="s">
        <v>5963</v>
      </c>
      <c r="F2651" s="416" t="s">
        <v>5964</v>
      </c>
      <c r="G2651" s="416">
        <v>4</v>
      </c>
      <c r="H2651" s="416" t="s">
        <v>4824</v>
      </c>
    </row>
    <row r="2652" spans="1:8">
      <c r="A2652" s="24" t="s">
        <v>32</v>
      </c>
      <c r="B2652" s="407">
        <f ca="1">VLOOKUP(B2649,'41. KPC'!$H$103:$J$1048576,3,0)</f>
        <v>14</v>
      </c>
      <c r="D2652" s="416" t="s">
        <v>5965</v>
      </c>
      <c r="E2652" s="416" t="s">
        <v>5966</v>
      </c>
      <c r="F2652" s="416" t="s">
        <v>5967</v>
      </c>
      <c r="G2652" s="416">
        <v>2</v>
      </c>
      <c r="H2652" s="416" t="s">
        <v>4824</v>
      </c>
    </row>
    <row r="2653" spans="1:8">
      <c r="A2653" s="24" t="s">
        <v>31</v>
      </c>
      <c r="B2653" s="407" t="str">
        <f ca="1">VLOOKUP(B2649,'41. KPC'!$H$103:$J$1048576,2,0)</f>
        <v>O</v>
      </c>
      <c r="D2653" s="38"/>
      <c r="E2653" s="38"/>
      <c r="F2653" s="38"/>
      <c r="G2653" s="38"/>
      <c r="H2653" s="38"/>
    </row>
    <row r="2654" spans="1:8">
      <c r="A2654" s="24" t="s">
        <v>25</v>
      </c>
      <c r="B2654" s="407" t="str">
        <f ca="1">VLOOKUP(B2649,'41. KPC'!$H$103:$L$1048576,5,0)</f>
        <v>4월, 9월, 11월</v>
      </c>
      <c r="D2654" s="38"/>
      <c r="E2654" s="38"/>
      <c r="F2654" s="38"/>
      <c r="G2654" s="38"/>
      <c r="H2654" s="38"/>
    </row>
    <row r="2655" spans="1:8">
      <c r="A2655" s="660" t="s">
        <v>33</v>
      </c>
      <c r="B2655" s="656" t="s">
        <v>5954</v>
      </c>
      <c r="D2655" s="38"/>
      <c r="E2655" s="38"/>
      <c r="F2655" s="38"/>
      <c r="G2655" s="38"/>
      <c r="H2655" s="38"/>
    </row>
    <row r="2656" spans="1:8">
      <c r="A2656" s="630"/>
      <c r="B2656" s="657"/>
      <c r="D2656" s="38"/>
      <c r="E2656" s="38"/>
      <c r="F2656" s="38"/>
      <c r="G2656" s="38"/>
      <c r="H2656" s="38"/>
    </row>
    <row r="2657" spans="1:8">
      <c r="B2657" s="408"/>
    </row>
    <row r="2658" spans="1:8">
      <c r="B2658" s="408"/>
    </row>
    <row r="2659" spans="1:8" ht="17.25" thickBot="1">
      <c r="A2659" s="22" t="s">
        <v>7</v>
      </c>
      <c r="B2659" s="405" t="s">
        <v>4</v>
      </c>
      <c r="D2659" s="22" t="s">
        <v>5117</v>
      </c>
      <c r="E2659" s="22" t="s">
        <v>5118</v>
      </c>
      <c r="F2659" s="22" t="s">
        <v>5119</v>
      </c>
      <c r="G2659" s="22" t="s">
        <v>5120</v>
      </c>
      <c r="H2659" s="22" t="s">
        <v>5121</v>
      </c>
    </row>
    <row r="2660" spans="1:8" ht="17.25" thickTop="1">
      <c r="A2660" s="21">
        <f t="shared" ref="A2660" ca="1" si="86">COUNTIF(INDIRECT("$A$3:A" &amp; ROW()-1), "연번")</f>
        <v>242</v>
      </c>
      <c r="B2660" s="406" t="str">
        <f ca="1">VLOOKUP(A2660,'41. KPC'!$B$103:$H$1048576,7,0)</f>
        <v>개인정보보호 핵심 마스터링</v>
      </c>
      <c r="D2660" s="416" t="s">
        <v>5968</v>
      </c>
      <c r="E2660" s="416" t="s">
        <v>5969</v>
      </c>
      <c r="F2660" s="416" t="s">
        <v>5970</v>
      </c>
      <c r="G2660" s="416">
        <v>3</v>
      </c>
      <c r="H2660" s="416" t="s">
        <v>5877</v>
      </c>
    </row>
    <row r="2661" spans="1:8">
      <c r="A2661" s="24" t="s">
        <v>28</v>
      </c>
      <c r="B2661" s="23" t="s">
        <v>5971</v>
      </c>
      <c r="D2661" s="416" t="s">
        <v>5972</v>
      </c>
      <c r="E2661" s="416" t="s">
        <v>5973</v>
      </c>
      <c r="F2661" s="416" t="s">
        <v>5974</v>
      </c>
      <c r="G2661" s="416">
        <v>4</v>
      </c>
      <c r="H2661" s="416" t="s">
        <v>5877</v>
      </c>
    </row>
    <row r="2662" spans="1:8">
      <c r="A2662" s="24" t="s">
        <v>13</v>
      </c>
      <c r="B2662" s="23" t="s">
        <v>5975</v>
      </c>
      <c r="D2662" s="416"/>
      <c r="E2662" s="416"/>
      <c r="F2662" s="416"/>
      <c r="G2662" s="416"/>
      <c r="H2662" s="416"/>
    </row>
    <row r="2663" spans="1:8">
      <c r="A2663" s="24" t="s">
        <v>32</v>
      </c>
      <c r="B2663" s="407">
        <f ca="1">VLOOKUP(B2660,'41. KPC'!$H$103:$J$1048576,3,0)</f>
        <v>7</v>
      </c>
      <c r="D2663" s="416"/>
      <c r="E2663" s="416"/>
      <c r="F2663" s="416"/>
      <c r="G2663" s="416"/>
      <c r="H2663" s="416"/>
    </row>
    <row r="2664" spans="1:8">
      <c r="A2664" s="24" t="s">
        <v>31</v>
      </c>
      <c r="B2664" s="407" t="str">
        <f ca="1">VLOOKUP(B2660,'41. KPC'!$H$103:$J$1048576,2,0)</f>
        <v>O</v>
      </c>
      <c r="D2664" s="38"/>
      <c r="E2664" s="38"/>
      <c r="F2664" s="38"/>
      <c r="G2664" s="38"/>
      <c r="H2664" s="38"/>
    </row>
    <row r="2665" spans="1:8">
      <c r="A2665" s="24" t="s">
        <v>25</v>
      </c>
      <c r="B2665" s="407" t="str">
        <f ca="1">VLOOKUP(B2660,'41. KPC'!$H$103:$L$1048576,5,0)</f>
        <v>3월, 5월, 8월, 11월</v>
      </c>
      <c r="D2665" s="38"/>
      <c r="E2665" s="38"/>
      <c r="F2665" s="38"/>
      <c r="G2665" s="38"/>
      <c r="H2665" s="38"/>
    </row>
    <row r="2666" spans="1:8">
      <c r="A2666" s="660" t="s">
        <v>33</v>
      </c>
      <c r="B2666" s="656" t="s">
        <v>5976</v>
      </c>
      <c r="D2666" s="38"/>
      <c r="E2666" s="38"/>
      <c r="F2666" s="38"/>
      <c r="G2666" s="38"/>
      <c r="H2666" s="38"/>
    </row>
    <row r="2667" spans="1:8">
      <c r="A2667" s="630"/>
      <c r="B2667" s="657"/>
      <c r="D2667" s="38"/>
      <c r="E2667" s="38"/>
      <c r="F2667" s="38"/>
      <c r="G2667" s="38"/>
      <c r="H2667" s="38"/>
    </row>
    <row r="2668" spans="1:8">
      <c r="B2668" s="408"/>
    </row>
    <row r="2669" spans="1:8">
      <c r="B2669" s="408"/>
    </row>
    <row r="2670" spans="1:8" ht="17.25" thickBot="1">
      <c r="A2670" s="22" t="s">
        <v>7</v>
      </c>
      <c r="B2670" s="405" t="s">
        <v>4</v>
      </c>
      <c r="D2670" s="22" t="s">
        <v>5117</v>
      </c>
      <c r="E2670" s="22" t="s">
        <v>5118</v>
      </c>
      <c r="F2670" s="22" t="s">
        <v>5119</v>
      </c>
      <c r="G2670" s="22" t="s">
        <v>5120</v>
      </c>
      <c r="H2670" s="22" t="s">
        <v>5121</v>
      </c>
    </row>
    <row r="2671" spans="1:8" ht="17.25" thickTop="1">
      <c r="A2671" s="21">
        <f t="shared" ref="A2671" ca="1" si="87">COUNTIF(INDIRECT("$A$3:A" &amp; ROW()-1), "연번")</f>
        <v>243</v>
      </c>
      <c r="B2671" s="406" t="str">
        <f ca="1">VLOOKUP(A2671,'41. KPC'!$B$103:$H$1048576,7,0)</f>
        <v>개인정보 리터러시</v>
      </c>
      <c r="D2671" s="416" t="s">
        <v>5977</v>
      </c>
      <c r="E2671" s="416" t="s">
        <v>5978</v>
      </c>
      <c r="F2671" s="416" t="s">
        <v>5979</v>
      </c>
      <c r="G2671" s="416">
        <v>4</v>
      </c>
      <c r="H2671" s="416" t="s">
        <v>5877</v>
      </c>
    </row>
    <row r="2672" spans="1:8">
      <c r="A2672" s="24" t="s">
        <v>28</v>
      </c>
      <c r="B2672" s="23" t="s">
        <v>5980</v>
      </c>
      <c r="D2672" s="416" t="s">
        <v>5981</v>
      </c>
      <c r="E2672" s="416" t="s">
        <v>5982</v>
      </c>
      <c r="F2672" s="416" t="s">
        <v>5983</v>
      </c>
      <c r="G2672" s="416">
        <v>3</v>
      </c>
      <c r="H2672" s="416" t="s">
        <v>5877</v>
      </c>
    </row>
    <row r="2673" spans="1:8">
      <c r="A2673" s="24" t="s">
        <v>13</v>
      </c>
      <c r="B2673" s="23" t="s">
        <v>5984</v>
      </c>
      <c r="D2673" s="416"/>
      <c r="E2673" s="416"/>
      <c r="F2673" s="416"/>
      <c r="G2673" s="416"/>
      <c r="H2673" s="416"/>
    </row>
    <row r="2674" spans="1:8">
      <c r="A2674" s="24" t="s">
        <v>32</v>
      </c>
      <c r="B2674" s="407">
        <f ca="1">VLOOKUP(B2671,'41. KPC'!$H$103:$J$1048576,3,0)</f>
        <v>7</v>
      </c>
      <c r="D2674" s="416"/>
      <c r="E2674" s="416"/>
      <c r="F2674" s="416"/>
      <c r="G2674" s="416"/>
      <c r="H2674" s="416"/>
    </row>
    <row r="2675" spans="1:8">
      <c r="A2675" s="24" t="s">
        <v>31</v>
      </c>
      <c r="B2675" s="407" t="str">
        <f ca="1">VLOOKUP(B2671,'41. KPC'!$H$103:$J$1048576,2,0)</f>
        <v>O</v>
      </c>
      <c r="D2675" s="38"/>
      <c r="E2675" s="38"/>
      <c r="F2675" s="38"/>
      <c r="G2675" s="38"/>
      <c r="H2675" s="38"/>
    </row>
    <row r="2676" spans="1:8">
      <c r="A2676" s="24" t="s">
        <v>25</v>
      </c>
      <c r="B2676" s="407" t="str">
        <f ca="1">VLOOKUP(B2671,'41. KPC'!$H$103:$L$1048576,5,0)</f>
        <v>2월, 4월, 7월, 10월</v>
      </c>
      <c r="D2676" s="38"/>
      <c r="E2676" s="38"/>
      <c r="F2676" s="38"/>
      <c r="G2676" s="38"/>
      <c r="H2676" s="38"/>
    </row>
    <row r="2677" spans="1:8">
      <c r="A2677" s="660" t="s">
        <v>33</v>
      </c>
      <c r="B2677" s="656" t="s">
        <v>5985</v>
      </c>
      <c r="D2677" s="38"/>
      <c r="E2677" s="38"/>
      <c r="F2677" s="38"/>
      <c r="G2677" s="38"/>
      <c r="H2677" s="38"/>
    </row>
    <row r="2678" spans="1:8">
      <c r="A2678" s="630"/>
      <c r="B2678" s="657"/>
      <c r="D2678" s="38"/>
      <c r="E2678" s="38"/>
      <c r="F2678" s="38"/>
      <c r="G2678" s="38"/>
      <c r="H2678" s="38"/>
    </row>
    <row r="2679" spans="1:8">
      <c r="B2679" s="408"/>
    </row>
    <row r="2680" spans="1:8">
      <c r="B2680" s="408"/>
    </row>
    <row r="2681" spans="1:8" ht="17.25" thickBot="1">
      <c r="A2681" s="22" t="s">
        <v>7</v>
      </c>
      <c r="B2681" s="405" t="s">
        <v>4</v>
      </c>
      <c r="D2681" s="22" t="s">
        <v>5117</v>
      </c>
      <c r="E2681" s="22" t="s">
        <v>5118</v>
      </c>
      <c r="F2681" s="22" t="s">
        <v>5119</v>
      </c>
      <c r="G2681" s="22" t="s">
        <v>5120</v>
      </c>
      <c r="H2681" s="22" t="s">
        <v>5121</v>
      </c>
    </row>
    <row r="2682" spans="1:8" ht="17.25" thickTop="1">
      <c r="A2682" s="21">
        <f t="shared" ref="A2682" ca="1" si="88">COUNTIF(INDIRECT("$A$3:A" &amp; ROW()-1), "연번")</f>
        <v>244</v>
      </c>
      <c r="B2682" s="406" t="str">
        <f ca="1">VLOOKUP(A2682,'41. KPC'!$B$103:$H$1048576,7,0)</f>
        <v>개인정보 공공기관 수준 점검</v>
      </c>
      <c r="D2682" s="416" t="s">
        <v>5986</v>
      </c>
      <c r="E2682" s="416" t="s">
        <v>5987</v>
      </c>
      <c r="F2682" s="416" t="s">
        <v>5988</v>
      </c>
      <c r="G2682" s="416">
        <v>4</v>
      </c>
      <c r="H2682" s="416" t="s">
        <v>5877</v>
      </c>
    </row>
    <row r="2683" spans="1:8">
      <c r="A2683" s="24" t="s">
        <v>28</v>
      </c>
      <c r="B2683" s="23" t="s">
        <v>5989</v>
      </c>
      <c r="D2683" s="416" t="s">
        <v>5990</v>
      </c>
      <c r="E2683" s="416" t="s">
        <v>5991</v>
      </c>
      <c r="F2683" s="416" t="s">
        <v>5992</v>
      </c>
      <c r="G2683" s="416">
        <v>3</v>
      </c>
      <c r="H2683" s="416" t="s">
        <v>5877</v>
      </c>
    </row>
    <row r="2684" spans="1:8">
      <c r="A2684" s="24" t="s">
        <v>13</v>
      </c>
      <c r="B2684" s="23" t="s">
        <v>5993</v>
      </c>
      <c r="D2684" s="416"/>
      <c r="E2684" s="416"/>
      <c r="F2684" s="416"/>
      <c r="G2684" s="416"/>
      <c r="H2684" s="416"/>
    </row>
    <row r="2685" spans="1:8">
      <c r="A2685" s="24" t="s">
        <v>32</v>
      </c>
      <c r="B2685" s="407">
        <f ca="1">VLOOKUP(B2682,'41. KPC'!$H$103:$J$1048576,3,0)</f>
        <v>7</v>
      </c>
      <c r="D2685" s="416"/>
      <c r="E2685" s="416"/>
      <c r="F2685" s="416"/>
      <c r="G2685" s="416"/>
      <c r="H2685" s="416"/>
    </row>
    <row r="2686" spans="1:8">
      <c r="A2686" s="24" t="s">
        <v>31</v>
      </c>
      <c r="B2686" s="407" t="str">
        <f ca="1">VLOOKUP(B2682,'41. KPC'!$H$103:$J$1048576,2,0)</f>
        <v>O</v>
      </c>
      <c r="D2686" s="38"/>
      <c r="E2686" s="38"/>
      <c r="F2686" s="38"/>
      <c r="G2686" s="38"/>
      <c r="H2686" s="38"/>
    </row>
    <row r="2687" spans="1:8">
      <c r="A2687" s="24" t="s">
        <v>25</v>
      </c>
      <c r="B2687" s="407" t="str">
        <f ca="1">VLOOKUP(B2682,'41. KPC'!$H$103:$L$1048576,5,0)</f>
        <v>3월, 8월, 12월</v>
      </c>
      <c r="D2687" s="38"/>
      <c r="E2687" s="38"/>
      <c r="F2687" s="38"/>
      <c r="G2687" s="38"/>
      <c r="H2687" s="38"/>
    </row>
    <row r="2688" spans="1:8">
      <c r="A2688" s="660" t="s">
        <v>33</v>
      </c>
      <c r="B2688" s="656" t="s">
        <v>5994</v>
      </c>
      <c r="D2688" s="38"/>
      <c r="E2688" s="38"/>
      <c r="F2688" s="38"/>
      <c r="G2688" s="38"/>
      <c r="H2688" s="38"/>
    </row>
    <row r="2689" spans="1:8">
      <c r="A2689" s="630"/>
      <c r="B2689" s="657"/>
      <c r="D2689" s="38"/>
      <c r="E2689" s="38"/>
      <c r="F2689" s="38"/>
      <c r="G2689" s="38"/>
      <c r="H2689" s="38"/>
    </row>
    <row r="2690" spans="1:8">
      <c r="B2690" s="408"/>
    </row>
    <row r="2691" spans="1:8">
      <c r="B2691" s="408"/>
    </row>
    <row r="2692" spans="1:8" ht="17.25" thickBot="1">
      <c r="A2692" s="22" t="s">
        <v>7</v>
      </c>
      <c r="B2692" s="405" t="s">
        <v>4</v>
      </c>
      <c r="D2692" s="22" t="s">
        <v>5117</v>
      </c>
      <c r="E2692" s="22" t="s">
        <v>5118</v>
      </c>
      <c r="F2692" s="22" t="s">
        <v>5119</v>
      </c>
      <c r="G2692" s="22" t="s">
        <v>5120</v>
      </c>
      <c r="H2692" s="22" t="s">
        <v>5121</v>
      </c>
    </row>
    <row r="2693" spans="1:8" ht="17.25" thickTop="1">
      <c r="A2693" s="21">
        <f t="shared" ref="A2693" ca="1" si="89">COUNTIF(INDIRECT("$A$3:A" &amp; ROW()-1), "연번")</f>
        <v>245</v>
      </c>
      <c r="B2693" s="406" t="str">
        <f ca="1">VLOOKUP(A2693,'41. KPC'!$B$103:$H$1048576,7,0)</f>
        <v>개인정보 유출방지 대책</v>
      </c>
      <c r="D2693" s="38" t="s">
        <v>5995</v>
      </c>
      <c r="E2693" s="38" t="s">
        <v>5996</v>
      </c>
      <c r="F2693" s="38" t="s">
        <v>5997</v>
      </c>
      <c r="G2693" s="37">
        <v>4</v>
      </c>
      <c r="H2693" s="413" t="s">
        <v>1929</v>
      </c>
    </row>
    <row r="2694" spans="1:8">
      <c r="A2694" s="24" t="s">
        <v>28</v>
      </c>
      <c r="B2694" s="23" t="s">
        <v>5998</v>
      </c>
      <c r="D2694" s="38" t="s">
        <v>2593</v>
      </c>
      <c r="E2694" s="38" t="s">
        <v>5999</v>
      </c>
      <c r="F2694" s="38" t="s">
        <v>6000</v>
      </c>
      <c r="G2694" s="38">
        <v>3</v>
      </c>
      <c r="H2694" s="413" t="s">
        <v>1929</v>
      </c>
    </row>
    <row r="2695" spans="1:8">
      <c r="A2695" s="24" t="s">
        <v>13</v>
      </c>
      <c r="B2695" s="23" t="s">
        <v>6001</v>
      </c>
      <c r="D2695" s="38"/>
      <c r="E2695" s="38"/>
      <c r="F2695" s="38"/>
      <c r="G2695" s="38"/>
      <c r="H2695" s="38"/>
    </row>
    <row r="2696" spans="1:8">
      <c r="A2696" s="24" t="s">
        <v>32</v>
      </c>
      <c r="B2696" s="407">
        <f ca="1">VLOOKUP(B2693,'41. KPC'!$H$103:$J$1048576,3,0)</f>
        <v>7</v>
      </c>
      <c r="D2696" s="38"/>
      <c r="E2696" s="38"/>
      <c r="F2696" s="38"/>
      <c r="G2696" s="38"/>
      <c r="H2696" s="38"/>
    </row>
    <row r="2697" spans="1:8">
      <c r="A2697" s="24" t="s">
        <v>31</v>
      </c>
      <c r="B2697" s="407" t="str">
        <f ca="1">VLOOKUP(B2693,'41. KPC'!$H$103:$J$1048576,2,0)</f>
        <v>O</v>
      </c>
      <c r="D2697" s="38"/>
      <c r="E2697" s="38"/>
      <c r="F2697" s="38"/>
      <c r="G2697" s="38"/>
      <c r="H2697" s="38"/>
    </row>
    <row r="2698" spans="1:8">
      <c r="A2698" s="24" t="s">
        <v>25</v>
      </c>
      <c r="B2698" s="407" t="str">
        <f ca="1">VLOOKUP(B2693,'41. KPC'!$H$103:$L$1048576,5,0)</f>
        <v>2월, 4월, 7월, 10월, 12월</v>
      </c>
      <c r="D2698" s="38"/>
      <c r="E2698" s="38"/>
      <c r="F2698" s="38"/>
      <c r="G2698" s="38"/>
      <c r="H2698" s="38"/>
    </row>
    <row r="2699" spans="1:8">
      <c r="A2699" s="660" t="s">
        <v>33</v>
      </c>
      <c r="B2699" s="654" t="s">
        <v>6002</v>
      </c>
      <c r="D2699" s="38"/>
      <c r="E2699" s="38"/>
      <c r="F2699" s="38"/>
      <c r="G2699" s="38"/>
      <c r="H2699" s="38"/>
    </row>
    <row r="2700" spans="1:8">
      <c r="A2700" s="630"/>
      <c r="B2700" s="655"/>
      <c r="D2700" s="38"/>
      <c r="E2700" s="38"/>
      <c r="F2700" s="38"/>
      <c r="G2700" s="38"/>
      <c r="H2700" s="38"/>
    </row>
    <row r="2701" spans="1:8">
      <c r="B2701" s="408"/>
    </row>
    <row r="2702" spans="1:8">
      <c r="B2702" s="408"/>
    </row>
    <row r="2703" spans="1:8" ht="17.25" thickBot="1">
      <c r="A2703" s="22" t="s">
        <v>7</v>
      </c>
      <c r="B2703" s="405" t="s">
        <v>4</v>
      </c>
      <c r="D2703" s="22" t="s">
        <v>5117</v>
      </c>
      <c r="E2703" s="22" t="s">
        <v>5118</v>
      </c>
      <c r="F2703" s="22" t="s">
        <v>5119</v>
      </c>
      <c r="G2703" s="22" t="s">
        <v>5120</v>
      </c>
      <c r="H2703" s="22" t="s">
        <v>5121</v>
      </c>
    </row>
    <row r="2704" spans="1:8" ht="17.25" thickTop="1">
      <c r="A2704" s="21">
        <f t="shared" ref="A2704" ca="1" si="90">COUNTIF(INDIRECT("$A$3:A" &amp; ROW()-1), "연번")</f>
        <v>246</v>
      </c>
      <c r="B2704" s="406" t="str">
        <f ca="1">VLOOKUP(A2704,'41. KPC'!$B$103:$H$1048576,7,0)</f>
        <v>개인정보 처리방침 점검</v>
      </c>
      <c r="D2704" s="416" t="s">
        <v>6003</v>
      </c>
      <c r="E2704" s="416" t="s">
        <v>6004</v>
      </c>
      <c r="F2704" s="416" t="s">
        <v>6005</v>
      </c>
      <c r="G2704" s="416">
        <v>4</v>
      </c>
      <c r="H2704" s="416" t="s">
        <v>5877</v>
      </c>
    </row>
    <row r="2705" spans="1:8">
      <c r="A2705" s="24" t="s">
        <v>28</v>
      </c>
      <c r="B2705" s="23" t="s">
        <v>6006</v>
      </c>
      <c r="D2705" s="416" t="s">
        <v>6007</v>
      </c>
      <c r="E2705" s="416" t="s">
        <v>6008</v>
      </c>
      <c r="F2705" s="416" t="s">
        <v>6009</v>
      </c>
      <c r="G2705" s="416">
        <v>3</v>
      </c>
      <c r="H2705" s="416" t="s">
        <v>5877</v>
      </c>
    </row>
    <row r="2706" spans="1:8">
      <c r="A2706" s="24" t="s">
        <v>13</v>
      </c>
      <c r="B2706" s="23" t="s">
        <v>6010</v>
      </c>
      <c r="D2706" s="416"/>
      <c r="E2706" s="416"/>
      <c r="F2706" s="416"/>
      <c r="G2706" s="416"/>
      <c r="H2706" s="416"/>
    </row>
    <row r="2707" spans="1:8">
      <c r="A2707" s="24" t="s">
        <v>32</v>
      </c>
      <c r="B2707" s="407">
        <f ca="1">VLOOKUP(B2704,'41. KPC'!$H$103:$J$1048576,3,0)</f>
        <v>7</v>
      </c>
      <c r="D2707" s="416"/>
      <c r="E2707" s="416"/>
      <c r="F2707" s="416"/>
      <c r="G2707" s="416"/>
      <c r="H2707" s="416"/>
    </row>
    <row r="2708" spans="1:8">
      <c r="A2708" s="24" t="s">
        <v>31</v>
      </c>
      <c r="B2708" s="407" t="str">
        <f ca="1">VLOOKUP(B2704,'41. KPC'!$H$103:$J$1048576,2,0)</f>
        <v>O</v>
      </c>
      <c r="D2708" s="38"/>
      <c r="E2708" s="38"/>
      <c r="F2708" s="38"/>
      <c r="G2708" s="38"/>
      <c r="H2708" s="38"/>
    </row>
    <row r="2709" spans="1:8">
      <c r="A2709" s="24" t="s">
        <v>25</v>
      </c>
      <c r="B2709" s="407" t="str">
        <f ca="1">VLOOKUP(B2704,'41. KPC'!$H$103:$L$1048576,5,0)</f>
        <v>3월, 8월, 12월</v>
      </c>
      <c r="D2709" s="38"/>
      <c r="E2709" s="38"/>
      <c r="F2709" s="38"/>
      <c r="G2709" s="38"/>
      <c r="H2709" s="38"/>
    </row>
    <row r="2710" spans="1:8">
      <c r="A2710" s="660" t="s">
        <v>33</v>
      </c>
      <c r="B2710" s="656" t="s">
        <v>6011</v>
      </c>
      <c r="D2710" s="38"/>
      <c r="E2710" s="38"/>
      <c r="F2710" s="38"/>
      <c r="G2710" s="38"/>
      <c r="H2710" s="38"/>
    </row>
    <row r="2711" spans="1:8">
      <c r="A2711" s="630"/>
      <c r="B2711" s="657"/>
      <c r="D2711" s="38"/>
      <c r="E2711" s="38"/>
      <c r="F2711" s="38"/>
      <c r="G2711" s="38"/>
      <c r="H2711" s="38"/>
    </row>
    <row r="2712" spans="1:8">
      <c r="B2712" s="408"/>
    </row>
    <row r="2713" spans="1:8">
      <c r="B2713" s="408"/>
    </row>
    <row r="2714" spans="1:8" ht="17.25" thickBot="1">
      <c r="A2714" s="22" t="s">
        <v>7</v>
      </c>
      <c r="B2714" s="405" t="s">
        <v>4</v>
      </c>
      <c r="D2714" s="22" t="s">
        <v>5117</v>
      </c>
      <c r="E2714" s="22" t="s">
        <v>5118</v>
      </c>
      <c r="F2714" s="22" t="s">
        <v>5119</v>
      </c>
      <c r="G2714" s="22" t="s">
        <v>5120</v>
      </c>
      <c r="H2714" s="22" t="s">
        <v>5121</v>
      </c>
    </row>
    <row r="2715" spans="1:8" ht="17.25" thickTop="1">
      <c r="A2715" s="21">
        <f t="shared" ref="A2715" ca="1" si="91">COUNTIF(INDIRECT("$A$3:A" &amp; ROW()-1), "연번")</f>
        <v>247</v>
      </c>
      <c r="B2715" s="406" t="str">
        <f ca="1">VLOOKUP(A2715,'41. KPC'!$B$103:$H$1048576,7,0)</f>
        <v>THINK CHANGE, AI 시대를 대비하는 사람중심 보안</v>
      </c>
      <c r="D2715" s="416" t="s">
        <v>6012</v>
      </c>
      <c r="E2715" s="416" t="s">
        <v>6013</v>
      </c>
      <c r="F2715" s="416" t="s">
        <v>6014</v>
      </c>
      <c r="G2715" s="416">
        <v>4</v>
      </c>
      <c r="H2715" s="416" t="s">
        <v>4824</v>
      </c>
    </row>
    <row r="2716" spans="1:8">
      <c r="A2716" s="24" t="s">
        <v>28</v>
      </c>
      <c r="B2716" s="23" t="s">
        <v>6015</v>
      </c>
      <c r="D2716" s="416" t="s">
        <v>6016</v>
      </c>
      <c r="E2716" s="416" t="s">
        <v>6017</v>
      </c>
      <c r="F2716" s="416" t="s">
        <v>6018</v>
      </c>
      <c r="G2716" s="416">
        <v>3</v>
      </c>
      <c r="H2716" s="416" t="s">
        <v>4824</v>
      </c>
    </row>
    <row r="2717" spans="1:8">
      <c r="A2717" s="24" t="s">
        <v>13</v>
      </c>
      <c r="B2717" s="23" t="s">
        <v>6019</v>
      </c>
      <c r="D2717" s="416"/>
      <c r="E2717" s="416"/>
      <c r="F2717" s="416"/>
      <c r="G2717" s="416"/>
      <c r="H2717" s="416"/>
    </row>
    <row r="2718" spans="1:8">
      <c r="A2718" s="24" t="s">
        <v>32</v>
      </c>
      <c r="B2718" s="407">
        <f ca="1">VLOOKUP(B2715,'41. KPC'!$H$103:$J$1048576,3,0)</f>
        <v>7</v>
      </c>
      <c r="D2718" s="416"/>
      <c r="E2718" s="416"/>
      <c r="F2718" s="416"/>
      <c r="G2718" s="416"/>
      <c r="H2718" s="416"/>
    </row>
    <row r="2719" spans="1:8">
      <c r="A2719" s="24" t="s">
        <v>31</v>
      </c>
      <c r="B2719" s="407" t="str">
        <f ca="1">VLOOKUP(B2715,'41. KPC'!$H$103:$J$1048576,2,0)</f>
        <v>O</v>
      </c>
      <c r="D2719" s="38"/>
      <c r="E2719" s="38"/>
      <c r="F2719" s="38"/>
      <c r="G2719" s="38"/>
      <c r="H2719" s="38"/>
    </row>
    <row r="2720" spans="1:8">
      <c r="A2720" s="24" t="s">
        <v>25</v>
      </c>
      <c r="B2720" s="407" t="str">
        <f ca="1">VLOOKUP(B2715,'41. KPC'!$H$103:$L$1048576,5,0)</f>
        <v>3월, 6월, 9월, 12월</v>
      </c>
      <c r="D2720" s="38"/>
      <c r="E2720" s="38"/>
      <c r="F2720" s="38"/>
      <c r="G2720" s="38"/>
      <c r="H2720" s="38"/>
    </row>
    <row r="2721" spans="1:8">
      <c r="A2721" s="660" t="s">
        <v>33</v>
      </c>
      <c r="B2721" s="656" t="s">
        <v>6020</v>
      </c>
      <c r="D2721" s="38"/>
      <c r="E2721" s="38"/>
      <c r="F2721" s="38"/>
      <c r="G2721" s="38"/>
      <c r="H2721" s="38"/>
    </row>
    <row r="2722" spans="1:8">
      <c r="A2722" s="630"/>
      <c r="B2722" s="657"/>
      <c r="D2722" s="38"/>
      <c r="E2722" s="38"/>
      <c r="F2722" s="38"/>
      <c r="G2722" s="38"/>
      <c r="H2722" s="38"/>
    </row>
    <row r="2723" spans="1:8">
      <c r="B2723" s="408"/>
    </row>
    <row r="2724" spans="1:8">
      <c r="B2724" s="408"/>
    </row>
    <row r="2725" spans="1:8" ht="17.25" thickBot="1">
      <c r="A2725" s="22" t="s">
        <v>7</v>
      </c>
      <c r="B2725" s="405" t="s">
        <v>4</v>
      </c>
      <c r="D2725" s="22" t="s">
        <v>5117</v>
      </c>
      <c r="E2725" s="22" t="s">
        <v>5118</v>
      </c>
      <c r="F2725" s="22" t="s">
        <v>5119</v>
      </c>
      <c r="G2725" s="22" t="s">
        <v>5120</v>
      </c>
      <c r="H2725" s="22" t="s">
        <v>5121</v>
      </c>
    </row>
    <row r="2726" spans="1:8" ht="17.25" thickTop="1">
      <c r="A2726" s="21">
        <f t="shared" ref="A2726" ca="1" si="92">COUNTIF(INDIRECT("$A$3:A" &amp; ROW()-1), "연번")</f>
        <v>248</v>
      </c>
      <c r="B2726" s="406" t="str">
        <f ca="1">VLOOKUP(A2726,'41. KPC'!$B$103:$H$1048576,7,0)</f>
        <v>인공지능 기본법 준수와 인공지능 윤리에 대한 준수 실무 기본</v>
      </c>
      <c r="D2726" s="416" t="s">
        <v>6021</v>
      </c>
      <c r="E2726" s="416" t="s">
        <v>6022</v>
      </c>
      <c r="F2726" s="416" t="s">
        <v>6023</v>
      </c>
      <c r="G2726" s="416">
        <v>4</v>
      </c>
      <c r="H2726" s="416" t="s">
        <v>5877</v>
      </c>
    </row>
    <row r="2727" spans="1:8">
      <c r="A2727" s="24" t="s">
        <v>28</v>
      </c>
      <c r="B2727" s="23" t="s">
        <v>6024</v>
      </c>
      <c r="D2727" s="416" t="s">
        <v>6025</v>
      </c>
      <c r="E2727" s="416" t="s">
        <v>6026</v>
      </c>
      <c r="F2727" s="416" t="s">
        <v>6027</v>
      </c>
      <c r="G2727" s="416">
        <v>3</v>
      </c>
      <c r="H2727" s="416" t="s">
        <v>5877</v>
      </c>
    </row>
    <row r="2728" spans="1:8">
      <c r="A2728" s="24" t="s">
        <v>13</v>
      </c>
      <c r="B2728" s="23" t="s">
        <v>6028</v>
      </c>
      <c r="D2728" s="416"/>
      <c r="E2728" s="416"/>
      <c r="F2728" s="416"/>
      <c r="G2728" s="416"/>
      <c r="H2728" s="416"/>
    </row>
    <row r="2729" spans="1:8">
      <c r="A2729" s="24" t="s">
        <v>32</v>
      </c>
      <c r="B2729" s="407">
        <f ca="1">VLOOKUP(B2726,'41. KPC'!$H$103:$J$1048576,3,0)</f>
        <v>7</v>
      </c>
      <c r="D2729" s="416"/>
      <c r="E2729" s="416"/>
      <c r="F2729" s="416"/>
      <c r="G2729" s="416"/>
      <c r="H2729" s="416"/>
    </row>
    <row r="2730" spans="1:8">
      <c r="A2730" s="24" t="s">
        <v>31</v>
      </c>
      <c r="B2730" s="407" t="str">
        <f ca="1">VLOOKUP(B2726,'41. KPC'!$H$103:$J$1048576,2,0)</f>
        <v>O</v>
      </c>
      <c r="D2730" s="38"/>
      <c r="E2730" s="38"/>
      <c r="F2730" s="38"/>
      <c r="G2730" s="38"/>
      <c r="H2730" s="38"/>
    </row>
    <row r="2731" spans="1:8">
      <c r="A2731" s="24" t="s">
        <v>25</v>
      </c>
      <c r="B2731" s="407" t="str">
        <f ca="1">VLOOKUP(B2726,'41. KPC'!$H$103:$L$1048576,5,0)</f>
        <v>2월, 4월, 7월, 10월</v>
      </c>
      <c r="D2731" s="38"/>
      <c r="E2731" s="38"/>
      <c r="F2731" s="38"/>
      <c r="G2731" s="38"/>
      <c r="H2731" s="38"/>
    </row>
    <row r="2732" spans="1:8">
      <c r="A2732" s="660" t="s">
        <v>33</v>
      </c>
      <c r="B2732" s="656" t="s">
        <v>6029</v>
      </c>
      <c r="D2732" s="38"/>
      <c r="E2732" s="38"/>
      <c r="F2732" s="38"/>
      <c r="G2732" s="38"/>
      <c r="H2732" s="38"/>
    </row>
    <row r="2733" spans="1:8">
      <c r="A2733" s="630"/>
      <c r="B2733" s="657"/>
      <c r="D2733" s="38"/>
      <c r="E2733" s="38"/>
      <c r="F2733" s="38"/>
      <c r="G2733" s="38"/>
      <c r="H2733" s="38"/>
    </row>
    <row r="2734" spans="1:8">
      <c r="B2734" s="408"/>
    </row>
    <row r="2735" spans="1:8">
      <c r="B2735" s="408"/>
    </row>
    <row r="2736" spans="1:8" ht="17.25" thickBot="1">
      <c r="A2736" s="22" t="s">
        <v>7</v>
      </c>
      <c r="B2736" s="405" t="s">
        <v>4</v>
      </c>
      <c r="D2736" s="22" t="s">
        <v>5117</v>
      </c>
      <c r="E2736" s="22" t="s">
        <v>5118</v>
      </c>
      <c r="F2736" s="22" t="s">
        <v>5119</v>
      </c>
      <c r="G2736" s="22" t="s">
        <v>5120</v>
      </c>
      <c r="H2736" s="22" t="s">
        <v>5121</v>
      </c>
    </row>
    <row r="2737" spans="1:8" ht="17.25" thickTop="1">
      <c r="A2737" s="21">
        <f t="shared" ref="A2737" ca="1" si="93">COUNTIF(INDIRECT("$A$3:A" &amp; ROW()-1), "연번")</f>
        <v>249</v>
      </c>
      <c r="B2737" s="406" t="str">
        <f ca="1">VLOOKUP(A2737,'41. KPC'!$B$103:$H$1048576,7,0)</f>
        <v>CISO 관점의 정보보안 위험관리</v>
      </c>
      <c r="D2737" s="416" t="s">
        <v>6030</v>
      </c>
      <c r="E2737" s="416" t="s">
        <v>6031</v>
      </c>
      <c r="F2737" s="416" t="s">
        <v>6032</v>
      </c>
      <c r="G2737" s="416">
        <v>2</v>
      </c>
      <c r="H2737" s="416" t="s">
        <v>4824</v>
      </c>
    </row>
    <row r="2738" spans="1:8">
      <c r="A2738" s="24" t="s">
        <v>28</v>
      </c>
      <c r="B2738" s="23" t="s">
        <v>6033</v>
      </c>
      <c r="D2738" s="416" t="s">
        <v>6034</v>
      </c>
      <c r="E2738" s="416" t="s">
        <v>6035</v>
      </c>
      <c r="F2738" s="416" t="s">
        <v>6036</v>
      </c>
      <c r="G2738" s="416">
        <v>2</v>
      </c>
      <c r="H2738" s="416" t="s">
        <v>4824</v>
      </c>
    </row>
    <row r="2739" spans="1:8">
      <c r="A2739" s="24" t="s">
        <v>13</v>
      </c>
      <c r="B2739" s="23" t="s">
        <v>6037</v>
      </c>
      <c r="D2739" s="416" t="s">
        <v>6038</v>
      </c>
      <c r="E2739" s="416" t="s">
        <v>6039</v>
      </c>
      <c r="F2739" s="416" t="s">
        <v>6040</v>
      </c>
      <c r="G2739" s="416">
        <v>4</v>
      </c>
      <c r="H2739" s="416" t="s">
        <v>4824</v>
      </c>
    </row>
    <row r="2740" spans="1:8">
      <c r="A2740" s="24" t="s">
        <v>32</v>
      </c>
      <c r="B2740" s="407">
        <f ca="1">VLOOKUP(B2737,'41. KPC'!$H$103:$J$1048576,3,0)</f>
        <v>14</v>
      </c>
      <c r="D2740" s="416" t="s">
        <v>6041</v>
      </c>
      <c r="E2740" s="416" t="s">
        <v>6042</v>
      </c>
      <c r="F2740" s="416" t="s">
        <v>6043</v>
      </c>
      <c r="G2740" s="416">
        <v>4</v>
      </c>
      <c r="H2740" s="416" t="s">
        <v>4824</v>
      </c>
    </row>
    <row r="2741" spans="1:8">
      <c r="A2741" s="24" t="s">
        <v>31</v>
      </c>
      <c r="B2741" s="407" t="str">
        <f ca="1">VLOOKUP(B2737,'41. KPC'!$H$103:$J$1048576,2,0)</f>
        <v>O</v>
      </c>
      <c r="D2741" s="38" t="s">
        <v>6044</v>
      </c>
      <c r="E2741" s="38" t="s">
        <v>6045</v>
      </c>
      <c r="F2741" s="38" t="s">
        <v>6046</v>
      </c>
      <c r="G2741" s="38">
        <v>2</v>
      </c>
      <c r="H2741" s="38" t="s">
        <v>4824</v>
      </c>
    </row>
    <row r="2742" spans="1:8">
      <c r="A2742" s="24" t="s">
        <v>25</v>
      </c>
      <c r="B2742" s="407" t="str">
        <f ca="1">VLOOKUP(B2737,'41. KPC'!$H$103:$L$1048576,5,0)</f>
        <v>4월, 8월, 11월</v>
      </c>
      <c r="D2742" s="38"/>
      <c r="E2742" s="38"/>
      <c r="F2742" s="38"/>
      <c r="G2742" s="38"/>
      <c r="H2742" s="38"/>
    </row>
    <row r="2743" spans="1:8">
      <c r="A2743" s="660" t="s">
        <v>33</v>
      </c>
      <c r="B2743" s="656" t="s">
        <v>6047</v>
      </c>
      <c r="D2743" s="38"/>
      <c r="E2743" s="38"/>
      <c r="F2743" s="38"/>
      <c r="G2743" s="38"/>
      <c r="H2743" s="38"/>
    </row>
    <row r="2744" spans="1:8">
      <c r="A2744" s="630"/>
      <c r="B2744" s="657"/>
      <c r="D2744" s="38"/>
      <c r="E2744" s="38"/>
      <c r="F2744" s="38"/>
      <c r="G2744" s="38"/>
      <c r="H2744" s="38"/>
    </row>
    <row r="2745" spans="1:8">
      <c r="B2745" s="408"/>
    </row>
    <row r="2746" spans="1:8">
      <c r="B2746" s="408"/>
    </row>
    <row r="2747" spans="1:8" ht="17.25" thickBot="1">
      <c r="A2747" s="22" t="s">
        <v>7</v>
      </c>
      <c r="B2747" s="405" t="s">
        <v>4</v>
      </c>
      <c r="D2747" s="22" t="s">
        <v>5117</v>
      </c>
      <c r="E2747" s="22" t="s">
        <v>5118</v>
      </c>
      <c r="F2747" s="22" t="s">
        <v>5119</v>
      </c>
      <c r="G2747" s="22" t="s">
        <v>5120</v>
      </c>
      <c r="H2747" s="22" t="s">
        <v>5121</v>
      </c>
    </row>
    <row r="2748" spans="1:8" ht="17.25" thickTop="1">
      <c r="A2748" s="21">
        <f t="shared" ref="A2748" ca="1" si="94">COUNTIF(INDIRECT("$A$3:A" &amp; ROW()-1), "연번")</f>
        <v>250</v>
      </c>
      <c r="B2748" s="406" t="str">
        <f ca="1">VLOOKUP(A2748,'41. KPC'!$B$103:$H$1048576,7,0)</f>
        <v>디지털 포렌식 실전 가이드</v>
      </c>
      <c r="D2748" s="416" t="s">
        <v>6048</v>
      </c>
      <c r="E2748" s="416" t="s">
        <v>6049</v>
      </c>
      <c r="F2748" s="416" t="s">
        <v>6050</v>
      </c>
      <c r="G2748" s="416">
        <v>7</v>
      </c>
      <c r="H2748" s="416" t="s">
        <v>5877</v>
      </c>
    </row>
    <row r="2749" spans="1:8">
      <c r="A2749" s="24" t="s">
        <v>28</v>
      </c>
      <c r="B2749" s="23" t="s">
        <v>6051</v>
      </c>
      <c r="D2749" s="416" t="s">
        <v>6052</v>
      </c>
      <c r="E2749" s="416" t="s">
        <v>6053</v>
      </c>
      <c r="F2749" s="416" t="s">
        <v>6054</v>
      </c>
      <c r="G2749" s="416">
        <v>7</v>
      </c>
      <c r="H2749" s="416" t="s">
        <v>5877</v>
      </c>
    </row>
    <row r="2750" spans="1:8">
      <c r="A2750" s="24" t="s">
        <v>13</v>
      </c>
      <c r="B2750" s="23" t="s">
        <v>6055</v>
      </c>
      <c r="D2750" s="416" t="s">
        <v>6056</v>
      </c>
      <c r="E2750" s="416" t="s">
        <v>6057</v>
      </c>
      <c r="F2750" s="416" t="s">
        <v>6058</v>
      </c>
      <c r="G2750" s="416">
        <v>7</v>
      </c>
      <c r="H2750" s="416" t="s">
        <v>5877</v>
      </c>
    </row>
    <row r="2751" spans="1:8">
      <c r="A2751" s="24" t="s">
        <v>32</v>
      </c>
      <c r="B2751" s="407">
        <f ca="1">VLOOKUP(B2748,'41. KPC'!$H$103:$J$1048576,3,0)</f>
        <v>35</v>
      </c>
      <c r="D2751" s="416" t="s">
        <v>6059</v>
      </c>
      <c r="E2751" s="416" t="s">
        <v>6060</v>
      </c>
      <c r="F2751" s="416" t="s">
        <v>6061</v>
      </c>
      <c r="G2751" s="416">
        <v>7</v>
      </c>
      <c r="H2751" s="416" t="s">
        <v>5877</v>
      </c>
    </row>
    <row r="2752" spans="1:8">
      <c r="A2752" s="24" t="s">
        <v>31</v>
      </c>
      <c r="B2752" s="407" t="str">
        <f ca="1">VLOOKUP(B2748,'41. KPC'!$H$103:$J$1048576,2,0)</f>
        <v>O</v>
      </c>
      <c r="D2752" s="38" t="s">
        <v>6062</v>
      </c>
      <c r="E2752" s="38" t="s">
        <v>6063</v>
      </c>
      <c r="F2752" s="38" t="s">
        <v>6064</v>
      </c>
      <c r="G2752" s="38">
        <v>7</v>
      </c>
      <c r="H2752" s="38" t="s">
        <v>5877</v>
      </c>
    </row>
    <row r="2753" spans="1:8">
      <c r="A2753" s="24" t="s">
        <v>25</v>
      </c>
      <c r="B2753" s="407" t="str">
        <f ca="1">VLOOKUP(B2748,'41. KPC'!$H$103:$L$1048576,5,0)</f>
        <v>5월, 10월</v>
      </c>
      <c r="D2753" s="38"/>
      <c r="E2753" s="38"/>
      <c r="F2753" s="38"/>
      <c r="G2753" s="38"/>
      <c r="H2753" s="38"/>
    </row>
    <row r="2754" spans="1:8">
      <c r="A2754" s="660" t="s">
        <v>33</v>
      </c>
      <c r="B2754" s="656" t="s">
        <v>6065</v>
      </c>
      <c r="D2754" s="38"/>
      <c r="E2754" s="38"/>
      <c r="F2754" s="38"/>
      <c r="G2754" s="38"/>
      <c r="H2754" s="38"/>
    </row>
    <row r="2755" spans="1:8">
      <c r="A2755" s="630"/>
      <c r="B2755" s="657"/>
      <c r="D2755" s="38"/>
      <c r="E2755" s="38"/>
      <c r="F2755" s="38"/>
      <c r="G2755" s="38"/>
      <c r="H2755" s="38"/>
    </row>
    <row r="2756" spans="1:8">
      <c r="B2756" s="408"/>
    </row>
    <row r="2757" spans="1:8">
      <c r="B2757" s="408"/>
    </row>
    <row r="2758" spans="1:8" ht="17.25" thickBot="1">
      <c r="A2758" s="22" t="s">
        <v>7</v>
      </c>
      <c r="B2758" s="405" t="s">
        <v>4</v>
      </c>
      <c r="D2758" s="22" t="s">
        <v>5117</v>
      </c>
      <c r="E2758" s="22" t="s">
        <v>5118</v>
      </c>
      <c r="F2758" s="22" t="s">
        <v>5119</v>
      </c>
      <c r="G2758" s="22" t="s">
        <v>5120</v>
      </c>
      <c r="H2758" s="22" t="s">
        <v>5121</v>
      </c>
    </row>
    <row r="2759" spans="1:8" ht="17.25" thickTop="1">
      <c r="A2759" s="21">
        <f t="shared" ref="A2759" ca="1" si="95">COUNTIF(INDIRECT("$A$3:A" &amp; ROW()-1), "연번")</f>
        <v>251</v>
      </c>
      <c r="B2759" s="406" t="str">
        <f ca="1">VLOOKUP(A2759,'41. KPC'!$B$103:$H$1048576,7,0)</f>
        <v>CPPG 개인정보관리사 양성 과정</v>
      </c>
      <c r="D2759" s="416" t="s">
        <v>6066</v>
      </c>
      <c r="E2759" s="416" t="s">
        <v>6067</v>
      </c>
      <c r="F2759" s="416" t="s">
        <v>6068</v>
      </c>
      <c r="G2759" s="416">
        <v>7</v>
      </c>
      <c r="H2759" s="416" t="s">
        <v>6069</v>
      </c>
    </row>
    <row r="2760" spans="1:8">
      <c r="A2760" s="24" t="s">
        <v>28</v>
      </c>
      <c r="B2760" s="23" t="s">
        <v>6070</v>
      </c>
      <c r="D2760" s="416" t="s">
        <v>6071</v>
      </c>
      <c r="E2760" s="416" t="s">
        <v>6072</v>
      </c>
      <c r="F2760" s="416" t="s">
        <v>6073</v>
      </c>
      <c r="G2760" s="416">
        <v>7</v>
      </c>
      <c r="H2760" s="416" t="s">
        <v>6069</v>
      </c>
    </row>
    <row r="2761" spans="1:8">
      <c r="A2761" s="24" t="s">
        <v>13</v>
      </c>
      <c r="B2761" s="23" t="s">
        <v>6074</v>
      </c>
      <c r="D2761" s="416" t="s">
        <v>6075</v>
      </c>
      <c r="E2761" s="416" t="s">
        <v>6076</v>
      </c>
      <c r="F2761" s="416" t="s">
        <v>6077</v>
      </c>
      <c r="G2761" s="416">
        <v>7</v>
      </c>
      <c r="H2761" s="416" t="s">
        <v>6069</v>
      </c>
    </row>
    <row r="2762" spans="1:8">
      <c r="A2762" s="24" t="s">
        <v>32</v>
      </c>
      <c r="B2762" s="407">
        <f ca="1">VLOOKUP(B2759,'41. KPC'!$H$103:$J$1048576,3,0)</f>
        <v>28</v>
      </c>
      <c r="D2762" s="416" t="s">
        <v>6078</v>
      </c>
      <c r="E2762" s="416" t="s">
        <v>6079</v>
      </c>
      <c r="F2762" s="416" t="s">
        <v>6080</v>
      </c>
      <c r="G2762" s="416">
        <v>7</v>
      </c>
      <c r="H2762" s="416" t="s">
        <v>6069</v>
      </c>
    </row>
    <row r="2763" spans="1:8">
      <c r="A2763" s="24" t="s">
        <v>31</v>
      </c>
      <c r="B2763" s="407" t="str">
        <f ca="1">VLOOKUP(B2759,'41. KPC'!$H$103:$J$1048576,2,0)</f>
        <v>O</v>
      </c>
      <c r="D2763" s="38"/>
      <c r="E2763" s="38"/>
      <c r="F2763" s="38"/>
      <c r="G2763" s="38"/>
      <c r="H2763" s="38"/>
    </row>
    <row r="2764" spans="1:8">
      <c r="A2764" s="24" t="s">
        <v>25</v>
      </c>
      <c r="B2764" s="407" t="str">
        <f ca="1">VLOOKUP(B2759,'41. KPC'!$H$103:$L$1048576,5,0)</f>
        <v>3월, 7월, 11월</v>
      </c>
      <c r="D2764" s="38"/>
      <c r="E2764" s="38"/>
      <c r="F2764" s="38"/>
      <c r="G2764" s="38"/>
      <c r="H2764" s="38"/>
    </row>
    <row r="2765" spans="1:8">
      <c r="A2765" s="660" t="s">
        <v>33</v>
      </c>
      <c r="B2765" s="656" t="s">
        <v>6081</v>
      </c>
      <c r="D2765" s="38"/>
      <c r="E2765" s="38"/>
      <c r="F2765" s="38"/>
      <c r="G2765" s="38"/>
      <c r="H2765" s="38"/>
    </row>
    <row r="2766" spans="1:8">
      <c r="A2766" s="630"/>
      <c r="B2766" s="657"/>
      <c r="D2766" s="38"/>
      <c r="E2766" s="38"/>
      <c r="F2766" s="38"/>
      <c r="G2766" s="38"/>
      <c r="H2766" s="38"/>
    </row>
    <row r="2767" spans="1:8">
      <c r="B2767" s="408"/>
    </row>
    <row r="2768" spans="1:8">
      <c r="B2768" s="408"/>
    </row>
    <row r="2769" spans="1:8" ht="17.25" thickBot="1">
      <c r="A2769" s="22" t="s">
        <v>7</v>
      </c>
      <c r="B2769" s="405" t="s">
        <v>4</v>
      </c>
      <c r="D2769" s="22" t="s">
        <v>5117</v>
      </c>
      <c r="E2769" s="22" t="s">
        <v>5118</v>
      </c>
      <c r="F2769" s="22" t="s">
        <v>5119</v>
      </c>
      <c r="G2769" s="22" t="s">
        <v>5120</v>
      </c>
      <c r="H2769" s="22" t="s">
        <v>5121</v>
      </c>
    </row>
    <row r="2770" spans="1:8" ht="17.25" thickTop="1">
      <c r="A2770" s="21">
        <f t="shared" ref="A2770" ca="1" si="96">COUNTIF(INDIRECT("$A$3:A" &amp; ROW()-1), "연번")</f>
        <v>252</v>
      </c>
      <c r="B2770" s="406" t="str">
        <f ca="1">VLOOKUP(A2770,'41. KPC'!$B$103:$H$1048576,7,0)</f>
        <v>ISMS-P(정보보호 및 개인정보보호 관리체계) 양성 아카데미</v>
      </c>
      <c r="D2770" s="416" t="s">
        <v>6082</v>
      </c>
      <c r="E2770" s="416" t="s">
        <v>6083</v>
      </c>
      <c r="F2770" s="416" t="s">
        <v>6084</v>
      </c>
      <c r="G2770" s="416">
        <v>7</v>
      </c>
      <c r="H2770" s="416" t="s">
        <v>5877</v>
      </c>
    </row>
    <row r="2771" spans="1:8">
      <c r="A2771" s="24" t="s">
        <v>28</v>
      </c>
      <c r="B2771" s="23" t="s">
        <v>6085</v>
      </c>
      <c r="D2771" s="416" t="s">
        <v>6086</v>
      </c>
      <c r="E2771" s="416" t="s">
        <v>6087</v>
      </c>
      <c r="F2771" s="416" t="s">
        <v>6088</v>
      </c>
      <c r="G2771" s="416">
        <v>7</v>
      </c>
      <c r="H2771" s="416" t="s">
        <v>5877</v>
      </c>
    </row>
    <row r="2772" spans="1:8">
      <c r="A2772" s="24" t="s">
        <v>13</v>
      </c>
      <c r="B2772" s="23" t="s">
        <v>6089</v>
      </c>
      <c r="D2772" s="416" t="s">
        <v>6090</v>
      </c>
      <c r="E2772" s="416" t="s">
        <v>6091</v>
      </c>
      <c r="F2772" s="416" t="s">
        <v>6092</v>
      </c>
      <c r="G2772" s="416">
        <v>7</v>
      </c>
      <c r="H2772" s="416" t="s">
        <v>5877</v>
      </c>
    </row>
    <row r="2773" spans="1:8">
      <c r="A2773" s="24" t="s">
        <v>32</v>
      </c>
      <c r="B2773" s="407">
        <f ca="1">VLOOKUP(B2770,'41. KPC'!$H$103:$J$1048576,3,0)</f>
        <v>28</v>
      </c>
      <c r="D2773" s="416" t="s">
        <v>6093</v>
      </c>
      <c r="E2773" s="416" t="s">
        <v>6094</v>
      </c>
      <c r="F2773" s="416" t="s">
        <v>6095</v>
      </c>
      <c r="G2773" s="416">
        <v>7</v>
      </c>
      <c r="H2773" s="416" t="s">
        <v>5877</v>
      </c>
    </row>
    <row r="2774" spans="1:8">
      <c r="A2774" s="24" t="s">
        <v>31</v>
      </c>
      <c r="B2774" s="407" t="str">
        <f ca="1">VLOOKUP(B2770,'41. KPC'!$H$103:$J$1048576,2,0)</f>
        <v>O</v>
      </c>
      <c r="D2774" s="38"/>
      <c r="E2774" s="38"/>
      <c r="F2774" s="38"/>
      <c r="G2774" s="38"/>
      <c r="H2774" s="38"/>
    </row>
    <row r="2775" spans="1:8">
      <c r="A2775" s="24" t="s">
        <v>25</v>
      </c>
      <c r="B2775" s="407" t="str">
        <f ca="1">VLOOKUP(B2770,'41. KPC'!$H$103:$L$1048576,5,0)</f>
        <v>3월, 6월, 9월, 12월</v>
      </c>
      <c r="D2775" s="38"/>
      <c r="E2775" s="38"/>
      <c r="F2775" s="38"/>
      <c r="G2775" s="38"/>
      <c r="H2775" s="38"/>
    </row>
    <row r="2776" spans="1:8">
      <c r="A2776" s="660" t="s">
        <v>33</v>
      </c>
      <c r="B2776" s="656" t="s">
        <v>6096</v>
      </c>
      <c r="D2776" s="38"/>
      <c r="E2776" s="38"/>
      <c r="F2776" s="38"/>
      <c r="G2776" s="38"/>
      <c r="H2776" s="38"/>
    </row>
    <row r="2777" spans="1:8">
      <c r="A2777" s="630"/>
      <c r="B2777" s="657"/>
      <c r="D2777" s="38"/>
      <c r="E2777" s="38"/>
      <c r="F2777" s="38"/>
      <c r="G2777" s="38"/>
      <c r="H2777" s="38"/>
    </row>
    <row r="2778" spans="1:8">
      <c r="B2778" s="408"/>
    </row>
    <row r="2779" spans="1:8">
      <c r="B2779" s="408"/>
    </row>
    <row r="2780" spans="1:8" ht="17.25" thickBot="1">
      <c r="A2780" s="22" t="s">
        <v>7</v>
      </c>
      <c r="B2780" s="405" t="s">
        <v>4</v>
      </c>
      <c r="D2780" s="22" t="s">
        <v>5117</v>
      </c>
      <c r="E2780" s="22" t="s">
        <v>5118</v>
      </c>
      <c r="F2780" s="22" t="s">
        <v>5119</v>
      </c>
      <c r="G2780" s="22" t="s">
        <v>5120</v>
      </c>
      <c r="H2780" s="22" t="s">
        <v>5121</v>
      </c>
    </row>
    <row r="2781" spans="1:8" ht="17.25" thickTop="1">
      <c r="A2781" s="21">
        <f t="shared" ref="A2781" ca="1" si="97">COUNTIF(INDIRECT("$A$3:A" &amp; ROW()-1), "연번")</f>
        <v>253</v>
      </c>
      <c r="B2781" s="406" t="str">
        <f ca="1">VLOOKUP(A2781,'41. KPC'!$B$103:$H$1048576,7,0)</f>
        <v>개발자를 위한 SW 아키텍처 설계 실무</v>
      </c>
      <c r="D2781" s="416" t="s">
        <v>6097</v>
      </c>
      <c r="E2781" s="416" t="s">
        <v>6098</v>
      </c>
      <c r="F2781" s="416" t="s">
        <v>6099</v>
      </c>
      <c r="G2781" s="416">
        <v>4</v>
      </c>
      <c r="H2781" s="416" t="s">
        <v>5877</v>
      </c>
    </row>
    <row r="2782" spans="1:8">
      <c r="A2782" s="24" t="s">
        <v>28</v>
      </c>
      <c r="B2782" s="23" t="s">
        <v>6100</v>
      </c>
      <c r="D2782" s="416" t="s">
        <v>6101</v>
      </c>
      <c r="E2782" s="416" t="s">
        <v>6102</v>
      </c>
      <c r="F2782" s="416" t="s">
        <v>6103</v>
      </c>
      <c r="G2782" s="416">
        <v>4</v>
      </c>
      <c r="H2782" s="416" t="s">
        <v>5877</v>
      </c>
    </row>
    <row r="2783" spans="1:8">
      <c r="A2783" s="24" t="s">
        <v>13</v>
      </c>
      <c r="B2783" s="23" t="s">
        <v>6104</v>
      </c>
      <c r="D2783" s="416" t="s">
        <v>6105</v>
      </c>
      <c r="E2783" s="416" t="s">
        <v>6106</v>
      </c>
      <c r="F2783" s="416" t="s">
        <v>6107</v>
      </c>
      <c r="G2783" s="416">
        <v>4</v>
      </c>
      <c r="H2783" s="416" t="s">
        <v>5877</v>
      </c>
    </row>
    <row r="2784" spans="1:8">
      <c r="A2784" s="24" t="s">
        <v>32</v>
      </c>
      <c r="B2784" s="407">
        <f ca="1">VLOOKUP(B2781,'41. KPC'!$H$103:$J$1048576,3,0)</f>
        <v>14</v>
      </c>
      <c r="D2784" s="416" t="s">
        <v>6108</v>
      </c>
      <c r="E2784" s="416" t="s">
        <v>6109</v>
      </c>
      <c r="F2784" s="416" t="s">
        <v>6110</v>
      </c>
      <c r="G2784" s="416">
        <v>2</v>
      </c>
      <c r="H2784" s="416" t="s">
        <v>5877</v>
      </c>
    </row>
    <row r="2785" spans="1:8">
      <c r="A2785" s="24" t="s">
        <v>31</v>
      </c>
      <c r="B2785" s="407" t="str">
        <f ca="1">VLOOKUP(B2781,'41. KPC'!$H$103:$J$1048576,2,0)</f>
        <v>O</v>
      </c>
      <c r="D2785" s="38"/>
      <c r="E2785" s="38"/>
      <c r="F2785" s="38"/>
      <c r="G2785" s="38"/>
      <c r="H2785" s="38"/>
    </row>
    <row r="2786" spans="1:8">
      <c r="A2786" s="24" t="s">
        <v>25</v>
      </c>
      <c r="B2786" s="407" t="str">
        <f ca="1">VLOOKUP(B2781,'41. KPC'!$H$103:$L$1048576,5,0)</f>
        <v>3월, 6월, 12월</v>
      </c>
      <c r="D2786" s="38"/>
      <c r="E2786" s="38"/>
      <c r="F2786" s="38"/>
      <c r="G2786" s="38"/>
      <c r="H2786" s="38"/>
    </row>
    <row r="2787" spans="1:8">
      <c r="A2787" s="660" t="s">
        <v>33</v>
      </c>
      <c r="B2787" s="656" t="s">
        <v>6111</v>
      </c>
      <c r="D2787" s="38"/>
      <c r="E2787" s="38"/>
      <c r="F2787" s="38"/>
      <c r="G2787" s="38"/>
      <c r="H2787" s="38"/>
    </row>
    <row r="2788" spans="1:8">
      <c r="A2788" s="630"/>
      <c r="B2788" s="657"/>
      <c r="D2788" s="38"/>
      <c r="E2788" s="38"/>
      <c r="F2788" s="38"/>
      <c r="G2788" s="38"/>
      <c r="H2788" s="38"/>
    </row>
    <row r="2789" spans="1:8">
      <c r="B2789" s="408"/>
    </row>
    <row r="2790" spans="1:8">
      <c r="B2790" s="408"/>
    </row>
    <row r="2791" spans="1:8" ht="17.25" thickBot="1">
      <c r="A2791" s="22" t="s">
        <v>7</v>
      </c>
      <c r="B2791" s="405" t="s">
        <v>4</v>
      </c>
      <c r="D2791" s="22" t="s">
        <v>5117</v>
      </c>
      <c r="E2791" s="22" t="s">
        <v>5118</v>
      </c>
      <c r="F2791" s="22" t="s">
        <v>5119</v>
      </c>
      <c r="G2791" s="22" t="s">
        <v>5120</v>
      </c>
      <c r="H2791" s="22" t="s">
        <v>5121</v>
      </c>
    </row>
    <row r="2792" spans="1:8" ht="17.25" thickTop="1">
      <c r="A2792" s="21">
        <f t="shared" ref="A2792" ca="1" si="98">COUNTIF(INDIRECT("$A$3:A" &amp; ROW()-1), "연번")</f>
        <v>254</v>
      </c>
      <c r="B2792" s="406" t="str">
        <f ca="1">VLOOKUP(A2792,'41. KPC'!$B$103:$H$1048576,7,0)</f>
        <v>보안 담당자를 위한 정보보안 기본</v>
      </c>
      <c r="D2792" s="416" t="s">
        <v>6112</v>
      </c>
      <c r="E2792" s="416" t="s">
        <v>6113</v>
      </c>
      <c r="F2792" s="416" t="s">
        <v>6114</v>
      </c>
      <c r="G2792" s="416">
        <v>2</v>
      </c>
      <c r="H2792" s="416" t="s">
        <v>5877</v>
      </c>
    </row>
    <row r="2793" spans="1:8">
      <c r="A2793" s="24" t="s">
        <v>28</v>
      </c>
      <c r="B2793" s="23" t="s">
        <v>6115</v>
      </c>
      <c r="D2793" s="416" t="s">
        <v>6116</v>
      </c>
      <c r="E2793" s="416" t="s">
        <v>6117</v>
      </c>
      <c r="F2793" s="416" t="s">
        <v>6118</v>
      </c>
      <c r="G2793" s="416">
        <v>2</v>
      </c>
      <c r="H2793" s="416" t="s">
        <v>5877</v>
      </c>
    </row>
    <row r="2794" spans="1:8">
      <c r="A2794" s="24" t="s">
        <v>13</v>
      </c>
      <c r="B2794" s="23" t="s">
        <v>6119</v>
      </c>
      <c r="D2794" s="416" t="s">
        <v>6120</v>
      </c>
      <c r="E2794" s="416" t="s">
        <v>6121</v>
      </c>
      <c r="F2794" s="416" t="s">
        <v>6122</v>
      </c>
      <c r="G2794" s="416">
        <v>2</v>
      </c>
      <c r="H2794" s="416" t="s">
        <v>5877</v>
      </c>
    </row>
    <row r="2795" spans="1:8">
      <c r="A2795" s="24" t="s">
        <v>32</v>
      </c>
      <c r="B2795" s="407">
        <f ca="1">VLOOKUP(B2792,'41. KPC'!$H$103:$J$1048576,3,0)</f>
        <v>14</v>
      </c>
      <c r="D2795" s="416" t="s">
        <v>6123</v>
      </c>
      <c r="E2795" s="416" t="s">
        <v>1232</v>
      </c>
      <c r="F2795" s="416" t="s">
        <v>6124</v>
      </c>
      <c r="G2795" s="416">
        <v>4</v>
      </c>
      <c r="H2795" s="416" t="s">
        <v>5877</v>
      </c>
    </row>
    <row r="2796" spans="1:8">
      <c r="A2796" s="24" t="s">
        <v>31</v>
      </c>
      <c r="B2796" s="407" t="str">
        <f ca="1">VLOOKUP(B2792,'41. KPC'!$H$103:$J$1048576,2,0)</f>
        <v>O</v>
      </c>
      <c r="D2796" s="38" t="s">
        <v>6125</v>
      </c>
      <c r="E2796" s="38" t="s">
        <v>6126</v>
      </c>
      <c r="F2796" s="38" t="s">
        <v>6127</v>
      </c>
      <c r="G2796" s="38">
        <v>4</v>
      </c>
      <c r="H2796" s="38" t="s">
        <v>5877</v>
      </c>
    </row>
    <row r="2797" spans="1:8">
      <c r="A2797" s="24" t="s">
        <v>25</v>
      </c>
      <c r="B2797" s="407" t="str">
        <f ca="1">VLOOKUP(B2792,'41. KPC'!$H$103:$L$1048576,5,0)</f>
        <v>3월, 6월, 10월, 12월</v>
      </c>
      <c r="D2797" s="38"/>
      <c r="E2797" s="38"/>
      <c r="F2797" s="38"/>
      <c r="G2797" s="38"/>
      <c r="H2797" s="38"/>
    </row>
    <row r="2798" spans="1:8">
      <c r="A2798" s="660" t="s">
        <v>33</v>
      </c>
      <c r="B2798" s="656" t="s">
        <v>6128</v>
      </c>
      <c r="D2798" s="38"/>
      <c r="E2798" s="38"/>
      <c r="F2798" s="38"/>
      <c r="G2798" s="38"/>
      <c r="H2798" s="38"/>
    </row>
    <row r="2799" spans="1:8">
      <c r="A2799" s="630"/>
      <c r="B2799" s="657"/>
      <c r="D2799" s="38"/>
      <c r="E2799" s="38"/>
      <c r="F2799" s="38"/>
      <c r="G2799" s="38"/>
      <c r="H2799" s="38"/>
    </row>
    <row r="2800" spans="1:8">
      <c r="B2800" s="408"/>
    </row>
    <row r="2801" spans="1:8">
      <c r="B2801" s="408"/>
    </row>
    <row r="2802" spans="1:8" ht="17.25" thickBot="1">
      <c r="A2802" s="22" t="s">
        <v>7</v>
      </c>
      <c r="B2802" s="405" t="s">
        <v>4</v>
      </c>
      <c r="D2802" s="22" t="s">
        <v>5117</v>
      </c>
      <c r="E2802" s="22" t="s">
        <v>5118</v>
      </c>
      <c r="F2802" s="22" t="s">
        <v>5119</v>
      </c>
      <c r="G2802" s="22" t="s">
        <v>5120</v>
      </c>
      <c r="H2802" s="22" t="s">
        <v>5121</v>
      </c>
    </row>
    <row r="2803" spans="1:8" ht="17.25" thickTop="1">
      <c r="A2803" s="21">
        <f t="shared" ref="A2803" ca="1" si="99">COUNTIF(INDIRECT("$A$3:A" &amp; ROW()-1), "연번")</f>
        <v>255</v>
      </c>
      <c r="B2803" s="406" t="str">
        <f ca="1">VLOOKUP(A2803,'41. KPC'!$B$103:$H$1048576,7,0)</f>
        <v>웹 기획 실무 기초</v>
      </c>
      <c r="D2803" s="416" t="s">
        <v>6129</v>
      </c>
      <c r="E2803" s="416" t="s">
        <v>6130</v>
      </c>
      <c r="F2803" s="416" t="s">
        <v>6131</v>
      </c>
      <c r="G2803" s="416">
        <v>3</v>
      </c>
      <c r="H2803" s="416" t="s">
        <v>5877</v>
      </c>
    </row>
    <row r="2804" spans="1:8">
      <c r="A2804" s="24" t="s">
        <v>28</v>
      </c>
      <c r="B2804" s="23" t="s">
        <v>6132</v>
      </c>
      <c r="D2804" s="416" t="s">
        <v>6133</v>
      </c>
      <c r="E2804" s="416" t="s">
        <v>6134</v>
      </c>
      <c r="F2804" s="416" t="s">
        <v>6135</v>
      </c>
      <c r="G2804" s="416">
        <v>4</v>
      </c>
      <c r="H2804" s="416" t="s">
        <v>5877</v>
      </c>
    </row>
    <row r="2805" spans="1:8">
      <c r="A2805" s="24" t="s">
        <v>13</v>
      </c>
      <c r="B2805" s="23" t="s">
        <v>6136</v>
      </c>
      <c r="D2805" s="416" t="s">
        <v>6137</v>
      </c>
      <c r="E2805" s="416" t="s">
        <v>6138</v>
      </c>
      <c r="F2805" s="416" t="s">
        <v>6139</v>
      </c>
      <c r="G2805" s="416">
        <v>3</v>
      </c>
      <c r="H2805" s="416" t="s">
        <v>5877</v>
      </c>
    </row>
    <row r="2806" spans="1:8">
      <c r="A2806" s="24" t="s">
        <v>32</v>
      </c>
      <c r="B2806" s="407">
        <f ca="1">VLOOKUP(B2803,'41. KPC'!$H$103:$J$1048576,3,0)</f>
        <v>21</v>
      </c>
      <c r="D2806" s="416" t="s">
        <v>6140</v>
      </c>
      <c r="E2806" s="416" t="s">
        <v>6141</v>
      </c>
      <c r="F2806" s="416" t="s">
        <v>6142</v>
      </c>
      <c r="G2806" s="416">
        <v>4</v>
      </c>
      <c r="H2806" s="416" t="s">
        <v>5877</v>
      </c>
    </row>
    <row r="2807" spans="1:8">
      <c r="A2807" s="24" t="s">
        <v>31</v>
      </c>
      <c r="B2807" s="407" t="str">
        <f ca="1">VLOOKUP(B2803,'41. KPC'!$H$103:$J$1048576,2,0)</f>
        <v>O</v>
      </c>
      <c r="D2807" s="38" t="s">
        <v>6143</v>
      </c>
      <c r="E2807" s="38" t="s">
        <v>6144</v>
      </c>
      <c r="F2807" s="38" t="s">
        <v>6145</v>
      </c>
      <c r="G2807" s="38">
        <v>7</v>
      </c>
      <c r="H2807" s="38" t="s">
        <v>5877</v>
      </c>
    </row>
    <row r="2808" spans="1:8">
      <c r="A2808" s="24" t="s">
        <v>25</v>
      </c>
      <c r="B2808" s="407" t="str">
        <f ca="1">VLOOKUP(B2803,'41. KPC'!$H$103:$L$1048576,5,0)</f>
        <v>4월, 8월, 12월</v>
      </c>
      <c r="D2808" s="38"/>
      <c r="E2808" s="38"/>
      <c r="F2808" s="38"/>
      <c r="G2808" s="38"/>
      <c r="H2808" s="38"/>
    </row>
    <row r="2809" spans="1:8">
      <c r="A2809" s="660" t="s">
        <v>33</v>
      </c>
      <c r="B2809" s="656" t="s">
        <v>6146</v>
      </c>
      <c r="D2809" s="38"/>
      <c r="E2809" s="38"/>
      <c r="F2809" s="38"/>
      <c r="G2809" s="38"/>
      <c r="H2809" s="38"/>
    </row>
    <row r="2810" spans="1:8">
      <c r="A2810" s="630"/>
      <c r="B2810" s="657"/>
      <c r="D2810" s="38"/>
      <c r="E2810" s="38"/>
      <c r="F2810" s="38"/>
      <c r="G2810" s="38"/>
      <c r="H2810" s="38"/>
    </row>
    <row r="2811" spans="1:8">
      <c r="B2811" s="408"/>
    </row>
    <row r="2812" spans="1:8">
      <c r="B2812" s="408"/>
    </row>
    <row r="2813" spans="1:8" ht="17.25" thickBot="1">
      <c r="A2813" s="22" t="s">
        <v>7</v>
      </c>
      <c r="B2813" s="405" t="s">
        <v>4</v>
      </c>
      <c r="D2813" s="22" t="s">
        <v>5117</v>
      </c>
      <c r="E2813" s="22" t="s">
        <v>5118</v>
      </c>
      <c r="F2813" s="22" t="s">
        <v>5119</v>
      </c>
      <c r="G2813" s="22" t="s">
        <v>5120</v>
      </c>
      <c r="H2813" s="22" t="s">
        <v>5121</v>
      </c>
    </row>
    <row r="2814" spans="1:8" ht="17.25" thickTop="1">
      <c r="A2814" s="21">
        <f t="shared" ref="A2814" ca="1" si="100">COUNTIF(INDIRECT("$A$3:A" &amp; ROW()-1), "연번")</f>
        <v>256</v>
      </c>
      <c r="B2814" s="406" t="str">
        <f ca="1">VLOOKUP(A2814,'41. KPC'!$B$103:$H$1048576,7,0)</f>
        <v>모바일/PC웹 UX/UI 설계 실무(feat. 피그마)</v>
      </c>
      <c r="D2814" s="416" t="s">
        <v>6147</v>
      </c>
      <c r="E2814" s="416" t="s">
        <v>6148</v>
      </c>
      <c r="F2814" s="416" t="s">
        <v>6149</v>
      </c>
      <c r="G2814" s="416">
        <v>4</v>
      </c>
      <c r="H2814" s="416" t="s">
        <v>5038</v>
      </c>
    </row>
    <row r="2815" spans="1:8">
      <c r="A2815" s="24" t="s">
        <v>28</v>
      </c>
      <c r="B2815" s="23" t="s">
        <v>6150</v>
      </c>
      <c r="D2815" s="416" t="s">
        <v>6151</v>
      </c>
      <c r="E2815" s="416" t="s">
        <v>6152</v>
      </c>
      <c r="F2815" s="416" t="s">
        <v>6153</v>
      </c>
      <c r="G2815" s="416">
        <v>4</v>
      </c>
      <c r="H2815" s="416" t="s">
        <v>5038</v>
      </c>
    </row>
    <row r="2816" spans="1:8">
      <c r="A2816" s="24" t="s">
        <v>13</v>
      </c>
      <c r="B2816" s="23" t="s">
        <v>6154</v>
      </c>
      <c r="D2816" s="416" t="s">
        <v>6155</v>
      </c>
      <c r="E2816" s="416" t="s">
        <v>6156</v>
      </c>
      <c r="F2816" s="416" t="s">
        <v>6157</v>
      </c>
      <c r="G2816" s="416">
        <v>4</v>
      </c>
      <c r="H2816" s="416" t="s">
        <v>5038</v>
      </c>
    </row>
    <row r="2817" spans="1:8">
      <c r="A2817" s="24" t="s">
        <v>32</v>
      </c>
      <c r="B2817" s="407">
        <f ca="1">VLOOKUP(B2814,'41. KPC'!$H$103:$J$1048576,3,0)</f>
        <v>21</v>
      </c>
      <c r="D2817" s="416" t="s">
        <v>6158</v>
      </c>
      <c r="E2817" s="416" t="s">
        <v>6159</v>
      </c>
      <c r="F2817" s="416" t="s">
        <v>6160</v>
      </c>
      <c r="G2817" s="416">
        <v>4</v>
      </c>
      <c r="H2817" s="416" t="s">
        <v>5038</v>
      </c>
    </row>
    <row r="2818" spans="1:8">
      <c r="A2818" s="24" t="s">
        <v>31</v>
      </c>
      <c r="B2818" s="407" t="str">
        <f ca="1">VLOOKUP(B2814,'41. KPC'!$H$103:$J$1048576,2,0)</f>
        <v>O</v>
      </c>
      <c r="D2818" s="38" t="s">
        <v>6161</v>
      </c>
      <c r="E2818" s="38" t="s">
        <v>6162</v>
      </c>
      <c r="F2818" s="38" t="s">
        <v>6163</v>
      </c>
      <c r="G2818" s="38">
        <v>5</v>
      </c>
      <c r="H2818" s="38" t="s">
        <v>5038</v>
      </c>
    </row>
    <row r="2819" spans="1:8">
      <c r="A2819" s="24" t="s">
        <v>25</v>
      </c>
      <c r="B2819" s="407" t="str">
        <f ca="1">VLOOKUP(B2814,'41. KPC'!$H$103:$L$1048576,5,0)</f>
        <v>3월, 5월, 8월, 11월</v>
      </c>
      <c r="D2819" s="38"/>
      <c r="E2819" s="38"/>
      <c r="F2819" s="38"/>
      <c r="G2819" s="38"/>
      <c r="H2819" s="38"/>
    </row>
    <row r="2820" spans="1:8">
      <c r="A2820" s="660" t="s">
        <v>33</v>
      </c>
      <c r="B2820" s="656" t="s">
        <v>6164</v>
      </c>
      <c r="D2820" s="38"/>
      <c r="E2820" s="38"/>
      <c r="F2820" s="38"/>
      <c r="G2820" s="38"/>
      <c r="H2820" s="38"/>
    </row>
    <row r="2821" spans="1:8">
      <c r="A2821" s="630"/>
      <c r="B2821" s="657"/>
      <c r="D2821" s="38"/>
      <c r="E2821" s="38"/>
      <c r="F2821" s="38"/>
      <c r="G2821" s="38"/>
      <c r="H2821" s="38"/>
    </row>
    <row r="2822" spans="1:8">
      <c r="B2822" s="408"/>
    </row>
    <row r="2823" spans="1:8">
      <c r="B2823" s="408"/>
    </row>
    <row r="2824" spans="1:8" ht="17.25" thickBot="1">
      <c r="A2824" s="22" t="s">
        <v>7</v>
      </c>
      <c r="B2824" s="405" t="s">
        <v>4</v>
      </c>
      <c r="D2824" s="22" t="s">
        <v>5117</v>
      </c>
      <c r="E2824" s="22" t="s">
        <v>5118</v>
      </c>
      <c r="F2824" s="22" t="s">
        <v>5119</v>
      </c>
      <c r="G2824" s="22" t="s">
        <v>5120</v>
      </c>
      <c r="H2824" s="22" t="s">
        <v>5121</v>
      </c>
    </row>
    <row r="2825" spans="1:8" ht="17.25" thickTop="1">
      <c r="A2825" s="21">
        <f t="shared" ref="A2825" ca="1" si="101">COUNTIF(INDIRECT("$A$3:A" &amp; ROW()-1), "연번")</f>
        <v>257</v>
      </c>
      <c r="B2825" s="406" t="str">
        <f ca="1">VLOOKUP(A2825,'41. KPC'!$B$103:$H$1048576,7,0)</f>
        <v>프로젝트로 배우는 React Native 앱 개발</v>
      </c>
      <c r="D2825" s="416" t="s">
        <v>6165</v>
      </c>
      <c r="E2825" s="416" t="s">
        <v>6166</v>
      </c>
      <c r="F2825" s="416" t="s">
        <v>6167</v>
      </c>
      <c r="G2825" s="416">
        <v>4</v>
      </c>
      <c r="H2825" s="416" t="s">
        <v>5038</v>
      </c>
    </row>
    <row r="2826" spans="1:8">
      <c r="A2826" s="24" t="s">
        <v>28</v>
      </c>
      <c r="B2826" s="23" t="s">
        <v>6168</v>
      </c>
      <c r="D2826" s="416" t="s">
        <v>6169</v>
      </c>
      <c r="E2826" s="416" t="s">
        <v>6170</v>
      </c>
      <c r="F2826" s="416" t="s">
        <v>6171</v>
      </c>
      <c r="G2826" s="416">
        <v>4</v>
      </c>
      <c r="H2826" s="416" t="s">
        <v>5038</v>
      </c>
    </row>
    <row r="2827" spans="1:8">
      <c r="A2827" s="24" t="s">
        <v>13</v>
      </c>
      <c r="B2827" s="23" t="s">
        <v>6172</v>
      </c>
      <c r="D2827" s="416" t="s">
        <v>6173</v>
      </c>
      <c r="E2827" s="416" t="s">
        <v>6174</v>
      </c>
      <c r="F2827" s="416" t="s">
        <v>6175</v>
      </c>
      <c r="G2827" s="416">
        <v>4</v>
      </c>
      <c r="H2827" s="416" t="s">
        <v>5038</v>
      </c>
    </row>
    <row r="2828" spans="1:8">
      <c r="A2828" s="24" t="s">
        <v>32</v>
      </c>
      <c r="B2828" s="407">
        <f ca="1">VLOOKUP(B2825,'41. KPC'!$H$103:$J$1048576,3,0)</f>
        <v>21</v>
      </c>
      <c r="D2828" s="416" t="s">
        <v>6176</v>
      </c>
      <c r="E2828" s="416" t="s">
        <v>6177</v>
      </c>
      <c r="F2828" s="416" t="s">
        <v>6178</v>
      </c>
      <c r="G2828" s="416">
        <v>5</v>
      </c>
      <c r="H2828" s="416" t="s">
        <v>4643</v>
      </c>
    </row>
    <row r="2829" spans="1:8">
      <c r="A2829" s="24" t="s">
        <v>31</v>
      </c>
      <c r="B2829" s="407" t="str">
        <f ca="1">VLOOKUP(B2825,'41. KPC'!$H$103:$J$1048576,2,0)</f>
        <v>O</v>
      </c>
      <c r="D2829" s="38" t="s">
        <v>6179</v>
      </c>
      <c r="E2829" s="38" t="s">
        <v>6180</v>
      </c>
      <c r="F2829" s="38" t="s">
        <v>6181</v>
      </c>
      <c r="G2829" s="38">
        <v>4</v>
      </c>
      <c r="H2829" s="38" t="s">
        <v>5038</v>
      </c>
    </row>
    <row r="2830" spans="1:8">
      <c r="A2830" s="24" t="s">
        <v>25</v>
      </c>
      <c r="B2830" s="407" t="str">
        <f ca="1">VLOOKUP(B2825,'41. KPC'!$H$103:$L$1048576,5,0)</f>
        <v>6월, 10월</v>
      </c>
      <c r="D2830" s="38"/>
      <c r="E2830" s="38"/>
      <c r="F2830" s="38"/>
      <c r="G2830" s="38"/>
      <c r="H2830" s="38"/>
    </row>
    <row r="2831" spans="1:8">
      <c r="A2831" s="660" t="s">
        <v>33</v>
      </c>
      <c r="B2831" s="656" t="s">
        <v>6182</v>
      </c>
      <c r="D2831" s="38"/>
      <c r="E2831" s="38"/>
      <c r="F2831" s="38"/>
      <c r="G2831" s="38"/>
      <c r="H2831" s="38"/>
    </row>
    <row r="2832" spans="1:8">
      <c r="A2832" s="630"/>
      <c r="B2832" s="657"/>
      <c r="D2832" s="38"/>
      <c r="E2832" s="38"/>
      <c r="F2832" s="38"/>
      <c r="G2832" s="38"/>
      <c r="H2832" s="38"/>
    </row>
    <row r="2833" spans="1:8">
      <c r="B2833" s="408"/>
    </row>
    <row r="2834" spans="1:8">
      <c r="B2834" s="408"/>
    </row>
    <row r="2835" spans="1:8" ht="17.25" thickBot="1">
      <c r="A2835" s="22" t="s">
        <v>7</v>
      </c>
      <c r="B2835" s="405" t="s">
        <v>4</v>
      </c>
      <c r="D2835" s="22" t="s">
        <v>5117</v>
      </c>
      <c r="E2835" s="22" t="s">
        <v>5118</v>
      </c>
      <c r="F2835" s="22" t="s">
        <v>5119</v>
      </c>
      <c r="G2835" s="22" t="s">
        <v>5120</v>
      </c>
      <c r="H2835" s="22" t="s">
        <v>5121</v>
      </c>
    </row>
    <row r="2836" spans="1:8" ht="17.25" thickTop="1">
      <c r="A2836" s="21">
        <f t="shared" ref="A2836" ca="1" si="102">COUNTIF(INDIRECT("$A$3:A" &amp; ROW()-1), "연번")</f>
        <v>258</v>
      </c>
      <c r="B2836" s="406" t="str">
        <f ca="1">VLOOKUP(A2836,'41. KPC'!$B$103:$H$1048576,7,0)</f>
        <v>업무 자동화를 위한 RPA 마스터 클래스</v>
      </c>
      <c r="D2836" s="416" t="s">
        <v>6183</v>
      </c>
      <c r="E2836" s="416" t="s">
        <v>6184</v>
      </c>
      <c r="F2836" s="416" t="s">
        <v>6185</v>
      </c>
      <c r="G2836" s="416">
        <v>1</v>
      </c>
      <c r="H2836" s="416" t="s">
        <v>6186</v>
      </c>
    </row>
    <row r="2837" spans="1:8">
      <c r="A2837" s="24" t="s">
        <v>28</v>
      </c>
      <c r="B2837" s="23" t="s">
        <v>6187</v>
      </c>
      <c r="D2837" s="416" t="s">
        <v>6188</v>
      </c>
      <c r="E2837" s="416" t="s">
        <v>6189</v>
      </c>
      <c r="F2837" s="416" t="s">
        <v>6190</v>
      </c>
      <c r="G2837" s="416">
        <v>1</v>
      </c>
      <c r="H2837" s="416" t="s">
        <v>6186</v>
      </c>
    </row>
    <row r="2838" spans="1:8">
      <c r="A2838" s="24" t="s">
        <v>13</v>
      </c>
      <c r="B2838" s="23" t="s">
        <v>6191</v>
      </c>
      <c r="D2838" s="416" t="s">
        <v>6192</v>
      </c>
      <c r="E2838" s="416" t="s">
        <v>6193</v>
      </c>
      <c r="F2838" s="416" t="s">
        <v>6194</v>
      </c>
      <c r="G2838" s="416">
        <v>2</v>
      </c>
      <c r="H2838" s="416" t="s">
        <v>6186</v>
      </c>
    </row>
    <row r="2839" spans="1:8">
      <c r="A2839" s="24" t="s">
        <v>32</v>
      </c>
      <c r="B2839" s="407">
        <f ca="1">VLOOKUP(B2836,'41. KPC'!$H$103:$J$1048576,3,0)</f>
        <v>12</v>
      </c>
      <c r="D2839" s="416" t="s">
        <v>6195</v>
      </c>
      <c r="E2839" s="416" t="s">
        <v>6196</v>
      </c>
      <c r="F2839" s="416" t="s">
        <v>6197</v>
      </c>
      <c r="G2839" s="416">
        <v>2</v>
      </c>
      <c r="H2839" s="416" t="s">
        <v>6186</v>
      </c>
    </row>
    <row r="2840" spans="1:8">
      <c r="A2840" s="24" t="s">
        <v>31</v>
      </c>
      <c r="B2840" s="407" t="str">
        <f ca="1">VLOOKUP(B2836,'41. KPC'!$H$103:$J$1048576,2,0)</f>
        <v>O</v>
      </c>
      <c r="D2840" s="38" t="s">
        <v>6198</v>
      </c>
      <c r="E2840" s="38" t="s">
        <v>6199</v>
      </c>
      <c r="F2840" s="38" t="s">
        <v>6200</v>
      </c>
      <c r="G2840" s="38">
        <v>2</v>
      </c>
      <c r="H2840" s="416" t="s">
        <v>6186</v>
      </c>
    </row>
    <row r="2841" spans="1:8">
      <c r="A2841" s="24" t="s">
        <v>25</v>
      </c>
      <c r="B2841" s="407" t="str">
        <f ca="1">VLOOKUP(B2836,'41. KPC'!$H$103:$L$1048576,5,0)</f>
        <v>3월, 5월, 10월</v>
      </c>
      <c r="D2841" s="38" t="s">
        <v>6201</v>
      </c>
      <c r="E2841" s="38" t="s">
        <v>6202</v>
      </c>
      <c r="F2841" s="38" t="s">
        <v>6203</v>
      </c>
      <c r="G2841" s="38">
        <v>1</v>
      </c>
      <c r="H2841" s="416" t="s">
        <v>6186</v>
      </c>
    </row>
    <row r="2842" spans="1:8">
      <c r="A2842" s="660" t="s">
        <v>33</v>
      </c>
      <c r="B2842" s="649" t="s">
        <v>6204</v>
      </c>
      <c r="D2842" s="38" t="s">
        <v>6205</v>
      </c>
      <c r="E2842" s="38" t="s">
        <v>6206</v>
      </c>
      <c r="F2842" s="38" t="s">
        <v>6207</v>
      </c>
      <c r="G2842" s="38">
        <v>3</v>
      </c>
      <c r="H2842" s="416" t="s">
        <v>6186</v>
      </c>
    </row>
    <row r="2843" spans="1:8">
      <c r="A2843" s="630"/>
      <c r="B2843" s="645"/>
      <c r="D2843" s="38"/>
      <c r="E2843" s="38"/>
      <c r="F2843" s="38"/>
      <c r="G2843" s="38"/>
      <c r="H2843" s="38"/>
    </row>
    <row r="2844" spans="1:8">
      <c r="B2844" s="408"/>
    </row>
    <row r="2845" spans="1:8">
      <c r="B2845" s="408"/>
    </row>
    <row r="2846" spans="1:8" ht="17.25" thickBot="1">
      <c r="A2846" s="22" t="s">
        <v>7</v>
      </c>
      <c r="B2846" s="405" t="s">
        <v>4</v>
      </c>
      <c r="D2846" s="22" t="s">
        <v>5117</v>
      </c>
      <c r="E2846" s="22" t="s">
        <v>5118</v>
      </c>
      <c r="F2846" s="22" t="s">
        <v>5119</v>
      </c>
      <c r="G2846" s="22" t="s">
        <v>5120</v>
      </c>
      <c r="H2846" s="22" t="s">
        <v>5121</v>
      </c>
    </row>
    <row r="2847" spans="1:8" ht="17.45" customHeight="1" thickTop="1">
      <c r="A2847" s="21">
        <f t="shared" ref="A2847" ca="1" si="103">COUNTIF(INDIRECT("$A$3:A" &amp; ROW()-1), "연번")</f>
        <v>259</v>
      </c>
      <c r="B2847" s="406" t="str">
        <f ca="1">VLOOKUP(A2847,'41. KPC'!$B$103:$H$1048576,7,0)</f>
        <v>업무에 쉽게 적용하는 머신러닝·생성형AI</v>
      </c>
      <c r="D2847" s="416" t="s">
        <v>6208</v>
      </c>
      <c r="E2847" s="416" t="s">
        <v>6209</v>
      </c>
      <c r="F2847" s="416" t="s">
        <v>6210</v>
      </c>
      <c r="G2847" s="416">
        <v>2</v>
      </c>
      <c r="H2847" s="416" t="s">
        <v>6211</v>
      </c>
    </row>
    <row r="2848" spans="1:8" ht="17.45" customHeight="1">
      <c r="A2848" s="24" t="s">
        <v>28</v>
      </c>
      <c r="B2848" s="23" t="s">
        <v>6212</v>
      </c>
      <c r="D2848" s="416" t="s">
        <v>6213</v>
      </c>
      <c r="E2848" s="416" t="s">
        <v>6214</v>
      </c>
      <c r="F2848" s="416" t="s">
        <v>6215</v>
      </c>
      <c r="G2848" s="416">
        <v>2</v>
      </c>
      <c r="H2848" s="416" t="s">
        <v>6211</v>
      </c>
    </row>
    <row r="2849" spans="1:8" ht="17.45" customHeight="1">
      <c r="A2849" s="24" t="s">
        <v>13</v>
      </c>
      <c r="B2849" s="23" t="s">
        <v>6216</v>
      </c>
      <c r="D2849" s="416" t="s">
        <v>6217</v>
      </c>
      <c r="E2849" s="416" t="s">
        <v>6218</v>
      </c>
      <c r="F2849" s="416" t="s">
        <v>6219</v>
      </c>
      <c r="G2849" s="416">
        <v>2</v>
      </c>
      <c r="H2849" s="416" t="s">
        <v>6211</v>
      </c>
    </row>
    <row r="2850" spans="1:8" ht="17.45" customHeight="1">
      <c r="A2850" s="24" t="s">
        <v>32</v>
      </c>
      <c r="B2850" s="407">
        <f ca="1">VLOOKUP(B2847,'41. KPC'!$H$103:$J$1048576,3,0)</f>
        <v>16</v>
      </c>
      <c r="D2850" s="416" t="s">
        <v>6220</v>
      </c>
      <c r="E2850" s="416" t="s">
        <v>6221</v>
      </c>
      <c r="F2850" s="416" t="s">
        <v>6222</v>
      </c>
      <c r="G2850" s="416">
        <v>2</v>
      </c>
      <c r="H2850" s="416" t="s">
        <v>6211</v>
      </c>
    </row>
    <row r="2851" spans="1:8" ht="17.45" customHeight="1">
      <c r="A2851" s="24" t="s">
        <v>31</v>
      </c>
      <c r="B2851" s="407" t="str">
        <f ca="1">VLOOKUP(B2847,'41. KPC'!$H$103:$J$1048576,2,0)</f>
        <v>O</v>
      </c>
      <c r="D2851" s="38" t="s">
        <v>6223</v>
      </c>
      <c r="E2851" s="38" t="s">
        <v>6224</v>
      </c>
      <c r="F2851" s="38" t="s">
        <v>6225</v>
      </c>
      <c r="G2851" s="38">
        <v>2</v>
      </c>
      <c r="H2851" s="416" t="s">
        <v>6211</v>
      </c>
    </row>
    <row r="2852" spans="1:8" ht="17.45" customHeight="1">
      <c r="A2852" s="24" t="s">
        <v>25</v>
      </c>
      <c r="B2852" s="407" t="str">
        <f ca="1">VLOOKUP(B2847,'41. KPC'!$H$103:$L$1048576,5,0)</f>
        <v>6월, 8월, 10월</v>
      </c>
      <c r="D2852" s="38" t="s">
        <v>6226</v>
      </c>
      <c r="E2852" s="38" t="s">
        <v>6227</v>
      </c>
      <c r="F2852" s="38" t="s">
        <v>6228</v>
      </c>
      <c r="G2852" s="38">
        <v>2</v>
      </c>
      <c r="H2852" s="416" t="s">
        <v>6211</v>
      </c>
    </row>
    <row r="2853" spans="1:8" ht="17.45" customHeight="1">
      <c r="A2853" s="660" t="s">
        <v>33</v>
      </c>
      <c r="B2853" s="654" t="s">
        <v>6229</v>
      </c>
      <c r="D2853" s="38" t="s">
        <v>6230</v>
      </c>
      <c r="E2853" s="38" t="s">
        <v>6231</v>
      </c>
      <c r="F2853" s="38" t="s">
        <v>6232</v>
      </c>
      <c r="G2853" s="38">
        <v>2</v>
      </c>
      <c r="H2853" s="416" t="s">
        <v>6211</v>
      </c>
    </row>
    <row r="2854" spans="1:8" ht="17.45" customHeight="1">
      <c r="A2854" s="630"/>
      <c r="B2854" s="655"/>
      <c r="D2854" s="38" t="s">
        <v>6233</v>
      </c>
      <c r="E2854" s="38" t="s">
        <v>6234</v>
      </c>
      <c r="F2854" s="38" t="s">
        <v>6235</v>
      </c>
      <c r="G2854" s="38">
        <v>2</v>
      </c>
      <c r="H2854" s="416" t="s">
        <v>6211</v>
      </c>
    </row>
    <row r="2855" spans="1:8">
      <c r="B2855" s="408"/>
    </row>
    <row r="2856" spans="1:8">
      <c r="B2856" s="408"/>
    </row>
    <row r="2857" spans="1:8" ht="17.25" thickBot="1">
      <c r="A2857" s="22" t="s">
        <v>7</v>
      </c>
      <c r="B2857" s="405" t="s">
        <v>4</v>
      </c>
      <c r="D2857" s="22" t="s">
        <v>5117</v>
      </c>
      <c r="E2857" s="22" t="s">
        <v>5118</v>
      </c>
      <c r="F2857" s="22" t="s">
        <v>5119</v>
      </c>
      <c r="G2857" s="22" t="s">
        <v>5120</v>
      </c>
      <c r="H2857" s="22" t="s">
        <v>5121</v>
      </c>
    </row>
    <row r="2858" spans="1:8" ht="17.25" thickTop="1">
      <c r="A2858" s="21">
        <f t="shared" ref="A2858" ca="1" si="104">COUNTIF(INDIRECT("$A$3:A" &amp; ROW()-1), "연번")</f>
        <v>260</v>
      </c>
      <c r="B2858" s="406" t="str">
        <f ca="1">VLOOKUP(A2858,'41. KPC'!$B$103:$H$1048576,7,0)</f>
        <v>[AI 융합] RPA 개발 입문</v>
      </c>
      <c r="D2858" s="416" t="s">
        <v>6236</v>
      </c>
      <c r="E2858" s="416" t="s">
        <v>6237</v>
      </c>
      <c r="F2858" s="416" t="s">
        <v>6238</v>
      </c>
      <c r="G2858" s="416">
        <v>3</v>
      </c>
      <c r="H2858" s="416" t="s">
        <v>4733</v>
      </c>
    </row>
    <row r="2859" spans="1:8">
      <c r="A2859" s="24" t="s">
        <v>28</v>
      </c>
      <c r="B2859" s="23" t="s">
        <v>6239</v>
      </c>
      <c r="D2859" s="416" t="s">
        <v>6240</v>
      </c>
      <c r="E2859" s="416" t="s">
        <v>6241</v>
      </c>
      <c r="F2859" s="416" t="s">
        <v>6242</v>
      </c>
      <c r="G2859" s="416">
        <v>4</v>
      </c>
      <c r="H2859" s="416" t="s">
        <v>4733</v>
      </c>
    </row>
    <row r="2860" spans="1:8">
      <c r="A2860" s="24" t="s">
        <v>13</v>
      </c>
      <c r="B2860" s="23" t="s">
        <v>1228</v>
      </c>
      <c r="D2860" s="416" t="s">
        <v>6243</v>
      </c>
      <c r="E2860" s="416" t="s">
        <v>6244</v>
      </c>
      <c r="F2860" s="416" t="s">
        <v>6245</v>
      </c>
      <c r="G2860" s="416">
        <v>3</v>
      </c>
      <c r="H2860" s="416" t="s">
        <v>4733</v>
      </c>
    </row>
    <row r="2861" spans="1:8">
      <c r="A2861" s="24" t="s">
        <v>32</v>
      </c>
      <c r="B2861" s="407">
        <f ca="1">VLOOKUP(B2858,'41. KPC'!$H$103:$J$1048576,3,0)</f>
        <v>14</v>
      </c>
      <c r="D2861" s="416" t="s">
        <v>6246</v>
      </c>
      <c r="E2861" s="416" t="s">
        <v>6247</v>
      </c>
      <c r="F2861" s="416" t="s">
        <v>6248</v>
      </c>
      <c r="G2861" s="416">
        <v>4</v>
      </c>
      <c r="H2861" s="416" t="s">
        <v>4733</v>
      </c>
    </row>
    <row r="2862" spans="1:8">
      <c r="A2862" s="24" t="s">
        <v>31</v>
      </c>
      <c r="B2862" s="407" t="str">
        <f ca="1">VLOOKUP(B2858,'41. KPC'!$H$103:$J$1048576,2,0)</f>
        <v>O</v>
      </c>
      <c r="D2862" s="38"/>
      <c r="E2862" s="38"/>
      <c r="F2862" s="38"/>
      <c r="G2862" s="38"/>
      <c r="H2862" s="38"/>
    </row>
    <row r="2863" spans="1:8">
      <c r="A2863" s="24" t="s">
        <v>25</v>
      </c>
      <c r="B2863" s="407" t="str">
        <f ca="1">VLOOKUP(B2858,'41. KPC'!$H$103:$L$1048576,5,0)</f>
        <v>2월, 8월</v>
      </c>
      <c r="D2863" s="38"/>
      <c r="E2863" s="38"/>
      <c r="F2863" s="38"/>
      <c r="G2863" s="38"/>
      <c r="H2863" s="38"/>
    </row>
    <row r="2864" spans="1:8">
      <c r="A2864" s="660" t="s">
        <v>33</v>
      </c>
      <c r="B2864" s="654" t="s">
        <v>6249</v>
      </c>
      <c r="D2864" s="38"/>
      <c r="E2864" s="38"/>
      <c r="F2864" s="38"/>
      <c r="G2864" s="38"/>
      <c r="H2864" s="38"/>
    </row>
    <row r="2865" spans="1:8">
      <c r="A2865" s="630"/>
      <c r="B2865" s="655"/>
      <c r="D2865" s="38"/>
      <c r="E2865" s="38"/>
      <c r="F2865" s="38"/>
      <c r="G2865" s="38"/>
      <c r="H2865" s="38"/>
    </row>
    <row r="2866" spans="1:8">
      <c r="B2866" s="408"/>
    </row>
    <row r="2867" spans="1:8">
      <c r="B2867" s="408"/>
    </row>
    <row r="2868" spans="1:8" ht="17.25" thickBot="1">
      <c r="A2868" s="22" t="s">
        <v>7</v>
      </c>
      <c r="B2868" s="405" t="s">
        <v>4</v>
      </c>
      <c r="D2868" s="22" t="s">
        <v>5117</v>
      </c>
      <c r="E2868" s="22" t="s">
        <v>5118</v>
      </c>
      <c r="F2868" s="22" t="s">
        <v>5119</v>
      </c>
      <c r="G2868" s="22" t="s">
        <v>5120</v>
      </c>
      <c r="H2868" s="22" t="s">
        <v>5121</v>
      </c>
    </row>
    <row r="2869" spans="1:8" ht="17.45" customHeight="1" thickTop="1">
      <c r="A2869" s="21">
        <f t="shared" ref="A2869" ca="1" si="105">COUNTIF(INDIRECT("$A$3:A" &amp; ROW()-1), "연번")</f>
        <v>261</v>
      </c>
      <c r="B2869" s="406" t="str">
        <f ca="1">VLOOKUP(A2869,'41. KPC'!$B$103:$H$1048576,7,0)</f>
        <v>[AI 특화] 기획자를 위한 머신러닝·딥러닝 이해</v>
      </c>
      <c r="D2869" s="416" t="s">
        <v>6250</v>
      </c>
      <c r="E2869" s="416" t="s">
        <v>6251</v>
      </c>
      <c r="F2869" s="416" t="s">
        <v>6252</v>
      </c>
      <c r="G2869" s="416">
        <v>1</v>
      </c>
      <c r="H2869" s="416" t="s">
        <v>6253</v>
      </c>
    </row>
    <row r="2870" spans="1:8" ht="17.45" customHeight="1">
      <c r="A2870" s="24" t="s">
        <v>28</v>
      </c>
      <c r="B2870" s="23" t="s">
        <v>6254</v>
      </c>
      <c r="D2870" s="416" t="s">
        <v>6255</v>
      </c>
      <c r="E2870" s="416" t="s">
        <v>6256</v>
      </c>
      <c r="F2870" s="416" t="s">
        <v>6257</v>
      </c>
      <c r="G2870" s="416">
        <v>2</v>
      </c>
      <c r="H2870" s="416" t="s">
        <v>6253</v>
      </c>
    </row>
    <row r="2871" spans="1:8" ht="17.45" customHeight="1">
      <c r="A2871" s="24" t="s">
        <v>13</v>
      </c>
      <c r="B2871" s="23" t="s">
        <v>6258</v>
      </c>
      <c r="D2871" s="416" t="s">
        <v>6259</v>
      </c>
      <c r="E2871" s="416" t="s">
        <v>6260</v>
      </c>
      <c r="F2871" s="416" t="s">
        <v>6261</v>
      </c>
      <c r="G2871" s="416">
        <v>4</v>
      </c>
      <c r="H2871" s="416" t="s">
        <v>6253</v>
      </c>
    </row>
    <row r="2872" spans="1:8" ht="17.45" customHeight="1">
      <c r="A2872" s="24" t="s">
        <v>32</v>
      </c>
      <c r="B2872" s="407">
        <f ca="1">VLOOKUP(B2869,'41. KPC'!$H$103:$J$1048576,3,0)</f>
        <v>14</v>
      </c>
      <c r="D2872" s="416" t="s">
        <v>6262</v>
      </c>
      <c r="E2872" s="416" t="s">
        <v>6263</v>
      </c>
      <c r="F2872" s="416" t="s">
        <v>6264</v>
      </c>
      <c r="G2872" s="416">
        <v>3</v>
      </c>
      <c r="H2872" s="416" t="s">
        <v>6253</v>
      </c>
    </row>
    <row r="2873" spans="1:8" ht="17.45" customHeight="1">
      <c r="A2873" s="24" t="s">
        <v>31</v>
      </c>
      <c r="B2873" s="407" t="str">
        <f ca="1">VLOOKUP(B2869,'41. KPC'!$H$103:$J$1048576,2,0)</f>
        <v>O</v>
      </c>
      <c r="D2873" s="38" t="s">
        <v>6265</v>
      </c>
      <c r="E2873" s="38" t="s">
        <v>6266</v>
      </c>
      <c r="F2873" s="38" t="s">
        <v>6267</v>
      </c>
      <c r="G2873" s="38">
        <v>4</v>
      </c>
      <c r="H2873" s="416" t="s">
        <v>6253</v>
      </c>
    </row>
    <row r="2874" spans="1:8">
      <c r="A2874" s="24" t="s">
        <v>25</v>
      </c>
      <c r="B2874" s="407" t="str">
        <f ca="1">VLOOKUP(B2869,'41. KPC'!$H$103:$L$1048576,5,0)</f>
        <v>5월, 7월, 11월</v>
      </c>
      <c r="D2874" s="38"/>
      <c r="E2874" s="38"/>
      <c r="F2874" s="38"/>
      <c r="G2874" s="38"/>
      <c r="H2874" s="38"/>
    </row>
    <row r="2875" spans="1:8">
      <c r="A2875" s="660" t="s">
        <v>33</v>
      </c>
      <c r="B2875" s="654" t="s">
        <v>6268</v>
      </c>
      <c r="D2875" s="38"/>
      <c r="E2875" s="38"/>
      <c r="F2875" s="38"/>
      <c r="G2875" s="38"/>
      <c r="H2875" s="38"/>
    </row>
    <row r="2876" spans="1:8">
      <c r="A2876" s="630"/>
      <c r="B2876" s="655"/>
      <c r="D2876" s="38"/>
      <c r="E2876" s="38"/>
      <c r="F2876" s="38"/>
      <c r="G2876" s="38"/>
      <c r="H2876" s="38"/>
    </row>
    <row r="2877" spans="1:8">
      <c r="B2877" s="408"/>
    </row>
    <row r="2878" spans="1:8">
      <c r="B2878" s="408"/>
    </row>
    <row r="2879" spans="1:8" ht="17.25" thickBot="1">
      <c r="A2879" s="22" t="s">
        <v>7</v>
      </c>
      <c r="B2879" s="405" t="s">
        <v>4</v>
      </c>
      <c r="D2879" s="22" t="s">
        <v>5117</v>
      </c>
      <c r="E2879" s="22" t="s">
        <v>5118</v>
      </c>
      <c r="F2879" s="22" t="s">
        <v>5119</v>
      </c>
      <c r="G2879" s="22" t="s">
        <v>5120</v>
      </c>
      <c r="H2879" s="22" t="s">
        <v>5121</v>
      </c>
    </row>
    <row r="2880" spans="1:8" ht="17.45" customHeight="1" thickTop="1">
      <c r="A2880" s="21">
        <f t="shared" ref="A2880" ca="1" si="106">COUNTIF(INDIRECT("$A$3:A" &amp; ROW()-1), "연번")</f>
        <v>262</v>
      </c>
      <c r="B2880" s="406" t="str">
        <f ca="1">VLOOKUP(A2880,'41. KPC'!$B$103:$H$1048576,7,0)</f>
        <v>[AI 특화] Python 라이브러리를 활용한 인공지능</v>
      </c>
      <c r="D2880" s="416" t="s">
        <v>6269</v>
      </c>
      <c r="E2880" s="416" t="s">
        <v>6270</v>
      </c>
      <c r="F2880" s="416" t="s">
        <v>6271</v>
      </c>
      <c r="G2880" s="416">
        <v>7</v>
      </c>
      <c r="H2880" s="416" t="s">
        <v>6272</v>
      </c>
    </row>
    <row r="2881" spans="1:8" ht="17.45" customHeight="1">
      <c r="A2881" s="24" t="s">
        <v>28</v>
      </c>
      <c r="B2881" s="23" t="s">
        <v>6273</v>
      </c>
      <c r="D2881" s="416" t="s">
        <v>6274</v>
      </c>
      <c r="E2881" s="416" t="s">
        <v>6275</v>
      </c>
      <c r="F2881" s="416" t="s">
        <v>6276</v>
      </c>
      <c r="G2881" s="416">
        <v>7</v>
      </c>
      <c r="H2881" s="416" t="s">
        <v>6272</v>
      </c>
    </row>
    <row r="2882" spans="1:8" ht="17.45" customHeight="1">
      <c r="A2882" s="24" t="s">
        <v>13</v>
      </c>
      <c r="B2882" s="23" t="s">
        <v>1228</v>
      </c>
      <c r="D2882" s="416" t="s">
        <v>6277</v>
      </c>
      <c r="E2882" s="416" t="s">
        <v>6278</v>
      </c>
      <c r="F2882" s="416" t="s">
        <v>6279</v>
      </c>
      <c r="G2882" s="416">
        <v>7</v>
      </c>
      <c r="H2882" s="416" t="s">
        <v>6280</v>
      </c>
    </row>
    <row r="2883" spans="1:8" ht="17.45" customHeight="1">
      <c r="A2883" s="24" t="s">
        <v>32</v>
      </c>
      <c r="B2883" s="407">
        <f ca="1">VLOOKUP(B2880,'41. KPC'!$H$103:$J$1048576,3,0)</f>
        <v>35</v>
      </c>
      <c r="D2883" s="416" t="s">
        <v>6281</v>
      </c>
      <c r="E2883" s="416" t="s">
        <v>6282</v>
      </c>
      <c r="F2883" s="416" t="s">
        <v>6283</v>
      </c>
      <c r="G2883" s="416">
        <v>7</v>
      </c>
      <c r="H2883" s="416" t="s">
        <v>6280</v>
      </c>
    </row>
    <row r="2884" spans="1:8" ht="17.45" customHeight="1">
      <c r="A2884" s="24" t="s">
        <v>31</v>
      </c>
      <c r="B2884" s="407" t="str">
        <f ca="1">VLOOKUP(B2880,'41. KPC'!$H$103:$J$1048576,2,0)</f>
        <v>O</v>
      </c>
      <c r="D2884" s="38" t="s">
        <v>6284</v>
      </c>
      <c r="E2884" s="38" t="s">
        <v>6285</v>
      </c>
      <c r="F2884" s="38" t="s">
        <v>6286</v>
      </c>
      <c r="G2884" s="38">
        <v>7</v>
      </c>
      <c r="H2884" s="416" t="s">
        <v>6280</v>
      </c>
    </row>
    <row r="2885" spans="1:8">
      <c r="A2885" s="24" t="s">
        <v>25</v>
      </c>
      <c r="B2885" s="407" t="str">
        <f ca="1">VLOOKUP(B2880,'41. KPC'!$H$103:$L$1048576,5,0)</f>
        <v>4월, 6월, 9월, 11월, 12월</v>
      </c>
      <c r="D2885" s="38"/>
      <c r="E2885" s="38"/>
      <c r="F2885" s="38"/>
      <c r="G2885" s="38"/>
      <c r="H2885" s="38"/>
    </row>
    <row r="2886" spans="1:8">
      <c r="A2886" s="660" t="s">
        <v>33</v>
      </c>
      <c r="B2886" s="654" t="s">
        <v>6287</v>
      </c>
      <c r="D2886" s="38"/>
      <c r="E2886" s="38"/>
      <c r="F2886" s="38"/>
      <c r="G2886" s="38"/>
      <c r="H2886" s="38"/>
    </row>
    <row r="2887" spans="1:8">
      <c r="A2887" s="630"/>
      <c r="B2887" s="655"/>
      <c r="D2887" s="38"/>
      <c r="E2887" s="38"/>
      <c r="F2887" s="38"/>
      <c r="G2887" s="38"/>
      <c r="H2887" s="38"/>
    </row>
    <row r="2888" spans="1:8">
      <c r="B2888" s="408"/>
    </row>
    <row r="2889" spans="1:8">
      <c r="B2889" s="408"/>
    </row>
    <row r="2890" spans="1:8" ht="17.25" thickBot="1">
      <c r="A2890" s="22" t="s">
        <v>7</v>
      </c>
      <c r="B2890" s="405" t="s">
        <v>4</v>
      </c>
      <c r="D2890" s="22" t="s">
        <v>5117</v>
      </c>
      <c r="E2890" s="22" t="s">
        <v>5118</v>
      </c>
      <c r="F2890" s="22" t="s">
        <v>5119</v>
      </c>
      <c r="G2890" s="22" t="s">
        <v>5120</v>
      </c>
      <c r="H2890" s="22" t="s">
        <v>5121</v>
      </c>
    </row>
    <row r="2891" spans="1:8" ht="17.45" customHeight="1" thickTop="1">
      <c r="A2891" s="21">
        <f t="shared" ref="A2891" ca="1" si="107">COUNTIF(INDIRECT("$A$3:A" &amp; ROW()-1), "연번")</f>
        <v>263</v>
      </c>
      <c r="B2891" s="406" t="str">
        <f ca="1">VLOOKUP(A2891,'41. KPC'!$B$103:$H$1048576,7,0)</f>
        <v xml:space="preserve">[AI 특화] 머신러닝을 활용한 금융데이터 분석 </v>
      </c>
      <c r="D2891" s="416" t="s">
        <v>6288</v>
      </c>
      <c r="E2891" s="416" t="s">
        <v>6289</v>
      </c>
      <c r="F2891" s="416" t="s">
        <v>6290</v>
      </c>
      <c r="G2891" s="416">
        <v>8</v>
      </c>
      <c r="H2891" s="416" t="s">
        <v>6291</v>
      </c>
    </row>
    <row r="2892" spans="1:8" ht="17.45" customHeight="1">
      <c r="A2892" s="24" t="s">
        <v>28</v>
      </c>
      <c r="B2892" s="23" t="s">
        <v>6292</v>
      </c>
      <c r="D2892" s="416" t="s">
        <v>6293</v>
      </c>
      <c r="E2892" s="416" t="s">
        <v>6294</v>
      </c>
      <c r="F2892" s="416" t="s">
        <v>6295</v>
      </c>
      <c r="G2892" s="416">
        <v>8</v>
      </c>
      <c r="H2892" s="416" t="s">
        <v>6291</v>
      </c>
    </row>
    <row r="2893" spans="1:8" ht="17.45" customHeight="1">
      <c r="A2893" s="24" t="s">
        <v>13</v>
      </c>
      <c r="B2893" s="23" t="s">
        <v>6296</v>
      </c>
      <c r="D2893" s="416" t="s">
        <v>1477</v>
      </c>
      <c r="E2893" s="416" t="s">
        <v>6297</v>
      </c>
      <c r="F2893" s="416" t="s">
        <v>6298</v>
      </c>
      <c r="G2893" s="416">
        <v>4</v>
      </c>
      <c r="H2893" s="416" t="s">
        <v>6291</v>
      </c>
    </row>
    <row r="2894" spans="1:8">
      <c r="A2894" s="24" t="s">
        <v>32</v>
      </c>
      <c r="B2894" s="407">
        <f ca="1">VLOOKUP(B2891,'41. KPC'!$H$103:$J$1048576,3,0)</f>
        <v>20</v>
      </c>
      <c r="D2894" s="416"/>
      <c r="E2894" s="416"/>
      <c r="F2894" s="416"/>
      <c r="G2894" s="416"/>
      <c r="H2894" s="416"/>
    </row>
    <row r="2895" spans="1:8">
      <c r="A2895" s="24" t="s">
        <v>31</v>
      </c>
      <c r="B2895" s="407" t="str">
        <f ca="1">VLOOKUP(B2891,'41. KPC'!$H$103:$J$1048576,2,0)</f>
        <v>O</v>
      </c>
      <c r="D2895" s="38"/>
      <c r="E2895" s="38"/>
      <c r="F2895" s="38"/>
      <c r="G2895" s="38"/>
      <c r="H2895" s="38"/>
    </row>
    <row r="2896" spans="1:8">
      <c r="A2896" s="24" t="s">
        <v>25</v>
      </c>
      <c r="B2896" s="407" t="str">
        <f ca="1">VLOOKUP(B2891,'41. KPC'!$H$103:$L$1048576,5,0)</f>
        <v>5월, 10월</v>
      </c>
      <c r="D2896" s="38"/>
      <c r="E2896" s="38"/>
      <c r="F2896" s="38"/>
      <c r="G2896" s="38"/>
      <c r="H2896" s="38"/>
    </row>
    <row r="2897" spans="1:8">
      <c r="A2897" s="660" t="s">
        <v>33</v>
      </c>
      <c r="B2897" s="692" t="s">
        <v>6299</v>
      </c>
      <c r="D2897" s="38"/>
      <c r="E2897" s="38"/>
      <c r="F2897" s="38"/>
      <c r="G2897" s="38"/>
      <c r="H2897" s="38"/>
    </row>
    <row r="2898" spans="1:8">
      <c r="A2898" s="630"/>
      <c r="B2898" s="693"/>
      <c r="D2898" s="38"/>
      <c r="E2898" s="38"/>
      <c r="F2898" s="38"/>
      <c r="G2898" s="38"/>
      <c r="H2898" s="38"/>
    </row>
    <row r="2899" spans="1:8">
      <c r="B2899" s="408"/>
    </row>
    <row r="2900" spans="1:8">
      <c r="B2900" s="408"/>
    </row>
    <row r="2901" spans="1:8" ht="17.25" thickBot="1">
      <c r="A2901" s="22" t="s">
        <v>7</v>
      </c>
      <c r="B2901" s="405" t="s">
        <v>4</v>
      </c>
      <c r="D2901" s="22" t="s">
        <v>5117</v>
      </c>
      <c r="E2901" s="22" t="s">
        <v>5118</v>
      </c>
      <c r="F2901" s="22" t="s">
        <v>5119</v>
      </c>
      <c r="G2901" s="22" t="s">
        <v>5120</v>
      </c>
      <c r="H2901" s="22" t="s">
        <v>5121</v>
      </c>
    </row>
    <row r="2902" spans="1:8" ht="17.25" thickTop="1">
      <c r="A2902" s="21">
        <f t="shared" ref="A2902" ca="1" si="108">COUNTIF(INDIRECT("$A$3:A" &amp; ROW()-1), "연번")</f>
        <v>264</v>
      </c>
      <c r="B2902" s="406" t="str">
        <f ca="1">VLOOKUP(A2902,'41. KPC'!$B$103:$H$1048576,7,0)</f>
        <v xml:space="preserve">[AI 특화] TensorFlow를 이용한 딥러닝 </v>
      </c>
      <c r="D2902" s="416" t="s">
        <v>6300</v>
      </c>
      <c r="E2902" s="416" t="s">
        <v>6301</v>
      </c>
      <c r="F2902" s="416" t="s">
        <v>6302</v>
      </c>
      <c r="G2902" s="416">
        <v>4</v>
      </c>
      <c r="H2902" s="416" t="s">
        <v>6303</v>
      </c>
    </row>
    <row r="2903" spans="1:8">
      <c r="A2903" s="24" t="s">
        <v>28</v>
      </c>
      <c r="B2903" s="23" t="s">
        <v>6304</v>
      </c>
      <c r="D2903" s="416" t="s">
        <v>6305</v>
      </c>
      <c r="E2903" s="416" t="s">
        <v>6306</v>
      </c>
      <c r="F2903" s="416" t="s">
        <v>6307</v>
      </c>
      <c r="G2903" s="416">
        <v>4</v>
      </c>
      <c r="H2903" s="416" t="s">
        <v>6303</v>
      </c>
    </row>
    <row r="2904" spans="1:8">
      <c r="A2904" s="24" t="s">
        <v>13</v>
      </c>
      <c r="B2904" s="23" t="s">
        <v>6308</v>
      </c>
      <c r="D2904" s="416" t="s">
        <v>6309</v>
      </c>
      <c r="E2904" s="416" t="s">
        <v>6310</v>
      </c>
      <c r="F2904" s="416" t="s">
        <v>6311</v>
      </c>
      <c r="G2904" s="416">
        <v>4</v>
      </c>
      <c r="H2904" s="416" t="s">
        <v>6303</v>
      </c>
    </row>
    <row r="2905" spans="1:8">
      <c r="A2905" s="24" t="s">
        <v>32</v>
      </c>
      <c r="B2905" s="407">
        <f ca="1">VLOOKUP(B2902,'41. KPC'!$H$103:$J$1048576,3,0)</f>
        <v>20</v>
      </c>
      <c r="D2905" s="416" t="s">
        <v>6312</v>
      </c>
      <c r="E2905" s="416" t="s">
        <v>6313</v>
      </c>
      <c r="F2905" s="416" t="s">
        <v>6314</v>
      </c>
      <c r="G2905" s="416">
        <v>4</v>
      </c>
      <c r="H2905" s="416" t="s">
        <v>6303</v>
      </c>
    </row>
    <row r="2906" spans="1:8">
      <c r="A2906" s="24" t="s">
        <v>31</v>
      </c>
      <c r="B2906" s="407" t="str">
        <f ca="1">VLOOKUP(B2902,'41. KPC'!$H$103:$J$1048576,2,0)</f>
        <v>O</v>
      </c>
      <c r="D2906" s="38" t="s">
        <v>6315</v>
      </c>
      <c r="E2906" s="38" t="s">
        <v>6316</v>
      </c>
      <c r="F2906" s="38" t="s">
        <v>6317</v>
      </c>
      <c r="G2906" s="38">
        <v>4</v>
      </c>
      <c r="H2906" s="416" t="s">
        <v>6303</v>
      </c>
    </row>
    <row r="2907" spans="1:8">
      <c r="A2907" s="24" t="s">
        <v>25</v>
      </c>
      <c r="B2907" s="407" t="str">
        <f ca="1">VLOOKUP(B2902,'41. KPC'!$H$103:$L$1048576,5,0)</f>
        <v>4월</v>
      </c>
      <c r="D2907" s="38"/>
      <c r="E2907" s="38"/>
      <c r="F2907" s="38"/>
      <c r="G2907" s="38"/>
      <c r="H2907" s="38"/>
    </row>
    <row r="2908" spans="1:8">
      <c r="A2908" s="660" t="s">
        <v>33</v>
      </c>
      <c r="B2908" s="654" t="s">
        <v>6318</v>
      </c>
      <c r="D2908" s="38"/>
      <c r="E2908" s="38"/>
      <c r="F2908" s="38"/>
      <c r="G2908" s="38"/>
      <c r="H2908" s="38"/>
    </row>
    <row r="2909" spans="1:8">
      <c r="A2909" s="630"/>
      <c r="B2909" s="655"/>
      <c r="D2909" s="38"/>
      <c r="E2909" s="38"/>
      <c r="F2909" s="38"/>
      <c r="G2909" s="38"/>
      <c r="H2909" s="38"/>
    </row>
    <row r="2910" spans="1:8">
      <c r="B2910" s="408"/>
    </row>
    <row r="2911" spans="1:8">
      <c r="B2911" s="408"/>
    </row>
    <row r="2912" spans="1:8" ht="17.25" thickBot="1">
      <c r="A2912" s="22" t="s">
        <v>7</v>
      </c>
      <c r="B2912" s="405" t="s">
        <v>4</v>
      </c>
      <c r="D2912" s="22" t="s">
        <v>5117</v>
      </c>
      <c r="E2912" s="22" t="s">
        <v>5118</v>
      </c>
      <c r="F2912" s="22" t="s">
        <v>5119</v>
      </c>
      <c r="G2912" s="22" t="s">
        <v>5120</v>
      </c>
      <c r="H2912" s="22" t="s">
        <v>5121</v>
      </c>
    </row>
    <row r="2913" spans="1:8" ht="17.25" thickTop="1">
      <c r="A2913" s="21">
        <f t="shared" ref="A2913" ca="1" si="109">COUNTIF(INDIRECT("$A$3:A" &amp; ROW()-1), "연번")</f>
        <v>265</v>
      </c>
      <c r="B2913" s="406" t="str">
        <f ca="1">VLOOKUP(A2913,'41. KPC'!$B$103:$H$1048576,7,0)</f>
        <v>공격의 원리로 이해하는 기업보안</v>
      </c>
      <c r="D2913" s="416" t="s">
        <v>6319</v>
      </c>
      <c r="E2913" s="416" t="s">
        <v>6320</v>
      </c>
      <c r="F2913" s="416" t="s">
        <v>6321</v>
      </c>
      <c r="G2913" s="416">
        <v>3</v>
      </c>
      <c r="H2913" s="416" t="s">
        <v>6322</v>
      </c>
    </row>
    <row r="2914" spans="1:8">
      <c r="A2914" s="24" t="s">
        <v>28</v>
      </c>
      <c r="B2914" s="23" t="s">
        <v>6323</v>
      </c>
      <c r="D2914" s="416" t="s">
        <v>6324</v>
      </c>
      <c r="E2914" s="416" t="s">
        <v>6325</v>
      </c>
      <c r="F2914" s="416" t="s">
        <v>6326</v>
      </c>
      <c r="G2914" s="416">
        <v>4</v>
      </c>
      <c r="H2914" s="416" t="s">
        <v>6322</v>
      </c>
    </row>
    <row r="2915" spans="1:8">
      <c r="A2915" s="24" t="s">
        <v>13</v>
      </c>
      <c r="B2915" s="23" t="s">
        <v>6327</v>
      </c>
      <c r="D2915" s="416" t="s">
        <v>6328</v>
      </c>
      <c r="E2915" s="416" t="s">
        <v>6329</v>
      </c>
      <c r="F2915" s="416" t="s">
        <v>6330</v>
      </c>
      <c r="G2915" s="416">
        <v>3</v>
      </c>
      <c r="H2915" s="416" t="s">
        <v>6322</v>
      </c>
    </row>
    <row r="2916" spans="1:8">
      <c r="A2916" s="24" t="s">
        <v>32</v>
      </c>
      <c r="B2916" s="407">
        <f ca="1">VLOOKUP(B2913,'41. KPC'!$H$103:$J$1048576,3,0)</f>
        <v>14</v>
      </c>
      <c r="D2916" s="416" t="s">
        <v>6331</v>
      </c>
      <c r="E2916" s="416" t="s">
        <v>6332</v>
      </c>
      <c r="F2916" s="416" t="s">
        <v>6333</v>
      </c>
      <c r="G2916" s="416">
        <v>4</v>
      </c>
      <c r="H2916" s="416" t="s">
        <v>6322</v>
      </c>
    </row>
    <row r="2917" spans="1:8">
      <c r="A2917" s="24" t="s">
        <v>31</v>
      </c>
      <c r="B2917" s="407" t="str">
        <f ca="1">VLOOKUP(B2913,'41. KPC'!$H$103:$J$1048576,2,0)</f>
        <v>O</v>
      </c>
      <c r="D2917" s="38"/>
      <c r="E2917" s="38"/>
      <c r="F2917" s="38"/>
      <c r="G2917" s="38"/>
      <c r="H2917" s="38"/>
    </row>
    <row r="2918" spans="1:8">
      <c r="A2918" s="24" t="s">
        <v>25</v>
      </c>
      <c r="B2918" s="407" t="str">
        <f ca="1">VLOOKUP(B2913,'41. KPC'!$H$103:$L$1048576,5,0)</f>
        <v>4월, 9월, 11월</v>
      </c>
      <c r="D2918" s="38"/>
      <c r="E2918" s="38"/>
      <c r="F2918" s="38"/>
      <c r="G2918" s="38"/>
      <c r="H2918" s="38"/>
    </row>
    <row r="2919" spans="1:8">
      <c r="A2919" s="660" t="s">
        <v>33</v>
      </c>
      <c r="B2919" s="644" t="s">
        <v>6334</v>
      </c>
      <c r="D2919" s="38"/>
      <c r="E2919" s="38"/>
      <c r="F2919" s="38"/>
      <c r="G2919" s="38"/>
      <c r="H2919" s="38"/>
    </row>
    <row r="2920" spans="1:8">
      <c r="A2920" s="630"/>
      <c r="B2920" s="645"/>
      <c r="D2920" s="38"/>
      <c r="E2920" s="38"/>
      <c r="F2920" s="38"/>
      <c r="G2920" s="38"/>
      <c r="H2920" s="38"/>
    </row>
    <row r="2921" spans="1:8">
      <c r="B2921" s="408"/>
    </row>
    <row r="2922" spans="1:8">
      <c r="B2922" s="408"/>
    </row>
    <row r="2923" spans="1:8" ht="17.25" thickBot="1">
      <c r="A2923" s="22" t="s">
        <v>7</v>
      </c>
      <c r="B2923" s="405" t="s">
        <v>4</v>
      </c>
      <c r="D2923" s="22" t="s">
        <v>5117</v>
      </c>
      <c r="E2923" s="22" t="s">
        <v>5118</v>
      </c>
      <c r="F2923" s="22" t="s">
        <v>5119</v>
      </c>
      <c r="G2923" s="22" t="s">
        <v>5120</v>
      </c>
      <c r="H2923" s="22" t="s">
        <v>5121</v>
      </c>
    </row>
    <row r="2924" spans="1:8" ht="17.25" thickTop="1">
      <c r="A2924" s="21">
        <f t="shared" ref="A2924" ca="1" si="110">COUNTIF(INDIRECT("$A$3:A" &amp; ROW()-1), "연번")</f>
        <v>266</v>
      </c>
      <c r="B2924" s="406" t="str">
        <f ca="1">VLOOKUP(A2924,'41. KPC'!$B$103:$H$1048576,7,0)</f>
        <v>비전공자를 위한 네트워크 A to Z</v>
      </c>
      <c r="D2924" s="416" t="s">
        <v>6335</v>
      </c>
      <c r="E2924" s="416" t="s">
        <v>6336</v>
      </c>
      <c r="F2924" s="416" t="s">
        <v>6337</v>
      </c>
      <c r="G2924" s="416">
        <v>3</v>
      </c>
      <c r="H2924" s="416" t="s">
        <v>6322</v>
      </c>
    </row>
    <row r="2925" spans="1:8">
      <c r="A2925" s="24" t="s">
        <v>28</v>
      </c>
      <c r="B2925" s="23" t="s">
        <v>6338</v>
      </c>
      <c r="D2925" s="416" t="s">
        <v>6339</v>
      </c>
      <c r="E2925" s="416" t="s">
        <v>6340</v>
      </c>
      <c r="F2925" s="416" t="s">
        <v>6341</v>
      </c>
      <c r="G2925" s="416">
        <v>4</v>
      </c>
      <c r="H2925" s="416" t="s">
        <v>6322</v>
      </c>
    </row>
    <row r="2926" spans="1:8">
      <c r="A2926" s="24" t="s">
        <v>13</v>
      </c>
      <c r="B2926" s="23" t="s">
        <v>6342</v>
      </c>
      <c r="D2926" s="416" t="s">
        <v>6343</v>
      </c>
      <c r="E2926" s="416" t="s">
        <v>6344</v>
      </c>
      <c r="F2926" s="416" t="s">
        <v>6345</v>
      </c>
      <c r="G2926" s="416">
        <v>3</v>
      </c>
      <c r="H2926" s="416" t="s">
        <v>6322</v>
      </c>
    </row>
    <row r="2927" spans="1:8">
      <c r="A2927" s="24" t="s">
        <v>32</v>
      </c>
      <c r="B2927" s="407">
        <f ca="1">VLOOKUP(B2924,'41. KPC'!$H$103:$J$1048576,3,0)</f>
        <v>14</v>
      </c>
      <c r="D2927" s="416" t="s">
        <v>4755</v>
      </c>
      <c r="E2927" s="416" t="s">
        <v>6346</v>
      </c>
      <c r="F2927" s="416" t="s">
        <v>6347</v>
      </c>
      <c r="G2927" s="416">
        <v>4</v>
      </c>
      <c r="H2927" s="416" t="s">
        <v>6322</v>
      </c>
    </row>
    <row r="2928" spans="1:8">
      <c r="A2928" s="24" t="s">
        <v>31</v>
      </c>
      <c r="B2928" s="407" t="str">
        <f ca="1">VLOOKUP(B2924,'41. KPC'!$H$103:$J$1048576,2,0)</f>
        <v>O</v>
      </c>
      <c r="D2928" s="38"/>
      <c r="E2928" s="38"/>
      <c r="F2928" s="38"/>
      <c r="G2928" s="38"/>
      <c r="H2928" s="38"/>
    </row>
    <row r="2929" spans="1:8">
      <c r="A2929" s="24" t="s">
        <v>25</v>
      </c>
      <c r="B2929" s="407" t="str">
        <f ca="1">VLOOKUP(B2924,'41. KPC'!$H$103:$L$1048576,5,0)</f>
        <v>6월, 10월, 12월</v>
      </c>
      <c r="D2929" s="38"/>
      <c r="E2929" s="38"/>
      <c r="F2929" s="38"/>
      <c r="G2929" s="38"/>
      <c r="H2929" s="38"/>
    </row>
    <row r="2930" spans="1:8">
      <c r="A2930" s="660" t="s">
        <v>33</v>
      </c>
      <c r="B2930" s="644" t="s">
        <v>6348</v>
      </c>
      <c r="D2930" s="38"/>
      <c r="E2930" s="38"/>
      <c r="F2930" s="38"/>
      <c r="G2930" s="38"/>
      <c r="H2930" s="38"/>
    </row>
    <row r="2931" spans="1:8">
      <c r="A2931" s="630"/>
      <c r="B2931" s="645"/>
      <c r="D2931" s="38"/>
      <c r="E2931" s="38"/>
      <c r="F2931" s="38"/>
      <c r="G2931" s="38"/>
      <c r="H2931" s="38"/>
    </row>
    <row r="2932" spans="1:8">
      <c r="B2932" s="408"/>
    </row>
    <row r="2933" spans="1:8">
      <c r="B2933" s="408"/>
    </row>
    <row r="2934" spans="1:8" ht="17.25" thickBot="1">
      <c r="A2934" s="22" t="s">
        <v>7</v>
      </c>
      <c r="B2934" s="405" t="s">
        <v>4</v>
      </c>
      <c r="D2934" s="22" t="s">
        <v>5117</v>
      </c>
      <c r="E2934" s="22" t="s">
        <v>5118</v>
      </c>
      <c r="F2934" s="22" t="s">
        <v>5119</v>
      </c>
      <c r="G2934" s="22" t="s">
        <v>5120</v>
      </c>
      <c r="H2934" s="22" t="s">
        <v>5121</v>
      </c>
    </row>
    <row r="2935" spans="1:8" ht="17.25" thickTop="1">
      <c r="A2935" s="21">
        <f t="shared" ref="A2935" ca="1" si="111">COUNTIF(INDIRECT("$A$3:A" &amp; ROW()-1), "연번")</f>
        <v>267</v>
      </c>
      <c r="B2935" s="406" t="str">
        <f ca="1">VLOOKUP(A2935,'41. KPC'!$B$103:$H$1048576,7,0)</f>
        <v>GCP를 이용한 Application 배포</v>
      </c>
      <c r="D2935" s="416" t="s">
        <v>6349</v>
      </c>
      <c r="E2935" s="416" t="s">
        <v>6350</v>
      </c>
      <c r="F2935" s="416" t="s">
        <v>6351</v>
      </c>
      <c r="G2935" s="416">
        <v>7</v>
      </c>
      <c r="H2935" s="416" t="s">
        <v>6352</v>
      </c>
    </row>
    <row r="2936" spans="1:8">
      <c r="A2936" s="24" t="s">
        <v>28</v>
      </c>
      <c r="B2936" s="23" t="s">
        <v>6353</v>
      </c>
      <c r="D2936" s="416" t="s">
        <v>6354</v>
      </c>
      <c r="E2936" s="416" t="s">
        <v>6355</v>
      </c>
      <c r="F2936" s="416" t="s">
        <v>6356</v>
      </c>
      <c r="G2936" s="416">
        <v>7</v>
      </c>
      <c r="H2936" s="416" t="s">
        <v>6352</v>
      </c>
    </row>
    <row r="2937" spans="1:8">
      <c r="A2937" s="24" t="s">
        <v>13</v>
      </c>
      <c r="B2937" s="23" t="s">
        <v>6357</v>
      </c>
      <c r="D2937" s="416" t="s">
        <v>6358</v>
      </c>
      <c r="E2937" s="416" t="s">
        <v>6359</v>
      </c>
      <c r="F2937" s="416" t="s">
        <v>6360</v>
      </c>
      <c r="G2937" s="416">
        <v>7</v>
      </c>
      <c r="H2937" s="416" t="s">
        <v>6352</v>
      </c>
    </row>
    <row r="2938" spans="1:8">
      <c r="A2938" s="24" t="s">
        <v>32</v>
      </c>
      <c r="B2938" s="407">
        <f ca="1">VLOOKUP(B2935,'41. KPC'!$H$103:$J$1048576,3,0)</f>
        <v>21</v>
      </c>
      <c r="D2938" s="416"/>
      <c r="E2938" s="416"/>
      <c r="F2938" s="416"/>
      <c r="G2938" s="416"/>
      <c r="H2938" s="416"/>
    </row>
    <row r="2939" spans="1:8">
      <c r="A2939" s="24" t="s">
        <v>31</v>
      </c>
      <c r="B2939" s="407" t="str">
        <f ca="1">VLOOKUP(B2935,'41. KPC'!$H$103:$J$1048576,2,0)</f>
        <v>O</v>
      </c>
      <c r="D2939" s="38"/>
      <c r="E2939" s="38"/>
      <c r="F2939" s="38"/>
      <c r="G2939" s="38"/>
      <c r="H2939" s="38"/>
    </row>
    <row r="2940" spans="1:8">
      <c r="A2940" s="24" t="s">
        <v>25</v>
      </c>
      <c r="B2940" s="407" t="str">
        <f ca="1">VLOOKUP(B2935,'41. KPC'!$H$103:$L$1048576,5,0)</f>
        <v>4월, 6월, 10월</v>
      </c>
      <c r="D2940" s="38"/>
      <c r="E2940" s="38"/>
      <c r="F2940" s="38"/>
      <c r="G2940" s="38"/>
      <c r="H2940" s="38"/>
    </row>
    <row r="2941" spans="1:8">
      <c r="A2941" s="660" t="s">
        <v>33</v>
      </c>
      <c r="B2941" s="644" t="s">
        <v>6361</v>
      </c>
      <c r="D2941" s="38"/>
      <c r="E2941" s="38"/>
      <c r="F2941" s="38"/>
      <c r="G2941" s="38"/>
      <c r="H2941" s="38"/>
    </row>
    <row r="2942" spans="1:8">
      <c r="A2942" s="630"/>
      <c r="B2942" s="645"/>
      <c r="D2942" s="38"/>
      <c r="E2942" s="38"/>
      <c r="F2942" s="38"/>
      <c r="G2942" s="38"/>
      <c r="H2942" s="38"/>
    </row>
    <row r="2943" spans="1:8">
      <c r="B2943" s="408"/>
    </row>
    <row r="2944" spans="1:8">
      <c r="B2944" s="408"/>
    </row>
    <row r="2945" spans="1:8" ht="17.25" thickBot="1">
      <c r="A2945" s="22" t="s">
        <v>7</v>
      </c>
      <c r="B2945" s="405" t="s">
        <v>4</v>
      </c>
      <c r="D2945" s="22" t="s">
        <v>5117</v>
      </c>
      <c r="E2945" s="22" t="s">
        <v>5118</v>
      </c>
      <c r="F2945" s="22" t="s">
        <v>5119</v>
      </c>
      <c r="G2945" s="22" t="s">
        <v>5120</v>
      </c>
      <c r="H2945" s="22" t="s">
        <v>5121</v>
      </c>
    </row>
    <row r="2946" spans="1:8" ht="17.25" thickTop="1">
      <c r="A2946" s="21">
        <f t="shared" ref="A2946" ca="1" si="112">COUNTIF(INDIRECT("$A$3:A" &amp; ROW()-1), "연번")</f>
        <v>268</v>
      </c>
      <c r="B2946" s="406" t="str">
        <f ca="1">VLOOKUP(A2946,'41. KPC'!$B$103:$H$1048576,7,0)</f>
        <v>고객 여정을 설계하는 AI 서비스 기획</v>
      </c>
      <c r="D2946" s="416" t="s">
        <v>6362</v>
      </c>
      <c r="E2946" s="416" t="s">
        <v>6363</v>
      </c>
      <c r="F2946" s="416" t="s">
        <v>6364</v>
      </c>
      <c r="G2946" s="416">
        <v>2</v>
      </c>
      <c r="H2946" s="416" t="s">
        <v>5877</v>
      </c>
    </row>
    <row r="2947" spans="1:8">
      <c r="A2947" s="24" t="s">
        <v>28</v>
      </c>
      <c r="B2947" s="23" t="s">
        <v>6365</v>
      </c>
      <c r="D2947" s="416" t="s">
        <v>6362</v>
      </c>
      <c r="E2947" s="416" t="s">
        <v>6366</v>
      </c>
      <c r="F2947" s="416" t="s">
        <v>6367</v>
      </c>
      <c r="G2947" s="416">
        <v>4</v>
      </c>
      <c r="H2947" s="416" t="s">
        <v>5877</v>
      </c>
    </row>
    <row r="2948" spans="1:8">
      <c r="A2948" s="24" t="s">
        <v>13</v>
      </c>
      <c r="B2948" s="23" t="s">
        <v>6368</v>
      </c>
      <c r="D2948" s="416" t="s">
        <v>6369</v>
      </c>
      <c r="E2948" s="416" t="s">
        <v>6370</v>
      </c>
      <c r="F2948" s="416" t="s">
        <v>6371</v>
      </c>
      <c r="G2948" s="416">
        <v>2</v>
      </c>
      <c r="H2948" s="416" t="s">
        <v>5877</v>
      </c>
    </row>
    <row r="2949" spans="1:8">
      <c r="A2949" s="24" t="s">
        <v>32</v>
      </c>
      <c r="B2949" s="407">
        <f ca="1">VLOOKUP(B2946,'41. KPC'!$H$103:$J$1048576,3,0)</f>
        <v>12</v>
      </c>
      <c r="D2949" s="416" t="s">
        <v>6369</v>
      </c>
      <c r="E2949" s="416" t="s">
        <v>6372</v>
      </c>
      <c r="F2949" s="416" t="s">
        <v>6373</v>
      </c>
      <c r="G2949" s="416">
        <v>4</v>
      </c>
      <c r="H2949" s="416" t="s">
        <v>5877</v>
      </c>
    </row>
    <row r="2950" spans="1:8">
      <c r="A2950" s="24" t="s">
        <v>31</v>
      </c>
      <c r="B2950" s="407" t="str">
        <f ca="1">VLOOKUP(B2946,'41. KPC'!$H$103:$J$1048576,2,0)</f>
        <v>O</v>
      </c>
      <c r="D2950" s="38"/>
      <c r="E2950" s="38"/>
      <c r="F2950" s="38"/>
      <c r="G2950" s="38"/>
      <c r="H2950" s="38"/>
    </row>
    <row r="2951" spans="1:8">
      <c r="A2951" s="24" t="s">
        <v>25</v>
      </c>
      <c r="B2951" s="407" t="str">
        <f ca="1">VLOOKUP(B2946,'41. KPC'!$H$103:$L$1048576,5,0)</f>
        <v>3월, 6월, 10월</v>
      </c>
      <c r="D2951" s="38"/>
      <c r="E2951" s="38"/>
      <c r="F2951" s="38"/>
      <c r="G2951" s="38"/>
      <c r="H2951" s="38"/>
    </row>
    <row r="2952" spans="1:8">
      <c r="A2952" s="660" t="s">
        <v>33</v>
      </c>
      <c r="B2952" s="644" t="s">
        <v>6374</v>
      </c>
      <c r="D2952" s="38"/>
      <c r="E2952" s="38"/>
      <c r="F2952" s="38"/>
      <c r="G2952" s="38"/>
      <c r="H2952" s="38"/>
    </row>
    <row r="2953" spans="1:8">
      <c r="A2953" s="630"/>
      <c r="B2953" s="645"/>
      <c r="D2953" s="38"/>
      <c r="E2953" s="38"/>
      <c r="F2953" s="38"/>
      <c r="G2953" s="38"/>
      <c r="H2953" s="38"/>
    </row>
    <row r="2954" spans="1:8">
      <c r="B2954" s="408"/>
    </row>
    <row r="2955" spans="1:8">
      <c r="B2955" s="408"/>
    </row>
    <row r="2956" spans="1:8" ht="17.25" thickBot="1">
      <c r="A2956" s="22" t="s">
        <v>7</v>
      </c>
      <c r="B2956" s="405" t="s">
        <v>4</v>
      </c>
      <c r="D2956" s="22" t="s">
        <v>5117</v>
      </c>
      <c r="E2956" s="22" t="s">
        <v>5118</v>
      </c>
      <c r="F2956" s="22" t="s">
        <v>5119</v>
      </c>
      <c r="G2956" s="22" t="s">
        <v>5120</v>
      </c>
      <c r="H2956" s="22" t="s">
        <v>5121</v>
      </c>
    </row>
    <row r="2957" spans="1:8" ht="17.25" thickTop="1">
      <c r="A2957" s="21">
        <f t="shared" ref="A2957" ca="1" si="113">COUNTIF(INDIRECT("$A$3:A" &amp; ROW()-1), "연번")</f>
        <v>269</v>
      </c>
      <c r="B2957" s="406" t="str">
        <f ca="1">VLOOKUP(A2957,'41. KPC'!$B$103:$H$1048576,7,0)</f>
        <v>AX를 위한 클라우드 네이티브 도입 전략기획</v>
      </c>
      <c r="D2957" s="416" t="s">
        <v>6375</v>
      </c>
      <c r="E2957" s="416" t="s">
        <v>6376</v>
      </c>
      <c r="F2957" s="416" t="s">
        <v>6377</v>
      </c>
      <c r="G2957" s="416">
        <v>7</v>
      </c>
      <c r="H2957" s="416" t="s">
        <v>6378</v>
      </c>
    </row>
    <row r="2958" spans="1:8">
      <c r="A2958" s="24" t="s">
        <v>28</v>
      </c>
      <c r="B2958" s="23" t="s">
        <v>6379</v>
      </c>
      <c r="D2958" s="416" t="s">
        <v>6380</v>
      </c>
      <c r="E2958" s="416" t="s">
        <v>6381</v>
      </c>
      <c r="F2958" s="416" t="s">
        <v>6382</v>
      </c>
      <c r="G2958" s="416">
        <v>7</v>
      </c>
      <c r="H2958" s="416" t="s">
        <v>6378</v>
      </c>
    </row>
    <row r="2959" spans="1:8">
      <c r="A2959" s="24" t="s">
        <v>13</v>
      </c>
      <c r="B2959" s="23" t="s">
        <v>6383</v>
      </c>
      <c r="D2959" s="416" t="s">
        <v>6384</v>
      </c>
      <c r="E2959" s="416" t="s">
        <v>6385</v>
      </c>
      <c r="F2959" s="416" t="s">
        <v>6386</v>
      </c>
      <c r="G2959" s="416">
        <v>6</v>
      </c>
      <c r="H2959" s="416" t="s">
        <v>6378</v>
      </c>
    </row>
    <row r="2960" spans="1:8">
      <c r="A2960" s="24" t="s">
        <v>32</v>
      </c>
      <c r="B2960" s="407">
        <f ca="1">VLOOKUP(B2957,'41. KPC'!$H$103:$J$1048576,3,0)</f>
        <v>20</v>
      </c>
      <c r="D2960" s="416"/>
      <c r="E2960" s="416"/>
      <c r="F2960" s="416"/>
      <c r="G2960" s="416"/>
      <c r="H2960" s="416"/>
    </row>
    <row r="2961" spans="1:8">
      <c r="A2961" s="24" t="s">
        <v>31</v>
      </c>
      <c r="B2961" s="407" t="str">
        <f ca="1">VLOOKUP(B2957,'41. KPC'!$H$103:$J$1048576,2,0)</f>
        <v>O</v>
      </c>
      <c r="D2961" s="38"/>
      <c r="E2961" s="38"/>
      <c r="F2961" s="38"/>
      <c r="G2961" s="38"/>
      <c r="H2961" s="38"/>
    </row>
    <row r="2962" spans="1:8">
      <c r="A2962" s="24" t="s">
        <v>25</v>
      </c>
      <c r="B2962" s="407" t="str">
        <f ca="1">VLOOKUP(B2957,'41. KPC'!$H$103:$L$1048576,5,0)</f>
        <v>5월, 8월, 11월</v>
      </c>
      <c r="D2962" s="38"/>
      <c r="E2962" s="38"/>
      <c r="F2962" s="38"/>
      <c r="G2962" s="38"/>
      <c r="H2962" s="38"/>
    </row>
    <row r="2963" spans="1:8">
      <c r="A2963" s="660" t="s">
        <v>33</v>
      </c>
      <c r="B2963" s="644" t="s">
        <v>6387</v>
      </c>
      <c r="D2963" s="38"/>
      <c r="E2963" s="38"/>
      <c r="F2963" s="38"/>
      <c r="G2963" s="38"/>
      <c r="H2963" s="38"/>
    </row>
    <row r="2964" spans="1:8">
      <c r="A2964" s="630"/>
      <c r="B2964" s="645"/>
      <c r="D2964" s="38"/>
      <c r="E2964" s="38"/>
      <c r="F2964" s="38"/>
      <c r="G2964" s="38"/>
      <c r="H2964" s="38"/>
    </row>
    <row r="2965" spans="1:8">
      <c r="B2965" s="408"/>
    </row>
    <row r="2966" spans="1:8">
      <c r="B2966" s="408"/>
    </row>
    <row r="2967" spans="1:8" ht="17.25" thickBot="1">
      <c r="A2967" s="22" t="s">
        <v>7</v>
      </c>
      <c r="B2967" s="405" t="s">
        <v>4</v>
      </c>
      <c r="D2967" s="22" t="s">
        <v>5117</v>
      </c>
      <c r="E2967" s="22" t="s">
        <v>5118</v>
      </c>
      <c r="F2967" s="22" t="s">
        <v>5119</v>
      </c>
      <c r="G2967" s="22" t="s">
        <v>5120</v>
      </c>
      <c r="H2967" s="22" t="s">
        <v>5121</v>
      </c>
    </row>
    <row r="2968" spans="1:8" ht="17.25" thickTop="1">
      <c r="A2968" s="21">
        <f t="shared" ref="A2968" ca="1" si="114">COUNTIF(INDIRECT("$A$3:A" &amp; ROW()-1), "연번")</f>
        <v>270</v>
      </c>
      <c r="B2968" s="406" t="str">
        <f ca="1">VLOOKUP(A2968,'41. KPC'!$B$103:$H$1048576,7,0)</f>
        <v>실습으로 배우는 도커, 쿠버네티스, CI/CD 자동화</v>
      </c>
      <c r="D2968" s="416" t="s">
        <v>6388</v>
      </c>
      <c r="E2968" s="416" t="s">
        <v>6388</v>
      </c>
      <c r="F2968" s="416" t="s">
        <v>6389</v>
      </c>
      <c r="G2968" s="416">
        <v>7</v>
      </c>
      <c r="H2968" s="416" t="s">
        <v>6378</v>
      </c>
    </row>
    <row r="2969" spans="1:8">
      <c r="A2969" s="24" t="s">
        <v>28</v>
      </c>
      <c r="B2969" s="23" t="s">
        <v>6390</v>
      </c>
      <c r="D2969" s="416" t="s">
        <v>6391</v>
      </c>
      <c r="E2969" s="416" t="s">
        <v>6391</v>
      </c>
      <c r="F2969" s="416" t="s">
        <v>6392</v>
      </c>
      <c r="G2969" s="416">
        <v>7</v>
      </c>
      <c r="H2969" s="416" t="s">
        <v>6378</v>
      </c>
    </row>
    <row r="2970" spans="1:8">
      <c r="A2970" s="24" t="s">
        <v>13</v>
      </c>
      <c r="B2970" s="23" t="s">
        <v>6393</v>
      </c>
      <c r="D2970" s="416" t="s">
        <v>6394</v>
      </c>
      <c r="E2970" s="416" t="s">
        <v>6394</v>
      </c>
      <c r="F2970" s="416" t="s">
        <v>6395</v>
      </c>
      <c r="G2970" s="416">
        <v>7</v>
      </c>
      <c r="H2970" s="416" t="s">
        <v>6378</v>
      </c>
    </row>
    <row r="2971" spans="1:8">
      <c r="A2971" s="24" t="s">
        <v>32</v>
      </c>
      <c r="B2971" s="407">
        <f ca="1">VLOOKUP(B2968,'41. KPC'!$H$103:$J$1048576,3,0)</f>
        <v>21</v>
      </c>
      <c r="D2971" s="416"/>
      <c r="E2971" s="416"/>
      <c r="F2971" s="416"/>
      <c r="G2971" s="416"/>
      <c r="H2971" s="416"/>
    </row>
    <row r="2972" spans="1:8">
      <c r="A2972" s="24" t="s">
        <v>31</v>
      </c>
      <c r="B2972" s="407" t="str">
        <f ca="1">VLOOKUP(B2968,'41. KPC'!$H$103:$J$1048576,2,0)</f>
        <v>O</v>
      </c>
      <c r="D2972" s="38"/>
      <c r="E2972" s="38"/>
      <c r="F2972" s="38"/>
      <c r="G2972" s="38"/>
      <c r="H2972" s="38"/>
    </row>
    <row r="2973" spans="1:8">
      <c r="A2973" s="24" t="s">
        <v>25</v>
      </c>
      <c r="B2973" s="407" t="str">
        <f ca="1">VLOOKUP(B2968,'41. KPC'!$H$103:$L$1048576,5,0)</f>
        <v>4월, 6월, 9월, 11월</v>
      </c>
      <c r="D2973" s="38"/>
      <c r="E2973" s="38"/>
      <c r="F2973" s="38"/>
      <c r="G2973" s="38"/>
      <c r="H2973" s="38"/>
    </row>
    <row r="2974" spans="1:8">
      <c r="A2974" s="660" t="s">
        <v>33</v>
      </c>
      <c r="B2974" s="644" t="s">
        <v>6396</v>
      </c>
      <c r="D2974" s="38"/>
      <c r="E2974" s="38"/>
      <c r="F2974" s="38"/>
      <c r="G2974" s="38"/>
      <c r="H2974" s="38"/>
    </row>
    <row r="2975" spans="1:8">
      <c r="A2975" s="630"/>
      <c r="B2975" s="645"/>
      <c r="D2975" s="38"/>
      <c r="E2975" s="38"/>
      <c r="F2975" s="38"/>
      <c r="G2975" s="38"/>
      <c r="H2975" s="38"/>
    </row>
    <row r="2976" spans="1:8">
      <c r="B2976" s="408"/>
    </row>
    <row r="2977" spans="1:8">
      <c r="B2977" s="408"/>
    </row>
    <row r="2978" spans="1:8" ht="17.25" thickBot="1">
      <c r="A2978" s="22" t="s">
        <v>7</v>
      </c>
      <c r="B2978" s="405" t="s">
        <v>4</v>
      </c>
      <c r="D2978" s="22" t="s">
        <v>5117</v>
      </c>
      <c r="E2978" s="22" t="s">
        <v>5118</v>
      </c>
      <c r="F2978" s="22" t="s">
        <v>5119</v>
      </c>
      <c r="G2978" s="22" t="s">
        <v>5120</v>
      </c>
      <c r="H2978" s="22" t="s">
        <v>5121</v>
      </c>
    </row>
    <row r="2979" spans="1:8" ht="17.25" thickTop="1">
      <c r="A2979" s="21">
        <f t="shared" ref="A2979" ca="1" si="115">COUNTIF(INDIRECT("$A$3:A" &amp; ROW()-1), "연번")</f>
        <v>271</v>
      </c>
      <c r="B2979" s="406" t="str">
        <f ca="1">VLOOKUP(A2979,'41. KPC'!$B$103:$H$1048576,7,0)</f>
        <v>AI 클라우드 서비스 도입 및 활용</v>
      </c>
      <c r="D2979" s="416" t="s">
        <v>6397</v>
      </c>
      <c r="E2979" s="416" t="s">
        <v>6398</v>
      </c>
      <c r="F2979" s="416" t="s">
        <v>6399</v>
      </c>
      <c r="G2979" s="416">
        <v>3</v>
      </c>
      <c r="H2979" s="416" t="s">
        <v>6378</v>
      </c>
    </row>
    <row r="2980" spans="1:8">
      <c r="A2980" s="24" t="s">
        <v>28</v>
      </c>
      <c r="B2980" s="23" t="s">
        <v>6400</v>
      </c>
      <c r="D2980" s="416" t="s">
        <v>6397</v>
      </c>
      <c r="E2980" s="416" t="s">
        <v>6401</v>
      </c>
      <c r="F2980" s="416" t="s">
        <v>6402</v>
      </c>
      <c r="G2980" s="416">
        <v>4</v>
      </c>
      <c r="H2980" s="416" t="s">
        <v>6378</v>
      </c>
    </row>
    <row r="2981" spans="1:8">
      <c r="A2981" s="24" t="s">
        <v>13</v>
      </c>
      <c r="B2981" s="23" t="s">
        <v>6403</v>
      </c>
      <c r="D2981" s="416" t="s">
        <v>6404</v>
      </c>
      <c r="E2981" s="416" t="s">
        <v>6405</v>
      </c>
      <c r="F2981" s="416" t="s">
        <v>6406</v>
      </c>
      <c r="G2981" s="416">
        <v>3</v>
      </c>
      <c r="H2981" s="416" t="s">
        <v>6378</v>
      </c>
    </row>
    <row r="2982" spans="1:8">
      <c r="A2982" s="24" t="s">
        <v>32</v>
      </c>
      <c r="B2982" s="407">
        <f ca="1">VLOOKUP(B2979,'41. KPC'!$H$103:$J$1048576,3,0)</f>
        <v>14</v>
      </c>
      <c r="D2982" s="416" t="s">
        <v>6404</v>
      </c>
      <c r="E2982" s="416" t="s">
        <v>6407</v>
      </c>
      <c r="F2982" s="416" t="s">
        <v>6408</v>
      </c>
      <c r="G2982" s="416">
        <v>4</v>
      </c>
      <c r="H2982" s="416" t="s">
        <v>6378</v>
      </c>
    </row>
    <row r="2983" spans="1:8">
      <c r="A2983" s="24" t="s">
        <v>31</v>
      </c>
      <c r="B2983" s="407" t="str">
        <f ca="1">VLOOKUP(B2979,'41. KPC'!$H$103:$J$1048576,2,0)</f>
        <v>O</v>
      </c>
      <c r="D2983" s="38"/>
      <c r="E2983" s="38"/>
      <c r="F2983" s="38"/>
      <c r="G2983" s="38"/>
      <c r="H2983" s="38"/>
    </row>
    <row r="2984" spans="1:8">
      <c r="A2984" s="24" t="s">
        <v>25</v>
      </c>
      <c r="B2984" s="407" t="str">
        <f ca="1">VLOOKUP(B2979,'41. KPC'!$H$103:$L$1048576,5,0)</f>
        <v>4월, 7월, 10월</v>
      </c>
      <c r="D2984" s="38"/>
      <c r="E2984" s="38"/>
      <c r="F2984" s="38"/>
      <c r="G2984" s="38"/>
      <c r="H2984" s="38"/>
    </row>
    <row r="2985" spans="1:8">
      <c r="A2985" s="660" t="s">
        <v>33</v>
      </c>
      <c r="B2985" s="644" t="s">
        <v>6409</v>
      </c>
      <c r="D2985" s="38"/>
      <c r="E2985" s="38"/>
      <c r="F2985" s="38"/>
      <c r="G2985" s="38"/>
      <c r="H2985" s="38"/>
    </row>
    <row r="2986" spans="1:8">
      <c r="A2986" s="630"/>
      <c r="B2986" s="645"/>
      <c r="D2986" s="38"/>
      <c r="E2986" s="38"/>
      <c r="F2986" s="38"/>
      <c r="G2986" s="38"/>
      <c r="H2986" s="38"/>
    </row>
    <row r="2987" spans="1:8">
      <c r="B2987" s="408"/>
    </row>
    <row r="2988" spans="1:8">
      <c r="B2988" s="408"/>
    </row>
    <row r="2989" spans="1:8" ht="17.25" thickBot="1">
      <c r="A2989" s="22" t="s">
        <v>7</v>
      </c>
      <c r="B2989" s="405" t="s">
        <v>4</v>
      </c>
      <c r="D2989" s="22" t="s">
        <v>5117</v>
      </c>
      <c r="E2989" s="22" t="s">
        <v>5118</v>
      </c>
      <c r="F2989" s="22" t="s">
        <v>5119</v>
      </c>
      <c r="G2989" s="22" t="s">
        <v>5120</v>
      </c>
      <c r="H2989" s="22" t="s">
        <v>5121</v>
      </c>
    </row>
    <row r="2990" spans="1:8" ht="17.25" thickTop="1">
      <c r="A2990" s="21">
        <f t="shared" ref="A2990" ca="1" si="116">COUNTIF(INDIRECT("$A$3:A" &amp; ROW()-1), "연번")</f>
        <v>272</v>
      </c>
      <c r="B2990" s="406" t="str">
        <f ca="1">VLOOKUP(A2990,'41. KPC'!$B$103:$H$1048576,7,0)</f>
        <v>RAG로 시작하는 나만의 업무용 AI</v>
      </c>
      <c r="D2990" s="416" t="s">
        <v>6410</v>
      </c>
      <c r="E2990" s="416" t="s">
        <v>6411</v>
      </c>
      <c r="F2990" s="416" t="s">
        <v>6412</v>
      </c>
      <c r="G2990" s="416">
        <v>3</v>
      </c>
      <c r="H2990" s="416" t="s">
        <v>6413</v>
      </c>
    </row>
    <row r="2991" spans="1:8">
      <c r="A2991" s="24" t="s">
        <v>28</v>
      </c>
      <c r="B2991" s="23" t="s">
        <v>6414</v>
      </c>
      <c r="D2991" s="416" t="s">
        <v>6415</v>
      </c>
      <c r="E2991" s="416" t="s">
        <v>6416</v>
      </c>
      <c r="F2991" s="416" t="s">
        <v>6417</v>
      </c>
      <c r="G2991" s="416">
        <v>4</v>
      </c>
      <c r="H2991" s="416" t="s">
        <v>6413</v>
      </c>
    </row>
    <row r="2992" spans="1:8">
      <c r="A2992" s="24" t="s">
        <v>13</v>
      </c>
      <c r="B2992" s="23" t="s">
        <v>6418</v>
      </c>
      <c r="D2992" s="416"/>
      <c r="E2992" s="416"/>
      <c r="F2992" s="416"/>
      <c r="G2992" s="416"/>
      <c r="H2992" s="416"/>
    </row>
    <row r="2993" spans="1:8">
      <c r="A2993" s="24" t="s">
        <v>32</v>
      </c>
      <c r="B2993" s="407">
        <f ca="1">VLOOKUP(B2990,'41. KPC'!$H$103:$J$1048576,3,0)</f>
        <v>7</v>
      </c>
      <c r="D2993" s="416"/>
      <c r="E2993" s="416"/>
      <c r="F2993" s="416"/>
      <c r="G2993" s="416"/>
      <c r="H2993" s="416"/>
    </row>
    <row r="2994" spans="1:8">
      <c r="A2994" s="24" t="s">
        <v>31</v>
      </c>
      <c r="B2994" s="407" t="str">
        <f ca="1">VLOOKUP(B2990,'41. KPC'!$H$103:$J$1048576,2,0)</f>
        <v>O</v>
      </c>
      <c r="D2994" s="38"/>
      <c r="E2994" s="38"/>
      <c r="F2994" s="38"/>
      <c r="G2994" s="38"/>
      <c r="H2994" s="38"/>
    </row>
    <row r="2995" spans="1:8">
      <c r="A2995" s="24" t="s">
        <v>25</v>
      </c>
      <c r="B2995" s="407" t="str">
        <f ca="1">VLOOKUP(B2990,'41. KPC'!$H$103:$L$1048576,5,0)</f>
        <v>4월, 7월, 10월</v>
      </c>
      <c r="D2995" s="38"/>
      <c r="E2995" s="38"/>
      <c r="F2995" s="38"/>
      <c r="G2995" s="38"/>
      <c r="H2995" s="38"/>
    </row>
    <row r="2996" spans="1:8">
      <c r="A2996" s="660" t="s">
        <v>33</v>
      </c>
      <c r="B2996" s="644" t="s">
        <v>6419</v>
      </c>
      <c r="D2996" s="38"/>
      <c r="E2996" s="38"/>
      <c r="F2996" s="38"/>
      <c r="G2996" s="38"/>
      <c r="H2996" s="38"/>
    </row>
    <row r="2997" spans="1:8">
      <c r="A2997" s="630"/>
      <c r="B2997" s="645"/>
      <c r="D2997" s="38"/>
      <c r="E2997" s="38"/>
      <c r="F2997" s="38"/>
      <c r="G2997" s="38"/>
      <c r="H2997" s="38"/>
    </row>
    <row r="2998" spans="1:8">
      <c r="B2998" s="408"/>
    </row>
    <row r="2999" spans="1:8">
      <c r="B2999" s="408"/>
    </row>
    <row r="3000" spans="1:8" ht="17.25" thickBot="1">
      <c r="A3000" s="22" t="s">
        <v>7</v>
      </c>
      <c r="B3000" s="405" t="s">
        <v>4</v>
      </c>
      <c r="D3000" s="22" t="s">
        <v>5117</v>
      </c>
      <c r="E3000" s="22" t="s">
        <v>5118</v>
      </c>
      <c r="F3000" s="22" t="s">
        <v>5119</v>
      </c>
      <c r="G3000" s="22" t="s">
        <v>5120</v>
      </c>
      <c r="H3000" s="22" t="s">
        <v>5121</v>
      </c>
    </row>
    <row r="3001" spans="1:8" ht="17.25" thickTop="1">
      <c r="A3001" s="21">
        <f t="shared" ref="A3001" ca="1" si="117">COUNTIF(INDIRECT("$A$3:A" &amp; ROW()-1), "연번")</f>
        <v>273</v>
      </c>
      <c r="B3001" s="406" t="str">
        <f ca="1">VLOOKUP(A3001,'41. KPC'!$B$103:$H$1048576,7,0)</f>
        <v>생성형AI에서 에이전트AI로 : 물리와 디지털을 연결하는 비즈니스 대전환</v>
      </c>
      <c r="D3001" s="416" t="s">
        <v>6420</v>
      </c>
      <c r="E3001" s="416" t="s">
        <v>6421</v>
      </c>
      <c r="F3001" s="416" t="s">
        <v>6422</v>
      </c>
      <c r="G3001" s="416">
        <v>3</v>
      </c>
      <c r="H3001" s="416" t="s">
        <v>6423</v>
      </c>
    </row>
    <row r="3002" spans="1:8">
      <c r="A3002" s="24" t="s">
        <v>28</v>
      </c>
      <c r="B3002" s="23" t="s">
        <v>6424</v>
      </c>
      <c r="D3002" s="416" t="s">
        <v>6425</v>
      </c>
      <c r="E3002" s="416" t="s">
        <v>6426</v>
      </c>
      <c r="F3002" s="416" t="s">
        <v>6427</v>
      </c>
      <c r="G3002" s="416">
        <v>4</v>
      </c>
      <c r="H3002" s="416" t="s">
        <v>6423</v>
      </c>
    </row>
    <row r="3003" spans="1:8">
      <c r="A3003" s="24" t="s">
        <v>13</v>
      </c>
      <c r="B3003" s="23" t="s">
        <v>6428</v>
      </c>
      <c r="D3003" s="416" t="s">
        <v>6429</v>
      </c>
      <c r="E3003" s="416" t="s">
        <v>6430</v>
      </c>
      <c r="F3003" s="416" t="s">
        <v>6431</v>
      </c>
      <c r="G3003" s="416">
        <v>3</v>
      </c>
      <c r="H3003" s="416" t="s">
        <v>6423</v>
      </c>
    </row>
    <row r="3004" spans="1:8">
      <c r="A3004" s="24" t="s">
        <v>32</v>
      </c>
      <c r="B3004" s="407">
        <f ca="1">VLOOKUP(B3001,'41. KPC'!$H$103:$J$1048576,3,0)</f>
        <v>14</v>
      </c>
      <c r="D3004" s="416" t="s">
        <v>6432</v>
      </c>
      <c r="E3004" s="416" t="s">
        <v>6433</v>
      </c>
      <c r="F3004" s="416" t="s">
        <v>6434</v>
      </c>
      <c r="G3004" s="416">
        <v>4</v>
      </c>
      <c r="H3004" s="416" t="s">
        <v>6423</v>
      </c>
    </row>
    <row r="3005" spans="1:8">
      <c r="A3005" s="24" t="s">
        <v>31</v>
      </c>
      <c r="B3005" s="407" t="str">
        <f ca="1">VLOOKUP(B3001,'41. KPC'!$H$103:$J$1048576,2,0)</f>
        <v>O</v>
      </c>
      <c r="D3005" s="38"/>
      <c r="E3005" s="38"/>
      <c r="F3005" s="38"/>
      <c r="G3005" s="38"/>
      <c r="H3005" s="38"/>
    </row>
    <row r="3006" spans="1:8">
      <c r="A3006" s="24" t="s">
        <v>25</v>
      </c>
      <c r="B3006" s="407" t="str">
        <f ca="1">VLOOKUP(B3001,'41. KPC'!$H$103:$L$1048576,5,0)</f>
        <v>5월, 9월, 11월</v>
      </c>
      <c r="D3006" s="38"/>
      <c r="E3006" s="38"/>
      <c r="F3006" s="38"/>
      <c r="G3006" s="38"/>
      <c r="H3006" s="38"/>
    </row>
    <row r="3007" spans="1:8">
      <c r="A3007" s="660" t="s">
        <v>33</v>
      </c>
      <c r="B3007" s="644" t="s">
        <v>6435</v>
      </c>
      <c r="D3007" s="38"/>
      <c r="E3007" s="38"/>
      <c r="F3007" s="38"/>
      <c r="G3007" s="38"/>
      <c r="H3007" s="38"/>
    </row>
    <row r="3008" spans="1:8">
      <c r="A3008" s="630"/>
      <c r="B3008" s="645"/>
      <c r="D3008" s="38"/>
      <c r="E3008" s="38"/>
      <c r="F3008" s="38"/>
      <c r="G3008" s="38"/>
      <c r="H3008" s="38"/>
    </row>
    <row r="3009" spans="1:8">
      <c r="B3009" s="408"/>
    </row>
    <row r="3010" spans="1:8">
      <c r="B3010" s="408"/>
    </row>
    <row r="3011" spans="1:8" ht="17.25" thickBot="1">
      <c r="A3011" s="22" t="s">
        <v>7</v>
      </c>
      <c r="B3011" s="405" t="s">
        <v>4</v>
      </c>
      <c r="D3011" s="22" t="s">
        <v>5117</v>
      </c>
      <c r="E3011" s="22" t="s">
        <v>5118</v>
      </c>
      <c r="F3011" s="22" t="s">
        <v>5119</v>
      </c>
      <c r="G3011" s="22" t="s">
        <v>5120</v>
      </c>
      <c r="H3011" s="22" t="s">
        <v>5121</v>
      </c>
    </row>
    <row r="3012" spans="1:8" ht="17.25" thickTop="1">
      <c r="A3012" s="21">
        <f t="shared" ref="A3012" ca="1" si="118">COUNTIF(INDIRECT("$A$3:A" &amp; ROW()-1), "연번")</f>
        <v>274</v>
      </c>
      <c r="B3012" s="406" t="str">
        <f ca="1">VLOOKUP(A3012,'41. KPC'!$B$103:$H$1048576,7,0)</f>
        <v>클라우드 보안 essentials</v>
      </c>
      <c r="D3012" s="416" t="s">
        <v>6436</v>
      </c>
      <c r="E3012" s="416" t="s">
        <v>6437</v>
      </c>
      <c r="F3012" s="416" t="s">
        <v>6438</v>
      </c>
      <c r="G3012" s="416">
        <v>3</v>
      </c>
      <c r="H3012" s="416" t="s">
        <v>6322</v>
      </c>
    </row>
    <row r="3013" spans="1:8">
      <c r="A3013" s="24" t="s">
        <v>28</v>
      </c>
      <c r="B3013" s="23" t="s">
        <v>6439</v>
      </c>
      <c r="D3013" s="416" t="s">
        <v>5146</v>
      </c>
      <c r="E3013" s="416" t="s">
        <v>6440</v>
      </c>
      <c r="F3013" s="416" t="s">
        <v>6441</v>
      </c>
      <c r="G3013" s="416">
        <v>4</v>
      </c>
      <c r="H3013" s="416" t="s">
        <v>6322</v>
      </c>
    </row>
    <row r="3014" spans="1:8">
      <c r="A3014" s="24" t="s">
        <v>13</v>
      </c>
      <c r="B3014" s="23" t="s">
        <v>6442</v>
      </c>
      <c r="D3014" s="416" t="s">
        <v>6443</v>
      </c>
      <c r="E3014" s="416" t="s">
        <v>6444</v>
      </c>
      <c r="F3014" s="416" t="s">
        <v>6445</v>
      </c>
      <c r="G3014" s="416">
        <v>3</v>
      </c>
      <c r="H3014" s="416" t="s">
        <v>6322</v>
      </c>
    </row>
    <row r="3015" spans="1:8">
      <c r="A3015" s="24" t="s">
        <v>32</v>
      </c>
      <c r="B3015" s="407">
        <f ca="1">VLOOKUP(B3012,'41. KPC'!$H$103:$J$1048576,3,0)</f>
        <v>14</v>
      </c>
      <c r="D3015" s="416" t="s">
        <v>6446</v>
      </c>
      <c r="E3015" s="416" t="s">
        <v>6447</v>
      </c>
      <c r="F3015" s="416" t="s">
        <v>6448</v>
      </c>
      <c r="G3015" s="416">
        <v>4</v>
      </c>
      <c r="H3015" s="416" t="s">
        <v>6322</v>
      </c>
    </row>
    <row r="3016" spans="1:8">
      <c r="A3016" s="24" t="s">
        <v>31</v>
      </c>
      <c r="B3016" s="407" t="str">
        <f ca="1">VLOOKUP(B3012,'41. KPC'!$H$103:$J$1048576,2,0)</f>
        <v>O</v>
      </c>
      <c r="D3016" s="38"/>
      <c r="E3016" s="38"/>
      <c r="F3016" s="38"/>
      <c r="G3016" s="38"/>
      <c r="H3016" s="38"/>
    </row>
    <row r="3017" spans="1:8">
      <c r="A3017" s="24" t="s">
        <v>25</v>
      </c>
      <c r="B3017" s="407" t="str">
        <f ca="1">VLOOKUP(B3012,'41. KPC'!$H$103:$L$1048576,5,0)</f>
        <v>4월, 8월, 11월</v>
      </c>
      <c r="D3017" s="38"/>
      <c r="E3017" s="38"/>
      <c r="F3017" s="38"/>
      <c r="G3017" s="38"/>
      <c r="H3017" s="38"/>
    </row>
    <row r="3018" spans="1:8">
      <c r="A3018" s="660" t="s">
        <v>33</v>
      </c>
      <c r="B3018" s="654" t="s">
        <v>6449</v>
      </c>
      <c r="D3018" s="38"/>
      <c r="E3018" s="38"/>
      <c r="F3018" s="38"/>
      <c r="G3018" s="38"/>
      <c r="H3018" s="38"/>
    </row>
    <row r="3019" spans="1:8">
      <c r="A3019" s="630"/>
      <c r="B3019" s="655"/>
      <c r="D3019" s="38"/>
      <c r="E3019" s="38"/>
      <c r="F3019" s="38"/>
      <c r="G3019" s="38"/>
      <c r="H3019" s="38"/>
    </row>
    <row r="3020" spans="1:8">
      <c r="B3020" s="408"/>
    </row>
    <row r="3021" spans="1:8">
      <c r="B3021" s="408"/>
    </row>
    <row r="3022" spans="1:8" ht="17.25" thickBot="1">
      <c r="A3022" s="22" t="s">
        <v>7</v>
      </c>
      <c r="B3022" s="405" t="s">
        <v>4</v>
      </c>
      <c r="D3022" s="22" t="s">
        <v>5117</v>
      </c>
      <c r="E3022" s="22" t="s">
        <v>5118</v>
      </c>
      <c r="F3022" s="22" t="s">
        <v>5119</v>
      </c>
      <c r="G3022" s="22" t="s">
        <v>5120</v>
      </c>
      <c r="H3022" s="22" t="s">
        <v>5121</v>
      </c>
    </row>
    <row r="3023" spans="1:8" ht="17.25" thickTop="1">
      <c r="A3023" s="21">
        <f t="shared" ref="A3023" ca="1" si="119">COUNTIF(INDIRECT("$A$3:A" &amp; ROW()-1), "연번")</f>
        <v>275</v>
      </c>
      <c r="B3023" s="406" t="str">
        <f ca="1">VLOOKUP(A3023,'41. KPC'!$B$103:$H$1048576,7,0)</f>
        <v>AI 도구를 활용한 인포그래픽 보고서 디자인</v>
      </c>
      <c r="D3023" s="416" t="s">
        <v>6450</v>
      </c>
      <c r="E3023" s="416" t="s">
        <v>6451</v>
      </c>
      <c r="F3023" s="416" t="s">
        <v>6452</v>
      </c>
      <c r="G3023" s="416">
        <v>3</v>
      </c>
      <c r="H3023" s="416" t="s">
        <v>4768</v>
      </c>
    </row>
    <row r="3024" spans="1:8">
      <c r="A3024" s="24" t="s">
        <v>28</v>
      </c>
      <c r="B3024" s="23" t="s">
        <v>6453</v>
      </c>
      <c r="D3024" s="416" t="s">
        <v>6450</v>
      </c>
      <c r="E3024" s="416" t="s">
        <v>6451</v>
      </c>
      <c r="F3024" s="416" t="s">
        <v>6454</v>
      </c>
      <c r="G3024" s="416">
        <v>4</v>
      </c>
      <c r="H3024" s="416" t="s">
        <v>4768</v>
      </c>
    </row>
    <row r="3025" spans="1:8">
      <c r="A3025" s="24" t="s">
        <v>13</v>
      </c>
      <c r="B3025" s="23" t="s">
        <v>6455</v>
      </c>
      <c r="D3025" s="416" t="s">
        <v>6456</v>
      </c>
      <c r="E3025" s="416" t="s">
        <v>6456</v>
      </c>
      <c r="F3025" s="416" t="s">
        <v>6457</v>
      </c>
      <c r="G3025" s="416">
        <v>3</v>
      </c>
      <c r="H3025" s="416" t="s">
        <v>4768</v>
      </c>
    </row>
    <row r="3026" spans="1:8">
      <c r="A3026" s="24" t="s">
        <v>32</v>
      </c>
      <c r="B3026" s="407">
        <f ca="1">VLOOKUP(B3023,'41. KPC'!$H$103:$J$1048576,3,0)</f>
        <v>14</v>
      </c>
      <c r="D3026" s="416" t="s">
        <v>4765</v>
      </c>
      <c r="E3026" s="416" t="s">
        <v>6458</v>
      </c>
      <c r="F3026" s="416" t="s">
        <v>6459</v>
      </c>
      <c r="G3026" s="416">
        <v>4</v>
      </c>
      <c r="H3026" s="416" t="s">
        <v>4768</v>
      </c>
    </row>
    <row r="3027" spans="1:8">
      <c r="A3027" s="24" t="s">
        <v>31</v>
      </c>
      <c r="B3027" s="407" t="str">
        <f ca="1">VLOOKUP(B3023,'41. KPC'!$H$103:$J$1048576,2,0)</f>
        <v>O</v>
      </c>
      <c r="D3027" s="38"/>
      <c r="E3027" s="38"/>
      <c r="F3027" s="38"/>
      <c r="G3027" s="38"/>
      <c r="H3027" s="38"/>
    </row>
    <row r="3028" spans="1:8">
      <c r="A3028" s="24" t="s">
        <v>25</v>
      </c>
      <c r="B3028" s="407" t="str">
        <f ca="1">VLOOKUP(B3023,'41. KPC'!$H$103:$L$1048576,5,0)</f>
        <v>6월, 10월</v>
      </c>
      <c r="D3028" s="38"/>
      <c r="E3028" s="38"/>
      <c r="F3028" s="38"/>
      <c r="G3028" s="38"/>
      <c r="H3028" s="38"/>
    </row>
    <row r="3029" spans="1:8">
      <c r="A3029" s="660" t="s">
        <v>33</v>
      </c>
      <c r="B3029" s="644" t="s">
        <v>6460</v>
      </c>
      <c r="D3029" s="38"/>
      <c r="E3029" s="38"/>
      <c r="F3029" s="38"/>
      <c r="G3029" s="38"/>
      <c r="H3029" s="38"/>
    </row>
    <row r="3030" spans="1:8">
      <c r="A3030" s="630"/>
      <c r="B3030" s="645"/>
      <c r="D3030" s="38"/>
      <c r="E3030" s="38"/>
      <c r="F3030" s="38"/>
      <c r="G3030" s="38"/>
      <c r="H3030" s="38"/>
    </row>
    <row r="3031" spans="1:8">
      <c r="B3031" s="408"/>
    </row>
    <row r="3032" spans="1:8">
      <c r="B3032" s="408"/>
    </row>
    <row r="3033" spans="1:8" ht="17.25" thickBot="1">
      <c r="A3033" s="22" t="s">
        <v>7</v>
      </c>
      <c r="B3033" s="405" t="s">
        <v>4</v>
      </c>
      <c r="D3033" s="22" t="s">
        <v>5117</v>
      </c>
      <c r="E3033" s="22" t="s">
        <v>5118</v>
      </c>
      <c r="F3033" s="22" t="s">
        <v>5119</v>
      </c>
      <c r="G3033" s="22" t="s">
        <v>5120</v>
      </c>
      <c r="H3033" s="22" t="s">
        <v>5121</v>
      </c>
    </row>
    <row r="3034" spans="1:8" ht="17.25" thickTop="1">
      <c r="A3034" s="21">
        <f t="shared" ref="A3034" ca="1" si="120">COUNTIF(INDIRECT("$A$3:A" &amp; ROW()-1), "연번")</f>
        <v>276</v>
      </c>
      <c r="B3034" s="406" t="str">
        <f ca="1">VLOOKUP(A3034,'41. KPC'!$B$103:$H$1048576,7,0)</f>
        <v>AI 도구를 활용한 통계데이터 요약 및 시각화</v>
      </c>
      <c r="D3034" s="416" t="s">
        <v>6461</v>
      </c>
      <c r="E3034" s="416" t="s">
        <v>6462</v>
      </c>
      <c r="F3034" s="416" t="s">
        <v>6463</v>
      </c>
      <c r="G3034" s="416">
        <v>3</v>
      </c>
      <c r="H3034" s="416" t="s">
        <v>4768</v>
      </c>
    </row>
    <row r="3035" spans="1:8">
      <c r="A3035" s="24" t="s">
        <v>28</v>
      </c>
      <c r="B3035" s="23" t="s">
        <v>6464</v>
      </c>
      <c r="D3035" s="416" t="s">
        <v>6461</v>
      </c>
      <c r="E3035" s="416" t="s">
        <v>6465</v>
      </c>
      <c r="F3035" s="416" t="s">
        <v>6466</v>
      </c>
      <c r="G3035" s="416">
        <v>4</v>
      </c>
      <c r="H3035" s="416" t="s">
        <v>4768</v>
      </c>
    </row>
    <row r="3036" spans="1:8">
      <c r="A3036" s="24" t="s">
        <v>13</v>
      </c>
      <c r="B3036" s="23" t="s">
        <v>6467</v>
      </c>
      <c r="D3036" s="416" t="s">
        <v>6468</v>
      </c>
      <c r="E3036" s="416" t="s">
        <v>6469</v>
      </c>
      <c r="F3036" s="416" t="s">
        <v>6470</v>
      </c>
      <c r="G3036" s="416">
        <v>3</v>
      </c>
      <c r="H3036" s="416" t="s">
        <v>4768</v>
      </c>
    </row>
    <row r="3037" spans="1:8">
      <c r="A3037" s="24" t="s">
        <v>32</v>
      </c>
      <c r="B3037" s="407">
        <f ca="1">VLOOKUP(B3034,'41. KPC'!$H$103:$J$1048576,3,0)</f>
        <v>14</v>
      </c>
      <c r="D3037" s="416" t="s">
        <v>6468</v>
      </c>
      <c r="E3037" s="416" t="s">
        <v>6471</v>
      </c>
      <c r="F3037" s="416" t="s">
        <v>6472</v>
      </c>
      <c r="G3037" s="416">
        <v>4</v>
      </c>
      <c r="H3037" s="416" t="s">
        <v>4768</v>
      </c>
    </row>
    <row r="3038" spans="1:8">
      <c r="A3038" s="24" t="s">
        <v>31</v>
      </c>
      <c r="B3038" s="407" t="str">
        <f ca="1">VLOOKUP(B3034,'41. KPC'!$H$103:$J$1048576,2,0)</f>
        <v>O</v>
      </c>
      <c r="D3038" s="38"/>
      <c r="E3038" s="38"/>
      <c r="F3038" s="38"/>
      <c r="G3038" s="38"/>
      <c r="H3038" s="38"/>
    </row>
    <row r="3039" spans="1:8">
      <c r="A3039" s="24" t="s">
        <v>25</v>
      </c>
      <c r="B3039" s="407" t="str">
        <f ca="1">VLOOKUP(B3034,'41. KPC'!$H$103:$L$1048576,5,0)</f>
        <v>5월, 7월, 10월, 11월</v>
      </c>
      <c r="D3039" s="38"/>
      <c r="E3039" s="38"/>
      <c r="F3039" s="38"/>
      <c r="G3039" s="38"/>
      <c r="H3039" s="38"/>
    </row>
    <row r="3040" spans="1:8">
      <c r="A3040" s="660" t="s">
        <v>33</v>
      </c>
      <c r="B3040" s="644" t="s">
        <v>6473</v>
      </c>
      <c r="D3040" s="38"/>
      <c r="E3040" s="38"/>
      <c r="F3040" s="38"/>
      <c r="G3040" s="38"/>
      <c r="H3040" s="38"/>
    </row>
    <row r="3041" spans="1:8">
      <c r="A3041" s="630"/>
      <c r="B3041" s="645"/>
      <c r="D3041" s="38"/>
      <c r="E3041" s="38"/>
      <c r="F3041" s="38"/>
      <c r="G3041" s="38"/>
      <c r="H3041" s="38"/>
    </row>
    <row r="3042" spans="1:8">
      <c r="B3042" s="408"/>
    </row>
    <row r="3043" spans="1:8">
      <c r="B3043" s="408"/>
    </row>
    <row r="3044" spans="1:8" ht="17.25" thickBot="1">
      <c r="A3044" s="22" t="s">
        <v>7</v>
      </c>
      <c r="B3044" s="405" t="s">
        <v>4</v>
      </c>
      <c r="D3044" s="22" t="s">
        <v>5117</v>
      </c>
      <c r="E3044" s="22" t="s">
        <v>5118</v>
      </c>
      <c r="F3044" s="22" t="s">
        <v>5119</v>
      </c>
      <c r="G3044" s="22" t="s">
        <v>5120</v>
      </c>
      <c r="H3044" s="22" t="s">
        <v>5121</v>
      </c>
    </row>
    <row r="3045" spans="1:8" ht="17.25" thickTop="1">
      <c r="A3045" s="21">
        <f t="shared" ref="A3045" ca="1" si="121">COUNTIF(INDIRECT("$A$3:A" &amp; ROW()-1), "연번")</f>
        <v>277</v>
      </c>
      <c r="B3045" s="406" t="str">
        <f ca="1">VLOOKUP(A3045,'41. KPC'!$B$103:$H$1048576,7,0)</f>
        <v>DX를 위한 핵심기술과 Business Insight</v>
      </c>
      <c r="D3045" s="416" t="s">
        <v>6474</v>
      </c>
      <c r="E3045" s="416" t="s">
        <v>6474</v>
      </c>
      <c r="F3045" s="416" t="s">
        <v>6475</v>
      </c>
      <c r="G3045" s="416">
        <v>3</v>
      </c>
      <c r="H3045" s="416" t="s">
        <v>4824</v>
      </c>
    </row>
    <row r="3046" spans="1:8">
      <c r="A3046" s="24" t="s">
        <v>28</v>
      </c>
      <c r="B3046" s="23" t="s">
        <v>6476</v>
      </c>
      <c r="D3046" s="416" t="s">
        <v>6477</v>
      </c>
      <c r="E3046" s="416" t="s">
        <v>6478</v>
      </c>
      <c r="F3046" s="416" t="s">
        <v>6479</v>
      </c>
      <c r="G3046" s="416">
        <v>4</v>
      </c>
      <c r="H3046" s="416" t="s">
        <v>4824</v>
      </c>
    </row>
    <row r="3047" spans="1:8">
      <c r="A3047" s="24" t="s">
        <v>13</v>
      </c>
      <c r="B3047" s="23" t="s">
        <v>6480</v>
      </c>
      <c r="D3047" s="416" t="s">
        <v>6481</v>
      </c>
      <c r="E3047" s="416" t="s">
        <v>6482</v>
      </c>
      <c r="F3047" s="416" t="s">
        <v>6483</v>
      </c>
      <c r="G3047" s="416">
        <v>7</v>
      </c>
      <c r="H3047" s="416" t="s">
        <v>4824</v>
      </c>
    </row>
    <row r="3048" spans="1:8">
      <c r="A3048" s="24" t="s">
        <v>32</v>
      </c>
      <c r="B3048" s="407">
        <f ca="1">VLOOKUP(B3045,'41. KPC'!$H$103:$J$1048576,3,0)</f>
        <v>21</v>
      </c>
      <c r="D3048" s="416" t="s">
        <v>6484</v>
      </c>
      <c r="E3048" s="416" t="s">
        <v>6484</v>
      </c>
      <c r="F3048" s="416" t="s">
        <v>6485</v>
      </c>
      <c r="G3048" s="416">
        <v>7</v>
      </c>
      <c r="H3048" s="416" t="s">
        <v>4824</v>
      </c>
    </row>
    <row r="3049" spans="1:8">
      <c r="A3049" s="24" t="s">
        <v>31</v>
      </c>
      <c r="B3049" s="407" t="str">
        <f ca="1">VLOOKUP(B3045,'41. KPC'!$H$103:$J$1048576,2,0)</f>
        <v>O</v>
      </c>
      <c r="D3049" s="38"/>
      <c r="E3049" s="38"/>
      <c r="F3049" s="38"/>
      <c r="G3049" s="38"/>
      <c r="H3049" s="38"/>
    </row>
    <row r="3050" spans="1:8">
      <c r="A3050" s="24" t="s">
        <v>25</v>
      </c>
      <c r="B3050" s="407" t="str">
        <f ca="1">VLOOKUP(B3045,'41. KPC'!$H$103:$L$1048576,5,0)</f>
        <v>4월, 6월, 9월, 11월</v>
      </c>
      <c r="D3050" s="38"/>
      <c r="E3050" s="38"/>
      <c r="F3050" s="38"/>
      <c r="G3050" s="38"/>
      <c r="H3050" s="38"/>
    </row>
    <row r="3051" spans="1:8">
      <c r="A3051" s="660" t="s">
        <v>33</v>
      </c>
      <c r="B3051" s="644" t="s">
        <v>6486</v>
      </c>
      <c r="D3051" s="38"/>
      <c r="E3051" s="38"/>
      <c r="F3051" s="38"/>
      <c r="G3051" s="38"/>
      <c r="H3051" s="38"/>
    </row>
    <row r="3052" spans="1:8">
      <c r="A3052" s="630"/>
      <c r="B3052" s="645"/>
      <c r="D3052" s="38"/>
      <c r="E3052" s="38"/>
      <c r="F3052" s="38"/>
      <c r="G3052" s="38"/>
      <c r="H3052" s="38"/>
    </row>
    <row r="3053" spans="1:8">
      <c r="B3053" s="408"/>
    </row>
    <row r="3054" spans="1:8">
      <c r="B3054" s="408"/>
    </row>
    <row r="3055" spans="1:8" ht="17.25" thickBot="1">
      <c r="A3055" s="22" t="s">
        <v>7</v>
      </c>
      <c r="B3055" s="405" t="s">
        <v>4</v>
      </c>
      <c r="D3055" s="22" t="s">
        <v>5117</v>
      </c>
      <c r="E3055" s="22" t="s">
        <v>5118</v>
      </c>
      <c r="F3055" s="22" t="s">
        <v>5119</v>
      </c>
      <c r="G3055" s="22" t="s">
        <v>5120</v>
      </c>
      <c r="H3055" s="22" t="s">
        <v>5121</v>
      </c>
    </row>
    <row r="3056" spans="1:8" ht="17.25" thickTop="1">
      <c r="A3056" s="21">
        <f t="shared" ref="A3056" ca="1" si="122">COUNTIF(INDIRECT("$A$3:A" &amp; ROW()-1), "연번")</f>
        <v>278</v>
      </c>
      <c r="B3056" s="406" t="str">
        <f ca="1">VLOOKUP(A3056,'41. KPC'!$B$103:$H$1048576,7,0)</f>
        <v>AI기반의 디지털 트랜스포메이션(DT) 전략기획</v>
      </c>
      <c r="D3056" s="416" t="s">
        <v>6487</v>
      </c>
      <c r="E3056" s="416" t="s">
        <v>6488</v>
      </c>
      <c r="F3056" s="416" t="s">
        <v>6489</v>
      </c>
      <c r="G3056" s="416">
        <v>3</v>
      </c>
      <c r="H3056" s="416" t="s">
        <v>4824</v>
      </c>
    </row>
    <row r="3057" spans="1:8">
      <c r="A3057" s="24" t="s">
        <v>28</v>
      </c>
      <c r="B3057" s="23" t="s">
        <v>6490</v>
      </c>
      <c r="D3057" s="416" t="s">
        <v>4794</v>
      </c>
      <c r="E3057" s="416" t="s">
        <v>6491</v>
      </c>
      <c r="F3057" s="416" t="s">
        <v>6492</v>
      </c>
      <c r="G3057" s="416">
        <v>4</v>
      </c>
      <c r="H3057" s="416" t="s">
        <v>4824</v>
      </c>
    </row>
    <row r="3058" spans="1:8">
      <c r="A3058" s="24" t="s">
        <v>13</v>
      </c>
      <c r="B3058" s="23" t="s">
        <v>6493</v>
      </c>
      <c r="D3058" s="416" t="s">
        <v>6494</v>
      </c>
      <c r="E3058" s="416" t="s">
        <v>6495</v>
      </c>
      <c r="F3058" s="416" t="s">
        <v>6496</v>
      </c>
      <c r="G3058" s="416">
        <v>3</v>
      </c>
      <c r="H3058" s="416" t="s">
        <v>4824</v>
      </c>
    </row>
    <row r="3059" spans="1:8">
      <c r="A3059" s="24" t="s">
        <v>32</v>
      </c>
      <c r="B3059" s="407">
        <f ca="1">VLOOKUP(B3056,'41. KPC'!$H$103:$J$1048576,3,0)</f>
        <v>14</v>
      </c>
      <c r="D3059" s="416" t="s">
        <v>6497</v>
      </c>
      <c r="E3059" s="416" t="s">
        <v>6498</v>
      </c>
      <c r="F3059" s="416" t="s">
        <v>6499</v>
      </c>
      <c r="G3059" s="416">
        <v>4</v>
      </c>
      <c r="H3059" s="416" t="s">
        <v>4824</v>
      </c>
    </row>
    <row r="3060" spans="1:8">
      <c r="A3060" s="24" t="s">
        <v>31</v>
      </c>
      <c r="B3060" s="407" t="str">
        <f ca="1">VLOOKUP(B3056,'41. KPC'!$H$103:$J$1048576,2,0)</f>
        <v>O</v>
      </c>
      <c r="D3060" s="38"/>
      <c r="E3060" s="38"/>
      <c r="F3060" s="38"/>
      <c r="G3060" s="38"/>
      <c r="H3060" s="38"/>
    </row>
    <row r="3061" spans="1:8">
      <c r="A3061" s="24" t="s">
        <v>25</v>
      </c>
      <c r="B3061" s="407" t="str">
        <f ca="1">VLOOKUP(B3056,'41. KPC'!$H$103:$L$1048576,5,0)</f>
        <v>6월, 10월, 12월</v>
      </c>
      <c r="D3061" s="38"/>
      <c r="E3061" s="38"/>
      <c r="F3061" s="38"/>
      <c r="G3061" s="38"/>
      <c r="H3061" s="38"/>
    </row>
    <row r="3062" spans="1:8">
      <c r="A3062" s="660" t="s">
        <v>33</v>
      </c>
      <c r="B3062" s="644" t="s">
        <v>6500</v>
      </c>
      <c r="D3062" s="38"/>
      <c r="E3062" s="38"/>
      <c r="F3062" s="38"/>
      <c r="G3062" s="38"/>
      <c r="H3062" s="38"/>
    </row>
    <row r="3063" spans="1:8">
      <c r="A3063" s="630"/>
      <c r="B3063" s="645"/>
      <c r="D3063" s="38"/>
      <c r="E3063" s="38"/>
      <c r="F3063" s="38"/>
      <c r="G3063" s="38"/>
      <c r="H3063" s="38"/>
    </row>
    <row r="3064" spans="1:8">
      <c r="B3064" s="408"/>
    </row>
    <row r="3065" spans="1:8">
      <c r="B3065" s="408"/>
    </row>
    <row r="3066" spans="1:8" ht="17.25" thickBot="1">
      <c r="A3066" s="22" t="s">
        <v>7</v>
      </c>
      <c r="B3066" s="405" t="s">
        <v>4</v>
      </c>
      <c r="D3066" s="22" t="s">
        <v>5117</v>
      </c>
      <c r="E3066" s="22" t="s">
        <v>5118</v>
      </c>
      <c r="F3066" s="22" t="s">
        <v>5119</v>
      </c>
      <c r="G3066" s="22" t="s">
        <v>5120</v>
      </c>
      <c r="H3066" s="22" t="s">
        <v>5121</v>
      </c>
    </row>
    <row r="3067" spans="1:8" ht="17.25" thickTop="1">
      <c r="A3067" s="21">
        <f t="shared" ref="A3067" ca="1" si="123">COUNTIF(INDIRECT("$A$3:A" &amp; ROW()-1), "연번")</f>
        <v>279</v>
      </c>
      <c r="B3067" s="406" t="str">
        <f ca="1">VLOOKUP(A3067,'41. KPC'!$B$103:$H$1048576,7,0)</f>
        <v>PM(Project Manager) 양성</v>
      </c>
      <c r="D3067" s="416" t="s">
        <v>6501</v>
      </c>
      <c r="E3067" s="416" t="s">
        <v>6501</v>
      </c>
      <c r="F3067" s="416" t="s">
        <v>6502</v>
      </c>
      <c r="G3067" s="416">
        <v>2</v>
      </c>
      <c r="H3067" s="416" t="s">
        <v>4855</v>
      </c>
    </row>
    <row r="3068" spans="1:8">
      <c r="A3068" s="24" t="s">
        <v>28</v>
      </c>
      <c r="B3068" s="23" t="s">
        <v>6503</v>
      </c>
      <c r="D3068" s="416" t="s">
        <v>6504</v>
      </c>
      <c r="E3068" s="416" t="s">
        <v>6504</v>
      </c>
      <c r="F3068" s="416" t="s">
        <v>6505</v>
      </c>
      <c r="G3068" s="416">
        <v>2</v>
      </c>
      <c r="H3068" s="416" t="s">
        <v>4855</v>
      </c>
    </row>
    <row r="3069" spans="1:8">
      <c r="A3069" s="24" t="s">
        <v>13</v>
      </c>
      <c r="B3069" s="23" t="s">
        <v>6506</v>
      </c>
      <c r="D3069" s="416" t="s">
        <v>6507</v>
      </c>
      <c r="E3069" s="416" t="s">
        <v>6507</v>
      </c>
      <c r="F3069" s="416" t="s">
        <v>6508</v>
      </c>
      <c r="G3069" s="416">
        <v>3</v>
      </c>
      <c r="H3069" s="416" t="s">
        <v>4855</v>
      </c>
    </row>
    <row r="3070" spans="1:8">
      <c r="A3070" s="24" t="s">
        <v>32</v>
      </c>
      <c r="B3070" s="407">
        <f ca="1">VLOOKUP(B3067,'41. KPC'!$H$103:$J$1048576,3,0)</f>
        <v>28</v>
      </c>
      <c r="D3070" s="416" t="s">
        <v>6509</v>
      </c>
      <c r="E3070" s="416" t="s">
        <v>6509</v>
      </c>
      <c r="F3070" s="416" t="s">
        <v>6510</v>
      </c>
      <c r="G3070" s="416">
        <v>3</v>
      </c>
      <c r="H3070" s="416" t="s">
        <v>4855</v>
      </c>
    </row>
    <row r="3071" spans="1:8">
      <c r="A3071" s="24" t="s">
        <v>31</v>
      </c>
      <c r="B3071" s="407" t="str">
        <f ca="1">VLOOKUP(B3067,'41. KPC'!$H$103:$J$1048576,2,0)</f>
        <v>O</v>
      </c>
      <c r="D3071" s="38" t="s">
        <v>6511</v>
      </c>
      <c r="E3071" s="38" t="s">
        <v>6511</v>
      </c>
      <c r="F3071" s="38" t="s">
        <v>6512</v>
      </c>
      <c r="G3071" s="38">
        <v>4</v>
      </c>
      <c r="H3071" s="38" t="s">
        <v>4855</v>
      </c>
    </row>
    <row r="3072" spans="1:8">
      <c r="A3072" s="24" t="s">
        <v>25</v>
      </c>
      <c r="B3072" s="407" t="str">
        <f ca="1">VLOOKUP(B3067,'41. KPC'!$H$103:$L$1048576,5,0)</f>
        <v>1~12월</v>
      </c>
      <c r="D3072" s="38" t="s">
        <v>6513</v>
      </c>
      <c r="E3072" s="38" t="s">
        <v>6513</v>
      </c>
      <c r="F3072" s="38" t="s">
        <v>6514</v>
      </c>
      <c r="G3072" s="38">
        <v>3</v>
      </c>
      <c r="H3072" s="38" t="s">
        <v>4855</v>
      </c>
    </row>
    <row r="3073" spans="1:8">
      <c r="A3073" s="660" t="s">
        <v>33</v>
      </c>
      <c r="B3073" s="644" t="s">
        <v>6515</v>
      </c>
      <c r="D3073" s="38" t="s">
        <v>6516</v>
      </c>
      <c r="E3073" s="38" t="s">
        <v>6516</v>
      </c>
      <c r="F3073" s="38" t="s">
        <v>6517</v>
      </c>
      <c r="G3073" s="38">
        <v>4</v>
      </c>
      <c r="H3073" s="38" t="s">
        <v>4855</v>
      </c>
    </row>
    <row r="3074" spans="1:8">
      <c r="A3074" s="630"/>
      <c r="B3074" s="645"/>
      <c r="D3074" s="38" t="s">
        <v>6518</v>
      </c>
      <c r="E3074" s="38" t="s">
        <v>6518</v>
      </c>
      <c r="F3074" s="38" t="s">
        <v>6519</v>
      </c>
      <c r="G3074" s="38">
        <v>7</v>
      </c>
      <c r="H3074" s="38" t="s">
        <v>4855</v>
      </c>
    </row>
    <row r="3075" spans="1:8">
      <c r="B3075" s="408"/>
    </row>
    <row r="3076" spans="1:8">
      <c r="B3076" s="408"/>
    </row>
    <row r="3077" spans="1:8" ht="17.25" thickBot="1">
      <c r="A3077" s="22" t="s">
        <v>7</v>
      </c>
      <c r="B3077" s="405" t="s">
        <v>4</v>
      </c>
      <c r="D3077" s="22" t="s">
        <v>5117</v>
      </c>
      <c r="E3077" s="22" t="s">
        <v>5118</v>
      </c>
      <c r="F3077" s="22" t="s">
        <v>5119</v>
      </c>
      <c r="G3077" s="22" t="s">
        <v>5120</v>
      </c>
      <c r="H3077" s="22" t="s">
        <v>5121</v>
      </c>
    </row>
    <row r="3078" spans="1:8" ht="17.25" thickTop="1">
      <c r="A3078" s="21">
        <f t="shared" ref="A3078" ca="1" si="124">COUNTIF(INDIRECT("$A$3:A" &amp; ROW()-1), "연번")</f>
        <v>280</v>
      </c>
      <c r="B3078" s="406" t="str">
        <f ca="1">VLOOKUP(A3078,'41. KPC'!$B$103:$H$1048576,7,0)</f>
        <v>현장에서 바로 통하는 공공 프로젝트 관리 실전 가이드</v>
      </c>
      <c r="D3078" s="416" t="s">
        <v>6520</v>
      </c>
      <c r="E3078" s="416" t="s">
        <v>6520</v>
      </c>
      <c r="F3078" s="416" t="s">
        <v>6521</v>
      </c>
      <c r="G3078" s="416">
        <v>1</v>
      </c>
      <c r="H3078" s="416" t="s">
        <v>6522</v>
      </c>
    </row>
    <row r="3079" spans="1:8">
      <c r="A3079" s="24" t="s">
        <v>28</v>
      </c>
      <c r="B3079" s="23" t="s">
        <v>6523</v>
      </c>
      <c r="D3079" s="416" t="s">
        <v>6524</v>
      </c>
      <c r="E3079" s="416" t="s">
        <v>6524</v>
      </c>
      <c r="F3079" s="416" t="s">
        <v>6525</v>
      </c>
      <c r="G3079" s="416">
        <v>2</v>
      </c>
      <c r="H3079" s="416" t="s">
        <v>6522</v>
      </c>
    </row>
    <row r="3080" spans="1:8">
      <c r="A3080" s="24" t="s">
        <v>13</v>
      </c>
      <c r="B3080" s="23" t="s">
        <v>6526</v>
      </c>
      <c r="D3080" s="416" t="s">
        <v>6527</v>
      </c>
      <c r="E3080" s="416" t="s">
        <v>6527</v>
      </c>
      <c r="F3080" s="416" t="s">
        <v>6528</v>
      </c>
      <c r="G3080" s="416">
        <v>2</v>
      </c>
      <c r="H3080" s="416" t="s">
        <v>6522</v>
      </c>
    </row>
    <row r="3081" spans="1:8">
      <c r="A3081" s="24" t="s">
        <v>32</v>
      </c>
      <c r="B3081" s="407">
        <f ca="1">VLOOKUP(B3078,'41. KPC'!$H$103:$J$1048576,3,0)</f>
        <v>14</v>
      </c>
      <c r="D3081" s="416" t="s">
        <v>6529</v>
      </c>
      <c r="E3081" s="416" t="s">
        <v>6529</v>
      </c>
      <c r="F3081" s="416" t="s">
        <v>6530</v>
      </c>
      <c r="G3081" s="416">
        <v>2</v>
      </c>
      <c r="H3081" s="416" t="s">
        <v>6522</v>
      </c>
    </row>
    <row r="3082" spans="1:8">
      <c r="A3082" s="24" t="s">
        <v>31</v>
      </c>
      <c r="B3082" s="407" t="str">
        <f ca="1">VLOOKUP(B3078,'41. KPC'!$H$103:$J$1048576,2,0)</f>
        <v>O</v>
      </c>
      <c r="D3082" s="38" t="s">
        <v>6531</v>
      </c>
      <c r="E3082" s="38" t="s">
        <v>6531</v>
      </c>
      <c r="F3082" s="38" t="s">
        <v>6532</v>
      </c>
      <c r="G3082" s="38">
        <v>1</v>
      </c>
      <c r="H3082" s="38" t="s">
        <v>6522</v>
      </c>
    </row>
    <row r="3083" spans="1:8">
      <c r="A3083" s="24" t="s">
        <v>25</v>
      </c>
      <c r="B3083" s="407" t="str">
        <f ca="1">VLOOKUP(B3078,'41. KPC'!$H$103:$L$1048576,5,0)</f>
        <v>3월, 6월, 11월</v>
      </c>
      <c r="D3083" s="38" t="s">
        <v>6533</v>
      </c>
      <c r="E3083" s="38" t="s">
        <v>6533</v>
      </c>
      <c r="F3083" s="38" t="s">
        <v>6534</v>
      </c>
      <c r="G3083" s="38">
        <v>2</v>
      </c>
      <c r="H3083" s="38" t="s">
        <v>6522</v>
      </c>
    </row>
    <row r="3084" spans="1:8">
      <c r="A3084" s="660" t="s">
        <v>33</v>
      </c>
      <c r="B3084" s="644" t="s">
        <v>6535</v>
      </c>
      <c r="D3084" s="38" t="s">
        <v>6536</v>
      </c>
      <c r="E3084" s="38" t="s">
        <v>6536</v>
      </c>
      <c r="F3084" s="38" t="s">
        <v>6537</v>
      </c>
      <c r="G3084" s="38">
        <v>2</v>
      </c>
      <c r="H3084" s="38" t="s">
        <v>6522</v>
      </c>
    </row>
    <row r="3085" spans="1:8">
      <c r="A3085" s="630"/>
      <c r="B3085" s="645"/>
      <c r="D3085" s="38" t="s">
        <v>6538</v>
      </c>
      <c r="E3085" s="38" t="s">
        <v>6538</v>
      </c>
      <c r="F3085" s="38" t="s">
        <v>6539</v>
      </c>
      <c r="G3085" s="38">
        <v>2</v>
      </c>
      <c r="H3085" s="38" t="s">
        <v>6522</v>
      </c>
    </row>
    <row r="3086" spans="1:8">
      <c r="B3086" s="408"/>
    </row>
    <row r="3087" spans="1:8">
      <c r="B3087" s="408"/>
    </row>
    <row r="3088" spans="1:8" ht="17.25" thickBot="1">
      <c r="A3088" s="22" t="s">
        <v>7</v>
      </c>
      <c r="B3088" s="405" t="s">
        <v>4</v>
      </c>
      <c r="D3088" s="22" t="s">
        <v>5117</v>
      </c>
      <c r="E3088" s="22" t="s">
        <v>5118</v>
      </c>
      <c r="F3088" s="22" t="s">
        <v>5119</v>
      </c>
      <c r="G3088" s="22" t="s">
        <v>5120</v>
      </c>
      <c r="H3088" s="22" t="s">
        <v>5121</v>
      </c>
    </row>
    <row r="3089" spans="1:8" ht="17.25" thickTop="1">
      <c r="A3089" s="21">
        <f t="shared" ref="A3089" ca="1" si="125">COUNTIF(INDIRECT("$A$3:A" &amp; ROW()-1), "연번")</f>
        <v>281</v>
      </c>
      <c r="B3089" s="406" t="str">
        <f ca="1">VLOOKUP(A3089,'41. KPC'!$B$103:$H$1048576,7,0)</f>
        <v>슬기로운 PM 생활 (프로젝트를 성공으로 이끄는 지혜)</v>
      </c>
      <c r="D3089" s="416" t="s">
        <v>6540</v>
      </c>
      <c r="E3089" s="416" t="s">
        <v>6540</v>
      </c>
      <c r="F3089" s="416" t="s">
        <v>6541</v>
      </c>
      <c r="G3089" s="416">
        <v>1</v>
      </c>
      <c r="H3089" s="416" t="s">
        <v>6542</v>
      </c>
    </row>
    <row r="3090" spans="1:8">
      <c r="A3090" s="24" t="s">
        <v>28</v>
      </c>
      <c r="B3090" s="23" t="s">
        <v>6543</v>
      </c>
      <c r="D3090" s="416" t="s">
        <v>6544</v>
      </c>
      <c r="E3090" s="416" t="s">
        <v>6544</v>
      </c>
      <c r="F3090" s="416" t="s">
        <v>6545</v>
      </c>
      <c r="G3090" s="416">
        <v>1</v>
      </c>
      <c r="H3090" s="416" t="s">
        <v>6542</v>
      </c>
    </row>
    <row r="3091" spans="1:8">
      <c r="A3091" s="24" t="s">
        <v>13</v>
      </c>
      <c r="B3091" s="23" t="s">
        <v>6546</v>
      </c>
      <c r="D3091" s="416" t="s">
        <v>6547</v>
      </c>
      <c r="E3091" s="416" t="s">
        <v>6547</v>
      </c>
      <c r="F3091" s="416" t="s">
        <v>6548</v>
      </c>
      <c r="G3091" s="416">
        <v>1</v>
      </c>
      <c r="H3091" s="416" t="s">
        <v>6542</v>
      </c>
    </row>
    <row r="3092" spans="1:8">
      <c r="A3092" s="24" t="s">
        <v>32</v>
      </c>
      <c r="B3092" s="407">
        <f ca="1">VLOOKUP(B3089,'41. KPC'!$H$103:$J$1048576,3,0)</f>
        <v>14</v>
      </c>
      <c r="D3092" s="416" t="s">
        <v>6549</v>
      </c>
      <c r="E3092" s="416" t="s">
        <v>6549</v>
      </c>
      <c r="F3092" s="416" t="s">
        <v>6550</v>
      </c>
      <c r="G3092" s="416">
        <v>2</v>
      </c>
      <c r="H3092" s="416" t="s">
        <v>6542</v>
      </c>
    </row>
    <row r="3093" spans="1:8">
      <c r="A3093" s="24" t="s">
        <v>31</v>
      </c>
      <c r="B3093" s="407" t="str">
        <f ca="1">VLOOKUP(B3089,'41. KPC'!$H$103:$J$1048576,2,0)</f>
        <v>O</v>
      </c>
      <c r="D3093" s="38" t="s">
        <v>6551</v>
      </c>
      <c r="E3093" s="38" t="s">
        <v>6551</v>
      </c>
      <c r="F3093" s="38" t="s">
        <v>6552</v>
      </c>
      <c r="G3093" s="38">
        <v>2</v>
      </c>
      <c r="H3093" s="38" t="s">
        <v>6542</v>
      </c>
    </row>
    <row r="3094" spans="1:8">
      <c r="A3094" s="24" t="s">
        <v>25</v>
      </c>
      <c r="B3094" s="407" t="str">
        <f ca="1">VLOOKUP(B3089,'41. KPC'!$H$103:$L$1048576,5,0)</f>
        <v>3월, 6월, 9월, 12월</v>
      </c>
      <c r="D3094" s="38" t="s">
        <v>6553</v>
      </c>
      <c r="E3094" s="38" t="s">
        <v>6553</v>
      </c>
      <c r="F3094" s="38" t="s">
        <v>6554</v>
      </c>
      <c r="G3094" s="38">
        <v>1</v>
      </c>
      <c r="H3094" s="38" t="s">
        <v>6542</v>
      </c>
    </row>
    <row r="3095" spans="1:8">
      <c r="A3095" s="660" t="s">
        <v>33</v>
      </c>
      <c r="B3095" s="644" t="s">
        <v>6555</v>
      </c>
      <c r="D3095" s="38" t="s">
        <v>6556</v>
      </c>
      <c r="E3095" s="38" t="s">
        <v>6556</v>
      </c>
      <c r="F3095" s="38" t="s">
        <v>6557</v>
      </c>
      <c r="G3095" s="38">
        <v>3</v>
      </c>
      <c r="H3095" s="38" t="s">
        <v>6542</v>
      </c>
    </row>
    <row r="3096" spans="1:8">
      <c r="A3096" s="630"/>
      <c r="B3096" s="645"/>
      <c r="D3096" s="38" t="s">
        <v>6558</v>
      </c>
      <c r="E3096" s="38" t="s">
        <v>6558</v>
      </c>
      <c r="F3096" s="38" t="s">
        <v>6559</v>
      </c>
      <c r="G3096" s="38">
        <v>3</v>
      </c>
      <c r="H3096" s="38" t="s">
        <v>6542</v>
      </c>
    </row>
    <row r="3097" spans="1:8">
      <c r="B3097" s="408"/>
    </row>
    <row r="3098" spans="1:8">
      <c r="B3098" s="408"/>
    </row>
    <row r="3099" spans="1:8" ht="17.25" thickBot="1">
      <c r="A3099" s="22" t="s">
        <v>7</v>
      </c>
      <c r="B3099" s="405" t="s">
        <v>4</v>
      </c>
      <c r="D3099" s="22" t="s">
        <v>5117</v>
      </c>
      <c r="E3099" s="22" t="s">
        <v>5118</v>
      </c>
      <c r="F3099" s="22" t="s">
        <v>5119</v>
      </c>
      <c r="G3099" s="22" t="s">
        <v>5120</v>
      </c>
      <c r="H3099" s="22" t="s">
        <v>5121</v>
      </c>
    </row>
    <row r="3100" spans="1:8" ht="17.25" thickTop="1">
      <c r="A3100" s="21">
        <f t="shared" ref="A3100" ca="1" si="126">COUNTIF(INDIRECT("$A$3:A" &amp; ROW()-1), "연번")</f>
        <v>282</v>
      </c>
      <c r="B3100" s="406" t="str">
        <f ca="1">VLOOKUP(A3100,'41. KPC'!$B$103:$H$1048576,7,0)</f>
        <v>AI시대 PM의 필수 역량 : 생성형 AI 실전 활용법</v>
      </c>
      <c r="D3100" s="416" t="s">
        <v>6560</v>
      </c>
      <c r="E3100" s="416" t="s">
        <v>6560</v>
      </c>
      <c r="F3100" s="416" t="s">
        <v>6561</v>
      </c>
      <c r="G3100" s="416">
        <v>1</v>
      </c>
      <c r="H3100" s="416" t="s">
        <v>6562</v>
      </c>
    </row>
    <row r="3101" spans="1:8">
      <c r="A3101" s="24" t="s">
        <v>28</v>
      </c>
      <c r="B3101" s="23" t="s">
        <v>6563</v>
      </c>
      <c r="D3101" s="416" t="s">
        <v>6564</v>
      </c>
      <c r="E3101" s="416" t="s">
        <v>6564</v>
      </c>
      <c r="F3101" s="416" t="s">
        <v>6565</v>
      </c>
      <c r="G3101" s="416">
        <v>1</v>
      </c>
      <c r="H3101" s="416" t="s">
        <v>6562</v>
      </c>
    </row>
    <row r="3102" spans="1:8">
      <c r="A3102" s="24" t="s">
        <v>13</v>
      </c>
      <c r="B3102" s="23" t="s">
        <v>6566</v>
      </c>
      <c r="D3102" s="416" t="s">
        <v>6567</v>
      </c>
      <c r="E3102" s="416" t="s">
        <v>6567</v>
      </c>
      <c r="F3102" s="416" t="s">
        <v>6568</v>
      </c>
      <c r="G3102" s="416">
        <v>1</v>
      </c>
      <c r="H3102" s="416" t="s">
        <v>6562</v>
      </c>
    </row>
    <row r="3103" spans="1:8">
      <c r="A3103" s="24" t="s">
        <v>32</v>
      </c>
      <c r="B3103" s="407">
        <f ca="1">VLOOKUP(B3100,'41. KPC'!$H$103:$J$1048576,3,0)</f>
        <v>14</v>
      </c>
      <c r="D3103" s="416" t="s">
        <v>6569</v>
      </c>
      <c r="E3103" s="416" t="s">
        <v>6569</v>
      </c>
      <c r="F3103" s="416" t="s">
        <v>6570</v>
      </c>
      <c r="G3103" s="416">
        <v>2</v>
      </c>
      <c r="H3103" s="416" t="s">
        <v>6562</v>
      </c>
    </row>
    <row r="3104" spans="1:8">
      <c r="A3104" s="24" t="s">
        <v>31</v>
      </c>
      <c r="B3104" s="407" t="str">
        <f ca="1">VLOOKUP(B3100,'41. KPC'!$H$103:$J$1048576,2,0)</f>
        <v>O</v>
      </c>
      <c r="D3104" s="38" t="s">
        <v>6571</v>
      </c>
      <c r="E3104" s="38" t="s">
        <v>6571</v>
      </c>
      <c r="F3104" s="38" t="s">
        <v>6572</v>
      </c>
      <c r="G3104" s="38">
        <v>2</v>
      </c>
      <c r="H3104" s="38" t="s">
        <v>6562</v>
      </c>
    </row>
    <row r="3105" spans="1:8">
      <c r="A3105" s="24" t="s">
        <v>25</v>
      </c>
      <c r="B3105" s="407" t="str">
        <f ca="1">VLOOKUP(B3100,'41. KPC'!$H$103:$L$1048576,5,0)</f>
        <v>3월, 6월, 10월, 12월</v>
      </c>
      <c r="D3105" s="38" t="s">
        <v>6573</v>
      </c>
      <c r="E3105" s="38" t="s">
        <v>6573</v>
      </c>
      <c r="F3105" s="38" t="s">
        <v>6574</v>
      </c>
      <c r="G3105" s="38">
        <v>2</v>
      </c>
      <c r="H3105" s="38" t="s">
        <v>6562</v>
      </c>
    </row>
    <row r="3106" spans="1:8">
      <c r="A3106" s="660" t="s">
        <v>33</v>
      </c>
      <c r="B3106" s="644" t="s">
        <v>6575</v>
      </c>
      <c r="D3106" s="38" t="s">
        <v>6576</v>
      </c>
      <c r="E3106" s="38" t="s">
        <v>6576</v>
      </c>
      <c r="F3106" s="38" t="s">
        <v>6577</v>
      </c>
      <c r="G3106" s="38">
        <v>2</v>
      </c>
      <c r="H3106" s="38" t="s">
        <v>6562</v>
      </c>
    </row>
    <row r="3107" spans="1:8">
      <c r="A3107" s="630"/>
      <c r="B3107" s="645"/>
      <c r="D3107" s="38" t="s">
        <v>6578</v>
      </c>
      <c r="E3107" s="38" t="s">
        <v>6578</v>
      </c>
      <c r="F3107" s="38" t="s">
        <v>6579</v>
      </c>
      <c r="G3107" s="38">
        <v>3</v>
      </c>
      <c r="H3107" s="38" t="s">
        <v>6562</v>
      </c>
    </row>
    <row r="3108" spans="1:8">
      <c r="B3108" s="408"/>
    </row>
    <row r="3109" spans="1:8">
      <c r="B3109" s="408"/>
    </row>
    <row r="3110" spans="1:8" ht="17.25" thickBot="1">
      <c r="A3110" s="22" t="s">
        <v>7</v>
      </c>
      <c r="B3110" s="405" t="s">
        <v>4</v>
      </c>
      <c r="D3110" s="22" t="s">
        <v>5117</v>
      </c>
      <c r="E3110" s="22" t="s">
        <v>5118</v>
      </c>
      <c r="F3110" s="22" t="s">
        <v>5119</v>
      </c>
      <c r="G3110" s="22" t="s">
        <v>5120</v>
      </c>
      <c r="H3110" s="22" t="s">
        <v>5121</v>
      </c>
    </row>
    <row r="3111" spans="1:8" ht="17.25" thickTop="1">
      <c r="A3111" s="21">
        <f t="shared" ref="A3111" ca="1" si="127">COUNTIF(INDIRECT("$A$3:A" &amp; ROW()-1), "연번")</f>
        <v>283</v>
      </c>
      <c r="B3111" s="406" t="str">
        <f ca="1">VLOOKUP(A3111,'41. KPC'!$B$103:$H$1048576,7,0)</f>
        <v>생성형 AI와 ChatGPT를 활용한 프로젝트 혁신하기</v>
      </c>
      <c r="D3111" s="416" t="s">
        <v>6580</v>
      </c>
      <c r="E3111" s="416" t="s">
        <v>6580</v>
      </c>
      <c r="F3111" s="416" t="s">
        <v>6581</v>
      </c>
      <c r="G3111" s="416">
        <v>1</v>
      </c>
      <c r="H3111" s="416" t="s">
        <v>6562</v>
      </c>
    </row>
    <row r="3112" spans="1:8">
      <c r="A3112" s="24" t="s">
        <v>28</v>
      </c>
      <c r="B3112" s="23" t="s">
        <v>6582</v>
      </c>
      <c r="D3112" s="416" t="s">
        <v>6583</v>
      </c>
      <c r="E3112" s="416" t="s">
        <v>6583</v>
      </c>
      <c r="F3112" s="416" t="s">
        <v>6584</v>
      </c>
      <c r="G3112" s="416">
        <v>2</v>
      </c>
      <c r="H3112" s="416" t="s">
        <v>6562</v>
      </c>
    </row>
    <row r="3113" spans="1:8">
      <c r="A3113" s="24" t="s">
        <v>13</v>
      </c>
      <c r="B3113" s="23" t="s">
        <v>6585</v>
      </c>
      <c r="D3113" s="416" t="s">
        <v>6586</v>
      </c>
      <c r="E3113" s="416" t="s">
        <v>6586</v>
      </c>
      <c r="F3113" s="416" t="s">
        <v>6587</v>
      </c>
      <c r="G3113" s="416">
        <v>2</v>
      </c>
      <c r="H3113" s="416" t="s">
        <v>6562</v>
      </c>
    </row>
    <row r="3114" spans="1:8">
      <c r="A3114" s="24" t="s">
        <v>32</v>
      </c>
      <c r="B3114" s="407">
        <f ca="1">VLOOKUP(B3111,'41. KPC'!$H$103:$J$1048576,3,0)</f>
        <v>14</v>
      </c>
      <c r="D3114" s="416" t="s">
        <v>6588</v>
      </c>
      <c r="E3114" s="416" t="s">
        <v>6588</v>
      </c>
      <c r="F3114" s="416" t="s">
        <v>6589</v>
      </c>
      <c r="G3114" s="416">
        <v>2</v>
      </c>
      <c r="H3114" s="416" t="s">
        <v>6562</v>
      </c>
    </row>
    <row r="3115" spans="1:8">
      <c r="A3115" s="24" t="s">
        <v>31</v>
      </c>
      <c r="B3115" s="407" t="str">
        <f ca="1">VLOOKUP(B3111,'41. KPC'!$H$103:$J$1048576,2,0)</f>
        <v>O</v>
      </c>
      <c r="D3115" s="38" t="s">
        <v>6590</v>
      </c>
      <c r="E3115" s="38" t="s">
        <v>6590</v>
      </c>
      <c r="F3115" s="38" t="s">
        <v>6591</v>
      </c>
      <c r="G3115" s="38">
        <v>2</v>
      </c>
      <c r="H3115" s="38" t="s">
        <v>6562</v>
      </c>
    </row>
    <row r="3116" spans="1:8">
      <c r="A3116" s="24" t="s">
        <v>25</v>
      </c>
      <c r="B3116" s="407" t="str">
        <f ca="1">VLOOKUP(B3111,'41. KPC'!$H$103:$L$1048576,5,0)</f>
        <v>3월, 6월, 9월, 12월</v>
      </c>
      <c r="D3116" s="38" t="s">
        <v>6592</v>
      </c>
      <c r="E3116" s="38" t="s">
        <v>6592</v>
      </c>
      <c r="F3116" s="38" t="s">
        <v>6593</v>
      </c>
      <c r="G3116" s="38">
        <v>2</v>
      </c>
      <c r="H3116" s="38" t="s">
        <v>6562</v>
      </c>
    </row>
    <row r="3117" spans="1:8">
      <c r="A3117" s="660" t="s">
        <v>33</v>
      </c>
      <c r="B3117" s="669" t="s">
        <v>6594</v>
      </c>
      <c r="D3117" s="38" t="s">
        <v>6595</v>
      </c>
      <c r="E3117" s="38" t="s">
        <v>6595</v>
      </c>
      <c r="F3117" s="38" t="s">
        <v>6596</v>
      </c>
      <c r="G3117" s="38">
        <v>3</v>
      </c>
      <c r="H3117" s="38" t="s">
        <v>6562</v>
      </c>
    </row>
    <row r="3118" spans="1:8">
      <c r="A3118" s="630"/>
      <c r="B3118" s="645"/>
      <c r="D3118" s="38"/>
      <c r="E3118" s="38"/>
      <c r="F3118" s="38"/>
      <c r="G3118" s="38"/>
      <c r="H3118" s="38"/>
    </row>
    <row r="3119" spans="1:8">
      <c r="B3119" s="408"/>
    </row>
    <row r="3120" spans="1:8">
      <c r="B3120" s="408"/>
    </row>
    <row r="3121" spans="1:8" ht="17.25" thickBot="1">
      <c r="A3121" s="22" t="s">
        <v>7</v>
      </c>
      <c r="B3121" s="405" t="s">
        <v>4</v>
      </c>
      <c r="D3121" s="22" t="s">
        <v>5117</v>
      </c>
      <c r="E3121" s="22" t="s">
        <v>5118</v>
      </c>
      <c r="F3121" s="22" t="s">
        <v>5119</v>
      </c>
      <c r="G3121" s="22" t="s">
        <v>5120</v>
      </c>
      <c r="H3121" s="22" t="s">
        <v>5121</v>
      </c>
    </row>
    <row r="3122" spans="1:8" ht="17.25" thickTop="1">
      <c r="A3122" s="21">
        <f t="shared" ref="A3122" ca="1" si="128">COUNTIF(INDIRECT("$A$3:A" &amp; ROW()-1), "연번")</f>
        <v>284</v>
      </c>
      <c r="B3122" s="406" t="str">
        <f ca="1">VLOOKUP(A3122,'41. KPC'!$B$103:$H$1048576,7,0)</f>
        <v>프로젝트 입찰(수주)제안 PT 전문가</v>
      </c>
      <c r="D3122" s="416" t="s">
        <v>6597</v>
      </c>
      <c r="E3122" s="416" t="s">
        <v>6598</v>
      </c>
      <c r="F3122" s="416" t="s">
        <v>6599</v>
      </c>
      <c r="G3122" s="416">
        <v>3</v>
      </c>
      <c r="H3122" s="416" t="s">
        <v>6522</v>
      </c>
    </row>
    <row r="3123" spans="1:8">
      <c r="A3123" s="24" t="s">
        <v>28</v>
      </c>
      <c r="B3123" s="23" t="s">
        <v>6600</v>
      </c>
      <c r="D3123" s="416" t="s">
        <v>6601</v>
      </c>
      <c r="E3123" s="416" t="s">
        <v>6602</v>
      </c>
      <c r="F3123" s="416" t="s">
        <v>6603</v>
      </c>
      <c r="G3123" s="416">
        <v>4</v>
      </c>
      <c r="H3123" s="416" t="s">
        <v>6522</v>
      </c>
    </row>
    <row r="3124" spans="1:8">
      <c r="A3124" s="24" t="s">
        <v>13</v>
      </c>
      <c r="B3124" s="23" t="s">
        <v>6604</v>
      </c>
      <c r="D3124" s="416" t="s">
        <v>6605</v>
      </c>
      <c r="E3124" s="416" t="s">
        <v>6606</v>
      </c>
      <c r="F3124" s="416" t="s">
        <v>6607</v>
      </c>
      <c r="G3124" s="416">
        <v>3</v>
      </c>
      <c r="H3124" s="416" t="s">
        <v>6522</v>
      </c>
    </row>
    <row r="3125" spans="1:8">
      <c r="A3125" s="24" t="s">
        <v>32</v>
      </c>
      <c r="B3125" s="407">
        <f ca="1">VLOOKUP(B3122,'41. KPC'!$H$103:$J$1048576,3,0)</f>
        <v>14</v>
      </c>
      <c r="D3125" s="416" t="s">
        <v>6608</v>
      </c>
      <c r="E3125" s="416" t="s">
        <v>6609</v>
      </c>
      <c r="F3125" s="416" t="s">
        <v>6610</v>
      </c>
      <c r="G3125" s="416">
        <v>4</v>
      </c>
      <c r="H3125" s="416" t="s">
        <v>6522</v>
      </c>
    </row>
    <row r="3126" spans="1:8">
      <c r="A3126" s="24" t="s">
        <v>31</v>
      </c>
      <c r="B3126" s="407" t="str">
        <f ca="1">VLOOKUP(B3122,'41. KPC'!$H$103:$J$1048576,2,0)</f>
        <v>O</v>
      </c>
      <c r="D3126" s="38"/>
      <c r="E3126" s="38"/>
      <c r="F3126" s="38"/>
      <c r="G3126" s="38"/>
      <c r="H3126" s="38"/>
    </row>
    <row r="3127" spans="1:8">
      <c r="A3127" s="24" t="s">
        <v>25</v>
      </c>
      <c r="B3127" s="407" t="str">
        <f ca="1">VLOOKUP(B3122,'41. KPC'!$H$103:$L$1048576,5,0)</f>
        <v>4월, 9월, 12월</v>
      </c>
      <c r="D3127" s="38"/>
      <c r="E3127" s="38"/>
      <c r="F3127" s="38"/>
      <c r="G3127" s="38"/>
      <c r="H3127" s="38"/>
    </row>
    <row r="3128" spans="1:8">
      <c r="A3128" s="660" t="s">
        <v>33</v>
      </c>
      <c r="B3128" s="644" t="s">
        <v>6611</v>
      </c>
      <c r="D3128" s="38"/>
      <c r="E3128" s="38"/>
      <c r="F3128" s="38"/>
      <c r="G3128" s="38"/>
      <c r="H3128" s="38"/>
    </row>
    <row r="3129" spans="1:8">
      <c r="A3129" s="630"/>
      <c r="B3129" s="645"/>
      <c r="D3129" s="38"/>
      <c r="E3129" s="38"/>
      <c r="F3129" s="38"/>
      <c r="G3129" s="38"/>
      <c r="H3129" s="38"/>
    </row>
    <row r="3130" spans="1:8">
      <c r="B3130" s="408"/>
    </row>
    <row r="3131" spans="1:8">
      <c r="B3131" s="408"/>
    </row>
    <row r="3132" spans="1:8" ht="17.25" thickBot="1">
      <c r="A3132" s="22" t="s">
        <v>7</v>
      </c>
      <c r="B3132" s="405" t="s">
        <v>4</v>
      </c>
      <c r="D3132" s="22" t="s">
        <v>5117</v>
      </c>
      <c r="E3132" s="22" t="s">
        <v>5118</v>
      </c>
      <c r="F3132" s="22" t="s">
        <v>5119</v>
      </c>
      <c r="G3132" s="22" t="s">
        <v>5120</v>
      </c>
      <c r="H3132" s="22" t="s">
        <v>5121</v>
      </c>
    </row>
    <row r="3133" spans="1:8" ht="17.25" thickTop="1">
      <c r="A3133" s="21">
        <f t="shared" ref="A3133" ca="1" si="129">COUNTIF(INDIRECT("$A$3:A" &amp; ROW()-1), "연번")</f>
        <v>285</v>
      </c>
      <c r="B3133" s="406" t="str">
        <f ca="1">VLOOKUP(A3133,'41. KPC'!$B$103:$H$1048576,7,0)</f>
        <v>성공적인 PMO 구축 및 운영 실무</v>
      </c>
      <c r="D3133" s="416" t="s">
        <v>6612</v>
      </c>
      <c r="E3133" s="416" t="s">
        <v>6613</v>
      </c>
      <c r="F3133" s="416" t="s">
        <v>6614</v>
      </c>
      <c r="G3133" s="416">
        <v>3</v>
      </c>
      <c r="H3133" s="416" t="s">
        <v>4855</v>
      </c>
    </row>
    <row r="3134" spans="1:8">
      <c r="A3134" s="24" t="s">
        <v>28</v>
      </c>
      <c r="B3134" s="23" t="s">
        <v>6615</v>
      </c>
      <c r="D3134" s="416" t="s">
        <v>6616</v>
      </c>
      <c r="E3134" s="416" t="s">
        <v>6617</v>
      </c>
      <c r="F3134" s="416" t="s">
        <v>6618</v>
      </c>
      <c r="G3134" s="416">
        <v>4</v>
      </c>
      <c r="H3134" s="416" t="s">
        <v>4855</v>
      </c>
    </row>
    <row r="3135" spans="1:8">
      <c r="A3135" s="24" t="s">
        <v>13</v>
      </c>
      <c r="B3135" s="23" t="s">
        <v>6619</v>
      </c>
      <c r="D3135" s="416" t="s">
        <v>6620</v>
      </c>
      <c r="E3135" s="416" t="s">
        <v>6621</v>
      </c>
      <c r="F3135" s="416" t="s">
        <v>6622</v>
      </c>
      <c r="G3135" s="416">
        <v>3</v>
      </c>
      <c r="H3135" s="416" t="s">
        <v>4855</v>
      </c>
    </row>
    <row r="3136" spans="1:8">
      <c r="A3136" s="24" t="s">
        <v>32</v>
      </c>
      <c r="B3136" s="407">
        <f ca="1">VLOOKUP(B3133,'41. KPC'!$H$103:$J$1048576,3,0)</f>
        <v>14</v>
      </c>
      <c r="D3136" s="416" t="s">
        <v>6623</v>
      </c>
      <c r="E3136" s="416" t="s">
        <v>6624</v>
      </c>
      <c r="F3136" s="416" t="s">
        <v>6625</v>
      </c>
      <c r="G3136" s="416">
        <v>4</v>
      </c>
      <c r="H3136" s="416" t="s">
        <v>4855</v>
      </c>
    </row>
    <row r="3137" spans="1:8">
      <c r="A3137" s="24" t="s">
        <v>31</v>
      </c>
      <c r="B3137" s="407" t="str">
        <f ca="1">VLOOKUP(B3133,'41. KPC'!$H$103:$J$1048576,2,0)</f>
        <v>O</v>
      </c>
      <c r="D3137" s="38"/>
      <c r="E3137" s="38"/>
      <c r="F3137" s="38"/>
      <c r="G3137" s="38"/>
      <c r="H3137" s="38"/>
    </row>
    <row r="3138" spans="1:8">
      <c r="A3138" s="24" t="s">
        <v>25</v>
      </c>
      <c r="B3138" s="407" t="str">
        <f ca="1">VLOOKUP(B3133,'41. KPC'!$H$103:$L$1048576,5,0)</f>
        <v>3월, 6월, 9월, 11월</v>
      </c>
      <c r="D3138" s="38"/>
      <c r="E3138" s="38"/>
      <c r="F3138" s="38"/>
      <c r="G3138" s="38"/>
      <c r="H3138" s="38"/>
    </row>
    <row r="3139" spans="1:8">
      <c r="A3139" s="660" t="s">
        <v>33</v>
      </c>
      <c r="B3139" s="644" t="s">
        <v>6626</v>
      </c>
      <c r="D3139" s="38"/>
      <c r="E3139" s="38"/>
      <c r="F3139" s="38"/>
      <c r="G3139" s="38"/>
      <c r="H3139" s="38"/>
    </row>
    <row r="3140" spans="1:8">
      <c r="A3140" s="630"/>
      <c r="B3140" s="645"/>
      <c r="D3140" s="38"/>
      <c r="E3140" s="38"/>
      <c r="F3140" s="38"/>
      <c r="G3140" s="38"/>
      <c r="H3140" s="38"/>
    </row>
    <row r="3141" spans="1:8">
      <c r="B3141" s="408"/>
    </row>
    <row r="3142" spans="1:8">
      <c r="B3142" s="408"/>
    </row>
    <row r="3143" spans="1:8" ht="17.25" thickBot="1">
      <c r="A3143" s="22" t="s">
        <v>7</v>
      </c>
      <c r="B3143" s="405" t="s">
        <v>4</v>
      </c>
      <c r="D3143" s="22" t="s">
        <v>5117</v>
      </c>
      <c r="E3143" s="22" t="s">
        <v>5118</v>
      </c>
      <c r="F3143" s="22" t="s">
        <v>5119</v>
      </c>
      <c r="G3143" s="22" t="s">
        <v>5120</v>
      </c>
      <c r="H3143" s="22" t="s">
        <v>5121</v>
      </c>
    </row>
    <row r="3144" spans="1:8" ht="17.25" thickTop="1">
      <c r="A3144" s="21">
        <f t="shared" ref="A3144" ca="1" si="130">COUNTIF(INDIRECT("$A$3:A" &amp; ROW()-1), "연번")</f>
        <v>286</v>
      </c>
      <c r="B3144" s="406" t="str">
        <f ca="1">VLOOKUP(A3144,'41. KPC'!$B$103:$H$1048576,7,0)</f>
        <v>Agile 프로젝트 관리 실무</v>
      </c>
      <c r="D3144" s="416" t="s">
        <v>6627</v>
      </c>
      <c r="E3144" s="416" t="s">
        <v>6628</v>
      </c>
      <c r="F3144" s="416" t="s">
        <v>6629</v>
      </c>
      <c r="G3144" s="416">
        <v>3</v>
      </c>
      <c r="H3144" s="416" t="s">
        <v>4855</v>
      </c>
    </row>
    <row r="3145" spans="1:8">
      <c r="A3145" s="24" t="s">
        <v>28</v>
      </c>
      <c r="B3145" s="23" t="s">
        <v>6630</v>
      </c>
      <c r="D3145" s="416" t="s">
        <v>6631</v>
      </c>
      <c r="E3145" s="416" t="s">
        <v>6631</v>
      </c>
      <c r="F3145" s="416" t="s">
        <v>6632</v>
      </c>
      <c r="G3145" s="416">
        <v>4</v>
      </c>
      <c r="H3145" s="416" t="s">
        <v>4855</v>
      </c>
    </row>
    <row r="3146" spans="1:8">
      <c r="A3146" s="24" t="s">
        <v>13</v>
      </c>
      <c r="B3146" s="23" t="s">
        <v>6633</v>
      </c>
      <c r="D3146" s="416" t="s">
        <v>6634</v>
      </c>
      <c r="E3146" s="416" t="s">
        <v>6634</v>
      </c>
      <c r="F3146" s="416" t="s">
        <v>6635</v>
      </c>
      <c r="G3146" s="416">
        <v>3</v>
      </c>
      <c r="H3146" s="416" t="s">
        <v>4855</v>
      </c>
    </row>
    <row r="3147" spans="1:8">
      <c r="A3147" s="24" t="s">
        <v>32</v>
      </c>
      <c r="B3147" s="407">
        <f ca="1">VLOOKUP(B3144,'41. KPC'!$H$103:$J$1048576,3,0)</f>
        <v>21</v>
      </c>
      <c r="D3147" s="416" t="s">
        <v>6636</v>
      </c>
      <c r="E3147" s="416" t="s">
        <v>6636</v>
      </c>
      <c r="F3147" s="416" t="s">
        <v>6637</v>
      </c>
      <c r="G3147" s="416">
        <v>4</v>
      </c>
      <c r="H3147" s="416" t="s">
        <v>4855</v>
      </c>
    </row>
    <row r="3148" spans="1:8">
      <c r="A3148" s="24" t="s">
        <v>31</v>
      </c>
      <c r="B3148" s="407" t="str">
        <f ca="1">VLOOKUP(B3144,'41. KPC'!$H$103:$J$1048576,2,0)</f>
        <v>O</v>
      </c>
      <c r="D3148" s="38" t="s">
        <v>6638</v>
      </c>
      <c r="E3148" s="38" t="s">
        <v>6638</v>
      </c>
      <c r="F3148" s="38" t="s">
        <v>6639</v>
      </c>
      <c r="G3148" s="38">
        <v>3</v>
      </c>
      <c r="H3148" s="38" t="s">
        <v>4855</v>
      </c>
    </row>
    <row r="3149" spans="1:8">
      <c r="A3149" s="24" t="s">
        <v>25</v>
      </c>
      <c r="B3149" s="407" t="str">
        <f ca="1">VLOOKUP(B3144,'41. KPC'!$H$103:$L$1048576,5,0)</f>
        <v>4월, 8월, 11월</v>
      </c>
      <c r="D3149" s="38" t="s">
        <v>6640</v>
      </c>
      <c r="E3149" s="38" t="s">
        <v>6640</v>
      </c>
      <c r="F3149" s="38" t="s">
        <v>6641</v>
      </c>
      <c r="G3149" s="38">
        <v>4</v>
      </c>
      <c r="H3149" s="38" t="s">
        <v>4855</v>
      </c>
    </row>
    <row r="3150" spans="1:8">
      <c r="A3150" s="660" t="s">
        <v>33</v>
      </c>
      <c r="B3150" s="644" t="s">
        <v>6642</v>
      </c>
      <c r="D3150" s="38"/>
      <c r="E3150" s="38"/>
      <c r="F3150" s="38"/>
      <c r="G3150" s="38"/>
      <c r="H3150" s="38"/>
    </row>
    <row r="3151" spans="1:8">
      <c r="A3151" s="630"/>
      <c r="B3151" s="645"/>
      <c r="D3151" s="38"/>
      <c r="E3151" s="38"/>
      <c r="F3151" s="38"/>
      <c r="G3151" s="38"/>
      <c r="H3151" s="38"/>
    </row>
    <row r="3152" spans="1:8">
      <c r="B3152" s="408"/>
    </row>
    <row r="3153" spans="1:8">
      <c r="B3153" s="408"/>
    </row>
    <row r="3154" spans="1:8" ht="17.25" thickBot="1">
      <c r="A3154" s="22" t="s">
        <v>7</v>
      </c>
      <c r="B3154" s="405" t="s">
        <v>4</v>
      </c>
      <c r="D3154" s="22" t="s">
        <v>5117</v>
      </c>
      <c r="E3154" s="22" t="s">
        <v>5118</v>
      </c>
      <c r="F3154" s="22" t="s">
        <v>5119</v>
      </c>
      <c r="G3154" s="22" t="s">
        <v>5120</v>
      </c>
      <c r="H3154" s="22" t="s">
        <v>5121</v>
      </c>
    </row>
    <row r="3155" spans="1:8" ht="17.25" thickTop="1">
      <c r="A3155" s="21">
        <f t="shared" ref="A3155" ca="1" si="131">COUNTIF(INDIRECT("$A$3:A" &amp; ROW()-1), "연번")</f>
        <v>287</v>
      </c>
      <c r="B3155" s="406" t="str">
        <f ca="1">VLOOKUP(A3155,'41. KPC'!$B$103:$H$1048576,7,0)</f>
        <v>프로젝트 제안서 작성 전문가(With 생성형 AI 활용 팁)</v>
      </c>
      <c r="D3155" s="416" t="s">
        <v>6643</v>
      </c>
      <c r="E3155" s="416" t="s">
        <v>6643</v>
      </c>
      <c r="F3155" s="416" t="s">
        <v>6644</v>
      </c>
      <c r="G3155" s="416">
        <v>2</v>
      </c>
      <c r="H3155" s="416" t="s">
        <v>6645</v>
      </c>
    </row>
    <row r="3156" spans="1:8">
      <c r="A3156" s="24" t="s">
        <v>28</v>
      </c>
      <c r="B3156" s="23" t="s">
        <v>6646</v>
      </c>
      <c r="D3156" s="416" t="s">
        <v>6647</v>
      </c>
      <c r="E3156" s="416" t="s">
        <v>6647</v>
      </c>
      <c r="F3156" s="416" t="s">
        <v>6648</v>
      </c>
      <c r="G3156" s="416">
        <v>2</v>
      </c>
      <c r="H3156" s="416" t="s">
        <v>6645</v>
      </c>
    </row>
    <row r="3157" spans="1:8">
      <c r="A3157" s="24" t="s">
        <v>13</v>
      </c>
      <c r="B3157" s="23" t="s">
        <v>6649</v>
      </c>
      <c r="D3157" s="416" t="s">
        <v>6650</v>
      </c>
      <c r="E3157" s="416" t="s">
        <v>6650</v>
      </c>
      <c r="F3157" s="416" t="s">
        <v>6651</v>
      </c>
      <c r="G3157" s="416">
        <v>3</v>
      </c>
      <c r="H3157" s="416" t="s">
        <v>6645</v>
      </c>
    </row>
    <row r="3158" spans="1:8">
      <c r="A3158" s="24" t="s">
        <v>32</v>
      </c>
      <c r="B3158" s="407">
        <f ca="1">VLOOKUP(B3155,'41. KPC'!$H$103:$J$1048576,3,0)</f>
        <v>14</v>
      </c>
      <c r="D3158" s="416" t="s">
        <v>6652</v>
      </c>
      <c r="E3158" s="416" t="s">
        <v>6652</v>
      </c>
      <c r="F3158" s="416" t="s">
        <v>6653</v>
      </c>
      <c r="G3158" s="416">
        <v>1</v>
      </c>
      <c r="H3158" s="416" t="s">
        <v>6645</v>
      </c>
    </row>
    <row r="3159" spans="1:8">
      <c r="A3159" s="24" t="s">
        <v>31</v>
      </c>
      <c r="B3159" s="407" t="str">
        <f ca="1">VLOOKUP(B3155,'41. KPC'!$H$103:$J$1048576,2,0)</f>
        <v>O</v>
      </c>
      <c r="D3159" s="38" t="s">
        <v>6654</v>
      </c>
      <c r="E3159" s="38" t="s">
        <v>6654</v>
      </c>
      <c r="F3159" s="38" t="s">
        <v>6655</v>
      </c>
      <c r="G3159" s="38">
        <v>1</v>
      </c>
      <c r="H3159" s="38" t="s">
        <v>6645</v>
      </c>
    </row>
    <row r="3160" spans="1:8">
      <c r="A3160" s="24" t="s">
        <v>25</v>
      </c>
      <c r="B3160" s="407" t="str">
        <f ca="1">VLOOKUP(B3155,'41. KPC'!$H$103:$L$1048576,5,0)</f>
        <v>3월, 8월, 11월</v>
      </c>
      <c r="D3160" s="38" t="s">
        <v>6656</v>
      </c>
      <c r="E3160" s="38" t="s">
        <v>6656</v>
      </c>
      <c r="F3160" s="38" t="s">
        <v>6657</v>
      </c>
      <c r="G3160" s="38">
        <v>1</v>
      </c>
      <c r="H3160" s="38" t="s">
        <v>6645</v>
      </c>
    </row>
    <row r="3161" spans="1:8">
      <c r="A3161" s="660" t="s">
        <v>33</v>
      </c>
      <c r="B3161" s="644" t="s">
        <v>6658</v>
      </c>
      <c r="D3161" s="38" t="s">
        <v>6659</v>
      </c>
      <c r="E3161" s="38" t="s">
        <v>6659</v>
      </c>
      <c r="F3161" s="38" t="s">
        <v>6660</v>
      </c>
      <c r="G3161" s="38">
        <v>2</v>
      </c>
      <c r="H3161" s="38" t="s">
        <v>6645</v>
      </c>
    </row>
    <row r="3162" spans="1:8">
      <c r="A3162" s="630"/>
      <c r="B3162" s="645"/>
      <c r="D3162" s="38" t="s">
        <v>6661</v>
      </c>
      <c r="E3162" s="38" t="s">
        <v>6661</v>
      </c>
      <c r="F3162" s="38" t="s">
        <v>6662</v>
      </c>
      <c r="G3162" s="38">
        <v>2</v>
      </c>
      <c r="H3162" s="38" t="s">
        <v>6645</v>
      </c>
    </row>
    <row r="3163" spans="1:8">
      <c r="B3163" s="408"/>
    </row>
    <row r="3164" spans="1:8">
      <c r="B3164" s="408"/>
    </row>
    <row r="3165" spans="1:8" ht="17.25" thickBot="1">
      <c r="A3165" s="22" t="s">
        <v>7</v>
      </c>
      <c r="B3165" s="405" t="s">
        <v>4</v>
      </c>
      <c r="D3165" s="22" t="s">
        <v>5117</v>
      </c>
      <c r="E3165" s="22" t="s">
        <v>5118</v>
      </c>
      <c r="F3165" s="22" t="s">
        <v>5119</v>
      </c>
      <c r="G3165" s="22" t="s">
        <v>5120</v>
      </c>
      <c r="H3165" s="22" t="s">
        <v>5121</v>
      </c>
    </row>
    <row r="3166" spans="1:8" ht="17.25" thickTop="1">
      <c r="A3166" s="21">
        <f t="shared" ref="A3166" ca="1" si="132">COUNTIF(INDIRECT("$A$3:A" &amp; ROW()-1), "연번")</f>
        <v>288</v>
      </c>
      <c r="B3166" s="406" t="str">
        <f ca="1">VLOOKUP(A3166,'41. KPC'!$B$103:$H$1048576,7,0)</f>
        <v>프로젝트 발주담당자를 위한 제안요청서 작성 및 평가실무(With 생성형 AI 활용 팁)</v>
      </c>
      <c r="D3166" s="416" t="s">
        <v>6663</v>
      </c>
      <c r="E3166" s="416" t="s">
        <v>6663</v>
      </c>
      <c r="F3166" s="416" t="s">
        <v>6664</v>
      </c>
      <c r="G3166" s="416">
        <v>2</v>
      </c>
      <c r="H3166" s="416" t="s">
        <v>6645</v>
      </c>
    </row>
    <row r="3167" spans="1:8">
      <c r="A3167" s="24" t="s">
        <v>28</v>
      </c>
      <c r="B3167" s="23" t="s">
        <v>6665</v>
      </c>
      <c r="D3167" s="416" t="s">
        <v>6666</v>
      </c>
      <c r="E3167" s="416" t="s">
        <v>6666</v>
      </c>
      <c r="F3167" s="416" t="s">
        <v>6667</v>
      </c>
      <c r="G3167" s="416">
        <v>2</v>
      </c>
      <c r="H3167" s="416" t="s">
        <v>6645</v>
      </c>
    </row>
    <row r="3168" spans="1:8">
      <c r="A3168" s="24" t="s">
        <v>13</v>
      </c>
      <c r="B3168" s="23" t="s">
        <v>6668</v>
      </c>
      <c r="D3168" s="416" t="s">
        <v>6669</v>
      </c>
      <c r="E3168" s="416" t="s">
        <v>6669</v>
      </c>
      <c r="F3168" s="416" t="s">
        <v>6670</v>
      </c>
      <c r="G3168" s="416">
        <v>3</v>
      </c>
      <c r="H3168" s="416" t="s">
        <v>6645</v>
      </c>
    </row>
    <row r="3169" spans="1:8">
      <c r="A3169" s="24" t="s">
        <v>32</v>
      </c>
      <c r="B3169" s="407">
        <f ca="1">VLOOKUP(B3166,'41. KPC'!$H$103:$J$1048576,3,0)</f>
        <v>14</v>
      </c>
      <c r="D3169" s="416" t="s">
        <v>6671</v>
      </c>
      <c r="E3169" s="416" t="s">
        <v>6671</v>
      </c>
      <c r="F3169" s="416" t="s">
        <v>6672</v>
      </c>
      <c r="G3169" s="416">
        <v>2</v>
      </c>
      <c r="H3169" s="416" t="s">
        <v>6645</v>
      </c>
    </row>
    <row r="3170" spans="1:8">
      <c r="A3170" s="24" t="s">
        <v>31</v>
      </c>
      <c r="B3170" s="407" t="str">
        <f ca="1">VLOOKUP(B3166,'41. KPC'!$H$103:$J$1048576,2,0)</f>
        <v>O</v>
      </c>
      <c r="D3170" s="38" t="s">
        <v>6673</v>
      </c>
      <c r="E3170" s="38" t="s">
        <v>6673</v>
      </c>
      <c r="F3170" s="38" t="s">
        <v>6674</v>
      </c>
      <c r="G3170" s="38">
        <v>2</v>
      </c>
      <c r="H3170" s="38" t="s">
        <v>6645</v>
      </c>
    </row>
    <row r="3171" spans="1:8">
      <c r="A3171" s="24" t="s">
        <v>25</v>
      </c>
      <c r="B3171" s="407" t="str">
        <f ca="1">VLOOKUP(B3166,'41. KPC'!$H$103:$L$1048576,5,0)</f>
        <v>3월, 8월, 12월</v>
      </c>
      <c r="D3171" s="38" t="s">
        <v>6675</v>
      </c>
      <c r="E3171" s="38" t="s">
        <v>6675</v>
      </c>
      <c r="F3171" s="38" t="s">
        <v>6676</v>
      </c>
      <c r="G3171" s="38">
        <v>3</v>
      </c>
      <c r="H3171" s="38" t="s">
        <v>6645</v>
      </c>
    </row>
    <row r="3172" spans="1:8">
      <c r="A3172" s="660" t="s">
        <v>33</v>
      </c>
      <c r="B3172" s="644" t="s">
        <v>6677</v>
      </c>
      <c r="D3172" s="38"/>
      <c r="E3172" s="38"/>
      <c r="F3172" s="38"/>
      <c r="G3172" s="38"/>
      <c r="H3172" s="38"/>
    </row>
    <row r="3173" spans="1:8">
      <c r="A3173" s="630"/>
      <c r="B3173" s="645"/>
      <c r="D3173" s="38"/>
      <c r="E3173" s="38"/>
      <c r="F3173" s="38"/>
      <c r="G3173" s="38"/>
      <c r="H3173" s="38"/>
    </row>
    <row r="3174" spans="1:8">
      <c r="B3174" s="408"/>
    </row>
    <row r="3175" spans="1:8">
      <c r="B3175" s="408"/>
    </row>
    <row r="3176" spans="1:8" ht="17.25" thickBot="1">
      <c r="A3176" s="22" t="s">
        <v>7</v>
      </c>
      <c r="B3176" s="405" t="s">
        <v>4</v>
      </c>
      <c r="D3176" s="22" t="s">
        <v>5117</v>
      </c>
      <c r="E3176" s="22" t="s">
        <v>5118</v>
      </c>
      <c r="F3176" s="22" t="s">
        <v>5119</v>
      </c>
      <c r="G3176" s="22" t="s">
        <v>5120</v>
      </c>
      <c r="H3176" s="22" t="s">
        <v>5121</v>
      </c>
    </row>
    <row r="3177" spans="1:8" ht="17.25" thickTop="1">
      <c r="A3177" s="21">
        <f t="shared" ref="A3177" ca="1" si="133">COUNTIF(INDIRECT("$A$3:A" &amp; ROW()-1), "연번")</f>
        <v>289</v>
      </c>
      <c r="B3177" s="406" t="str">
        <f ca="1">VLOOKUP(A3177,'41. KPC'!$B$103:$H$1048576,7,0)</f>
        <v>스마트 워커의 ChatGPT와 생성형 AI 기획보고서 작성</v>
      </c>
      <c r="D3177" s="416" t="s">
        <v>6678</v>
      </c>
      <c r="E3177" s="416" t="s">
        <v>4627</v>
      </c>
      <c r="F3177" s="416" t="s">
        <v>6679</v>
      </c>
      <c r="G3177" s="416">
        <v>3</v>
      </c>
      <c r="H3177" s="416" t="s">
        <v>6680</v>
      </c>
    </row>
    <row r="3178" spans="1:8">
      <c r="A3178" s="24" t="s">
        <v>28</v>
      </c>
      <c r="B3178" s="23" t="s">
        <v>6681</v>
      </c>
      <c r="D3178" s="416" t="s">
        <v>6682</v>
      </c>
      <c r="E3178" s="416" t="s">
        <v>6683</v>
      </c>
      <c r="F3178" s="416" t="s">
        <v>6684</v>
      </c>
      <c r="G3178" s="416">
        <v>4</v>
      </c>
      <c r="H3178" s="416" t="s">
        <v>6680</v>
      </c>
    </row>
    <row r="3179" spans="1:8">
      <c r="A3179" s="24" t="s">
        <v>13</v>
      </c>
      <c r="B3179" s="23" t="s">
        <v>1283</v>
      </c>
      <c r="D3179" s="416"/>
      <c r="E3179" s="416"/>
      <c r="F3179" s="416"/>
      <c r="G3179" s="416"/>
      <c r="H3179" s="416"/>
    </row>
    <row r="3180" spans="1:8">
      <c r="A3180" s="24" t="s">
        <v>32</v>
      </c>
      <c r="B3180" s="407">
        <f ca="1">VLOOKUP(B3177,'41. KPC'!$H$103:$J$1048576,3,0)</f>
        <v>7</v>
      </c>
      <c r="D3180" s="416"/>
      <c r="E3180" s="416"/>
      <c r="F3180" s="416"/>
      <c r="G3180" s="416"/>
      <c r="H3180" s="416"/>
    </row>
    <row r="3181" spans="1:8">
      <c r="A3181" s="24" t="s">
        <v>31</v>
      </c>
      <c r="B3181" s="407" t="str">
        <f ca="1">VLOOKUP(B3177,'41. KPC'!$H$103:$J$1048576,2,0)</f>
        <v>O</v>
      </c>
      <c r="D3181" s="38"/>
      <c r="E3181" s="38"/>
      <c r="F3181" s="38"/>
      <c r="G3181" s="38"/>
      <c r="H3181" s="38"/>
    </row>
    <row r="3182" spans="1:8">
      <c r="A3182" s="24" t="s">
        <v>25</v>
      </c>
      <c r="B3182" s="407" t="str">
        <f ca="1">VLOOKUP(B3177,'41. KPC'!$H$103:$L$1048576,5,0)</f>
        <v>2월, 3월, 4월, 8월, 9월</v>
      </c>
      <c r="D3182" s="38"/>
      <c r="E3182" s="38"/>
      <c r="F3182" s="38"/>
      <c r="G3182" s="38"/>
      <c r="H3182" s="38"/>
    </row>
    <row r="3183" spans="1:8">
      <c r="A3183" s="660" t="s">
        <v>33</v>
      </c>
      <c r="B3183" s="649" t="s">
        <v>6685</v>
      </c>
      <c r="D3183" s="38"/>
      <c r="E3183" s="38"/>
      <c r="F3183" s="38"/>
      <c r="G3183" s="38"/>
      <c r="H3183" s="38"/>
    </row>
    <row r="3184" spans="1:8">
      <c r="A3184" s="630"/>
      <c r="B3184" s="650"/>
      <c r="D3184" s="38"/>
      <c r="E3184" s="38"/>
      <c r="F3184" s="38"/>
      <c r="G3184" s="38"/>
      <c r="H3184" s="38"/>
    </row>
    <row r="3185" spans="1:8">
      <c r="B3185" s="408"/>
    </row>
    <row r="3186" spans="1:8">
      <c r="B3186" s="408"/>
    </row>
    <row r="3187" spans="1:8" ht="17.25" thickBot="1">
      <c r="A3187" s="22" t="s">
        <v>7</v>
      </c>
      <c r="B3187" s="405" t="s">
        <v>4</v>
      </c>
      <c r="D3187" s="22" t="s">
        <v>5117</v>
      </c>
      <c r="E3187" s="22" t="s">
        <v>5118</v>
      </c>
      <c r="F3187" s="22" t="s">
        <v>5119</v>
      </c>
      <c r="G3187" s="22" t="s">
        <v>5120</v>
      </c>
      <c r="H3187" s="22" t="s">
        <v>5121</v>
      </c>
    </row>
    <row r="3188" spans="1:8" ht="17.25" thickTop="1">
      <c r="A3188" s="21">
        <f t="shared" ref="A3188" ca="1" si="134">COUNTIF(INDIRECT("$A$3:A" &amp; ROW()-1), "연번")</f>
        <v>290</v>
      </c>
      <c r="B3188" s="406" t="str">
        <f ca="1">VLOOKUP(A3188,'41. KPC'!$B$103:$H$1048576,7,0)</f>
        <v>[엑셀데이터활용] 기초통계와 데이터 분석 (ChatGPT 활용)</v>
      </c>
      <c r="D3188" s="416" t="s">
        <v>6686</v>
      </c>
      <c r="E3188" s="416" t="s">
        <v>6686</v>
      </c>
      <c r="F3188" s="416" t="s">
        <v>6687</v>
      </c>
      <c r="G3188" s="416">
        <v>3</v>
      </c>
      <c r="H3188" s="416" t="s">
        <v>6688</v>
      </c>
    </row>
    <row r="3189" spans="1:8">
      <c r="A3189" s="24" t="s">
        <v>28</v>
      </c>
      <c r="B3189" s="23" t="s">
        <v>6689</v>
      </c>
      <c r="D3189" s="416" t="s">
        <v>6690</v>
      </c>
      <c r="E3189" s="416" t="s">
        <v>6690</v>
      </c>
      <c r="F3189" s="416" t="s">
        <v>6691</v>
      </c>
      <c r="G3189" s="416">
        <v>4</v>
      </c>
      <c r="H3189" s="416" t="s">
        <v>6688</v>
      </c>
    </row>
    <row r="3190" spans="1:8">
      <c r="A3190" s="24" t="s">
        <v>13</v>
      </c>
      <c r="B3190" s="23" t="s">
        <v>1283</v>
      </c>
      <c r="D3190" s="416" t="s">
        <v>6692</v>
      </c>
      <c r="E3190" s="416" t="s">
        <v>6692</v>
      </c>
      <c r="F3190" s="416" t="s">
        <v>6693</v>
      </c>
      <c r="G3190" s="416">
        <v>3</v>
      </c>
      <c r="H3190" s="416" t="s">
        <v>6688</v>
      </c>
    </row>
    <row r="3191" spans="1:8">
      <c r="A3191" s="24" t="s">
        <v>32</v>
      </c>
      <c r="B3191" s="407">
        <f ca="1">VLOOKUP(B3188,'41. KPC'!$H$103:$J$1048576,3,0)</f>
        <v>14</v>
      </c>
      <c r="D3191" s="416" t="s">
        <v>6694</v>
      </c>
      <c r="E3191" s="416" t="s">
        <v>6694</v>
      </c>
      <c r="F3191" s="416" t="s">
        <v>6695</v>
      </c>
      <c r="G3191" s="416">
        <v>4</v>
      </c>
      <c r="H3191" s="416" t="s">
        <v>6688</v>
      </c>
    </row>
    <row r="3192" spans="1:8">
      <c r="A3192" s="24" t="s">
        <v>31</v>
      </c>
      <c r="B3192" s="407" t="str">
        <f ca="1">VLOOKUP(B3188,'41. KPC'!$H$103:$J$1048576,2,0)</f>
        <v>O</v>
      </c>
      <c r="D3192" s="38"/>
      <c r="E3192" s="38"/>
      <c r="F3192" s="38"/>
      <c r="G3192" s="38"/>
      <c r="H3192" s="38"/>
    </row>
    <row r="3193" spans="1:8">
      <c r="A3193" s="24" t="s">
        <v>25</v>
      </c>
      <c r="B3193" s="407" t="str">
        <f ca="1">VLOOKUP(B3188,'41. KPC'!$H$103:$L$1048576,5,0)</f>
        <v>2월, 4월, 6월, 8월, 11월</v>
      </c>
      <c r="D3193" s="38"/>
      <c r="E3193" s="38"/>
      <c r="F3193" s="38"/>
      <c r="G3193" s="38"/>
      <c r="H3193" s="38"/>
    </row>
    <row r="3194" spans="1:8">
      <c r="A3194" s="660" t="s">
        <v>33</v>
      </c>
      <c r="B3194" s="649" t="s">
        <v>6696</v>
      </c>
      <c r="D3194" s="38"/>
      <c r="E3194" s="38"/>
      <c r="F3194" s="38"/>
      <c r="G3194" s="38"/>
      <c r="H3194" s="38"/>
    </row>
    <row r="3195" spans="1:8">
      <c r="A3195" s="630"/>
      <c r="B3195" s="650"/>
      <c r="D3195" s="38"/>
      <c r="E3195" s="38"/>
      <c r="F3195" s="38"/>
      <c r="G3195" s="38"/>
      <c r="H3195" s="38"/>
    </row>
    <row r="3196" spans="1:8">
      <c r="B3196" s="408"/>
    </row>
    <row r="3197" spans="1:8">
      <c r="B3197" s="408"/>
    </row>
    <row r="3198" spans="1:8" ht="17.25" thickBot="1">
      <c r="A3198" s="22" t="s">
        <v>7</v>
      </c>
      <c r="B3198" s="405" t="s">
        <v>4</v>
      </c>
      <c r="D3198" s="22" t="s">
        <v>5117</v>
      </c>
      <c r="E3198" s="22" t="s">
        <v>5118</v>
      </c>
      <c r="F3198" s="22" t="s">
        <v>5119</v>
      </c>
      <c r="G3198" s="22" t="s">
        <v>5120</v>
      </c>
      <c r="H3198" s="22" t="s">
        <v>5121</v>
      </c>
    </row>
    <row r="3199" spans="1:8" ht="17.25" thickTop="1">
      <c r="A3199" s="21">
        <f t="shared" ref="A3199" ca="1" si="135">COUNTIF(INDIRECT("$A$3:A" &amp; ROW()-1), "연번")</f>
        <v>291</v>
      </c>
      <c r="B3199" s="406" t="str">
        <f ca="1">VLOOKUP(A3199,'41. KPC'!$B$103:$H$1048576,7,0)</f>
        <v>[엑셀데이터활용] Power BI를 활용한 데이터 시각화</v>
      </c>
      <c r="D3199" s="416" t="s">
        <v>6697</v>
      </c>
      <c r="E3199" s="416" t="s">
        <v>6697</v>
      </c>
      <c r="F3199" s="416" t="s">
        <v>6698</v>
      </c>
      <c r="G3199" s="416">
        <v>3</v>
      </c>
      <c r="H3199" s="416" t="s">
        <v>6699</v>
      </c>
    </row>
    <row r="3200" spans="1:8">
      <c r="A3200" s="24" t="s">
        <v>28</v>
      </c>
      <c r="B3200" s="23" t="s">
        <v>6700</v>
      </c>
      <c r="D3200" s="416" t="s">
        <v>6701</v>
      </c>
      <c r="E3200" s="416" t="s">
        <v>6701</v>
      </c>
      <c r="F3200" s="416" t="s">
        <v>6702</v>
      </c>
      <c r="G3200" s="416">
        <v>4</v>
      </c>
      <c r="H3200" s="416" t="s">
        <v>6699</v>
      </c>
    </row>
    <row r="3201" spans="1:8">
      <c r="A3201" s="24" t="s">
        <v>13</v>
      </c>
      <c r="B3201" s="23" t="s">
        <v>1283</v>
      </c>
      <c r="D3201" s="416" t="s">
        <v>6703</v>
      </c>
      <c r="E3201" s="416" t="s">
        <v>6703</v>
      </c>
      <c r="F3201" s="416" t="s">
        <v>6704</v>
      </c>
      <c r="G3201" s="416">
        <v>3</v>
      </c>
      <c r="H3201" s="416" t="s">
        <v>6699</v>
      </c>
    </row>
    <row r="3202" spans="1:8">
      <c r="A3202" s="24" t="s">
        <v>32</v>
      </c>
      <c r="B3202" s="407">
        <f ca="1">VLOOKUP(B3199,'41. KPC'!$H$103:$J$1048576,3,0)</f>
        <v>14</v>
      </c>
      <c r="D3202" s="416" t="s">
        <v>6705</v>
      </c>
      <c r="E3202" s="416" t="s">
        <v>6705</v>
      </c>
      <c r="F3202" s="416" t="s">
        <v>6706</v>
      </c>
      <c r="G3202" s="416">
        <v>4</v>
      </c>
      <c r="H3202" s="416" t="s">
        <v>6699</v>
      </c>
    </row>
    <row r="3203" spans="1:8">
      <c r="A3203" s="24" t="s">
        <v>31</v>
      </c>
      <c r="B3203" s="407" t="str">
        <f ca="1">VLOOKUP(B3199,'41. KPC'!$H$103:$J$1048576,2,0)</f>
        <v>X</v>
      </c>
      <c r="D3203" s="38"/>
      <c r="E3203" s="38"/>
      <c r="F3203" s="38"/>
      <c r="G3203" s="38"/>
      <c r="H3203" s="38"/>
    </row>
    <row r="3204" spans="1:8">
      <c r="A3204" s="24" t="s">
        <v>25</v>
      </c>
      <c r="B3204" s="407" t="str">
        <f ca="1">VLOOKUP(B3199,'41. KPC'!$H$103:$L$1048576,5,0)</f>
        <v>1~12월</v>
      </c>
      <c r="D3204" s="38"/>
      <c r="E3204" s="38"/>
      <c r="F3204" s="38"/>
      <c r="G3204" s="38"/>
      <c r="H3204" s="38"/>
    </row>
    <row r="3205" spans="1:8">
      <c r="A3205" s="660" t="s">
        <v>33</v>
      </c>
      <c r="B3205" s="644" t="s">
        <v>6707</v>
      </c>
      <c r="D3205" s="38"/>
      <c r="E3205" s="38"/>
      <c r="F3205" s="38"/>
      <c r="G3205" s="38"/>
      <c r="H3205" s="38"/>
    </row>
    <row r="3206" spans="1:8">
      <c r="A3206" s="630"/>
      <c r="B3206" s="645"/>
      <c r="D3206" s="38"/>
      <c r="E3206" s="38"/>
      <c r="F3206" s="38"/>
      <c r="G3206" s="38"/>
      <c r="H3206" s="38"/>
    </row>
    <row r="3207" spans="1:8">
      <c r="B3207" s="408"/>
    </row>
    <row r="3208" spans="1:8">
      <c r="B3208" s="408"/>
    </row>
    <row r="3209" spans="1:8" ht="17.25" thickBot="1">
      <c r="A3209" s="22" t="s">
        <v>7</v>
      </c>
      <c r="B3209" s="405" t="s">
        <v>4</v>
      </c>
      <c r="D3209" s="22" t="s">
        <v>5117</v>
      </c>
      <c r="E3209" s="22" t="s">
        <v>5118</v>
      </c>
      <c r="F3209" s="22" t="s">
        <v>5119</v>
      </c>
      <c r="G3209" s="22" t="s">
        <v>5120</v>
      </c>
      <c r="H3209" s="22" t="s">
        <v>5121</v>
      </c>
    </row>
    <row r="3210" spans="1:8" ht="17.25" thickTop="1">
      <c r="A3210" s="21">
        <f t="shared" ref="A3210" ca="1" si="136">COUNTIF(INDIRECT("$A$3:A" &amp; ROW()-1), "연번")</f>
        <v>292</v>
      </c>
      <c r="B3210" s="406" t="str">
        <f ca="1">VLOOKUP(A3210,'41. KPC'!$B$103:$H$1048576,7,0)</f>
        <v>[엑셀데이터활용] Power BI를 활용한 데이터 시각화_심화</v>
      </c>
      <c r="D3210" s="416" t="s">
        <v>6708</v>
      </c>
      <c r="E3210" s="416" t="s">
        <v>6708</v>
      </c>
      <c r="F3210" s="416" t="s">
        <v>6709</v>
      </c>
      <c r="G3210" s="416">
        <v>3</v>
      </c>
      <c r="H3210" s="416" t="s">
        <v>6699</v>
      </c>
    </row>
    <row r="3211" spans="1:8">
      <c r="A3211" s="24" t="s">
        <v>28</v>
      </c>
      <c r="B3211" s="23" t="s">
        <v>6710</v>
      </c>
      <c r="D3211" s="416" t="s">
        <v>6711</v>
      </c>
      <c r="E3211" s="416" t="s">
        <v>6711</v>
      </c>
      <c r="F3211" s="416" t="s">
        <v>6712</v>
      </c>
      <c r="G3211" s="416">
        <v>4</v>
      </c>
      <c r="H3211" s="416" t="s">
        <v>6699</v>
      </c>
    </row>
    <row r="3212" spans="1:8">
      <c r="A3212" s="24" t="s">
        <v>13</v>
      </c>
      <c r="B3212" s="23" t="s">
        <v>1283</v>
      </c>
      <c r="D3212" s="416" t="s">
        <v>6713</v>
      </c>
      <c r="E3212" s="416" t="s">
        <v>6713</v>
      </c>
      <c r="F3212" s="416" t="s">
        <v>6714</v>
      </c>
      <c r="G3212" s="416">
        <v>3</v>
      </c>
      <c r="H3212" s="416" t="s">
        <v>6699</v>
      </c>
    </row>
    <row r="3213" spans="1:8">
      <c r="A3213" s="24" t="s">
        <v>32</v>
      </c>
      <c r="B3213" s="407">
        <f ca="1">VLOOKUP(B3210,'41. KPC'!$H$103:$J$1048576,3,0)</f>
        <v>14</v>
      </c>
      <c r="D3213" s="416" t="s">
        <v>6715</v>
      </c>
      <c r="E3213" s="416" t="s">
        <v>6715</v>
      </c>
      <c r="F3213" s="416" t="s">
        <v>6716</v>
      </c>
      <c r="G3213" s="416">
        <v>4</v>
      </c>
      <c r="H3213" s="416" t="s">
        <v>6699</v>
      </c>
    </row>
    <row r="3214" spans="1:8">
      <c r="A3214" s="24" t="s">
        <v>31</v>
      </c>
      <c r="B3214" s="407" t="str">
        <f ca="1">VLOOKUP(B3210,'41. KPC'!$H$103:$J$1048576,2,0)</f>
        <v>X</v>
      </c>
      <c r="D3214" s="38"/>
      <c r="E3214" s="38"/>
      <c r="F3214" s="38"/>
      <c r="G3214" s="38"/>
      <c r="H3214" s="38"/>
    </row>
    <row r="3215" spans="1:8">
      <c r="A3215" s="24" t="s">
        <v>25</v>
      </c>
      <c r="B3215" s="407" t="str">
        <f ca="1">VLOOKUP(B3210,'41. KPC'!$H$103:$L$1048576,5,0)</f>
        <v>4월, 6월, 8월, 11월</v>
      </c>
      <c r="D3215" s="38"/>
      <c r="E3215" s="38"/>
      <c r="F3215" s="38"/>
      <c r="G3215" s="38"/>
      <c r="H3215" s="38"/>
    </row>
    <row r="3216" spans="1:8">
      <c r="A3216" s="660" t="s">
        <v>33</v>
      </c>
      <c r="B3216" s="644" t="s">
        <v>6717</v>
      </c>
      <c r="D3216" s="38"/>
      <c r="E3216" s="38"/>
      <c r="F3216" s="38"/>
      <c r="G3216" s="38"/>
      <c r="H3216" s="38"/>
    </row>
    <row r="3217" spans="1:8">
      <c r="A3217" s="630"/>
      <c r="B3217" s="645"/>
      <c r="D3217" s="38"/>
      <c r="E3217" s="38"/>
      <c r="F3217" s="38"/>
      <c r="G3217" s="38"/>
      <c r="H3217" s="38"/>
    </row>
    <row r="3218" spans="1:8">
      <c r="B3218" s="408"/>
    </row>
    <row r="3219" spans="1:8">
      <c r="B3219" s="408"/>
    </row>
    <row r="3220" spans="1:8" ht="17.25" thickBot="1">
      <c r="A3220" s="22" t="s">
        <v>7</v>
      </c>
      <c r="B3220" s="405" t="s">
        <v>4</v>
      </c>
      <c r="D3220" s="22" t="s">
        <v>5117</v>
      </c>
      <c r="E3220" s="22" t="s">
        <v>5118</v>
      </c>
      <c r="F3220" s="22" t="s">
        <v>5119</v>
      </c>
      <c r="G3220" s="22" t="s">
        <v>5120</v>
      </c>
      <c r="H3220" s="22" t="s">
        <v>5121</v>
      </c>
    </row>
    <row r="3221" spans="1:8" ht="17.25" thickTop="1">
      <c r="A3221" s="21">
        <f t="shared" ref="A3221" ca="1" si="137">COUNTIF(INDIRECT("$A$3:A" &amp; ROW()-1), "연번")</f>
        <v>293</v>
      </c>
      <c r="B3221" s="406" t="str">
        <f ca="1">VLOOKUP(A3221,'41. KPC'!$B$103:$H$1048576,7,0)</f>
        <v>비즈니스 엑셀_Step2 (ChatGPT 활용)</v>
      </c>
      <c r="D3221" s="416" t="s">
        <v>6718</v>
      </c>
      <c r="E3221" s="416" t="s">
        <v>6719</v>
      </c>
      <c r="F3221" s="416" t="s">
        <v>6720</v>
      </c>
      <c r="G3221" s="416">
        <v>3</v>
      </c>
      <c r="H3221" s="416" t="s">
        <v>6721</v>
      </c>
    </row>
    <row r="3222" spans="1:8">
      <c r="A3222" s="24" t="s">
        <v>28</v>
      </c>
      <c r="B3222" s="23" t="s">
        <v>6722</v>
      </c>
      <c r="D3222" s="416" t="s">
        <v>5518</v>
      </c>
      <c r="E3222" s="416" t="s">
        <v>5494</v>
      </c>
      <c r="F3222" s="416" t="s">
        <v>6723</v>
      </c>
      <c r="G3222" s="416">
        <v>4</v>
      </c>
      <c r="H3222" s="416" t="s">
        <v>6721</v>
      </c>
    </row>
    <row r="3223" spans="1:8">
      <c r="A3223" s="24" t="s">
        <v>13</v>
      </c>
      <c r="B3223" s="23" t="s">
        <v>1283</v>
      </c>
      <c r="D3223" s="416" t="s">
        <v>6724</v>
      </c>
      <c r="E3223" s="416" t="s">
        <v>6724</v>
      </c>
      <c r="F3223" s="416" t="s">
        <v>6725</v>
      </c>
      <c r="G3223" s="416">
        <v>3</v>
      </c>
      <c r="H3223" s="416" t="s">
        <v>6721</v>
      </c>
    </row>
    <row r="3224" spans="1:8">
      <c r="A3224" s="24" t="s">
        <v>32</v>
      </c>
      <c r="B3224" s="407">
        <f ca="1">VLOOKUP(B3221,'41. KPC'!$H$103:$J$1048576,3,0)</f>
        <v>21</v>
      </c>
      <c r="D3224" s="416" t="s">
        <v>6726</v>
      </c>
      <c r="E3224" s="416" t="s">
        <v>6727</v>
      </c>
      <c r="F3224" s="416" t="s">
        <v>6728</v>
      </c>
      <c r="G3224" s="416">
        <v>4</v>
      </c>
      <c r="H3224" s="416" t="s">
        <v>6721</v>
      </c>
    </row>
    <row r="3225" spans="1:8">
      <c r="A3225" s="24" t="s">
        <v>31</v>
      </c>
      <c r="B3225" s="407" t="str">
        <f ca="1">VLOOKUP(B3221,'41. KPC'!$H$103:$J$1048576,2,0)</f>
        <v>O</v>
      </c>
      <c r="D3225" s="38" t="s">
        <v>6729</v>
      </c>
      <c r="E3225" s="38" t="s">
        <v>6730</v>
      </c>
      <c r="F3225" s="38" t="s">
        <v>6731</v>
      </c>
      <c r="G3225" s="38">
        <v>3</v>
      </c>
      <c r="H3225" s="38" t="s">
        <v>6721</v>
      </c>
    </row>
    <row r="3226" spans="1:8">
      <c r="A3226" s="24" t="s">
        <v>25</v>
      </c>
      <c r="B3226" s="407" t="str">
        <f ca="1">VLOOKUP(B3221,'41. KPC'!$H$103:$L$1048576,5,0)</f>
        <v>1~12월</v>
      </c>
      <c r="D3226" s="38" t="s">
        <v>6732</v>
      </c>
      <c r="E3226" s="38" t="s">
        <v>6733</v>
      </c>
      <c r="F3226" s="38" t="s">
        <v>6734</v>
      </c>
      <c r="G3226" s="38">
        <v>4</v>
      </c>
      <c r="H3226" s="38" t="s">
        <v>6721</v>
      </c>
    </row>
    <row r="3227" spans="1:8">
      <c r="A3227" s="660" t="s">
        <v>33</v>
      </c>
      <c r="B3227" s="644" t="s">
        <v>6735</v>
      </c>
      <c r="D3227" s="38"/>
      <c r="E3227" s="38"/>
      <c r="F3227" s="38"/>
      <c r="G3227" s="38"/>
      <c r="H3227" s="38"/>
    </row>
    <row r="3228" spans="1:8">
      <c r="A3228" s="630"/>
      <c r="B3228" s="645"/>
      <c r="D3228" s="38"/>
      <c r="E3228" s="38"/>
      <c r="F3228" s="38"/>
      <c r="G3228" s="38"/>
      <c r="H3228" s="38"/>
    </row>
    <row r="3229" spans="1:8">
      <c r="B3229" s="408"/>
    </row>
    <row r="3230" spans="1:8">
      <c r="B3230" s="408"/>
    </row>
    <row r="3231" spans="1:8" ht="17.25" thickBot="1">
      <c r="A3231" s="22" t="s">
        <v>7</v>
      </c>
      <c r="B3231" s="405" t="s">
        <v>4</v>
      </c>
      <c r="D3231" s="22" t="s">
        <v>5117</v>
      </c>
      <c r="E3231" s="22" t="s">
        <v>5118</v>
      </c>
      <c r="F3231" s="22" t="s">
        <v>5119</v>
      </c>
      <c r="G3231" s="22" t="s">
        <v>5120</v>
      </c>
      <c r="H3231" s="22" t="s">
        <v>5121</v>
      </c>
    </row>
    <row r="3232" spans="1:8" ht="17.25" thickTop="1">
      <c r="A3232" s="21">
        <f t="shared" ref="A3232" ca="1" si="138">COUNTIF(INDIRECT("$A$3:A" &amp; ROW()-1), "연번")</f>
        <v>294</v>
      </c>
      <c r="B3232" s="406" t="str">
        <f ca="1">VLOOKUP(A3232,'41. KPC'!$B$103:$H$1048576,7,0)</f>
        <v>VBA와 매크로를 활용한 문서 자동화 실무 (ChatGPT 활용)</v>
      </c>
      <c r="D3232" s="416" t="s">
        <v>5524</v>
      </c>
      <c r="E3232" s="416" t="s">
        <v>6736</v>
      </c>
      <c r="F3232" s="416" t="s">
        <v>6737</v>
      </c>
      <c r="G3232" s="416">
        <v>3</v>
      </c>
      <c r="H3232" s="416" t="s">
        <v>6738</v>
      </c>
    </row>
    <row r="3233" spans="1:8">
      <c r="A3233" s="24" t="s">
        <v>28</v>
      </c>
      <c r="B3233" s="23" t="s">
        <v>6739</v>
      </c>
      <c r="D3233" s="416" t="s">
        <v>6740</v>
      </c>
      <c r="E3233" s="416" t="s">
        <v>6741</v>
      </c>
      <c r="F3233" s="416" t="s">
        <v>6742</v>
      </c>
      <c r="G3233" s="416">
        <v>4</v>
      </c>
      <c r="H3233" s="416" t="s">
        <v>6738</v>
      </c>
    </row>
    <row r="3234" spans="1:8">
      <c r="A3234" s="24" t="s">
        <v>13</v>
      </c>
      <c r="B3234" s="23" t="s">
        <v>1283</v>
      </c>
      <c r="D3234" s="416" t="s">
        <v>5529</v>
      </c>
      <c r="E3234" s="416" t="s">
        <v>6743</v>
      </c>
      <c r="F3234" s="416" t="s">
        <v>6744</v>
      </c>
      <c r="G3234" s="416">
        <v>3</v>
      </c>
      <c r="H3234" s="416" t="s">
        <v>6738</v>
      </c>
    </row>
    <row r="3235" spans="1:8">
      <c r="A3235" s="24" t="s">
        <v>32</v>
      </c>
      <c r="B3235" s="407">
        <f ca="1">VLOOKUP(B3232,'41. KPC'!$H$103:$J$1048576,3,0)</f>
        <v>21</v>
      </c>
      <c r="D3235" s="416" t="s">
        <v>5532</v>
      </c>
      <c r="E3235" s="416" t="s">
        <v>6745</v>
      </c>
      <c r="F3235" s="416" t="s">
        <v>6746</v>
      </c>
      <c r="G3235" s="416">
        <v>4</v>
      </c>
      <c r="H3235" s="416" t="s">
        <v>6738</v>
      </c>
    </row>
    <row r="3236" spans="1:8">
      <c r="A3236" s="24" t="s">
        <v>31</v>
      </c>
      <c r="B3236" s="407" t="str">
        <f ca="1">VLOOKUP(B3232,'41. KPC'!$H$103:$J$1048576,2,0)</f>
        <v>O</v>
      </c>
      <c r="D3236" s="38" t="s">
        <v>5537</v>
      </c>
      <c r="E3236" s="38" t="s">
        <v>5538</v>
      </c>
      <c r="F3236" s="38" t="s">
        <v>6747</v>
      </c>
      <c r="G3236" s="38">
        <v>3</v>
      </c>
      <c r="H3236" s="38" t="s">
        <v>6738</v>
      </c>
    </row>
    <row r="3237" spans="1:8">
      <c r="A3237" s="24" t="s">
        <v>25</v>
      </c>
      <c r="B3237" s="407" t="str">
        <f ca="1">VLOOKUP(B3232,'41. KPC'!$H$103:$L$1048576,5,0)</f>
        <v>3월, 6월, 8월, 10월, 11월</v>
      </c>
      <c r="D3237" s="38" t="s">
        <v>5537</v>
      </c>
      <c r="E3237" s="38" t="s">
        <v>5540</v>
      </c>
      <c r="F3237" s="38" t="s">
        <v>6748</v>
      </c>
      <c r="G3237" s="38">
        <v>4</v>
      </c>
      <c r="H3237" s="38" t="s">
        <v>6738</v>
      </c>
    </row>
    <row r="3238" spans="1:8">
      <c r="A3238" s="660" t="s">
        <v>33</v>
      </c>
      <c r="B3238" s="644" t="s">
        <v>6749</v>
      </c>
      <c r="D3238" s="38"/>
      <c r="E3238" s="38"/>
      <c r="F3238" s="38"/>
      <c r="G3238" s="38"/>
      <c r="H3238" s="38"/>
    </row>
    <row r="3239" spans="1:8">
      <c r="A3239" s="630"/>
      <c r="B3239" s="645"/>
      <c r="D3239" s="38"/>
      <c r="E3239" s="38"/>
      <c r="F3239" s="38"/>
      <c r="G3239" s="38"/>
      <c r="H3239" s="38"/>
    </row>
    <row r="3240" spans="1:8">
      <c r="B3240" s="408"/>
    </row>
    <row r="3241" spans="1:8">
      <c r="B3241" s="408"/>
    </row>
    <row r="3242" spans="1:8" ht="17.25" thickBot="1">
      <c r="A3242" s="22" t="s">
        <v>7</v>
      </c>
      <c r="B3242" s="405" t="s">
        <v>4</v>
      </c>
      <c r="D3242" s="22" t="s">
        <v>5117</v>
      </c>
      <c r="E3242" s="22" t="s">
        <v>5118</v>
      </c>
      <c r="F3242" s="22" t="s">
        <v>5119</v>
      </c>
      <c r="G3242" s="22" t="s">
        <v>5120</v>
      </c>
      <c r="H3242" s="22" t="s">
        <v>5121</v>
      </c>
    </row>
    <row r="3243" spans="1:8" ht="17.25" thickTop="1">
      <c r="A3243" s="21">
        <f t="shared" ref="A3243" ca="1" si="139">COUNTIF(INDIRECT("$A$3:A" &amp; ROW()-1), "연번")</f>
        <v>295</v>
      </c>
      <c r="B3243" s="406" t="str">
        <f ca="1">VLOOKUP(A3243,'41. KPC'!$B$103:$H$1048576,7,0)</f>
        <v>비즈니스 한글(hwp) 실무 (With AI)</v>
      </c>
      <c r="D3243" s="416" t="s">
        <v>6750</v>
      </c>
      <c r="E3243" s="416" t="s">
        <v>6750</v>
      </c>
      <c r="F3243" s="416" t="s">
        <v>6751</v>
      </c>
      <c r="G3243" s="416">
        <v>3</v>
      </c>
      <c r="H3243" s="416" t="s">
        <v>6752</v>
      </c>
    </row>
    <row r="3244" spans="1:8">
      <c r="A3244" s="24" t="s">
        <v>28</v>
      </c>
      <c r="B3244" s="23" t="s">
        <v>6753</v>
      </c>
      <c r="D3244" s="416" t="s">
        <v>6754</v>
      </c>
      <c r="E3244" s="416" t="s">
        <v>6755</v>
      </c>
      <c r="F3244" s="416" t="s">
        <v>6756</v>
      </c>
      <c r="G3244" s="416">
        <v>4</v>
      </c>
      <c r="H3244" s="416" t="s">
        <v>6752</v>
      </c>
    </row>
    <row r="3245" spans="1:8">
      <c r="A3245" s="24" t="s">
        <v>13</v>
      </c>
      <c r="B3245" s="23" t="s">
        <v>1283</v>
      </c>
      <c r="D3245" s="416" t="s">
        <v>6757</v>
      </c>
      <c r="E3245" s="416" t="s">
        <v>6758</v>
      </c>
      <c r="F3245" s="416" t="s">
        <v>6759</v>
      </c>
      <c r="G3245" s="416">
        <v>3</v>
      </c>
      <c r="H3245" s="416" t="s">
        <v>6752</v>
      </c>
    </row>
    <row r="3246" spans="1:8">
      <c r="A3246" s="24" t="s">
        <v>32</v>
      </c>
      <c r="B3246" s="407">
        <f ca="1">VLOOKUP(B3243,'41. KPC'!$H$103:$J$1048576,3,0)</f>
        <v>14</v>
      </c>
      <c r="D3246" s="416" t="s">
        <v>6760</v>
      </c>
      <c r="E3246" s="416" t="s">
        <v>6761</v>
      </c>
      <c r="F3246" s="416" t="s">
        <v>6762</v>
      </c>
      <c r="G3246" s="416">
        <v>4</v>
      </c>
      <c r="H3246" s="416" t="s">
        <v>6752</v>
      </c>
    </row>
    <row r="3247" spans="1:8">
      <c r="A3247" s="24" t="s">
        <v>31</v>
      </c>
      <c r="B3247" s="407" t="str">
        <f ca="1">VLOOKUP(B3243,'41. KPC'!$H$103:$J$1048576,2,0)</f>
        <v>O</v>
      </c>
      <c r="D3247" s="38"/>
      <c r="E3247" s="38"/>
      <c r="F3247" s="38"/>
      <c r="G3247" s="38"/>
      <c r="H3247" s="38"/>
    </row>
    <row r="3248" spans="1:8">
      <c r="A3248" s="24" t="s">
        <v>25</v>
      </c>
      <c r="B3248" s="407" t="str">
        <f ca="1">VLOOKUP(B3243,'41. KPC'!$H$103:$L$1048576,5,0)</f>
        <v>1~12월</v>
      </c>
      <c r="D3248" s="38"/>
      <c r="E3248" s="38"/>
      <c r="F3248" s="38"/>
      <c r="G3248" s="38"/>
      <c r="H3248" s="38"/>
    </row>
    <row r="3249" spans="1:8">
      <c r="A3249" s="660" t="s">
        <v>33</v>
      </c>
      <c r="B3249" s="644" t="s">
        <v>6763</v>
      </c>
      <c r="D3249" s="38"/>
      <c r="E3249" s="38"/>
      <c r="F3249" s="38"/>
      <c r="G3249" s="38"/>
      <c r="H3249" s="38"/>
    </row>
    <row r="3250" spans="1:8">
      <c r="A3250" s="630"/>
      <c r="B3250" s="645"/>
      <c r="D3250" s="38"/>
      <c r="E3250" s="38"/>
      <c r="F3250" s="38"/>
      <c r="G3250" s="38"/>
      <c r="H3250" s="38"/>
    </row>
    <row r="3251" spans="1:8">
      <c r="B3251" s="408"/>
    </row>
    <row r="3252" spans="1:8">
      <c r="B3252" s="408"/>
    </row>
    <row r="3253" spans="1:8" ht="17.25" thickBot="1">
      <c r="A3253" s="22" t="s">
        <v>7</v>
      </c>
      <c r="B3253" s="405" t="s">
        <v>4</v>
      </c>
      <c r="D3253" s="22" t="s">
        <v>5117</v>
      </c>
      <c r="E3253" s="22" t="s">
        <v>5118</v>
      </c>
      <c r="F3253" s="22" t="s">
        <v>5119</v>
      </c>
      <c r="G3253" s="22" t="s">
        <v>5120</v>
      </c>
      <c r="H3253" s="22" t="s">
        <v>5121</v>
      </c>
    </row>
    <row r="3254" spans="1:8" ht="17.25" thickTop="1">
      <c r="A3254" s="21">
        <f t="shared" ref="A3254" ca="1" si="140">COUNTIF(INDIRECT("$A$3:A" &amp; ROW()-1), "연번")</f>
        <v>296</v>
      </c>
      <c r="B3254" s="406" t="str">
        <f ca="1">VLOOKUP(A3254,'41. KPC'!$B$103:$H$1048576,7,0)</f>
        <v>비즈니스 파워포인트 활용 실무 (ChatGPT AI 자동화 기법)[지역]</v>
      </c>
      <c r="D3254" s="416" t="s">
        <v>6764</v>
      </c>
      <c r="E3254" s="416" t="s">
        <v>6765</v>
      </c>
      <c r="F3254" s="416" t="s">
        <v>6766</v>
      </c>
      <c r="G3254" s="416">
        <v>3</v>
      </c>
      <c r="H3254" s="416" t="s">
        <v>6688</v>
      </c>
    </row>
    <row r="3255" spans="1:8">
      <c r="A3255" s="24" t="s">
        <v>28</v>
      </c>
      <c r="B3255" s="23" t="s">
        <v>6767</v>
      </c>
      <c r="D3255" s="416" t="s">
        <v>6768</v>
      </c>
      <c r="E3255" s="416" t="s">
        <v>6769</v>
      </c>
      <c r="F3255" s="416" t="s">
        <v>6770</v>
      </c>
      <c r="G3255" s="416">
        <v>4</v>
      </c>
      <c r="H3255" s="416" t="s">
        <v>6688</v>
      </c>
    </row>
    <row r="3256" spans="1:8">
      <c r="A3256" s="24" t="s">
        <v>13</v>
      </c>
      <c r="B3256" s="23" t="s">
        <v>1283</v>
      </c>
      <c r="D3256" s="416" t="s">
        <v>6771</v>
      </c>
      <c r="E3256" s="416" t="s">
        <v>6772</v>
      </c>
      <c r="F3256" s="416" t="s">
        <v>6773</v>
      </c>
      <c r="G3256" s="416">
        <v>3</v>
      </c>
      <c r="H3256" s="416" t="s">
        <v>6688</v>
      </c>
    </row>
    <row r="3257" spans="1:8">
      <c r="A3257" s="24" t="s">
        <v>32</v>
      </c>
      <c r="B3257" s="407">
        <f ca="1">VLOOKUP(B3254,'41. KPC'!$H$103:$J$1048576,3,0)</f>
        <v>14</v>
      </c>
      <c r="D3257" s="416" t="s">
        <v>6774</v>
      </c>
      <c r="E3257" s="416" t="s">
        <v>6775</v>
      </c>
      <c r="F3257" s="416" t="s">
        <v>6776</v>
      </c>
      <c r="G3257" s="416">
        <v>4</v>
      </c>
      <c r="H3257" s="416" t="s">
        <v>6688</v>
      </c>
    </row>
    <row r="3258" spans="1:8">
      <c r="A3258" s="24" t="s">
        <v>31</v>
      </c>
      <c r="B3258" s="407" t="str">
        <f ca="1">VLOOKUP(B3254,'41. KPC'!$H$103:$J$1048576,2,0)</f>
        <v>O</v>
      </c>
      <c r="D3258" s="38"/>
      <c r="E3258" s="38"/>
      <c r="F3258" s="38"/>
      <c r="G3258" s="38"/>
      <c r="H3258" s="38"/>
    </row>
    <row r="3259" spans="1:8">
      <c r="A3259" s="24" t="s">
        <v>25</v>
      </c>
      <c r="B3259" s="407" t="str">
        <f ca="1">VLOOKUP(B3254,'41. KPC'!$H$103:$L$1048576,5,0)</f>
        <v>1~12월</v>
      </c>
      <c r="D3259" s="38"/>
      <c r="E3259" s="38"/>
      <c r="F3259" s="38"/>
      <c r="G3259" s="38"/>
      <c r="H3259" s="38"/>
    </row>
    <row r="3260" spans="1:8">
      <c r="A3260" s="660" t="s">
        <v>33</v>
      </c>
      <c r="B3260" s="644" t="s">
        <v>6777</v>
      </c>
      <c r="D3260" s="38"/>
      <c r="E3260" s="38"/>
      <c r="F3260" s="38"/>
      <c r="G3260" s="38"/>
      <c r="H3260" s="38"/>
    </row>
    <row r="3261" spans="1:8">
      <c r="A3261" s="630"/>
      <c r="B3261" s="645"/>
      <c r="D3261" s="38"/>
      <c r="E3261" s="38"/>
      <c r="F3261" s="38"/>
      <c r="G3261" s="38"/>
      <c r="H3261" s="38"/>
    </row>
    <row r="3262" spans="1:8">
      <c r="B3262" s="408"/>
    </row>
    <row r="3263" spans="1:8">
      <c r="B3263" s="408"/>
    </row>
    <row r="3264" spans="1:8" ht="17.25" thickBot="1">
      <c r="A3264" s="22" t="s">
        <v>7</v>
      </c>
      <c r="B3264" s="405" t="s">
        <v>4</v>
      </c>
      <c r="D3264" s="22" t="s">
        <v>5117</v>
      </c>
      <c r="E3264" s="22" t="s">
        <v>5118</v>
      </c>
      <c r="F3264" s="22" t="s">
        <v>5119</v>
      </c>
      <c r="G3264" s="22" t="s">
        <v>5120</v>
      </c>
      <c r="H3264" s="22" t="s">
        <v>5121</v>
      </c>
    </row>
    <row r="3265" spans="1:8" ht="17.25" thickTop="1">
      <c r="A3265" s="21">
        <f t="shared" ref="A3265" ca="1" si="141">COUNTIF(INDIRECT("$A$3:A" &amp; ROW()-1), "연번")</f>
        <v>297</v>
      </c>
      <c r="B3265" s="406" t="str">
        <f ca="1">VLOOKUP(A3265,'41. KPC'!$B$103:$H$1048576,7,0)</f>
        <v>AI 기반 보고서 작성 마스터</v>
      </c>
      <c r="D3265" s="416" t="s">
        <v>6778</v>
      </c>
      <c r="E3265" s="416" t="s">
        <v>6779</v>
      </c>
      <c r="F3265" s="416" t="s">
        <v>6780</v>
      </c>
      <c r="G3265" s="416">
        <v>3</v>
      </c>
      <c r="H3265" s="416" t="s">
        <v>6781</v>
      </c>
    </row>
    <row r="3266" spans="1:8">
      <c r="A3266" s="24" t="s">
        <v>28</v>
      </c>
      <c r="B3266" s="23" t="s">
        <v>6782</v>
      </c>
      <c r="D3266" s="416" t="s">
        <v>6783</v>
      </c>
      <c r="E3266" s="416" t="s">
        <v>6784</v>
      </c>
      <c r="F3266" s="416" t="s">
        <v>6785</v>
      </c>
      <c r="G3266" s="416">
        <v>4</v>
      </c>
      <c r="H3266" s="416" t="s">
        <v>6781</v>
      </c>
    </row>
    <row r="3267" spans="1:8">
      <c r="A3267" s="24" t="s">
        <v>13</v>
      </c>
      <c r="B3267" s="23" t="s">
        <v>1283</v>
      </c>
      <c r="D3267" s="416"/>
      <c r="E3267" s="416"/>
      <c r="F3267" s="416"/>
      <c r="G3267" s="416"/>
      <c r="H3267" s="416"/>
    </row>
    <row r="3268" spans="1:8">
      <c r="A3268" s="24" t="s">
        <v>32</v>
      </c>
      <c r="B3268" s="407">
        <f ca="1">VLOOKUP(B3265,'41. KPC'!$H$103:$J$1048576,3,0)</f>
        <v>7</v>
      </c>
      <c r="D3268" s="416"/>
      <c r="E3268" s="416"/>
      <c r="F3268" s="416"/>
      <c r="G3268" s="416"/>
      <c r="H3268" s="416"/>
    </row>
    <row r="3269" spans="1:8">
      <c r="A3269" s="24" t="s">
        <v>31</v>
      </c>
      <c r="B3269" s="407" t="str">
        <f ca="1">VLOOKUP(B3265,'41. KPC'!$H$103:$J$1048576,2,0)</f>
        <v>O</v>
      </c>
      <c r="D3269" s="38"/>
      <c r="E3269" s="38"/>
      <c r="F3269" s="38"/>
      <c r="G3269" s="38"/>
      <c r="H3269" s="38"/>
    </row>
    <row r="3270" spans="1:8">
      <c r="A3270" s="24" t="s">
        <v>25</v>
      </c>
      <c r="B3270" s="407" t="str">
        <f ca="1">VLOOKUP(B3265,'41. KPC'!$H$103:$L$1048576,5,0)</f>
        <v>4월, 5월, 6월, 7월, 11월</v>
      </c>
      <c r="D3270" s="38"/>
      <c r="E3270" s="38"/>
      <c r="F3270" s="38"/>
      <c r="G3270" s="38"/>
      <c r="H3270" s="38"/>
    </row>
    <row r="3271" spans="1:8">
      <c r="A3271" s="660" t="s">
        <v>33</v>
      </c>
      <c r="B3271" s="644" t="s">
        <v>6786</v>
      </c>
      <c r="D3271" s="38"/>
      <c r="E3271" s="38"/>
      <c r="F3271" s="38"/>
      <c r="G3271" s="38"/>
      <c r="H3271" s="38"/>
    </row>
    <row r="3272" spans="1:8">
      <c r="A3272" s="630"/>
      <c r="B3272" s="645"/>
      <c r="D3272" s="38"/>
      <c r="E3272" s="38"/>
      <c r="F3272" s="38"/>
      <c r="G3272" s="38"/>
      <c r="H3272" s="38"/>
    </row>
    <row r="3273" spans="1:8">
      <c r="B3273" s="408"/>
    </row>
    <row r="3274" spans="1:8">
      <c r="B3274" s="408"/>
    </row>
    <row r="3275" spans="1:8" ht="17.25" thickBot="1">
      <c r="A3275" s="22" t="s">
        <v>7</v>
      </c>
      <c r="B3275" s="405" t="s">
        <v>4</v>
      </c>
      <c r="D3275" s="22" t="s">
        <v>5117</v>
      </c>
      <c r="E3275" s="22" t="s">
        <v>5118</v>
      </c>
      <c r="F3275" s="22" t="s">
        <v>5119</v>
      </c>
      <c r="G3275" s="22" t="s">
        <v>5120</v>
      </c>
      <c r="H3275" s="22" t="s">
        <v>5121</v>
      </c>
    </row>
    <row r="3276" spans="1:8" ht="17.25" thickTop="1">
      <c r="A3276" s="21">
        <f t="shared" ref="A3276" ca="1" si="142">COUNTIF(INDIRECT("$A$3:A" &amp; ROW()-1), "연번")</f>
        <v>298</v>
      </c>
      <c r="B3276" s="406" t="str">
        <f ca="1">VLOOKUP(A3276,'41. KPC'!$B$103:$H$1048576,7,0)</f>
        <v>ChatGPT를 이용한 엑셀 실무</v>
      </c>
      <c r="D3276" s="416" t="s">
        <v>6787</v>
      </c>
      <c r="E3276" s="416" t="s">
        <v>6788</v>
      </c>
      <c r="F3276" s="416" t="s">
        <v>6789</v>
      </c>
      <c r="G3276" s="416">
        <v>3</v>
      </c>
      <c r="H3276" s="416" t="s">
        <v>6781</v>
      </c>
    </row>
    <row r="3277" spans="1:8">
      <c r="A3277" s="24" t="s">
        <v>28</v>
      </c>
      <c r="B3277" s="23" t="s">
        <v>6790</v>
      </c>
      <c r="D3277" s="416" t="s">
        <v>6791</v>
      </c>
      <c r="E3277" s="416" t="s">
        <v>6792</v>
      </c>
      <c r="F3277" s="416" t="s">
        <v>6793</v>
      </c>
      <c r="G3277" s="416">
        <v>4</v>
      </c>
      <c r="H3277" s="416" t="s">
        <v>6781</v>
      </c>
    </row>
    <row r="3278" spans="1:8">
      <c r="A3278" s="24" t="s">
        <v>13</v>
      </c>
      <c r="B3278" s="23" t="s">
        <v>1283</v>
      </c>
      <c r="D3278" s="416"/>
      <c r="E3278" s="416"/>
      <c r="F3278" s="416"/>
      <c r="G3278" s="416"/>
      <c r="H3278" s="416"/>
    </row>
    <row r="3279" spans="1:8">
      <c r="A3279" s="24" t="s">
        <v>32</v>
      </c>
      <c r="B3279" s="407">
        <f ca="1">VLOOKUP(B3276,'41. KPC'!$H$103:$J$1048576,3,0)</f>
        <v>7</v>
      </c>
      <c r="D3279" s="416"/>
      <c r="E3279" s="416"/>
      <c r="F3279" s="416"/>
      <c r="G3279" s="416"/>
      <c r="H3279" s="416"/>
    </row>
    <row r="3280" spans="1:8">
      <c r="A3280" s="24" t="s">
        <v>31</v>
      </c>
      <c r="B3280" s="407" t="str">
        <f ca="1">VLOOKUP(B3276,'41. KPC'!$H$103:$J$1048576,2,0)</f>
        <v>O</v>
      </c>
      <c r="D3280" s="38"/>
      <c r="E3280" s="38"/>
      <c r="F3280" s="38"/>
      <c r="G3280" s="38"/>
      <c r="H3280" s="38"/>
    </row>
    <row r="3281" spans="1:8">
      <c r="A3281" s="24" t="s">
        <v>25</v>
      </c>
      <c r="B3281" s="407" t="str">
        <f ca="1">VLOOKUP(B3276,'41. KPC'!$H$103:$L$1048576,5,0)</f>
        <v>1~12월</v>
      </c>
      <c r="D3281" s="38"/>
      <c r="E3281" s="38"/>
      <c r="F3281" s="38"/>
      <c r="G3281" s="38"/>
      <c r="H3281" s="38"/>
    </row>
    <row r="3282" spans="1:8">
      <c r="A3282" s="660" t="s">
        <v>33</v>
      </c>
      <c r="B3282" s="644" t="s">
        <v>6794</v>
      </c>
      <c r="D3282" s="38"/>
      <c r="E3282" s="38"/>
      <c r="F3282" s="38"/>
      <c r="G3282" s="38"/>
      <c r="H3282" s="38"/>
    </row>
    <row r="3283" spans="1:8">
      <c r="A3283" s="630"/>
      <c r="B3283" s="645"/>
      <c r="D3283" s="38"/>
      <c r="E3283" s="38"/>
      <c r="F3283" s="38"/>
      <c r="G3283" s="38"/>
      <c r="H3283" s="38"/>
    </row>
    <row r="3284" spans="1:8">
      <c r="B3284" s="408"/>
    </row>
    <row r="3285" spans="1:8">
      <c r="B3285" s="408"/>
    </row>
    <row r="3286" spans="1:8">
      <c r="B3286" s="408"/>
    </row>
    <row r="3287" spans="1:8" ht="17.25" thickBot="1">
      <c r="A3287" s="22" t="s">
        <v>7</v>
      </c>
      <c r="B3287" s="405" t="s">
        <v>4</v>
      </c>
      <c r="D3287" s="22" t="s">
        <v>5117</v>
      </c>
      <c r="E3287" s="22" t="s">
        <v>5118</v>
      </c>
      <c r="F3287" s="22" t="s">
        <v>5119</v>
      </c>
      <c r="G3287" s="22" t="s">
        <v>5120</v>
      </c>
      <c r="H3287" s="22" t="s">
        <v>5121</v>
      </c>
    </row>
    <row r="3288" spans="1:8" ht="17.25" thickTop="1">
      <c r="A3288" s="21">
        <f t="shared" ref="A3288" ca="1" si="143">COUNTIF(INDIRECT("$A$3:A" &amp; ROW()-1), "연번")</f>
        <v>299</v>
      </c>
      <c r="B3288" s="406" t="str">
        <f ca="1">VLOOKUP(A3288,'41. KPC'!$B$103:$H$1048576,7,0)</f>
        <v>한번에 끝내는 엑셀,PPT,워드 활용 기초 (ChatGPT 자동화 실전)</v>
      </c>
      <c r="D3288" s="416" t="s">
        <v>6795</v>
      </c>
      <c r="E3288" s="416" t="s">
        <v>6796</v>
      </c>
      <c r="F3288" s="416" t="s">
        <v>6797</v>
      </c>
      <c r="G3288" s="416">
        <v>3</v>
      </c>
      <c r="H3288" s="416" t="s">
        <v>6798</v>
      </c>
    </row>
    <row r="3289" spans="1:8">
      <c r="A3289" s="24" t="s">
        <v>28</v>
      </c>
      <c r="B3289" s="23" t="s">
        <v>6799</v>
      </c>
      <c r="D3289" s="416" t="s">
        <v>6795</v>
      </c>
      <c r="E3289" s="416" t="s">
        <v>6800</v>
      </c>
      <c r="F3289" s="416" t="s">
        <v>6801</v>
      </c>
      <c r="G3289" s="416">
        <v>4</v>
      </c>
      <c r="H3289" s="416" t="s">
        <v>6798</v>
      </c>
    </row>
    <row r="3290" spans="1:8">
      <c r="A3290" s="24" t="s">
        <v>13</v>
      </c>
      <c r="B3290" s="23" t="s">
        <v>1283</v>
      </c>
      <c r="D3290" s="416" t="s">
        <v>6795</v>
      </c>
      <c r="E3290" s="416" t="s">
        <v>6802</v>
      </c>
      <c r="F3290" s="416" t="s">
        <v>6803</v>
      </c>
      <c r="G3290" s="416">
        <v>3</v>
      </c>
      <c r="H3290" s="416" t="s">
        <v>6798</v>
      </c>
    </row>
    <row r="3291" spans="1:8">
      <c r="A3291" s="24" t="s">
        <v>32</v>
      </c>
      <c r="B3291" s="407">
        <f ca="1">VLOOKUP(B3288,'41. KPC'!$H$103:$J$1048576,3,0)</f>
        <v>21</v>
      </c>
      <c r="D3291" s="416" t="s">
        <v>6804</v>
      </c>
      <c r="E3291" s="416" t="s">
        <v>6805</v>
      </c>
      <c r="F3291" s="416" t="s">
        <v>6806</v>
      </c>
      <c r="G3291" s="416">
        <v>4</v>
      </c>
      <c r="H3291" s="416" t="s">
        <v>6798</v>
      </c>
    </row>
    <row r="3292" spans="1:8">
      <c r="A3292" s="24" t="s">
        <v>31</v>
      </c>
      <c r="B3292" s="407" t="str">
        <f ca="1">VLOOKUP(B3288,'41. KPC'!$H$103:$J$1048576,2,0)</f>
        <v>O</v>
      </c>
      <c r="D3292" s="38" t="s">
        <v>6804</v>
      </c>
      <c r="E3292" s="38" t="s">
        <v>6807</v>
      </c>
      <c r="F3292" s="38" t="s">
        <v>6808</v>
      </c>
      <c r="G3292" s="38">
        <v>3</v>
      </c>
      <c r="H3292" s="38" t="s">
        <v>6798</v>
      </c>
    </row>
    <row r="3293" spans="1:8">
      <c r="A3293" s="24" t="s">
        <v>25</v>
      </c>
      <c r="B3293" s="407" t="str">
        <f ca="1">VLOOKUP(B3288,'41. KPC'!$H$103:$L$1048576,5,0)</f>
        <v>5월, 7월, 9월</v>
      </c>
      <c r="D3293" s="38" t="s">
        <v>6809</v>
      </c>
      <c r="E3293" s="38" t="s">
        <v>6810</v>
      </c>
      <c r="F3293" s="38" t="s">
        <v>6811</v>
      </c>
      <c r="G3293" s="38">
        <v>4</v>
      </c>
      <c r="H3293" s="38" t="s">
        <v>6798</v>
      </c>
    </row>
    <row r="3294" spans="1:8">
      <c r="A3294" s="660" t="s">
        <v>33</v>
      </c>
      <c r="B3294" s="644" t="s">
        <v>6812</v>
      </c>
      <c r="D3294" s="38"/>
      <c r="E3294" s="38"/>
      <c r="F3294" s="38"/>
      <c r="G3294" s="38"/>
      <c r="H3294" s="38"/>
    </row>
    <row r="3295" spans="1:8">
      <c r="A3295" s="630"/>
      <c r="B3295" s="645"/>
      <c r="D3295" s="47"/>
      <c r="E3295" s="47"/>
      <c r="F3295" s="47"/>
      <c r="G3295" s="47"/>
      <c r="H3295" s="47"/>
    </row>
    <row r="3298" spans="1:8" ht="17.25" thickBot="1">
      <c r="A3298" s="22" t="s">
        <v>7</v>
      </c>
      <c r="B3298" s="22" t="s">
        <v>4</v>
      </c>
      <c r="D3298" s="22" t="s">
        <v>5</v>
      </c>
      <c r="E3298" s="22" t="s">
        <v>11</v>
      </c>
      <c r="F3298" s="22" t="s">
        <v>12</v>
      </c>
      <c r="G3298" s="22" t="s">
        <v>6</v>
      </c>
      <c r="H3298" s="22" t="s">
        <v>29</v>
      </c>
    </row>
    <row r="3299" spans="1:8" ht="95.25" thickTop="1">
      <c r="A3299" s="21">
        <f t="shared" ref="A3299" ca="1" si="144">COUNTIF(INDIRECT("$A$3:A" &amp; ROW()-1), "연번")</f>
        <v>300</v>
      </c>
      <c r="B3299" s="21" t="str">
        <f ca="1">VLOOKUP(A3299,'41. KPC'!$B$8:$H$1048576,7,0)</f>
        <v>2026년 인사담당자가 반드시 알아야하는 HR Issue Trend</v>
      </c>
      <c r="D3299" s="412" t="s">
        <v>6813</v>
      </c>
      <c r="E3299" s="412" t="s">
        <v>6813</v>
      </c>
      <c r="F3299" s="418" t="s">
        <v>6814</v>
      </c>
      <c r="G3299" s="412">
        <v>7</v>
      </c>
      <c r="H3299" s="418" t="s">
        <v>6815</v>
      </c>
    </row>
    <row r="3300" spans="1:8">
      <c r="A3300" s="24" t="s">
        <v>28</v>
      </c>
      <c r="B3300" s="23" t="s">
        <v>6816</v>
      </c>
      <c r="D3300" s="38"/>
      <c r="E3300" s="38"/>
      <c r="F3300" s="38"/>
      <c r="G3300" s="38"/>
      <c r="H3300" s="38"/>
    </row>
    <row r="3301" spans="1:8">
      <c r="A3301" s="24" t="s">
        <v>13</v>
      </c>
      <c r="B3301" s="23" t="s">
        <v>6817</v>
      </c>
      <c r="D3301" s="38"/>
      <c r="E3301" s="38"/>
      <c r="F3301" s="38"/>
      <c r="G3301" s="38"/>
      <c r="H3301" s="38"/>
    </row>
    <row r="3302" spans="1:8">
      <c r="A3302" s="24" t="s">
        <v>32</v>
      </c>
      <c r="B3302" s="23">
        <f ca="1">VLOOKUP(B3299,'41. KPC'!$H$8:$J$1048576,3,0)</f>
        <v>7</v>
      </c>
      <c r="D3302" s="38"/>
      <c r="E3302" s="38"/>
      <c r="F3302" s="38"/>
      <c r="G3302" s="38"/>
      <c r="H3302" s="38"/>
    </row>
    <row r="3303" spans="1:8">
      <c r="A3303" s="24" t="s">
        <v>31</v>
      </c>
      <c r="B3303" s="23" t="str">
        <f ca="1">VLOOKUP(B3299,'41. KPC'!$H$8:$J$1048576,2,0)</f>
        <v>O</v>
      </c>
      <c r="D3303" s="38"/>
      <c r="E3303" s="38"/>
      <c r="F3303" s="38"/>
      <c r="G3303" s="38"/>
      <c r="H3303" s="38"/>
    </row>
    <row r="3304" spans="1:8">
      <c r="A3304" s="24" t="s">
        <v>25</v>
      </c>
      <c r="B3304" s="23" t="str">
        <f ca="1">VLOOKUP(B3299,'41. KPC'!$H$8:$L$1048576,5,0)</f>
        <v>1~12월</v>
      </c>
      <c r="D3304" s="38"/>
      <c r="E3304" s="38"/>
      <c r="F3304" s="38"/>
      <c r="G3304" s="38"/>
      <c r="H3304" s="38"/>
    </row>
    <row r="3305" spans="1:8">
      <c r="A3305" s="629" t="s">
        <v>33</v>
      </c>
      <c r="B3305" s="644" t="s">
        <v>6818</v>
      </c>
      <c r="D3305" s="38"/>
      <c r="E3305" s="38"/>
      <c r="F3305" s="38"/>
      <c r="G3305" s="38"/>
      <c r="H3305" s="38"/>
    </row>
    <row r="3306" spans="1:8">
      <c r="A3306" s="630"/>
      <c r="B3306" s="645"/>
      <c r="D3306" s="38"/>
      <c r="E3306" s="38"/>
      <c r="F3306" s="38"/>
      <c r="G3306" s="38"/>
      <c r="H3306" s="38"/>
    </row>
    <row r="3309" spans="1:8" ht="17.25" thickBot="1">
      <c r="A3309" s="22" t="s">
        <v>7</v>
      </c>
      <c r="B3309" s="22" t="s">
        <v>4</v>
      </c>
      <c r="D3309" s="22" t="s">
        <v>5</v>
      </c>
      <c r="E3309" s="22" t="s">
        <v>11</v>
      </c>
      <c r="F3309" s="22" t="s">
        <v>12</v>
      </c>
      <c r="G3309" s="22" t="s">
        <v>6</v>
      </c>
      <c r="H3309" s="22" t="s">
        <v>29</v>
      </c>
    </row>
    <row r="3310" spans="1:8" ht="135.75" thickTop="1">
      <c r="A3310" s="21">
        <f t="shared" ref="A3310" ca="1" si="145">COUNTIF(INDIRECT("$A$3:A" &amp; ROW()-1), "연번")</f>
        <v>301</v>
      </c>
      <c r="B3310" s="21" t="str">
        <f ca="1">VLOOKUP(A3310,'41. KPC'!$B$8:$H$1048576,7,0)</f>
        <v>OKR 성과관리 및 인사평가</v>
      </c>
      <c r="D3310" s="412" t="s">
        <v>2673</v>
      </c>
      <c r="E3310" s="412" t="s">
        <v>2673</v>
      </c>
      <c r="F3310" s="418" t="s">
        <v>6819</v>
      </c>
      <c r="G3310" s="412">
        <v>7</v>
      </c>
      <c r="H3310" s="418" t="s">
        <v>6815</v>
      </c>
    </row>
    <row r="3311" spans="1:8">
      <c r="A3311" s="24" t="s">
        <v>28</v>
      </c>
      <c r="B3311" s="23" t="s">
        <v>6820</v>
      </c>
      <c r="D3311" s="38"/>
      <c r="E3311" s="38"/>
      <c r="F3311" s="38"/>
      <c r="G3311" s="38"/>
      <c r="H3311" s="38"/>
    </row>
    <row r="3312" spans="1:8">
      <c r="A3312" s="24" t="s">
        <v>13</v>
      </c>
      <c r="B3312" s="23" t="s">
        <v>6821</v>
      </c>
      <c r="D3312" s="38"/>
      <c r="E3312" s="38"/>
      <c r="F3312" s="38"/>
      <c r="G3312" s="38"/>
      <c r="H3312" s="38"/>
    </row>
    <row r="3313" spans="1:8">
      <c r="A3313" s="24" t="s">
        <v>32</v>
      </c>
      <c r="B3313" s="23">
        <f ca="1">VLOOKUP(B3310,'41. KPC'!$H$8:$J$1048576,3,0)</f>
        <v>7</v>
      </c>
      <c r="D3313" s="38"/>
      <c r="E3313" s="38"/>
      <c r="F3313" s="38"/>
      <c r="G3313" s="38"/>
      <c r="H3313" s="38"/>
    </row>
    <row r="3314" spans="1:8">
      <c r="A3314" s="24" t="s">
        <v>31</v>
      </c>
      <c r="B3314" s="23" t="str">
        <f ca="1">VLOOKUP(B3310,'41. KPC'!$H$8:$J$1048576,2,0)</f>
        <v>O</v>
      </c>
      <c r="D3314" s="38"/>
      <c r="E3314" s="38"/>
      <c r="F3314" s="38"/>
      <c r="G3314" s="38"/>
      <c r="H3314" s="38"/>
    </row>
    <row r="3315" spans="1:8">
      <c r="A3315" s="24" t="s">
        <v>25</v>
      </c>
      <c r="B3315" s="23" t="str">
        <f ca="1">VLOOKUP(B3310,'41. KPC'!$H$8:$L$1048576,5,0)</f>
        <v>1~12월</v>
      </c>
      <c r="D3315" s="38"/>
      <c r="E3315" s="38"/>
      <c r="F3315" s="38"/>
      <c r="G3315" s="38"/>
      <c r="H3315" s="38"/>
    </row>
    <row r="3316" spans="1:8">
      <c r="A3316" s="629" t="s">
        <v>33</v>
      </c>
      <c r="B3316" s="644" t="s">
        <v>6818</v>
      </c>
      <c r="D3316" s="38"/>
      <c r="E3316" s="38"/>
      <c r="F3316" s="38"/>
      <c r="G3316" s="38"/>
      <c r="H3316" s="38"/>
    </row>
    <row r="3317" spans="1:8">
      <c r="A3317" s="630"/>
      <c r="B3317" s="645"/>
      <c r="D3317" s="38"/>
      <c r="E3317" s="38"/>
      <c r="F3317" s="38"/>
      <c r="G3317" s="38"/>
      <c r="H3317" s="38"/>
    </row>
    <row r="3320" spans="1:8" ht="17.25" thickBot="1">
      <c r="A3320" s="22" t="s">
        <v>7</v>
      </c>
      <c r="B3320" s="22" t="s">
        <v>4</v>
      </c>
      <c r="D3320" s="22" t="s">
        <v>5</v>
      </c>
      <c r="E3320" s="22" t="s">
        <v>11</v>
      </c>
      <c r="F3320" s="22" t="s">
        <v>12</v>
      </c>
      <c r="G3320" s="22" t="s">
        <v>6</v>
      </c>
      <c r="H3320" s="22" t="s">
        <v>29</v>
      </c>
    </row>
    <row r="3321" spans="1:8" ht="162.75" thickTop="1">
      <c r="A3321" s="21">
        <f t="shared" ref="A3321" ca="1" si="146">COUNTIF(INDIRECT("$A$3:A" &amp; ROW()-1), "연번")</f>
        <v>302</v>
      </c>
      <c r="B3321" s="21" t="str">
        <f ca="1">VLOOKUP(A3321,'41. KPC'!$B$8:$H$1048576,7,0)</f>
        <v>2026년 인사담당자를 위한 채용트렌드 분석 및 전략</v>
      </c>
      <c r="D3321" s="412" t="s">
        <v>6822</v>
      </c>
      <c r="E3321" s="412" t="s">
        <v>6822</v>
      </c>
      <c r="F3321" s="418" t="s">
        <v>6823</v>
      </c>
      <c r="G3321" s="412">
        <v>7</v>
      </c>
      <c r="H3321" s="418" t="s">
        <v>6815</v>
      </c>
    </row>
    <row r="3322" spans="1:8">
      <c r="A3322" s="24" t="s">
        <v>28</v>
      </c>
      <c r="B3322" s="23" t="s">
        <v>6824</v>
      </c>
      <c r="D3322" s="38"/>
      <c r="E3322" s="38"/>
      <c r="F3322" s="38"/>
      <c r="G3322" s="38"/>
      <c r="H3322" s="38"/>
    </row>
    <row r="3323" spans="1:8">
      <c r="A3323" s="24" t="s">
        <v>13</v>
      </c>
      <c r="B3323" s="23" t="s">
        <v>6825</v>
      </c>
      <c r="D3323" s="38"/>
      <c r="E3323" s="38"/>
      <c r="F3323" s="38"/>
      <c r="G3323" s="38"/>
      <c r="H3323" s="38"/>
    </row>
    <row r="3324" spans="1:8">
      <c r="A3324" s="24" t="s">
        <v>32</v>
      </c>
      <c r="B3324" s="23">
        <f ca="1">VLOOKUP(B3321,'41. KPC'!$H$8:$J$1048576,3,0)</f>
        <v>7</v>
      </c>
      <c r="D3324" s="38"/>
      <c r="E3324" s="38"/>
      <c r="F3324" s="38"/>
      <c r="G3324" s="38"/>
      <c r="H3324" s="38"/>
    </row>
    <row r="3325" spans="1:8">
      <c r="A3325" s="24" t="s">
        <v>31</v>
      </c>
      <c r="B3325" s="23" t="str">
        <f ca="1">VLOOKUP(B3321,'41. KPC'!$H$8:$J$1048576,2,0)</f>
        <v>O</v>
      </c>
      <c r="D3325" s="38"/>
      <c r="E3325" s="38"/>
      <c r="F3325" s="38"/>
      <c r="G3325" s="38"/>
      <c r="H3325" s="38"/>
    </row>
    <row r="3326" spans="1:8">
      <c r="A3326" s="24" t="s">
        <v>25</v>
      </c>
      <c r="B3326" s="23" t="str">
        <f ca="1">VLOOKUP(B3321,'41. KPC'!$H$8:$L$1048576,5,0)</f>
        <v>1~12월</v>
      </c>
      <c r="D3326" s="38"/>
      <c r="E3326" s="38"/>
      <c r="F3326" s="38"/>
      <c r="G3326" s="38"/>
      <c r="H3326" s="38"/>
    </row>
    <row r="3327" spans="1:8">
      <c r="A3327" s="629" t="s">
        <v>33</v>
      </c>
      <c r="B3327" s="644" t="s">
        <v>6818</v>
      </c>
      <c r="D3327" s="38"/>
      <c r="E3327" s="38"/>
      <c r="F3327" s="38"/>
      <c r="G3327" s="38"/>
      <c r="H3327" s="38"/>
    </row>
    <row r="3328" spans="1:8">
      <c r="A3328" s="630"/>
      <c r="B3328" s="645"/>
      <c r="D3328" s="38"/>
      <c r="E3328" s="38"/>
      <c r="F3328" s="38"/>
      <c r="G3328" s="38"/>
      <c r="H3328" s="38"/>
    </row>
    <row r="3331" spans="1:8" ht="17.25" thickBot="1">
      <c r="A3331" s="22" t="s">
        <v>7</v>
      </c>
      <c r="B3331" s="22" t="s">
        <v>4</v>
      </c>
      <c r="D3331" s="22" t="s">
        <v>5</v>
      </c>
      <c r="E3331" s="22" t="s">
        <v>11</v>
      </c>
      <c r="F3331" s="22" t="s">
        <v>12</v>
      </c>
      <c r="G3331" s="22" t="s">
        <v>6</v>
      </c>
      <c r="H3331" s="22" t="s">
        <v>29</v>
      </c>
    </row>
    <row r="3332" spans="1:8" ht="122.25" thickTop="1">
      <c r="A3332" s="21">
        <f t="shared" ref="A3332" ca="1" si="147">COUNTIF(INDIRECT("$A$3:A" &amp; ROW()-1), "연번")</f>
        <v>303</v>
      </c>
      <c r="B3332" s="21" t="str">
        <f ca="1">VLOOKUP(A3332,'41. KPC'!$B$8:$H$1048576,7,0)</f>
        <v>우수인재 선발을 위한 면접관 역량개발</v>
      </c>
      <c r="D3332" s="412" t="s">
        <v>2675</v>
      </c>
      <c r="E3332" s="412" t="s">
        <v>2675</v>
      </c>
      <c r="F3332" s="418" t="s">
        <v>6826</v>
      </c>
      <c r="G3332" s="412">
        <v>7</v>
      </c>
      <c r="H3332" s="418" t="s">
        <v>6815</v>
      </c>
    </row>
    <row r="3333" spans="1:8">
      <c r="A3333" s="24" t="s">
        <v>28</v>
      </c>
      <c r="B3333" s="412" t="s">
        <v>6827</v>
      </c>
      <c r="D3333" s="38"/>
      <c r="E3333" s="38"/>
      <c r="F3333" s="38"/>
      <c r="G3333" s="38"/>
      <c r="H3333" s="38"/>
    </row>
    <row r="3334" spans="1:8">
      <c r="A3334" s="24" t="s">
        <v>13</v>
      </c>
      <c r="B3334" s="412" t="s">
        <v>6828</v>
      </c>
      <c r="D3334" s="38"/>
      <c r="E3334" s="38"/>
      <c r="F3334" s="38"/>
      <c r="G3334" s="38"/>
      <c r="H3334" s="38"/>
    </row>
    <row r="3335" spans="1:8">
      <c r="A3335" s="24" t="s">
        <v>32</v>
      </c>
      <c r="B3335" s="23">
        <f ca="1">VLOOKUP(B3332,'41. KPC'!$H$8:$J$1048576,3,0)</f>
        <v>7</v>
      </c>
      <c r="D3335" s="38"/>
      <c r="E3335" s="38"/>
      <c r="F3335" s="38"/>
      <c r="G3335" s="38"/>
      <c r="H3335" s="38"/>
    </row>
    <row r="3336" spans="1:8">
      <c r="A3336" s="24" t="s">
        <v>31</v>
      </c>
      <c r="B3336" s="23" t="str">
        <f ca="1">VLOOKUP(B3332,'41. KPC'!$H$8:$J$1048576,2,0)</f>
        <v>O</v>
      </c>
      <c r="D3336" s="38"/>
      <c r="E3336" s="38"/>
      <c r="F3336" s="38"/>
      <c r="G3336" s="38"/>
      <c r="H3336" s="38"/>
    </row>
    <row r="3337" spans="1:8">
      <c r="A3337" s="24" t="s">
        <v>25</v>
      </c>
      <c r="B3337" s="23" t="str">
        <f ca="1">VLOOKUP(B3332,'41. KPC'!$H$8:$L$1048576,5,0)</f>
        <v>1~12월</v>
      </c>
      <c r="D3337" s="38"/>
      <c r="E3337" s="38"/>
      <c r="F3337" s="38"/>
      <c r="G3337" s="38"/>
      <c r="H3337" s="38"/>
    </row>
    <row r="3338" spans="1:8">
      <c r="A3338" s="629" t="s">
        <v>33</v>
      </c>
      <c r="B3338" s="644" t="s">
        <v>6818</v>
      </c>
      <c r="D3338" s="38"/>
      <c r="E3338" s="38"/>
      <c r="F3338" s="38"/>
      <c r="G3338" s="38"/>
      <c r="H3338" s="38"/>
    </row>
    <row r="3339" spans="1:8">
      <c r="A3339" s="630"/>
      <c r="B3339" s="645"/>
      <c r="D3339" s="38"/>
      <c r="E3339" s="38"/>
      <c r="F3339" s="38"/>
      <c r="G3339" s="38"/>
      <c r="H3339" s="38"/>
    </row>
    <row r="3342" spans="1:8" ht="17.25" thickBot="1">
      <c r="A3342" s="22" t="s">
        <v>7</v>
      </c>
      <c r="B3342" s="22" t="s">
        <v>4</v>
      </c>
      <c r="D3342" s="22" t="s">
        <v>5</v>
      </c>
      <c r="E3342" s="22" t="s">
        <v>11</v>
      </c>
      <c r="F3342" s="22" t="s">
        <v>12</v>
      </c>
      <c r="G3342" s="22" t="s">
        <v>6</v>
      </c>
      <c r="H3342" s="22" t="s">
        <v>29</v>
      </c>
    </row>
    <row r="3343" spans="1:8" ht="216.75" thickTop="1">
      <c r="A3343" s="21">
        <f t="shared" ref="A3343" ca="1" si="148">COUNTIF(INDIRECT("$A$3:A" &amp; ROW()-1), "연번")</f>
        <v>304</v>
      </c>
      <c r="B3343" s="21" t="str">
        <f ca="1">VLOOKUP(A3343,'41. KPC'!$B$8:$H$1048576,7,0)</f>
        <v>데이터 기반의 인사관리 실무</v>
      </c>
      <c r="D3343" s="412" t="s">
        <v>2676</v>
      </c>
      <c r="E3343" s="412" t="s">
        <v>2676</v>
      </c>
      <c r="F3343" s="418" t="s">
        <v>6829</v>
      </c>
      <c r="G3343" s="412">
        <v>7</v>
      </c>
      <c r="H3343" s="418" t="s">
        <v>6815</v>
      </c>
    </row>
    <row r="3344" spans="1:8">
      <c r="A3344" s="24" t="s">
        <v>28</v>
      </c>
      <c r="B3344" s="23" t="s">
        <v>6830</v>
      </c>
      <c r="D3344" s="38"/>
      <c r="E3344" s="38"/>
      <c r="F3344" s="38"/>
      <c r="G3344" s="38"/>
      <c r="H3344" s="38"/>
    </row>
    <row r="3345" spans="1:8">
      <c r="A3345" s="24" t="s">
        <v>13</v>
      </c>
      <c r="B3345" s="23" t="s">
        <v>6831</v>
      </c>
      <c r="D3345" s="38"/>
      <c r="E3345" s="38"/>
      <c r="F3345" s="38"/>
      <c r="G3345" s="38"/>
      <c r="H3345" s="38"/>
    </row>
    <row r="3346" spans="1:8">
      <c r="A3346" s="24" t="s">
        <v>32</v>
      </c>
      <c r="B3346" s="23">
        <f ca="1">VLOOKUP(B3343,'41. KPC'!$H$8:$J$1048576,3,0)</f>
        <v>7</v>
      </c>
      <c r="D3346" s="38"/>
      <c r="E3346" s="38"/>
      <c r="F3346" s="38"/>
      <c r="G3346" s="38"/>
      <c r="H3346" s="38"/>
    </row>
    <row r="3347" spans="1:8">
      <c r="A3347" s="24" t="s">
        <v>31</v>
      </c>
      <c r="B3347" s="23" t="str">
        <f ca="1">VLOOKUP(B3343,'41. KPC'!$H$8:$J$1048576,2,0)</f>
        <v>O</v>
      </c>
      <c r="D3347" s="38"/>
      <c r="E3347" s="38"/>
      <c r="F3347" s="38"/>
      <c r="G3347" s="38"/>
      <c r="H3347" s="38"/>
    </row>
    <row r="3348" spans="1:8">
      <c r="A3348" s="24" t="s">
        <v>25</v>
      </c>
      <c r="B3348" s="23" t="str">
        <f ca="1">VLOOKUP(B3343,'41. KPC'!$H$8:$L$1048576,5,0)</f>
        <v>1~12월</v>
      </c>
      <c r="D3348" s="38"/>
      <c r="E3348" s="38"/>
      <c r="F3348" s="38"/>
      <c r="G3348" s="38"/>
      <c r="H3348" s="38"/>
    </row>
    <row r="3349" spans="1:8">
      <c r="A3349" s="629" t="s">
        <v>33</v>
      </c>
      <c r="B3349" s="644" t="s">
        <v>6818</v>
      </c>
      <c r="D3349" s="38"/>
      <c r="E3349" s="38"/>
      <c r="F3349" s="38"/>
      <c r="G3349" s="38"/>
      <c r="H3349" s="38"/>
    </row>
    <row r="3350" spans="1:8">
      <c r="A3350" s="630"/>
      <c r="B3350" s="645"/>
      <c r="D3350" s="38"/>
      <c r="E3350" s="38"/>
      <c r="F3350" s="38"/>
      <c r="G3350" s="38"/>
      <c r="H3350" s="38"/>
    </row>
    <row r="3353" spans="1:8" ht="17.25" thickBot="1">
      <c r="A3353" s="22" t="s">
        <v>7</v>
      </c>
      <c r="B3353" s="22" t="s">
        <v>4</v>
      </c>
      <c r="D3353" s="22" t="s">
        <v>5</v>
      </c>
      <c r="E3353" s="22" t="s">
        <v>11</v>
      </c>
      <c r="F3353" s="22" t="s">
        <v>12</v>
      </c>
      <c r="G3353" s="22" t="s">
        <v>6</v>
      </c>
      <c r="H3353" s="22" t="s">
        <v>29</v>
      </c>
    </row>
    <row r="3354" spans="1:8" ht="135.75" thickTop="1">
      <c r="A3354" s="21">
        <f t="shared" ref="A3354" ca="1" si="149">COUNTIF(INDIRECT("$A$3:A" &amp; ROW()-1), "연번")</f>
        <v>305</v>
      </c>
      <c r="B3354" s="21" t="str">
        <f ca="1">VLOOKUP(A3354,'41. KPC'!$B$8:$H$1048576,7,0)</f>
        <v>엑셀을 활용한 HR데이터 분석 기초</v>
      </c>
      <c r="D3354" s="412" t="s">
        <v>2677</v>
      </c>
      <c r="E3354" s="412" t="s">
        <v>2677</v>
      </c>
      <c r="F3354" s="418" t="s">
        <v>6832</v>
      </c>
      <c r="G3354" s="412">
        <v>7</v>
      </c>
      <c r="H3354" s="418" t="s">
        <v>6815</v>
      </c>
    </row>
    <row r="3355" spans="1:8">
      <c r="A3355" s="24" t="s">
        <v>28</v>
      </c>
      <c r="B3355" s="23" t="s">
        <v>6833</v>
      </c>
      <c r="D3355" s="38"/>
      <c r="E3355" s="38"/>
      <c r="F3355" s="38"/>
      <c r="G3355" s="38"/>
      <c r="H3355" s="38"/>
    </row>
    <row r="3356" spans="1:8">
      <c r="A3356" s="24" t="s">
        <v>13</v>
      </c>
      <c r="B3356" s="23" t="s">
        <v>6834</v>
      </c>
      <c r="D3356" s="38"/>
      <c r="E3356" s="38"/>
      <c r="F3356" s="38"/>
      <c r="G3356" s="38"/>
      <c r="H3356" s="38"/>
    </row>
    <row r="3357" spans="1:8">
      <c r="A3357" s="24" t="s">
        <v>32</v>
      </c>
      <c r="B3357" s="23">
        <f ca="1">VLOOKUP(B3354,'41. KPC'!$H$8:$J$1048576,3,0)</f>
        <v>7</v>
      </c>
      <c r="D3357" s="38"/>
      <c r="E3357" s="38"/>
      <c r="F3357" s="38"/>
      <c r="G3357" s="38"/>
      <c r="H3357" s="38"/>
    </row>
    <row r="3358" spans="1:8">
      <c r="A3358" s="24" t="s">
        <v>31</v>
      </c>
      <c r="B3358" s="23" t="str">
        <f ca="1">VLOOKUP(B3354,'41. KPC'!$H$8:$J$1048576,2,0)</f>
        <v>O</v>
      </c>
      <c r="D3358" s="38"/>
      <c r="E3358" s="38"/>
      <c r="F3358" s="38"/>
      <c r="G3358" s="38"/>
      <c r="H3358" s="38"/>
    </row>
    <row r="3359" spans="1:8">
      <c r="A3359" s="24" t="s">
        <v>25</v>
      </c>
      <c r="B3359" s="23" t="str">
        <f ca="1">VLOOKUP(B3354,'41. KPC'!$H$8:$L$1048576,5,0)</f>
        <v>1~12월</v>
      </c>
      <c r="D3359" s="38"/>
      <c r="E3359" s="38"/>
      <c r="F3359" s="38"/>
      <c r="G3359" s="38"/>
      <c r="H3359" s="38"/>
    </row>
    <row r="3360" spans="1:8">
      <c r="A3360" s="629" t="s">
        <v>33</v>
      </c>
      <c r="B3360" s="644" t="s">
        <v>6818</v>
      </c>
      <c r="D3360" s="38"/>
      <c r="E3360" s="38"/>
      <c r="F3360" s="38"/>
      <c r="G3360" s="38"/>
      <c r="H3360" s="38"/>
    </row>
    <row r="3361" spans="1:8">
      <c r="A3361" s="630"/>
      <c r="B3361" s="645"/>
      <c r="D3361" s="38"/>
      <c r="E3361" s="38"/>
      <c r="F3361" s="38"/>
      <c r="G3361" s="38"/>
      <c r="H3361" s="38"/>
    </row>
    <row r="3364" spans="1:8" ht="17.25" thickBot="1">
      <c r="A3364" s="22" t="s">
        <v>7</v>
      </c>
      <c r="B3364" s="22" t="s">
        <v>4</v>
      </c>
      <c r="D3364" s="22" t="s">
        <v>5</v>
      </c>
      <c r="E3364" s="22" t="s">
        <v>11</v>
      </c>
      <c r="F3364" s="22" t="s">
        <v>12</v>
      </c>
      <c r="G3364" s="22" t="s">
        <v>6</v>
      </c>
      <c r="H3364" s="22" t="s">
        <v>29</v>
      </c>
    </row>
    <row r="3365" spans="1:8" ht="203.25" thickTop="1">
      <c r="A3365" s="21">
        <f t="shared" ref="A3365" ca="1" si="150">COUNTIF(INDIRECT("$A$3:A" &amp; ROW()-1), "연번")</f>
        <v>306</v>
      </c>
      <c r="B3365" s="21" t="str">
        <f ca="1">VLOOKUP(A3365,'41. KPC'!$B$8:$H$1048576,7,0)</f>
        <v>AI 활용 HR업무 효율화 실무</v>
      </c>
      <c r="D3365" s="412" t="s">
        <v>2678</v>
      </c>
      <c r="E3365" s="412" t="s">
        <v>2678</v>
      </c>
      <c r="F3365" s="418" t="s">
        <v>6835</v>
      </c>
      <c r="G3365" s="412">
        <v>7</v>
      </c>
      <c r="H3365" s="418" t="s">
        <v>6815</v>
      </c>
    </row>
    <row r="3366" spans="1:8">
      <c r="A3366" s="24" t="s">
        <v>28</v>
      </c>
      <c r="B3366" s="23" t="s">
        <v>6836</v>
      </c>
      <c r="D3366" s="38"/>
      <c r="E3366" s="38"/>
      <c r="F3366" s="38"/>
      <c r="G3366" s="38"/>
      <c r="H3366" s="38"/>
    </row>
    <row r="3367" spans="1:8">
      <c r="A3367" s="24" t="s">
        <v>13</v>
      </c>
      <c r="B3367" s="23" t="s">
        <v>6837</v>
      </c>
      <c r="D3367" s="38"/>
      <c r="E3367" s="38"/>
      <c r="F3367" s="38"/>
      <c r="G3367" s="38"/>
      <c r="H3367" s="38"/>
    </row>
    <row r="3368" spans="1:8">
      <c r="A3368" s="24" t="s">
        <v>32</v>
      </c>
      <c r="B3368" s="23">
        <f ca="1">VLOOKUP(B3365,'41. KPC'!$H$8:$J$1048576,3,0)</f>
        <v>7</v>
      </c>
      <c r="D3368" s="38"/>
      <c r="E3368" s="38"/>
      <c r="F3368" s="38"/>
      <c r="G3368" s="38"/>
      <c r="H3368" s="38"/>
    </row>
    <row r="3369" spans="1:8">
      <c r="A3369" s="24" t="s">
        <v>31</v>
      </c>
      <c r="B3369" s="23" t="str">
        <f ca="1">VLOOKUP(B3365,'41. KPC'!$H$8:$J$1048576,2,0)</f>
        <v>O</v>
      </c>
      <c r="D3369" s="38"/>
      <c r="E3369" s="38"/>
      <c r="F3369" s="38"/>
      <c r="G3369" s="38"/>
      <c r="H3369" s="38"/>
    </row>
    <row r="3370" spans="1:8">
      <c r="A3370" s="24" t="s">
        <v>25</v>
      </c>
      <c r="B3370" s="23" t="str">
        <f ca="1">VLOOKUP(B3365,'41. KPC'!$H$8:$L$1048576,5,0)</f>
        <v>1~12월</v>
      </c>
      <c r="D3370" s="38"/>
      <c r="E3370" s="38"/>
      <c r="F3370" s="38"/>
      <c r="G3370" s="38"/>
      <c r="H3370" s="38"/>
    </row>
    <row r="3371" spans="1:8">
      <c r="A3371" s="629" t="s">
        <v>33</v>
      </c>
      <c r="B3371" s="644" t="s">
        <v>6818</v>
      </c>
      <c r="D3371" s="38"/>
      <c r="E3371" s="38"/>
      <c r="F3371" s="38"/>
      <c r="G3371" s="38"/>
      <c r="H3371" s="38"/>
    </row>
    <row r="3372" spans="1:8">
      <c r="A3372" s="630"/>
      <c r="B3372" s="645"/>
      <c r="D3372" s="38"/>
      <c r="E3372" s="38"/>
      <c r="F3372" s="38"/>
      <c r="G3372" s="38"/>
      <c r="H3372" s="38"/>
    </row>
    <row r="3375" spans="1:8" ht="17.25" thickBot="1">
      <c r="A3375" s="22" t="s">
        <v>7</v>
      </c>
      <c r="B3375" s="22" t="s">
        <v>4</v>
      </c>
      <c r="D3375" s="22" t="s">
        <v>5</v>
      </c>
      <c r="E3375" s="22" t="s">
        <v>11</v>
      </c>
      <c r="F3375" s="22" t="s">
        <v>12</v>
      </c>
      <c r="G3375" s="22" t="s">
        <v>6</v>
      </c>
      <c r="H3375" s="22" t="s">
        <v>29</v>
      </c>
    </row>
    <row r="3376" spans="1:8" ht="230.25" thickTop="1">
      <c r="A3376" s="21">
        <f t="shared" ref="A3376" ca="1" si="151">COUNTIF(INDIRECT("$A$3:A" &amp; ROW()-1), "연번")</f>
        <v>307</v>
      </c>
      <c r="B3376" s="21" t="str">
        <f ca="1">VLOOKUP(A3376,'41. KPC'!$B$8:$H$1048576,7,0)</f>
        <v>AI 활용 HR데이터 분석실무</v>
      </c>
      <c r="D3376" s="412" t="s">
        <v>2679</v>
      </c>
      <c r="E3376" s="412" t="s">
        <v>2679</v>
      </c>
      <c r="F3376" s="418" t="s">
        <v>6838</v>
      </c>
      <c r="G3376" s="412">
        <v>7</v>
      </c>
      <c r="H3376" s="418" t="s">
        <v>6815</v>
      </c>
    </row>
    <row r="3377" spans="1:8">
      <c r="A3377" s="24" t="s">
        <v>28</v>
      </c>
      <c r="B3377" s="23" t="s">
        <v>6830</v>
      </c>
      <c r="D3377" s="38"/>
      <c r="E3377" s="38"/>
      <c r="F3377" s="38"/>
      <c r="G3377" s="38"/>
      <c r="H3377" s="38"/>
    </row>
    <row r="3378" spans="1:8">
      <c r="A3378" s="24" t="s">
        <v>13</v>
      </c>
      <c r="B3378" s="23" t="s">
        <v>6839</v>
      </c>
      <c r="D3378" s="38"/>
      <c r="E3378" s="38"/>
      <c r="F3378" s="38"/>
      <c r="G3378" s="38"/>
      <c r="H3378" s="38"/>
    </row>
    <row r="3379" spans="1:8">
      <c r="A3379" s="24" t="s">
        <v>32</v>
      </c>
      <c r="B3379" s="23">
        <f ca="1">VLOOKUP(B3376,'41. KPC'!$H$8:$J$1048576,3,0)</f>
        <v>7</v>
      </c>
      <c r="D3379" s="38"/>
      <c r="E3379" s="38"/>
      <c r="F3379" s="38"/>
      <c r="G3379" s="38"/>
      <c r="H3379" s="38"/>
    </row>
    <row r="3380" spans="1:8">
      <c r="A3380" s="24" t="s">
        <v>31</v>
      </c>
      <c r="B3380" s="23" t="str">
        <f ca="1">VLOOKUP(B3376,'41. KPC'!$H$8:$J$1048576,2,0)</f>
        <v>O</v>
      </c>
      <c r="D3380" s="38"/>
      <c r="E3380" s="38"/>
      <c r="F3380" s="38"/>
      <c r="G3380" s="38"/>
      <c r="H3380" s="38"/>
    </row>
    <row r="3381" spans="1:8">
      <c r="A3381" s="24" t="s">
        <v>25</v>
      </c>
      <c r="B3381" s="23" t="str">
        <f ca="1">VLOOKUP(B3376,'41. KPC'!$H$8:$L$1048576,5,0)</f>
        <v>1~12월</v>
      </c>
      <c r="D3381" s="38"/>
      <c r="E3381" s="38"/>
      <c r="F3381" s="38"/>
      <c r="G3381" s="38"/>
      <c r="H3381" s="38"/>
    </row>
    <row r="3382" spans="1:8">
      <c r="A3382" s="629" t="s">
        <v>33</v>
      </c>
      <c r="B3382" s="644" t="s">
        <v>6818</v>
      </c>
      <c r="D3382" s="38"/>
      <c r="E3382" s="38"/>
      <c r="F3382" s="38"/>
      <c r="G3382" s="38"/>
      <c r="H3382" s="38"/>
    </row>
    <row r="3383" spans="1:8">
      <c r="A3383" s="630"/>
      <c r="B3383" s="645"/>
      <c r="D3383" s="38"/>
      <c r="E3383" s="38"/>
      <c r="F3383" s="38"/>
      <c r="G3383" s="38"/>
      <c r="H3383" s="38"/>
    </row>
    <row r="3386" spans="1:8" ht="17.25" thickBot="1">
      <c r="A3386" s="22" t="s">
        <v>7</v>
      </c>
      <c r="B3386" s="22" t="s">
        <v>4</v>
      </c>
      <c r="D3386" s="22" t="s">
        <v>5</v>
      </c>
      <c r="E3386" s="22" t="s">
        <v>11</v>
      </c>
      <c r="F3386" s="22" t="s">
        <v>12</v>
      </c>
      <c r="G3386" s="22" t="s">
        <v>6</v>
      </c>
      <c r="H3386" s="22" t="s">
        <v>29</v>
      </c>
    </row>
    <row r="3387" spans="1:8" ht="162.75" thickTop="1">
      <c r="A3387" s="21">
        <f t="shared" ref="A3387" ca="1" si="152">COUNTIF(INDIRECT("$A$3:A" &amp; ROW()-1), "연번")</f>
        <v>308</v>
      </c>
      <c r="B3387" s="21" t="str">
        <f ca="1">VLOOKUP(A3387,'41. KPC'!$B$8:$H$1048576,7,0)</f>
        <v>2026년 개정 노동법과 인사노무관리 대응전략</v>
      </c>
      <c r="D3387" s="412" t="s">
        <v>6840</v>
      </c>
      <c r="E3387" s="412" t="s">
        <v>6840</v>
      </c>
      <c r="F3387" s="418" t="s">
        <v>6841</v>
      </c>
      <c r="G3387" s="412">
        <v>7</v>
      </c>
      <c r="H3387" s="418" t="s">
        <v>6815</v>
      </c>
    </row>
    <row r="3388" spans="1:8">
      <c r="A3388" s="24" t="s">
        <v>28</v>
      </c>
      <c r="B3388" s="23" t="s">
        <v>6842</v>
      </c>
      <c r="D3388" s="38"/>
      <c r="E3388" s="38"/>
      <c r="F3388" s="38"/>
      <c r="G3388" s="38"/>
      <c r="H3388" s="38"/>
    </row>
    <row r="3389" spans="1:8">
      <c r="A3389" s="24" t="s">
        <v>13</v>
      </c>
      <c r="B3389" s="23" t="s">
        <v>6843</v>
      </c>
      <c r="D3389" s="38"/>
      <c r="E3389" s="38"/>
      <c r="F3389" s="38"/>
      <c r="G3389" s="38"/>
      <c r="H3389" s="38"/>
    </row>
    <row r="3390" spans="1:8">
      <c r="A3390" s="24" t="s">
        <v>32</v>
      </c>
      <c r="B3390" s="23">
        <f ca="1">VLOOKUP(B3387,'41. KPC'!$H$8:$J$1048576,3,0)</f>
        <v>7</v>
      </c>
      <c r="D3390" s="38"/>
      <c r="E3390" s="38"/>
      <c r="F3390" s="38"/>
      <c r="G3390" s="38"/>
      <c r="H3390" s="38"/>
    </row>
    <row r="3391" spans="1:8">
      <c r="A3391" s="24" t="s">
        <v>31</v>
      </c>
      <c r="B3391" s="23" t="str">
        <f ca="1">VLOOKUP(B3387,'41. KPC'!$H$8:$J$1048576,2,0)</f>
        <v>O</v>
      </c>
      <c r="D3391" s="38"/>
      <c r="E3391" s="38"/>
      <c r="F3391" s="38"/>
      <c r="G3391" s="38"/>
      <c r="H3391" s="38"/>
    </row>
    <row r="3392" spans="1:8">
      <c r="A3392" s="24" t="s">
        <v>25</v>
      </c>
      <c r="B3392" s="23" t="str">
        <f ca="1">VLOOKUP(B3387,'41. KPC'!$H$8:$L$1048576,5,0)</f>
        <v>1~12월</v>
      </c>
      <c r="D3392" s="38"/>
      <c r="E3392" s="38"/>
      <c r="F3392" s="38"/>
      <c r="G3392" s="38"/>
      <c r="H3392" s="38"/>
    </row>
    <row r="3393" spans="1:8">
      <c r="A3393" s="629" t="s">
        <v>33</v>
      </c>
      <c r="B3393" s="644" t="s">
        <v>6818</v>
      </c>
      <c r="D3393" s="38"/>
      <c r="E3393" s="38"/>
      <c r="F3393" s="38"/>
      <c r="G3393" s="38"/>
      <c r="H3393" s="38"/>
    </row>
    <row r="3394" spans="1:8">
      <c r="A3394" s="630"/>
      <c r="B3394" s="645"/>
      <c r="D3394" s="38"/>
      <c r="E3394" s="38"/>
      <c r="F3394" s="38"/>
      <c r="G3394" s="38"/>
      <c r="H3394" s="38"/>
    </row>
    <row r="3397" spans="1:8" ht="17.25" thickBot="1">
      <c r="A3397" s="22" t="s">
        <v>7</v>
      </c>
      <c r="B3397" s="22" t="s">
        <v>4</v>
      </c>
      <c r="D3397" s="22" t="s">
        <v>5</v>
      </c>
      <c r="E3397" s="22" t="s">
        <v>11</v>
      </c>
      <c r="F3397" s="22" t="s">
        <v>12</v>
      </c>
      <c r="G3397" s="22" t="s">
        <v>6</v>
      </c>
      <c r="H3397" s="22" t="s">
        <v>29</v>
      </c>
    </row>
    <row r="3398" spans="1:8" ht="270.75" thickTop="1">
      <c r="A3398" s="21">
        <f t="shared" ref="A3398" ca="1" si="153">COUNTIF(INDIRECT("$A$3:A" &amp; ROW()-1), "연번")</f>
        <v>309</v>
      </c>
      <c r="B3398" s="21" t="str">
        <f ca="1">VLOOKUP(A3398,'41. KPC'!$B$8:$H$1048576,7,0)</f>
        <v>근로감독 대응실무 체크포인트</v>
      </c>
      <c r="D3398" s="412" t="s">
        <v>2681</v>
      </c>
      <c r="E3398" s="412" t="s">
        <v>2681</v>
      </c>
      <c r="F3398" s="418" t="s">
        <v>6844</v>
      </c>
      <c r="G3398" s="412">
        <v>7</v>
      </c>
      <c r="H3398" s="418" t="s">
        <v>6815</v>
      </c>
    </row>
    <row r="3399" spans="1:8">
      <c r="A3399" s="24" t="s">
        <v>28</v>
      </c>
      <c r="B3399" s="23" t="s">
        <v>6845</v>
      </c>
      <c r="D3399" s="38"/>
      <c r="E3399" s="38"/>
      <c r="F3399" s="38"/>
      <c r="G3399" s="38"/>
      <c r="H3399" s="38"/>
    </row>
    <row r="3400" spans="1:8">
      <c r="A3400" s="24" t="s">
        <v>13</v>
      </c>
      <c r="B3400" s="23" t="s">
        <v>6846</v>
      </c>
      <c r="D3400" s="38"/>
      <c r="E3400" s="38"/>
      <c r="F3400" s="38"/>
      <c r="G3400" s="38"/>
      <c r="H3400" s="38"/>
    </row>
    <row r="3401" spans="1:8">
      <c r="A3401" s="24" t="s">
        <v>32</v>
      </c>
      <c r="B3401" s="23">
        <f ca="1">VLOOKUP(B3398,'41. KPC'!$H$8:$J$1048576,3,0)</f>
        <v>7</v>
      </c>
      <c r="D3401" s="38"/>
      <c r="E3401" s="38"/>
      <c r="F3401" s="38"/>
      <c r="G3401" s="38"/>
      <c r="H3401" s="38"/>
    </row>
    <row r="3402" spans="1:8">
      <c r="A3402" s="24" t="s">
        <v>31</v>
      </c>
      <c r="B3402" s="23" t="str">
        <f ca="1">VLOOKUP(B3398,'41. KPC'!$H$8:$J$1048576,2,0)</f>
        <v>O</v>
      </c>
      <c r="D3402" s="38"/>
      <c r="E3402" s="38"/>
      <c r="F3402" s="38"/>
      <c r="G3402" s="38"/>
      <c r="H3402" s="38"/>
    </row>
    <row r="3403" spans="1:8">
      <c r="A3403" s="24" t="s">
        <v>25</v>
      </c>
      <c r="B3403" s="23" t="str">
        <f ca="1">VLOOKUP(B3398,'41. KPC'!$H$8:$L$1048576,5,0)</f>
        <v>1~12월</v>
      </c>
      <c r="D3403" s="38"/>
      <c r="E3403" s="38"/>
      <c r="F3403" s="38"/>
      <c r="G3403" s="38"/>
      <c r="H3403" s="38"/>
    </row>
    <row r="3404" spans="1:8">
      <c r="A3404" s="629" t="s">
        <v>33</v>
      </c>
      <c r="B3404" s="656" t="s">
        <v>6818</v>
      </c>
      <c r="D3404" s="38"/>
      <c r="E3404" s="38"/>
      <c r="F3404" s="38"/>
      <c r="G3404" s="38"/>
      <c r="H3404" s="38"/>
    </row>
    <row r="3405" spans="1:8">
      <c r="A3405" s="630"/>
      <c r="B3405" s="657"/>
      <c r="D3405" s="38"/>
      <c r="E3405" s="38"/>
      <c r="F3405" s="38"/>
      <c r="G3405" s="38"/>
      <c r="H3405" s="38"/>
    </row>
    <row r="3408" spans="1:8" ht="17.25" thickBot="1">
      <c r="A3408" s="22" t="s">
        <v>7</v>
      </c>
      <c r="B3408" s="22" t="s">
        <v>4</v>
      </c>
      <c r="D3408" s="22" t="s">
        <v>5</v>
      </c>
      <c r="E3408" s="22" t="s">
        <v>11</v>
      </c>
      <c r="F3408" s="22" t="s">
        <v>12</v>
      </c>
      <c r="G3408" s="22" t="s">
        <v>6</v>
      </c>
      <c r="H3408" s="22" t="s">
        <v>29</v>
      </c>
    </row>
    <row r="3409" spans="1:8" ht="162.75" thickTop="1">
      <c r="A3409" s="21">
        <f t="shared" ref="A3409" ca="1" si="154">COUNTIF(INDIRECT("$A$3:A" &amp; ROW()-1), "연번")</f>
        <v>310</v>
      </c>
      <c r="B3409" s="21" t="str">
        <f ca="1">VLOOKUP(A3409,'41. KPC'!$B$8:$H$1048576,7,0)</f>
        <v>2026년 하루에 배우는 최신노무관리 Essence</v>
      </c>
      <c r="D3409" s="412" t="s">
        <v>6847</v>
      </c>
      <c r="E3409" s="412" t="s">
        <v>6847</v>
      </c>
      <c r="F3409" s="418" t="s">
        <v>6848</v>
      </c>
      <c r="G3409" s="412">
        <v>7</v>
      </c>
      <c r="H3409" s="418" t="s">
        <v>6815</v>
      </c>
    </row>
    <row r="3410" spans="1:8">
      <c r="A3410" s="24" t="s">
        <v>28</v>
      </c>
      <c r="B3410" s="23" t="s">
        <v>6849</v>
      </c>
      <c r="D3410" s="38"/>
      <c r="E3410" s="38"/>
      <c r="F3410" s="38"/>
      <c r="G3410" s="38"/>
      <c r="H3410" s="38"/>
    </row>
    <row r="3411" spans="1:8">
      <c r="A3411" s="24" t="s">
        <v>13</v>
      </c>
      <c r="B3411" s="23" t="s">
        <v>6850</v>
      </c>
      <c r="D3411" s="38"/>
      <c r="E3411" s="38"/>
      <c r="F3411" s="38"/>
      <c r="G3411" s="38"/>
      <c r="H3411" s="38"/>
    </row>
    <row r="3412" spans="1:8">
      <c r="A3412" s="24" t="s">
        <v>32</v>
      </c>
      <c r="B3412" s="23">
        <f ca="1">VLOOKUP(B3409,'41. KPC'!$H$8:$J$1048576,3,0)</f>
        <v>7</v>
      </c>
      <c r="D3412" s="38"/>
      <c r="E3412" s="38"/>
      <c r="F3412" s="38"/>
      <c r="G3412" s="38"/>
      <c r="H3412" s="38"/>
    </row>
    <row r="3413" spans="1:8">
      <c r="A3413" s="24" t="s">
        <v>31</v>
      </c>
      <c r="B3413" s="23" t="str">
        <f ca="1">VLOOKUP(B3409,'41. KPC'!$H$8:$J$1048576,2,0)</f>
        <v>O</v>
      </c>
      <c r="D3413" s="38"/>
      <c r="E3413" s="38"/>
      <c r="F3413" s="38"/>
      <c r="G3413" s="38"/>
      <c r="H3413" s="38"/>
    </row>
    <row r="3414" spans="1:8">
      <c r="A3414" s="24" t="s">
        <v>25</v>
      </c>
      <c r="B3414" s="23" t="str">
        <f ca="1">VLOOKUP(B3409,'41. KPC'!$H$8:$L$1048576,5,0)</f>
        <v>1~12월</v>
      </c>
      <c r="D3414" s="38"/>
      <c r="E3414" s="38"/>
      <c r="F3414" s="38"/>
      <c r="G3414" s="38"/>
      <c r="H3414" s="38"/>
    </row>
    <row r="3415" spans="1:8">
      <c r="A3415" s="629" t="s">
        <v>33</v>
      </c>
      <c r="B3415" s="644" t="s">
        <v>6818</v>
      </c>
      <c r="D3415" s="38"/>
      <c r="E3415" s="38"/>
      <c r="F3415" s="38"/>
      <c r="G3415" s="38"/>
      <c r="H3415" s="38"/>
    </row>
    <row r="3416" spans="1:8">
      <c r="A3416" s="630"/>
      <c r="B3416" s="645"/>
      <c r="D3416" s="38"/>
      <c r="E3416" s="38"/>
      <c r="F3416" s="38"/>
      <c r="G3416" s="38"/>
      <c r="H3416" s="38"/>
    </row>
    <row r="3419" spans="1:8" ht="17.25" thickBot="1">
      <c r="A3419" s="22" t="s">
        <v>7</v>
      </c>
      <c r="B3419" s="22" t="s">
        <v>4</v>
      </c>
      <c r="D3419" s="22" t="s">
        <v>5</v>
      </c>
      <c r="E3419" s="22" t="s">
        <v>11</v>
      </c>
      <c r="F3419" s="22" t="s">
        <v>12</v>
      </c>
      <c r="G3419" s="22" t="s">
        <v>6</v>
      </c>
      <c r="H3419" s="22" t="s">
        <v>29</v>
      </c>
    </row>
    <row r="3420" spans="1:8" ht="203.25" thickTop="1">
      <c r="A3420" s="21">
        <f t="shared" ref="A3420" ca="1" si="155">COUNTIF(INDIRECT("$A$3:A" &amp; ROW()-1), "연번")</f>
        <v>311</v>
      </c>
      <c r="B3420" s="21" t="str">
        <f ca="1">VLOOKUP(A3420,'41. KPC'!$B$8:$H$1048576,7,0)</f>
        <v>[1Day] K-ESG 지표별 HR 대응전략</v>
      </c>
      <c r="D3420" s="412" t="s">
        <v>2683</v>
      </c>
      <c r="E3420" s="412" t="s">
        <v>2683</v>
      </c>
      <c r="F3420" s="418" t="s">
        <v>6851</v>
      </c>
      <c r="G3420" s="412">
        <v>6</v>
      </c>
      <c r="H3420" s="418" t="s">
        <v>6815</v>
      </c>
    </row>
    <row r="3421" spans="1:8">
      <c r="A3421" s="24" t="s">
        <v>28</v>
      </c>
      <c r="B3421" s="23" t="s">
        <v>6852</v>
      </c>
      <c r="D3421" s="38"/>
      <c r="E3421" s="38"/>
      <c r="F3421" s="38"/>
      <c r="G3421" s="38"/>
      <c r="H3421" s="38"/>
    </row>
    <row r="3422" spans="1:8">
      <c r="A3422" s="24" t="s">
        <v>13</v>
      </c>
      <c r="B3422" s="23" t="s">
        <v>6853</v>
      </c>
      <c r="D3422" s="38"/>
      <c r="E3422" s="38"/>
      <c r="F3422" s="38"/>
      <c r="G3422" s="38"/>
      <c r="H3422" s="38"/>
    </row>
    <row r="3423" spans="1:8">
      <c r="A3423" s="24" t="s">
        <v>32</v>
      </c>
      <c r="B3423" s="23">
        <f ca="1">VLOOKUP(B3420,'41. KPC'!$H$8:$J$1048576,3,0)</f>
        <v>6</v>
      </c>
      <c r="D3423" s="38"/>
      <c r="E3423" s="38"/>
      <c r="F3423" s="38"/>
      <c r="G3423" s="38"/>
      <c r="H3423" s="38"/>
    </row>
    <row r="3424" spans="1:8">
      <c r="A3424" s="24" t="s">
        <v>31</v>
      </c>
      <c r="B3424" s="23" t="str">
        <f ca="1">VLOOKUP(B3420,'41. KPC'!$H$8:$J$1048576,2,0)</f>
        <v>O</v>
      </c>
      <c r="D3424" s="38"/>
      <c r="E3424" s="38"/>
      <c r="F3424" s="38"/>
      <c r="G3424" s="38"/>
      <c r="H3424" s="38"/>
    </row>
    <row r="3425" spans="1:8">
      <c r="A3425" s="24" t="s">
        <v>25</v>
      </c>
      <c r="B3425" s="23" t="str">
        <f ca="1">VLOOKUP(B3420,'41. KPC'!$H$8:$L$1048576,5,0)</f>
        <v>1~12월</v>
      </c>
      <c r="D3425" s="38"/>
      <c r="E3425" s="38"/>
      <c r="F3425" s="38"/>
      <c r="G3425" s="38"/>
      <c r="H3425" s="38"/>
    </row>
    <row r="3426" spans="1:8">
      <c r="A3426" s="629" t="s">
        <v>33</v>
      </c>
      <c r="B3426" s="644" t="s">
        <v>6818</v>
      </c>
      <c r="D3426" s="38"/>
      <c r="E3426" s="38"/>
      <c r="F3426" s="38"/>
      <c r="G3426" s="38"/>
      <c r="H3426" s="38"/>
    </row>
    <row r="3427" spans="1:8">
      <c r="A3427" s="630"/>
      <c r="B3427" s="645"/>
      <c r="D3427" s="38"/>
      <c r="E3427" s="38"/>
      <c r="F3427" s="38"/>
      <c r="G3427" s="38"/>
      <c r="H3427" s="38"/>
    </row>
    <row r="3430" spans="1:8" ht="17.25" thickBot="1">
      <c r="A3430" s="22" t="s">
        <v>7</v>
      </c>
      <c r="B3430" s="22" t="s">
        <v>4</v>
      </c>
      <c r="D3430" s="22" t="s">
        <v>5</v>
      </c>
      <c r="E3430" s="22" t="s">
        <v>11</v>
      </c>
      <c r="F3430" s="22" t="s">
        <v>12</v>
      </c>
      <c r="G3430" s="22" t="s">
        <v>6</v>
      </c>
      <c r="H3430" s="22" t="s">
        <v>29</v>
      </c>
    </row>
    <row r="3431" spans="1:8" ht="135.75" thickTop="1">
      <c r="A3431" s="21">
        <f t="shared" ref="A3431" ca="1" si="156">COUNTIF(INDIRECT("$A$3:A" &amp; ROW()-1), "연번")</f>
        <v>312</v>
      </c>
      <c r="B3431" s="21" t="str">
        <f ca="1">VLOOKUP(A3431,'41. KPC'!$B$8:$H$1048576,7,0)</f>
        <v>[1Day] 신입사원을 위한 총무 에센스</v>
      </c>
      <c r="D3431" s="412" t="s">
        <v>2684</v>
      </c>
      <c r="E3431" s="412" t="s">
        <v>2684</v>
      </c>
      <c r="F3431" s="418" t="s">
        <v>6854</v>
      </c>
      <c r="G3431" s="412">
        <v>7</v>
      </c>
      <c r="H3431" s="418" t="s">
        <v>6815</v>
      </c>
    </row>
    <row r="3432" spans="1:8">
      <c r="A3432" s="24" t="s">
        <v>28</v>
      </c>
      <c r="B3432" s="23" t="s">
        <v>6855</v>
      </c>
      <c r="D3432" s="38"/>
      <c r="E3432" s="38"/>
      <c r="F3432" s="38"/>
      <c r="G3432" s="38"/>
      <c r="H3432" s="38"/>
    </row>
    <row r="3433" spans="1:8">
      <c r="A3433" s="24" t="s">
        <v>13</v>
      </c>
      <c r="B3433" s="23" t="s">
        <v>6856</v>
      </c>
      <c r="D3433" s="38"/>
      <c r="E3433" s="38"/>
      <c r="F3433" s="38"/>
      <c r="G3433" s="38"/>
      <c r="H3433" s="38"/>
    </row>
    <row r="3434" spans="1:8">
      <c r="A3434" s="24" t="s">
        <v>32</v>
      </c>
      <c r="B3434" s="23">
        <f ca="1">VLOOKUP(B3431,'41. KPC'!$H$8:$J$1048576,3,0)</f>
        <v>7</v>
      </c>
      <c r="D3434" s="38"/>
      <c r="E3434" s="38"/>
      <c r="F3434" s="38"/>
      <c r="G3434" s="38"/>
      <c r="H3434" s="38"/>
    </row>
    <row r="3435" spans="1:8">
      <c r="A3435" s="24" t="s">
        <v>31</v>
      </c>
      <c r="B3435" s="23" t="str">
        <f ca="1">VLOOKUP(B3431,'41. KPC'!$H$8:$J$1048576,2,0)</f>
        <v>O</v>
      </c>
      <c r="D3435" s="38"/>
      <c r="E3435" s="38"/>
      <c r="F3435" s="38"/>
      <c r="G3435" s="38"/>
      <c r="H3435" s="38"/>
    </row>
    <row r="3436" spans="1:8">
      <c r="A3436" s="24" t="s">
        <v>25</v>
      </c>
      <c r="B3436" s="23" t="str">
        <f ca="1">VLOOKUP(B3431,'41. KPC'!$H$8:$L$1048576,5,0)</f>
        <v>1~12월</v>
      </c>
      <c r="D3436" s="38"/>
      <c r="E3436" s="38"/>
      <c r="F3436" s="38"/>
      <c r="G3436" s="38"/>
      <c r="H3436" s="38"/>
    </row>
    <row r="3437" spans="1:8">
      <c r="A3437" s="629" t="s">
        <v>33</v>
      </c>
      <c r="B3437" s="644" t="s">
        <v>6818</v>
      </c>
      <c r="D3437" s="38"/>
      <c r="E3437" s="38"/>
      <c r="F3437" s="38"/>
      <c r="G3437" s="38"/>
      <c r="H3437" s="38"/>
    </row>
    <row r="3438" spans="1:8">
      <c r="A3438" s="630"/>
      <c r="B3438" s="645"/>
      <c r="D3438" s="38"/>
      <c r="E3438" s="38"/>
      <c r="F3438" s="38"/>
      <c r="G3438" s="38"/>
      <c r="H3438" s="38"/>
    </row>
    <row r="3441" spans="1:8" ht="17.25" thickBot="1">
      <c r="A3441" s="22" t="s">
        <v>7</v>
      </c>
      <c r="B3441" s="22" t="s">
        <v>4</v>
      </c>
      <c r="D3441" s="22" t="s">
        <v>5</v>
      </c>
      <c r="E3441" s="22" t="s">
        <v>11</v>
      </c>
      <c r="F3441" s="22" t="s">
        <v>12</v>
      </c>
      <c r="G3441" s="22" t="s">
        <v>6</v>
      </c>
      <c r="H3441" s="22" t="s">
        <v>29</v>
      </c>
    </row>
    <row r="3442" spans="1:8" ht="216.75" thickTop="1">
      <c r="A3442" s="21">
        <f t="shared" ref="A3442" ca="1" si="157">COUNTIF(INDIRECT("$A$3:A" &amp; ROW()-1), "연번")</f>
        <v>313</v>
      </c>
      <c r="B3442" s="21" t="str">
        <f ca="1">VLOOKUP(A3442,'41. KPC'!$B$8:$H$1048576,7,0)</f>
        <v>[1Day] 인사담당자를 위한 계약서 완전정복</v>
      </c>
      <c r="D3442" s="412" t="s">
        <v>2685</v>
      </c>
      <c r="E3442" s="412" t="s">
        <v>2685</v>
      </c>
      <c r="F3442" s="418" t="s">
        <v>6857</v>
      </c>
      <c r="G3442" s="412">
        <v>6</v>
      </c>
      <c r="H3442" s="418" t="s">
        <v>6815</v>
      </c>
    </row>
    <row r="3443" spans="1:8">
      <c r="A3443" s="24" t="s">
        <v>28</v>
      </c>
      <c r="B3443" s="23" t="s">
        <v>6858</v>
      </c>
      <c r="D3443" s="38"/>
      <c r="E3443" s="38"/>
      <c r="F3443" s="38"/>
      <c r="G3443" s="38"/>
      <c r="H3443" s="38"/>
    </row>
    <row r="3444" spans="1:8">
      <c r="A3444" s="24" t="s">
        <v>13</v>
      </c>
      <c r="B3444" s="23" t="s">
        <v>6859</v>
      </c>
      <c r="D3444" s="38"/>
      <c r="E3444" s="38"/>
      <c r="F3444" s="38"/>
      <c r="G3444" s="38"/>
      <c r="H3444" s="38"/>
    </row>
    <row r="3445" spans="1:8">
      <c r="A3445" s="24" t="s">
        <v>32</v>
      </c>
      <c r="B3445" s="23">
        <f ca="1">VLOOKUP(B3442,'41. KPC'!$H$8:$J$1048576,3,0)</f>
        <v>6</v>
      </c>
      <c r="D3445" s="38"/>
      <c r="E3445" s="38"/>
      <c r="F3445" s="38"/>
      <c r="G3445" s="38"/>
      <c r="H3445" s="38"/>
    </row>
    <row r="3446" spans="1:8">
      <c r="A3446" s="24" t="s">
        <v>31</v>
      </c>
      <c r="B3446" s="23" t="str">
        <f ca="1">VLOOKUP(B3442,'41. KPC'!$H$8:$J$1048576,2,0)</f>
        <v>O</v>
      </c>
      <c r="D3446" s="38"/>
      <c r="E3446" s="38"/>
      <c r="F3446" s="38"/>
      <c r="G3446" s="38"/>
      <c r="H3446" s="38"/>
    </row>
    <row r="3447" spans="1:8">
      <c r="A3447" s="24" t="s">
        <v>25</v>
      </c>
      <c r="B3447" s="23" t="str">
        <f ca="1">VLOOKUP(B3442,'41. KPC'!$H$8:$L$1048576,5,0)</f>
        <v>1~12월</v>
      </c>
      <c r="D3447" s="38"/>
      <c r="E3447" s="38"/>
      <c r="F3447" s="38"/>
      <c r="G3447" s="38"/>
      <c r="H3447" s="38"/>
    </row>
    <row r="3448" spans="1:8">
      <c r="A3448" s="629" t="s">
        <v>33</v>
      </c>
      <c r="B3448" s="644" t="s">
        <v>6818</v>
      </c>
      <c r="D3448" s="38"/>
      <c r="E3448" s="38"/>
      <c r="F3448" s="38"/>
      <c r="G3448" s="38"/>
      <c r="H3448" s="38"/>
    </row>
    <row r="3449" spans="1:8">
      <c r="A3449" s="630"/>
      <c r="B3449" s="645"/>
      <c r="D3449" s="38"/>
      <c r="E3449" s="38"/>
      <c r="F3449" s="38"/>
      <c r="G3449" s="38"/>
      <c r="H3449" s="38"/>
    </row>
    <row r="3452" spans="1:8" ht="17.25" thickBot="1">
      <c r="A3452" s="22" t="s">
        <v>7</v>
      </c>
      <c r="B3452" s="22" t="s">
        <v>4</v>
      </c>
      <c r="D3452" s="22" t="s">
        <v>5</v>
      </c>
      <c r="E3452" s="22" t="s">
        <v>11</v>
      </c>
      <c r="F3452" s="22" t="s">
        <v>12</v>
      </c>
      <c r="G3452" s="22" t="s">
        <v>6</v>
      </c>
      <c r="H3452" s="22" t="s">
        <v>29</v>
      </c>
    </row>
    <row r="3453" spans="1:8" ht="203.25" thickTop="1">
      <c r="A3453" s="21">
        <f t="shared" ref="A3453" ca="1" si="158">COUNTIF(INDIRECT("$A$3:A" &amp; ROW()-1), "연번")</f>
        <v>314</v>
      </c>
      <c r="B3453" s="21" t="str">
        <f ca="1">VLOOKUP(A3453,'41. KPC'!$B$8:$H$1048576,7,0)</f>
        <v>[1Day] 계약 체결 및 관리 실무</v>
      </c>
      <c r="D3453" s="412" t="s">
        <v>2686</v>
      </c>
      <c r="E3453" s="412" t="s">
        <v>2686</v>
      </c>
      <c r="F3453" s="418" t="s">
        <v>6860</v>
      </c>
      <c r="G3453" s="412">
        <v>6</v>
      </c>
      <c r="H3453" s="418" t="s">
        <v>6815</v>
      </c>
    </row>
    <row r="3454" spans="1:8">
      <c r="A3454" s="24" t="s">
        <v>28</v>
      </c>
      <c r="B3454" s="23" t="s">
        <v>6861</v>
      </c>
      <c r="D3454" s="38"/>
      <c r="E3454" s="38"/>
      <c r="F3454" s="38"/>
      <c r="G3454" s="38"/>
      <c r="H3454" s="38"/>
    </row>
    <row r="3455" spans="1:8">
      <c r="A3455" s="24" t="s">
        <v>13</v>
      </c>
      <c r="B3455" s="23" t="s">
        <v>6862</v>
      </c>
      <c r="D3455" s="38"/>
      <c r="E3455" s="38"/>
      <c r="F3455" s="38"/>
      <c r="G3455" s="38"/>
      <c r="H3455" s="38"/>
    </row>
    <row r="3456" spans="1:8">
      <c r="A3456" s="24" t="s">
        <v>32</v>
      </c>
      <c r="B3456" s="23">
        <f ca="1">VLOOKUP(B3453,'41. KPC'!$H$8:$J$1048576,3,0)</f>
        <v>6</v>
      </c>
      <c r="D3456" s="38"/>
      <c r="E3456" s="38"/>
      <c r="F3456" s="38"/>
      <c r="G3456" s="38"/>
      <c r="H3456" s="38"/>
    </row>
    <row r="3457" spans="1:8">
      <c r="A3457" s="24" t="s">
        <v>31</v>
      </c>
      <c r="B3457" s="23" t="str">
        <f ca="1">VLOOKUP(B3453,'41. KPC'!$H$8:$J$1048576,2,0)</f>
        <v>O</v>
      </c>
      <c r="D3457" s="38"/>
      <c r="E3457" s="38"/>
      <c r="F3457" s="38"/>
      <c r="G3457" s="38"/>
      <c r="H3457" s="38"/>
    </row>
    <row r="3458" spans="1:8">
      <c r="A3458" s="24" t="s">
        <v>25</v>
      </c>
      <c r="B3458" s="23" t="str">
        <f ca="1">VLOOKUP(B3453,'41. KPC'!$H$8:$L$1048576,5,0)</f>
        <v>1~12월</v>
      </c>
      <c r="D3458" s="38"/>
      <c r="E3458" s="38"/>
      <c r="F3458" s="38"/>
      <c r="G3458" s="38"/>
      <c r="H3458" s="38"/>
    </row>
    <row r="3459" spans="1:8">
      <c r="A3459" s="629" t="s">
        <v>33</v>
      </c>
      <c r="B3459" s="644" t="s">
        <v>6863</v>
      </c>
      <c r="D3459" s="38"/>
      <c r="E3459" s="38"/>
      <c r="F3459" s="38"/>
      <c r="G3459" s="38"/>
      <c r="H3459" s="38"/>
    </row>
    <row r="3460" spans="1:8">
      <c r="A3460" s="630"/>
      <c r="B3460" s="645"/>
      <c r="D3460" s="38"/>
      <c r="E3460" s="38"/>
      <c r="F3460" s="38"/>
      <c r="G3460" s="38"/>
      <c r="H3460" s="38"/>
    </row>
    <row r="3463" spans="1:8" ht="17.25" thickBot="1">
      <c r="A3463" s="22" t="s">
        <v>7</v>
      </c>
      <c r="B3463" s="22" t="s">
        <v>4</v>
      </c>
      <c r="D3463" s="22" t="s">
        <v>5</v>
      </c>
      <c r="E3463" s="22" t="s">
        <v>11</v>
      </c>
      <c r="F3463" s="22" t="s">
        <v>12</v>
      </c>
      <c r="G3463" s="22" t="s">
        <v>6</v>
      </c>
      <c r="H3463" s="22" t="s">
        <v>29</v>
      </c>
    </row>
    <row r="3464" spans="1:8" ht="162.75" thickTop="1">
      <c r="A3464" s="21">
        <f t="shared" ref="A3464" ca="1" si="159">COUNTIF(INDIRECT("$A$3:A" &amp; ROW()-1), "연번")</f>
        <v>315</v>
      </c>
      <c r="B3464" s="21" t="str">
        <f ca="1">VLOOKUP(A3464,'41. KPC'!$B$8:$H$1048576,7,0)</f>
        <v>[1Day] 공탁과 채권배당절차</v>
      </c>
      <c r="D3464" s="412" t="s">
        <v>2687</v>
      </c>
      <c r="E3464" s="412" t="s">
        <v>2687</v>
      </c>
      <c r="F3464" s="418" t="s">
        <v>6864</v>
      </c>
      <c r="G3464" s="412">
        <v>7</v>
      </c>
      <c r="H3464" s="418" t="s">
        <v>6815</v>
      </c>
    </row>
    <row r="3465" spans="1:8">
      <c r="A3465" s="24" t="s">
        <v>28</v>
      </c>
      <c r="B3465" s="23" t="s">
        <v>6865</v>
      </c>
      <c r="D3465" s="38"/>
      <c r="E3465" s="38"/>
      <c r="F3465" s="38"/>
      <c r="G3465" s="38"/>
      <c r="H3465" s="38"/>
    </row>
    <row r="3466" spans="1:8">
      <c r="A3466" s="24" t="s">
        <v>13</v>
      </c>
      <c r="B3466" s="23" t="s">
        <v>6866</v>
      </c>
      <c r="D3466" s="38"/>
      <c r="E3466" s="38"/>
      <c r="F3466" s="38"/>
      <c r="G3466" s="38"/>
      <c r="H3466" s="38"/>
    </row>
    <row r="3467" spans="1:8">
      <c r="A3467" s="24" t="s">
        <v>32</v>
      </c>
      <c r="B3467" s="23">
        <f ca="1">VLOOKUP(B3464,'41. KPC'!$H$8:$J$1048576,3,0)</f>
        <v>7</v>
      </c>
      <c r="D3467" s="38"/>
      <c r="E3467" s="38"/>
      <c r="F3467" s="38"/>
      <c r="G3467" s="38"/>
      <c r="H3467" s="38"/>
    </row>
    <row r="3468" spans="1:8">
      <c r="A3468" s="24" t="s">
        <v>31</v>
      </c>
      <c r="B3468" s="23" t="str">
        <f ca="1">VLOOKUP(B3464,'41. KPC'!$H$8:$J$1048576,2,0)</f>
        <v>O</v>
      </c>
      <c r="D3468" s="38"/>
      <c r="E3468" s="38"/>
      <c r="F3468" s="38"/>
      <c r="G3468" s="38"/>
      <c r="H3468" s="38"/>
    </row>
    <row r="3469" spans="1:8">
      <c r="A3469" s="24" t="s">
        <v>25</v>
      </c>
      <c r="B3469" s="23" t="str">
        <f ca="1">VLOOKUP(B3464,'41. KPC'!$H$8:$L$1048576,5,0)</f>
        <v>1~12월</v>
      </c>
      <c r="D3469" s="38"/>
      <c r="E3469" s="38"/>
      <c r="F3469" s="38"/>
      <c r="G3469" s="38"/>
      <c r="H3469" s="38"/>
    </row>
    <row r="3470" spans="1:8">
      <c r="A3470" s="629" t="s">
        <v>33</v>
      </c>
      <c r="B3470" s="644" t="s">
        <v>6863</v>
      </c>
      <c r="D3470" s="38"/>
      <c r="E3470" s="38"/>
      <c r="F3470" s="38"/>
      <c r="G3470" s="38"/>
      <c r="H3470" s="38"/>
    </row>
    <row r="3471" spans="1:8">
      <c r="A3471" s="630"/>
      <c r="B3471" s="645"/>
      <c r="D3471" s="38"/>
      <c r="E3471" s="38"/>
      <c r="F3471" s="38"/>
      <c r="G3471" s="38"/>
      <c r="H3471" s="38"/>
    </row>
    <row r="3474" spans="1:8" ht="17.25" thickBot="1">
      <c r="A3474" s="22" t="s">
        <v>7</v>
      </c>
      <c r="B3474" s="22" t="s">
        <v>4</v>
      </c>
      <c r="D3474" s="22" t="s">
        <v>5</v>
      </c>
      <c r="E3474" s="22" t="s">
        <v>11</v>
      </c>
      <c r="F3474" s="22" t="s">
        <v>12</v>
      </c>
      <c r="G3474" s="22" t="s">
        <v>6</v>
      </c>
      <c r="H3474" s="22" t="s">
        <v>29</v>
      </c>
    </row>
    <row r="3475" spans="1:8" ht="135.75" thickTop="1">
      <c r="A3475" s="21">
        <f t="shared" ref="A3475" ca="1" si="160">COUNTIF(INDIRECT("$A$3:A" &amp; ROW()-1), "연번")</f>
        <v>316</v>
      </c>
      <c r="B3475" s="21" t="str">
        <f ca="1">VLOOKUP(A3475,'41. KPC'!$B$8:$H$1048576,7,0)</f>
        <v>[1Day] 채권 및 특수재산 집행실무</v>
      </c>
      <c r="D3475" s="412" t="s">
        <v>2688</v>
      </c>
      <c r="E3475" s="412" t="s">
        <v>2688</v>
      </c>
      <c r="F3475" s="418" t="s">
        <v>6867</v>
      </c>
      <c r="G3475" s="412">
        <v>7</v>
      </c>
      <c r="H3475" s="418" t="s">
        <v>6815</v>
      </c>
    </row>
    <row r="3476" spans="1:8">
      <c r="A3476" s="24" t="s">
        <v>28</v>
      </c>
      <c r="B3476" s="23" t="s">
        <v>6868</v>
      </c>
      <c r="D3476" s="38"/>
      <c r="E3476" s="38"/>
      <c r="F3476" s="38"/>
      <c r="G3476" s="38"/>
      <c r="H3476" s="38"/>
    </row>
    <row r="3477" spans="1:8">
      <c r="A3477" s="24" t="s">
        <v>13</v>
      </c>
      <c r="B3477" s="23" t="s">
        <v>6869</v>
      </c>
      <c r="D3477" s="38"/>
      <c r="E3477" s="38"/>
      <c r="F3477" s="38"/>
      <c r="G3477" s="38"/>
      <c r="H3477" s="38"/>
    </row>
    <row r="3478" spans="1:8">
      <c r="A3478" s="24" t="s">
        <v>32</v>
      </c>
      <c r="B3478" s="23">
        <f ca="1">VLOOKUP(B3475,'41. KPC'!$H$8:$J$1048576,3,0)</f>
        <v>7</v>
      </c>
      <c r="D3478" s="38"/>
      <c r="E3478" s="38"/>
      <c r="F3478" s="38"/>
      <c r="G3478" s="38"/>
      <c r="H3478" s="38"/>
    </row>
    <row r="3479" spans="1:8">
      <c r="A3479" s="24" t="s">
        <v>31</v>
      </c>
      <c r="B3479" s="23" t="str">
        <f ca="1">VLOOKUP(B3475,'41. KPC'!$H$8:$J$1048576,2,0)</f>
        <v>O</v>
      </c>
      <c r="D3479" s="38"/>
      <c r="E3479" s="38"/>
      <c r="F3479" s="38"/>
      <c r="G3479" s="38"/>
      <c r="H3479" s="38"/>
    </row>
    <row r="3480" spans="1:8">
      <c r="A3480" s="24" t="s">
        <v>25</v>
      </c>
      <c r="B3480" s="23" t="str">
        <f ca="1">VLOOKUP(B3475,'41. KPC'!$H$8:$L$1048576,5,0)</f>
        <v>1~12월</v>
      </c>
      <c r="D3480" s="38"/>
      <c r="E3480" s="38"/>
      <c r="F3480" s="38"/>
      <c r="G3480" s="38"/>
      <c r="H3480" s="38"/>
    </row>
    <row r="3481" spans="1:8">
      <c r="A3481" s="629" t="s">
        <v>33</v>
      </c>
      <c r="B3481" s="644" t="s">
        <v>6863</v>
      </c>
      <c r="D3481" s="38"/>
      <c r="E3481" s="38"/>
      <c r="F3481" s="38"/>
      <c r="G3481" s="38"/>
      <c r="H3481" s="38"/>
    </row>
    <row r="3482" spans="1:8">
      <c r="A3482" s="630"/>
      <c r="B3482" s="645"/>
      <c r="D3482" s="38"/>
      <c r="E3482" s="38"/>
      <c r="F3482" s="38"/>
      <c r="G3482" s="38"/>
      <c r="H3482" s="38"/>
    </row>
    <row r="3485" spans="1:8" ht="17.25" thickBot="1">
      <c r="A3485" s="22" t="s">
        <v>7</v>
      </c>
      <c r="B3485" s="22" t="s">
        <v>4</v>
      </c>
      <c r="D3485" s="22" t="s">
        <v>5</v>
      </c>
      <c r="E3485" s="22" t="s">
        <v>11</v>
      </c>
      <c r="F3485" s="22" t="s">
        <v>12</v>
      </c>
      <c r="G3485" s="22" t="s">
        <v>6</v>
      </c>
      <c r="H3485" s="22" t="s">
        <v>29</v>
      </c>
    </row>
    <row r="3486" spans="1:8" ht="149.25" thickTop="1">
      <c r="A3486" s="21">
        <f t="shared" ref="A3486" ca="1" si="161">COUNTIF(INDIRECT("$A$3:A" &amp; ROW()-1), "연번")</f>
        <v>317</v>
      </c>
      <c r="B3486" s="21" t="str">
        <f ca="1">VLOOKUP(A3486,'41. KPC'!$B$8:$H$1048576,7,0)</f>
        <v>[1Day] 하루만에 배우는 주식회사 등기</v>
      </c>
      <c r="D3486" s="412" t="s">
        <v>2689</v>
      </c>
      <c r="E3486" s="412" t="s">
        <v>2689</v>
      </c>
      <c r="F3486" s="418" t="s">
        <v>6870</v>
      </c>
      <c r="G3486" s="412">
        <v>6</v>
      </c>
      <c r="H3486" s="418" t="s">
        <v>6815</v>
      </c>
    </row>
    <row r="3487" spans="1:8">
      <c r="A3487" s="24" t="s">
        <v>28</v>
      </c>
      <c r="B3487" s="23" t="s">
        <v>6871</v>
      </c>
      <c r="D3487" s="38"/>
      <c r="E3487" s="38"/>
      <c r="F3487" s="38"/>
      <c r="G3487" s="38"/>
      <c r="H3487" s="38"/>
    </row>
    <row r="3488" spans="1:8">
      <c r="A3488" s="24" t="s">
        <v>13</v>
      </c>
      <c r="B3488" s="23" t="s">
        <v>6872</v>
      </c>
      <c r="D3488" s="38"/>
      <c r="E3488" s="38"/>
      <c r="F3488" s="38"/>
      <c r="G3488" s="38"/>
      <c r="H3488" s="38"/>
    </row>
    <row r="3489" spans="1:8">
      <c r="A3489" s="24" t="s">
        <v>32</v>
      </c>
      <c r="B3489" s="23">
        <f ca="1">VLOOKUP(B3486,'41. KPC'!$H$8:$J$1048576,3,0)</f>
        <v>6</v>
      </c>
      <c r="D3489" s="38"/>
      <c r="E3489" s="38"/>
      <c r="F3489" s="38"/>
      <c r="G3489" s="38"/>
      <c r="H3489" s="38"/>
    </row>
    <row r="3490" spans="1:8">
      <c r="A3490" s="24" t="s">
        <v>31</v>
      </c>
      <c r="B3490" s="23" t="str">
        <f ca="1">VLOOKUP(B3486,'41. KPC'!$H$8:$J$1048576,2,0)</f>
        <v>O</v>
      </c>
      <c r="D3490" s="38"/>
      <c r="E3490" s="38"/>
      <c r="F3490" s="38"/>
      <c r="G3490" s="38"/>
      <c r="H3490" s="38"/>
    </row>
    <row r="3491" spans="1:8">
      <c r="A3491" s="24" t="s">
        <v>25</v>
      </c>
      <c r="B3491" s="23" t="str">
        <f ca="1">VLOOKUP(B3486,'41. KPC'!$H$8:$L$1048576,5,0)</f>
        <v>1~12월</v>
      </c>
      <c r="D3491" s="38"/>
      <c r="E3491" s="38"/>
      <c r="F3491" s="38"/>
      <c r="G3491" s="38"/>
      <c r="H3491" s="38"/>
    </row>
    <row r="3492" spans="1:8">
      <c r="A3492" s="629" t="s">
        <v>33</v>
      </c>
      <c r="B3492" s="644" t="s">
        <v>6863</v>
      </c>
      <c r="D3492" s="38"/>
      <c r="E3492" s="38"/>
      <c r="F3492" s="38"/>
      <c r="G3492" s="38"/>
      <c r="H3492" s="38"/>
    </row>
    <row r="3493" spans="1:8">
      <c r="A3493" s="630"/>
      <c r="B3493" s="645"/>
      <c r="D3493" s="38"/>
      <c r="E3493" s="38"/>
      <c r="F3493" s="38"/>
      <c r="G3493" s="38"/>
      <c r="H3493" s="38"/>
    </row>
    <row r="3496" spans="1:8" ht="17.25" thickBot="1">
      <c r="A3496" s="22" t="s">
        <v>7</v>
      </c>
      <c r="B3496" s="22" t="s">
        <v>4</v>
      </c>
      <c r="D3496" s="22" t="s">
        <v>5</v>
      </c>
      <c r="E3496" s="22" t="s">
        <v>11</v>
      </c>
      <c r="F3496" s="22" t="s">
        <v>12</v>
      </c>
      <c r="G3496" s="22" t="s">
        <v>6</v>
      </c>
      <c r="H3496" s="22" t="s">
        <v>29</v>
      </c>
    </row>
    <row r="3497" spans="1:8" ht="284.25" thickTop="1">
      <c r="A3497" s="21">
        <f t="shared" ref="A3497" ca="1" si="162">COUNTIF(INDIRECT("$A$3:A" &amp; ROW()-1), "연번")</f>
        <v>318</v>
      </c>
      <c r="B3497" s="21" t="str">
        <f ca="1">VLOOKUP(A3497,'41. KPC'!$B$8:$H$1048576,7,0)</f>
        <v>[1Day] 주주총회 기획과 운영 실무</v>
      </c>
      <c r="D3497" s="412" t="s">
        <v>2690</v>
      </c>
      <c r="E3497" s="412" t="s">
        <v>2690</v>
      </c>
      <c r="F3497" s="418" t="s">
        <v>6873</v>
      </c>
      <c r="G3497" s="412">
        <v>6</v>
      </c>
      <c r="H3497" s="418" t="s">
        <v>6815</v>
      </c>
    </row>
    <row r="3498" spans="1:8">
      <c r="A3498" s="24" t="s">
        <v>28</v>
      </c>
      <c r="B3498" s="23" t="s">
        <v>6874</v>
      </c>
      <c r="D3498" s="38"/>
      <c r="E3498" s="38"/>
      <c r="F3498" s="38"/>
      <c r="G3498" s="38"/>
      <c r="H3498" s="38"/>
    </row>
    <row r="3499" spans="1:8">
      <c r="A3499" s="24" t="s">
        <v>13</v>
      </c>
      <c r="B3499" s="23" t="s">
        <v>6875</v>
      </c>
      <c r="D3499" s="38"/>
      <c r="E3499" s="38"/>
      <c r="F3499" s="38"/>
      <c r="G3499" s="38"/>
      <c r="H3499" s="38"/>
    </row>
    <row r="3500" spans="1:8">
      <c r="A3500" s="24" t="s">
        <v>32</v>
      </c>
      <c r="B3500" s="23">
        <f ca="1">VLOOKUP(B3497,'41. KPC'!$H$8:$J$1048576,3,0)</f>
        <v>6</v>
      </c>
      <c r="D3500" s="38"/>
      <c r="E3500" s="38"/>
      <c r="F3500" s="38"/>
      <c r="G3500" s="38"/>
      <c r="H3500" s="38"/>
    </row>
    <row r="3501" spans="1:8">
      <c r="A3501" s="24" t="s">
        <v>31</v>
      </c>
      <c r="B3501" s="23" t="str">
        <f ca="1">VLOOKUP(B3497,'41. KPC'!$H$8:$J$1048576,2,0)</f>
        <v>O</v>
      </c>
      <c r="D3501" s="38"/>
      <c r="E3501" s="38"/>
      <c r="F3501" s="38"/>
      <c r="G3501" s="38"/>
      <c r="H3501" s="38"/>
    </row>
    <row r="3502" spans="1:8">
      <c r="A3502" s="24" t="s">
        <v>25</v>
      </c>
      <c r="B3502" s="23" t="str">
        <f ca="1">VLOOKUP(B3497,'41. KPC'!$H$8:$L$1048576,5,0)</f>
        <v>1~12월</v>
      </c>
      <c r="D3502" s="38"/>
      <c r="E3502" s="38"/>
      <c r="F3502" s="38"/>
      <c r="G3502" s="38"/>
      <c r="H3502" s="38"/>
    </row>
    <row r="3503" spans="1:8">
      <c r="A3503" s="629" t="s">
        <v>33</v>
      </c>
      <c r="B3503" s="644" t="s">
        <v>6863</v>
      </c>
      <c r="D3503" s="38"/>
      <c r="E3503" s="38"/>
      <c r="F3503" s="38"/>
      <c r="G3503" s="38"/>
      <c r="H3503" s="38"/>
    </row>
    <row r="3504" spans="1:8">
      <c r="A3504" s="630"/>
      <c r="B3504" s="645"/>
      <c r="D3504" s="38"/>
      <c r="E3504" s="38"/>
      <c r="F3504" s="38"/>
      <c r="G3504" s="38"/>
      <c r="H3504" s="38"/>
    </row>
    <row r="3507" spans="1:8" ht="17.25" thickBot="1">
      <c r="A3507" s="22" t="s">
        <v>7</v>
      </c>
      <c r="B3507" s="22" t="s">
        <v>4</v>
      </c>
      <c r="D3507" s="22" t="s">
        <v>5</v>
      </c>
      <c r="E3507" s="22" t="s">
        <v>11</v>
      </c>
      <c r="F3507" s="22" t="s">
        <v>12</v>
      </c>
      <c r="G3507" s="22" t="s">
        <v>6</v>
      </c>
      <c r="H3507" s="22" t="s">
        <v>29</v>
      </c>
    </row>
    <row r="3508" spans="1:8" ht="230.25" thickTop="1">
      <c r="A3508" s="21">
        <f t="shared" ref="A3508" ca="1" si="163">COUNTIF(INDIRECT("$A$3:A" &amp; ROW()-1), "연번")</f>
        <v>319</v>
      </c>
      <c r="B3508" s="21" t="str">
        <f ca="1">VLOOKUP(A3508,'41. KPC'!$B$8:$H$1048576,7,0)</f>
        <v>[1Day] 공정거래법의 이해와 컴플라이언스 실무</v>
      </c>
      <c r="D3508" s="412" t="s">
        <v>2691</v>
      </c>
      <c r="E3508" s="412" t="s">
        <v>2691</v>
      </c>
      <c r="F3508" s="418" t="s">
        <v>6876</v>
      </c>
      <c r="G3508" s="412">
        <v>7</v>
      </c>
      <c r="H3508" s="418" t="s">
        <v>6815</v>
      </c>
    </row>
    <row r="3509" spans="1:8">
      <c r="A3509" s="24" t="s">
        <v>28</v>
      </c>
      <c r="B3509" s="23" t="s">
        <v>6877</v>
      </c>
      <c r="D3509" s="38"/>
      <c r="E3509" s="38"/>
      <c r="F3509" s="38"/>
      <c r="G3509" s="38"/>
      <c r="H3509" s="38"/>
    </row>
    <row r="3510" spans="1:8">
      <c r="A3510" s="24" t="s">
        <v>13</v>
      </c>
      <c r="B3510" s="23" t="s">
        <v>6878</v>
      </c>
      <c r="D3510" s="38"/>
      <c r="E3510" s="38"/>
      <c r="F3510" s="38"/>
      <c r="G3510" s="38"/>
      <c r="H3510" s="38"/>
    </row>
    <row r="3511" spans="1:8">
      <c r="A3511" s="24" t="s">
        <v>32</v>
      </c>
      <c r="B3511" s="23">
        <f ca="1">VLOOKUP(B3508,'41. KPC'!$H$8:$J$1048576,3,0)</f>
        <v>7</v>
      </c>
      <c r="D3511" s="38"/>
      <c r="E3511" s="38"/>
      <c r="F3511" s="38"/>
      <c r="G3511" s="38"/>
      <c r="H3511" s="38"/>
    </row>
    <row r="3512" spans="1:8">
      <c r="A3512" s="24" t="s">
        <v>31</v>
      </c>
      <c r="B3512" s="23" t="str">
        <f ca="1">VLOOKUP(B3508,'41. KPC'!$H$8:$J$1048576,2,0)</f>
        <v>O</v>
      </c>
      <c r="D3512" s="38"/>
      <c r="E3512" s="38"/>
      <c r="F3512" s="38"/>
      <c r="G3512" s="38"/>
      <c r="H3512" s="38"/>
    </row>
    <row r="3513" spans="1:8">
      <c r="A3513" s="24" t="s">
        <v>25</v>
      </c>
      <c r="B3513" s="23" t="str">
        <f ca="1">VLOOKUP(B3508,'41. KPC'!$H$8:$L$1048576,5,0)</f>
        <v>1~12월</v>
      </c>
      <c r="D3513" s="38"/>
      <c r="E3513" s="38"/>
      <c r="F3513" s="38"/>
      <c r="G3513" s="38"/>
      <c r="H3513" s="38"/>
    </row>
    <row r="3514" spans="1:8">
      <c r="A3514" s="629" t="s">
        <v>33</v>
      </c>
      <c r="B3514" s="644" t="s">
        <v>6863</v>
      </c>
      <c r="D3514" s="38"/>
      <c r="E3514" s="38"/>
      <c r="F3514" s="38"/>
      <c r="G3514" s="38"/>
      <c r="H3514" s="38"/>
    </row>
    <row r="3515" spans="1:8">
      <c r="A3515" s="630"/>
      <c r="B3515" s="645"/>
      <c r="D3515" s="38"/>
      <c r="E3515" s="38"/>
      <c r="F3515" s="38"/>
      <c r="G3515" s="38"/>
      <c r="H3515" s="38"/>
    </row>
    <row r="3518" spans="1:8" ht="17.25" thickBot="1">
      <c r="A3518" s="22" t="s">
        <v>7</v>
      </c>
      <c r="B3518" s="22" t="s">
        <v>4</v>
      </c>
      <c r="D3518" s="22" t="s">
        <v>5</v>
      </c>
      <c r="E3518" s="22" t="s">
        <v>11</v>
      </c>
      <c r="F3518" s="22" t="s">
        <v>12</v>
      </c>
      <c r="G3518" s="22" t="s">
        <v>6</v>
      </c>
      <c r="H3518" s="22" t="s">
        <v>29</v>
      </c>
    </row>
    <row r="3519" spans="1:8" ht="230.25" thickTop="1">
      <c r="A3519" s="21">
        <f t="shared" ref="A3519" ca="1" si="164">COUNTIF(INDIRECT("$A$3:A" &amp; ROW()-1), "연번")</f>
        <v>320</v>
      </c>
      <c r="B3519" s="21" t="str">
        <f ca="1">VLOOKUP(A3519,'41. KPC'!$B$8:$H$1048576,7,0)</f>
        <v>[1Day] 하도급법의 이해와 핵심 이슈</v>
      </c>
      <c r="D3519" s="412" t="s">
        <v>2692</v>
      </c>
      <c r="E3519" s="412" t="s">
        <v>2692</v>
      </c>
      <c r="F3519" s="418" t="s">
        <v>6879</v>
      </c>
      <c r="G3519" s="412">
        <v>7</v>
      </c>
      <c r="H3519" s="418" t="s">
        <v>6815</v>
      </c>
    </row>
    <row r="3520" spans="1:8">
      <c r="A3520" s="24" t="s">
        <v>28</v>
      </c>
      <c r="B3520" s="23" t="s">
        <v>6880</v>
      </c>
      <c r="D3520" s="38"/>
      <c r="E3520" s="38"/>
      <c r="F3520" s="38"/>
      <c r="G3520" s="38"/>
      <c r="H3520" s="38"/>
    </row>
    <row r="3521" spans="1:8">
      <c r="A3521" s="24" t="s">
        <v>13</v>
      </c>
      <c r="B3521" s="23" t="s">
        <v>6881</v>
      </c>
      <c r="D3521" s="38"/>
      <c r="E3521" s="38"/>
      <c r="F3521" s="38"/>
      <c r="G3521" s="38"/>
      <c r="H3521" s="38"/>
    </row>
    <row r="3522" spans="1:8">
      <c r="A3522" s="24" t="s">
        <v>32</v>
      </c>
      <c r="B3522" s="23">
        <f ca="1">VLOOKUP(B3519,'41. KPC'!$H$8:$J$1048576,3,0)</f>
        <v>7</v>
      </c>
      <c r="D3522" s="38"/>
      <c r="E3522" s="38"/>
      <c r="F3522" s="38"/>
      <c r="G3522" s="38"/>
      <c r="H3522" s="38"/>
    </row>
    <row r="3523" spans="1:8">
      <c r="A3523" s="24" t="s">
        <v>31</v>
      </c>
      <c r="B3523" s="23" t="str">
        <f ca="1">VLOOKUP(B3519,'41. KPC'!$H$8:$J$1048576,2,0)</f>
        <v>O</v>
      </c>
      <c r="D3523" s="38"/>
      <c r="E3523" s="38"/>
      <c r="F3523" s="38"/>
      <c r="G3523" s="38"/>
      <c r="H3523" s="38"/>
    </row>
    <row r="3524" spans="1:8">
      <c r="A3524" s="24" t="s">
        <v>25</v>
      </c>
      <c r="B3524" s="23" t="str">
        <f ca="1">VLOOKUP(B3519,'41. KPC'!$H$8:$L$1048576,5,0)</f>
        <v>1~12월</v>
      </c>
      <c r="D3524" s="38"/>
      <c r="E3524" s="38"/>
      <c r="F3524" s="38"/>
      <c r="G3524" s="38"/>
      <c r="H3524" s="38"/>
    </row>
    <row r="3525" spans="1:8">
      <c r="A3525" s="629" t="s">
        <v>33</v>
      </c>
      <c r="B3525" s="644" t="s">
        <v>6863</v>
      </c>
      <c r="D3525" s="38"/>
      <c r="E3525" s="38"/>
      <c r="F3525" s="38"/>
      <c r="G3525" s="38"/>
      <c r="H3525" s="38"/>
    </row>
    <row r="3526" spans="1:8">
      <c r="A3526" s="630"/>
      <c r="B3526" s="645"/>
      <c r="D3526" s="38"/>
      <c r="E3526" s="38"/>
      <c r="F3526" s="38"/>
      <c r="G3526" s="38"/>
      <c r="H3526" s="38"/>
    </row>
    <row r="3529" spans="1:8" ht="17.25" thickBot="1">
      <c r="A3529" s="22" t="s">
        <v>7</v>
      </c>
      <c r="B3529" s="22" t="s">
        <v>4</v>
      </c>
      <c r="D3529" s="22" t="s">
        <v>5</v>
      </c>
      <c r="E3529" s="22" t="s">
        <v>11</v>
      </c>
      <c r="F3529" s="22" t="s">
        <v>12</v>
      </c>
      <c r="G3529" s="22" t="s">
        <v>6</v>
      </c>
      <c r="H3529" s="22" t="s">
        <v>29</v>
      </c>
    </row>
    <row r="3530" spans="1:8" ht="230.25" thickTop="1">
      <c r="A3530" s="21">
        <f t="shared" ref="A3530" ca="1" si="165">COUNTIF(INDIRECT("$A$3:A" &amp; ROW()-1), "연번")</f>
        <v>321</v>
      </c>
      <c r="B3530" s="21" t="str">
        <f ca="1">VLOOKUP(A3530,'41. KPC'!$B$8:$H$1048576,7,0)</f>
        <v>[1Day] 판례로 살펴보는 건설법무 핵심</v>
      </c>
      <c r="D3530" s="412" t="s">
        <v>2693</v>
      </c>
      <c r="E3530" s="412" t="s">
        <v>2693</v>
      </c>
      <c r="F3530" s="418" t="s">
        <v>6879</v>
      </c>
      <c r="G3530" s="412">
        <v>7</v>
      </c>
      <c r="H3530" s="418" t="s">
        <v>6815</v>
      </c>
    </row>
    <row r="3531" spans="1:8">
      <c r="A3531" s="24" t="s">
        <v>28</v>
      </c>
      <c r="B3531" s="23" t="s">
        <v>6882</v>
      </c>
      <c r="D3531" s="38"/>
      <c r="E3531" s="38"/>
      <c r="F3531" s="38"/>
      <c r="G3531" s="38"/>
      <c r="H3531" s="38"/>
    </row>
    <row r="3532" spans="1:8">
      <c r="A3532" s="24" t="s">
        <v>13</v>
      </c>
      <c r="B3532" s="23" t="s">
        <v>6883</v>
      </c>
      <c r="D3532" s="38"/>
      <c r="E3532" s="38"/>
      <c r="F3532" s="38"/>
      <c r="G3532" s="38"/>
      <c r="H3532" s="38"/>
    </row>
    <row r="3533" spans="1:8">
      <c r="A3533" s="24" t="s">
        <v>32</v>
      </c>
      <c r="B3533" s="23">
        <f ca="1">VLOOKUP(B3530,'41. KPC'!$H$8:$J$1048576,3,0)</f>
        <v>7</v>
      </c>
      <c r="D3533" s="38"/>
      <c r="E3533" s="38"/>
      <c r="F3533" s="38"/>
      <c r="G3533" s="38"/>
      <c r="H3533" s="38"/>
    </row>
    <row r="3534" spans="1:8">
      <c r="A3534" s="24" t="s">
        <v>31</v>
      </c>
      <c r="B3534" s="23" t="str">
        <f ca="1">VLOOKUP(B3530,'41. KPC'!$H$8:$J$1048576,2,0)</f>
        <v>O</v>
      </c>
      <c r="D3534" s="38"/>
      <c r="E3534" s="38"/>
      <c r="F3534" s="38"/>
      <c r="G3534" s="38"/>
      <c r="H3534" s="38"/>
    </row>
    <row r="3535" spans="1:8">
      <c r="A3535" s="24" t="s">
        <v>25</v>
      </c>
      <c r="B3535" s="23" t="str">
        <f ca="1">VLOOKUP(B3530,'41. KPC'!$H$8:$L$1048576,5,0)</f>
        <v>1~12월</v>
      </c>
      <c r="D3535" s="38"/>
      <c r="E3535" s="38"/>
      <c r="F3535" s="38"/>
      <c r="G3535" s="38"/>
      <c r="H3535" s="38"/>
    </row>
    <row r="3536" spans="1:8">
      <c r="A3536" s="629" t="s">
        <v>33</v>
      </c>
      <c r="B3536" s="644" t="s">
        <v>6863</v>
      </c>
      <c r="D3536" s="38"/>
      <c r="E3536" s="38"/>
      <c r="F3536" s="38"/>
      <c r="G3536" s="38"/>
      <c r="H3536" s="38"/>
    </row>
    <row r="3537" spans="1:8">
      <c r="A3537" s="630"/>
      <c r="B3537" s="645"/>
      <c r="D3537" s="38"/>
      <c r="E3537" s="38"/>
      <c r="F3537" s="38"/>
      <c r="G3537" s="38"/>
      <c r="H3537" s="38"/>
    </row>
    <row r="3540" spans="1:8" ht="17.25" thickBot="1">
      <c r="A3540" s="22" t="s">
        <v>7</v>
      </c>
      <c r="B3540" s="22" t="s">
        <v>4</v>
      </c>
      <c r="D3540" s="22" t="s">
        <v>5</v>
      </c>
      <c r="E3540" s="22" t="s">
        <v>11</v>
      </c>
      <c r="F3540" s="22" t="s">
        <v>12</v>
      </c>
      <c r="G3540" s="22" t="s">
        <v>6</v>
      </c>
      <c r="H3540" s="22" t="s">
        <v>29</v>
      </c>
    </row>
    <row r="3541" spans="1:8" ht="135.75" thickTop="1">
      <c r="A3541" s="21">
        <f t="shared" ref="A3541" ca="1" si="166">COUNTIF(INDIRECT("$A$3:A" &amp; ROW()-1), "연번")</f>
        <v>322</v>
      </c>
      <c r="B3541" s="21" t="str">
        <f ca="1">VLOOKUP(A3541,'41. KPC'!$B$8:$H$1048576,7,0)</f>
        <v>[1Day] 지식재산권 관리와 분쟁 대응(상표, 특허)</v>
      </c>
      <c r="D3541" s="412" t="s">
        <v>2694</v>
      </c>
      <c r="E3541" s="412" t="s">
        <v>2694</v>
      </c>
      <c r="F3541" s="418" t="s">
        <v>6884</v>
      </c>
      <c r="G3541" s="412">
        <v>6</v>
      </c>
      <c r="H3541" s="418" t="s">
        <v>6815</v>
      </c>
    </row>
    <row r="3542" spans="1:8">
      <c r="A3542" s="24" t="s">
        <v>28</v>
      </c>
      <c r="B3542" s="23" t="s">
        <v>6885</v>
      </c>
      <c r="D3542" s="38"/>
      <c r="E3542" s="38"/>
      <c r="F3542" s="38"/>
      <c r="G3542" s="38"/>
      <c r="H3542" s="38"/>
    </row>
    <row r="3543" spans="1:8">
      <c r="A3543" s="24" t="s">
        <v>13</v>
      </c>
      <c r="B3543" s="23" t="s">
        <v>6886</v>
      </c>
      <c r="D3543" s="38"/>
      <c r="E3543" s="38"/>
      <c r="F3543" s="38"/>
      <c r="G3543" s="38"/>
      <c r="H3543" s="38"/>
    </row>
    <row r="3544" spans="1:8">
      <c r="A3544" s="24" t="s">
        <v>32</v>
      </c>
      <c r="B3544" s="23">
        <f ca="1">VLOOKUP(B3541,'41. KPC'!$H$8:$J$1048576,3,0)</f>
        <v>6</v>
      </c>
      <c r="D3544" s="38"/>
      <c r="E3544" s="38"/>
      <c r="F3544" s="38"/>
      <c r="G3544" s="38"/>
      <c r="H3544" s="38"/>
    </row>
    <row r="3545" spans="1:8">
      <c r="A3545" s="24" t="s">
        <v>31</v>
      </c>
      <c r="B3545" s="23" t="str">
        <f ca="1">VLOOKUP(B3541,'41. KPC'!$H$8:$J$1048576,2,0)</f>
        <v>O</v>
      </c>
      <c r="D3545" s="38"/>
      <c r="E3545" s="38"/>
      <c r="F3545" s="38"/>
      <c r="G3545" s="38"/>
      <c r="H3545" s="38"/>
    </row>
    <row r="3546" spans="1:8">
      <c r="A3546" s="24" t="s">
        <v>25</v>
      </c>
      <c r="B3546" s="23" t="str">
        <f ca="1">VLOOKUP(B3541,'41. KPC'!$H$8:$L$1048576,5,0)</f>
        <v>1~12월</v>
      </c>
      <c r="D3546" s="38"/>
      <c r="E3546" s="38"/>
      <c r="F3546" s="38"/>
      <c r="G3546" s="38"/>
      <c r="H3546" s="38"/>
    </row>
    <row r="3547" spans="1:8">
      <c r="A3547" s="629" t="s">
        <v>33</v>
      </c>
      <c r="B3547" s="644" t="s">
        <v>6863</v>
      </c>
      <c r="D3547" s="38"/>
      <c r="E3547" s="38"/>
      <c r="F3547" s="38"/>
      <c r="G3547" s="38"/>
      <c r="H3547" s="38"/>
    </row>
    <row r="3548" spans="1:8">
      <c r="A3548" s="630"/>
      <c r="B3548" s="645"/>
      <c r="D3548" s="38"/>
      <c r="E3548" s="38"/>
      <c r="F3548" s="38"/>
      <c r="G3548" s="38"/>
      <c r="H3548" s="38"/>
    </row>
    <row r="3551" spans="1:8" ht="17.25" thickBot="1">
      <c r="A3551" s="22" t="s">
        <v>7</v>
      </c>
      <c r="B3551" s="22" t="s">
        <v>4</v>
      </c>
      <c r="D3551" s="22" t="s">
        <v>5</v>
      </c>
      <c r="E3551" s="22" t="s">
        <v>11</v>
      </c>
      <c r="F3551" s="22" t="s">
        <v>12</v>
      </c>
      <c r="G3551" s="22" t="s">
        <v>6</v>
      </c>
      <c r="H3551" s="22" t="s">
        <v>29</v>
      </c>
    </row>
    <row r="3552" spans="1:8" ht="203.25" thickTop="1">
      <c r="A3552" s="21">
        <f t="shared" ref="A3552" ca="1" si="167">COUNTIF(INDIRECT("$A$3:A" &amp; ROW()-1), "연번")</f>
        <v>323</v>
      </c>
      <c r="B3552" s="21" t="str">
        <f ca="1">VLOOKUP(A3552,'41. KPC'!$B$8:$H$1048576,7,0)</f>
        <v>[1Day] 하루만에 살펴보는 중대재해처벌법 대응 이슈</v>
      </c>
      <c r="D3552" s="412" t="s">
        <v>6887</v>
      </c>
      <c r="E3552" s="412" t="s">
        <v>6887</v>
      </c>
      <c r="F3552" s="418" t="s">
        <v>6888</v>
      </c>
      <c r="G3552" s="412">
        <v>6</v>
      </c>
      <c r="H3552" s="418" t="s">
        <v>6815</v>
      </c>
    </row>
    <row r="3553" spans="1:8">
      <c r="A3553" s="24" t="s">
        <v>28</v>
      </c>
      <c r="B3553" s="23" t="s">
        <v>6889</v>
      </c>
      <c r="D3553" s="38"/>
      <c r="E3553" s="38"/>
      <c r="F3553" s="38"/>
      <c r="G3553" s="38"/>
      <c r="H3553" s="38"/>
    </row>
    <row r="3554" spans="1:8">
      <c r="A3554" s="24" t="s">
        <v>13</v>
      </c>
      <c r="B3554" s="23" t="s">
        <v>6890</v>
      </c>
      <c r="D3554" s="38"/>
      <c r="E3554" s="38"/>
      <c r="F3554" s="38"/>
      <c r="G3554" s="38"/>
      <c r="H3554" s="38"/>
    </row>
    <row r="3555" spans="1:8">
      <c r="A3555" s="24" t="s">
        <v>32</v>
      </c>
      <c r="B3555" s="23">
        <f ca="1">VLOOKUP(B3552,'41. KPC'!$H$8:$J$1048576,3,0)</f>
        <v>6</v>
      </c>
      <c r="D3555" s="38"/>
      <c r="E3555" s="38"/>
      <c r="F3555" s="38"/>
      <c r="G3555" s="38"/>
      <c r="H3555" s="38"/>
    </row>
    <row r="3556" spans="1:8">
      <c r="A3556" s="24" t="s">
        <v>31</v>
      </c>
      <c r="B3556" s="23" t="str">
        <f ca="1">VLOOKUP(B3552,'41. KPC'!$H$8:$J$1048576,2,0)</f>
        <v>O</v>
      </c>
      <c r="D3556" s="38"/>
      <c r="E3556" s="38"/>
      <c r="F3556" s="38"/>
      <c r="G3556" s="38"/>
      <c r="H3556" s="38"/>
    </row>
    <row r="3557" spans="1:8">
      <c r="A3557" s="24" t="s">
        <v>25</v>
      </c>
      <c r="B3557" s="23" t="str">
        <f ca="1">VLOOKUP(B3552,'41. KPC'!$H$8:$L$1048576,5,0)</f>
        <v>1~12월</v>
      </c>
      <c r="D3557" s="38"/>
      <c r="E3557" s="38"/>
      <c r="F3557" s="38"/>
      <c r="G3557" s="38"/>
      <c r="H3557" s="38"/>
    </row>
    <row r="3558" spans="1:8">
      <c r="A3558" s="629" t="s">
        <v>33</v>
      </c>
      <c r="B3558" s="644" t="s">
        <v>6863</v>
      </c>
      <c r="D3558" s="38"/>
      <c r="E3558" s="38"/>
      <c r="F3558" s="38"/>
      <c r="G3558" s="38"/>
      <c r="H3558" s="38"/>
    </row>
    <row r="3559" spans="1:8">
      <c r="A3559" s="630"/>
      <c r="B3559" s="645"/>
      <c r="D3559" s="38"/>
      <c r="E3559" s="38"/>
      <c r="F3559" s="38"/>
      <c r="G3559" s="38"/>
      <c r="H3559" s="38"/>
    </row>
    <row r="3562" spans="1:8" ht="17.25" thickBot="1">
      <c r="A3562" s="22" t="s">
        <v>7</v>
      </c>
      <c r="B3562" s="22" t="s">
        <v>4</v>
      </c>
      <c r="D3562" s="22" t="s">
        <v>5</v>
      </c>
      <c r="E3562" s="22" t="s">
        <v>11</v>
      </c>
      <c r="F3562" s="22" t="s">
        <v>12</v>
      </c>
      <c r="G3562" s="22" t="s">
        <v>6</v>
      </c>
      <c r="H3562" s="22" t="s">
        <v>29</v>
      </c>
    </row>
    <row r="3563" spans="1:8" ht="258" thickTop="1" thickBot="1">
      <c r="A3563" s="21">
        <f t="shared" ref="A3563" ca="1" si="168">COUNTIF(INDIRECT("$A$3:A" &amp; ROW()-1), "연번")</f>
        <v>324</v>
      </c>
      <c r="B3563" s="21" t="str">
        <f ca="1">VLOOKUP(A3563,'41. KPC'!$B$8:$H$1048576,7,0)</f>
        <v>2026년 임금단체교섭전략과 대응방안</v>
      </c>
      <c r="D3563" s="412" t="str">
        <f ca="1">B3563</f>
        <v>2026년 임금단체교섭전략과 대응방안</v>
      </c>
      <c r="E3563" s="412" t="str">
        <f ca="1">B3563</f>
        <v>2026년 임금단체교섭전략과 대응방안</v>
      </c>
      <c r="F3563" s="419" t="s">
        <v>6891</v>
      </c>
      <c r="G3563" s="412">
        <f ca="1">B3566</f>
        <v>14</v>
      </c>
      <c r="H3563" s="418" t="s">
        <v>6892</v>
      </c>
    </row>
    <row r="3564" spans="1:8" ht="29.25" thickBot="1">
      <c r="A3564" s="24" t="s">
        <v>28</v>
      </c>
      <c r="B3564" s="419" t="s">
        <v>6893</v>
      </c>
      <c r="D3564" s="38"/>
      <c r="E3564" s="38"/>
      <c r="F3564" s="38"/>
      <c r="G3564" s="38"/>
      <c r="H3564" s="38"/>
    </row>
    <row r="3565" spans="1:8">
      <c r="A3565" s="24" t="s">
        <v>13</v>
      </c>
      <c r="B3565" s="23" t="s">
        <v>6894</v>
      </c>
      <c r="D3565" s="38"/>
      <c r="E3565" s="38"/>
      <c r="F3565" s="38"/>
      <c r="G3565" s="38"/>
      <c r="H3565" s="38"/>
    </row>
    <row r="3566" spans="1:8">
      <c r="A3566" s="24" t="s">
        <v>32</v>
      </c>
      <c r="B3566" s="23">
        <f ca="1">VLOOKUP(B3563,'41. KPC'!$H$8:$J$1048576,3,0)</f>
        <v>14</v>
      </c>
      <c r="D3566" s="38"/>
      <c r="E3566" s="38"/>
      <c r="F3566" s="38"/>
      <c r="G3566" s="38"/>
      <c r="H3566" s="38"/>
    </row>
    <row r="3567" spans="1:8">
      <c r="A3567" s="24" t="s">
        <v>31</v>
      </c>
      <c r="B3567" s="23" t="str">
        <f ca="1">VLOOKUP(B3563,'41. KPC'!$H$8:$J$1048576,2,0)</f>
        <v>O</v>
      </c>
      <c r="D3567" s="38"/>
      <c r="E3567" s="38"/>
      <c r="F3567" s="38"/>
      <c r="G3567" s="38"/>
      <c r="H3567" s="38"/>
    </row>
    <row r="3568" spans="1:8">
      <c r="A3568" s="24" t="s">
        <v>25</v>
      </c>
      <c r="B3568" s="23" t="str">
        <f ca="1">VLOOKUP(B3563,'41. KPC'!$H$8:$L$1048576,5,0)</f>
        <v>1~12월</v>
      </c>
      <c r="D3568" s="38"/>
      <c r="E3568" s="38"/>
      <c r="F3568" s="38"/>
      <c r="G3568" s="38"/>
      <c r="H3568" s="38"/>
    </row>
    <row r="3569" spans="1:8">
      <c r="A3569" s="629" t="s">
        <v>33</v>
      </c>
      <c r="B3569" s="644" t="s">
        <v>6895</v>
      </c>
      <c r="D3569" s="38"/>
      <c r="E3569" s="38"/>
      <c r="F3569" s="38"/>
      <c r="G3569" s="38"/>
      <c r="H3569" s="38"/>
    </row>
    <row r="3570" spans="1:8">
      <c r="A3570" s="630"/>
      <c r="B3570" s="645"/>
      <c r="D3570" s="38"/>
      <c r="E3570" s="38"/>
      <c r="F3570" s="38"/>
      <c r="G3570" s="38"/>
      <c r="H3570" s="38"/>
    </row>
    <row r="3572" spans="1:8">
      <c r="A3572" s="420"/>
      <c r="B3572" s="166"/>
      <c r="D3572" s="47"/>
      <c r="E3572" s="47"/>
      <c r="F3572" s="47"/>
      <c r="G3572" s="47"/>
      <c r="H3572" s="47"/>
    </row>
    <row r="3573" spans="1:8">
      <c r="A3573" s="420"/>
      <c r="B3573" s="166"/>
      <c r="D3573" s="47"/>
      <c r="E3573" s="47"/>
      <c r="F3573" s="47"/>
      <c r="G3573" s="47"/>
      <c r="H3573" s="47"/>
    </row>
    <row r="3574" spans="1:8" ht="17.25" thickBot="1">
      <c r="A3574" s="22" t="s">
        <v>7</v>
      </c>
      <c r="B3574" s="22" t="s">
        <v>4</v>
      </c>
      <c r="D3574" s="22" t="s">
        <v>5</v>
      </c>
      <c r="E3574" s="22" t="s">
        <v>11</v>
      </c>
      <c r="F3574" s="22" t="s">
        <v>12</v>
      </c>
      <c r="G3574" s="22" t="s">
        <v>6</v>
      </c>
      <c r="H3574" s="22" t="s">
        <v>29</v>
      </c>
    </row>
    <row r="3575" spans="1:8" ht="18" thickTop="1" thickBot="1">
      <c r="A3575" s="21">
        <f t="shared" ref="A3575" ca="1" si="169">COUNTIF(INDIRECT("$A$3:A" &amp; ROW()-1), "연번")</f>
        <v>325</v>
      </c>
      <c r="B3575" s="21" t="str">
        <f ca="1">VLOOKUP(A3575,'41. KPC'!$B$8:$H$1048576,7,0)</f>
        <v>고충처리 실무(성희롱 · 괴롭힘) (feat. 조사보고서 작성까지)</v>
      </c>
      <c r="D3575" s="412" t="str">
        <f ca="1">B3575</f>
        <v>고충처리 실무(성희롱 · 괴롭힘) (feat. 조사보고서 작성까지)</v>
      </c>
      <c r="E3575" s="412" t="str">
        <f ca="1">B3575</f>
        <v>고충처리 실무(성희롱 · 괴롭힘) (feat. 조사보고서 작성까지)</v>
      </c>
      <c r="F3575" s="421" t="s">
        <v>6896</v>
      </c>
      <c r="G3575" s="412">
        <f ca="1">B3578</f>
        <v>12</v>
      </c>
      <c r="H3575" s="418" t="s">
        <v>6892</v>
      </c>
    </row>
    <row r="3576" spans="1:8" ht="50.25" thickBot="1">
      <c r="A3576" s="24" t="s">
        <v>28</v>
      </c>
      <c r="B3576" s="422" t="s">
        <v>6897</v>
      </c>
      <c r="D3576" s="38"/>
      <c r="E3576" s="38"/>
      <c r="F3576" s="38"/>
      <c r="G3576" s="38"/>
      <c r="H3576" s="38"/>
    </row>
    <row r="3577" spans="1:8">
      <c r="A3577" s="24" t="s">
        <v>13</v>
      </c>
      <c r="B3577" s="23" t="s">
        <v>6894</v>
      </c>
      <c r="D3577" s="38"/>
      <c r="E3577" s="38"/>
      <c r="F3577" s="38"/>
      <c r="G3577" s="38"/>
      <c r="H3577" s="38"/>
    </row>
    <row r="3578" spans="1:8">
      <c r="A3578" s="24" t="s">
        <v>32</v>
      </c>
      <c r="B3578" s="23">
        <f ca="1">VLOOKUP(B3575,'41. KPC'!$H$8:$J$1048576,3,0)</f>
        <v>12</v>
      </c>
      <c r="D3578" s="38"/>
      <c r="E3578" s="38"/>
      <c r="F3578" s="38"/>
      <c r="G3578" s="38"/>
      <c r="H3578" s="38"/>
    </row>
    <row r="3579" spans="1:8">
      <c r="A3579" s="24" t="s">
        <v>31</v>
      </c>
      <c r="B3579" s="23" t="str">
        <f ca="1">VLOOKUP(B3575,'41. KPC'!$H$8:$J$1048576,2,0)</f>
        <v>O</v>
      </c>
      <c r="D3579" s="38"/>
      <c r="E3579" s="38"/>
      <c r="F3579" s="38"/>
      <c r="G3579" s="38"/>
      <c r="H3579" s="38"/>
    </row>
    <row r="3580" spans="1:8">
      <c r="A3580" s="24" t="s">
        <v>25</v>
      </c>
      <c r="B3580" s="23" t="str">
        <f ca="1">VLOOKUP(B3575,'41. KPC'!$H$8:$L$1048576,5,0)</f>
        <v>1~12월</v>
      </c>
      <c r="D3580" s="38"/>
      <c r="E3580" s="38"/>
      <c r="F3580" s="38"/>
      <c r="G3580" s="38"/>
      <c r="H3580" s="38"/>
    </row>
    <row r="3581" spans="1:8">
      <c r="A3581" s="629" t="s">
        <v>33</v>
      </c>
      <c r="B3581" s="644" t="s">
        <v>6895</v>
      </c>
      <c r="D3581" s="38"/>
      <c r="E3581" s="38"/>
      <c r="F3581" s="38"/>
      <c r="G3581" s="38"/>
      <c r="H3581" s="38"/>
    </row>
    <row r="3582" spans="1:8">
      <c r="A3582" s="630"/>
      <c r="B3582" s="645"/>
      <c r="D3582" s="38"/>
      <c r="E3582" s="38"/>
      <c r="F3582" s="38"/>
      <c r="G3582" s="38"/>
      <c r="H3582" s="38"/>
    </row>
    <row r="3583" spans="1:8">
      <c r="A3583" s="420"/>
      <c r="B3583" s="166"/>
      <c r="D3583" s="47"/>
      <c r="E3583" s="47"/>
      <c r="F3583" s="47"/>
      <c r="G3583" s="47"/>
      <c r="H3583" s="47"/>
    </row>
    <row r="3584" spans="1:8">
      <c r="A3584" s="420"/>
      <c r="B3584" s="166"/>
      <c r="D3584" s="47"/>
      <c r="E3584" s="47"/>
      <c r="F3584" s="47"/>
      <c r="G3584" s="47"/>
      <c r="H3584" s="47"/>
    </row>
    <row r="3585" spans="1:8" ht="17.25" thickBot="1">
      <c r="A3585" s="22" t="s">
        <v>7</v>
      </c>
      <c r="B3585" s="22" t="s">
        <v>4</v>
      </c>
      <c r="D3585" s="22" t="s">
        <v>5</v>
      </c>
      <c r="E3585" s="22" t="s">
        <v>11</v>
      </c>
      <c r="F3585" s="22" t="s">
        <v>12</v>
      </c>
      <c r="G3585" s="22" t="s">
        <v>6</v>
      </c>
      <c r="H3585" s="22" t="s">
        <v>29</v>
      </c>
    </row>
    <row r="3586" spans="1:8" ht="18" thickTop="1" thickBot="1">
      <c r="A3586" s="21">
        <f t="shared" ref="A3586" ca="1" si="170">COUNTIF(INDIRECT("$A$3:A" &amp; ROW()-1), "연번")</f>
        <v>326</v>
      </c>
      <c r="B3586" s="21" t="str">
        <f ca="1">VLOOKUP(A3586,'41. KPC'!$B$8:$H$1048576,7,0)</f>
        <v>노동법 쟁점 88선 해설</v>
      </c>
      <c r="D3586" s="412" t="str">
        <f ca="1">B3586</f>
        <v>노동법 쟁점 88선 해설</v>
      </c>
      <c r="E3586" s="412" t="str">
        <f ca="1">B3586</f>
        <v>노동법 쟁점 88선 해설</v>
      </c>
      <c r="F3586" s="423" t="s">
        <v>6898</v>
      </c>
      <c r="G3586" s="412">
        <f ca="1">B3589</f>
        <v>14</v>
      </c>
      <c r="H3586" s="418" t="s">
        <v>6892</v>
      </c>
    </row>
    <row r="3587" spans="1:8" ht="29.25" thickBot="1">
      <c r="A3587" s="24" t="s">
        <v>28</v>
      </c>
      <c r="B3587" s="419" t="s">
        <v>6899</v>
      </c>
      <c r="D3587" s="38"/>
      <c r="E3587" s="38"/>
      <c r="F3587" s="38"/>
      <c r="G3587" s="38"/>
      <c r="H3587" s="38"/>
    </row>
    <row r="3588" spans="1:8">
      <c r="A3588" s="24" t="s">
        <v>13</v>
      </c>
      <c r="B3588" s="23" t="s">
        <v>6894</v>
      </c>
      <c r="D3588" s="38"/>
      <c r="E3588" s="38"/>
      <c r="F3588" s="38"/>
      <c r="G3588" s="38"/>
      <c r="H3588" s="38"/>
    </row>
    <row r="3589" spans="1:8">
      <c r="A3589" s="24" t="s">
        <v>32</v>
      </c>
      <c r="B3589" s="23">
        <f ca="1">VLOOKUP(B3586,'41. KPC'!$H$8:$J$1048576,3,0)</f>
        <v>14</v>
      </c>
      <c r="D3589" s="38"/>
      <c r="E3589" s="38"/>
      <c r="F3589" s="38"/>
      <c r="G3589" s="38"/>
      <c r="H3589" s="38"/>
    </row>
    <row r="3590" spans="1:8">
      <c r="A3590" s="24" t="s">
        <v>31</v>
      </c>
      <c r="B3590" s="23" t="str">
        <f ca="1">VLOOKUP(B3586,'41. KPC'!$H$8:$J$1048576,2,0)</f>
        <v>O</v>
      </c>
      <c r="D3590" s="38"/>
      <c r="E3590" s="38"/>
      <c r="F3590" s="38"/>
      <c r="G3590" s="38"/>
      <c r="H3590" s="38"/>
    </row>
    <row r="3591" spans="1:8">
      <c r="A3591" s="24" t="s">
        <v>25</v>
      </c>
      <c r="B3591" s="23" t="str">
        <f ca="1">VLOOKUP(B3586,'41. KPC'!$H$8:$L$1048576,5,0)</f>
        <v>1~12월</v>
      </c>
      <c r="D3591" s="38"/>
      <c r="E3591" s="38"/>
      <c r="F3591" s="38"/>
      <c r="G3591" s="38"/>
      <c r="H3591" s="38"/>
    </row>
    <row r="3592" spans="1:8">
      <c r="A3592" s="629" t="s">
        <v>33</v>
      </c>
      <c r="B3592" s="644" t="s">
        <v>6895</v>
      </c>
      <c r="D3592" s="38"/>
      <c r="E3592" s="38"/>
      <c r="F3592" s="38"/>
      <c r="G3592" s="38"/>
      <c r="H3592" s="38"/>
    </row>
    <row r="3593" spans="1:8">
      <c r="A3593" s="630"/>
      <c r="B3593" s="645"/>
      <c r="D3593" s="38"/>
      <c r="E3593" s="38"/>
      <c r="F3593" s="38"/>
      <c r="G3593" s="38"/>
      <c r="H3593" s="38"/>
    </row>
    <row r="3596" spans="1:8" ht="17.25" thickBot="1">
      <c r="A3596" s="22" t="s">
        <v>7</v>
      </c>
      <c r="B3596" s="22" t="s">
        <v>4</v>
      </c>
      <c r="D3596" s="22" t="s">
        <v>5</v>
      </c>
      <c r="E3596" s="22" t="s">
        <v>11</v>
      </c>
      <c r="F3596" s="22" t="s">
        <v>12</v>
      </c>
      <c r="G3596" s="22" t="s">
        <v>6</v>
      </c>
      <c r="H3596" s="22" t="s">
        <v>29</v>
      </c>
    </row>
    <row r="3597" spans="1:8" ht="18" thickTop="1" thickBot="1">
      <c r="A3597" s="21">
        <f t="shared" ref="A3597" ca="1" si="171">COUNTIF(INDIRECT("$A$3:A" &amp; ROW()-1), "연번")</f>
        <v>327</v>
      </c>
      <c r="B3597" s="21" t="str">
        <f ca="1">VLOOKUP(A3597,'41. KPC'!$B$8:$H$1048576,7,0)</f>
        <v>노동위원회 사건대리 최고역량 과정</v>
      </c>
      <c r="D3597" s="412" t="str">
        <f ca="1">B3597</f>
        <v>노동위원회 사건대리 최고역량 과정</v>
      </c>
      <c r="E3597" s="412" t="str">
        <f ca="1">B3597</f>
        <v>노동위원회 사건대리 최고역량 과정</v>
      </c>
      <c r="F3597" s="421" t="s">
        <v>6900</v>
      </c>
      <c r="G3597" s="412">
        <f ca="1">B3600</f>
        <v>18</v>
      </c>
      <c r="H3597" s="418" t="s">
        <v>6892</v>
      </c>
    </row>
    <row r="3598" spans="1:8" ht="33.75" thickBot="1">
      <c r="A3598" s="24" t="s">
        <v>28</v>
      </c>
      <c r="B3598" s="419" t="s">
        <v>6901</v>
      </c>
      <c r="D3598" s="38"/>
      <c r="E3598" s="38"/>
      <c r="F3598" s="38"/>
      <c r="G3598" s="38"/>
      <c r="H3598" s="38"/>
    </row>
    <row r="3599" spans="1:8">
      <c r="A3599" s="24" t="s">
        <v>13</v>
      </c>
      <c r="B3599" s="23" t="s">
        <v>6894</v>
      </c>
      <c r="D3599" s="38"/>
      <c r="E3599" s="38"/>
      <c r="F3599" s="38"/>
      <c r="G3599" s="38"/>
      <c r="H3599" s="38"/>
    </row>
    <row r="3600" spans="1:8">
      <c r="A3600" s="24" t="s">
        <v>32</v>
      </c>
      <c r="B3600" s="23">
        <f ca="1">VLOOKUP(B3597,'41. KPC'!$H$8:$J$1048576,3,0)</f>
        <v>18</v>
      </c>
      <c r="D3600" s="38"/>
      <c r="E3600" s="38"/>
      <c r="F3600" s="38"/>
      <c r="G3600" s="38"/>
      <c r="H3600" s="38"/>
    </row>
    <row r="3601" spans="1:8">
      <c r="A3601" s="24" t="s">
        <v>31</v>
      </c>
      <c r="B3601" s="23" t="str">
        <f ca="1">VLOOKUP(B3597,'41. KPC'!$H$8:$J$1048576,2,0)</f>
        <v>O</v>
      </c>
      <c r="D3601" s="38"/>
      <c r="E3601" s="38"/>
      <c r="F3601" s="38"/>
      <c r="G3601" s="38"/>
      <c r="H3601" s="38"/>
    </row>
    <row r="3602" spans="1:8">
      <c r="A3602" s="24" t="s">
        <v>25</v>
      </c>
      <c r="B3602" s="23" t="str">
        <f ca="1">VLOOKUP(B3597,'41. KPC'!$H$8:$L$1048576,5,0)</f>
        <v>1~12월</v>
      </c>
      <c r="D3602" s="38"/>
      <c r="E3602" s="38"/>
      <c r="F3602" s="38"/>
      <c r="G3602" s="38"/>
      <c r="H3602" s="38"/>
    </row>
    <row r="3603" spans="1:8">
      <c r="A3603" s="629" t="s">
        <v>33</v>
      </c>
      <c r="B3603" s="644" t="s">
        <v>6895</v>
      </c>
      <c r="D3603" s="38"/>
      <c r="E3603" s="38"/>
      <c r="F3603" s="38"/>
      <c r="G3603" s="38"/>
      <c r="H3603" s="38"/>
    </row>
    <row r="3604" spans="1:8">
      <c r="A3604" s="630"/>
      <c r="B3604" s="645"/>
      <c r="D3604" s="38"/>
      <c r="E3604" s="38"/>
      <c r="F3604" s="38"/>
      <c r="G3604" s="38"/>
      <c r="H3604" s="38"/>
    </row>
    <row r="3605" spans="1:8">
      <c r="A3605" s="420"/>
      <c r="B3605" s="166"/>
      <c r="D3605" s="47"/>
      <c r="E3605" s="47"/>
      <c r="F3605" s="47"/>
      <c r="G3605" s="47"/>
      <c r="H3605" s="47"/>
    </row>
    <row r="3606" spans="1:8">
      <c r="A3606" s="420"/>
      <c r="B3606" s="166"/>
      <c r="D3606" s="47"/>
      <c r="E3606" s="47"/>
      <c r="F3606" s="47"/>
      <c r="G3606" s="47"/>
      <c r="H3606" s="47"/>
    </row>
    <row r="3607" spans="1:8" ht="17.25" thickBot="1">
      <c r="A3607" s="22" t="s">
        <v>7</v>
      </c>
      <c r="B3607" s="22" t="s">
        <v>4</v>
      </c>
      <c r="D3607" s="22" t="s">
        <v>5</v>
      </c>
      <c r="E3607" s="22" t="s">
        <v>11</v>
      </c>
      <c r="F3607" s="22" t="s">
        <v>12</v>
      </c>
      <c r="G3607" s="22" t="s">
        <v>6</v>
      </c>
      <c r="H3607" s="22" t="s">
        <v>29</v>
      </c>
    </row>
    <row r="3608" spans="1:8" ht="18" thickTop="1" thickBot="1">
      <c r="A3608" s="21">
        <f t="shared" ref="A3608" ca="1" si="172">COUNTIF(INDIRECT("$A$3:A" &amp; ROW()-1), "연번")</f>
        <v>328</v>
      </c>
      <c r="B3608" s="21" t="str">
        <f ca="1">VLOOKUP(A3608,'41. KPC'!$B$8:$H$1048576,7,0)</f>
        <v>노동위원회 사례로 배우는 노무관리실무</v>
      </c>
      <c r="D3608" s="412" t="str">
        <f ca="1">B3608</f>
        <v>노동위원회 사례로 배우는 노무관리실무</v>
      </c>
      <c r="E3608" s="412" t="str">
        <f ca="1">B3608</f>
        <v>노동위원회 사례로 배우는 노무관리실무</v>
      </c>
      <c r="F3608" s="421" t="s">
        <v>6902</v>
      </c>
      <c r="G3608" s="412">
        <f ca="1">B3611</f>
        <v>14</v>
      </c>
      <c r="H3608" s="418" t="s">
        <v>6892</v>
      </c>
    </row>
    <row r="3609" spans="1:8" ht="66.75" thickBot="1">
      <c r="A3609" s="24" t="s">
        <v>28</v>
      </c>
      <c r="B3609" s="422" t="s">
        <v>6903</v>
      </c>
      <c r="D3609" s="38"/>
      <c r="E3609" s="38"/>
      <c r="F3609" s="38"/>
      <c r="G3609" s="38"/>
      <c r="H3609" s="38"/>
    </row>
    <row r="3610" spans="1:8">
      <c r="A3610" s="24" t="s">
        <v>13</v>
      </c>
      <c r="B3610" s="23" t="s">
        <v>6894</v>
      </c>
      <c r="D3610" s="38"/>
      <c r="E3610" s="38"/>
      <c r="F3610" s="38"/>
      <c r="G3610" s="38"/>
      <c r="H3610" s="38"/>
    </row>
    <row r="3611" spans="1:8">
      <c r="A3611" s="24" t="s">
        <v>32</v>
      </c>
      <c r="B3611" s="23">
        <f ca="1">VLOOKUP(B3608,'41. KPC'!$H$8:$J$1048576,3,0)</f>
        <v>14</v>
      </c>
      <c r="D3611" s="38"/>
      <c r="E3611" s="38"/>
      <c r="F3611" s="38"/>
      <c r="G3611" s="38"/>
      <c r="H3611" s="38"/>
    </row>
    <row r="3612" spans="1:8">
      <c r="A3612" s="24" t="s">
        <v>31</v>
      </c>
      <c r="B3612" s="23" t="str">
        <f ca="1">VLOOKUP(B3608,'41. KPC'!$H$8:$J$1048576,2,0)</f>
        <v>O</v>
      </c>
      <c r="D3612" s="38"/>
      <c r="E3612" s="38"/>
      <c r="F3612" s="38"/>
      <c r="G3612" s="38"/>
      <c r="H3612" s="38"/>
    </row>
    <row r="3613" spans="1:8">
      <c r="A3613" s="24" t="s">
        <v>25</v>
      </c>
      <c r="B3613" s="23" t="str">
        <f ca="1">VLOOKUP(B3608,'41. KPC'!$H$8:$L$1048576,5,0)</f>
        <v>1~12월</v>
      </c>
      <c r="D3613" s="38"/>
      <c r="E3613" s="38"/>
      <c r="F3613" s="38"/>
      <c r="G3613" s="38"/>
      <c r="H3613" s="38"/>
    </row>
    <row r="3614" spans="1:8">
      <c r="A3614" s="629" t="s">
        <v>33</v>
      </c>
      <c r="B3614" s="644" t="s">
        <v>6895</v>
      </c>
      <c r="D3614" s="38"/>
      <c r="E3614" s="38"/>
      <c r="F3614" s="38"/>
      <c r="G3614" s="38"/>
      <c r="H3614" s="38"/>
    </row>
    <row r="3615" spans="1:8">
      <c r="A3615" s="630"/>
      <c r="B3615" s="645"/>
      <c r="D3615" s="38"/>
      <c r="E3615" s="38"/>
      <c r="F3615" s="38"/>
      <c r="G3615" s="38"/>
      <c r="H3615" s="38"/>
    </row>
    <row r="3616" spans="1:8">
      <c r="A3616" s="420"/>
      <c r="B3616" s="166"/>
      <c r="D3616" s="47"/>
      <c r="E3616" s="47"/>
      <c r="F3616" s="47"/>
      <c r="G3616" s="47"/>
      <c r="H3616" s="47"/>
    </row>
    <row r="3617" spans="1:8">
      <c r="A3617" s="420"/>
      <c r="B3617" s="166"/>
      <c r="D3617" s="47"/>
      <c r="E3617" s="47"/>
      <c r="F3617" s="47"/>
      <c r="G3617" s="47"/>
      <c r="H3617" s="47"/>
    </row>
    <row r="3618" spans="1:8" ht="17.25" thickBot="1">
      <c r="A3618" s="22" t="s">
        <v>7</v>
      </c>
      <c r="B3618" s="22" t="s">
        <v>4</v>
      </c>
      <c r="D3618" s="22" t="s">
        <v>5</v>
      </c>
      <c r="E3618" s="22" t="s">
        <v>11</v>
      </c>
      <c r="F3618" s="22" t="s">
        <v>12</v>
      </c>
      <c r="G3618" s="22" t="s">
        <v>6</v>
      </c>
      <c r="H3618" s="22" t="s">
        <v>29</v>
      </c>
    </row>
    <row r="3619" spans="1:8" ht="17.25" thickTop="1">
      <c r="A3619" s="21">
        <f t="shared" ref="A3619" ca="1" si="173">COUNTIF(INDIRECT("$A$3:A" &amp; ROW()-1), "연번")</f>
        <v>329</v>
      </c>
      <c r="B3619" s="21" t="str">
        <f ca="1">VLOOKUP(A3619,'41. KPC'!$B$8:$H$1048576,7,0)</f>
        <v>일·가정 양립제도 A to Z</v>
      </c>
      <c r="D3619" s="412" t="str">
        <f ca="1">B3619</f>
        <v>일·가정 양립제도 A to Z</v>
      </c>
      <c r="E3619" s="412" t="str">
        <f ca="1">B3619</f>
        <v>일·가정 양립제도 A to Z</v>
      </c>
      <c r="F3619" s="424" t="s">
        <v>6904</v>
      </c>
      <c r="G3619" s="412">
        <f ca="1">B3622</f>
        <v>7</v>
      </c>
      <c r="H3619" s="418" t="s">
        <v>6892</v>
      </c>
    </row>
    <row r="3620" spans="1:8">
      <c r="A3620" s="24" t="s">
        <v>28</v>
      </c>
      <c r="B3620" s="23" t="s">
        <v>6905</v>
      </c>
      <c r="D3620" s="38"/>
      <c r="E3620" s="38"/>
      <c r="F3620" s="38"/>
      <c r="G3620" s="38"/>
      <c r="H3620" s="38"/>
    </row>
    <row r="3621" spans="1:8">
      <c r="A3621" s="24" t="s">
        <v>13</v>
      </c>
      <c r="B3621" s="23" t="s">
        <v>6894</v>
      </c>
      <c r="D3621" s="38"/>
      <c r="E3621" s="38"/>
      <c r="F3621" s="38"/>
      <c r="G3621" s="38"/>
      <c r="H3621" s="38"/>
    </row>
    <row r="3622" spans="1:8">
      <c r="A3622" s="24" t="s">
        <v>32</v>
      </c>
      <c r="B3622" s="23">
        <f ca="1">VLOOKUP(B3619,'41. KPC'!$H$8:$J$1048576,3,0)</f>
        <v>7</v>
      </c>
      <c r="D3622" s="38"/>
      <c r="E3622" s="38"/>
      <c r="F3622" s="38"/>
      <c r="G3622" s="38"/>
      <c r="H3622" s="38"/>
    </row>
    <row r="3623" spans="1:8">
      <c r="A3623" s="24" t="s">
        <v>31</v>
      </c>
      <c r="B3623" s="23" t="str">
        <f ca="1">VLOOKUP(B3619,'41. KPC'!$H$8:$J$1048576,2,0)</f>
        <v>O</v>
      </c>
      <c r="D3623" s="38"/>
      <c r="E3623" s="38"/>
      <c r="F3623" s="38"/>
      <c r="G3623" s="38"/>
      <c r="H3623" s="38"/>
    </row>
    <row r="3624" spans="1:8">
      <c r="A3624" s="24" t="s">
        <v>25</v>
      </c>
      <c r="B3624" s="23" t="str">
        <f ca="1">VLOOKUP(B3619,'41. KPC'!$H$8:$L$1048576,5,0)</f>
        <v>1~12월</v>
      </c>
      <c r="D3624" s="38"/>
      <c r="E3624" s="38"/>
      <c r="F3624" s="38"/>
      <c r="G3624" s="38"/>
      <c r="H3624" s="38"/>
    </row>
    <row r="3625" spans="1:8">
      <c r="A3625" s="629" t="s">
        <v>33</v>
      </c>
      <c r="B3625" s="644" t="s">
        <v>6895</v>
      </c>
      <c r="D3625" s="38"/>
      <c r="E3625" s="38"/>
      <c r="F3625" s="38"/>
      <c r="G3625" s="38"/>
      <c r="H3625" s="38"/>
    </row>
    <row r="3626" spans="1:8">
      <c r="A3626" s="630"/>
      <c r="B3626" s="645"/>
      <c r="D3626" s="38"/>
      <c r="E3626" s="38"/>
      <c r="F3626" s="38"/>
      <c r="G3626" s="38"/>
      <c r="H3626" s="38"/>
    </row>
    <row r="3627" spans="1:8">
      <c r="A3627" s="420"/>
      <c r="B3627" s="166"/>
      <c r="D3627" s="47"/>
      <c r="E3627" s="47"/>
      <c r="F3627" s="47"/>
      <c r="G3627" s="47"/>
      <c r="H3627" s="47"/>
    </row>
    <row r="3628" spans="1:8">
      <c r="A3628" s="420"/>
      <c r="B3628" s="166"/>
      <c r="D3628" s="47"/>
      <c r="E3628" s="47"/>
      <c r="F3628" s="47"/>
      <c r="G3628" s="47"/>
      <c r="H3628" s="47"/>
    </row>
    <row r="3629" spans="1:8" ht="17.25" thickBot="1">
      <c r="A3629" s="22" t="s">
        <v>7</v>
      </c>
      <c r="B3629" s="22" t="s">
        <v>4</v>
      </c>
      <c r="D3629" s="22" t="s">
        <v>5</v>
      </c>
      <c r="E3629" s="22" t="s">
        <v>11</v>
      </c>
      <c r="F3629" s="22" t="s">
        <v>12</v>
      </c>
      <c r="G3629" s="22" t="s">
        <v>6</v>
      </c>
      <c r="H3629" s="22" t="s">
        <v>29</v>
      </c>
    </row>
    <row r="3630" spans="1:8" ht="18" thickTop="1" thickBot="1">
      <c r="A3630" s="21">
        <f t="shared" ref="A3630" ca="1" si="174">COUNTIF(INDIRECT("$A$3:A" &amp; ROW()-1), "연번")</f>
        <v>330</v>
      </c>
      <c r="B3630" s="21" t="str">
        <f ca="1">VLOOKUP(A3630,'41. KPC'!$B$8:$H$1048576,7,0)</f>
        <v>현장에서 알아야 하는 노무관리 솔루션</v>
      </c>
      <c r="D3630" s="412" t="str">
        <f ca="1">B3630</f>
        <v>현장에서 알아야 하는 노무관리 솔루션</v>
      </c>
      <c r="E3630" s="412" t="str">
        <f ca="1">B3630</f>
        <v>현장에서 알아야 하는 노무관리 솔루션</v>
      </c>
      <c r="F3630" s="423" t="s">
        <v>6906</v>
      </c>
      <c r="G3630" s="412">
        <f ca="1">B3633</f>
        <v>18</v>
      </c>
      <c r="H3630" s="418" t="s">
        <v>6892</v>
      </c>
    </row>
    <row r="3631" spans="1:8" ht="29.25" thickBot="1">
      <c r="A3631" s="24" t="s">
        <v>28</v>
      </c>
      <c r="B3631" s="419" t="s">
        <v>6907</v>
      </c>
      <c r="D3631" s="38"/>
      <c r="E3631" s="38"/>
      <c r="F3631" s="38"/>
      <c r="G3631" s="38"/>
      <c r="H3631" s="38"/>
    </row>
    <row r="3632" spans="1:8">
      <c r="A3632" s="24" t="s">
        <v>13</v>
      </c>
      <c r="B3632" s="23" t="s">
        <v>6894</v>
      </c>
      <c r="D3632" s="38"/>
      <c r="E3632" s="38"/>
      <c r="F3632" s="38"/>
      <c r="G3632" s="38"/>
      <c r="H3632" s="38"/>
    </row>
    <row r="3633" spans="1:8">
      <c r="A3633" s="24" t="s">
        <v>32</v>
      </c>
      <c r="B3633" s="23">
        <f ca="1">VLOOKUP(B3630,'41. KPC'!$H$8:$J$1048576,3,0)</f>
        <v>18</v>
      </c>
      <c r="D3633" s="38"/>
      <c r="E3633" s="38"/>
      <c r="F3633" s="38"/>
      <c r="G3633" s="38"/>
      <c r="H3633" s="38"/>
    </row>
    <row r="3634" spans="1:8">
      <c r="A3634" s="24" t="s">
        <v>31</v>
      </c>
      <c r="B3634" s="23" t="str">
        <f ca="1">VLOOKUP(B3630,'41. KPC'!$H$8:$J$1048576,2,0)</f>
        <v>O</v>
      </c>
      <c r="D3634" s="38"/>
      <c r="E3634" s="38"/>
      <c r="F3634" s="38"/>
      <c r="G3634" s="38"/>
      <c r="H3634" s="38"/>
    </row>
    <row r="3635" spans="1:8">
      <c r="A3635" s="24" t="s">
        <v>25</v>
      </c>
      <c r="B3635" s="23" t="str">
        <f ca="1">VLOOKUP(B3630,'41. KPC'!$H$8:$L$1048576,5,0)</f>
        <v>1~12월</v>
      </c>
      <c r="D3635" s="38"/>
      <c r="E3635" s="38"/>
      <c r="F3635" s="38"/>
      <c r="G3635" s="38"/>
      <c r="H3635" s="38"/>
    </row>
    <row r="3636" spans="1:8">
      <c r="A3636" s="629" t="s">
        <v>33</v>
      </c>
      <c r="B3636" s="644" t="s">
        <v>6895</v>
      </c>
      <c r="D3636" s="38"/>
      <c r="E3636" s="38"/>
      <c r="F3636" s="38"/>
      <c r="G3636" s="38"/>
      <c r="H3636" s="38"/>
    </row>
    <row r="3637" spans="1:8">
      <c r="A3637" s="630"/>
      <c r="B3637" s="645"/>
      <c r="D3637" s="38"/>
      <c r="E3637" s="38"/>
      <c r="F3637" s="38"/>
      <c r="G3637" s="38"/>
      <c r="H3637" s="38"/>
    </row>
    <row r="3638" spans="1:8">
      <c r="A3638" s="420"/>
      <c r="B3638" s="166"/>
      <c r="D3638" s="47"/>
      <c r="E3638" s="47"/>
      <c r="F3638" s="47"/>
      <c r="G3638" s="47"/>
      <c r="H3638" s="47"/>
    </row>
    <row r="3639" spans="1:8">
      <c r="A3639" s="420"/>
      <c r="B3639" s="166"/>
      <c r="D3639" s="47"/>
      <c r="E3639" s="47"/>
      <c r="F3639" s="47"/>
      <c r="G3639" s="47"/>
      <c r="H3639" s="47"/>
    </row>
    <row r="3640" spans="1:8" ht="17.25" thickBot="1">
      <c r="A3640" s="22" t="s">
        <v>7</v>
      </c>
      <c r="B3640" s="22" t="s">
        <v>4</v>
      </c>
      <c r="D3640" s="22" t="s">
        <v>5</v>
      </c>
      <c r="E3640" s="22" t="s">
        <v>11</v>
      </c>
      <c r="F3640" s="22" t="s">
        <v>12</v>
      </c>
      <c r="G3640" s="22" t="s">
        <v>6</v>
      </c>
      <c r="H3640" s="22" t="s">
        <v>29</v>
      </c>
    </row>
    <row r="3641" spans="1:8" ht="18" thickTop="1" thickBot="1">
      <c r="A3641" s="21">
        <f t="shared" ref="A3641" ca="1" si="175">COUNTIF(INDIRECT("$A$3:A" &amp; ROW()-1), "연번")</f>
        <v>331</v>
      </c>
      <c r="B3641" s="21" t="str">
        <f ca="1">VLOOKUP(A3641,'41. KPC'!$B$8:$H$1048576,7,0)</f>
        <v>협력하는 노사관계, 노무관리실무</v>
      </c>
      <c r="D3641" s="412" t="str">
        <f ca="1">B3641</f>
        <v>협력하는 노사관계, 노무관리실무</v>
      </c>
      <c r="E3641" s="412" t="str">
        <f ca="1">B3641</f>
        <v>협력하는 노사관계, 노무관리실무</v>
      </c>
      <c r="F3641" s="423" t="s">
        <v>6908</v>
      </c>
      <c r="G3641" s="412">
        <f ca="1">B3644</f>
        <v>18</v>
      </c>
      <c r="H3641" s="418" t="s">
        <v>6892</v>
      </c>
    </row>
    <row r="3642" spans="1:8" ht="43.5" thickBot="1">
      <c r="A3642" s="24" t="s">
        <v>28</v>
      </c>
      <c r="B3642" s="419" t="s">
        <v>6909</v>
      </c>
      <c r="D3642" s="38"/>
      <c r="E3642" s="38"/>
      <c r="F3642" s="38"/>
      <c r="G3642" s="38"/>
      <c r="H3642" s="38"/>
    </row>
    <row r="3643" spans="1:8">
      <c r="A3643" s="24" t="s">
        <v>13</v>
      </c>
      <c r="B3643" s="23" t="s">
        <v>6894</v>
      </c>
      <c r="D3643" s="38"/>
      <c r="E3643" s="38"/>
      <c r="F3643" s="38"/>
      <c r="G3643" s="38"/>
      <c r="H3643" s="38"/>
    </row>
    <row r="3644" spans="1:8">
      <c r="A3644" s="24" t="s">
        <v>32</v>
      </c>
      <c r="B3644" s="23">
        <f ca="1">VLOOKUP(B3641,'41. KPC'!$H$8:$J$1048576,3,0)</f>
        <v>18</v>
      </c>
      <c r="D3644" s="38"/>
      <c r="E3644" s="38"/>
      <c r="F3644" s="38"/>
      <c r="G3644" s="38"/>
      <c r="H3644" s="38"/>
    </row>
    <row r="3645" spans="1:8">
      <c r="A3645" s="24" t="s">
        <v>31</v>
      </c>
      <c r="B3645" s="23" t="str">
        <f ca="1">VLOOKUP(B3641,'41. KPC'!$H$8:$J$1048576,2,0)</f>
        <v>O</v>
      </c>
      <c r="D3645" s="38"/>
      <c r="E3645" s="38"/>
      <c r="F3645" s="38"/>
      <c r="G3645" s="38"/>
      <c r="H3645" s="38"/>
    </row>
    <row r="3646" spans="1:8">
      <c r="A3646" s="24" t="s">
        <v>25</v>
      </c>
      <c r="B3646" s="23" t="str">
        <f ca="1">VLOOKUP(B3641,'41. KPC'!$H$8:$L$1048576,5,0)</f>
        <v>1~12월</v>
      </c>
      <c r="D3646" s="38"/>
      <c r="E3646" s="38"/>
      <c r="F3646" s="38"/>
      <c r="G3646" s="38"/>
      <c r="H3646" s="38"/>
    </row>
    <row r="3647" spans="1:8">
      <c r="A3647" s="629" t="s">
        <v>33</v>
      </c>
      <c r="B3647" s="644" t="s">
        <v>6895</v>
      </c>
      <c r="D3647" s="38"/>
      <c r="E3647" s="38"/>
      <c r="F3647" s="38"/>
      <c r="G3647" s="38"/>
      <c r="H3647" s="38"/>
    </row>
    <row r="3648" spans="1:8">
      <c r="A3648" s="630"/>
      <c r="B3648" s="645"/>
      <c r="D3648" s="38"/>
      <c r="E3648" s="38"/>
      <c r="F3648" s="38"/>
      <c r="G3648" s="38"/>
      <c r="H3648" s="38"/>
    </row>
    <row r="3649" spans="1:8">
      <c r="A3649" s="420"/>
      <c r="B3649" s="166"/>
      <c r="D3649" s="47"/>
      <c r="E3649" s="47"/>
      <c r="F3649" s="47"/>
      <c r="G3649" s="47"/>
      <c r="H3649" s="47"/>
    </row>
    <row r="3650" spans="1:8">
      <c r="A3650" s="420"/>
      <c r="B3650" s="166"/>
      <c r="D3650" s="47"/>
      <c r="E3650" s="47"/>
      <c r="F3650" s="47"/>
      <c r="G3650" s="47"/>
      <c r="H3650" s="47"/>
    </row>
    <row r="3651" spans="1:8" ht="17.25" thickBot="1">
      <c r="A3651" s="22" t="s">
        <v>7</v>
      </c>
      <c r="B3651" s="22" t="s">
        <v>4</v>
      </c>
      <c r="D3651" s="22" t="s">
        <v>5</v>
      </c>
      <c r="E3651" s="22" t="s">
        <v>11</v>
      </c>
      <c r="F3651" s="22" t="s">
        <v>12</v>
      </c>
      <c r="G3651" s="22" t="s">
        <v>6</v>
      </c>
      <c r="H3651" s="22" t="s">
        <v>29</v>
      </c>
    </row>
    <row r="3652" spans="1:8" ht="17.25" thickTop="1">
      <c r="A3652" s="21">
        <f t="shared" ref="A3652" ca="1" si="176">COUNTIF(INDIRECT("$A$3:A" &amp; ROW()-1), "연번")</f>
        <v>332</v>
      </c>
      <c r="B3652" s="21" t="str">
        <f ca="1">VLOOKUP(A3652,'41. KPC'!$B$8:$H$1048576,7,0)</f>
        <v>[DX&amp;AI] 조직문화 진단</v>
      </c>
      <c r="D3652" s="412" t="str">
        <f ca="1">B3652</f>
        <v>[DX&amp;AI] 조직문화 진단</v>
      </c>
      <c r="E3652" s="412" t="str">
        <f ca="1">B3652</f>
        <v>[DX&amp;AI] 조직문화 진단</v>
      </c>
      <c r="F3652" s="424" t="s">
        <v>6910</v>
      </c>
      <c r="G3652" s="412">
        <f ca="1">B3655</f>
        <v>7</v>
      </c>
      <c r="H3652" s="418" t="s">
        <v>6892</v>
      </c>
    </row>
    <row r="3653" spans="1:8" ht="49.5">
      <c r="A3653" s="24" t="s">
        <v>28</v>
      </c>
      <c r="B3653" s="99" t="s">
        <v>6911</v>
      </c>
      <c r="D3653" s="38"/>
      <c r="E3653" s="38"/>
      <c r="F3653" s="38"/>
      <c r="G3653" s="38"/>
      <c r="H3653" s="38"/>
    </row>
    <row r="3654" spans="1:8">
      <c r="A3654" s="24" t="s">
        <v>13</v>
      </c>
      <c r="B3654" s="23" t="s">
        <v>6894</v>
      </c>
      <c r="D3654" s="38"/>
      <c r="E3654" s="38"/>
      <c r="F3654" s="38"/>
      <c r="G3654" s="38"/>
      <c r="H3654" s="38"/>
    </row>
    <row r="3655" spans="1:8">
      <c r="A3655" s="24" t="s">
        <v>32</v>
      </c>
      <c r="B3655" s="23">
        <f ca="1">VLOOKUP(B3652,'41. KPC'!$H$8:$J$1048576,3,0)</f>
        <v>7</v>
      </c>
      <c r="D3655" s="38"/>
      <c r="E3655" s="38"/>
      <c r="F3655" s="38"/>
      <c r="G3655" s="38"/>
      <c r="H3655" s="38"/>
    </row>
    <row r="3656" spans="1:8">
      <c r="A3656" s="24" t="s">
        <v>31</v>
      </c>
      <c r="B3656" s="23" t="str">
        <f ca="1">VLOOKUP(B3652,'41. KPC'!$H$8:$J$1048576,2,0)</f>
        <v>O</v>
      </c>
      <c r="D3656" s="38"/>
      <c r="E3656" s="38"/>
      <c r="F3656" s="38"/>
      <c r="G3656" s="38"/>
      <c r="H3656" s="38"/>
    </row>
    <row r="3657" spans="1:8">
      <c r="A3657" s="24" t="s">
        <v>25</v>
      </c>
      <c r="B3657" s="23" t="str">
        <f ca="1">VLOOKUP(B3652,'41. KPC'!$H$8:$L$1048576,5,0)</f>
        <v>1~12월</v>
      </c>
      <c r="D3657" s="38"/>
      <c r="E3657" s="38"/>
      <c r="F3657" s="38"/>
      <c r="G3657" s="38"/>
      <c r="H3657" s="38"/>
    </row>
    <row r="3658" spans="1:8">
      <c r="A3658" s="629" t="s">
        <v>33</v>
      </c>
      <c r="B3658" s="644" t="s">
        <v>6895</v>
      </c>
      <c r="D3658" s="38"/>
      <c r="E3658" s="38"/>
      <c r="F3658" s="38"/>
      <c r="G3658" s="38"/>
      <c r="H3658" s="38"/>
    </row>
    <row r="3659" spans="1:8">
      <c r="A3659" s="630"/>
      <c r="B3659" s="645"/>
      <c r="D3659" s="38"/>
      <c r="E3659" s="38"/>
      <c r="F3659" s="38"/>
      <c r="G3659" s="38"/>
      <c r="H3659" s="38"/>
    </row>
    <row r="3660" spans="1:8">
      <c r="A3660" s="420"/>
      <c r="B3660" s="166"/>
      <c r="D3660" s="47"/>
      <c r="E3660" s="47"/>
      <c r="F3660" s="47"/>
      <c r="G3660" s="47"/>
      <c r="H3660" s="47"/>
    </row>
    <row r="3661" spans="1:8">
      <c r="A3661" s="420"/>
      <c r="B3661" s="166"/>
      <c r="D3661" s="47"/>
      <c r="E3661" s="47"/>
      <c r="F3661" s="47"/>
      <c r="G3661" s="47"/>
      <c r="H3661" s="47"/>
    </row>
    <row r="3662" spans="1:8" ht="17.25" thickBot="1">
      <c r="A3662" s="22" t="s">
        <v>7</v>
      </c>
      <c r="B3662" s="22" t="s">
        <v>4</v>
      </c>
      <c r="D3662" s="22" t="s">
        <v>5</v>
      </c>
      <c r="E3662" s="22" t="s">
        <v>11</v>
      </c>
      <c r="F3662" s="22" t="s">
        <v>12</v>
      </c>
      <c r="G3662" s="22" t="s">
        <v>6</v>
      </c>
      <c r="H3662" s="22" t="s">
        <v>29</v>
      </c>
    </row>
    <row r="3663" spans="1:8" ht="17.25" thickTop="1">
      <c r="A3663" s="21">
        <f t="shared" ref="A3663" ca="1" si="177">COUNTIF(INDIRECT("$A$3:A" &amp; ROW()-1), "연번")</f>
        <v>333</v>
      </c>
      <c r="B3663" s="21" t="str">
        <f ca="1">VLOOKUP(A3663,'41. KPC'!$B$8:$H$1048576,7,0)</f>
        <v>[DX&amp;AI] 채용 분석 실무</v>
      </c>
      <c r="D3663" s="412" t="str">
        <f ca="1">B3663</f>
        <v>[DX&amp;AI] 채용 분석 실무</v>
      </c>
      <c r="E3663" s="412" t="str">
        <f ca="1">B3663</f>
        <v>[DX&amp;AI] 채용 분석 실무</v>
      </c>
      <c r="F3663" s="424" t="s">
        <v>6912</v>
      </c>
      <c r="G3663" s="412">
        <f ca="1">B3666</f>
        <v>7</v>
      </c>
      <c r="H3663" s="418" t="s">
        <v>6892</v>
      </c>
    </row>
    <row r="3664" spans="1:8" ht="49.5">
      <c r="A3664" s="24" t="s">
        <v>28</v>
      </c>
      <c r="B3664" s="99" t="s">
        <v>6913</v>
      </c>
      <c r="D3664" s="38"/>
      <c r="E3664" s="38"/>
      <c r="F3664" s="50"/>
      <c r="G3664" s="38"/>
      <c r="H3664" s="38"/>
    </row>
    <row r="3665" spans="1:8">
      <c r="A3665" s="24" t="s">
        <v>13</v>
      </c>
      <c r="B3665" s="23" t="s">
        <v>6894</v>
      </c>
      <c r="D3665" s="38"/>
      <c r="E3665" s="38"/>
      <c r="F3665" s="38"/>
      <c r="G3665" s="38"/>
      <c r="H3665" s="38"/>
    </row>
    <row r="3666" spans="1:8">
      <c r="A3666" s="24" t="s">
        <v>32</v>
      </c>
      <c r="B3666" s="23">
        <f ca="1">VLOOKUP(B3663,'41. KPC'!$H$8:$J$1048576,3,0)</f>
        <v>7</v>
      </c>
      <c r="D3666" s="38"/>
      <c r="E3666" s="38"/>
      <c r="F3666" s="38"/>
      <c r="G3666" s="38"/>
      <c r="H3666" s="38"/>
    </row>
    <row r="3667" spans="1:8">
      <c r="A3667" s="24" t="s">
        <v>31</v>
      </c>
      <c r="B3667" s="23" t="str">
        <f ca="1">VLOOKUP(B3663,'41. KPC'!$H$8:$J$1048576,2,0)</f>
        <v>O</v>
      </c>
      <c r="D3667" s="38"/>
      <c r="E3667" s="38"/>
      <c r="F3667" s="38"/>
      <c r="G3667" s="38"/>
      <c r="H3667" s="38"/>
    </row>
    <row r="3668" spans="1:8">
      <c r="A3668" s="24" t="s">
        <v>25</v>
      </c>
      <c r="B3668" s="23" t="str">
        <f ca="1">VLOOKUP(B3663,'41. KPC'!$H$8:$L$1048576,5,0)</f>
        <v>1~12월</v>
      </c>
      <c r="D3668" s="38"/>
      <c r="E3668" s="38"/>
      <c r="F3668" s="38"/>
      <c r="G3668" s="38"/>
      <c r="H3668" s="38"/>
    </row>
    <row r="3669" spans="1:8">
      <c r="A3669" s="629" t="s">
        <v>33</v>
      </c>
      <c r="B3669" s="644" t="s">
        <v>6895</v>
      </c>
      <c r="D3669" s="38"/>
      <c r="E3669" s="38"/>
      <c r="F3669" s="38"/>
      <c r="G3669" s="38"/>
      <c r="H3669" s="38"/>
    </row>
    <row r="3670" spans="1:8">
      <c r="A3670" s="630"/>
      <c r="B3670" s="645"/>
      <c r="D3670" s="38"/>
      <c r="E3670" s="38"/>
      <c r="F3670" s="38"/>
      <c r="G3670" s="38"/>
      <c r="H3670" s="38"/>
    </row>
    <row r="3671" spans="1:8">
      <c r="A3671" s="420"/>
      <c r="B3671" s="166"/>
      <c r="D3671" s="47"/>
      <c r="E3671" s="47"/>
      <c r="F3671" s="47"/>
      <c r="G3671" s="47"/>
      <c r="H3671" s="47"/>
    </row>
    <row r="3672" spans="1:8">
      <c r="A3672" s="420"/>
      <c r="B3672" s="166"/>
      <c r="D3672" s="47"/>
      <c r="E3672" s="47"/>
      <c r="F3672" s="47"/>
      <c r="G3672" s="47"/>
      <c r="H3672" s="47"/>
    </row>
    <row r="3673" spans="1:8" ht="17.25" thickBot="1">
      <c r="A3673" s="22" t="s">
        <v>7</v>
      </c>
      <c r="B3673" s="22" t="s">
        <v>4</v>
      </c>
      <c r="D3673" s="22" t="s">
        <v>5</v>
      </c>
      <c r="E3673" s="22" t="s">
        <v>11</v>
      </c>
      <c r="F3673" s="22" t="s">
        <v>12</v>
      </c>
      <c r="G3673" s="22" t="s">
        <v>6</v>
      </c>
      <c r="H3673" s="22" t="s">
        <v>29</v>
      </c>
    </row>
    <row r="3674" spans="1:8" ht="17.25" thickTop="1">
      <c r="A3674" s="21">
        <f t="shared" ref="A3674" ca="1" si="178">COUNTIF(INDIRECT("$A$3:A" &amp; ROW()-1), "연번")</f>
        <v>334</v>
      </c>
      <c r="B3674" s="21" t="str">
        <f ca="1">VLOOKUP(A3674,'41. KPC'!$B$8:$H$1048576,7,0)</f>
        <v>[DX&amp;AI] 평가보상 설계 실무(Milkovich 기반)</v>
      </c>
      <c r="D3674" s="412" t="str">
        <f ca="1">B3674</f>
        <v>[DX&amp;AI] 평가보상 설계 실무(Milkovich 기반)</v>
      </c>
      <c r="E3674" s="412" t="str">
        <f ca="1">B3674</f>
        <v>[DX&amp;AI] 평가보상 설계 실무(Milkovich 기반)</v>
      </c>
      <c r="F3674" s="424" t="s">
        <v>6914</v>
      </c>
      <c r="G3674" s="412">
        <f ca="1">B3677</f>
        <v>7</v>
      </c>
      <c r="H3674" s="418" t="s">
        <v>6892</v>
      </c>
    </row>
    <row r="3675" spans="1:8" ht="49.5">
      <c r="A3675" s="24" t="s">
        <v>28</v>
      </c>
      <c r="B3675" s="99" t="s">
        <v>6915</v>
      </c>
      <c r="D3675" s="38"/>
      <c r="E3675" s="38"/>
      <c r="F3675" s="38"/>
      <c r="G3675" s="38"/>
      <c r="H3675" s="38"/>
    </row>
    <row r="3676" spans="1:8">
      <c r="A3676" s="24" t="s">
        <v>13</v>
      </c>
      <c r="B3676" s="23" t="s">
        <v>6894</v>
      </c>
      <c r="D3676" s="38"/>
      <c r="E3676" s="38"/>
      <c r="F3676" s="38"/>
      <c r="G3676" s="38"/>
      <c r="H3676" s="38"/>
    </row>
    <row r="3677" spans="1:8">
      <c r="A3677" s="24" t="s">
        <v>32</v>
      </c>
      <c r="B3677" s="23">
        <f ca="1">VLOOKUP(B3674,'41. KPC'!$H$8:$J$1048576,3,0)</f>
        <v>7</v>
      </c>
      <c r="D3677" s="38"/>
      <c r="E3677" s="38"/>
      <c r="F3677" s="38"/>
      <c r="G3677" s="38"/>
      <c r="H3677" s="38"/>
    </row>
    <row r="3678" spans="1:8">
      <c r="A3678" s="24" t="s">
        <v>31</v>
      </c>
      <c r="B3678" s="23" t="str">
        <f ca="1">VLOOKUP(B3674,'41. KPC'!$H$8:$J$1048576,2,0)</f>
        <v>O</v>
      </c>
      <c r="D3678" s="38"/>
      <c r="E3678" s="38"/>
      <c r="F3678" s="38"/>
      <c r="G3678" s="38"/>
      <c r="H3678" s="38"/>
    </row>
    <row r="3679" spans="1:8">
      <c r="A3679" s="24" t="s">
        <v>25</v>
      </c>
      <c r="B3679" s="23" t="str">
        <f ca="1">VLOOKUP(B3674,'41. KPC'!$H$8:$L$1048576,5,0)</f>
        <v>1~12월</v>
      </c>
      <c r="D3679" s="38"/>
      <c r="E3679" s="38"/>
      <c r="F3679" s="38"/>
      <c r="G3679" s="38"/>
      <c r="H3679" s="38"/>
    </row>
    <row r="3680" spans="1:8">
      <c r="A3680" s="629" t="s">
        <v>33</v>
      </c>
      <c r="B3680" s="644" t="s">
        <v>6895</v>
      </c>
      <c r="D3680" s="38"/>
      <c r="E3680" s="38"/>
      <c r="F3680" s="38"/>
      <c r="G3680" s="38"/>
      <c r="H3680" s="38"/>
    </row>
    <row r="3681" spans="1:8">
      <c r="A3681" s="630"/>
      <c r="B3681" s="645"/>
      <c r="D3681" s="38"/>
      <c r="E3681" s="38"/>
      <c r="F3681" s="38"/>
      <c r="G3681" s="38"/>
      <c r="H3681" s="38"/>
    </row>
    <row r="3684" spans="1:8" ht="17.25" thickBot="1">
      <c r="A3684" s="22" t="s">
        <v>7</v>
      </c>
      <c r="B3684" s="22" t="s">
        <v>4</v>
      </c>
      <c r="D3684" s="22" t="s">
        <v>5</v>
      </c>
      <c r="E3684" s="22" t="s">
        <v>11</v>
      </c>
      <c r="F3684" s="22" t="s">
        <v>12</v>
      </c>
      <c r="G3684" s="22" t="s">
        <v>6</v>
      </c>
      <c r="H3684" s="22" t="s">
        <v>29</v>
      </c>
    </row>
    <row r="3685" spans="1:8" ht="17.25" thickTop="1">
      <c r="A3685" s="21">
        <f t="shared" ref="A3685" ca="1" si="179">COUNTIF(INDIRECT("$A$3:A" &amp; ROW()-1), "연번")</f>
        <v>335</v>
      </c>
      <c r="B3685" s="21" t="str">
        <f ca="1">VLOOKUP(A3685,'41. KPC'!$B$8:$H$1048576,7,0)</f>
        <v>[국민주권정부 인사혁신 전략] 공공기관 직무급제 실무 워크숍</v>
      </c>
      <c r="D3685" s="412" t="str">
        <f ca="1">B3685</f>
        <v>[국민주권정부 인사혁신 전략] 공공기관 직무급제 실무 워크숍</v>
      </c>
      <c r="E3685" s="412" t="str">
        <f ca="1">B3685</f>
        <v>[국민주권정부 인사혁신 전략] 공공기관 직무급제 실무 워크숍</v>
      </c>
      <c r="F3685" s="425" t="s">
        <v>6916</v>
      </c>
      <c r="G3685" s="412">
        <f ca="1">B3688</f>
        <v>11</v>
      </c>
      <c r="H3685" s="418" t="s">
        <v>6892</v>
      </c>
    </row>
    <row r="3686" spans="1:8" ht="49.5">
      <c r="A3686" s="24" t="s">
        <v>28</v>
      </c>
      <c r="B3686" s="99" t="s">
        <v>6917</v>
      </c>
      <c r="D3686" s="38"/>
      <c r="E3686" s="38"/>
      <c r="F3686" s="38"/>
      <c r="G3686" s="38"/>
      <c r="H3686" s="38"/>
    </row>
    <row r="3687" spans="1:8">
      <c r="A3687" s="24" t="s">
        <v>13</v>
      </c>
      <c r="B3687" s="23" t="s">
        <v>6894</v>
      </c>
      <c r="D3687" s="38"/>
      <c r="E3687" s="38"/>
      <c r="F3687" s="38"/>
      <c r="G3687" s="38"/>
      <c r="H3687" s="38"/>
    </row>
    <row r="3688" spans="1:8">
      <c r="A3688" s="24" t="s">
        <v>32</v>
      </c>
      <c r="B3688" s="23">
        <f ca="1">VLOOKUP(B3685,'41. KPC'!$H$8:$J$1048576,3,0)</f>
        <v>11</v>
      </c>
      <c r="D3688" s="38"/>
      <c r="E3688" s="38"/>
      <c r="F3688" s="38"/>
      <c r="G3688" s="38"/>
      <c r="H3688" s="38"/>
    </row>
    <row r="3689" spans="1:8">
      <c r="A3689" s="24" t="s">
        <v>31</v>
      </c>
      <c r="B3689" s="23" t="str">
        <f ca="1">VLOOKUP(B3685,'41. KPC'!$H$8:$J$1048576,2,0)</f>
        <v>O</v>
      </c>
      <c r="D3689" s="38"/>
      <c r="E3689" s="38"/>
      <c r="F3689" s="38"/>
      <c r="G3689" s="38"/>
      <c r="H3689" s="38"/>
    </row>
    <row r="3690" spans="1:8">
      <c r="A3690" s="24" t="s">
        <v>25</v>
      </c>
      <c r="B3690" s="23" t="str">
        <f ca="1">VLOOKUP(B3685,'41. KPC'!$H$8:$L$1048576,5,0)</f>
        <v>1~12월</v>
      </c>
      <c r="D3690" s="38"/>
      <c r="E3690" s="38"/>
      <c r="F3690" s="38"/>
      <c r="G3690" s="38"/>
      <c r="H3690" s="38"/>
    </row>
    <row r="3691" spans="1:8">
      <c r="A3691" s="629" t="s">
        <v>33</v>
      </c>
      <c r="B3691" s="644" t="s">
        <v>6895</v>
      </c>
      <c r="D3691" s="38"/>
      <c r="E3691" s="38"/>
      <c r="F3691" s="38"/>
      <c r="G3691" s="38"/>
      <c r="H3691" s="38"/>
    </row>
    <row r="3692" spans="1:8">
      <c r="A3692" s="630"/>
      <c r="B3692" s="645"/>
      <c r="D3692" s="38"/>
      <c r="E3692" s="38"/>
      <c r="F3692" s="38"/>
      <c r="G3692" s="38"/>
      <c r="H3692" s="38"/>
    </row>
    <row r="3693" spans="1:8">
      <c r="A3693" s="420"/>
      <c r="B3693" s="166"/>
      <c r="D3693" s="47"/>
      <c r="E3693" s="47"/>
      <c r="F3693" s="47"/>
      <c r="G3693" s="47"/>
      <c r="H3693" s="47"/>
    </row>
    <row r="3694" spans="1:8">
      <c r="A3694" s="420"/>
      <c r="B3694" s="166"/>
      <c r="D3694" s="47"/>
      <c r="E3694" s="47"/>
      <c r="F3694" s="47"/>
      <c r="G3694" s="47"/>
      <c r="H3694" s="47"/>
    </row>
    <row r="3695" spans="1:8" ht="17.25" thickBot="1">
      <c r="A3695" s="22" t="s">
        <v>7</v>
      </c>
      <c r="B3695" s="22" t="s">
        <v>4</v>
      </c>
      <c r="D3695" s="22" t="s">
        <v>5</v>
      </c>
      <c r="E3695" s="22" t="s">
        <v>11</v>
      </c>
      <c r="F3695" s="22" t="s">
        <v>12</v>
      </c>
      <c r="G3695" s="22" t="s">
        <v>6</v>
      </c>
      <c r="H3695" s="22" t="s">
        <v>29</v>
      </c>
    </row>
    <row r="3696" spans="1:8" ht="18" thickTop="1" thickBot="1">
      <c r="A3696" s="21">
        <f t="shared" ref="A3696" ca="1" si="180">COUNTIF(INDIRECT("$A$3:A" &amp; ROW()-1), "연번")</f>
        <v>336</v>
      </c>
      <c r="B3696" s="21" t="str">
        <f ca="1">VLOOKUP(A3696,'41. KPC'!$B$8:$H$1048576,7,0)</f>
        <v>[자격과정] 인적자원관리사(CHRM, Certified Human Resources Manager)</v>
      </c>
      <c r="D3696" s="412" t="str">
        <f ca="1">B3696</f>
        <v>[자격과정] 인적자원관리사(CHRM, Certified Human Resources Manager)</v>
      </c>
      <c r="E3696" s="412" t="str">
        <f ca="1">B3696</f>
        <v>[자격과정] 인적자원관리사(CHRM, Certified Human Resources Manager)</v>
      </c>
      <c r="F3696" s="423" t="s">
        <v>6918</v>
      </c>
      <c r="G3696" s="412">
        <f ca="1">B3699</f>
        <v>35</v>
      </c>
      <c r="H3696" s="418" t="s">
        <v>6892</v>
      </c>
    </row>
    <row r="3697" spans="1:8" ht="57.75" thickBot="1">
      <c r="A3697" s="24" t="s">
        <v>28</v>
      </c>
      <c r="B3697" s="419" t="s">
        <v>6919</v>
      </c>
      <c r="D3697" s="38"/>
      <c r="E3697" s="38"/>
      <c r="F3697" s="38"/>
      <c r="G3697" s="38"/>
      <c r="H3697" s="38"/>
    </row>
    <row r="3698" spans="1:8">
      <c r="A3698" s="24" t="s">
        <v>13</v>
      </c>
      <c r="B3698" s="23" t="s">
        <v>6894</v>
      </c>
      <c r="D3698" s="38"/>
      <c r="E3698" s="38"/>
      <c r="F3698" s="38"/>
      <c r="G3698" s="38"/>
      <c r="H3698" s="38"/>
    </row>
    <row r="3699" spans="1:8">
      <c r="A3699" s="24" t="s">
        <v>32</v>
      </c>
      <c r="B3699" s="23">
        <f ca="1">VLOOKUP(B3696,'41. KPC'!$H$8:$J$1048576,3,0)</f>
        <v>35</v>
      </c>
      <c r="D3699" s="38"/>
      <c r="E3699" s="38"/>
      <c r="F3699" s="38"/>
      <c r="G3699" s="38"/>
      <c r="H3699" s="38"/>
    </row>
    <row r="3700" spans="1:8">
      <c r="A3700" s="24" t="s">
        <v>31</v>
      </c>
      <c r="B3700" s="23" t="str">
        <f ca="1">VLOOKUP(B3696,'41. KPC'!$H$8:$J$1048576,2,0)</f>
        <v>O</v>
      </c>
      <c r="D3700" s="38"/>
      <c r="E3700" s="38"/>
      <c r="F3700" s="38"/>
      <c r="G3700" s="38"/>
      <c r="H3700" s="38"/>
    </row>
    <row r="3701" spans="1:8">
      <c r="A3701" s="24" t="s">
        <v>25</v>
      </c>
      <c r="B3701" s="23" t="str">
        <f ca="1">VLOOKUP(B3696,'41. KPC'!$H$8:$L$1048576,5,0)</f>
        <v>1~12월</v>
      </c>
      <c r="D3701" s="38"/>
      <c r="E3701" s="38"/>
      <c r="F3701" s="38"/>
      <c r="G3701" s="38"/>
      <c r="H3701" s="38"/>
    </row>
    <row r="3702" spans="1:8">
      <c r="A3702" s="629" t="s">
        <v>33</v>
      </c>
      <c r="B3702" s="644" t="s">
        <v>6895</v>
      </c>
      <c r="D3702" s="38"/>
      <c r="E3702" s="38"/>
      <c r="F3702" s="38"/>
      <c r="G3702" s="38"/>
      <c r="H3702" s="38"/>
    </row>
    <row r="3703" spans="1:8">
      <c r="A3703" s="630"/>
      <c r="B3703" s="645"/>
      <c r="D3703" s="38"/>
      <c r="E3703" s="38"/>
      <c r="F3703" s="38"/>
      <c r="G3703" s="38"/>
      <c r="H3703" s="38"/>
    </row>
    <row r="3704" spans="1:8">
      <c r="A3704" s="420"/>
      <c r="B3704" s="166"/>
      <c r="D3704" s="47"/>
      <c r="E3704" s="47"/>
      <c r="F3704" s="47"/>
      <c r="G3704" s="47"/>
      <c r="H3704" s="47"/>
    </row>
    <row r="3705" spans="1:8">
      <c r="A3705" s="420"/>
      <c r="B3705" s="166"/>
      <c r="D3705" s="47"/>
      <c r="E3705" s="47"/>
      <c r="F3705" s="47"/>
      <c r="G3705" s="47"/>
      <c r="H3705" s="47"/>
    </row>
    <row r="3706" spans="1:8" ht="17.25" thickBot="1">
      <c r="A3706" s="22" t="s">
        <v>7</v>
      </c>
      <c r="B3706" s="22" t="s">
        <v>4</v>
      </c>
      <c r="D3706" s="22" t="s">
        <v>5</v>
      </c>
      <c r="E3706" s="22" t="s">
        <v>11</v>
      </c>
      <c r="F3706" s="22" t="s">
        <v>12</v>
      </c>
      <c r="G3706" s="22" t="s">
        <v>6</v>
      </c>
      <c r="H3706" s="22" t="s">
        <v>29</v>
      </c>
    </row>
    <row r="3707" spans="1:8" ht="18" thickTop="1" thickBot="1">
      <c r="A3707" s="21">
        <f t="shared" ref="A3707" ca="1" si="181">COUNTIF(INDIRECT("$A$3:A" &amp; ROW()-1), "연번")</f>
        <v>337</v>
      </c>
      <c r="B3707" s="21" t="str">
        <f ca="1">VLOOKUP(A3707,'41. KPC'!$B$8:$H$1048576,7,0)</f>
        <v>HR·GA 온보딩 패키지</v>
      </c>
      <c r="D3707" s="412" t="str">
        <f ca="1">B3707</f>
        <v>HR·GA 온보딩 패키지</v>
      </c>
      <c r="E3707" s="412" t="str">
        <f ca="1">B3707</f>
        <v>HR·GA 온보딩 패키지</v>
      </c>
      <c r="F3707" s="423" t="s">
        <v>6920</v>
      </c>
      <c r="G3707" s="412">
        <f ca="1">B3710</f>
        <v>14</v>
      </c>
      <c r="H3707" s="418" t="s">
        <v>6892</v>
      </c>
    </row>
    <row r="3708" spans="1:8" ht="43.5" thickBot="1">
      <c r="A3708" s="24" t="s">
        <v>28</v>
      </c>
      <c r="B3708" s="419" t="s">
        <v>6921</v>
      </c>
      <c r="D3708" s="38"/>
      <c r="E3708" s="38"/>
      <c r="F3708" s="38"/>
      <c r="G3708" s="38"/>
      <c r="H3708" s="38"/>
    </row>
    <row r="3709" spans="1:8">
      <c r="A3709" s="24" t="s">
        <v>13</v>
      </c>
      <c r="B3709" s="23" t="s">
        <v>6894</v>
      </c>
      <c r="D3709" s="38"/>
      <c r="E3709" s="38"/>
      <c r="F3709" s="38"/>
      <c r="G3709" s="38"/>
      <c r="H3709" s="38"/>
    </row>
    <row r="3710" spans="1:8">
      <c r="A3710" s="24" t="s">
        <v>32</v>
      </c>
      <c r="B3710" s="23">
        <f ca="1">VLOOKUP(B3707,'41. KPC'!$H$8:$J$1048576,3,0)</f>
        <v>14</v>
      </c>
      <c r="D3710" s="38"/>
      <c r="E3710" s="38"/>
      <c r="F3710" s="38"/>
      <c r="G3710" s="38"/>
      <c r="H3710" s="38"/>
    </row>
    <row r="3711" spans="1:8">
      <c r="A3711" s="24" t="s">
        <v>31</v>
      </c>
      <c r="B3711" s="23" t="str">
        <f ca="1">VLOOKUP(B3707,'41. KPC'!$H$8:$J$1048576,2,0)</f>
        <v>O</v>
      </c>
      <c r="D3711" s="38"/>
      <c r="E3711" s="38"/>
      <c r="F3711" s="38"/>
      <c r="G3711" s="38"/>
      <c r="H3711" s="38"/>
    </row>
    <row r="3712" spans="1:8">
      <c r="A3712" s="24" t="s">
        <v>25</v>
      </c>
      <c r="B3712" s="23" t="str">
        <f ca="1">VLOOKUP(B3707,'41. KPC'!$H$8:$L$1048576,5,0)</f>
        <v>1~12월</v>
      </c>
      <c r="D3712" s="38"/>
      <c r="E3712" s="38"/>
      <c r="F3712" s="38"/>
      <c r="G3712" s="38"/>
      <c r="H3712" s="38"/>
    </row>
    <row r="3713" spans="1:8">
      <c r="A3713" s="629" t="s">
        <v>33</v>
      </c>
      <c r="B3713" s="644" t="s">
        <v>6895</v>
      </c>
      <c r="D3713" s="38"/>
      <c r="E3713" s="38"/>
      <c r="F3713" s="38"/>
      <c r="G3713" s="38"/>
      <c r="H3713" s="38"/>
    </row>
    <row r="3714" spans="1:8">
      <c r="A3714" s="630"/>
      <c r="B3714" s="645"/>
      <c r="D3714" s="38"/>
      <c r="E3714" s="38"/>
      <c r="F3714" s="38"/>
      <c r="G3714" s="38"/>
      <c r="H3714" s="38"/>
    </row>
    <row r="3715" spans="1:8">
      <c r="A3715" s="420"/>
      <c r="B3715" s="166"/>
      <c r="D3715" s="47"/>
      <c r="E3715" s="47"/>
      <c r="F3715" s="47"/>
      <c r="G3715" s="47"/>
      <c r="H3715" s="47"/>
    </row>
    <row r="3716" spans="1:8">
      <c r="A3716" s="420"/>
      <c r="B3716" s="166"/>
      <c r="D3716" s="47"/>
      <c r="E3716" s="47"/>
      <c r="F3716" s="47"/>
      <c r="G3716" s="47"/>
      <c r="H3716" s="47"/>
    </row>
    <row r="3717" spans="1:8" ht="17.25" thickBot="1">
      <c r="A3717" s="22" t="s">
        <v>7</v>
      </c>
      <c r="B3717" s="22" t="s">
        <v>4</v>
      </c>
      <c r="D3717" s="22" t="s">
        <v>5</v>
      </c>
      <c r="E3717" s="22" t="s">
        <v>11</v>
      </c>
      <c r="F3717" s="22" t="s">
        <v>12</v>
      </c>
      <c r="G3717" s="22" t="s">
        <v>6</v>
      </c>
      <c r="H3717" s="22" t="s">
        <v>29</v>
      </c>
    </row>
    <row r="3718" spans="1:8" ht="18" thickTop="1" thickBot="1">
      <c r="A3718" s="21">
        <f t="shared" ref="A3718" ca="1" si="182">COUNTIF(INDIRECT("$A$3:A" &amp; ROW()-1), "연번")</f>
        <v>338</v>
      </c>
      <c r="B3718" s="21" t="str">
        <f ca="1">VLOOKUP(A3718,'41. KPC'!$B$8:$H$1048576,7,0)</f>
        <v>뉴노멀 시대의 상시성과관리 전략</v>
      </c>
      <c r="D3718" s="412" t="str">
        <f ca="1">B3718</f>
        <v>뉴노멀 시대의 상시성과관리 전략</v>
      </c>
      <c r="E3718" s="412" t="str">
        <f ca="1">B3718</f>
        <v>뉴노멀 시대의 상시성과관리 전략</v>
      </c>
      <c r="F3718" s="423" t="s">
        <v>6922</v>
      </c>
      <c r="G3718" s="412">
        <f ca="1">B3721</f>
        <v>14</v>
      </c>
      <c r="H3718" s="418" t="s">
        <v>6892</v>
      </c>
    </row>
    <row r="3719" spans="1:8" ht="43.5" thickBot="1">
      <c r="A3719" s="24" t="s">
        <v>28</v>
      </c>
      <c r="B3719" s="419" t="s">
        <v>6923</v>
      </c>
      <c r="D3719" s="38"/>
      <c r="E3719" s="38"/>
      <c r="F3719" s="38"/>
      <c r="G3719" s="38"/>
      <c r="H3719" s="38"/>
    </row>
    <row r="3720" spans="1:8">
      <c r="A3720" s="24" t="s">
        <v>13</v>
      </c>
      <c r="B3720" s="23" t="s">
        <v>6894</v>
      </c>
      <c r="D3720" s="38"/>
      <c r="E3720" s="38"/>
      <c r="F3720" s="38"/>
      <c r="G3720" s="38"/>
      <c r="H3720" s="38"/>
    </row>
    <row r="3721" spans="1:8">
      <c r="A3721" s="24" t="s">
        <v>32</v>
      </c>
      <c r="B3721" s="23">
        <f ca="1">VLOOKUP(B3718,'41. KPC'!$H$8:$J$1048576,3,0)</f>
        <v>14</v>
      </c>
      <c r="D3721" s="38"/>
      <c r="E3721" s="38"/>
      <c r="F3721" s="38"/>
      <c r="G3721" s="38"/>
      <c r="H3721" s="38"/>
    </row>
    <row r="3722" spans="1:8">
      <c r="A3722" s="24" t="s">
        <v>31</v>
      </c>
      <c r="B3722" s="23" t="str">
        <f ca="1">VLOOKUP(B3718,'41. KPC'!$H$8:$J$1048576,2,0)</f>
        <v>O</v>
      </c>
      <c r="D3722" s="38"/>
      <c r="E3722" s="38"/>
      <c r="F3722" s="38"/>
      <c r="G3722" s="38"/>
      <c r="H3722" s="38"/>
    </row>
    <row r="3723" spans="1:8">
      <c r="A3723" s="24" t="s">
        <v>25</v>
      </c>
      <c r="B3723" s="23" t="str">
        <f ca="1">VLOOKUP(B3718,'41. KPC'!$H$8:$L$1048576,5,0)</f>
        <v>1~12월</v>
      </c>
      <c r="D3723" s="38"/>
      <c r="E3723" s="38"/>
      <c r="F3723" s="38"/>
      <c r="G3723" s="38"/>
      <c r="H3723" s="38"/>
    </row>
    <row r="3724" spans="1:8">
      <c r="A3724" s="629" t="s">
        <v>33</v>
      </c>
      <c r="B3724" s="644" t="s">
        <v>6895</v>
      </c>
      <c r="D3724" s="38"/>
      <c r="E3724" s="38"/>
      <c r="F3724" s="38"/>
      <c r="G3724" s="38"/>
      <c r="H3724" s="38"/>
    </row>
    <row r="3725" spans="1:8">
      <c r="A3725" s="630"/>
      <c r="B3725" s="645"/>
      <c r="D3725" s="38"/>
      <c r="E3725" s="38"/>
      <c r="F3725" s="38"/>
      <c r="G3725" s="38"/>
      <c r="H3725" s="38"/>
    </row>
    <row r="3728" spans="1:8" ht="17.25" thickBot="1">
      <c r="A3728" s="22" t="s">
        <v>7</v>
      </c>
      <c r="B3728" s="22" t="s">
        <v>4</v>
      </c>
      <c r="D3728" s="22" t="s">
        <v>5</v>
      </c>
      <c r="E3728" s="22" t="s">
        <v>11</v>
      </c>
      <c r="F3728" s="22" t="s">
        <v>12</v>
      </c>
      <c r="G3728" s="22" t="s">
        <v>6</v>
      </c>
      <c r="H3728" s="22" t="s">
        <v>29</v>
      </c>
    </row>
    <row r="3729" spans="1:8" ht="18" thickTop="1" thickBot="1">
      <c r="A3729" s="21">
        <f t="shared" ref="A3729" ca="1" si="183">COUNTIF(INDIRECT("$A$3:A" &amp; ROW()-1), "연번")</f>
        <v>339</v>
      </c>
      <c r="B3729" s="21" t="str">
        <f ca="1">VLOOKUP(A3729,'41. KPC'!$B$8:$H$1048576,7,0)</f>
        <v>생성형 AI를 활용한 HR 업무 효율화</v>
      </c>
      <c r="D3729" s="412" t="str">
        <f ca="1">B3729</f>
        <v>생성형 AI를 활용한 HR 업무 효율화</v>
      </c>
      <c r="E3729" s="412" t="str">
        <f ca="1">B3729</f>
        <v>생성형 AI를 활용한 HR 업무 효율화</v>
      </c>
      <c r="F3729" s="423" t="s">
        <v>6924</v>
      </c>
      <c r="G3729" s="412">
        <f ca="1">B3732</f>
        <v>6</v>
      </c>
      <c r="H3729" s="418" t="s">
        <v>6892</v>
      </c>
    </row>
    <row r="3730" spans="1:8" ht="43.5" thickBot="1">
      <c r="A3730" s="24" t="s">
        <v>28</v>
      </c>
      <c r="B3730" s="419" t="s">
        <v>6925</v>
      </c>
      <c r="D3730" s="38"/>
      <c r="E3730" s="38"/>
      <c r="F3730" s="38"/>
      <c r="G3730" s="38"/>
      <c r="H3730" s="38"/>
    </row>
    <row r="3731" spans="1:8">
      <c r="A3731" s="24" t="s">
        <v>13</v>
      </c>
      <c r="B3731" s="23" t="s">
        <v>6894</v>
      </c>
      <c r="D3731" s="38"/>
      <c r="E3731" s="38"/>
      <c r="F3731" s="38"/>
      <c r="G3731" s="38"/>
      <c r="H3731" s="38"/>
    </row>
    <row r="3732" spans="1:8">
      <c r="A3732" s="24" t="s">
        <v>32</v>
      </c>
      <c r="B3732" s="23">
        <f ca="1">VLOOKUP(B3729,'41. KPC'!$H$8:$J$1048576,3,0)</f>
        <v>6</v>
      </c>
      <c r="D3732" s="38"/>
      <c r="E3732" s="38"/>
      <c r="F3732" s="38"/>
      <c r="G3732" s="38"/>
      <c r="H3732" s="38"/>
    </row>
    <row r="3733" spans="1:8">
      <c r="A3733" s="24" t="s">
        <v>31</v>
      </c>
      <c r="B3733" s="23" t="str">
        <f ca="1">VLOOKUP(B3729,'41. KPC'!$H$8:$J$1048576,2,0)</f>
        <v>O</v>
      </c>
      <c r="D3733" s="38"/>
      <c r="E3733" s="38"/>
      <c r="F3733" s="38"/>
      <c r="G3733" s="38"/>
      <c r="H3733" s="38"/>
    </row>
    <row r="3734" spans="1:8">
      <c r="A3734" s="24" t="s">
        <v>25</v>
      </c>
      <c r="B3734" s="23" t="str">
        <f ca="1">VLOOKUP(B3729,'41. KPC'!$H$8:$L$1048576,5,0)</f>
        <v>1~12월</v>
      </c>
      <c r="D3734" s="38"/>
      <c r="E3734" s="38"/>
      <c r="F3734" s="38"/>
      <c r="G3734" s="38"/>
      <c r="H3734" s="38"/>
    </row>
    <row r="3735" spans="1:8">
      <c r="A3735" s="629" t="s">
        <v>33</v>
      </c>
      <c r="B3735" s="644" t="s">
        <v>6895</v>
      </c>
      <c r="D3735" s="38"/>
      <c r="E3735" s="38"/>
      <c r="F3735" s="38"/>
      <c r="G3735" s="38"/>
      <c r="H3735" s="38"/>
    </row>
    <row r="3736" spans="1:8">
      <c r="A3736" s="630"/>
      <c r="B3736" s="645"/>
      <c r="D3736" s="38"/>
      <c r="E3736" s="38"/>
      <c r="F3736" s="38"/>
      <c r="G3736" s="38"/>
      <c r="H3736" s="38"/>
    </row>
    <row r="3737" spans="1:8">
      <c r="A3737" s="420"/>
      <c r="B3737" s="166"/>
      <c r="D3737" s="47"/>
      <c r="E3737" s="47"/>
      <c r="F3737" s="47"/>
      <c r="G3737" s="47"/>
      <c r="H3737" s="47"/>
    </row>
    <row r="3738" spans="1:8">
      <c r="A3738" s="420"/>
      <c r="B3738" s="166"/>
      <c r="D3738" s="47"/>
      <c r="E3738" s="47"/>
      <c r="F3738" s="47"/>
      <c r="G3738" s="47"/>
      <c r="H3738" s="47"/>
    </row>
    <row r="3739" spans="1:8" ht="17.25" thickBot="1">
      <c r="A3739" s="22" t="s">
        <v>7</v>
      </c>
      <c r="B3739" s="22" t="s">
        <v>4</v>
      </c>
      <c r="D3739" s="22" t="s">
        <v>5</v>
      </c>
      <c r="E3739" s="22" t="s">
        <v>11</v>
      </c>
      <c r="F3739" s="22" t="s">
        <v>12</v>
      </c>
      <c r="G3739" s="22" t="s">
        <v>6</v>
      </c>
      <c r="H3739" s="22" t="s">
        <v>29</v>
      </c>
    </row>
    <row r="3740" spans="1:8" ht="18" thickTop="1" thickBot="1">
      <c r="A3740" s="21">
        <f t="shared" ref="A3740" ca="1" si="184">COUNTIF(INDIRECT("$A$3:A" &amp; ROW()-1), "연번")</f>
        <v>340</v>
      </c>
      <c r="B3740" s="21" t="str">
        <f ca="1">VLOOKUP(A3740,'41. KPC'!$B$8:$H$1048576,7,0)</f>
        <v>직무급제 바로알기: 제도설계부터 실행까지</v>
      </c>
      <c r="D3740" s="412" t="str">
        <f ca="1">B3740</f>
        <v>직무급제 바로알기: 제도설계부터 실행까지</v>
      </c>
      <c r="E3740" s="412" t="str">
        <f ca="1">B3740</f>
        <v>직무급제 바로알기: 제도설계부터 실행까지</v>
      </c>
      <c r="F3740" s="423" t="s">
        <v>6926</v>
      </c>
      <c r="G3740" s="412">
        <f ca="1">B3743</f>
        <v>18</v>
      </c>
      <c r="H3740" s="418" t="s">
        <v>6892</v>
      </c>
    </row>
    <row r="3741" spans="1:8" ht="17.25" thickBot="1">
      <c r="A3741" s="24"/>
      <c r="B3741" s="419" t="s">
        <v>6927</v>
      </c>
      <c r="D3741" s="38"/>
      <c r="E3741" s="38"/>
      <c r="F3741" s="38"/>
      <c r="G3741" s="38"/>
      <c r="H3741" s="38"/>
    </row>
    <row r="3742" spans="1:8">
      <c r="A3742" s="24" t="s">
        <v>13</v>
      </c>
      <c r="B3742" s="23" t="s">
        <v>6894</v>
      </c>
      <c r="D3742" s="38"/>
      <c r="E3742" s="38"/>
      <c r="F3742" s="38"/>
      <c r="G3742" s="38"/>
      <c r="H3742" s="38"/>
    </row>
    <row r="3743" spans="1:8">
      <c r="A3743" s="24" t="s">
        <v>32</v>
      </c>
      <c r="B3743" s="23">
        <f ca="1">VLOOKUP(B3740,'41. KPC'!$H$8:$J$1048576,3,0)</f>
        <v>18</v>
      </c>
      <c r="D3743" s="38"/>
      <c r="E3743" s="38"/>
      <c r="F3743" s="38"/>
      <c r="G3743" s="38"/>
      <c r="H3743" s="38"/>
    </row>
    <row r="3744" spans="1:8">
      <c r="A3744" s="24" t="s">
        <v>31</v>
      </c>
      <c r="B3744" s="23" t="str">
        <f ca="1">VLOOKUP(B3740,'41. KPC'!$H$8:$J$1048576,2,0)</f>
        <v>O</v>
      </c>
      <c r="D3744" s="38"/>
      <c r="E3744" s="38"/>
      <c r="F3744" s="38"/>
      <c r="G3744" s="38"/>
      <c r="H3744" s="38"/>
    </row>
    <row r="3745" spans="1:8">
      <c r="A3745" s="24" t="s">
        <v>25</v>
      </c>
      <c r="B3745" s="23" t="str">
        <f ca="1">VLOOKUP(B3740,'41. KPC'!$H$8:$L$1048576,5,0)</f>
        <v>1~12월</v>
      </c>
      <c r="D3745" s="38"/>
      <c r="E3745" s="38"/>
      <c r="F3745" s="38"/>
      <c r="G3745" s="38"/>
      <c r="H3745" s="38"/>
    </row>
    <row r="3746" spans="1:8">
      <c r="A3746" s="629" t="s">
        <v>33</v>
      </c>
      <c r="B3746" s="644" t="s">
        <v>6895</v>
      </c>
      <c r="D3746" s="38"/>
      <c r="E3746" s="38"/>
      <c r="F3746" s="38"/>
      <c r="G3746" s="38"/>
      <c r="H3746" s="38"/>
    </row>
    <row r="3747" spans="1:8">
      <c r="A3747" s="630"/>
      <c r="B3747" s="645"/>
      <c r="D3747" s="38"/>
      <c r="E3747" s="38"/>
      <c r="F3747" s="38"/>
      <c r="G3747" s="38"/>
      <c r="H3747" s="38"/>
    </row>
    <row r="3748" spans="1:8">
      <c r="A3748" s="420"/>
      <c r="B3748" s="166"/>
      <c r="D3748" s="47"/>
      <c r="E3748" s="47"/>
      <c r="F3748" s="47"/>
      <c r="G3748" s="47"/>
      <c r="H3748" s="47"/>
    </row>
    <row r="3749" spans="1:8">
      <c r="A3749" s="420"/>
      <c r="B3749" s="166"/>
      <c r="D3749" s="47"/>
      <c r="E3749" s="47"/>
      <c r="F3749" s="47"/>
      <c r="G3749" s="47"/>
      <c r="H3749" s="47"/>
    </row>
    <row r="3750" spans="1:8" ht="17.25" thickBot="1">
      <c r="A3750" s="22" t="s">
        <v>7</v>
      </c>
      <c r="B3750" s="22" t="s">
        <v>4</v>
      </c>
      <c r="D3750" s="22" t="s">
        <v>5</v>
      </c>
      <c r="E3750" s="22" t="s">
        <v>11</v>
      </c>
      <c r="F3750" s="22" t="s">
        <v>12</v>
      </c>
      <c r="G3750" s="22" t="s">
        <v>6</v>
      </c>
      <c r="H3750" s="22" t="s">
        <v>29</v>
      </c>
    </row>
    <row r="3751" spans="1:8" ht="18" thickTop="1" thickBot="1">
      <c r="A3751" s="21">
        <f t="shared" ref="A3751" ca="1" si="185">COUNTIF(INDIRECT("$A$3:A" &amp; ROW()-1), "연번")</f>
        <v>341</v>
      </c>
      <c r="B3751" s="21" t="str">
        <f ca="1">VLOOKUP(A3751,'41. KPC'!$B$8:$H$1048576,7,0)</f>
        <v>직무분석기본: HR의 첫걸음</v>
      </c>
      <c r="D3751" s="412" t="str">
        <f ca="1">B3751</f>
        <v>직무분석기본: HR의 첫걸음</v>
      </c>
      <c r="E3751" s="412" t="str">
        <f ca="1">B3751</f>
        <v>직무분석기본: HR의 첫걸음</v>
      </c>
      <c r="F3751" s="423" t="s">
        <v>6928</v>
      </c>
      <c r="G3751" s="412">
        <f ca="1">B3754</f>
        <v>18</v>
      </c>
      <c r="H3751" s="418" t="s">
        <v>6892</v>
      </c>
    </row>
    <row r="3752" spans="1:8" ht="43.5" thickBot="1">
      <c r="A3752" s="24" t="s">
        <v>28</v>
      </c>
      <c r="B3752" s="419" t="s">
        <v>6929</v>
      </c>
      <c r="D3752" s="38"/>
      <c r="E3752" s="38"/>
      <c r="F3752" s="38"/>
      <c r="G3752" s="38"/>
      <c r="H3752" s="38"/>
    </row>
    <row r="3753" spans="1:8">
      <c r="A3753" s="24" t="s">
        <v>13</v>
      </c>
      <c r="B3753" s="23" t="s">
        <v>6894</v>
      </c>
      <c r="D3753" s="38"/>
      <c r="E3753" s="38"/>
      <c r="F3753" s="38"/>
      <c r="G3753" s="38"/>
      <c r="H3753" s="38"/>
    </row>
    <row r="3754" spans="1:8">
      <c r="A3754" s="24" t="s">
        <v>32</v>
      </c>
      <c r="B3754" s="23">
        <f ca="1">VLOOKUP(B3751,'41. KPC'!$H$8:$J$1048576,3,0)</f>
        <v>18</v>
      </c>
      <c r="D3754" s="38"/>
      <c r="E3754" s="38"/>
      <c r="F3754" s="38"/>
      <c r="G3754" s="38"/>
      <c r="H3754" s="38"/>
    </row>
    <row r="3755" spans="1:8">
      <c r="A3755" s="24" t="s">
        <v>31</v>
      </c>
      <c r="B3755" s="23" t="str">
        <f ca="1">VLOOKUP(B3751,'41. KPC'!$H$8:$J$1048576,2,0)</f>
        <v>O</v>
      </c>
      <c r="D3755" s="38"/>
      <c r="E3755" s="38"/>
      <c r="F3755" s="38"/>
      <c r="G3755" s="38"/>
      <c r="H3755" s="38"/>
    </row>
    <row r="3756" spans="1:8">
      <c r="A3756" s="24" t="s">
        <v>25</v>
      </c>
      <c r="B3756" s="23" t="str">
        <f ca="1">VLOOKUP(B3751,'41. KPC'!$H$8:$L$1048576,5,0)</f>
        <v>1~12월</v>
      </c>
      <c r="D3756" s="38"/>
      <c r="E3756" s="38"/>
      <c r="F3756" s="38"/>
      <c r="G3756" s="38"/>
      <c r="H3756" s="38"/>
    </row>
    <row r="3757" spans="1:8">
      <c r="A3757" s="629" t="s">
        <v>33</v>
      </c>
      <c r="B3757" s="644" t="s">
        <v>6895</v>
      </c>
      <c r="D3757" s="38"/>
      <c r="E3757" s="38"/>
      <c r="F3757" s="38"/>
      <c r="G3757" s="38"/>
      <c r="H3757" s="38"/>
    </row>
    <row r="3758" spans="1:8">
      <c r="A3758" s="630"/>
      <c r="B3758" s="645"/>
      <c r="D3758" s="38"/>
      <c r="E3758" s="38"/>
      <c r="F3758" s="38"/>
      <c r="G3758" s="38"/>
      <c r="H3758" s="38"/>
    </row>
    <row r="3759" spans="1:8">
      <c r="A3759" s="420"/>
      <c r="B3759" s="166"/>
      <c r="D3759" s="47"/>
      <c r="E3759" s="47"/>
      <c r="F3759" s="47"/>
      <c r="G3759" s="47"/>
      <c r="H3759" s="47"/>
    </row>
    <row r="3760" spans="1:8">
      <c r="A3760" s="420"/>
      <c r="B3760" s="166"/>
      <c r="D3760" s="47"/>
      <c r="E3760" s="47"/>
      <c r="F3760" s="47"/>
      <c r="G3760" s="47"/>
      <c r="H3760" s="47"/>
    </row>
    <row r="3761" spans="1:8" ht="17.25" thickBot="1">
      <c r="A3761" s="22" t="s">
        <v>7</v>
      </c>
      <c r="B3761" s="22" t="s">
        <v>4</v>
      </c>
      <c r="D3761" s="22" t="s">
        <v>5</v>
      </c>
      <c r="E3761" s="22" t="s">
        <v>11</v>
      </c>
      <c r="F3761" s="22" t="s">
        <v>12</v>
      </c>
      <c r="G3761" s="22" t="s">
        <v>6</v>
      </c>
      <c r="H3761" s="22" t="s">
        <v>29</v>
      </c>
    </row>
    <row r="3762" spans="1:8" ht="18" thickTop="1" thickBot="1">
      <c r="A3762" s="21">
        <f t="shared" ref="A3762" ca="1" si="186">COUNTIF(INDIRECT("$A$3:A" &amp; ROW()-1), "연번")</f>
        <v>342</v>
      </c>
      <c r="B3762" s="21" t="str">
        <f ca="1">VLOOKUP(A3762,'41. KPC'!$B$8:$H$1048576,7,0)</f>
        <v>피플 애널리틱스(People Analytics) 활용 실무(feat. ChatGPT, Perflexity)</v>
      </c>
      <c r="D3762" s="412" t="str">
        <f ca="1">B3762</f>
        <v>피플 애널리틱스(People Analytics) 활용 실무(feat. ChatGPT, Perflexity)</v>
      </c>
      <c r="E3762" s="412" t="str">
        <f ca="1">B3762</f>
        <v>피플 애널리틱스(People Analytics) 활용 실무(feat. ChatGPT, Perflexity)</v>
      </c>
      <c r="F3762" s="423" t="s">
        <v>6930</v>
      </c>
      <c r="G3762" s="412">
        <f ca="1">B3765</f>
        <v>18</v>
      </c>
      <c r="H3762" s="418" t="s">
        <v>6892</v>
      </c>
    </row>
    <row r="3763" spans="1:8" ht="43.5" thickBot="1">
      <c r="A3763" s="24" t="s">
        <v>28</v>
      </c>
      <c r="B3763" s="419" t="s">
        <v>6931</v>
      </c>
      <c r="D3763" s="38"/>
      <c r="E3763" s="38"/>
      <c r="F3763" s="38"/>
      <c r="G3763" s="38"/>
      <c r="H3763" s="38"/>
    </row>
    <row r="3764" spans="1:8">
      <c r="A3764" s="24" t="s">
        <v>13</v>
      </c>
      <c r="B3764" s="23" t="s">
        <v>6894</v>
      </c>
      <c r="D3764" s="38"/>
      <c r="E3764" s="38"/>
      <c r="F3764" s="38"/>
      <c r="G3764" s="38"/>
      <c r="H3764" s="38"/>
    </row>
    <row r="3765" spans="1:8">
      <c r="A3765" s="24" t="s">
        <v>32</v>
      </c>
      <c r="B3765" s="23">
        <f ca="1">VLOOKUP(B3762,'41. KPC'!$H$8:$J$1048576,3,0)</f>
        <v>18</v>
      </c>
      <c r="D3765" s="38"/>
      <c r="E3765" s="38"/>
      <c r="F3765" s="38"/>
      <c r="G3765" s="38"/>
      <c r="H3765" s="38"/>
    </row>
    <row r="3766" spans="1:8">
      <c r="A3766" s="24" t="s">
        <v>31</v>
      </c>
      <c r="B3766" s="23" t="str">
        <f ca="1">VLOOKUP(B3762,'41. KPC'!$H$8:$J$1048576,2,0)</f>
        <v>O</v>
      </c>
      <c r="D3766" s="38"/>
      <c r="E3766" s="38"/>
      <c r="F3766" s="38"/>
      <c r="G3766" s="38"/>
      <c r="H3766" s="38"/>
    </row>
    <row r="3767" spans="1:8">
      <c r="A3767" s="24" t="s">
        <v>25</v>
      </c>
      <c r="B3767" s="23" t="str">
        <f ca="1">VLOOKUP(B3762,'41. KPC'!$H$8:$L$1048576,5,0)</f>
        <v>1~12월</v>
      </c>
      <c r="D3767" s="38"/>
      <c r="E3767" s="38"/>
      <c r="F3767" s="38"/>
      <c r="G3767" s="38"/>
      <c r="H3767" s="38"/>
    </row>
    <row r="3768" spans="1:8">
      <c r="A3768" s="629" t="s">
        <v>33</v>
      </c>
      <c r="B3768" s="644" t="s">
        <v>6895</v>
      </c>
      <c r="D3768" s="38"/>
      <c r="E3768" s="38"/>
      <c r="F3768" s="38"/>
      <c r="G3768" s="38"/>
      <c r="H3768" s="38"/>
    </row>
    <row r="3769" spans="1:8">
      <c r="A3769" s="630"/>
      <c r="B3769" s="645"/>
      <c r="D3769" s="38"/>
      <c r="E3769" s="38"/>
      <c r="F3769" s="38"/>
      <c r="G3769" s="38"/>
      <c r="H3769" s="38"/>
    </row>
    <row r="3770" spans="1:8">
      <c r="A3770" s="420"/>
      <c r="B3770" s="166"/>
      <c r="D3770" s="47"/>
      <c r="E3770" s="47"/>
      <c r="F3770" s="47"/>
      <c r="G3770" s="47"/>
      <c r="H3770" s="47"/>
    </row>
    <row r="3771" spans="1:8">
      <c r="A3771" s="420"/>
      <c r="B3771" s="166"/>
      <c r="D3771" s="47"/>
      <c r="E3771" s="47"/>
      <c r="F3771" s="47"/>
      <c r="G3771" s="47"/>
      <c r="H3771" s="47"/>
    </row>
    <row r="3772" spans="1:8" ht="17.25" thickBot="1">
      <c r="A3772" s="22" t="s">
        <v>7</v>
      </c>
      <c r="B3772" s="22" t="s">
        <v>4</v>
      </c>
      <c r="D3772" s="22" t="s">
        <v>5</v>
      </c>
      <c r="E3772" s="22" t="s">
        <v>11</v>
      </c>
      <c r="F3772" s="22" t="s">
        <v>12</v>
      </c>
      <c r="G3772" s="22" t="s">
        <v>6</v>
      </c>
      <c r="H3772" s="22" t="s">
        <v>29</v>
      </c>
    </row>
    <row r="3773" spans="1:8" ht="18" thickTop="1" thickBot="1">
      <c r="A3773" s="21">
        <f t="shared" ref="A3773" ca="1" si="187">COUNTIF(INDIRECT("$A$3:A" &amp; ROW()-1), "연번")</f>
        <v>343</v>
      </c>
      <c r="B3773" s="21" t="str">
        <f ca="1">VLOOKUP(A3773,'41. KPC'!$B$8:$H$1048576,7,0)</f>
        <v>[1Day] 국제 영문 계약 실무</v>
      </c>
      <c r="D3773" s="412" t="str">
        <f ca="1">B3773</f>
        <v>[1Day] 국제 영문 계약 실무</v>
      </c>
      <c r="E3773" s="412" t="str">
        <f ca="1">B3773</f>
        <v>[1Day] 국제 영문 계약 실무</v>
      </c>
      <c r="F3773" s="423" t="s">
        <v>6932</v>
      </c>
      <c r="G3773" s="412">
        <f ca="1">B3776</f>
        <v>7</v>
      </c>
      <c r="H3773" s="418" t="s">
        <v>6933</v>
      </c>
    </row>
    <row r="3774" spans="1:8" ht="29.25" thickBot="1">
      <c r="A3774" s="24" t="s">
        <v>28</v>
      </c>
      <c r="B3774" s="419" t="s">
        <v>6934</v>
      </c>
      <c r="D3774" s="38"/>
      <c r="E3774" s="38"/>
      <c r="F3774" s="38"/>
      <c r="G3774" s="38"/>
      <c r="H3774" s="38"/>
    </row>
    <row r="3775" spans="1:8">
      <c r="A3775" s="24" t="s">
        <v>13</v>
      </c>
      <c r="B3775" s="23" t="s">
        <v>6935</v>
      </c>
      <c r="D3775" s="38"/>
      <c r="E3775" s="38"/>
      <c r="F3775" s="38"/>
      <c r="G3775" s="38"/>
      <c r="H3775" s="38"/>
    </row>
    <row r="3776" spans="1:8">
      <c r="A3776" s="24" t="s">
        <v>32</v>
      </c>
      <c r="B3776" s="23">
        <f ca="1">VLOOKUP(B3773,'41. KPC'!$H$8:$J$1048576,3,0)</f>
        <v>7</v>
      </c>
      <c r="D3776" s="38"/>
      <c r="E3776" s="38"/>
      <c r="F3776" s="38"/>
      <c r="G3776" s="38"/>
      <c r="H3776" s="38"/>
    </row>
    <row r="3777" spans="1:8">
      <c r="A3777" s="24" t="s">
        <v>31</v>
      </c>
      <c r="B3777" s="23" t="str">
        <f ca="1">VLOOKUP(B3773,'41. KPC'!$H$8:$J$1048576,2,0)</f>
        <v>O</v>
      </c>
      <c r="D3777" s="38"/>
      <c r="E3777" s="38"/>
      <c r="F3777" s="38"/>
      <c r="G3777" s="38"/>
      <c r="H3777" s="38"/>
    </row>
    <row r="3778" spans="1:8">
      <c r="A3778" s="24" t="s">
        <v>25</v>
      </c>
      <c r="B3778" s="23" t="str">
        <f ca="1">VLOOKUP(B3773,'41. KPC'!$H$8:$L$1048576,5,0)</f>
        <v>1~12월</v>
      </c>
      <c r="D3778" s="38"/>
      <c r="E3778" s="38"/>
      <c r="F3778" s="38"/>
      <c r="G3778" s="38"/>
      <c r="H3778" s="38"/>
    </row>
    <row r="3779" spans="1:8">
      <c r="A3779" s="629" t="s">
        <v>33</v>
      </c>
      <c r="B3779" s="644" t="s">
        <v>6895</v>
      </c>
      <c r="D3779" s="38"/>
      <c r="E3779" s="38"/>
      <c r="F3779" s="38"/>
      <c r="G3779" s="38"/>
      <c r="H3779" s="38"/>
    </row>
    <row r="3780" spans="1:8">
      <c r="A3780" s="630"/>
      <c r="B3780" s="645"/>
      <c r="D3780" s="38"/>
      <c r="E3780" s="38"/>
      <c r="F3780" s="38"/>
      <c r="G3780" s="38"/>
      <c r="H3780" s="38"/>
    </row>
    <row r="3783" spans="1:8" ht="17.25" thickBot="1">
      <c r="A3783" s="22" t="s">
        <v>7</v>
      </c>
      <c r="B3783" s="22" t="s">
        <v>4</v>
      </c>
      <c r="D3783" s="22" t="s">
        <v>5</v>
      </c>
      <c r="E3783" s="22" t="s">
        <v>11</v>
      </c>
      <c r="F3783" s="22" t="s">
        <v>12</v>
      </c>
      <c r="G3783" s="22" t="s">
        <v>6</v>
      </c>
      <c r="H3783" s="22" t="s">
        <v>29</v>
      </c>
    </row>
    <row r="3784" spans="1:8" ht="18" thickTop="1" thickBot="1">
      <c r="A3784" s="21">
        <f t="shared" ref="A3784" ca="1" si="188">COUNTIF(INDIRECT("$A$3:A" &amp; ROW()-1), "연번")</f>
        <v>344</v>
      </c>
      <c r="B3784" s="21" t="str">
        <f ca="1">VLOOKUP(A3784,'41. KPC'!$B$8:$H$1048576,7,0)</f>
        <v>[With 김앤장] 중대재해 대응 전략(중대재해처벌법을 중심으로)</v>
      </c>
      <c r="D3784" s="412" t="str">
        <f ca="1">B3784</f>
        <v>[With 김앤장] 중대재해 대응 전략(중대재해처벌법을 중심으로)</v>
      </c>
      <c r="E3784" s="412" t="str">
        <f ca="1">B3784</f>
        <v>[With 김앤장] 중대재해 대응 전략(중대재해처벌법을 중심으로)</v>
      </c>
      <c r="F3784" s="423" t="s">
        <v>6936</v>
      </c>
      <c r="G3784" s="412">
        <f ca="1">B3787</f>
        <v>12</v>
      </c>
      <c r="H3784" s="418" t="s">
        <v>6933</v>
      </c>
    </row>
    <row r="3785" spans="1:8" ht="29.25" thickBot="1">
      <c r="A3785" s="24" t="s">
        <v>28</v>
      </c>
      <c r="B3785" s="419" t="s">
        <v>6937</v>
      </c>
      <c r="D3785" s="38"/>
      <c r="E3785" s="38"/>
      <c r="F3785" s="38"/>
      <c r="G3785" s="38"/>
      <c r="H3785" s="38"/>
    </row>
    <row r="3786" spans="1:8">
      <c r="A3786" s="24" t="s">
        <v>13</v>
      </c>
      <c r="B3786" s="23" t="s">
        <v>6935</v>
      </c>
      <c r="D3786" s="38"/>
      <c r="E3786" s="38"/>
      <c r="F3786" s="38"/>
      <c r="G3786" s="38"/>
      <c r="H3786" s="38"/>
    </row>
    <row r="3787" spans="1:8">
      <c r="A3787" s="24" t="s">
        <v>32</v>
      </c>
      <c r="B3787" s="23">
        <f ca="1">VLOOKUP(B3784,'41. KPC'!$H$8:$J$1048576,3,0)</f>
        <v>12</v>
      </c>
      <c r="D3787" s="38"/>
      <c r="E3787" s="38"/>
      <c r="F3787" s="38"/>
      <c r="G3787" s="38"/>
      <c r="H3787" s="38"/>
    </row>
    <row r="3788" spans="1:8">
      <c r="A3788" s="24" t="s">
        <v>31</v>
      </c>
      <c r="B3788" s="23" t="str">
        <f ca="1">VLOOKUP(B3784,'41. KPC'!$H$8:$J$1048576,2,0)</f>
        <v>O</v>
      </c>
      <c r="D3788" s="38"/>
      <c r="E3788" s="38"/>
      <c r="F3788" s="38"/>
      <c r="G3788" s="38"/>
      <c r="H3788" s="38"/>
    </row>
    <row r="3789" spans="1:8">
      <c r="A3789" s="24" t="s">
        <v>25</v>
      </c>
      <c r="B3789" s="23" t="str">
        <f ca="1">VLOOKUP(B3784,'41. KPC'!$H$8:$L$1048576,5,0)</f>
        <v>1~12월</v>
      </c>
      <c r="D3789" s="38"/>
      <c r="E3789" s="38"/>
      <c r="F3789" s="38"/>
      <c r="G3789" s="38"/>
      <c r="H3789" s="38"/>
    </row>
    <row r="3790" spans="1:8">
      <c r="A3790" s="629" t="s">
        <v>33</v>
      </c>
      <c r="B3790" s="644" t="s">
        <v>6895</v>
      </c>
      <c r="D3790" s="38"/>
      <c r="E3790" s="38"/>
      <c r="F3790" s="38"/>
      <c r="G3790" s="38"/>
      <c r="H3790" s="38"/>
    </row>
    <row r="3791" spans="1:8">
      <c r="A3791" s="630"/>
      <c r="B3791" s="645"/>
      <c r="D3791" s="38"/>
      <c r="E3791" s="38"/>
      <c r="F3791" s="38"/>
      <c r="G3791" s="38"/>
      <c r="H3791" s="38"/>
    </row>
    <row r="3792" spans="1:8">
      <c r="A3792" s="420"/>
      <c r="B3792" s="166"/>
      <c r="D3792" s="47"/>
      <c r="E3792" s="47"/>
      <c r="F3792" s="47"/>
      <c r="G3792" s="47"/>
      <c r="H3792" s="47"/>
    </row>
    <row r="3793" spans="1:8">
      <c r="A3793" s="420"/>
      <c r="B3793" s="166"/>
      <c r="D3793" s="47"/>
      <c r="E3793" s="47"/>
      <c r="F3793" s="47"/>
      <c r="G3793" s="47"/>
      <c r="H3793" s="47"/>
    </row>
    <row r="3794" spans="1:8" ht="17.25" thickBot="1">
      <c r="A3794" s="22" t="s">
        <v>7</v>
      </c>
      <c r="B3794" s="22" t="s">
        <v>4</v>
      </c>
      <c r="D3794" s="22" t="s">
        <v>5</v>
      </c>
      <c r="E3794" s="22" t="s">
        <v>11</v>
      </c>
      <c r="F3794" s="22" t="s">
        <v>12</v>
      </c>
      <c r="G3794" s="22" t="s">
        <v>6</v>
      </c>
      <c r="H3794" s="22" t="s">
        <v>29</v>
      </c>
    </row>
    <row r="3795" spans="1:8" ht="18" thickTop="1" thickBot="1">
      <c r="A3795" s="21">
        <f t="shared" ref="A3795" ca="1" si="189">COUNTIF(INDIRECT("$A$3:A" &amp; ROW()-1), "연번")</f>
        <v>345</v>
      </c>
      <c r="B3795" s="21" t="str">
        <f ca="1">VLOOKUP(A3795,'41. KPC'!$B$8:$H$1048576,7,0)</f>
        <v>기업 법무 실무</v>
      </c>
      <c r="D3795" s="412" t="str">
        <f ca="1">B3795</f>
        <v>기업 법무 실무</v>
      </c>
      <c r="E3795" s="412" t="str">
        <f ca="1">B3795</f>
        <v>기업 법무 실무</v>
      </c>
      <c r="F3795" s="423" t="s">
        <v>6938</v>
      </c>
      <c r="G3795" s="412">
        <f ca="1">B3798</f>
        <v>28</v>
      </c>
      <c r="H3795" s="418" t="s">
        <v>6892</v>
      </c>
    </row>
    <row r="3796" spans="1:8" ht="43.5" thickBot="1">
      <c r="A3796" s="24" t="s">
        <v>28</v>
      </c>
      <c r="B3796" s="419" t="s">
        <v>6939</v>
      </c>
      <c r="D3796" s="38"/>
      <c r="E3796" s="38"/>
      <c r="F3796" s="38"/>
      <c r="G3796" s="38"/>
      <c r="H3796" s="38"/>
    </row>
    <row r="3797" spans="1:8">
      <c r="A3797" s="24" t="s">
        <v>13</v>
      </c>
      <c r="B3797" s="23" t="s">
        <v>6935</v>
      </c>
      <c r="D3797" s="38"/>
      <c r="E3797" s="38"/>
      <c r="F3797" s="38"/>
      <c r="G3797" s="38"/>
      <c r="H3797" s="38"/>
    </row>
    <row r="3798" spans="1:8">
      <c r="A3798" s="24" t="s">
        <v>32</v>
      </c>
      <c r="B3798" s="23">
        <f ca="1">VLOOKUP(B3795,'41. KPC'!$H$8:$J$1048576,3,0)</f>
        <v>28</v>
      </c>
      <c r="D3798" s="38"/>
      <c r="E3798" s="38"/>
      <c r="F3798" s="38"/>
      <c r="G3798" s="38"/>
      <c r="H3798" s="38"/>
    </row>
    <row r="3799" spans="1:8">
      <c r="A3799" s="24" t="s">
        <v>31</v>
      </c>
      <c r="B3799" s="23" t="str">
        <f ca="1">VLOOKUP(B3795,'41. KPC'!$H$8:$J$1048576,2,0)</f>
        <v>O</v>
      </c>
      <c r="D3799" s="38"/>
      <c r="E3799" s="38"/>
      <c r="F3799" s="38"/>
      <c r="G3799" s="38"/>
      <c r="H3799" s="38"/>
    </row>
    <row r="3800" spans="1:8">
      <c r="A3800" s="24" t="s">
        <v>25</v>
      </c>
      <c r="B3800" s="23" t="str">
        <f ca="1">VLOOKUP(B3795,'41. KPC'!$H$8:$L$1048576,5,0)</f>
        <v>1~12월</v>
      </c>
      <c r="D3800" s="38"/>
      <c r="E3800" s="38"/>
      <c r="F3800" s="38"/>
      <c r="G3800" s="38"/>
      <c r="H3800" s="38"/>
    </row>
    <row r="3801" spans="1:8">
      <c r="A3801" s="629" t="s">
        <v>33</v>
      </c>
      <c r="B3801" s="644" t="s">
        <v>6895</v>
      </c>
      <c r="D3801" s="38"/>
      <c r="E3801" s="38"/>
      <c r="F3801" s="38"/>
      <c r="G3801" s="38"/>
      <c r="H3801" s="38"/>
    </row>
    <row r="3802" spans="1:8">
      <c r="A3802" s="630"/>
      <c r="B3802" s="645"/>
      <c r="D3802" s="38"/>
      <c r="E3802" s="38"/>
      <c r="F3802" s="38"/>
      <c r="G3802" s="38"/>
      <c r="H3802" s="38"/>
    </row>
    <row r="3803" spans="1:8">
      <c r="A3803" s="420"/>
      <c r="B3803" s="166"/>
      <c r="D3803" s="47"/>
      <c r="E3803" s="47"/>
      <c r="F3803" s="47"/>
      <c r="G3803" s="47"/>
      <c r="H3803" s="47"/>
    </row>
    <row r="3804" spans="1:8">
      <c r="A3804" s="420"/>
      <c r="B3804" s="166"/>
      <c r="D3804" s="47"/>
      <c r="E3804" s="47"/>
      <c r="F3804" s="47"/>
      <c r="G3804" s="47"/>
      <c r="H3804" s="47"/>
    </row>
    <row r="3805" spans="1:8" ht="17.25" thickBot="1">
      <c r="A3805" s="22" t="s">
        <v>7</v>
      </c>
      <c r="B3805" s="22" t="s">
        <v>4</v>
      </c>
      <c r="D3805" s="22" t="s">
        <v>5</v>
      </c>
      <c r="E3805" s="22" t="s">
        <v>11</v>
      </c>
      <c r="F3805" s="22" t="s">
        <v>12</v>
      </c>
      <c r="G3805" s="22" t="s">
        <v>6</v>
      </c>
      <c r="H3805" s="22" t="s">
        <v>29</v>
      </c>
    </row>
    <row r="3806" spans="1:8" ht="18" thickTop="1" thickBot="1">
      <c r="A3806" s="21">
        <f t="shared" ref="A3806" ca="1" si="190">COUNTIF(INDIRECT("$A$3:A" &amp; ROW()-1), "연번")</f>
        <v>346</v>
      </c>
      <c r="B3806" s="21" t="str">
        <f ca="1">VLOOKUP(A3806,'41. KPC'!$B$8:$H$1048576,7,0)</f>
        <v>기업 법무를 위한 민법 해설</v>
      </c>
      <c r="D3806" s="412" t="str">
        <f ca="1">B3806</f>
        <v>기업 법무를 위한 민법 해설</v>
      </c>
      <c r="E3806" s="412" t="str">
        <f ca="1">B3806</f>
        <v>기업 법무를 위한 민법 해설</v>
      </c>
      <c r="F3806" s="423" t="s">
        <v>6940</v>
      </c>
      <c r="G3806" s="412">
        <f ca="1">B3809</f>
        <v>14</v>
      </c>
      <c r="H3806" s="418" t="s">
        <v>6892</v>
      </c>
    </row>
    <row r="3807" spans="1:8" ht="29.25" thickBot="1">
      <c r="A3807" s="24" t="s">
        <v>28</v>
      </c>
      <c r="B3807" s="419" t="s">
        <v>6941</v>
      </c>
      <c r="D3807" s="38"/>
      <c r="E3807" s="38"/>
      <c r="F3807" s="38"/>
      <c r="G3807" s="38"/>
      <c r="H3807" s="38"/>
    </row>
    <row r="3808" spans="1:8">
      <c r="A3808" s="24" t="s">
        <v>13</v>
      </c>
      <c r="B3808" s="23" t="s">
        <v>6935</v>
      </c>
      <c r="D3808" s="38"/>
      <c r="E3808" s="38"/>
      <c r="F3808" s="38"/>
      <c r="G3808" s="38"/>
      <c r="H3808" s="38"/>
    </row>
    <row r="3809" spans="1:8">
      <c r="A3809" s="24" t="s">
        <v>32</v>
      </c>
      <c r="B3809" s="23">
        <f ca="1">VLOOKUP(B3806,'41. KPC'!$H$8:$J$1048576,3,0)</f>
        <v>14</v>
      </c>
      <c r="D3809" s="38"/>
      <c r="E3809" s="38"/>
      <c r="F3809" s="38"/>
      <c r="G3809" s="38"/>
      <c r="H3809" s="38"/>
    </row>
    <row r="3810" spans="1:8">
      <c r="A3810" s="24" t="s">
        <v>31</v>
      </c>
      <c r="B3810" s="23" t="str">
        <f ca="1">VLOOKUP(B3806,'41. KPC'!$H$8:$J$1048576,2,0)</f>
        <v>O</v>
      </c>
      <c r="D3810" s="38"/>
      <c r="E3810" s="38"/>
      <c r="F3810" s="38"/>
      <c r="G3810" s="38"/>
      <c r="H3810" s="38"/>
    </row>
    <row r="3811" spans="1:8">
      <c r="A3811" s="24" t="s">
        <v>25</v>
      </c>
      <c r="B3811" s="23" t="str">
        <f ca="1">VLOOKUP(B3806,'41. KPC'!$H$8:$L$1048576,5,0)</f>
        <v>1~12월</v>
      </c>
      <c r="D3811" s="38"/>
      <c r="E3811" s="38"/>
      <c r="F3811" s="38"/>
      <c r="G3811" s="38"/>
      <c r="H3811" s="38"/>
    </row>
    <row r="3812" spans="1:8">
      <c r="A3812" s="629" t="s">
        <v>33</v>
      </c>
      <c r="B3812" s="644" t="s">
        <v>6895</v>
      </c>
      <c r="D3812" s="38"/>
      <c r="E3812" s="38"/>
      <c r="F3812" s="38"/>
      <c r="G3812" s="38"/>
      <c r="H3812" s="38"/>
    </row>
    <row r="3813" spans="1:8">
      <c r="A3813" s="630"/>
      <c r="B3813" s="645"/>
      <c r="D3813" s="38"/>
      <c r="E3813" s="38"/>
      <c r="F3813" s="38"/>
      <c r="G3813" s="38"/>
      <c r="H3813" s="38"/>
    </row>
    <row r="3814" spans="1:8">
      <c r="A3814" s="420"/>
      <c r="B3814" s="166"/>
      <c r="D3814" s="47"/>
      <c r="E3814" s="47"/>
      <c r="F3814" s="47"/>
      <c r="G3814" s="47"/>
      <c r="H3814" s="47"/>
    </row>
    <row r="3815" spans="1:8">
      <c r="A3815" s="420"/>
      <c r="B3815" s="166"/>
      <c r="D3815" s="47"/>
      <c r="E3815" s="47"/>
      <c r="F3815" s="47"/>
      <c r="G3815" s="47"/>
      <c r="H3815" s="47"/>
    </row>
    <row r="3816" spans="1:8" ht="17.25" thickBot="1">
      <c r="A3816" s="22" t="s">
        <v>7</v>
      </c>
      <c r="B3816" s="22" t="s">
        <v>4</v>
      </c>
      <c r="D3816" s="22" t="s">
        <v>5</v>
      </c>
      <c r="E3816" s="22" t="s">
        <v>11</v>
      </c>
      <c r="F3816" s="22" t="s">
        <v>12</v>
      </c>
      <c r="G3816" s="22" t="s">
        <v>6</v>
      </c>
      <c r="H3816" s="22" t="s">
        <v>29</v>
      </c>
    </row>
    <row r="3817" spans="1:8" ht="18" thickTop="1" thickBot="1">
      <c r="A3817" s="21">
        <f t="shared" ref="A3817" ca="1" si="191">COUNTIF(INDIRECT("$A$3:A" &amp; ROW()-1), "연번")</f>
        <v>347</v>
      </c>
      <c r="B3817" s="21" t="str">
        <f ca="1">VLOOKUP(A3817,'41. KPC'!$B$8:$H$1048576,7,0)</f>
        <v>민사 소송 실무</v>
      </c>
      <c r="D3817" s="412" t="str">
        <f ca="1">B3817</f>
        <v>민사 소송 실무</v>
      </c>
      <c r="E3817" s="412" t="str">
        <f ca="1">B3817</f>
        <v>민사 소송 실무</v>
      </c>
      <c r="F3817" s="423" t="s">
        <v>6942</v>
      </c>
      <c r="G3817" s="412">
        <f ca="1">B3820</f>
        <v>14</v>
      </c>
      <c r="H3817" s="418" t="s">
        <v>6892</v>
      </c>
    </row>
    <row r="3818" spans="1:8" ht="29.25" thickBot="1">
      <c r="A3818" s="24" t="s">
        <v>28</v>
      </c>
      <c r="B3818" s="419" t="s">
        <v>6943</v>
      </c>
      <c r="D3818" s="38"/>
      <c r="E3818" s="38"/>
      <c r="F3818" s="38"/>
      <c r="G3818" s="38"/>
      <c r="H3818" s="38"/>
    </row>
    <row r="3819" spans="1:8">
      <c r="A3819" s="24" t="s">
        <v>13</v>
      </c>
      <c r="B3819" s="23" t="s">
        <v>6935</v>
      </c>
      <c r="D3819" s="38"/>
      <c r="E3819" s="38"/>
      <c r="F3819" s="38"/>
      <c r="G3819" s="38"/>
      <c r="H3819" s="38"/>
    </row>
    <row r="3820" spans="1:8">
      <c r="A3820" s="24" t="s">
        <v>32</v>
      </c>
      <c r="B3820" s="23">
        <f ca="1">VLOOKUP(B3817,'41. KPC'!$H$8:$J$1048576,3,0)</f>
        <v>14</v>
      </c>
      <c r="D3820" s="38"/>
      <c r="E3820" s="38"/>
      <c r="F3820" s="38"/>
      <c r="G3820" s="38"/>
      <c r="H3820" s="38"/>
    </row>
    <row r="3821" spans="1:8">
      <c r="A3821" s="24" t="s">
        <v>31</v>
      </c>
      <c r="B3821" s="23" t="str">
        <f ca="1">VLOOKUP(B3817,'41. KPC'!$H$8:$J$1048576,2,0)</f>
        <v>O</v>
      </c>
      <c r="D3821" s="38"/>
      <c r="E3821" s="38"/>
      <c r="F3821" s="38"/>
      <c r="G3821" s="38"/>
      <c r="H3821" s="38"/>
    </row>
    <row r="3822" spans="1:8">
      <c r="A3822" s="24" t="s">
        <v>25</v>
      </c>
      <c r="B3822" s="23" t="str">
        <f ca="1">VLOOKUP(B3817,'41. KPC'!$H$8:$L$1048576,5,0)</f>
        <v>1~12월</v>
      </c>
      <c r="D3822" s="38"/>
      <c r="E3822" s="38"/>
      <c r="F3822" s="38"/>
      <c r="G3822" s="38"/>
      <c r="H3822" s="38"/>
    </row>
    <row r="3823" spans="1:8">
      <c r="A3823" s="629" t="s">
        <v>33</v>
      </c>
      <c r="B3823" s="644" t="s">
        <v>6895</v>
      </c>
      <c r="D3823" s="38"/>
      <c r="E3823" s="38"/>
      <c r="F3823" s="38"/>
      <c r="G3823" s="38"/>
      <c r="H3823" s="38"/>
    </row>
    <row r="3824" spans="1:8">
      <c r="A3824" s="630"/>
      <c r="B3824" s="645"/>
      <c r="D3824" s="38"/>
      <c r="E3824" s="38"/>
      <c r="F3824" s="38"/>
      <c r="G3824" s="38"/>
      <c r="H3824" s="38"/>
    </row>
    <row r="3825" spans="1:8">
      <c r="A3825" s="420"/>
      <c r="B3825" s="166"/>
      <c r="D3825" s="47"/>
      <c r="E3825" s="47"/>
      <c r="F3825" s="47"/>
      <c r="G3825" s="47"/>
      <c r="H3825" s="47"/>
    </row>
    <row r="3826" spans="1:8">
      <c r="A3826" s="420"/>
      <c r="B3826" s="166"/>
      <c r="D3826" s="47"/>
      <c r="E3826" s="47"/>
      <c r="F3826" s="47"/>
      <c r="G3826" s="47"/>
      <c r="H3826" s="47"/>
    </row>
    <row r="3827" spans="1:8" ht="17.25" thickBot="1">
      <c r="A3827" s="22" t="s">
        <v>7</v>
      </c>
      <c r="B3827" s="22" t="s">
        <v>4</v>
      </c>
      <c r="D3827" s="22" t="s">
        <v>5</v>
      </c>
      <c r="E3827" s="22" t="s">
        <v>11</v>
      </c>
      <c r="F3827" s="22" t="s">
        <v>12</v>
      </c>
      <c r="G3827" s="22" t="s">
        <v>6</v>
      </c>
      <c r="H3827" s="22" t="s">
        <v>29</v>
      </c>
    </row>
    <row r="3828" spans="1:8" ht="18" thickTop="1" thickBot="1">
      <c r="A3828" s="21">
        <f t="shared" ref="A3828" ca="1" si="192">COUNTIF(INDIRECT("$A$3:A" &amp; ROW()-1), "연번")</f>
        <v>348</v>
      </c>
      <c r="B3828" s="21" t="str">
        <f ca="1">VLOOKUP(A3828,'41. KPC'!$B$8:$H$1048576,7,0)</f>
        <v>민사 집행 실무</v>
      </c>
      <c r="D3828" s="412" t="str">
        <f ca="1">B3828</f>
        <v>민사 집행 실무</v>
      </c>
      <c r="E3828" s="412" t="str">
        <f ca="1">B3828</f>
        <v>민사 집행 실무</v>
      </c>
      <c r="F3828" s="423" t="s">
        <v>6944</v>
      </c>
      <c r="G3828" s="412">
        <f ca="1">B3831</f>
        <v>14</v>
      </c>
      <c r="H3828" s="418" t="s">
        <v>6892</v>
      </c>
    </row>
    <row r="3829" spans="1:8" ht="29.25" thickBot="1">
      <c r="A3829" s="24" t="s">
        <v>28</v>
      </c>
      <c r="B3829" s="419" t="s">
        <v>6945</v>
      </c>
      <c r="D3829" s="38"/>
      <c r="E3829" s="38"/>
      <c r="F3829" s="38"/>
      <c r="G3829" s="38"/>
      <c r="H3829" s="38"/>
    </row>
    <row r="3830" spans="1:8">
      <c r="A3830" s="24" t="s">
        <v>13</v>
      </c>
      <c r="B3830" s="23" t="s">
        <v>6935</v>
      </c>
      <c r="D3830" s="38"/>
      <c r="E3830" s="38"/>
      <c r="F3830" s="38"/>
      <c r="G3830" s="38"/>
      <c r="H3830" s="38"/>
    </row>
    <row r="3831" spans="1:8">
      <c r="A3831" s="24" t="s">
        <v>32</v>
      </c>
      <c r="B3831" s="23">
        <f ca="1">VLOOKUP(B3828,'41. KPC'!$H$8:$J$1048576,3,0)</f>
        <v>14</v>
      </c>
      <c r="D3831" s="38"/>
      <c r="E3831" s="38"/>
      <c r="F3831" s="38"/>
      <c r="G3831" s="38"/>
      <c r="H3831" s="38"/>
    </row>
    <row r="3832" spans="1:8">
      <c r="A3832" s="24" t="s">
        <v>31</v>
      </c>
      <c r="B3832" s="23" t="str">
        <f ca="1">VLOOKUP(B3828,'41. KPC'!$H$8:$J$1048576,2,0)</f>
        <v>O</v>
      </c>
      <c r="D3832" s="38"/>
      <c r="E3832" s="38"/>
      <c r="F3832" s="38"/>
      <c r="G3832" s="38"/>
      <c r="H3832" s="38"/>
    </row>
    <row r="3833" spans="1:8">
      <c r="A3833" s="24" t="s">
        <v>25</v>
      </c>
      <c r="B3833" s="23" t="str">
        <f ca="1">VLOOKUP(B3828,'41. KPC'!$H$8:$L$1048576,5,0)</f>
        <v>1~12월</v>
      </c>
      <c r="D3833" s="38"/>
      <c r="E3833" s="38"/>
      <c r="F3833" s="38"/>
      <c r="G3833" s="38"/>
      <c r="H3833" s="38"/>
    </row>
    <row r="3834" spans="1:8">
      <c r="A3834" s="629" t="s">
        <v>33</v>
      </c>
      <c r="B3834" s="644" t="s">
        <v>6895</v>
      </c>
      <c r="D3834" s="38"/>
      <c r="E3834" s="38"/>
      <c r="F3834" s="38"/>
      <c r="G3834" s="38"/>
      <c r="H3834" s="38"/>
    </row>
    <row r="3835" spans="1:8">
      <c r="A3835" s="630"/>
      <c r="B3835" s="645"/>
      <c r="D3835" s="38"/>
      <c r="E3835" s="38"/>
      <c r="F3835" s="38"/>
      <c r="G3835" s="38"/>
      <c r="H3835" s="38"/>
    </row>
    <row r="3836" spans="1:8">
      <c r="A3836" s="420"/>
      <c r="B3836" s="166"/>
      <c r="D3836" s="47"/>
      <c r="E3836" s="47"/>
      <c r="F3836" s="47"/>
      <c r="G3836" s="47"/>
      <c r="H3836" s="47"/>
    </row>
    <row r="3837" spans="1:8">
      <c r="A3837" s="420"/>
      <c r="B3837" s="166"/>
      <c r="D3837" s="47"/>
      <c r="E3837" s="47"/>
      <c r="F3837" s="47"/>
      <c r="G3837" s="47"/>
      <c r="H3837" s="47"/>
    </row>
    <row r="3838" spans="1:8" ht="17.25" thickBot="1">
      <c r="A3838" s="22" t="s">
        <v>7</v>
      </c>
      <c r="B3838" s="22" t="s">
        <v>4</v>
      </c>
      <c r="D3838" s="22" t="s">
        <v>5</v>
      </c>
      <c r="E3838" s="22" t="s">
        <v>11</v>
      </c>
      <c r="F3838" s="22" t="s">
        <v>12</v>
      </c>
      <c r="G3838" s="22" t="s">
        <v>6</v>
      </c>
      <c r="H3838" s="22" t="s">
        <v>29</v>
      </c>
    </row>
    <row r="3839" spans="1:8" ht="18" thickTop="1" thickBot="1">
      <c r="A3839" s="21">
        <f t="shared" ref="A3839" ca="1" si="193">COUNTIF(INDIRECT("$A$3:A" &amp; ROW()-1), "연번")</f>
        <v>349</v>
      </c>
      <c r="B3839" s="21" t="str">
        <f ca="1">VLOOKUP(A3839,'41. KPC'!$B$8:$H$1048576,7,0)</f>
        <v>임대차 법률 실무</v>
      </c>
      <c r="D3839" s="412" t="str">
        <f ca="1">B3839</f>
        <v>임대차 법률 실무</v>
      </c>
      <c r="E3839" s="412" t="str">
        <f ca="1">B3839</f>
        <v>임대차 법률 실무</v>
      </c>
      <c r="F3839" s="423" t="s">
        <v>6946</v>
      </c>
      <c r="G3839" s="412">
        <f ca="1">B3842</f>
        <v>14</v>
      </c>
      <c r="H3839" s="418" t="s">
        <v>6892</v>
      </c>
    </row>
    <row r="3840" spans="1:8" ht="43.5" thickBot="1">
      <c r="A3840" s="24" t="s">
        <v>28</v>
      </c>
      <c r="B3840" s="419" t="s">
        <v>6947</v>
      </c>
      <c r="D3840" s="38"/>
      <c r="E3840" s="38"/>
      <c r="F3840" s="38"/>
      <c r="G3840" s="38"/>
      <c r="H3840" s="38"/>
    </row>
    <row r="3841" spans="1:8">
      <c r="A3841" s="24" t="s">
        <v>13</v>
      </c>
      <c r="B3841" s="23" t="s">
        <v>6935</v>
      </c>
      <c r="D3841" s="38"/>
      <c r="E3841" s="38"/>
      <c r="F3841" s="38"/>
      <c r="G3841" s="38"/>
      <c r="H3841" s="38"/>
    </row>
    <row r="3842" spans="1:8">
      <c r="A3842" s="24" t="s">
        <v>32</v>
      </c>
      <c r="B3842" s="23">
        <f ca="1">VLOOKUP(B3839,'41. KPC'!$H$8:$J$1048576,3,0)</f>
        <v>14</v>
      </c>
      <c r="D3842" s="38"/>
      <c r="E3842" s="38"/>
      <c r="F3842" s="38"/>
      <c r="G3842" s="38"/>
      <c r="H3842" s="38"/>
    </row>
    <row r="3843" spans="1:8">
      <c r="A3843" s="24" t="s">
        <v>31</v>
      </c>
      <c r="B3843" s="23" t="str">
        <f ca="1">VLOOKUP(B3839,'41. KPC'!$H$8:$J$1048576,2,0)</f>
        <v>O</v>
      </c>
      <c r="D3843" s="38"/>
      <c r="E3843" s="38"/>
      <c r="F3843" s="38"/>
      <c r="G3843" s="38"/>
      <c r="H3843" s="38"/>
    </row>
    <row r="3844" spans="1:8">
      <c r="A3844" s="24" t="s">
        <v>25</v>
      </c>
      <c r="B3844" s="23" t="str">
        <f ca="1">VLOOKUP(B3839,'41. KPC'!$H$8:$L$1048576,5,0)</f>
        <v>1~12월</v>
      </c>
      <c r="D3844" s="38"/>
      <c r="E3844" s="38"/>
      <c r="F3844" s="38"/>
      <c r="G3844" s="38"/>
      <c r="H3844" s="38"/>
    </row>
    <row r="3845" spans="1:8">
      <c r="A3845" s="629" t="s">
        <v>33</v>
      </c>
      <c r="B3845" s="644" t="s">
        <v>6895</v>
      </c>
      <c r="D3845" s="38"/>
      <c r="E3845" s="38"/>
      <c r="F3845" s="38"/>
      <c r="G3845" s="38"/>
      <c r="H3845" s="38"/>
    </row>
    <row r="3846" spans="1:8">
      <c r="A3846" s="630"/>
      <c r="B3846" s="645"/>
      <c r="D3846" s="38"/>
      <c r="E3846" s="38"/>
      <c r="F3846" s="38"/>
      <c r="G3846" s="38"/>
      <c r="H3846" s="38"/>
    </row>
    <row r="3847" spans="1:8">
      <c r="A3847" s="420"/>
      <c r="B3847" s="166"/>
      <c r="D3847" s="47"/>
      <c r="E3847" s="47"/>
      <c r="F3847" s="47"/>
      <c r="G3847" s="47"/>
      <c r="H3847" s="47"/>
    </row>
    <row r="3848" spans="1:8">
      <c r="A3848" s="420"/>
      <c r="B3848" s="166"/>
      <c r="D3848" s="47"/>
      <c r="E3848" s="47"/>
      <c r="F3848" s="47"/>
      <c r="G3848" s="47"/>
      <c r="H3848" s="47"/>
    </row>
    <row r="3849" spans="1:8" ht="17.25" thickBot="1">
      <c r="A3849" s="22" t="s">
        <v>7</v>
      </c>
      <c r="B3849" s="22" t="s">
        <v>4</v>
      </c>
      <c r="D3849" s="22" t="s">
        <v>5</v>
      </c>
      <c r="E3849" s="22" t="s">
        <v>11</v>
      </c>
      <c r="F3849" s="22" t="s">
        <v>12</v>
      </c>
      <c r="G3849" s="22" t="s">
        <v>6</v>
      </c>
      <c r="H3849" s="22" t="s">
        <v>29</v>
      </c>
    </row>
    <row r="3850" spans="1:8" ht="18" thickTop="1" thickBot="1">
      <c r="A3850" s="21">
        <f t="shared" ref="A3850" ca="1" si="194">COUNTIF(INDIRECT("$A$3:A" &amp; ROW()-1), "연번")</f>
        <v>350</v>
      </c>
      <c r="B3850" s="21" t="str">
        <f ca="1">VLOOKUP(A3850,'41. KPC'!$B$8:$H$1048576,7,0)</f>
        <v>주식 회사를 위한 상법 해설</v>
      </c>
      <c r="D3850" s="412" t="str">
        <f ca="1">B3850</f>
        <v>주식 회사를 위한 상법 해설</v>
      </c>
      <c r="E3850" s="412" t="str">
        <f ca="1">B3850</f>
        <v>주식 회사를 위한 상법 해설</v>
      </c>
      <c r="F3850" s="423" t="s">
        <v>6948</v>
      </c>
      <c r="G3850" s="412">
        <f ca="1">B3853</f>
        <v>18</v>
      </c>
      <c r="H3850" s="418" t="s">
        <v>6892</v>
      </c>
    </row>
    <row r="3851" spans="1:8" ht="29.25" thickBot="1">
      <c r="A3851" s="24" t="s">
        <v>28</v>
      </c>
      <c r="B3851" s="419" t="s">
        <v>6949</v>
      </c>
      <c r="D3851" s="38"/>
      <c r="E3851" s="38"/>
      <c r="F3851" s="38"/>
      <c r="G3851" s="38"/>
      <c r="H3851" s="38"/>
    </row>
    <row r="3852" spans="1:8">
      <c r="A3852" s="24" t="s">
        <v>13</v>
      </c>
      <c r="B3852" s="23" t="s">
        <v>6935</v>
      </c>
      <c r="D3852" s="38"/>
      <c r="E3852" s="38"/>
      <c r="F3852" s="38"/>
      <c r="G3852" s="38"/>
      <c r="H3852" s="38"/>
    </row>
    <row r="3853" spans="1:8">
      <c r="A3853" s="24" t="s">
        <v>32</v>
      </c>
      <c r="B3853" s="23">
        <f ca="1">VLOOKUP(B3850,'41. KPC'!$H$8:$J$1048576,3,0)</f>
        <v>18</v>
      </c>
      <c r="D3853" s="38"/>
      <c r="E3853" s="38"/>
      <c r="F3853" s="38"/>
      <c r="G3853" s="38"/>
      <c r="H3853" s="38"/>
    </row>
    <row r="3854" spans="1:8">
      <c r="A3854" s="24" t="s">
        <v>31</v>
      </c>
      <c r="B3854" s="23" t="str">
        <f ca="1">VLOOKUP(B3850,'41. KPC'!$H$8:$J$1048576,2,0)</f>
        <v>O</v>
      </c>
      <c r="D3854" s="38"/>
      <c r="E3854" s="38"/>
      <c r="F3854" s="38"/>
      <c r="G3854" s="38"/>
      <c r="H3854" s="38"/>
    </row>
    <row r="3855" spans="1:8">
      <c r="A3855" s="24" t="s">
        <v>25</v>
      </c>
      <c r="B3855" s="23" t="str">
        <f ca="1">VLOOKUP(B3850,'41. KPC'!$H$8:$L$1048576,5,0)</f>
        <v>1~12월</v>
      </c>
      <c r="D3855" s="38"/>
      <c r="E3855" s="38"/>
      <c r="F3855" s="38"/>
      <c r="G3855" s="38"/>
      <c r="H3855" s="38"/>
    </row>
    <row r="3856" spans="1:8">
      <c r="A3856" s="629" t="s">
        <v>33</v>
      </c>
      <c r="B3856" s="644" t="s">
        <v>6895</v>
      </c>
      <c r="D3856" s="38"/>
      <c r="E3856" s="38"/>
      <c r="F3856" s="38"/>
      <c r="G3856" s="38"/>
      <c r="H3856" s="38"/>
    </row>
    <row r="3857" spans="1:8">
      <c r="A3857" s="630"/>
      <c r="B3857" s="645"/>
      <c r="D3857" s="38"/>
      <c r="E3857" s="38"/>
      <c r="F3857" s="38"/>
      <c r="G3857" s="38"/>
      <c r="H3857" s="38"/>
    </row>
    <row r="3860" spans="1:8" ht="17.25" thickBot="1">
      <c r="A3860" s="22" t="s">
        <v>7</v>
      </c>
      <c r="B3860" s="22" t="s">
        <v>4</v>
      </c>
      <c r="D3860" s="22" t="s">
        <v>5</v>
      </c>
      <c r="E3860" s="22" t="s">
        <v>11</v>
      </c>
      <c r="F3860" s="22" t="s">
        <v>12</v>
      </c>
      <c r="G3860" s="22" t="s">
        <v>6</v>
      </c>
      <c r="H3860" s="22" t="s">
        <v>29</v>
      </c>
    </row>
    <row r="3861" spans="1:8" ht="18" thickTop="1" thickBot="1">
      <c r="A3861" s="21">
        <f t="shared" ref="A3861" ca="1" si="195">COUNTIF(INDIRECT("$A$3:A" &amp; ROW()-1), "연번")</f>
        <v>351</v>
      </c>
      <c r="B3861" s="21" t="str">
        <f ca="1">VLOOKUP(A3861,'41. KPC'!$B$8:$H$1048576,7,0)</f>
        <v>중대재해처벌법, 산업안전보건법 해설과 대응 전략 수립</v>
      </c>
      <c r="D3861" s="412" t="str">
        <f ca="1">B3861</f>
        <v>중대재해처벌법, 산업안전보건법 해설과 대응 전략 수립</v>
      </c>
      <c r="E3861" s="412" t="str">
        <f ca="1">B3861</f>
        <v>중대재해처벌법, 산업안전보건법 해설과 대응 전략 수립</v>
      </c>
      <c r="F3861" s="423" t="s">
        <v>6950</v>
      </c>
      <c r="G3861" s="412">
        <f ca="1">B3864</f>
        <v>14</v>
      </c>
      <c r="H3861" s="418" t="s">
        <v>6892</v>
      </c>
    </row>
    <row r="3862" spans="1:8" ht="29.25" thickBot="1">
      <c r="A3862" s="24" t="s">
        <v>28</v>
      </c>
      <c r="B3862" s="419" t="s">
        <v>6937</v>
      </c>
      <c r="D3862" s="38"/>
      <c r="E3862" s="38"/>
      <c r="F3862" s="38"/>
      <c r="G3862" s="38"/>
      <c r="H3862" s="38"/>
    </row>
    <row r="3863" spans="1:8">
      <c r="A3863" s="24" t="s">
        <v>13</v>
      </c>
      <c r="B3863" s="23" t="s">
        <v>6935</v>
      </c>
      <c r="D3863" s="38"/>
      <c r="E3863" s="38"/>
      <c r="F3863" s="38"/>
      <c r="G3863" s="38"/>
      <c r="H3863" s="38"/>
    </row>
    <row r="3864" spans="1:8">
      <c r="A3864" s="24" t="s">
        <v>32</v>
      </c>
      <c r="B3864" s="23">
        <f ca="1">VLOOKUP(B3861,'41. KPC'!$H$8:$J$1048576,3,0)</f>
        <v>14</v>
      </c>
      <c r="D3864" s="38"/>
      <c r="E3864" s="38"/>
      <c r="F3864" s="38"/>
      <c r="G3864" s="38"/>
      <c r="H3864" s="38"/>
    </row>
    <row r="3865" spans="1:8">
      <c r="A3865" s="24" t="s">
        <v>31</v>
      </c>
      <c r="B3865" s="23" t="str">
        <f ca="1">VLOOKUP(B3861,'41. KPC'!$H$8:$J$1048576,2,0)</f>
        <v>O</v>
      </c>
      <c r="D3865" s="38"/>
      <c r="E3865" s="38"/>
      <c r="F3865" s="38"/>
      <c r="G3865" s="38"/>
      <c r="H3865" s="38"/>
    </row>
    <row r="3866" spans="1:8">
      <c r="A3866" s="24" t="s">
        <v>25</v>
      </c>
      <c r="B3866" s="23" t="str">
        <f ca="1">VLOOKUP(B3861,'41. KPC'!$H$8:$L$1048576,5,0)</f>
        <v>1~12월</v>
      </c>
      <c r="D3866" s="38"/>
      <c r="E3866" s="38"/>
      <c r="F3866" s="38"/>
      <c r="G3866" s="38"/>
      <c r="H3866" s="38"/>
    </row>
    <row r="3867" spans="1:8">
      <c r="A3867" s="629" t="s">
        <v>33</v>
      </c>
      <c r="B3867" s="644" t="s">
        <v>6895</v>
      </c>
      <c r="D3867" s="38"/>
      <c r="E3867" s="38"/>
      <c r="F3867" s="38"/>
      <c r="G3867" s="38"/>
      <c r="H3867" s="38"/>
    </row>
    <row r="3868" spans="1:8">
      <c r="A3868" s="630"/>
      <c r="B3868" s="645"/>
      <c r="D3868" s="38"/>
      <c r="E3868" s="38"/>
      <c r="F3868" s="38"/>
      <c r="G3868" s="38"/>
      <c r="H3868" s="38"/>
    </row>
    <row r="3869" spans="1:8">
      <c r="A3869" s="420"/>
      <c r="B3869" s="166"/>
      <c r="D3869" s="47"/>
      <c r="E3869" s="47"/>
      <c r="F3869" s="47"/>
      <c r="G3869" s="47"/>
      <c r="H3869" s="47"/>
    </row>
    <row r="3870" spans="1:8">
      <c r="A3870" s="420"/>
      <c r="B3870" s="166"/>
      <c r="D3870" s="47"/>
      <c r="E3870" s="47"/>
      <c r="F3870" s="47"/>
      <c r="G3870" s="47"/>
      <c r="H3870" s="47"/>
    </row>
    <row r="3871" spans="1:8" ht="17.25" thickBot="1">
      <c r="A3871" s="22" t="s">
        <v>7</v>
      </c>
      <c r="B3871" s="22" t="s">
        <v>4</v>
      </c>
      <c r="D3871" s="22" t="s">
        <v>5</v>
      </c>
      <c r="E3871" s="22" t="s">
        <v>11</v>
      </c>
      <c r="F3871" s="22" t="s">
        <v>12</v>
      </c>
      <c r="G3871" s="22" t="s">
        <v>6</v>
      </c>
      <c r="H3871" s="22" t="s">
        <v>29</v>
      </c>
    </row>
    <row r="3872" spans="1:8" ht="18" thickTop="1" thickBot="1">
      <c r="A3872" s="21">
        <f t="shared" ref="A3872" ca="1" si="196">COUNTIF(INDIRECT("$A$3:A" &amp; ROW()-1), "연번")</f>
        <v>352</v>
      </c>
      <c r="B3872" s="21" t="str">
        <f ca="1">VLOOKUP(A3872,'41. KPC'!$B$8:$H$1048576,7,0)</f>
        <v>채권 관리 기본</v>
      </c>
      <c r="D3872" s="412" t="str">
        <f ca="1">B3872</f>
        <v>채권 관리 기본</v>
      </c>
      <c r="E3872" s="412" t="str">
        <f ca="1">B3872</f>
        <v>채권 관리 기본</v>
      </c>
      <c r="F3872" s="423" t="s">
        <v>6951</v>
      </c>
      <c r="G3872" s="412">
        <f ca="1">B3875</f>
        <v>14</v>
      </c>
      <c r="H3872" s="418" t="s">
        <v>6892</v>
      </c>
    </row>
    <row r="3873" spans="1:8" ht="43.5" thickBot="1">
      <c r="A3873" s="24" t="s">
        <v>28</v>
      </c>
      <c r="B3873" s="419" t="s">
        <v>6952</v>
      </c>
      <c r="D3873" s="38"/>
      <c r="E3873" s="38"/>
      <c r="F3873" s="38"/>
      <c r="G3873" s="38"/>
      <c r="H3873" s="38"/>
    </row>
    <row r="3874" spans="1:8">
      <c r="A3874" s="24" t="s">
        <v>13</v>
      </c>
      <c r="B3874" s="23" t="s">
        <v>6935</v>
      </c>
      <c r="D3874" s="38"/>
      <c r="E3874" s="38"/>
      <c r="F3874" s="38"/>
      <c r="G3874" s="38"/>
      <c r="H3874" s="38"/>
    </row>
    <row r="3875" spans="1:8">
      <c r="A3875" s="24" t="s">
        <v>32</v>
      </c>
      <c r="B3875" s="23">
        <f ca="1">VLOOKUP(B3872,'41. KPC'!$H$8:$J$1048576,3,0)</f>
        <v>14</v>
      </c>
      <c r="D3875" s="38"/>
      <c r="E3875" s="38"/>
      <c r="F3875" s="38"/>
      <c r="G3875" s="38"/>
      <c r="H3875" s="38"/>
    </row>
    <row r="3876" spans="1:8">
      <c r="A3876" s="24" t="s">
        <v>31</v>
      </c>
      <c r="B3876" s="23" t="str">
        <f ca="1">VLOOKUP(B3872,'41. KPC'!$H$8:$J$1048576,2,0)</f>
        <v>O</v>
      </c>
      <c r="D3876" s="38"/>
      <c r="E3876" s="38"/>
      <c r="F3876" s="38"/>
      <c r="G3876" s="38"/>
      <c r="H3876" s="38"/>
    </row>
    <row r="3877" spans="1:8">
      <c r="A3877" s="24" t="s">
        <v>25</v>
      </c>
      <c r="B3877" s="23" t="str">
        <f ca="1">VLOOKUP(B3872,'41. KPC'!$H$8:$L$1048576,5,0)</f>
        <v>1~12월</v>
      </c>
      <c r="D3877" s="38"/>
      <c r="E3877" s="38"/>
      <c r="F3877" s="38"/>
      <c r="G3877" s="38"/>
      <c r="H3877" s="38"/>
    </row>
    <row r="3878" spans="1:8">
      <c r="A3878" s="629" t="s">
        <v>33</v>
      </c>
      <c r="B3878" s="644" t="s">
        <v>6895</v>
      </c>
      <c r="D3878" s="38"/>
      <c r="E3878" s="38"/>
      <c r="F3878" s="38"/>
      <c r="G3878" s="38"/>
      <c r="H3878" s="38"/>
    </row>
    <row r="3879" spans="1:8">
      <c r="A3879" s="630"/>
      <c r="B3879" s="645"/>
      <c r="D3879" s="38"/>
      <c r="E3879" s="38"/>
      <c r="F3879" s="38"/>
      <c r="G3879" s="38"/>
      <c r="H3879" s="38"/>
    </row>
    <row r="3880" spans="1:8">
      <c r="A3880" s="420"/>
      <c r="B3880" s="166"/>
      <c r="D3880" s="47"/>
      <c r="E3880" s="47"/>
      <c r="F3880" s="47"/>
      <c r="G3880" s="47"/>
      <c r="H3880" s="47"/>
    </row>
    <row r="3881" spans="1:8">
      <c r="A3881" s="420"/>
      <c r="B3881" s="166"/>
      <c r="D3881" s="47"/>
      <c r="E3881" s="47"/>
      <c r="F3881" s="47"/>
      <c r="G3881" s="47"/>
      <c r="H3881" s="47"/>
    </row>
    <row r="3882" spans="1:8" ht="17.25" thickBot="1">
      <c r="A3882" s="22" t="s">
        <v>7</v>
      </c>
      <c r="B3882" s="22" t="s">
        <v>4</v>
      </c>
      <c r="D3882" s="22" t="s">
        <v>5</v>
      </c>
      <c r="E3882" s="22" t="s">
        <v>11</v>
      </c>
      <c r="F3882" s="22" t="s">
        <v>12</v>
      </c>
      <c r="G3882" s="22" t="s">
        <v>6</v>
      </c>
      <c r="H3882" s="22" t="s">
        <v>29</v>
      </c>
    </row>
    <row r="3883" spans="1:8" ht="18" thickTop="1" thickBot="1">
      <c r="A3883" s="21">
        <f t="shared" ref="A3883" ca="1" si="197">COUNTIF(INDIRECT("$A$3:A" &amp; ROW()-1), "연번")</f>
        <v>353</v>
      </c>
      <c r="B3883" s="21" t="str">
        <f ca="1">VLOOKUP(A3883,'41. KPC'!$B$8:$H$1048576,7,0)</f>
        <v>채권 관리 실무</v>
      </c>
      <c r="D3883" s="412" t="str">
        <f ca="1">B3883</f>
        <v>채권 관리 실무</v>
      </c>
      <c r="E3883" s="412" t="str">
        <f ca="1">B3883</f>
        <v>채권 관리 실무</v>
      </c>
      <c r="F3883" s="423" t="s">
        <v>6953</v>
      </c>
      <c r="G3883" s="412">
        <f ca="1">B3886</f>
        <v>18</v>
      </c>
      <c r="H3883" s="418" t="s">
        <v>6892</v>
      </c>
    </row>
    <row r="3884" spans="1:8" ht="43.5" thickBot="1">
      <c r="A3884" s="24" t="s">
        <v>28</v>
      </c>
      <c r="B3884" s="419" t="s">
        <v>6954</v>
      </c>
      <c r="D3884" s="38"/>
      <c r="E3884" s="38"/>
      <c r="F3884" s="38"/>
      <c r="G3884" s="38"/>
      <c r="H3884" s="38"/>
    </row>
    <row r="3885" spans="1:8">
      <c r="A3885" s="24" t="s">
        <v>13</v>
      </c>
      <c r="B3885" s="23" t="s">
        <v>6935</v>
      </c>
      <c r="D3885" s="38"/>
      <c r="E3885" s="38"/>
      <c r="F3885" s="38"/>
      <c r="G3885" s="38"/>
      <c r="H3885" s="38"/>
    </row>
    <row r="3886" spans="1:8">
      <c r="A3886" s="24" t="s">
        <v>32</v>
      </c>
      <c r="B3886" s="23">
        <f ca="1">VLOOKUP(B3883,'41. KPC'!$H$8:$J$1048576,3,0)</f>
        <v>18</v>
      </c>
      <c r="D3886" s="38"/>
      <c r="E3886" s="38"/>
      <c r="F3886" s="38"/>
      <c r="G3886" s="38"/>
      <c r="H3886" s="38"/>
    </row>
    <row r="3887" spans="1:8">
      <c r="A3887" s="24" t="s">
        <v>31</v>
      </c>
      <c r="B3887" s="23" t="str">
        <f ca="1">VLOOKUP(B3883,'41. KPC'!$H$8:$J$1048576,2,0)</f>
        <v>O</v>
      </c>
      <c r="D3887" s="38"/>
      <c r="E3887" s="38"/>
      <c r="F3887" s="38"/>
      <c r="G3887" s="38"/>
      <c r="H3887" s="38"/>
    </row>
    <row r="3888" spans="1:8">
      <c r="A3888" s="24" t="s">
        <v>25</v>
      </c>
      <c r="B3888" s="23" t="str">
        <f ca="1">VLOOKUP(B3883,'41. KPC'!$H$8:$L$1048576,5,0)</f>
        <v>1~12월</v>
      </c>
      <c r="D3888" s="38"/>
      <c r="E3888" s="38"/>
      <c r="F3888" s="38"/>
      <c r="G3888" s="38"/>
      <c r="H3888" s="38"/>
    </row>
    <row r="3889" spans="1:8">
      <c r="A3889" s="629" t="s">
        <v>33</v>
      </c>
      <c r="B3889" s="644" t="s">
        <v>6895</v>
      </c>
      <c r="D3889" s="38"/>
      <c r="E3889" s="38"/>
      <c r="F3889" s="38"/>
      <c r="G3889" s="38"/>
      <c r="H3889" s="38"/>
    </row>
    <row r="3890" spans="1:8">
      <c r="A3890" s="630"/>
      <c r="B3890" s="645"/>
      <c r="D3890" s="38"/>
      <c r="E3890" s="38"/>
      <c r="F3890" s="38"/>
      <c r="G3890" s="38"/>
      <c r="H3890" s="38"/>
    </row>
    <row r="3891" spans="1:8">
      <c r="A3891" s="420"/>
      <c r="B3891" s="166"/>
      <c r="D3891" s="47"/>
      <c r="E3891" s="47"/>
      <c r="F3891" s="47"/>
      <c r="G3891" s="47"/>
      <c r="H3891" s="47"/>
    </row>
    <row r="3892" spans="1:8">
      <c r="A3892" s="420"/>
      <c r="B3892" s="166"/>
      <c r="D3892" s="47"/>
      <c r="E3892" s="47"/>
      <c r="F3892" s="47"/>
      <c r="G3892" s="47"/>
      <c r="H3892" s="47"/>
    </row>
    <row r="3893" spans="1:8" ht="17.25" thickBot="1">
      <c r="A3893" s="22" t="s">
        <v>7</v>
      </c>
      <c r="B3893" s="22" t="s">
        <v>4</v>
      </c>
      <c r="D3893" s="22" t="s">
        <v>5</v>
      </c>
      <c r="E3893" s="22" t="s">
        <v>11</v>
      </c>
      <c r="F3893" s="22" t="s">
        <v>12</v>
      </c>
      <c r="G3893" s="22" t="s">
        <v>6</v>
      </c>
      <c r="H3893" s="22" t="s">
        <v>29</v>
      </c>
    </row>
    <row r="3894" spans="1:8" ht="18" thickTop="1" thickBot="1">
      <c r="A3894" s="21">
        <f t="shared" ref="A3894" ca="1" si="198">COUNTIF(INDIRECT("$A$3:A" &amp; ROW()-1), "연번")</f>
        <v>354</v>
      </c>
      <c r="B3894" s="21" t="str">
        <f ca="1">VLOOKUP(A3894,'41. KPC'!$B$8:$H$1048576,7,0)</f>
        <v>채권 관리를 위한 민사집행</v>
      </c>
      <c r="D3894" s="412" t="str">
        <f ca="1">B3894</f>
        <v>채권 관리를 위한 민사집행</v>
      </c>
      <c r="E3894" s="412" t="str">
        <f ca="1">B3894</f>
        <v>채권 관리를 위한 민사집행</v>
      </c>
      <c r="F3894" s="423" t="s">
        <v>6955</v>
      </c>
      <c r="G3894" s="412">
        <f ca="1">B3897</f>
        <v>18</v>
      </c>
      <c r="H3894" s="418" t="s">
        <v>6892</v>
      </c>
    </row>
    <row r="3895" spans="1:8" ht="43.5" thickBot="1">
      <c r="A3895" s="24" t="s">
        <v>28</v>
      </c>
      <c r="B3895" s="419" t="s">
        <v>6956</v>
      </c>
      <c r="D3895" s="38"/>
      <c r="E3895" s="38"/>
      <c r="F3895" s="38"/>
      <c r="G3895" s="38"/>
      <c r="H3895" s="38"/>
    </row>
    <row r="3896" spans="1:8">
      <c r="A3896" s="24" t="s">
        <v>13</v>
      </c>
      <c r="B3896" s="23" t="s">
        <v>6935</v>
      </c>
      <c r="D3896" s="38"/>
      <c r="E3896" s="38"/>
      <c r="F3896" s="38"/>
      <c r="G3896" s="38"/>
      <c r="H3896" s="38"/>
    </row>
    <row r="3897" spans="1:8">
      <c r="A3897" s="24" t="s">
        <v>32</v>
      </c>
      <c r="B3897" s="23">
        <f ca="1">VLOOKUP(B3894,'41. KPC'!$H$8:$J$1048576,3,0)</f>
        <v>18</v>
      </c>
      <c r="D3897" s="38"/>
      <c r="E3897" s="38"/>
      <c r="F3897" s="38"/>
      <c r="G3897" s="38"/>
      <c r="H3897" s="38"/>
    </row>
    <row r="3898" spans="1:8">
      <c r="A3898" s="24" t="s">
        <v>31</v>
      </c>
      <c r="B3898" s="23" t="str">
        <f ca="1">VLOOKUP(B3894,'41. KPC'!$H$8:$J$1048576,2,0)</f>
        <v>O</v>
      </c>
      <c r="D3898" s="38"/>
      <c r="E3898" s="38"/>
      <c r="F3898" s="38"/>
      <c r="G3898" s="38"/>
      <c r="H3898" s="38"/>
    </row>
    <row r="3899" spans="1:8">
      <c r="A3899" s="24" t="s">
        <v>25</v>
      </c>
      <c r="B3899" s="23" t="str">
        <f ca="1">VLOOKUP(B3894,'41. KPC'!$H$8:$L$1048576,5,0)</f>
        <v>1~12월</v>
      </c>
      <c r="D3899" s="38"/>
      <c r="E3899" s="38"/>
      <c r="F3899" s="38"/>
      <c r="G3899" s="38"/>
      <c r="H3899" s="38"/>
    </row>
    <row r="3900" spans="1:8">
      <c r="A3900" s="629" t="s">
        <v>33</v>
      </c>
      <c r="B3900" s="644" t="s">
        <v>6895</v>
      </c>
      <c r="D3900" s="38"/>
      <c r="E3900" s="38"/>
      <c r="F3900" s="38"/>
      <c r="G3900" s="38"/>
      <c r="H3900" s="38"/>
    </row>
    <row r="3901" spans="1:8">
      <c r="A3901" s="630"/>
      <c r="B3901" s="645"/>
      <c r="D3901" s="38"/>
      <c r="E3901" s="38"/>
      <c r="F3901" s="38"/>
      <c r="G3901" s="38"/>
      <c r="H3901" s="38"/>
    </row>
    <row r="3902" spans="1:8">
      <c r="A3902" s="420"/>
      <c r="B3902" s="166"/>
      <c r="D3902" s="47"/>
      <c r="E3902" s="47"/>
      <c r="F3902" s="47"/>
      <c r="G3902" s="47"/>
      <c r="H3902" s="47"/>
    </row>
    <row r="3903" spans="1:8">
      <c r="A3903" s="420"/>
      <c r="B3903" s="166"/>
      <c r="D3903" s="47"/>
      <c r="E3903" s="47"/>
      <c r="F3903" s="47"/>
      <c r="G3903" s="47"/>
      <c r="H3903" s="47"/>
    </row>
    <row r="3904" spans="1:8" ht="17.25" thickBot="1">
      <c r="A3904" s="22" t="s">
        <v>7</v>
      </c>
      <c r="B3904" s="22" t="s">
        <v>4</v>
      </c>
      <c r="D3904" s="22" t="s">
        <v>5</v>
      </c>
      <c r="E3904" s="22" t="s">
        <v>11</v>
      </c>
      <c r="F3904" s="22" t="s">
        <v>12</v>
      </c>
      <c r="G3904" s="22" t="s">
        <v>6</v>
      </c>
      <c r="H3904" s="22" t="s">
        <v>29</v>
      </c>
    </row>
    <row r="3905" spans="1:8" ht="18" thickTop="1" thickBot="1">
      <c r="A3905" s="21">
        <f t="shared" ref="A3905" ca="1" si="199">COUNTIF(INDIRECT("$A$3:A" &amp; ROW()-1), "연번")</f>
        <v>355</v>
      </c>
      <c r="B3905" s="21" t="str">
        <f ca="1">VLOOKUP(A3905,'41. KPC'!$B$8:$H$1048576,7,0)</f>
        <v>총무 업무 기본</v>
      </c>
      <c r="D3905" s="412" t="str">
        <f ca="1">B3905</f>
        <v>총무 업무 기본</v>
      </c>
      <c r="E3905" s="412" t="str">
        <f ca="1">B3905</f>
        <v>총무 업무 기본</v>
      </c>
      <c r="F3905" s="423" t="s">
        <v>6957</v>
      </c>
      <c r="G3905" s="412">
        <f ca="1">B3908</f>
        <v>18</v>
      </c>
      <c r="H3905" s="418" t="s">
        <v>6892</v>
      </c>
    </row>
    <row r="3906" spans="1:8" ht="43.5" thickBot="1">
      <c r="A3906" s="24" t="s">
        <v>28</v>
      </c>
      <c r="B3906" s="419" t="s">
        <v>6958</v>
      </c>
      <c r="D3906" s="38"/>
      <c r="E3906" s="38"/>
      <c r="F3906" s="38"/>
      <c r="G3906" s="38"/>
      <c r="H3906" s="38"/>
    </row>
    <row r="3907" spans="1:8">
      <c r="A3907" s="24" t="s">
        <v>13</v>
      </c>
      <c r="B3907" s="23" t="s">
        <v>6935</v>
      </c>
      <c r="D3907" s="38"/>
      <c r="E3907" s="38"/>
      <c r="F3907" s="38"/>
      <c r="G3907" s="38"/>
      <c r="H3907" s="38"/>
    </row>
    <row r="3908" spans="1:8">
      <c r="A3908" s="24" t="s">
        <v>32</v>
      </c>
      <c r="B3908" s="23">
        <f ca="1">VLOOKUP(B3905,'41. KPC'!$H$8:$J$1048576,3,0)</f>
        <v>18</v>
      </c>
      <c r="D3908" s="38"/>
      <c r="E3908" s="38"/>
      <c r="F3908" s="38"/>
      <c r="G3908" s="38"/>
      <c r="H3908" s="38"/>
    </row>
    <row r="3909" spans="1:8">
      <c r="A3909" s="24" t="s">
        <v>31</v>
      </c>
      <c r="B3909" s="23" t="str">
        <f ca="1">VLOOKUP(B3905,'41. KPC'!$H$8:$J$1048576,2,0)</f>
        <v>O</v>
      </c>
      <c r="D3909" s="38"/>
      <c r="E3909" s="38"/>
      <c r="F3909" s="38"/>
      <c r="G3909" s="38"/>
      <c r="H3909" s="38"/>
    </row>
    <row r="3910" spans="1:8">
      <c r="A3910" s="24" t="s">
        <v>25</v>
      </c>
      <c r="B3910" s="23" t="str">
        <f ca="1">VLOOKUP(B3905,'41. KPC'!$H$8:$L$1048576,5,0)</f>
        <v>1~12월</v>
      </c>
      <c r="D3910" s="38"/>
      <c r="E3910" s="38"/>
      <c r="F3910" s="38"/>
      <c r="G3910" s="38"/>
      <c r="H3910" s="38"/>
    </row>
    <row r="3911" spans="1:8">
      <c r="A3911" s="629" t="s">
        <v>33</v>
      </c>
      <c r="B3911" s="644" t="s">
        <v>6895</v>
      </c>
      <c r="D3911" s="38"/>
      <c r="E3911" s="38"/>
      <c r="F3911" s="38"/>
      <c r="G3911" s="38"/>
      <c r="H3911" s="38"/>
    </row>
    <row r="3912" spans="1:8">
      <c r="A3912" s="630"/>
      <c r="B3912" s="645"/>
      <c r="D3912" s="38"/>
      <c r="E3912" s="38"/>
      <c r="F3912" s="38"/>
      <c r="G3912" s="38"/>
      <c r="H3912" s="38"/>
    </row>
    <row r="3915" spans="1:8" ht="17.25" thickBot="1">
      <c r="A3915" s="22" t="s">
        <v>7</v>
      </c>
      <c r="B3915" s="22" t="s">
        <v>4</v>
      </c>
      <c r="D3915" s="22" t="s">
        <v>5</v>
      </c>
      <c r="E3915" s="22" t="s">
        <v>11</v>
      </c>
      <c r="F3915" s="22" t="s">
        <v>12</v>
      </c>
      <c r="G3915" s="22" t="s">
        <v>6</v>
      </c>
      <c r="H3915" s="22" t="s">
        <v>29</v>
      </c>
    </row>
    <row r="3916" spans="1:8" ht="18" thickTop="1" thickBot="1">
      <c r="A3916" s="21">
        <f t="shared" ref="A3916" ca="1" si="200">COUNTIF(INDIRECT("$A$3:A" &amp; ROW()-1), "연번")</f>
        <v>356</v>
      </c>
      <c r="B3916" s="21" t="str">
        <f ca="1">VLOOKUP(A3916,'41. KPC'!$B$8:$H$1048576,7,0)</f>
        <v>총무 자산관리 핵심</v>
      </c>
      <c r="D3916" s="412" t="str">
        <f ca="1">B3916</f>
        <v>총무 자산관리 핵심</v>
      </c>
      <c r="E3916" s="412" t="str">
        <f ca="1">B3916</f>
        <v>총무 자산관리 핵심</v>
      </c>
      <c r="F3916" s="426" t="s">
        <v>6959</v>
      </c>
      <c r="G3916" s="412">
        <f ca="1">B3919</f>
        <v>18</v>
      </c>
      <c r="H3916" s="418" t="s">
        <v>6892</v>
      </c>
    </row>
    <row r="3917" spans="1:8" ht="33.75" thickBot="1">
      <c r="A3917" s="24" t="s">
        <v>28</v>
      </c>
      <c r="B3917" s="427" t="s">
        <v>6960</v>
      </c>
      <c r="D3917" s="38"/>
      <c r="E3917" s="38"/>
      <c r="F3917" s="38"/>
      <c r="G3917" s="38"/>
      <c r="H3917" s="38"/>
    </row>
    <row r="3918" spans="1:8">
      <c r="A3918" s="24" t="s">
        <v>13</v>
      </c>
      <c r="B3918" s="23" t="s">
        <v>6935</v>
      </c>
      <c r="D3918" s="38"/>
      <c r="E3918" s="38"/>
      <c r="F3918" s="38"/>
      <c r="G3918" s="38"/>
      <c r="H3918" s="38"/>
    </row>
    <row r="3919" spans="1:8">
      <c r="A3919" s="24" t="s">
        <v>32</v>
      </c>
      <c r="B3919" s="23">
        <f ca="1">VLOOKUP(B3916,'41. KPC'!$H$8:$J$1048576,3,0)</f>
        <v>18</v>
      </c>
      <c r="D3919" s="38"/>
      <c r="E3919" s="38"/>
      <c r="F3919" s="38"/>
      <c r="G3919" s="38"/>
      <c r="H3919" s="38"/>
    </row>
    <row r="3920" spans="1:8">
      <c r="A3920" s="24" t="s">
        <v>31</v>
      </c>
      <c r="B3920" s="23" t="str">
        <f ca="1">VLOOKUP(B3916,'41. KPC'!$H$8:$J$1048576,2,0)</f>
        <v>O</v>
      </c>
      <c r="D3920" s="38"/>
      <c r="E3920" s="38"/>
      <c r="F3920" s="38"/>
      <c r="G3920" s="38"/>
      <c r="H3920" s="38"/>
    </row>
    <row r="3921" spans="1:8">
      <c r="A3921" s="24" t="s">
        <v>25</v>
      </c>
      <c r="B3921" s="23" t="str">
        <f ca="1">VLOOKUP(B3916,'41. KPC'!$H$8:$L$1048576,5,0)</f>
        <v>1~12월</v>
      </c>
      <c r="D3921" s="38"/>
      <c r="E3921" s="38"/>
      <c r="F3921" s="38"/>
      <c r="G3921" s="38"/>
      <c r="H3921" s="38"/>
    </row>
    <row r="3922" spans="1:8">
      <c r="A3922" s="629" t="s">
        <v>33</v>
      </c>
      <c r="B3922" s="644" t="s">
        <v>6895</v>
      </c>
      <c r="D3922" s="38"/>
      <c r="E3922" s="38"/>
      <c r="F3922" s="38"/>
      <c r="G3922" s="38"/>
      <c r="H3922" s="38"/>
    </row>
    <row r="3923" spans="1:8">
      <c r="A3923" s="630"/>
      <c r="B3923" s="645"/>
      <c r="D3923" s="38"/>
      <c r="E3923" s="38"/>
      <c r="F3923" s="38"/>
      <c r="G3923" s="38"/>
      <c r="H3923" s="38"/>
    </row>
    <row r="3924" spans="1:8">
      <c r="A3924" s="420"/>
      <c r="B3924" s="166"/>
      <c r="D3924" s="47"/>
      <c r="E3924" s="47"/>
      <c r="F3924" s="47"/>
      <c r="G3924" s="47"/>
      <c r="H3924" s="47"/>
    </row>
    <row r="3927" spans="1:8" ht="17.25" thickBot="1">
      <c r="A3927" s="22" t="s">
        <v>7</v>
      </c>
      <c r="B3927" s="22" t="s">
        <v>4</v>
      </c>
      <c r="D3927" s="22" t="s">
        <v>5</v>
      </c>
      <c r="E3927" s="22" t="s">
        <v>11</v>
      </c>
      <c r="F3927" s="22" t="s">
        <v>12</v>
      </c>
      <c r="G3927" s="22" t="s">
        <v>6</v>
      </c>
      <c r="H3927" s="22" t="s">
        <v>29</v>
      </c>
    </row>
    <row r="3928" spans="1:8" ht="17.25" thickTop="1">
      <c r="A3928" s="21">
        <f ca="1">COUNTIF(INDIRECT("$A$3:A" &amp; ROW()-1), "연번")</f>
        <v>357</v>
      </c>
      <c r="B3928" s="21" t="str">
        <f ca="1">VLOOKUP(A3928,'41. KPC'!$B$8:$H$1048576,7,0)</f>
        <v>바람직한 팀문화 구축, 조직문화 리더십</v>
      </c>
      <c r="D3928" s="631" t="s">
        <v>6961</v>
      </c>
      <c r="E3928" s="626" t="s">
        <v>6962</v>
      </c>
      <c r="F3928" s="641" t="s">
        <v>6963</v>
      </c>
      <c r="G3928" s="626">
        <v>7</v>
      </c>
      <c r="H3928" s="631" t="s">
        <v>3772</v>
      </c>
    </row>
    <row r="3929" spans="1:8" ht="33">
      <c r="A3929" s="24" t="s">
        <v>28</v>
      </c>
      <c r="B3929" s="212" t="s">
        <v>6964</v>
      </c>
      <c r="D3929" s="627"/>
      <c r="E3929" s="627"/>
      <c r="F3929" s="661"/>
      <c r="G3929" s="627"/>
      <c r="H3929" s="627"/>
    </row>
    <row r="3930" spans="1:8" ht="33">
      <c r="A3930" s="24" t="s">
        <v>13</v>
      </c>
      <c r="B3930" s="169" t="s">
        <v>6965</v>
      </c>
      <c r="D3930" s="627"/>
      <c r="E3930" s="627"/>
      <c r="F3930" s="661"/>
      <c r="G3930" s="627"/>
      <c r="H3930" s="627"/>
    </row>
    <row r="3931" spans="1:8">
      <c r="A3931" s="24" t="s">
        <v>32</v>
      </c>
      <c r="B3931" s="23">
        <f ca="1">VLOOKUP(B3928,'41. KPC'!$H$8:$J$1048576,3,0)</f>
        <v>14</v>
      </c>
      <c r="D3931" s="628"/>
      <c r="E3931" s="628"/>
      <c r="F3931" s="640"/>
      <c r="G3931" s="628"/>
      <c r="H3931" s="627"/>
    </row>
    <row r="3932" spans="1:8">
      <c r="A3932" s="24" t="s">
        <v>31</v>
      </c>
      <c r="B3932" s="23" t="str">
        <f ca="1">VLOOKUP(B3928,'41. KPC'!$H$8:$J$1048576,2,0)</f>
        <v>O</v>
      </c>
      <c r="D3932" s="646" t="s">
        <v>6966</v>
      </c>
      <c r="E3932" s="634" t="s">
        <v>6967</v>
      </c>
      <c r="F3932" s="639" t="s">
        <v>6968</v>
      </c>
      <c r="G3932" s="634">
        <v>7</v>
      </c>
      <c r="H3932" s="627"/>
    </row>
    <row r="3933" spans="1:8">
      <c r="A3933" s="24" t="s">
        <v>25</v>
      </c>
      <c r="B3933" s="23" t="str">
        <f ca="1">VLOOKUP(B3928,'41. KPC'!$H$8:$L$1048576,5,0)</f>
        <v>1~12월</v>
      </c>
      <c r="D3933" s="627"/>
      <c r="E3933" s="627"/>
      <c r="F3933" s="661"/>
      <c r="G3933" s="627"/>
      <c r="H3933" s="627"/>
    </row>
    <row r="3934" spans="1:8">
      <c r="A3934" s="629" t="s">
        <v>33</v>
      </c>
      <c r="B3934" s="649" t="s">
        <v>6969</v>
      </c>
      <c r="D3934" s="627"/>
      <c r="E3934" s="627"/>
      <c r="F3934" s="661"/>
      <c r="G3934" s="627"/>
      <c r="H3934" s="627"/>
    </row>
    <row r="3935" spans="1:8">
      <c r="A3935" s="630"/>
      <c r="B3935" s="645"/>
      <c r="D3935" s="628"/>
      <c r="E3935" s="628"/>
      <c r="F3935" s="640"/>
      <c r="G3935" s="628"/>
      <c r="H3935" s="628"/>
    </row>
    <row r="3938" spans="1:8" ht="17.25" thickBot="1">
      <c r="A3938" s="22" t="s">
        <v>7</v>
      </c>
      <c r="B3938" s="22" t="s">
        <v>4</v>
      </c>
      <c r="D3938" s="22" t="s">
        <v>5</v>
      </c>
      <c r="E3938" s="22" t="s">
        <v>11</v>
      </c>
      <c r="F3938" s="22" t="s">
        <v>12</v>
      </c>
      <c r="G3938" s="22" t="s">
        <v>6</v>
      </c>
      <c r="H3938" s="22" t="s">
        <v>29</v>
      </c>
    </row>
    <row r="3939" spans="1:8" ht="17.25" thickTop="1">
      <c r="A3939" s="21">
        <f ca="1">COUNTIF(INDIRECT("$A$3:A" &amp; ROW()-1), "연번")</f>
        <v>358</v>
      </c>
      <c r="B3939" s="21" t="str">
        <f ca="1">VLOOKUP(A3939,'41. KPC'!$B$8:$H$1048576,7,0)</f>
        <v>사내강사를 위한 PPT 활용스킬</v>
      </c>
      <c r="D3939" s="626" t="s">
        <v>6970</v>
      </c>
      <c r="E3939" s="626" t="s">
        <v>6971</v>
      </c>
      <c r="F3939" s="641" t="s">
        <v>6972</v>
      </c>
      <c r="G3939" s="626">
        <v>7</v>
      </c>
      <c r="H3939" s="631" t="s">
        <v>6973</v>
      </c>
    </row>
    <row r="3940" spans="1:8" ht="33">
      <c r="A3940" s="24" t="s">
        <v>28</v>
      </c>
      <c r="B3940" s="212" t="s">
        <v>6974</v>
      </c>
      <c r="D3940" s="627"/>
      <c r="E3940" s="627"/>
      <c r="F3940" s="661"/>
      <c r="G3940" s="627"/>
      <c r="H3940" s="627"/>
    </row>
    <row r="3941" spans="1:8" ht="33">
      <c r="A3941" s="24" t="s">
        <v>13</v>
      </c>
      <c r="B3941" s="99" t="s">
        <v>6975</v>
      </c>
      <c r="D3941" s="627"/>
      <c r="E3941" s="627"/>
      <c r="F3941" s="661"/>
      <c r="G3941" s="627"/>
      <c r="H3941" s="627"/>
    </row>
    <row r="3942" spans="1:8">
      <c r="A3942" s="24" t="s">
        <v>32</v>
      </c>
      <c r="B3942" s="23">
        <f ca="1">VLOOKUP(B3939,'41. KPC'!$H$8:$J$1048576,3,0)</f>
        <v>7</v>
      </c>
      <c r="D3942" s="627"/>
      <c r="E3942" s="627"/>
      <c r="F3942" s="661"/>
      <c r="G3942" s="627"/>
      <c r="H3942" s="627"/>
    </row>
    <row r="3943" spans="1:8">
      <c r="A3943" s="24" t="s">
        <v>31</v>
      </c>
      <c r="B3943" s="23" t="str">
        <f ca="1">VLOOKUP(B3939,'41. KPC'!$H$8:$J$1048576,2,0)</f>
        <v>O</v>
      </c>
      <c r="D3943" s="627"/>
      <c r="E3943" s="627"/>
      <c r="F3943" s="661"/>
      <c r="G3943" s="627"/>
      <c r="H3943" s="627"/>
    </row>
    <row r="3944" spans="1:8">
      <c r="A3944" s="24" t="s">
        <v>25</v>
      </c>
      <c r="B3944" s="23" t="str">
        <f ca="1">VLOOKUP(B3939,'41. KPC'!$H$8:$L$1048576,5,0)</f>
        <v>1~12월</v>
      </c>
      <c r="D3944" s="627"/>
      <c r="E3944" s="627"/>
      <c r="F3944" s="661"/>
      <c r="G3944" s="627"/>
      <c r="H3944" s="627"/>
    </row>
    <row r="3945" spans="1:8">
      <c r="A3945" s="629" t="s">
        <v>33</v>
      </c>
      <c r="B3945" s="649" t="s">
        <v>6976</v>
      </c>
      <c r="D3945" s="627"/>
      <c r="E3945" s="627"/>
      <c r="F3945" s="661"/>
      <c r="G3945" s="627"/>
      <c r="H3945" s="627"/>
    </row>
    <row r="3946" spans="1:8">
      <c r="A3946" s="630"/>
      <c r="B3946" s="645"/>
      <c r="D3946" s="628"/>
      <c r="E3946" s="628"/>
      <c r="F3946" s="640"/>
      <c r="G3946" s="628"/>
      <c r="H3946" s="628"/>
    </row>
    <row r="3949" spans="1:8" ht="17.25" thickBot="1">
      <c r="A3949" s="22" t="s">
        <v>7</v>
      </c>
      <c r="B3949" s="22" t="s">
        <v>4</v>
      </c>
      <c r="D3949" s="22" t="s">
        <v>5</v>
      </c>
      <c r="E3949" s="22" t="s">
        <v>11</v>
      </c>
      <c r="F3949" s="22" t="s">
        <v>12</v>
      </c>
      <c r="G3949" s="22" t="s">
        <v>6</v>
      </c>
      <c r="H3949" s="22" t="s">
        <v>29</v>
      </c>
    </row>
    <row r="3950" spans="1:8" ht="17.25" thickTop="1">
      <c r="A3950" s="21">
        <f ca="1">COUNTIF(INDIRECT("$A$3:A" &amp; ROW()-1), "연번")</f>
        <v>359</v>
      </c>
      <c r="B3950" s="21" t="str">
        <f ca="1">VLOOKUP(A3950,'41. KPC'!$B$8:$H$1048576,7,0)</f>
        <v>성공적 혁신을 이끄는 변화리더십</v>
      </c>
      <c r="D3950" s="626" t="s">
        <v>6977</v>
      </c>
      <c r="E3950" s="631" t="s">
        <v>6978</v>
      </c>
      <c r="F3950" s="641" t="s">
        <v>6979</v>
      </c>
      <c r="G3950" s="626">
        <v>7</v>
      </c>
      <c r="H3950" s="631" t="s">
        <v>3772</v>
      </c>
    </row>
    <row r="3951" spans="1:8" ht="33">
      <c r="A3951" s="24" t="s">
        <v>28</v>
      </c>
      <c r="B3951" s="212" t="s">
        <v>6980</v>
      </c>
      <c r="D3951" s="627"/>
      <c r="E3951" s="627"/>
      <c r="F3951" s="661"/>
      <c r="G3951" s="627"/>
      <c r="H3951" s="627"/>
    </row>
    <row r="3952" spans="1:8">
      <c r="A3952" s="24" t="s">
        <v>13</v>
      </c>
      <c r="B3952" s="23" t="s">
        <v>6981</v>
      </c>
      <c r="D3952" s="627"/>
      <c r="E3952" s="627"/>
      <c r="F3952" s="661"/>
      <c r="G3952" s="627"/>
      <c r="H3952" s="627"/>
    </row>
    <row r="3953" spans="1:8">
      <c r="A3953" s="24" t="s">
        <v>32</v>
      </c>
      <c r="B3953" s="23">
        <f ca="1">VLOOKUP(B3950,'41. KPC'!$H$8:$J$1048576,3,0)</f>
        <v>14</v>
      </c>
      <c r="D3953" s="628"/>
      <c r="E3953" s="628"/>
      <c r="F3953" s="640"/>
      <c r="G3953" s="628"/>
      <c r="H3953" s="627"/>
    </row>
    <row r="3954" spans="1:8">
      <c r="A3954" s="24" t="s">
        <v>31</v>
      </c>
      <c r="B3954" s="23" t="str">
        <f ca="1">VLOOKUP(B3950,'41. KPC'!$H$8:$J$1048576,2,0)</f>
        <v>O</v>
      </c>
      <c r="D3954" s="634" t="s">
        <v>6982</v>
      </c>
      <c r="E3954" s="634" t="s">
        <v>6983</v>
      </c>
      <c r="F3954" s="639" t="s">
        <v>6984</v>
      </c>
      <c r="G3954" s="634">
        <v>7</v>
      </c>
      <c r="H3954" s="627"/>
    </row>
    <row r="3955" spans="1:8">
      <c r="A3955" s="24" t="s">
        <v>25</v>
      </c>
      <c r="B3955" s="23" t="str">
        <f ca="1">VLOOKUP(B3950,'41. KPC'!$H$8:$L$1048576,5,0)</f>
        <v>1~12월</v>
      </c>
      <c r="D3955" s="627"/>
      <c r="E3955" s="627"/>
      <c r="F3955" s="661"/>
      <c r="G3955" s="627"/>
      <c r="H3955" s="627"/>
    </row>
    <row r="3956" spans="1:8">
      <c r="A3956" s="629" t="s">
        <v>33</v>
      </c>
      <c r="B3956" s="649" t="s">
        <v>6985</v>
      </c>
      <c r="D3956" s="627"/>
      <c r="E3956" s="627"/>
      <c r="F3956" s="661"/>
      <c r="G3956" s="627"/>
      <c r="H3956" s="627"/>
    </row>
    <row r="3957" spans="1:8">
      <c r="A3957" s="630"/>
      <c r="B3957" s="645"/>
      <c r="D3957" s="628"/>
      <c r="E3957" s="628"/>
      <c r="F3957" s="640"/>
      <c r="G3957" s="628"/>
      <c r="H3957" s="628"/>
    </row>
    <row r="3960" spans="1:8" ht="17.25" thickBot="1">
      <c r="A3960" s="22" t="s">
        <v>7</v>
      </c>
      <c r="B3960" s="22" t="s">
        <v>4</v>
      </c>
      <c r="D3960" s="22" t="s">
        <v>5</v>
      </c>
      <c r="E3960" s="22" t="s">
        <v>11</v>
      </c>
      <c r="F3960" s="22" t="s">
        <v>12</v>
      </c>
      <c r="G3960" s="22" t="s">
        <v>6</v>
      </c>
      <c r="H3960" s="22" t="s">
        <v>29</v>
      </c>
    </row>
    <row r="3961" spans="1:8" ht="17.25" thickTop="1">
      <c r="A3961" s="21">
        <f ca="1">COUNTIF(INDIRECT("$A$3:A" &amp; ROW()-1), "연번")</f>
        <v>360</v>
      </c>
      <c r="B3961" s="21" t="str">
        <f ca="1">VLOOKUP(A3961,'41. KPC'!$B$8:$H$1048576,7,0)</f>
        <v>성공하는 팀장의 Five Roles</v>
      </c>
      <c r="D3961" s="626" t="s">
        <v>6986</v>
      </c>
      <c r="E3961" s="626" t="s">
        <v>6987</v>
      </c>
      <c r="F3961" s="641" t="s">
        <v>6988</v>
      </c>
      <c r="G3961" s="626">
        <v>7</v>
      </c>
      <c r="H3961" s="631" t="s">
        <v>3772</v>
      </c>
    </row>
    <row r="3962" spans="1:8" ht="33">
      <c r="A3962" s="24" t="s">
        <v>28</v>
      </c>
      <c r="B3962" s="212" t="s">
        <v>6989</v>
      </c>
      <c r="D3962" s="627"/>
      <c r="E3962" s="627"/>
      <c r="F3962" s="661"/>
      <c r="G3962" s="627"/>
      <c r="H3962" s="627"/>
    </row>
    <row r="3963" spans="1:8">
      <c r="A3963" s="24" t="s">
        <v>13</v>
      </c>
      <c r="B3963" s="23" t="s">
        <v>6990</v>
      </c>
      <c r="D3963" s="627"/>
      <c r="E3963" s="627"/>
      <c r="F3963" s="661"/>
      <c r="G3963" s="627"/>
      <c r="H3963" s="627"/>
    </row>
    <row r="3964" spans="1:8">
      <c r="A3964" s="24" t="s">
        <v>32</v>
      </c>
      <c r="B3964" s="23">
        <f ca="1">VLOOKUP(B3961,'41. KPC'!$H$8:$J$1048576,3,0)</f>
        <v>14</v>
      </c>
      <c r="D3964" s="628"/>
      <c r="E3964" s="628"/>
      <c r="F3964" s="640"/>
      <c r="G3964" s="628"/>
      <c r="H3964" s="627"/>
    </row>
    <row r="3965" spans="1:8">
      <c r="A3965" s="24" t="s">
        <v>31</v>
      </c>
      <c r="B3965" s="23" t="str">
        <f ca="1">VLOOKUP(B3961,'41. KPC'!$H$8:$J$1048576,2,0)</f>
        <v>O</v>
      </c>
      <c r="D3965" s="634" t="s">
        <v>6991</v>
      </c>
      <c r="E3965" s="634" t="s">
        <v>6992</v>
      </c>
      <c r="F3965" s="639" t="s">
        <v>6993</v>
      </c>
      <c r="G3965" s="634">
        <v>7</v>
      </c>
      <c r="H3965" s="627"/>
    </row>
    <row r="3966" spans="1:8">
      <c r="A3966" s="24" t="s">
        <v>25</v>
      </c>
      <c r="B3966" s="23" t="str">
        <f ca="1">VLOOKUP(B3961,'41. KPC'!$H$8:$L$1048576,5,0)</f>
        <v>1~12월</v>
      </c>
      <c r="D3966" s="627"/>
      <c r="E3966" s="627"/>
      <c r="F3966" s="661"/>
      <c r="G3966" s="627"/>
      <c r="H3966" s="627"/>
    </row>
    <row r="3967" spans="1:8">
      <c r="A3967" s="629" t="s">
        <v>33</v>
      </c>
      <c r="B3967" s="649" t="s">
        <v>6994</v>
      </c>
      <c r="D3967" s="627"/>
      <c r="E3967" s="627"/>
      <c r="F3967" s="661"/>
      <c r="G3967" s="627"/>
      <c r="H3967" s="627"/>
    </row>
    <row r="3968" spans="1:8">
      <c r="A3968" s="630"/>
      <c r="B3968" s="645"/>
      <c r="D3968" s="628"/>
      <c r="E3968" s="628"/>
      <c r="F3968" s="640"/>
      <c r="G3968" s="628"/>
      <c r="H3968" s="628"/>
    </row>
    <row r="3971" spans="1:8" ht="17.25" thickBot="1">
      <c r="A3971" s="22" t="s">
        <v>7</v>
      </c>
      <c r="B3971" s="22" t="s">
        <v>4</v>
      </c>
      <c r="D3971" s="22" t="s">
        <v>5</v>
      </c>
      <c r="E3971" s="22" t="s">
        <v>11</v>
      </c>
      <c r="F3971" s="22" t="s">
        <v>12</v>
      </c>
      <c r="G3971" s="22" t="s">
        <v>6</v>
      </c>
      <c r="H3971" s="22" t="s">
        <v>29</v>
      </c>
    </row>
    <row r="3972" spans="1:8" ht="17.25" thickTop="1">
      <c r="A3972" s="21">
        <f ca="1">COUNTIF(INDIRECT("$A$3:A" &amp; ROW()-1), "연번")</f>
        <v>361</v>
      </c>
      <c r="B3972" s="21" t="str">
        <f ca="1">VLOOKUP(A3972,'41. KPC'!$B$8:$H$1048576,7,0)</f>
        <v>성과내는 리더의 7가지 조직관리스킬</v>
      </c>
      <c r="D3972" s="626" t="s">
        <v>6995</v>
      </c>
      <c r="E3972" s="626" t="s">
        <v>6987</v>
      </c>
      <c r="F3972" s="641" t="s">
        <v>6996</v>
      </c>
      <c r="G3972" s="626">
        <v>7.5</v>
      </c>
      <c r="H3972" s="631" t="s">
        <v>3772</v>
      </c>
    </row>
    <row r="3973" spans="1:8" ht="33">
      <c r="A3973" s="24" t="s">
        <v>28</v>
      </c>
      <c r="B3973" s="212" t="s">
        <v>6997</v>
      </c>
      <c r="D3973" s="627"/>
      <c r="E3973" s="627"/>
      <c r="F3973" s="661"/>
      <c r="G3973" s="627"/>
      <c r="H3973" s="627"/>
    </row>
    <row r="3974" spans="1:8">
      <c r="A3974" s="24" t="s">
        <v>13</v>
      </c>
      <c r="B3974" s="23" t="s">
        <v>6998</v>
      </c>
      <c r="D3974" s="627"/>
      <c r="E3974" s="627"/>
      <c r="F3974" s="661"/>
      <c r="G3974" s="627"/>
      <c r="H3974" s="627"/>
    </row>
    <row r="3975" spans="1:8">
      <c r="A3975" s="24" t="s">
        <v>32</v>
      </c>
      <c r="B3975" s="23">
        <f ca="1">VLOOKUP(B3972,'41. KPC'!$H$8:$J$1048576,3,0)</f>
        <v>18</v>
      </c>
      <c r="D3975" s="628"/>
      <c r="E3975" s="628"/>
      <c r="F3975" s="640"/>
      <c r="G3975" s="628"/>
      <c r="H3975" s="627"/>
    </row>
    <row r="3976" spans="1:8">
      <c r="A3976" s="24" t="s">
        <v>31</v>
      </c>
      <c r="B3976" s="23" t="str">
        <f ca="1">VLOOKUP(B3972,'41. KPC'!$H$8:$J$1048576,2,0)</f>
        <v>O</v>
      </c>
      <c r="D3976" s="634" t="s">
        <v>6999</v>
      </c>
      <c r="E3976" s="634" t="s">
        <v>7000</v>
      </c>
      <c r="F3976" s="639" t="s">
        <v>7001</v>
      </c>
      <c r="G3976" s="634">
        <v>10.5</v>
      </c>
      <c r="H3976" s="627"/>
    </row>
    <row r="3977" spans="1:8">
      <c r="A3977" s="24" t="s">
        <v>25</v>
      </c>
      <c r="B3977" s="23" t="str">
        <f ca="1">VLOOKUP(B3972,'41. KPC'!$H$8:$L$1048576,5,0)</f>
        <v>1~12월</v>
      </c>
      <c r="D3977" s="627"/>
      <c r="E3977" s="627"/>
      <c r="F3977" s="661"/>
      <c r="G3977" s="627"/>
      <c r="H3977" s="627"/>
    </row>
    <row r="3978" spans="1:8">
      <c r="A3978" s="629" t="s">
        <v>33</v>
      </c>
      <c r="B3978" s="649" t="s">
        <v>7002</v>
      </c>
      <c r="D3978" s="627"/>
      <c r="E3978" s="627"/>
      <c r="F3978" s="661"/>
      <c r="G3978" s="627"/>
      <c r="H3978" s="627"/>
    </row>
    <row r="3979" spans="1:8">
      <c r="A3979" s="630"/>
      <c r="B3979" s="645"/>
      <c r="D3979" s="628"/>
      <c r="E3979" s="628"/>
      <c r="F3979" s="640"/>
      <c r="G3979" s="628"/>
      <c r="H3979" s="628"/>
    </row>
    <row r="3982" spans="1:8" ht="17.25" thickBot="1">
      <c r="A3982" s="22" t="s">
        <v>7</v>
      </c>
      <c r="B3982" s="22" t="s">
        <v>4</v>
      </c>
      <c r="D3982" s="22" t="s">
        <v>5</v>
      </c>
      <c r="E3982" s="22" t="s">
        <v>11</v>
      </c>
      <c r="F3982" s="22" t="s">
        <v>12</v>
      </c>
      <c r="G3982" s="22" t="s">
        <v>6</v>
      </c>
      <c r="H3982" s="22" t="s">
        <v>29</v>
      </c>
    </row>
    <row r="3983" spans="1:8" ht="17.25" thickTop="1">
      <c r="A3983" s="21">
        <f ca="1">COUNTIF(INDIRECT("$A$3:A" &amp; ROW()-1), "연번")</f>
        <v>362</v>
      </c>
      <c r="B3983" s="21" t="str">
        <f ca="1">VLOOKUP(A3983,'41. KPC'!$B$8:$H$1048576,7,0)</f>
        <v>성과내는 팀을 만드는 팀장리더십</v>
      </c>
      <c r="D3983" s="626" t="s">
        <v>7003</v>
      </c>
      <c r="E3983" s="626" t="s">
        <v>7004</v>
      </c>
      <c r="F3983" s="641" t="s">
        <v>7005</v>
      </c>
      <c r="G3983" s="626">
        <v>7.5</v>
      </c>
      <c r="H3983" s="631" t="s">
        <v>3772</v>
      </c>
    </row>
    <row r="3984" spans="1:8" ht="33">
      <c r="A3984" s="24" t="s">
        <v>28</v>
      </c>
      <c r="B3984" s="212" t="s">
        <v>7006</v>
      </c>
      <c r="D3984" s="627"/>
      <c r="E3984" s="627"/>
      <c r="F3984" s="661"/>
      <c r="G3984" s="627"/>
      <c r="H3984" s="627"/>
    </row>
    <row r="3985" spans="1:8" ht="33">
      <c r="A3985" s="24" t="s">
        <v>13</v>
      </c>
      <c r="B3985" s="99" t="s">
        <v>7007</v>
      </c>
      <c r="D3985" s="627"/>
      <c r="E3985" s="627"/>
      <c r="F3985" s="661"/>
      <c r="G3985" s="627"/>
      <c r="H3985" s="627"/>
    </row>
    <row r="3986" spans="1:8">
      <c r="A3986" s="24" t="s">
        <v>32</v>
      </c>
      <c r="B3986" s="23">
        <f ca="1">VLOOKUP(B3983,'41. KPC'!$H$8:$J$1048576,3,0)</f>
        <v>18</v>
      </c>
      <c r="D3986" s="628"/>
      <c r="E3986" s="628"/>
      <c r="F3986" s="640"/>
      <c r="G3986" s="628"/>
      <c r="H3986" s="627"/>
    </row>
    <row r="3987" spans="1:8">
      <c r="A3987" s="24" t="s">
        <v>31</v>
      </c>
      <c r="B3987" s="23" t="str">
        <f ca="1">VLOOKUP(B3983,'41. KPC'!$H$8:$J$1048576,2,0)</f>
        <v>O</v>
      </c>
      <c r="D3987" s="634" t="s">
        <v>7008</v>
      </c>
      <c r="E3987" s="634" t="s">
        <v>7009</v>
      </c>
      <c r="F3987" s="639" t="s">
        <v>7010</v>
      </c>
      <c r="G3987" s="634">
        <v>10.5</v>
      </c>
      <c r="H3987" s="627"/>
    </row>
    <row r="3988" spans="1:8">
      <c r="A3988" s="24" t="s">
        <v>25</v>
      </c>
      <c r="B3988" s="23" t="str">
        <f ca="1">VLOOKUP(B3983,'41. KPC'!$H$8:$L$1048576,5,0)</f>
        <v>1~12월</v>
      </c>
      <c r="D3988" s="627"/>
      <c r="E3988" s="627"/>
      <c r="F3988" s="661"/>
      <c r="G3988" s="627"/>
      <c r="H3988" s="627"/>
    </row>
    <row r="3989" spans="1:8">
      <c r="A3989" s="629" t="s">
        <v>33</v>
      </c>
      <c r="B3989" s="649" t="s">
        <v>7011</v>
      </c>
      <c r="D3989" s="627"/>
      <c r="E3989" s="627"/>
      <c r="F3989" s="661"/>
      <c r="G3989" s="627"/>
      <c r="H3989" s="627"/>
    </row>
    <row r="3990" spans="1:8">
      <c r="A3990" s="630"/>
      <c r="B3990" s="645"/>
      <c r="D3990" s="628"/>
      <c r="E3990" s="628"/>
      <c r="F3990" s="640"/>
      <c r="G3990" s="628"/>
      <c r="H3990" s="628"/>
    </row>
    <row r="3993" spans="1:8" ht="17.25" thickBot="1">
      <c r="A3993" s="22" t="s">
        <v>7</v>
      </c>
      <c r="B3993" s="22" t="s">
        <v>4</v>
      </c>
      <c r="D3993" s="22" t="s">
        <v>5</v>
      </c>
      <c r="E3993" s="22" t="s">
        <v>11</v>
      </c>
      <c r="F3993" s="22" t="s">
        <v>12</v>
      </c>
      <c r="G3993" s="22" t="s">
        <v>6</v>
      </c>
      <c r="H3993" s="22" t="s">
        <v>29</v>
      </c>
    </row>
    <row r="3994" spans="1:8" ht="17.25" thickTop="1">
      <c r="A3994" s="21">
        <f ca="1">COUNTIF(INDIRECT("$A$3:A" &amp; ROW()-1), "연번")</f>
        <v>363</v>
      </c>
      <c r="B3994" s="21" t="str">
        <f ca="1">VLOOKUP(A3994,'41. KPC'!$B$8:$H$1048576,7,0)</f>
        <v>슬기로운 조직생활</v>
      </c>
      <c r="D3994" s="626" t="s">
        <v>7012</v>
      </c>
      <c r="E3994" s="626" t="s">
        <v>7013</v>
      </c>
      <c r="F3994" s="641" t="s">
        <v>7014</v>
      </c>
      <c r="G3994" s="626">
        <v>7</v>
      </c>
      <c r="H3994" s="631" t="s">
        <v>3772</v>
      </c>
    </row>
    <row r="3995" spans="1:8" ht="33">
      <c r="A3995" s="24" t="s">
        <v>28</v>
      </c>
      <c r="B3995" s="212" t="s">
        <v>7015</v>
      </c>
      <c r="D3995" s="627"/>
      <c r="E3995" s="627"/>
      <c r="F3995" s="661"/>
      <c r="G3995" s="627"/>
      <c r="H3995" s="627"/>
    </row>
    <row r="3996" spans="1:8">
      <c r="A3996" s="24" t="s">
        <v>13</v>
      </c>
      <c r="B3996" s="23" t="s">
        <v>7016</v>
      </c>
      <c r="D3996" s="627"/>
      <c r="E3996" s="627"/>
      <c r="F3996" s="661"/>
      <c r="G3996" s="627"/>
      <c r="H3996" s="627"/>
    </row>
    <row r="3997" spans="1:8">
      <c r="A3997" s="24" t="s">
        <v>32</v>
      </c>
      <c r="B3997" s="23">
        <f ca="1">VLOOKUP(B3994,'41. KPC'!$H$8:$J$1048576,3,0)</f>
        <v>14</v>
      </c>
      <c r="D3997" s="628"/>
      <c r="E3997" s="628"/>
      <c r="F3997" s="640"/>
      <c r="G3997" s="628"/>
      <c r="H3997" s="627"/>
    </row>
    <row r="3998" spans="1:8">
      <c r="A3998" s="24" t="s">
        <v>31</v>
      </c>
      <c r="B3998" s="23" t="str">
        <f ca="1">VLOOKUP(B3994,'41. KPC'!$H$8:$J$1048576,2,0)</f>
        <v>O</v>
      </c>
      <c r="D3998" s="634" t="s">
        <v>7017</v>
      </c>
      <c r="E3998" s="634" t="s">
        <v>7018</v>
      </c>
      <c r="F3998" s="639" t="s">
        <v>7019</v>
      </c>
      <c r="G3998" s="634">
        <v>7</v>
      </c>
      <c r="H3998" s="627"/>
    </row>
    <row r="3999" spans="1:8">
      <c r="A3999" s="24" t="s">
        <v>25</v>
      </c>
      <c r="B3999" s="23" t="str">
        <f ca="1">VLOOKUP(B3994,'41. KPC'!$H$8:$L$1048576,5,0)</f>
        <v>1~12월</v>
      </c>
      <c r="D3999" s="627"/>
      <c r="E3999" s="627"/>
      <c r="F3999" s="661"/>
      <c r="G3999" s="627"/>
      <c r="H3999" s="627"/>
    </row>
    <row r="4000" spans="1:8">
      <c r="A4000" s="629" t="s">
        <v>33</v>
      </c>
      <c r="B4000" s="649" t="s">
        <v>7020</v>
      </c>
      <c r="D4000" s="627"/>
      <c r="E4000" s="627"/>
      <c r="F4000" s="661"/>
      <c r="G4000" s="627"/>
      <c r="H4000" s="627"/>
    </row>
    <row r="4001" spans="1:8">
      <c r="A4001" s="630"/>
      <c r="B4001" s="645"/>
      <c r="D4001" s="628"/>
      <c r="E4001" s="628"/>
      <c r="F4001" s="640"/>
      <c r="G4001" s="628"/>
      <c r="H4001" s="628"/>
    </row>
    <row r="4004" spans="1:8" ht="17.25" thickBot="1">
      <c r="A4004" s="22" t="s">
        <v>7</v>
      </c>
      <c r="B4004" s="22" t="s">
        <v>4</v>
      </c>
      <c r="D4004" s="22" t="s">
        <v>5</v>
      </c>
      <c r="E4004" s="22" t="s">
        <v>11</v>
      </c>
      <c r="F4004" s="22" t="s">
        <v>12</v>
      </c>
      <c r="G4004" s="22" t="s">
        <v>6</v>
      </c>
      <c r="H4004" s="22" t="s">
        <v>29</v>
      </c>
    </row>
    <row r="4005" spans="1:8" ht="17.25" thickTop="1">
      <c r="A4005" s="21">
        <f ca="1">COUNTIF(INDIRECT("$A$3:A" &amp; ROW()-1), "연번")</f>
        <v>364</v>
      </c>
      <c r="B4005" s="21" t="str">
        <f ca="1">VLOOKUP(A4005,'41. KPC'!$B$8:$H$1048576,7,0)</f>
        <v>조직을 이끄는 리더의 소통스킬(소통리더십)</v>
      </c>
      <c r="D4005" s="626" t="s">
        <v>7021</v>
      </c>
      <c r="E4005" s="626" t="s">
        <v>7022</v>
      </c>
      <c r="F4005" s="641" t="s">
        <v>7023</v>
      </c>
      <c r="G4005" s="626">
        <v>7</v>
      </c>
      <c r="H4005" s="631" t="s">
        <v>3772</v>
      </c>
    </row>
    <row r="4006" spans="1:8" ht="33">
      <c r="A4006" s="24" t="s">
        <v>28</v>
      </c>
      <c r="B4006" s="212" t="s">
        <v>7024</v>
      </c>
      <c r="D4006" s="627"/>
      <c r="E4006" s="627"/>
      <c r="F4006" s="661"/>
      <c r="G4006" s="627"/>
      <c r="H4006" s="627"/>
    </row>
    <row r="4007" spans="1:8" ht="33">
      <c r="A4007" s="24" t="s">
        <v>13</v>
      </c>
      <c r="B4007" s="99" t="s">
        <v>7025</v>
      </c>
      <c r="D4007" s="627"/>
      <c r="E4007" s="627"/>
      <c r="F4007" s="661"/>
      <c r="G4007" s="627"/>
      <c r="H4007" s="627"/>
    </row>
    <row r="4008" spans="1:8">
      <c r="A4008" s="24" t="s">
        <v>32</v>
      </c>
      <c r="B4008" s="23">
        <f ca="1">VLOOKUP(B4005,'41. KPC'!$H$8:$J$1048576,3,0)</f>
        <v>14</v>
      </c>
      <c r="D4008" s="628"/>
      <c r="E4008" s="628"/>
      <c r="F4008" s="640"/>
      <c r="G4008" s="628"/>
      <c r="H4008" s="627"/>
    </row>
    <row r="4009" spans="1:8">
      <c r="A4009" s="24" t="s">
        <v>31</v>
      </c>
      <c r="B4009" s="23" t="str">
        <f ca="1">VLOOKUP(B4005,'41. KPC'!$H$8:$J$1048576,2,0)</f>
        <v>O</v>
      </c>
      <c r="D4009" s="634" t="s">
        <v>7026</v>
      </c>
      <c r="E4009" s="634" t="s">
        <v>7027</v>
      </c>
      <c r="F4009" s="639" t="s">
        <v>7028</v>
      </c>
      <c r="G4009" s="634">
        <v>7</v>
      </c>
      <c r="H4009" s="627"/>
    </row>
    <row r="4010" spans="1:8">
      <c r="A4010" s="24" t="s">
        <v>25</v>
      </c>
      <c r="B4010" s="23" t="str">
        <f ca="1">VLOOKUP(B4005,'41. KPC'!$H$8:$L$1048576,5,0)</f>
        <v>1~12월</v>
      </c>
      <c r="D4010" s="627"/>
      <c r="E4010" s="627"/>
      <c r="F4010" s="661"/>
      <c r="G4010" s="627"/>
      <c r="H4010" s="627"/>
    </row>
    <row r="4011" spans="1:8">
      <c r="A4011" s="629" t="s">
        <v>33</v>
      </c>
      <c r="B4011" s="649" t="s">
        <v>7029</v>
      </c>
      <c r="D4011" s="627"/>
      <c r="E4011" s="627"/>
      <c r="F4011" s="661"/>
      <c r="G4011" s="627"/>
      <c r="H4011" s="627"/>
    </row>
    <row r="4012" spans="1:8">
      <c r="A4012" s="630"/>
      <c r="B4012" s="645"/>
      <c r="D4012" s="628"/>
      <c r="E4012" s="628"/>
      <c r="F4012" s="640"/>
      <c r="G4012" s="628"/>
      <c r="H4012" s="628"/>
    </row>
    <row r="4015" spans="1:8" ht="17.25" thickBot="1">
      <c r="A4015" s="22" t="s">
        <v>7</v>
      </c>
      <c r="B4015" s="22" t="s">
        <v>4</v>
      </c>
      <c r="D4015" s="22" t="s">
        <v>5</v>
      </c>
      <c r="E4015" s="22" t="s">
        <v>11</v>
      </c>
      <c r="F4015" s="22" t="s">
        <v>12</v>
      </c>
      <c r="G4015" s="22" t="s">
        <v>6</v>
      </c>
      <c r="H4015" s="22" t="s">
        <v>29</v>
      </c>
    </row>
    <row r="4016" spans="1:8" ht="17.25" thickTop="1">
      <c r="A4016" s="21">
        <f ca="1">COUNTIF(INDIRECT("$A$3:A" &amp; ROW()-1), "연번")</f>
        <v>365</v>
      </c>
      <c r="B4016" s="21" t="str">
        <f ca="1">VLOOKUP(A4016,'41. KPC'!$B$8:$H$1048576,7,0)</f>
        <v>조직화합을 이끄는 관계관리 리더십</v>
      </c>
      <c r="D4016" s="626" t="s">
        <v>7030</v>
      </c>
      <c r="E4016" s="626" t="s">
        <v>7031</v>
      </c>
      <c r="F4016" s="679" t="s">
        <v>7032</v>
      </c>
      <c r="G4016" s="626">
        <v>7</v>
      </c>
      <c r="H4016" s="631" t="s">
        <v>3772</v>
      </c>
    </row>
    <row r="4017" spans="1:8">
      <c r="A4017" s="24" t="s">
        <v>28</v>
      </c>
      <c r="B4017" s="237" t="s">
        <v>7033</v>
      </c>
      <c r="D4017" s="627"/>
      <c r="E4017" s="627"/>
      <c r="F4017" s="690"/>
      <c r="G4017" s="627"/>
      <c r="H4017" s="627"/>
    </row>
    <row r="4018" spans="1:8" ht="33">
      <c r="A4018" s="24" t="s">
        <v>13</v>
      </c>
      <c r="B4018" s="99" t="s">
        <v>7034</v>
      </c>
      <c r="D4018" s="627"/>
      <c r="E4018" s="627"/>
      <c r="F4018" s="690"/>
      <c r="G4018" s="627"/>
      <c r="H4018" s="627"/>
    </row>
    <row r="4019" spans="1:8">
      <c r="A4019" s="24" t="s">
        <v>32</v>
      </c>
      <c r="B4019" s="23">
        <f ca="1">VLOOKUP(B4016,'41. KPC'!$H$8:$J$1048576,3,0)</f>
        <v>14</v>
      </c>
      <c r="D4019" s="628"/>
      <c r="E4019" s="628"/>
      <c r="F4019" s="691"/>
      <c r="G4019" s="628"/>
      <c r="H4019" s="627"/>
    </row>
    <row r="4020" spans="1:8">
      <c r="A4020" s="24" t="s">
        <v>31</v>
      </c>
      <c r="B4020" s="23" t="str">
        <f ca="1">VLOOKUP(B4016,'41. KPC'!$H$8:$J$1048576,2,0)</f>
        <v>O</v>
      </c>
      <c r="D4020" s="634" t="s">
        <v>7035</v>
      </c>
      <c r="E4020" s="634" t="s">
        <v>7036</v>
      </c>
      <c r="F4020" s="639" t="s">
        <v>7037</v>
      </c>
      <c r="G4020" s="634">
        <v>7</v>
      </c>
      <c r="H4020" s="627"/>
    </row>
    <row r="4021" spans="1:8">
      <c r="A4021" s="24" t="s">
        <v>25</v>
      </c>
      <c r="B4021" s="23" t="str">
        <f ca="1">VLOOKUP(B4016,'41. KPC'!$H$8:$L$1048576,5,0)</f>
        <v>1~12월</v>
      </c>
      <c r="D4021" s="627"/>
      <c r="E4021" s="627"/>
      <c r="F4021" s="661"/>
      <c r="G4021" s="627"/>
      <c r="H4021" s="627"/>
    </row>
    <row r="4022" spans="1:8">
      <c r="A4022" s="629" t="s">
        <v>33</v>
      </c>
      <c r="B4022" s="649" t="s">
        <v>7038</v>
      </c>
      <c r="D4022" s="627"/>
      <c r="E4022" s="627"/>
      <c r="F4022" s="661"/>
      <c r="G4022" s="627"/>
      <c r="H4022" s="627"/>
    </row>
    <row r="4023" spans="1:8">
      <c r="A4023" s="630"/>
      <c r="B4023" s="645"/>
      <c r="D4023" s="628"/>
      <c r="E4023" s="628"/>
      <c r="F4023" s="640"/>
      <c r="G4023" s="628"/>
      <c r="H4023" s="628"/>
    </row>
    <row r="4026" spans="1:8" ht="17.25" thickBot="1">
      <c r="A4026" s="22" t="s">
        <v>7</v>
      </c>
      <c r="B4026" s="22" t="s">
        <v>4</v>
      </c>
      <c r="D4026" s="22" t="s">
        <v>5</v>
      </c>
      <c r="E4026" s="22" t="s">
        <v>11</v>
      </c>
      <c r="F4026" s="22" t="s">
        <v>12</v>
      </c>
      <c r="G4026" s="22" t="s">
        <v>6</v>
      </c>
      <c r="H4026" s="22" t="s">
        <v>29</v>
      </c>
    </row>
    <row r="4027" spans="1:8" ht="17.25" thickTop="1">
      <c r="A4027" s="21">
        <f ca="1">COUNTIF(INDIRECT("$A$3:A" &amp; ROW()-1), "연번")</f>
        <v>366</v>
      </c>
      <c r="B4027" s="21" t="str">
        <f ca="1">VLOOKUP(A4027,'41. KPC'!$B$8:$H$1048576,7,0)</f>
        <v>주임 승진자(온보딩) 과정</v>
      </c>
      <c r="D4027" s="626" t="s">
        <v>7039</v>
      </c>
      <c r="E4027" s="626" t="s">
        <v>7040</v>
      </c>
      <c r="F4027" s="641" t="s">
        <v>7041</v>
      </c>
      <c r="G4027" s="626">
        <v>7</v>
      </c>
      <c r="H4027" s="631" t="s">
        <v>3772</v>
      </c>
    </row>
    <row r="4028" spans="1:8" ht="33">
      <c r="A4028" s="24" t="s">
        <v>28</v>
      </c>
      <c r="B4028" s="212" t="s">
        <v>7042</v>
      </c>
      <c r="D4028" s="627"/>
      <c r="E4028" s="627"/>
      <c r="F4028" s="661"/>
      <c r="G4028" s="627"/>
      <c r="H4028" s="627"/>
    </row>
    <row r="4029" spans="1:8">
      <c r="A4029" s="24" t="s">
        <v>13</v>
      </c>
      <c r="B4029" s="23" t="s">
        <v>7043</v>
      </c>
      <c r="D4029" s="627"/>
      <c r="E4029" s="627"/>
      <c r="F4029" s="661"/>
      <c r="G4029" s="627"/>
      <c r="H4029" s="627"/>
    </row>
    <row r="4030" spans="1:8">
      <c r="A4030" s="24" t="s">
        <v>32</v>
      </c>
      <c r="B4030" s="23">
        <f ca="1">VLOOKUP(B4027,'41. KPC'!$H$8:$J$1048576,3,0)</f>
        <v>14</v>
      </c>
      <c r="D4030" s="628"/>
      <c r="E4030" s="628"/>
      <c r="F4030" s="640"/>
      <c r="G4030" s="628"/>
      <c r="H4030" s="627"/>
    </row>
    <row r="4031" spans="1:8">
      <c r="A4031" s="24" t="s">
        <v>31</v>
      </c>
      <c r="B4031" s="23" t="str">
        <f ca="1">VLOOKUP(B4027,'41. KPC'!$H$8:$J$1048576,2,0)</f>
        <v>O</v>
      </c>
      <c r="D4031" s="634" t="s">
        <v>7044</v>
      </c>
      <c r="E4031" s="634" t="s">
        <v>7045</v>
      </c>
      <c r="F4031" s="639" t="s">
        <v>7046</v>
      </c>
      <c r="G4031" s="634">
        <v>7</v>
      </c>
      <c r="H4031" s="627"/>
    </row>
    <row r="4032" spans="1:8">
      <c r="A4032" s="24" t="s">
        <v>25</v>
      </c>
      <c r="B4032" s="23" t="str">
        <f ca="1">VLOOKUP(B4027,'41. KPC'!$H$8:$L$1048576,5,0)</f>
        <v>1~12월</v>
      </c>
      <c r="D4032" s="627"/>
      <c r="E4032" s="627"/>
      <c r="F4032" s="661"/>
      <c r="G4032" s="627"/>
      <c r="H4032" s="627"/>
    </row>
    <row r="4033" spans="1:8">
      <c r="A4033" s="629" t="s">
        <v>33</v>
      </c>
      <c r="B4033" s="649" t="s">
        <v>7047</v>
      </c>
      <c r="D4033" s="627"/>
      <c r="E4033" s="627"/>
      <c r="F4033" s="661"/>
      <c r="G4033" s="627"/>
      <c r="H4033" s="627"/>
    </row>
    <row r="4034" spans="1:8">
      <c r="A4034" s="630"/>
      <c r="B4034" s="645"/>
      <c r="D4034" s="628"/>
      <c r="E4034" s="628"/>
      <c r="F4034" s="640"/>
      <c r="G4034" s="628"/>
      <c r="H4034" s="628"/>
    </row>
    <row r="4037" spans="1:8" ht="17.25" thickBot="1">
      <c r="A4037" s="22" t="s">
        <v>7</v>
      </c>
      <c r="B4037" s="22" t="s">
        <v>4</v>
      </c>
      <c r="D4037" s="22" t="s">
        <v>5</v>
      </c>
      <c r="E4037" s="22" t="s">
        <v>11</v>
      </c>
      <c r="F4037" s="22" t="s">
        <v>12</v>
      </c>
      <c r="G4037" s="22" t="s">
        <v>6</v>
      </c>
      <c r="H4037" s="22" t="s">
        <v>29</v>
      </c>
    </row>
    <row r="4038" spans="1:8" ht="17.25" thickTop="1">
      <c r="A4038" s="21">
        <f ca="1">COUNTIF(INDIRECT("$A$3:A" &amp; ROW()-1), "연번")</f>
        <v>367</v>
      </c>
      <c r="B4038" s="21" t="str">
        <f ca="1">VLOOKUP(A4038,'41. KPC'!$B$8:$H$1048576,7,0)</f>
        <v>준비된 리더로 성장하는 리더십 개발</v>
      </c>
      <c r="D4038" s="626" t="s">
        <v>7048</v>
      </c>
      <c r="E4038" s="626" t="s">
        <v>7049</v>
      </c>
      <c r="F4038" s="641" t="s">
        <v>7050</v>
      </c>
      <c r="G4038" s="626">
        <v>9</v>
      </c>
      <c r="H4038" s="631" t="s">
        <v>3772</v>
      </c>
    </row>
    <row r="4039" spans="1:8">
      <c r="A4039" s="24" t="s">
        <v>28</v>
      </c>
      <c r="B4039" s="237" t="s">
        <v>7051</v>
      </c>
      <c r="D4039" s="627"/>
      <c r="E4039" s="627"/>
      <c r="F4039" s="661"/>
      <c r="G4039" s="627"/>
      <c r="H4039" s="627"/>
    </row>
    <row r="4040" spans="1:8" ht="33">
      <c r="A4040" s="24" t="s">
        <v>13</v>
      </c>
      <c r="B4040" s="99" t="s">
        <v>7052</v>
      </c>
      <c r="D4040" s="627"/>
      <c r="E4040" s="627"/>
      <c r="F4040" s="661"/>
      <c r="G4040" s="627"/>
      <c r="H4040" s="627"/>
    </row>
    <row r="4041" spans="1:8">
      <c r="A4041" s="24" t="s">
        <v>32</v>
      </c>
      <c r="B4041" s="23">
        <f ca="1">VLOOKUP(B4038,'41. KPC'!$H$8:$J$1048576,3,0)</f>
        <v>18</v>
      </c>
      <c r="D4041" s="628"/>
      <c r="E4041" s="628"/>
      <c r="F4041" s="640"/>
      <c r="G4041" s="628"/>
      <c r="H4041" s="627"/>
    </row>
    <row r="4042" spans="1:8">
      <c r="A4042" s="24" t="s">
        <v>31</v>
      </c>
      <c r="B4042" s="23" t="str">
        <f ca="1">VLOOKUP(B4038,'41. KPC'!$H$8:$J$1048576,2,0)</f>
        <v>O</v>
      </c>
      <c r="D4042" s="634" t="s">
        <v>7053</v>
      </c>
      <c r="E4042" s="634" t="s">
        <v>7054</v>
      </c>
      <c r="F4042" s="639" t="s">
        <v>7055</v>
      </c>
      <c r="G4042" s="634">
        <v>9</v>
      </c>
      <c r="H4042" s="627"/>
    </row>
    <row r="4043" spans="1:8">
      <c r="A4043" s="24" t="s">
        <v>25</v>
      </c>
      <c r="B4043" s="23" t="str">
        <f ca="1">VLOOKUP(B4038,'41. KPC'!$H$8:$L$1048576,5,0)</f>
        <v>1~12월</v>
      </c>
      <c r="D4043" s="627"/>
      <c r="E4043" s="627"/>
      <c r="F4043" s="661"/>
      <c r="G4043" s="627"/>
      <c r="H4043" s="627"/>
    </row>
    <row r="4044" spans="1:8">
      <c r="A4044" s="629" t="s">
        <v>33</v>
      </c>
      <c r="B4044" s="649" t="s">
        <v>7056</v>
      </c>
      <c r="D4044" s="627"/>
      <c r="E4044" s="627"/>
      <c r="F4044" s="661"/>
      <c r="G4044" s="627"/>
      <c r="H4044" s="627"/>
    </row>
    <row r="4045" spans="1:8">
      <c r="A4045" s="630"/>
      <c r="B4045" s="645"/>
      <c r="D4045" s="628"/>
      <c r="E4045" s="628"/>
      <c r="F4045" s="640"/>
      <c r="G4045" s="628"/>
      <c r="H4045" s="628"/>
    </row>
    <row r="4048" spans="1:8" ht="17.25" thickBot="1">
      <c r="A4048" s="22" t="s">
        <v>7</v>
      </c>
      <c r="B4048" s="22" t="s">
        <v>4</v>
      </c>
      <c r="D4048" s="22" t="s">
        <v>5</v>
      </c>
      <c r="E4048" s="22" t="s">
        <v>11</v>
      </c>
      <c r="F4048" s="22" t="s">
        <v>12</v>
      </c>
      <c r="G4048" s="22" t="s">
        <v>6</v>
      </c>
      <c r="H4048" s="22" t="s">
        <v>29</v>
      </c>
    </row>
    <row r="4049" spans="1:8" ht="17.25" thickTop="1">
      <c r="A4049" s="21">
        <f ca="1">COUNTIF(INDIRECT("$A$3:A" &amp; ROW()-1), "연번")</f>
        <v>368</v>
      </c>
      <c r="B4049" s="21" t="str">
        <f ca="1">VLOOKUP(A4049,'41. KPC'!$B$8:$H$1048576,7,0)</f>
        <v>핵심인재 역량강화</v>
      </c>
      <c r="D4049" s="626" t="s">
        <v>7057</v>
      </c>
      <c r="E4049" s="626" t="s">
        <v>7058</v>
      </c>
      <c r="F4049" s="641" t="s">
        <v>7059</v>
      </c>
      <c r="G4049" s="626">
        <v>7.5</v>
      </c>
      <c r="H4049" s="631" t="s">
        <v>3772</v>
      </c>
    </row>
    <row r="4050" spans="1:8" ht="33">
      <c r="A4050" s="24" t="s">
        <v>28</v>
      </c>
      <c r="B4050" s="212" t="s">
        <v>7060</v>
      </c>
      <c r="D4050" s="627"/>
      <c r="E4050" s="627"/>
      <c r="F4050" s="661"/>
      <c r="G4050" s="627"/>
      <c r="H4050" s="627"/>
    </row>
    <row r="4051" spans="1:8">
      <c r="A4051" s="24" t="s">
        <v>13</v>
      </c>
      <c r="B4051" s="23" t="s">
        <v>7061</v>
      </c>
      <c r="D4051" s="627"/>
      <c r="E4051" s="627"/>
      <c r="F4051" s="661"/>
      <c r="G4051" s="627"/>
      <c r="H4051" s="627"/>
    </row>
    <row r="4052" spans="1:8">
      <c r="A4052" s="24" t="s">
        <v>32</v>
      </c>
      <c r="B4052" s="23">
        <f ca="1">VLOOKUP(B4049,'41. KPC'!$H$8:$J$1048576,3,0)</f>
        <v>18</v>
      </c>
      <c r="D4052" s="628"/>
      <c r="E4052" s="628"/>
      <c r="F4052" s="640"/>
      <c r="G4052" s="628"/>
      <c r="H4052" s="627"/>
    </row>
    <row r="4053" spans="1:8">
      <c r="A4053" s="24" t="s">
        <v>31</v>
      </c>
      <c r="B4053" s="23" t="str">
        <f ca="1">VLOOKUP(B4049,'41. KPC'!$H$8:$J$1048576,2,0)</f>
        <v>O</v>
      </c>
      <c r="D4053" s="634" t="s">
        <v>7062</v>
      </c>
      <c r="E4053" s="634" t="s">
        <v>7063</v>
      </c>
      <c r="F4053" s="639" t="s">
        <v>7064</v>
      </c>
      <c r="G4053" s="634">
        <v>10.5</v>
      </c>
      <c r="H4053" s="627"/>
    </row>
    <row r="4054" spans="1:8">
      <c r="A4054" s="24" t="s">
        <v>25</v>
      </c>
      <c r="B4054" s="23" t="str">
        <f ca="1">VLOOKUP(B4049,'41. KPC'!$H$8:$L$1048576,5,0)</f>
        <v>1~12월</v>
      </c>
      <c r="D4054" s="627"/>
      <c r="E4054" s="627"/>
      <c r="F4054" s="661"/>
      <c r="G4054" s="627"/>
      <c r="H4054" s="627"/>
    </row>
    <row r="4055" spans="1:8">
      <c r="A4055" s="629" t="s">
        <v>33</v>
      </c>
      <c r="B4055" s="649" t="s">
        <v>7065</v>
      </c>
      <c r="D4055" s="627"/>
      <c r="E4055" s="627"/>
      <c r="F4055" s="661"/>
      <c r="G4055" s="627"/>
      <c r="H4055" s="627"/>
    </row>
    <row r="4056" spans="1:8">
      <c r="A4056" s="630"/>
      <c r="B4056" s="645"/>
      <c r="D4056" s="628"/>
      <c r="E4056" s="628"/>
      <c r="F4056" s="640"/>
      <c r="G4056" s="628"/>
      <c r="H4056" s="628"/>
    </row>
    <row r="4059" spans="1:8" ht="17.25" thickBot="1">
      <c r="A4059" s="22" t="s">
        <v>7</v>
      </c>
      <c r="B4059" s="22" t="s">
        <v>4</v>
      </c>
      <c r="D4059" s="22" t="s">
        <v>5</v>
      </c>
      <c r="E4059" s="22" t="s">
        <v>11</v>
      </c>
      <c r="F4059" s="22" t="s">
        <v>12</v>
      </c>
      <c r="G4059" s="22" t="s">
        <v>6</v>
      </c>
      <c r="H4059" s="22" t="s">
        <v>29</v>
      </c>
    </row>
    <row r="4060" spans="1:8" ht="17.25" thickTop="1">
      <c r="A4060" s="21">
        <f ca="1">COUNTIF(INDIRECT("$A$3:A" &amp; ROW()-1), "연번")</f>
        <v>369</v>
      </c>
      <c r="B4060" s="21" t="str">
        <f ca="1">VLOOKUP(A4060,'41. KPC'!$B$8:$H$1048576,7,0)</f>
        <v>후배직원을 키우는 업무지시스킬(MZ세대와 함께 일하기)</v>
      </c>
      <c r="D4060" s="631" t="s">
        <v>7066</v>
      </c>
      <c r="E4060" s="626" t="s">
        <v>7067</v>
      </c>
      <c r="F4060" s="641" t="s">
        <v>7068</v>
      </c>
      <c r="G4060" s="626">
        <v>7</v>
      </c>
      <c r="H4060" s="631" t="s">
        <v>3772</v>
      </c>
    </row>
    <row r="4061" spans="1:8">
      <c r="A4061" s="24" t="s">
        <v>28</v>
      </c>
      <c r="B4061" s="237" t="s">
        <v>7069</v>
      </c>
      <c r="D4061" s="627"/>
      <c r="E4061" s="627"/>
      <c r="F4061" s="661"/>
      <c r="G4061" s="627"/>
      <c r="H4061" s="627"/>
    </row>
    <row r="4062" spans="1:8" ht="33">
      <c r="A4062" s="24" t="s">
        <v>13</v>
      </c>
      <c r="B4062" s="99" t="s">
        <v>7070</v>
      </c>
      <c r="D4062" s="627"/>
      <c r="E4062" s="627"/>
      <c r="F4062" s="661"/>
      <c r="G4062" s="627"/>
      <c r="H4062" s="627"/>
    </row>
    <row r="4063" spans="1:8">
      <c r="A4063" s="24" t="s">
        <v>32</v>
      </c>
      <c r="B4063" s="23">
        <f ca="1">VLOOKUP(B4060,'41. KPC'!$H$8:$J$1048576,3,0)</f>
        <v>14</v>
      </c>
      <c r="D4063" s="628"/>
      <c r="E4063" s="628"/>
      <c r="F4063" s="640"/>
      <c r="G4063" s="628"/>
      <c r="H4063" s="627"/>
    </row>
    <row r="4064" spans="1:8">
      <c r="A4064" s="24" t="s">
        <v>31</v>
      </c>
      <c r="B4064" s="23" t="str">
        <f ca="1">VLOOKUP(B4060,'41. KPC'!$H$8:$J$1048576,2,0)</f>
        <v>O</v>
      </c>
      <c r="D4064" s="646" t="s">
        <v>7071</v>
      </c>
      <c r="E4064" s="634" t="s">
        <v>7072</v>
      </c>
      <c r="F4064" s="639" t="s">
        <v>7073</v>
      </c>
      <c r="G4064" s="634">
        <v>7</v>
      </c>
      <c r="H4064" s="627"/>
    </row>
    <row r="4065" spans="1:8">
      <c r="A4065" s="24" t="s">
        <v>25</v>
      </c>
      <c r="B4065" s="23" t="str">
        <f ca="1">VLOOKUP(B4060,'41. KPC'!$H$8:$L$1048576,5,0)</f>
        <v>1~12월</v>
      </c>
      <c r="D4065" s="627"/>
      <c r="E4065" s="627"/>
      <c r="F4065" s="661"/>
      <c r="G4065" s="627"/>
      <c r="H4065" s="627"/>
    </row>
    <row r="4066" spans="1:8">
      <c r="A4066" s="629" t="s">
        <v>33</v>
      </c>
      <c r="B4066" s="649" t="s">
        <v>7074</v>
      </c>
      <c r="D4066" s="627"/>
      <c r="E4066" s="627"/>
      <c r="F4066" s="661"/>
      <c r="G4066" s="627"/>
      <c r="H4066" s="627"/>
    </row>
    <row r="4067" spans="1:8">
      <c r="A4067" s="630"/>
      <c r="B4067" s="645"/>
      <c r="D4067" s="628"/>
      <c r="E4067" s="628"/>
      <c r="F4067" s="640"/>
      <c r="G4067" s="628"/>
      <c r="H4067" s="628"/>
    </row>
    <row r="4070" spans="1:8" ht="17.25" thickBot="1">
      <c r="A4070" s="22" t="s">
        <v>7</v>
      </c>
      <c r="B4070" s="22" t="s">
        <v>4</v>
      </c>
      <c r="D4070" s="22" t="s">
        <v>5</v>
      </c>
      <c r="E4070" s="22" t="s">
        <v>11</v>
      </c>
      <c r="F4070" s="22" t="s">
        <v>12</v>
      </c>
      <c r="G4070" s="22" t="s">
        <v>6</v>
      </c>
      <c r="H4070" s="22" t="s">
        <v>29</v>
      </c>
    </row>
    <row r="4071" spans="1:8" ht="17.25" thickTop="1">
      <c r="A4071" s="21">
        <f ca="1">COUNTIF(INDIRECT("$A$3:A" &amp; ROW()-1), "연번")</f>
        <v>370</v>
      </c>
      <c r="B4071" s="21" t="str">
        <f ca="1">VLOOKUP(A4071,'41. KPC'!$B$8:$H$1048576,7,0)</f>
        <v>[중소기업 특화과정] 핵심인재 업무스킬업(Feat.AI)</v>
      </c>
      <c r="D4071" s="626" t="s">
        <v>7075</v>
      </c>
      <c r="E4071" s="626" t="s">
        <v>7076</v>
      </c>
      <c r="F4071" s="641" t="s">
        <v>7077</v>
      </c>
      <c r="G4071" s="626">
        <v>7</v>
      </c>
      <c r="H4071" s="631" t="s">
        <v>3772</v>
      </c>
    </row>
    <row r="4072" spans="1:8">
      <c r="A4072" s="24" t="s">
        <v>28</v>
      </c>
      <c r="B4072" s="237" t="s">
        <v>7078</v>
      </c>
      <c r="D4072" s="627"/>
      <c r="E4072" s="627"/>
      <c r="F4072" s="661"/>
      <c r="G4072" s="627"/>
      <c r="H4072" s="627"/>
    </row>
    <row r="4073" spans="1:8">
      <c r="A4073" s="24" t="s">
        <v>13</v>
      </c>
      <c r="B4073" s="23" t="s">
        <v>7079</v>
      </c>
      <c r="D4073" s="627"/>
      <c r="E4073" s="627"/>
      <c r="F4073" s="661"/>
      <c r="G4073" s="627"/>
      <c r="H4073" s="627"/>
    </row>
    <row r="4074" spans="1:8">
      <c r="A4074" s="24" t="s">
        <v>32</v>
      </c>
      <c r="B4074" s="23">
        <f ca="1">VLOOKUP(B4071,'41. KPC'!$H$8:$J$1048576,3,0)</f>
        <v>7</v>
      </c>
      <c r="D4074" s="627"/>
      <c r="E4074" s="627"/>
      <c r="F4074" s="661"/>
      <c r="G4074" s="627"/>
      <c r="H4074" s="627"/>
    </row>
    <row r="4075" spans="1:8">
      <c r="A4075" s="24" t="s">
        <v>31</v>
      </c>
      <c r="B4075" s="23" t="str">
        <f ca="1">VLOOKUP(B4071,'41. KPC'!$H$8:$J$1048576,2,0)</f>
        <v>O</v>
      </c>
      <c r="D4075" s="627"/>
      <c r="E4075" s="627"/>
      <c r="F4075" s="661"/>
      <c r="G4075" s="627"/>
      <c r="H4075" s="627"/>
    </row>
    <row r="4076" spans="1:8">
      <c r="A4076" s="24" t="s">
        <v>25</v>
      </c>
      <c r="B4076" s="23" t="str">
        <f ca="1">VLOOKUP(B4071,'41. KPC'!$H$8:$L$1048576,5,0)</f>
        <v>1~12월</v>
      </c>
      <c r="D4076" s="627"/>
      <c r="E4076" s="627"/>
      <c r="F4076" s="661"/>
      <c r="G4076" s="627"/>
      <c r="H4076" s="627"/>
    </row>
    <row r="4077" spans="1:8">
      <c r="A4077" s="629" t="s">
        <v>33</v>
      </c>
      <c r="B4077" s="649" t="s">
        <v>7080</v>
      </c>
      <c r="D4077" s="627"/>
      <c r="E4077" s="627"/>
      <c r="F4077" s="661"/>
      <c r="G4077" s="627"/>
      <c r="H4077" s="627"/>
    </row>
    <row r="4078" spans="1:8">
      <c r="A4078" s="630"/>
      <c r="B4078" s="645"/>
      <c r="D4078" s="628"/>
      <c r="E4078" s="628"/>
      <c r="F4078" s="640"/>
      <c r="G4078" s="628"/>
      <c r="H4078" s="628"/>
    </row>
    <row r="4081" spans="1:8" ht="17.25" thickBot="1">
      <c r="A4081" s="22" t="s">
        <v>7</v>
      </c>
      <c r="B4081" s="22" t="s">
        <v>4</v>
      </c>
      <c r="D4081" s="22" t="s">
        <v>5</v>
      </c>
      <c r="E4081" s="22" t="s">
        <v>11</v>
      </c>
      <c r="F4081" s="22" t="s">
        <v>12</v>
      </c>
      <c r="G4081" s="22" t="s">
        <v>6</v>
      </c>
      <c r="H4081" s="22" t="s">
        <v>29</v>
      </c>
    </row>
    <row r="4082" spans="1:8" ht="17.25" thickTop="1">
      <c r="A4082" s="21">
        <f ca="1">COUNTIF(INDIRECT("$A$3:A" &amp; ROW()-1), "연번")</f>
        <v>371</v>
      </c>
      <c r="B4082" s="21" t="str">
        <f ca="1">VLOOKUP(A4082,'41. KPC'!$B$8:$H$1048576,7,0)</f>
        <v>[중소기업 특화과정] 중간관리자 리더십 과정</v>
      </c>
      <c r="D4082" s="646" t="s">
        <v>7081</v>
      </c>
      <c r="E4082" s="646" t="s">
        <v>7082</v>
      </c>
      <c r="F4082" s="639" t="s">
        <v>7083</v>
      </c>
      <c r="G4082" s="634">
        <v>7</v>
      </c>
      <c r="H4082" s="646" t="s">
        <v>3772</v>
      </c>
    </row>
    <row r="4083" spans="1:8" ht="49.5">
      <c r="A4083" s="24" t="s">
        <v>28</v>
      </c>
      <c r="B4083" s="212" t="s">
        <v>7084</v>
      </c>
      <c r="D4083" s="627"/>
      <c r="E4083" s="632"/>
      <c r="F4083" s="635"/>
      <c r="G4083" s="627"/>
      <c r="H4083" s="627"/>
    </row>
    <row r="4084" spans="1:8">
      <c r="A4084" s="24" t="s">
        <v>13</v>
      </c>
      <c r="B4084" s="23" t="s">
        <v>7085</v>
      </c>
      <c r="D4084" s="627"/>
      <c r="E4084" s="632"/>
      <c r="F4084" s="635"/>
      <c r="G4084" s="627"/>
      <c r="H4084" s="627"/>
    </row>
    <row r="4085" spans="1:8">
      <c r="A4085" s="24" t="s">
        <v>32</v>
      </c>
      <c r="B4085" s="23">
        <f ca="1">VLOOKUP(B4082,'41. KPC'!$H$8:$J$1048576,3,0)</f>
        <v>7</v>
      </c>
      <c r="D4085" s="627"/>
      <c r="E4085" s="632"/>
      <c r="F4085" s="635"/>
      <c r="G4085" s="627"/>
      <c r="H4085" s="627"/>
    </row>
    <row r="4086" spans="1:8">
      <c r="A4086" s="24" t="s">
        <v>31</v>
      </c>
      <c r="B4086" s="23" t="str">
        <f ca="1">VLOOKUP(B4082,'41. KPC'!$H$8:$J$1048576,2,0)</f>
        <v>O</v>
      </c>
      <c r="D4086" s="627"/>
      <c r="E4086" s="632"/>
      <c r="F4086" s="635"/>
      <c r="G4086" s="627"/>
      <c r="H4086" s="627"/>
    </row>
    <row r="4087" spans="1:8">
      <c r="A4087" s="24" t="s">
        <v>25</v>
      </c>
      <c r="B4087" s="23" t="str">
        <f ca="1">VLOOKUP(B4082,'41. KPC'!$H$8:$L$1048576,5,0)</f>
        <v>1~12월</v>
      </c>
      <c r="D4087" s="627"/>
      <c r="E4087" s="632"/>
      <c r="F4087" s="635"/>
      <c r="G4087" s="627"/>
      <c r="H4087" s="627"/>
    </row>
    <row r="4088" spans="1:8">
      <c r="A4088" s="629" t="s">
        <v>33</v>
      </c>
      <c r="B4088" s="649" t="s">
        <v>7086</v>
      </c>
      <c r="D4088" s="627"/>
      <c r="E4088" s="632"/>
      <c r="F4088" s="635"/>
      <c r="G4088" s="627"/>
      <c r="H4088" s="627"/>
    </row>
    <row r="4089" spans="1:8">
      <c r="A4089" s="630"/>
      <c r="B4089" s="645"/>
      <c r="D4089" s="628"/>
      <c r="E4089" s="633"/>
      <c r="F4089" s="636"/>
      <c r="G4089" s="628"/>
      <c r="H4089" s="628"/>
    </row>
    <row r="4092" spans="1:8" ht="17.25" thickBot="1">
      <c r="A4092" s="22" t="s">
        <v>7</v>
      </c>
      <c r="B4092" s="22" t="s">
        <v>4</v>
      </c>
      <c r="D4092" s="22" t="s">
        <v>5</v>
      </c>
      <c r="E4092" s="22" t="s">
        <v>11</v>
      </c>
      <c r="F4092" s="22" t="s">
        <v>12</v>
      </c>
      <c r="G4092" s="22" t="s">
        <v>6</v>
      </c>
      <c r="H4092" s="22" t="s">
        <v>29</v>
      </c>
    </row>
    <row r="4093" spans="1:8" ht="17.25" thickTop="1">
      <c r="A4093" s="21">
        <f ca="1">COUNTIF(INDIRECT("$A$3:A" &amp; ROW()-1), "연번")</f>
        <v>372</v>
      </c>
      <c r="B4093" s="21" t="str">
        <f ca="1">VLOOKUP(A4093,'41. KPC'!$B$8:$H$1048576,7,0)</f>
        <v>[중소기업 특화과정] 즐거운 출근길을 위한 조직 소통 리더십</v>
      </c>
      <c r="D4093" s="631" t="s">
        <v>7087</v>
      </c>
      <c r="E4093" s="626" t="s">
        <v>7088</v>
      </c>
      <c r="F4093" s="641" t="s">
        <v>7089</v>
      </c>
      <c r="G4093" s="626">
        <v>7</v>
      </c>
      <c r="H4093" s="631" t="s">
        <v>3772</v>
      </c>
    </row>
    <row r="4094" spans="1:8" ht="49.5">
      <c r="A4094" s="24" t="s">
        <v>28</v>
      </c>
      <c r="B4094" s="212" t="s">
        <v>7090</v>
      </c>
      <c r="D4094" s="632"/>
      <c r="E4094" s="627"/>
      <c r="F4094" s="635"/>
      <c r="G4094" s="627"/>
      <c r="H4094" s="627"/>
    </row>
    <row r="4095" spans="1:8">
      <c r="A4095" s="24" t="s">
        <v>13</v>
      </c>
      <c r="B4095" s="23" t="s">
        <v>7091</v>
      </c>
      <c r="D4095" s="632"/>
      <c r="E4095" s="627"/>
      <c r="F4095" s="635"/>
      <c r="G4095" s="627"/>
      <c r="H4095" s="627"/>
    </row>
    <row r="4096" spans="1:8">
      <c r="A4096" s="24" t="s">
        <v>32</v>
      </c>
      <c r="B4096" s="23">
        <f ca="1">VLOOKUP(B4093,'41. KPC'!$H$8:$J$1048576,3,0)</f>
        <v>7</v>
      </c>
      <c r="D4096" s="632"/>
      <c r="E4096" s="627"/>
      <c r="F4096" s="635"/>
      <c r="G4096" s="627"/>
      <c r="H4096" s="627"/>
    </row>
    <row r="4097" spans="1:8">
      <c r="A4097" s="24" t="s">
        <v>31</v>
      </c>
      <c r="B4097" s="23" t="str">
        <f ca="1">VLOOKUP(B4093,'41. KPC'!$H$8:$J$1048576,2,0)</f>
        <v>O</v>
      </c>
      <c r="D4097" s="632"/>
      <c r="E4097" s="627"/>
      <c r="F4097" s="635"/>
      <c r="G4097" s="627"/>
      <c r="H4097" s="627"/>
    </row>
    <row r="4098" spans="1:8">
      <c r="A4098" s="24" t="s">
        <v>25</v>
      </c>
      <c r="B4098" s="23" t="str">
        <f ca="1">VLOOKUP(B4093,'41. KPC'!$H$8:$L$1048576,5,0)</f>
        <v>1~12월</v>
      </c>
      <c r="D4098" s="632"/>
      <c r="E4098" s="627"/>
      <c r="F4098" s="635"/>
      <c r="G4098" s="627"/>
      <c r="H4098" s="627"/>
    </row>
    <row r="4099" spans="1:8">
      <c r="A4099" s="629" t="s">
        <v>33</v>
      </c>
      <c r="B4099" s="654" t="s">
        <v>7092</v>
      </c>
      <c r="D4099" s="632"/>
      <c r="E4099" s="627"/>
      <c r="F4099" s="635"/>
      <c r="G4099" s="627"/>
      <c r="H4099" s="627"/>
    </row>
    <row r="4100" spans="1:8">
      <c r="A4100" s="630"/>
      <c r="B4100" s="655"/>
      <c r="D4100" s="633"/>
      <c r="E4100" s="628"/>
      <c r="F4100" s="636"/>
      <c r="G4100" s="628"/>
      <c r="H4100" s="628"/>
    </row>
    <row r="4104" spans="1:8" ht="17.25" thickBot="1">
      <c r="A4104" s="22" t="s">
        <v>7</v>
      </c>
      <c r="B4104" s="22" t="s">
        <v>4</v>
      </c>
      <c r="D4104" s="22" t="s">
        <v>5</v>
      </c>
      <c r="E4104" s="22" t="s">
        <v>11</v>
      </c>
      <c r="F4104" s="22" t="s">
        <v>12</v>
      </c>
      <c r="G4104" s="22" t="s">
        <v>6</v>
      </c>
      <c r="H4104" s="22" t="s">
        <v>29</v>
      </c>
    </row>
    <row r="4105" spans="1:8" ht="17.25" thickTop="1">
      <c r="A4105" s="21">
        <f ca="1">COUNTIF(INDIRECT("$A$3:A" &amp; ROW()-1), "연번")</f>
        <v>373</v>
      </c>
      <c r="B4105" s="21" t="str">
        <f ca="1">VLOOKUP(A4105,'41. KPC'!$B$8:$H$1048576,7,0)</f>
        <v>신임 부장ㆍ팀장(관리자) 과정</v>
      </c>
      <c r="D4105" s="626" t="s">
        <v>7093</v>
      </c>
      <c r="E4105" s="626" t="s">
        <v>7094</v>
      </c>
      <c r="F4105" s="641" t="s">
        <v>7095</v>
      </c>
      <c r="G4105" s="626">
        <v>14</v>
      </c>
      <c r="H4105" s="631" t="s">
        <v>3772</v>
      </c>
    </row>
    <row r="4106" spans="1:8" ht="82.5">
      <c r="A4106" s="24" t="s">
        <v>28</v>
      </c>
      <c r="B4106" s="212" t="s">
        <v>7096</v>
      </c>
      <c r="D4106" s="628"/>
      <c r="E4106" s="628"/>
      <c r="F4106" s="636"/>
      <c r="G4106" s="628"/>
      <c r="H4106" s="627"/>
    </row>
    <row r="4107" spans="1:8" ht="49.5">
      <c r="A4107" s="24" t="s">
        <v>13</v>
      </c>
      <c r="B4107" s="212" t="s">
        <v>7097</v>
      </c>
      <c r="D4107" s="627" t="s">
        <v>7098</v>
      </c>
      <c r="E4107" s="627" t="s">
        <v>7099</v>
      </c>
      <c r="F4107" s="635" t="s">
        <v>7100</v>
      </c>
      <c r="G4107" s="627">
        <v>7</v>
      </c>
      <c r="H4107" s="627"/>
    </row>
    <row r="4108" spans="1:8">
      <c r="A4108" s="24" t="s">
        <v>32</v>
      </c>
      <c r="B4108" s="23">
        <f ca="1">VLOOKUP(B4105,'41. KPC'!$H$8:$J$1048576,3,0)</f>
        <v>21</v>
      </c>
      <c r="D4108" s="627"/>
      <c r="E4108" s="627"/>
      <c r="F4108" s="635"/>
      <c r="G4108" s="627"/>
      <c r="H4108" s="627"/>
    </row>
    <row r="4109" spans="1:8">
      <c r="A4109" s="24" t="s">
        <v>31</v>
      </c>
      <c r="B4109" s="23" t="str">
        <f ca="1">VLOOKUP(B4105,'41. KPC'!$H$8:$J$1048576,2,0)</f>
        <v>X</v>
      </c>
      <c r="D4109" s="627"/>
      <c r="E4109" s="627"/>
      <c r="F4109" s="635"/>
      <c r="G4109" s="627"/>
      <c r="H4109" s="627"/>
    </row>
    <row r="4110" spans="1:8">
      <c r="A4110" s="24" t="s">
        <v>25</v>
      </c>
      <c r="B4110" s="23" t="str">
        <f ca="1">VLOOKUP(B4105,'41. KPC'!$H$8:$L$1048576,5,0)</f>
        <v>1~12월</v>
      </c>
      <c r="D4110" s="627"/>
      <c r="E4110" s="627"/>
      <c r="F4110" s="635"/>
      <c r="G4110" s="627"/>
      <c r="H4110" s="627"/>
    </row>
    <row r="4111" spans="1:8">
      <c r="A4111" s="629" t="s">
        <v>33</v>
      </c>
      <c r="B4111" s="649" t="s">
        <v>7101</v>
      </c>
      <c r="D4111" s="627"/>
      <c r="E4111" s="627"/>
      <c r="F4111" s="635"/>
      <c r="G4111" s="627"/>
      <c r="H4111" s="627"/>
    </row>
    <row r="4112" spans="1:8">
      <c r="A4112" s="630"/>
      <c r="B4112" s="645"/>
      <c r="D4112" s="628"/>
      <c r="E4112" s="628"/>
      <c r="F4112" s="636"/>
      <c r="G4112" s="628"/>
      <c r="H4112" s="628"/>
    </row>
    <row r="4115" spans="1:8" ht="17.25" thickBot="1">
      <c r="A4115" s="22" t="s">
        <v>7</v>
      </c>
      <c r="B4115" s="22" t="s">
        <v>4</v>
      </c>
      <c r="D4115" s="22" t="s">
        <v>5</v>
      </c>
      <c r="E4115" s="22" t="s">
        <v>11</v>
      </c>
      <c r="F4115" s="22" t="s">
        <v>12</v>
      </c>
      <c r="G4115" s="22" t="s">
        <v>6</v>
      </c>
      <c r="H4115" s="22" t="s">
        <v>29</v>
      </c>
    </row>
    <row r="4116" spans="1:8" ht="17.25" thickTop="1">
      <c r="A4116" s="21">
        <f ca="1">COUNTIF(INDIRECT("$A$3:A" &amp; ROW()-1), "연번")</f>
        <v>374</v>
      </c>
      <c r="B4116" s="21" t="str">
        <f ca="1">VLOOKUP(A4116,'41. KPC'!$B$8:$H$1048576,7,0)</f>
        <v>신임 차장 과정</v>
      </c>
      <c r="D4116" s="626" t="s">
        <v>7102</v>
      </c>
      <c r="E4116" s="626" t="s">
        <v>7103</v>
      </c>
      <c r="F4116" s="641" t="s">
        <v>7104</v>
      </c>
      <c r="G4116" s="626">
        <v>10.5</v>
      </c>
      <c r="H4116" s="631" t="s">
        <v>3772</v>
      </c>
    </row>
    <row r="4117" spans="1:8" ht="66">
      <c r="A4117" s="24" t="s">
        <v>28</v>
      </c>
      <c r="B4117" s="212" t="s">
        <v>7105</v>
      </c>
      <c r="D4117" s="627"/>
      <c r="E4117" s="627"/>
      <c r="F4117" s="661"/>
      <c r="G4117" s="627"/>
      <c r="H4117" s="627"/>
    </row>
    <row r="4118" spans="1:8">
      <c r="A4118" s="24" t="s">
        <v>13</v>
      </c>
      <c r="B4118" s="23" t="s">
        <v>7106</v>
      </c>
      <c r="D4118" s="627"/>
      <c r="E4118" s="628"/>
      <c r="F4118" s="640"/>
      <c r="G4118" s="628"/>
      <c r="H4118" s="627"/>
    </row>
    <row r="4119" spans="1:8">
      <c r="A4119" s="24" t="s">
        <v>32</v>
      </c>
      <c r="B4119" s="23">
        <f ca="1">VLOOKUP(B4116,'41. KPC'!$H$8:$J$1048576,3,0)</f>
        <v>18</v>
      </c>
      <c r="D4119" s="637" t="s">
        <v>7107</v>
      </c>
      <c r="E4119" s="634" t="s">
        <v>7108</v>
      </c>
      <c r="F4119" s="639" t="s">
        <v>7109</v>
      </c>
      <c r="G4119" s="634">
        <v>7.5</v>
      </c>
      <c r="H4119" s="627"/>
    </row>
    <row r="4120" spans="1:8">
      <c r="A4120" s="24" t="s">
        <v>31</v>
      </c>
      <c r="B4120" s="23" t="str">
        <f ca="1">VLOOKUP(B4116,'41. KPC'!$H$8:$J$1048576,2,0)</f>
        <v>X</v>
      </c>
      <c r="D4120" s="637"/>
      <c r="E4120" s="627"/>
      <c r="F4120" s="635"/>
      <c r="G4120" s="627"/>
      <c r="H4120" s="627"/>
    </row>
    <row r="4121" spans="1:8">
      <c r="A4121" s="24" t="s">
        <v>25</v>
      </c>
      <c r="B4121" s="23" t="str">
        <f ca="1">VLOOKUP(B4116,'41. KPC'!$H$8:$L$1048576,5,0)</f>
        <v>1~12월</v>
      </c>
      <c r="D4121" s="637"/>
      <c r="E4121" s="627"/>
      <c r="F4121" s="635"/>
      <c r="G4121" s="627"/>
      <c r="H4121" s="627"/>
    </row>
    <row r="4122" spans="1:8">
      <c r="A4122" s="629" t="s">
        <v>33</v>
      </c>
      <c r="B4122" s="649" t="s">
        <v>7110</v>
      </c>
      <c r="D4122" s="637"/>
      <c r="E4122" s="627"/>
      <c r="F4122" s="635"/>
      <c r="G4122" s="627"/>
      <c r="H4122" s="627"/>
    </row>
    <row r="4123" spans="1:8">
      <c r="A4123" s="630"/>
      <c r="B4123" s="645"/>
      <c r="D4123" s="637"/>
      <c r="E4123" s="628"/>
      <c r="F4123" s="636"/>
      <c r="G4123" s="628"/>
      <c r="H4123" s="628"/>
    </row>
    <row r="4126" spans="1:8" ht="17.25" thickBot="1">
      <c r="A4126" s="22" t="s">
        <v>7</v>
      </c>
      <c r="B4126" s="22" t="s">
        <v>4</v>
      </c>
      <c r="D4126" s="22" t="s">
        <v>5</v>
      </c>
      <c r="E4126" s="22" t="s">
        <v>11</v>
      </c>
      <c r="F4126" s="22" t="s">
        <v>12</v>
      </c>
      <c r="G4126" s="22" t="s">
        <v>6</v>
      </c>
      <c r="H4126" s="22" t="s">
        <v>29</v>
      </c>
    </row>
    <row r="4127" spans="1:8" ht="17.25" thickTop="1">
      <c r="A4127" s="21">
        <f ca="1">COUNTIF(INDIRECT("$A$3:A" &amp; ROW()-1), "연번")</f>
        <v>375</v>
      </c>
      <c r="B4127" s="21" t="str">
        <f ca="1">VLOOKUP(A4127,'41. KPC'!$B$8:$H$1048576,7,0)</f>
        <v>신임 과장 과정</v>
      </c>
      <c r="D4127" s="626" t="s">
        <v>7111</v>
      </c>
      <c r="E4127" s="631" t="s">
        <v>7112</v>
      </c>
      <c r="F4127" s="641" t="s">
        <v>7113</v>
      </c>
      <c r="G4127" s="626">
        <v>10.5</v>
      </c>
      <c r="H4127" s="631" t="s">
        <v>3772</v>
      </c>
    </row>
    <row r="4128" spans="1:8" ht="66">
      <c r="A4128" s="24" t="s">
        <v>28</v>
      </c>
      <c r="B4128" s="212" t="s">
        <v>7114</v>
      </c>
      <c r="D4128" s="627"/>
      <c r="E4128" s="627"/>
      <c r="F4128" s="635"/>
      <c r="G4128" s="627"/>
      <c r="H4128" s="627"/>
    </row>
    <row r="4129" spans="1:8" ht="33">
      <c r="A4129" s="24" t="s">
        <v>13</v>
      </c>
      <c r="B4129" s="99" t="s">
        <v>7115</v>
      </c>
      <c r="D4129" s="627"/>
      <c r="E4129" s="627"/>
      <c r="F4129" s="635"/>
      <c r="G4129" s="627"/>
      <c r="H4129" s="627"/>
    </row>
    <row r="4130" spans="1:8">
      <c r="A4130" s="24" t="s">
        <v>32</v>
      </c>
      <c r="B4130" s="23">
        <f ca="1">VLOOKUP(B4127,'41. KPC'!$H$8:$J$1048576,3,0)</f>
        <v>18</v>
      </c>
      <c r="D4130" s="627"/>
      <c r="E4130" s="627"/>
      <c r="F4130" s="635"/>
      <c r="G4130" s="627"/>
      <c r="H4130" s="627"/>
    </row>
    <row r="4131" spans="1:8">
      <c r="A4131" s="24" t="s">
        <v>31</v>
      </c>
      <c r="B4131" s="23" t="str">
        <f ca="1">VLOOKUP(B4127,'41. KPC'!$H$8:$J$1048576,2,0)</f>
        <v>X</v>
      </c>
      <c r="D4131" s="628"/>
      <c r="E4131" s="628"/>
      <c r="F4131" s="636"/>
      <c r="G4131" s="628"/>
      <c r="H4131" s="627"/>
    </row>
    <row r="4132" spans="1:8">
      <c r="A4132" s="24" t="s">
        <v>25</v>
      </c>
      <c r="B4132" s="23" t="str">
        <f ca="1">VLOOKUP(B4127,'41. KPC'!$H$8:$L$1048576,5,0)</f>
        <v>1~12월</v>
      </c>
      <c r="D4132" s="634" t="s">
        <v>7116</v>
      </c>
      <c r="E4132" s="646" t="s">
        <v>7117</v>
      </c>
      <c r="F4132" s="639" t="s">
        <v>7118</v>
      </c>
      <c r="G4132" s="634">
        <v>7.5</v>
      </c>
      <c r="H4132" s="627"/>
    </row>
    <row r="4133" spans="1:8">
      <c r="A4133" s="629" t="s">
        <v>33</v>
      </c>
      <c r="B4133" s="649" t="s">
        <v>7119</v>
      </c>
      <c r="D4133" s="627"/>
      <c r="E4133" s="627"/>
      <c r="F4133" s="661"/>
      <c r="G4133" s="627"/>
      <c r="H4133" s="627"/>
    </row>
    <row r="4134" spans="1:8">
      <c r="A4134" s="630"/>
      <c r="B4134" s="645"/>
      <c r="D4134" s="628"/>
      <c r="E4134" s="628"/>
      <c r="F4134" s="640"/>
      <c r="G4134" s="628"/>
      <c r="H4134" s="628"/>
    </row>
    <row r="4137" spans="1:8" ht="17.25" thickBot="1">
      <c r="A4137" s="22" t="s">
        <v>7</v>
      </c>
      <c r="B4137" s="22" t="s">
        <v>4</v>
      </c>
      <c r="D4137" s="22" t="s">
        <v>5</v>
      </c>
      <c r="E4137" s="22" t="s">
        <v>11</v>
      </c>
      <c r="F4137" s="22" t="s">
        <v>12</v>
      </c>
      <c r="G4137" s="22" t="s">
        <v>6</v>
      </c>
      <c r="H4137" s="22" t="s">
        <v>29</v>
      </c>
    </row>
    <row r="4138" spans="1:8" ht="17.25" thickTop="1">
      <c r="A4138" s="21">
        <f ca="1">COUNTIF(INDIRECT("$A$3:A" &amp; ROW()-1), "연번")</f>
        <v>376</v>
      </c>
      <c r="B4138" s="21" t="str">
        <f ca="1">VLOOKUP(A4138,'41. KPC'!$B$8:$H$1048576,7,0)</f>
        <v>신임 대리 과정</v>
      </c>
      <c r="D4138" s="626" t="s">
        <v>7120</v>
      </c>
      <c r="E4138" s="626" t="s">
        <v>7121</v>
      </c>
      <c r="F4138" s="641" t="s">
        <v>7122</v>
      </c>
      <c r="G4138" s="626">
        <v>7.5</v>
      </c>
      <c r="H4138" s="631" t="s">
        <v>3772</v>
      </c>
    </row>
    <row r="4139" spans="1:8" ht="82.5">
      <c r="A4139" s="24" t="s">
        <v>28</v>
      </c>
      <c r="B4139" s="212" t="s">
        <v>7123</v>
      </c>
      <c r="D4139" s="628"/>
      <c r="E4139" s="628"/>
      <c r="F4139" s="640"/>
      <c r="G4139" s="628"/>
      <c r="H4139" s="627"/>
    </row>
    <row r="4140" spans="1:8" ht="33">
      <c r="A4140" s="24" t="s">
        <v>13</v>
      </c>
      <c r="B4140" s="99" t="s">
        <v>7124</v>
      </c>
      <c r="D4140" s="634" t="s">
        <v>7125</v>
      </c>
      <c r="E4140" s="634" t="s">
        <v>7126</v>
      </c>
      <c r="F4140" s="639" t="s">
        <v>7127</v>
      </c>
      <c r="G4140" s="634">
        <v>10.5</v>
      </c>
      <c r="H4140" s="627"/>
    </row>
    <row r="4141" spans="1:8">
      <c r="A4141" s="24" t="s">
        <v>32</v>
      </c>
      <c r="B4141" s="23">
        <f ca="1">VLOOKUP(B4138,'41. KPC'!$H$8:$J$1048576,3,0)</f>
        <v>18</v>
      </c>
      <c r="D4141" s="627"/>
      <c r="E4141" s="627"/>
      <c r="F4141" s="635"/>
      <c r="G4141" s="627"/>
      <c r="H4141" s="627"/>
    </row>
    <row r="4142" spans="1:8">
      <c r="A4142" s="24" t="s">
        <v>31</v>
      </c>
      <c r="B4142" s="23" t="str">
        <f ca="1">VLOOKUP(B4138,'41. KPC'!$H$8:$J$1048576,2,0)</f>
        <v>X</v>
      </c>
      <c r="D4142" s="627"/>
      <c r="E4142" s="627"/>
      <c r="F4142" s="635"/>
      <c r="G4142" s="627"/>
      <c r="H4142" s="627"/>
    </row>
    <row r="4143" spans="1:8">
      <c r="A4143" s="24" t="s">
        <v>25</v>
      </c>
      <c r="B4143" s="23" t="str">
        <f ca="1">VLOOKUP(B4138,'41. KPC'!$H$8:$L$1048576,5,0)</f>
        <v>1~12월</v>
      </c>
      <c r="D4143" s="627"/>
      <c r="E4143" s="627"/>
      <c r="F4143" s="635"/>
      <c r="G4143" s="627"/>
      <c r="H4143" s="627"/>
    </row>
    <row r="4144" spans="1:8">
      <c r="A4144" s="629" t="s">
        <v>33</v>
      </c>
      <c r="B4144" s="649" t="s">
        <v>7128</v>
      </c>
      <c r="D4144" s="627"/>
      <c r="E4144" s="627"/>
      <c r="F4144" s="635"/>
      <c r="G4144" s="627"/>
      <c r="H4144" s="627"/>
    </row>
    <row r="4145" spans="1:8">
      <c r="A4145" s="630"/>
      <c r="B4145" s="645"/>
      <c r="D4145" s="628"/>
      <c r="E4145" s="628"/>
      <c r="F4145" s="636"/>
      <c r="G4145" s="628"/>
      <c r="H4145" s="628"/>
    </row>
    <row r="4148" spans="1:8" ht="17.25" thickBot="1">
      <c r="A4148" s="22" t="s">
        <v>7</v>
      </c>
      <c r="B4148" s="22" t="s">
        <v>4</v>
      </c>
      <c r="D4148" s="22" t="s">
        <v>5</v>
      </c>
      <c r="E4148" s="22" t="s">
        <v>11</v>
      </c>
      <c r="F4148" s="22" t="s">
        <v>12</v>
      </c>
      <c r="G4148" s="22" t="s">
        <v>6</v>
      </c>
      <c r="H4148" s="22" t="s">
        <v>29</v>
      </c>
    </row>
    <row r="4149" spans="1:8" ht="17.25" thickTop="1">
      <c r="A4149" s="21">
        <f ca="1">COUNTIF(INDIRECT("$A$3:A" &amp; ROW()-1), "연번")</f>
        <v>377</v>
      </c>
      <c r="B4149" s="21" t="str">
        <f ca="1">VLOOKUP(A4149,'41. KPC'!$B$8:$H$1048576,7,0)</f>
        <v>신입사원 역량강화</v>
      </c>
      <c r="D4149" s="626" t="s">
        <v>7129</v>
      </c>
      <c r="E4149" s="626" t="s">
        <v>7130</v>
      </c>
      <c r="F4149" s="641" t="s">
        <v>7131</v>
      </c>
      <c r="G4149" s="626">
        <v>7</v>
      </c>
      <c r="H4149" s="631" t="s">
        <v>3772</v>
      </c>
    </row>
    <row r="4150" spans="1:8" ht="33">
      <c r="A4150" s="24" t="s">
        <v>28</v>
      </c>
      <c r="B4150" s="212" t="s">
        <v>7132</v>
      </c>
      <c r="D4150" s="627"/>
      <c r="E4150" s="627"/>
      <c r="F4150" s="661"/>
      <c r="G4150" s="627"/>
      <c r="H4150" s="627"/>
    </row>
    <row r="4151" spans="1:8">
      <c r="A4151" s="24" t="s">
        <v>13</v>
      </c>
      <c r="B4151" s="23" t="s">
        <v>7133</v>
      </c>
      <c r="D4151" s="628"/>
      <c r="E4151" s="628"/>
      <c r="F4151" s="640"/>
      <c r="G4151" s="628"/>
      <c r="H4151" s="627"/>
    </row>
    <row r="4152" spans="1:8">
      <c r="A4152" s="24" t="s">
        <v>32</v>
      </c>
      <c r="B4152" s="23">
        <f ca="1">VLOOKUP(B4149,'41. KPC'!$H$8:$J$1048576,3,0)</f>
        <v>21</v>
      </c>
      <c r="D4152" s="634" t="s">
        <v>7134</v>
      </c>
      <c r="E4152" s="634" t="s">
        <v>7135</v>
      </c>
      <c r="F4152" s="639" t="s">
        <v>7136</v>
      </c>
      <c r="G4152" s="634">
        <v>14</v>
      </c>
      <c r="H4152" s="627"/>
    </row>
    <row r="4153" spans="1:8">
      <c r="A4153" s="24" t="s">
        <v>31</v>
      </c>
      <c r="B4153" s="23" t="str">
        <f ca="1">VLOOKUP(B4149,'41. KPC'!$H$8:$J$1048576,2,0)</f>
        <v>X</v>
      </c>
      <c r="D4153" s="627"/>
      <c r="E4153" s="627"/>
      <c r="F4153" s="689"/>
      <c r="G4153" s="627"/>
      <c r="H4153" s="627"/>
    </row>
    <row r="4154" spans="1:8">
      <c r="A4154" s="24" t="s">
        <v>25</v>
      </c>
      <c r="B4154" s="23" t="str">
        <f ca="1">VLOOKUP(B4149,'41. KPC'!$H$8:$L$1048576,5,0)</f>
        <v>1~12월</v>
      </c>
      <c r="D4154" s="627"/>
      <c r="E4154" s="627"/>
      <c r="F4154" s="689"/>
      <c r="G4154" s="627"/>
      <c r="H4154" s="627"/>
    </row>
    <row r="4155" spans="1:8">
      <c r="A4155" s="629" t="s">
        <v>33</v>
      </c>
      <c r="B4155" s="649" t="s">
        <v>7137</v>
      </c>
      <c r="D4155" s="627"/>
      <c r="E4155" s="627"/>
      <c r="F4155" s="689"/>
      <c r="G4155" s="627"/>
      <c r="H4155" s="627"/>
    </row>
    <row r="4156" spans="1:8">
      <c r="A4156" s="630"/>
      <c r="B4156" s="645"/>
      <c r="D4156" s="628"/>
      <c r="E4156" s="628"/>
      <c r="F4156" s="662"/>
      <c r="G4156" s="628"/>
      <c r="H4156" s="628"/>
    </row>
    <row r="4159" spans="1:8" ht="17.25" thickBot="1">
      <c r="A4159" s="22" t="s">
        <v>7</v>
      </c>
      <c r="B4159" s="22" t="s">
        <v>4</v>
      </c>
      <c r="D4159" s="22" t="s">
        <v>5</v>
      </c>
      <c r="E4159" s="22" t="s">
        <v>11</v>
      </c>
      <c r="F4159" s="22" t="s">
        <v>12</v>
      </c>
      <c r="G4159" s="22" t="s">
        <v>6</v>
      </c>
      <c r="H4159" s="22" t="s">
        <v>29</v>
      </c>
    </row>
    <row r="4160" spans="1:8" ht="17.25" thickTop="1">
      <c r="A4160" s="21">
        <f ca="1">COUNTIF(INDIRECT("$A$3:A" &amp; ROW()-1), "연번")</f>
        <v>378</v>
      </c>
      <c r="B4160" s="21" t="str">
        <f ca="1">VLOOKUP(A4160,'41. KPC'!$B$8:$H$1048576,7,0)</f>
        <v>은퇴 후 꿈꾸는 삶을 만드는 5단계 Process</v>
      </c>
      <c r="D4160" s="631" t="s">
        <v>7138</v>
      </c>
      <c r="E4160" s="626" t="s">
        <v>7139</v>
      </c>
      <c r="F4160" s="641" t="s">
        <v>7140</v>
      </c>
      <c r="G4160" s="626">
        <v>7</v>
      </c>
      <c r="H4160" s="631" t="s">
        <v>3772</v>
      </c>
    </row>
    <row r="4161" spans="1:8" ht="49.5">
      <c r="A4161" s="24" t="s">
        <v>28</v>
      </c>
      <c r="B4161" s="212" t="s">
        <v>7141</v>
      </c>
      <c r="D4161" s="627"/>
      <c r="E4161" s="627"/>
      <c r="F4161" s="661"/>
      <c r="G4161" s="627"/>
      <c r="H4161" s="627"/>
    </row>
    <row r="4162" spans="1:8" ht="33">
      <c r="A4162" s="24" t="s">
        <v>13</v>
      </c>
      <c r="B4162" s="99" t="s">
        <v>7142</v>
      </c>
      <c r="D4162" s="627"/>
      <c r="E4162" s="627"/>
      <c r="F4162" s="661"/>
      <c r="G4162" s="627"/>
      <c r="H4162" s="627"/>
    </row>
    <row r="4163" spans="1:8">
      <c r="A4163" s="24" t="s">
        <v>32</v>
      </c>
      <c r="B4163" s="23">
        <f ca="1">VLOOKUP(B4160,'41. KPC'!$H$8:$J$1048576,3,0)</f>
        <v>14</v>
      </c>
      <c r="D4163" s="628"/>
      <c r="E4163" s="628"/>
      <c r="F4163" s="640"/>
      <c r="G4163" s="628"/>
      <c r="H4163" s="627"/>
    </row>
    <row r="4164" spans="1:8">
      <c r="A4164" s="24" t="s">
        <v>31</v>
      </c>
      <c r="B4164" s="23" t="str">
        <f ca="1">VLOOKUP(B4160,'41. KPC'!$H$8:$J$1048576,2,0)</f>
        <v>X</v>
      </c>
      <c r="D4164" s="646" t="s">
        <v>7143</v>
      </c>
      <c r="E4164" s="646" t="s">
        <v>7144</v>
      </c>
      <c r="F4164" s="639" t="s">
        <v>7145</v>
      </c>
      <c r="G4164" s="634">
        <v>7</v>
      </c>
      <c r="H4164" s="627"/>
    </row>
    <row r="4165" spans="1:8">
      <c r="A4165" s="24" t="s">
        <v>25</v>
      </c>
      <c r="B4165" s="23" t="str">
        <f ca="1">VLOOKUP(B4160,'41. KPC'!$H$8:$L$1048576,5,0)</f>
        <v>1~12월</v>
      </c>
      <c r="D4165" s="627"/>
      <c r="E4165" s="627"/>
      <c r="F4165" s="661"/>
      <c r="G4165" s="627"/>
      <c r="H4165" s="627"/>
    </row>
    <row r="4166" spans="1:8">
      <c r="A4166" s="629" t="s">
        <v>33</v>
      </c>
      <c r="B4166" s="649" t="s">
        <v>7146</v>
      </c>
      <c r="D4166" s="627"/>
      <c r="E4166" s="627"/>
      <c r="F4166" s="661"/>
      <c r="G4166" s="627"/>
      <c r="H4166" s="627"/>
    </row>
    <row r="4167" spans="1:8">
      <c r="A4167" s="630"/>
      <c r="B4167" s="645"/>
      <c r="D4167" s="628"/>
      <c r="E4167" s="628"/>
      <c r="F4167" s="640"/>
      <c r="G4167" s="628"/>
      <c r="H4167" s="628"/>
    </row>
    <row r="4170" spans="1:8" ht="17.25" thickBot="1">
      <c r="A4170" s="22" t="s">
        <v>7</v>
      </c>
      <c r="B4170" s="22" t="s">
        <v>4</v>
      </c>
      <c r="D4170" s="22" t="s">
        <v>5</v>
      </c>
      <c r="E4170" s="22" t="s">
        <v>11</v>
      </c>
      <c r="F4170" s="22" t="s">
        <v>12</v>
      </c>
      <c r="G4170" s="22" t="s">
        <v>6</v>
      </c>
      <c r="H4170" s="22" t="s">
        <v>29</v>
      </c>
    </row>
    <row r="4171" spans="1:8" ht="17.25" thickTop="1">
      <c r="A4171" s="21">
        <f ca="1">COUNTIF(INDIRECT("$A$3:A" &amp; ROW()-1), "연번")</f>
        <v>379</v>
      </c>
      <c r="B4171" s="21" t="str">
        <f ca="1">VLOOKUP(A4171,'41. KPC'!$B$8:$H$1048576,7,0)</f>
        <v>인생 2막을 위한 디자인 마이 라이프</v>
      </c>
      <c r="D4171" s="626" t="s">
        <v>7147</v>
      </c>
      <c r="E4171" s="626" t="s">
        <v>7148</v>
      </c>
      <c r="F4171" s="641" t="s">
        <v>7149</v>
      </c>
      <c r="G4171" s="626">
        <v>10.5</v>
      </c>
      <c r="H4171" s="631" t="s">
        <v>3772</v>
      </c>
    </row>
    <row r="4172" spans="1:8" ht="51.75">
      <c r="A4172" s="24" t="s">
        <v>28</v>
      </c>
      <c r="B4172" s="428" t="s">
        <v>7150</v>
      </c>
      <c r="D4172" s="628"/>
      <c r="E4172" s="628"/>
      <c r="F4172" s="640"/>
      <c r="G4172" s="628"/>
      <c r="H4172" s="627"/>
    </row>
    <row r="4173" spans="1:8" ht="99">
      <c r="A4173" s="24" t="s">
        <v>13</v>
      </c>
      <c r="B4173" s="99" t="s">
        <v>7151</v>
      </c>
      <c r="D4173" s="634" t="s">
        <v>7152</v>
      </c>
      <c r="E4173" s="646" t="s">
        <v>7153</v>
      </c>
      <c r="F4173" s="639" t="s">
        <v>7154</v>
      </c>
      <c r="G4173" s="634">
        <v>7.5</v>
      </c>
      <c r="H4173" s="627"/>
    </row>
    <row r="4174" spans="1:8">
      <c r="A4174" s="24" t="s">
        <v>32</v>
      </c>
      <c r="B4174" s="23">
        <f ca="1">VLOOKUP(B4171,'41. KPC'!$H$8:$J$1048576,3,0)</f>
        <v>18</v>
      </c>
      <c r="D4174" s="627"/>
      <c r="E4174" s="632"/>
      <c r="F4174" s="635"/>
      <c r="G4174" s="627"/>
      <c r="H4174" s="627"/>
    </row>
    <row r="4175" spans="1:8">
      <c r="A4175" s="24" t="s">
        <v>31</v>
      </c>
      <c r="B4175" s="23" t="str">
        <f ca="1">VLOOKUP(B4171,'41. KPC'!$H$8:$J$1048576,2,0)</f>
        <v>X</v>
      </c>
      <c r="D4175" s="627"/>
      <c r="E4175" s="632"/>
      <c r="F4175" s="635"/>
      <c r="G4175" s="627"/>
      <c r="H4175" s="627"/>
    </row>
    <row r="4176" spans="1:8">
      <c r="A4176" s="24" t="s">
        <v>25</v>
      </c>
      <c r="B4176" s="23" t="str">
        <f ca="1">VLOOKUP(B4171,'41. KPC'!$H$8:$L$1048576,5,0)</f>
        <v>1~12월</v>
      </c>
      <c r="D4176" s="627"/>
      <c r="E4176" s="632"/>
      <c r="F4176" s="635"/>
      <c r="G4176" s="627"/>
      <c r="H4176" s="627"/>
    </row>
    <row r="4177" spans="1:8">
      <c r="A4177" s="629" t="s">
        <v>33</v>
      </c>
      <c r="B4177" s="649" t="s">
        <v>7155</v>
      </c>
      <c r="D4177" s="627"/>
      <c r="E4177" s="632"/>
      <c r="F4177" s="635"/>
      <c r="G4177" s="627"/>
      <c r="H4177" s="627"/>
    </row>
    <row r="4178" spans="1:8">
      <c r="A4178" s="630"/>
      <c r="B4178" s="645"/>
      <c r="D4178" s="628"/>
      <c r="E4178" s="633"/>
      <c r="F4178" s="636"/>
      <c r="G4178" s="628"/>
      <c r="H4178" s="628"/>
    </row>
    <row r="4181" spans="1:8" ht="17.25" thickBot="1">
      <c r="A4181" s="22" t="s">
        <v>7</v>
      </c>
      <c r="B4181" s="22" t="s">
        <v>4</v>
      </c>
      <c r="D4181" s="22" t="s">
        <v>5</v>
      </c>
      <c r="E4181" s="22" t="s">
        <v>11</v>
      </c>
      <c r="F4181" s="22" t="s">
        <v>12</v>
      </c>
      <c r="G4181" s="22" t="s">
        <v>6</v>
      </c>
      <c r="H4181" s="22" t="s">
        <v>29</v>
      </c>
    </row>
    <row r="4182" spans="1:8" ht="17.25" thickTop="1">
      <c r="A4182" s="21">
        <f ca="1">COUNTIF(INDIRECT("$A$3:A" &amp; ROW()-1), "연번")</f>
        <v>380</v>
      </c>
      <c r="B4182" s="21" t="str">
        <f ca="1">VLOOKUP(A4182,'41. KPC'!$B$8:$H$1048576,7,0)</f>
        <v>시니어 직급을 위한 AI활용 업무역량 강화</v>
      </c>
      <c r="D4182" s="631" t="s">
        <v>7156</v>
      </c>
      <c r="E4182" s="626" t="s">
        <v>7157</v>
      </c>
      <c r="F4182" s="641" t="s">
        <v>7158</v>
      </c>
      <c r="G4182" s="626">
        <v>7</v>
      </c>
      <c r="H4182" s="631" t="s">
        <v>3772</v>
      </c>
    </row>
    <row r="4183" spans="1:8" ht="66">
      <c r="A4183" s="24" t="s">
        <v>28</v>
      </c>
      <c r="B4183" s="212" t="s">
        <v>7159</v>
      </c>
      <c r="D4183" s="627"/>
      <c r="E4183" s="627"/>
      <c r="F4183" s="635"/>
      <c r="G4183" s="627"/>
      <c r="H4183" s="627"/>
    </row>
    <row r="4184" spans="1:8" ht="33">
      <c r="A4184" s="24" t="s">
        <v>13</v>
      </c>
      <c r="B4184" s="99" t="s">
        <v>7160</v>
      </c>
      <c r="D4184" s="627"/>
      <c r="E4184" s="627"/>
      <c r="F4184" s="635"/>
      <c r="G4184" s="627"/>
      <c r="H4184" s="627"/>
    </row>
    <row r="4185" spans="1:8">
      <c r="A4185" s="24" t="s">
        <v>32</v>
      </c>
      <c r="B4185" s="23">
        <f ca="1">VLOOKUP(B4182,'41. KPC'!$H$8:$J$1048576,3,0)</f>
        <v>7</v>
      </c>
      <c r="D4185" s="627"/>
      <c r="E4185" s="627"/>
      <c r="F4185" s="635"/>
      <c r="G4185" s="627"/>
      <c r="H4185" s="627"/>
    </row>
    <row r="4186" spans="1:8">
      <c r="A4186" s="24" t="s">
        <v>31</v>
      </c>
      <c r="B4186" s="23" t="str">
        <f ca="1">VLOOKUP(B4182,'41. KPC'!$H$8:$J$1048576,2,0)</f>
        <v>X</v>
      </c>
      <c r="D4186" s="627"/>
      <c r="E4186" s="627"/>
      <c r="F4186" s="635"/>
      <c r="G4186" s="627"/>
      <c r="H4186" s="627"/>
    </row>
    <row r="4187" spans="1:8">
      <c r="A4187" s="24" t="s">
        <v>25</v>
      </c>
      <c r="B4187" s="23" t="str">
        <f ca="1">VLOOKUP(B4182,'41. KPC'!$H$8:$L$1048576,5,0)</f>
        <v>1~12월</v>
      </c>
      <c r="D4187" s="627"/>
      <c r="E4187" s="627"/>
      <c r="F4187" s="635"/>
      <c r="G4187" s="627"/>
      <c r="H4187" s="627"/>
    </row>
    <row r="4188" spans="1:8">
      <c r="A4188" s="629" t="s">
        <v>33</v>
      </c>
      <c r="B4188" s="649" t="s">
        <v>7161</v>
      </c>
      <c r="D4188" s="627"/>
      <c r="E4188" s="627"/>
      <c r="F4188" s="635"/>
      <c r="G4188" s="627"/>
      <c r="H4188" s="627"/>
    </row>
    <row r="4189" spans="1:8">
      <c r="A4189" s="630"/>
      <c r="B4189" s="645"/>
      <c r="D4189" s="628"/>
      <c r="E4189" s="628"/>
      <c r="F4189" s="636"/>
      <c r="G4189" s="628"/>
      <c r="H4189" s="628"/>
    </row>
    <row r="4192" spans="1:8" ht="17.25" thickBot="1">
      <c r="A4192" s="22" t="s">
        <v>7</v>
      </c>
      <c r="B4192" s="22" t="s">
        <v>4</v>
      </c>
      <c r="D4192" s="22" t="s">
        <v>5</v>
      </c>
      <c r="E4192" s="22" t="s">
        <v>11</v>
      </c>
      <c r="F4192" s="22" t="s">
        <v>12</v>
      </c>
      <c r="G4192" s="22" t="s">
        <v>6</v>
      </c>
      <c r="H4192" s="22" t="s">
        <v>29</v>
      </c>
    </row>
    <row r="4193" spans="1:8" ht="17.25" thickTop="1">
      <c r="A4193" s="21">
        <f ca="1">COUNTIF(INDIRECT("$A$3:A" &amp; ROW()-1), "연번")</f>
        <v>381</v>
      </c>
      <c r="B4193" s="21" t="str">
        <f ca="1">VLOOKUP(A4193,'41. KPC'!$B$8:$H$1048576,7,0)</f>
        <v>임원 핵심역량 올인원 코스</v>
      </c>
      <c r="D4193" s="626" t="s">
        <v>7162</v>
      </c>
      <c r="E4193" s="626" t="s">
        <v>7163</v>
      </c>
      <c r="F4193" s="686" t="s">
        <v>7164</v>
      </c>
      <c r="G4193" s="626">
        <v>7</v>
      </c>
      <c r="H4193" s="631" t="s">
        <v>3772</v>
      </c>
    </row>
    <row r="4194" spans="1:8" ht="49.5">
      <c r="A4194" s="24" t="s">
        <v>28</v>
      </c>
      <c r="B4194" s="212" t="s">
        <v>7165</v>
      </c>
      <c r="D4194" s="627"/>
      <c r="E4194" s="627"/>
      <c r="F4194" s="687"/>
      <c r="G4194" s="627"/>
      <c r="H4194" s="627"/>
    </row>
    <row r="4195" spans="1:8">
      <c r="A4195" s="24" t="s">
        <v>13</v>
      </c>
      <c r="B4195" s="23" t="s">
        <v>7166</v>
      </c>
      <c r="D4195" s="627"/>
      <c r="E4195" s="627"/>
      <c r="F4195" s="687"/>
      <c r="G4195" s="627"/>
      <c r="H4195" s="627"/>
    </row>
    <row r="4196" spans="1:8">
      <c r="A4196" s="24" t="s">
        <v>32</v>
      </c>
      <c r="B4196" s="23">
        <f ca="1">VLOOKUP(B4193,'41. KPC'!$H$8:$J$1048576,3,0)</f>
        <v>14</v>
      </c>
      <c r="D4196" s="628"/>
      <c r="E4196" s="628"/>
      <c r="F4196" s="688"/>
      <c r="G4196" s="628"/>
      <c r="H4196" s="627"/>
    </row>
    <row r="4197" spans="1:8">
      <c r="A4197" s="24" t="s">
        <v>31</v>
      </c>
      <c r="B4197" s="23" t="str">
        <f ca="1">VLOOKUP(B4193,'41. KPC'!$H$8:$J$1048576,2,0)</f>
        <v>X</v>
      </c>
      <c r="D4197" s="634" t="s">
        <v>7167</v>
      </c>
      <c r="E4197" s="634" t="s">
        <v>7168</v>
      </c>
      <c r="F4197" s="639" t="s">
        <v>7169</v>
      </c>
      <c r="G4197" s="634">
        <v>7</v>
      </c>
      <c r="H4197" s="627"/>
    </row>
    <row r="4198" spans="1:8">
      <c r="A4198" s="24" t="s">
        <v>25</v>
      </c>
      <c r="B4198" s="23" t="str">
        <f ca="1">VLOOKUP(B4193,'41. KPC'!$H$8:$L$1048576,5,0)</f>
        <v>1~12월</v>
      </c>
      <c r="D4198" s="627"/>
      <c r="E4198" s="627"/>
      <c r="F4198" s="661"/>
      <c r="G4198" s="627"/>
      <c r="H4198" s="627"/>
    </row>
    <row r="4199" spans="1:8">
      <c r="A4199" s="629" t="s">
        <v>33</v>
      </c>
      <c r="B4199" s="649" t="s">
        <v>7170</v>
      </c>
      <c r="D4199" s="627"/>
      <c r="E4199" s="627"/>
      <c r="F4199" s="661"/>
      <c r="G4199" s="627"/>
      <c r="H4199" s="627"/>
    </row>
    <row r="4200" spans="1:8">
      <c r="A4200" s="630"/>
      <c r="B4200" s="645"/>
      <c r="D4200" s="628"/>
      <c r="E4200" s="628"/>
      <c r="F4200" s="640"/>
      <c r="G4200" s="628"/>
      <c r="H4200" s="628"/>
    </row>
    <row r="4203" spans="1:8" ht="17.25" thickBot="1">
      <c r="A4203" s="22" t="s">
        <v>7</v>
      </c>
      <c r="B4203" s="22" t="s">
        <v>4</v>
      </c>
      <c r="D4203" s="22" t="s">
        <v>5</v>
      </c>
      <c r="E4203" s="22" t="s">
        <v>11</v>
      </c>
      <c r="F4203" s="22" t="s">
        <v>12</v>
      </c>
      <c r="G4203" s="22" t="s">
        <v>6</v>
      </c>
      <c r="H4203" s="22" t="s">
        <v>29</v>
      </c>
    </row>
    <row r="4204" spans="1:8" ht="17.25" thickTop="1">
      <c r="A4204" s="21">
        <f ca="1">COUNTIF(INDIRECT("$A$3:A" &amp; ROW()-1), "연번")</f>
        <v>382</v>
      </c>
      <c r="B4204" s="21" t="str">
        <f ca="1">VLOOKUP(A4204,'41. KPC'!$B$8:$H$1048576,7,0)</f>
        <v>고급관리자 역량강화</v>
      </c>
      <c r="D4204" s="626" t="s">
        <v>7171</v>
      </c>
      <c r="E4204" s="631" t="s">
        <v>7172</v>
      </c>
      <c r="F4204" s="641" t="s">
        <v>7173</v>
      </c>
      <c r="G4204" s="626">
        <v>10.5</v>
      </c>
      <c r="H4204" s="631" t="s">
        <v>3772</v>
      </c>
    </row>
    <row r="4205" spans="1:8" ht="66">
      <c r="A4205" s="24" t="s">
        <v>28</v>
      </c>
      <c r="B4205" s="212" t="s">
        <v>7174</v>
      </c>
      <c r="D4205" s="627"/>
      <c r="E4205" s="632"/>
      <c r="F4205" s="635"/>
      <c r="G4205" s="627"/>
      <c r="H4205" s="627"/>
    </row>
    <row r="4206" spans="1:8" ht="33">
      <c r="A4206" s="24" t="s">
        <v>13</v>
      </c>
      <c r="B4206" s="99" t="s">
        <v>7175</v>
      </c>
      <c r="D4206" s="627"/>
      <c r="E4206" s="632"/>
      <c r="F4206" s="635"/>
      <c r="G4206" s="627"/>
      <c r="H4206" s="627"/>
    </row>
    <row r="4207" spans="1:8">
      <c r="A4207" s="24" t="s">
        <v>32</v>
      </c>
      <c r="B4207" s="23">
        <f ca="1">VLOOKUP(B4204,'41. KPC'!$H$8:$J$1048576,3,0)</f>
        <v>18</v>
      </c>
      <c r="D4207" s="627"/>
      <c r="E4207" s="632"/>
      <c r="F4207" s="635"/>
      <c r="G4207" s="627"/>
      <c r="H4207" s="627"/>
    </row>
    <row r="4208" spans="1:8">
      <c r="A4208" s="24" t="s">
        <v>31</v>
      </c>
      <c r="B4208" s="23" t="str">
        <f ca="1">VLOOKUP(B4204,'41. KPC'!$H$8:$J$1048576,2,0)</f>
        <v>X</v>
      </c>
      <c r="D4208" s="627"/>
      <c r="E4208" s="632"/>
      <c r="F4208" s="635"/>
      <c r="G4208" s="627"/>
      <c r="H4208" s="627"/>
    </row>
    <row r="4209" spans="1:8">
      <c r="A4209" s="24" t="s">
        <v>25</v>
      </c>
      <c r="B4209" s="23" t="str">
        <f ca="1">VLOOKUP(B4204,'41. KPC'!$H$8:$L$1048576,5,0)</f>
        <v>1~12월</v>
      </c>
      <c r="D4209" s="628"/>
      <c r="E4209" s="633"/>
      <c r="F4209" s="636"/>
      <c r="G4209" s="628"/>
      <c r="H4209" s="627"/>
    </row>
    <row r="4210" spans="1:8">
      <c r="A4210" s="629" t="s">
        <v>33</v>
      </c>
      <c r="B4210" s="649" t="s">
        <v>7176</v>
      </c>
      <c r="D4210" s="634" t="s">
        <v>7177</v>
      </c>
      <c r="E4210" s="646" t="s">
        <v>7178</v>
      </c>
      <c r="F4210" s="639" t="s">
        <v>7179</v>
      </c>
      <c r="G4210" s="634">
        <v>7.5</v>
      </c>
      <c r="H4210" s="627"/>
    </row>
    <row r="4211" spans="1:8">
      <c r="A4211" s="630"/>
      <c r="B4211" s="645"/>
      <c r="D4211" s="628"/>
      <c r="E4211" s="628"/>
      <c r="F4211" s="640"/>
      <c r="G4211" s="628"/>
      <c r="H4211" s="628"/>
    </row>
    <row r="4214" spans="1:8" ht="17.25" thickBot="1">
      <c r="A4214" s="22" t="s">
        <v>7</v>
      </c>
      <c r="B4214" s="22" t="s">
        <v>4</v>
      </c>
      <c r="D4214" s="22" t="s">
        <v>5</v>
      </c>
      <c r="E4214" s="22" t="s">
        <v>11</v>
      </c>
      <c r="F4214" s="22" t="s">
        <v>12</v>
      </c>
      <c r="G4214" s="22" t="s">
        <v>6</v>
      </c>
      <c r="H4214" s="22" t="s">
        <v>29</v>
      </c>
    </row>
    <row r="4215" spans="1:8" ht="17.25" thickTop="1">
      <c r="A4215" s="21">
        <f ca="1">COUNTIF(INDIRECT("$A$3:A" &amp; ROW()-1), "연번")</f>
        <v>383</v>
      </c>
      <c r="B4215" s="21" t="str">
        <f ca="1">VLOOKUP(A4215,'41. KPC'!$B$8:$H$1048576,7,0)</f>
        <v>팀장 역량강화</v>
      </c>
      <c r="D4215" s="626" t="s">
        <v>7180</v>
      </c>
      <c r="E4215" s="631" t="s">
        <v>7181</v>
      </c>
      <c r="F4215" s="641" t="s">
        <v>7182</v>
      </c>
      <c r="G4215" s="626">
        <v>10.5</v>
      </c>
      <c r="H4215" s="631" t="s">
        <v>3772</v>
      </c>
    </row>
    <row r="4216" spans="1:8" ht="49.5">
      <c r="A4216" s="24" t="s">
        <v>28</v>
      </c>
      <c r="B4216" s="212" t="s">
        <v>7183</v>
      </c>
      <c r="D4216" s="627"/>
      <c r="E4216" s="627"/>
      <c r="F4216" s="661"/>
      <c r="G4216" s="627"/>
      <c r="H4216" s="627"/>
    </row>
    <row r="4217" spans="1:8" ht="33">
      <c r="A4217" s="24" t="s">
        <v>13</v>
      </c>
      <c r="B4217" s="99" t="s">
        <v>7184</v>
      </c>
      <c r="D4217" s="628"/>
      <c r="E4217" s="628"/>
      <c r="F4217" s="640"/>
      <c r="G4217" s="628"/>
      <c r="H4217" s="627"/>
    </row>
    <row r="4218" spans="1:8">
      <c r="A4218" s="24" t="s">
        <v>32</v>
      </c>
      <c r="B4218" s="23">
        <f ca="1">VLOOKUP(B4215,'41. KPC'!$H$8:$J$1048576,3,0)</f>
        <v>18</v>
      </c>
      <c r="D4218" s="634" t="s">
        <v>7185</v>
      </c>
      <c r="E4218" s="646" t="s">
        <v>7186</v>
      </c>
      <c r="F4218" s="639" t="s">
        <v>7187</v>
      </c>
      <c r="G4218" s="634">
        <v>7.5</v>
      </c>
      <c r="H4218" s="627"/>
    </row>
    <row r="4219" spans="1:8">
      <c r="A4219" s="24" t="s">
        <v>31</v>
      </c>
      <c r="B4219" s="23" t="str">
        <f ca="1">VLOOKUP(B4215,'41. KPC'!$H$8:$J$1048576,2,0)</f>
        <v>X</v>
      </c>
      <c r="D4219" s="627"/>
      <c r="E4219" s="632"/>
      <c r="F4219" s="635"/>
      <c r="G4219" s="627"/>
      <c r="H4219" s="627"/>
    </row>
    <row r="4220" spans="1:8">
      <c r="A4220" s="24" t="s">
        <v>25</v>
      </c>
      <c r="B4220" s="23" t="str">
        <f ca="1">VLOOKUP(B4215,'41. KPC'!$H$8:$L$1048576,5,0)</f>
        <v>1~12월</v>
      </c>
      <c r="D4220" s="627"/>
      <c r="E4220" s="632"/>
      <c r="F4220" s="635"/>
      <c r="G4220" s="627"/>
      <c r="H4220" s="627"/>
    </row>
    <row r="4221" spans="1:8">
      <c r="A4221" s="629" t="s">
        <v>33</v>
      </c>
      <c r="B4221" s="649" t="s">
        <v>7188</v>
      </c>
      <c r="D4221" s="627"/>
      <c r="E4221" s="632"/>
      <c r="F4221" s="635"/>
      <c r="G4221" s="627"/>
      <c r="H4221" s="627"/>
    </row>
    <row r="4222" spans="1:8">
      <c r="A4222" s="630"/>
      <c r="B4222" s="645"/>
      <c r="D4222" s="628"/>
      <c r="E4222" s="633"/>
      <c r="F4222" s="636"/>
      <c r="G4222" s="628"/>
      <c r="H4222" s="628"/>
    </row>
    <row r="4225" spans="1:8" ht="17.25" thickBot="1">
      <c r="A4225" s="22" t="s">
        <v>7</v>
      </c>
      <c r="B4225" s="22" t="s">
        <v>4</v>
      </c>
      <c r="D4225" s="22" t="s">
        <v>5</v>
      </c>
      <c r="E4225" s="22" t="s">
        <v>11</v>
      </c>
      <c r="F4225" s="22" t="s">
        <v>12</v>
      </c>
      <c r="G4225" s="22" t="s">
        <v>6</v>
      </c>
      <c r="H4225" s="22" t="s">
        <v>29</v>
      </c>
    </row>
    <row r="4226" spans="1:8" ht="17.25" thickTop="1">
      <c r="A4226" s="21">
        <f ca="1">COUNTIF(INDIRECT("$A$3:A" &amp; ROW()-1), "연번")</f>
        <v>384</v>
      </c>
      <c r="B4226" s="21" t="str">
        <f ca="1">VLOOKUP(A4226,'41. KPC'!$B$8:$H$1048576,7,0)</f>
        <v>중급관리자 역량강화</v>
      </c>
      <c r="D4226" s="626" t="s">
        <v>7189</v>
      </c>
      <c r="E4226" s="631" t="s">
        <v>7190</v>
      </c>
      <c r="F4226" s="641" t="s">
        <v>7191</v>
      </c>
      <c r="G4226" s="626">
        <v>7.5</v>
      </c>
      <c r="H4226" s="631" t="s">
        <v>3772</v>
      </c>
    </row>
    <row r="4227" spans="1:8" ht="66">
      <c r="A4227" s="24" t="s">
        <v>28</v>
      </c>
      <c r="B4227" s="212" t="s">
        <v>7192</v>
      </c>
      <c r="D4227" s="628"/>
      <c r="E4227" s="633"/>
      <c r="F4227" s="640"/>
      <c r="G4227" s="628"/>
      <c r="H4227" s="627"/>
    </row>
    <row r="4228" spans="1:8" ht="33">
      <c r="A4228" s="24" t="s">
        <v>13</v>
      </c>
      <c r="B4228" s="99" t="s">
        <v>7193</v>
      </c>
      <c r="D4228" s="634" t="s">
        <v>7194</v>
      </c>
      <c r="E4228" s="634" t="s">
        <v>7195</v>
      </c>
      <c r="F4228" s="639" t="s">
        <v>7196</v>
      </c>
      <c r="G4228" s="634">
        <v>10.5</v>
      </c>
      <c r="H4228" s="627"/>
    </row>
    <row r="4229" spans="1:8">
      <c r="A4229" s="24" t="s">
        <v>32</v>
      </c>
      <c r="B4229" s="23">
        <f ca="1">VLOOKUP(B4226,'41. KPC'!$H$8:$J$1048576,3,0)</f>
        <v>18</v>
      </c>
      <c r="D4229" s="627"/>
      <c r="E4229" s="627"/>
      <c r="F4229" s="635"/>
      <c r="G4229" s="627"/>
      <c r="H4229" s="627"/>
    </row>
    <row r="4230" spans="1:8">
      <c r="A4230" s="24" t="s">
        <v>31</v>
      </c>
      <c r="B4230" s="23" t="str">
        <f ca="1">VLOOKUP(B4226,'41. KPC'!$H$8:$J$1048576,2,0)</f>
        <v>X</v>
      </c>
      <c r="D4230" s="627"/>
      <c r="E4230" s="627"/>
      <c r="F4230" s="635"/>
      <c r="G4230" s="627"/>
      <c r="H4230" s="627"/>
    </row>
    <row r="4231" spans="1:8">
      <c r="A4231" s="24" t="s">
        <v>25</v>
      </c>
      <c r="B4231" s="23" t="str">
        <f ca="1">VLOOKUP(B4226,'41. KPC'!$H$8:$L$1048576,5,0)</f>
        <v>1~12월</v>
      </c>
      <c r="D4231" s="627"/>
      <c r="E4231" s="627"/>
      <c r="F4231" s="635"/>
      <c r="G4231" s="627"/>
      <c r="H4231" s="627"/>
    </row>
    <row r="4232" spans="1:8">
      <c r="A4232" s="629" t="s">
        <v>33</v>
      </c>
      <c r="B4232" s="649" t="s">
        <v>7197</v>
      </c>
      <c r="D4232" s="627"/>
      <c r="E4232" s="627"/>
      <c r="F4232" s="635"/>
      <c r="G4232" s="627"/>
      <c r="H4232" s="627"/>
    </row>
    <row r="4233" spans="1:8">
      <c r="A4233" s="630"/>
      <c r="B4233" s="645"/>
      <c r="D4233" s="628"/>
      <c r="E4233" s="628"/>
      <c r="F4233" s="636"/>
      <c r="G4233" s="628"/>
      <c r="H4233" s="628"/>
    </row>
    <row r="4236" spans="1:8" ht="17.25" thickBot="1">
      <c r="A4236" s="22" t="s">
        <v>7</v>
      </c>
      <c r="B4236" s="22" t="s">
        <v>4</v>
      </c>
      <c r="D4236" s="22" t="s">
        <v>5</v>
      </c>
      <c r="E4236" s="22" t="s">
        <v>11</v>
      </c>
      <c r="F4236" s="22" t="s">
        <v>12</v>
      </c>
      <c r="G4236" s="22" t="s">
        <v>6</v>
      </c>
      <c r="H4236" s="22" t="s">
        <v>29</v>
      </c>
    </row>
    <row r="4237" spans="1:8" ht="17.25" thickTop="1">
      <c r="A4237" s="21">
        <f ca="1">COUNTIF(INDIRECT("$A$3:A" &amp; ROW()-1), "연번")</f>
        <v>385</v>
      </c>
      <c r="B4237" s="21" t="str">
        <f ca="1">VLOOKUP(A4237,'41. KPC'!$B$8:$H$1048576,7,0)</f>
        <v>초급관리자 역량강화</v>
      </c>
      <c r="D4237" s="626" t="s">
        <v>7198</v>
      </c>
      <c r="E4237" s="626" t="s">
        <v>7199</v>
      </c>
      <c r="F4237" s="641" t="s">
        <v>7200</v>
      </c>
      <c r="G4237" s="626">
        <v>7.5</v>
      </c>
      <c r="H4237" s="631" t="s">
        <v>3772</v>
      </c>
    </row>
    <row r="4238" spans="1:8" ht="49.5">
      <c r="A4238" s="24" t="s">
        <v>28</v>
      </c>
      <c r="B4238" s="212" t="s">
        <v>7201</v>
      </c>
      <c r="D4238" s="627"/>
      <c r="E4238" s="627"/>
      <c r="F4238" s="661"/>
      <c r="G4238" s="627"/>
      <c r="H4238" s="627"/>
    </row>
    <row r="4239" spans="1:8" ht="49.5">
      <c r="A4239" s="24" t="s">
        <v>13</v>
      </c>
      <c r="B4239" s="99" t="s">
        <v>7202</v>
      </c>
      <c r="D4239" s="628"/>
      <c r="E4239" s="628"/>
      <c r="F4239" s="640"/>
      <c r="G4239" s="628"/>
      <c r="H4239" s="627"/>
    </row>
    <row r="4240" spans="1:8">
      <c r="A4240" s="24" t="s">
        <v>32</v>
      </c>
      <c r="B4240" s="23">
        <f ca="1">VLOOKUP(B4237,'41. KPC'!$H$8:$J$1048576,3,0)</f>
        <v>18</v>
      </c>
      <c r="D4240" s="634" t="s">
        <v>7203</v>
      </c>
      <c r="E4240" s="634" t="s">
        <v>7204</v>
      </c>
      <c r="F4240" s="639" t="s">
        <v>7205</v>
      </c>
      <c r="G4240" s="634">
        <v>10.5</v>
      </c>
      <c r="H4240" s="627"/>
    </row>
    <row r="4241" spans="1:8">
      <c r="A4241" s="24" t="s">
        <v>31</v>
      </c>
      <c r="B4241" s="23" t="str">
        <f ca="1">VLOOKUP(B4237,'41. KPC'!$H$8:$J$1048576,2,0)</f>
        <v>X</v>
      </c>
      <c r="D4241" s="627"/>
      <c r="E4241" s="627"/>
      <c r="F4241" s="661"/>
      <c r="G4241" s="627"/>
      <c r="H4241" s="627"/>
    </row>
    <row r="4242" spans="1:8">
      <c r="A4242" s="24" t="s">
        <v>25</v>
      </c>
      <c r="B4242" s="23" t="str">
        <f ca="1">VLOOKUP(B4237,'41. KPC'!$H$8:$L$1048576,5,0)</f>
        <v>1~12월</v>
      </c>
      <c r="D4242" s="627"/>
      <c r="E4242" s="627"/>
      <c r="F4242" s="661"/>
      <c r="G4242" s="627"/>
      <c r="H4242" s="627"/>
    </row>
    <row r="4243" spans="1:8">
      <c r="A4243" s="629" t="s">
        <v>33</v>
      </c>
      <c r="B4243" s="649" t="s">
        <v>7206</v>
      </c>
      <c r="D4243" s="627"/>
      <c r="E4243" s="627"/>
      <c r="F4243" s="661"/>
      <c r="G4243" s="627"/>
      <c r="H4243" s="627"/>
    </row>
    <row r="4244" spans="1:8">
      <c r="A4244" s="630"/>
      <c r="B4244" s="645"/>
      <c r="D4244" s="628"/>
      <c r="E4244" s="628"/>
      <c r="F4244" s="640"/>
      <c r="G4244" s="628"/>
      <c r="H4244" s="628"/>
    </row>
    <row r="4245" spans="1:8">
      <c r="B4245" s="166"/>
      <c r="D4245" s="147"/>
      <c r="E4245" s="147"/>
      <c r="F4245" s="147"/>
      <c r="G4245" s="147"/>
      <c r="H4245" s="147"/>
    </row>
    <row r="4246" spans="1:8">
      <c r="B4246" s="166"/>
      <c r="D4246" s="147"/>
      <c r="E4246" s="147"/>
      <c r="F4246" s="147"/>
      <c r="G4246" s="147"/>
      <c r="H4246" s="147"/>
    </row>
    <row r="4247" spans="1:8" ht="17.25" thickBot="1">
      <c r="A4247" s="22" t="s">
        <v>7</v>
      </c>
      <c r="B4247" s="22" t="s">
        <v>4</v>
      </c>
      <c r="D4247" s="22" t="s">
        <v>5</v>
      </c>
      <c r="E4247" s="22" t="s">
        <v>11</v>
      </c>
      <c r="F4247" s="22" t="s">
        <v>12</v>
      </c>
      <c r="G4247" s="22" t="s">
        <v>6</v>
      </c>
      <c r="H4247" s="22" t="s">
        <v>29</v>
      </c>
    </row>
    <row r="4248" spans="1:8" ht="17.25" thickTop="1">
      <c r="A4248" s="21">
        <f ca="1">COUNTIF(INDIRECT("$A$3:A" &amp; ROW()-1), "연번")</f>
        <v>386</v>
      </c>
      <c r="B4248" s="21" t="str">
        <f ca="1">VLOOKUP(A4248,'41. KPC'!$B$8:$H$1048576,7,0)</f>
        <v>사원 역량강화</v>
      </c>
      <c r="D4248" s="626" t="s">
        <v>7207</v>
      </c>
      <c r="E4248" s="626" t="s">
        <v>7208</v>
      </c>
      <c r="F4248" s="641" t="s">
        <v>7209</v>
      </c>
      <c r="G4248" s="626">
        <v>7.5</v>
      </c>
      <c r="H4248" s="631" t="s">
        <v>3772</v>
      </c>
    </row>
    <row r="4249" spans="1:8" ht="66">
      <c r="A4249" s="24" t="s">
        <v>28</v>
      </c>
      <c r="B4249" s="212" t="s">
        <v>7210</v>
      </c>
      <c r="D4249" s="627"/>
      <c r="E4249" s="627"/>
      <c r="F4249" s="635"/>
      <c r="G4249" s="627"/>
      <c r="H4249" s="627"/>
    </row>
    <row r="4250" spans="1:8" ht="33">
      <c r="A4250" s="24" t="s">
        <v>13</v>
      </c>
      <c r="B4250" s="99" t="s">
        <v>7211</v>
      </c>
      <c r="D4250" s="628"/>
      <c r="E4250" s="628"/>
      <c r="F4250" s="636"/>
      <c r="G4250" s="628"/>
      <c r="H4250" s="627"/>
    </row>
    <row r="4251" spans="1:8">
      <c r="A4251" s="24" t="s">
        <v>32</v>
      </c>
      <c r="B4251" s="23">
        <f ca="1">VLOOKUP(B4248,'41. KPC'!$H$8:$J$1048576,3,0)</f>
        <v>18</v>
      </c>
      <c r="D4251" s="634" t="s">
        <v>7212</v>
      </c>
      <c r="E4251" s="634" t="s">
        <v>7213</v>
      </c>
      <c r="F4251" s="639" t="s">
        <v>7214</v>
      </c>
      <c r="G4251" s="627">
        <v>10.5</v>
      </c>
      <c r="H4251" s="627"/>
    </row>
    <row r="4252" spans="1:8">
      <c r="A4252" s="24" t="s">
        <v>31</v>
      </c>
      <c r="B4252" s="23" t="str">
        <f ca="1">VLOOKUP(B4248,'41. KPC'!$H$8:$J$1048576,2,0)</f>
        <v>X</v>
      </c>
      <c r="D4252" s="627"/>
      <c r="E4252" s="627"/>
      <c r="F4252" s="661"/>
      <c r="G4252" s="627"/>
      <c r="H4252" s="627"/>
    </row>
    <row r="4253" spans="1:8">
      <c r="A4253" s="24" t="s">
        <v>25</v>
      </c>
      <c r="B4253" s="23" t="str">
        <f ca="1">VLOOKUP(B4248,'41. KPC'!$H$8:$L$1048576,5,0)</f>
        <v>1~12월</v>
      </c>
      <c r="D4253" s="627"/>
      <c r="E4253" s="627"/>
      <c r="F4253" s="661"/>
      <c r="G4253" s="627"/>
      <c r="H4253" s="627"/>
    </row>
    <row r="4254" spans="1:8">
      <c r="A4254" s="629" t="s">
        <v>33</v>
      </c>
      <c r="B4254" s="649" t="s">
        <v>7215</v>
      </c>
      <c r="D4254" s="627"/>
      <c r="E4254" s="627"/>
      <c r="F4254" s="661"/>
      <c r="G4254" s="627"/>
      <c r="H4254" s="627"/>
    </row>
    <row r="4255" spans="1:8">
      <c r="A4255" s="630"/>
      <c r="B4255" s="645"/>
      <c r="D4255" s="628"/>
      <c r="E4255" s="628"/>
      <c r="F4255" s="640"/>
      <c r="G4255" s="628"/>
      <c r="H4255" s="628"/>
    </row>
    <row r="4258" spans="1:8" ht="17.25" thickBot="1">
      <c r="A4258" s="22" t="s">
        <v>7</v>
      </c>
      <c r="B4258" s="22" t="s">
        <v>4</v>
      </c>
      <c r="D4258" s="22" t="s">
        <v>5</v>
      </c>
      <c r="E4258" s="22" t="s">
        <v>11</v>
      </c>
      <c r="F4258" s="22" t="s">
        <v>12</v>
      </c>
      <c r="G4258" s="22" t="s">
        <v>6</v>
      </c>
      <c r="H4258" s="22" t="s">
        <v>29</v>
      </c>
    </row>
    <row r="4259" spans="1:8" ht="17.25" thickTop="1">
      <c r="A4259" s="21">
        <f ca="1">COUNTIF(INDIRECT("$A$3:A" &amp; ROW()-1), "연번")</f>
        <v>387</v>
      </c>
      <c r="B4259" s="21" t="str">
        <f ca="1">VLOOKUP(A4259,'41. KPC'!$B$8:$H$1048576,7,0)</f>
        <v>현장관리자 조직관리 역량향상</v>
      </c>
      <c r="D4259" s="626" t="s">
        <v>7216</v>
      </c>
      <c r="E4259" s="626" t="s">
        <v>7217</v>
      </c>
      <c r="F4259" s="641" t="s">
        <v>7218</v>
      </c>
      <c r="G4259" s="626">
        <v>10.5</v>
      </c>
      <c r="H4259" s="631" t="s">
        <v>3772</v>
      </c>
    </row>
    <row r="4260" spans="1:8" ht="66">
      <c r="A4260" s="24" t="s">
        <v>28</v>
      </c>
      <c r="B4260" s="212" t="s">
        <v>7219</v>
      </c>
      <c r="D4260" s="627"/>
      <c r="E4260" s="627"/>
      <c r="F4260" s="661"/>
      <c r="G4260" s="627"/>
      <c r="H4260" s="627"/>
    </row>
    <row r="4261" spans="1:8" ht="33">
      <c r="A4261" s="24" t="s">
        <v>13</v>
      </c>
      <c r="B4261" s="99" t="s">
        <v>7220</v>
      </c>
      <c r="D4261" s="628"/>
      <c r="E4261" s="628"/>
      <c r="F4261" s="640"/>
      <c r="G4261" s="628"/>
      <c r="H4261" s="627"/>
    </row>
    <row r="4262" spans="1:8">
      <c r="A4262" s="24" t="s">
        <v>32</v>
      </c>
      <c r="B4262" s="23">
        <f ca="1">VLOOKUP(B4259,'41. KPC'!$H$8:$J$1048576,3,0)</f>
        <v>18</v>
      </c>
      <c r="D4262" s="634" t="s">
        <v>7221</v>
      </c>
      <c r="E4262" s="634" t="s">
        <v>7222</v>
      </c>
      <c r="F4262" s="639" t="s">
        <v>7223</v>
      </c>
      <c r="G4262" s="634">
        <v>7.5</v>
      </c>
      <c r="H4262" s="627"/>
    </row>
    <row r="4263" spans="1:8">
      <c r="A4263" s="24" t="s">
        <v>31</v>
      </c>
      <c r="B4263" s="23" t="str">
        <f ca="1">VLOOKUP(B4259,'41. KPC'!$H$8:$J$1048576,2,0)</f>
        <v>X</v>
      </c>
      <c r="D4263" s="627"/>
      <c r="E4263" s="627"/>
      <c r="F4263" s="661"/>
      <c r="G4263" s="627"/>
      <c r="H4263" s="627"/>
    </row>
    <row r="4264" spans="1:8">
      <c r="A4264" s="24" t="s">
        <v>25</v>
      </c>
      <c r="B4264" s="23" t="str">
        <f ca="1">VLOOKUP(B4259,'41. KPC'!$H$8:$L$1048576,5,0)</f>
        <v>1~12월</v>
      </c>
      <c r="D4264" s="627"/>
      <c r="E4264" s="627"/>
      <c r="F4264" s="661"/>
      <c r="G4264" s="627"/>
      <c r="H4264" s="627"/>
    </row>
    <row r="4265" spans="1:8">
      <c r="A4265" s="629" t="s">
        <v>33</v>
      </c>
      <c r="B4265" s="649" t="s">
        <v>7224</v>
      </c>
      <c r="D4265" s="627"/>
      <c r="E4265" s="627"/>
      <c r="F4265" s="661"/>
      <c r="G4265" s="627"/>
      <c r="H4265" s="627"/>
    </row>
    <row r="4266" spans="1:8">
      <c r="A4266" s="630"/>
      <c r="B4266" s="645"/>
      <c r="D4266" s="628"/>
      <c r="E4266" s="628"/>
      <c r="F4266" s="640"/>
      <c r="G4266" s="628"/>
      <c r="H4266" s="628"/>
    </row>
    <row r="4269" spans="1:8" ht="17.25" thickBot="1">
      <c r="A4269" s="22" t="s">
        <v>7</v>
      </c>
      <c r="B4269" s="22" t="s">
        <v>4</v>
      </c>
      <c r="D4269" s="22" t="s">
        <v>5</v>
      </c>
      <c r="E4269" s="22" t="s">
        <v>11</v>
      </c>
      <c r="F4269" s="22" t="s">
        <v>12</v>
      </c>
      <c r="G4269" s="22" t="s">
        <v>6</v>
      </c>
      <c r="H4269" s="22" t="s">
        <v>29</v>
      </c>
    </row>
    <row r="4270" spans="1:8" ht="17.25" thickTop="1">
      <c r="A4270" s="21">
        <f ca="1">COUNTIF(INDIRECT("$A$3:A" &amp; ROW()-1), "연번")</f>
        <v>388</v>
      </c>
      <c r="B4270" s="21" t="str">
        <f ca="1">VLOOKUP(A4270,'41. KPC'!$B$8:$H$1048576,7,0)</f>
        <v>현장감독자 문제해결 역량향상</v>
      </c>
      <c r="D4270" s="626" t="s">
        <v>7225</v>
      </c>
      <c r="E4270" s="631" t="s">
        <v>7226</v>
      </c>
      <c r="F4270" s="641" t="s">
        <v>7227</v>
      </c>
      <c r="G4270" s="626">
        <v>7</v>
      </c>
      <c r="H4270" s="631" t="s">
        <v>3772</v>
      </c>
    </row>
    <row r="4271" spans="1:8" ht="66">
      <c r="A4271" s="24" t="s">
        <v>28</v>
      </c>
      <c r="B4271" s="212" t="s">
        <v>7228</v>
      </c>
      <c r="D4271" s="627"/>
      <c r="E4271" s="627"/>
      <c r="F4271" s="661"/>
      <c r="G4271" s="627"/>
      <c r="H4271" s="627"/>
    </row>
    <row r="4272" spans="1:8" ht="33">
      <c r="A4272" s="24" t="s">
        <v>13</v>
      </c>
      <c r="B4272" s="99" t="s">
        <v>7220</v>
      </c>
      <c r="D4272" s="628"/>
      <c r="E4272" s="628"/>
      <c r="F4272" s="640"/>
      <c r="G4272" s="628"/>
      <c r="H4272" s="627"/>
    </row>
    <row r="4273" spans="1:8">
      <c r="A4273" s="24" t="s">
        <v>32</v>
      </c>
      <c r="B4273" s="23">
        <f ca="1">VLOOKUP(B4270,'41. KPC'!$H$8:$J$1048576,3,0)</f>
        <v>14</v>
      </c>
      <c r="D4273" s="634" t="s">
        <v>7229</v>
      </c>
      <c r="E4273" s="646" t="s">
        <v>7230</v>
      </c>
      <c r="F4273" s="639" t="s">
        <v>7231</v>
      </c>
      <c r="G4273" s="634">
        <v>7</v>
      </c>
      <c r="H4273" s="627"/>
    </row>
    <row r="4274" spans="1:8">
      <c r="A4274" s="24" t="s">
        <v>31</v>
      </c>
      <c r="B4274" s="23" t="str">
        <f ca="1">VLOOKUP(B4270,'41. KPC'!$H$8:$J$1048576,2,0)</f>
        <v>X</v>
      </c>
      <c r="D4274" s="627"/>
      <c r="E4274" s="627"/>
      <c r="F4274" s="661"/>
      <c r="G4274" s="627"/>
      <c r="H4274" s="627"/>
    </row>
    <row r="4275" spans="1:8">
      <c r="A4275" s="24" t="s">
        <v>25</v>
      </c>
      <c r="B4275" s="23" t="str">
        <f ca="1">VLOOKUP(B4270,'41. KPC'!$H$8:$L$1048576,5,0)</f>
        <v>1~12월</v>
      </c>
      <c r="D4275" s="627"/>
      <c r="E4275" s="627"/>
      <c r="F4275" s="661"/>
      <c r="G4275" s="627"/>
      <c r="H4275" s="627"/>
    </row>
    <row r="4276" spans="1:8">
      <c r="A4276" s="629" t="s">
        <v>33</v>
      </c>
      <c r="B4276" s="649" t="s">
        <v>7232</v>
      </c>
      <c r="D4276" s="627"/>
      <c r="E4276" s="627"/>
      <c r="F4276" s="661"/>
      <c r="G4276" s="627"/>
      <c r="H4276" s="627"/>
    </row>
    <row r="4277" spans="1:8">
      <c r="A4277" s="630"/>
      <c r="B4277" s="645"/>
      <c r="D4277" s="628"/>
      <c r="E4277" s="628"/>
      <c r="F4277" s="640"/>
      <c r="G4277" s="628"/>
      <c r="H4277" s="628"/>
    </row>
    <row r="4278" spans="1:8">
      <c r="B4278" s="166"/>
      <c r="D4278" s="147"/>
      <c r="E4278" s="147"/>
      <c r="F4278" s="147"/>
      <c r="G4278" s="147"/>
      <c r="H4278" s="147"/>
    </row>
    <row r="4279" spans="1:8">
      <c r="B4279" s="166"/>
      <c r="D4279" s="147"/>
      <c r="E4279" s="147"/>
      <c r="F4279" s="147"/>
      <c r="G4279" s="147"/>
      <c r="H4279" s="147"/>
    </row>
    <row r="4280" spans="1:8" ht="17.25" thickBot="1">
      <c r="A4280" s="22" t="s">
        <v>7</v>
      </c>
      <c r="B4280" s="22" t="s">
        <v>4</v>
      </c>
      <c r="D4280" s="22" t="s">
        <v>5</v>
      </c>
      <c r="E4280" s="22" t="s">
        <v>11</v>
      </c>
      <c r="F4280" s="22" t="s">
        <v>12</v>
      </c>
      <c r="G4280" s="22" t="s">
        <v>6</v>
      </c>
      <c r="H4280" s="22" t="s">
        <v>29</v>
      </c>
    </row>
    <row r="4281" spans="1:8" ht="17.25" thickTop="1">
      <c r="A4281" s="21">
        <f ca="1">COUNTIF(INDIRECT("$A$3:A" &amp; ROW()-1), "연번")</f>
        <v>389</v>
      </c>
      <c r="B4281" s="21" t="str">
        <f ca="1">VLOOKUP(A4281,'41. KPC'!$B$8:$H$1048576,7,0)</f>
        <v>사내 협업 및 네트워킹 전략</v>
      </c>
      <c r="D4281" s="626" t="s">
        <v>7233</v>
      </c>
      <c r="E4281" s="626" t="s">
        <v>7234</v>
      </c>
      <c r="F4281" s="641" t="s">
        <v>7235</v>
      </c>
      <c r="G4281" s="626">
        <v>7</v>
      </c>
      <c r="H4281" s="631" t="s">
        <v>3772</v>
      </c>
    </row>
    <row r="4282" spans="1:8" ht="49.5">
      <c r="A4282" s="24" t="s">
        <v>28</v>
      </c>
      <c r="B4282" s="212" t="s">
        <v>7236</v>
      </c>
      <c r="D4282" s="627"/>
      <c r="E4282" s="627"/>
      <c r="F4282" s="661"/>
      <c r="G4282" s="627"/>
      <c r="H4282" s="627"/>
    </row>
    <row r="4283" spans="1:8">
      <c r="A4283" s="24" t="s">
        <v>13</v>
      </c>
      <c r="B4283" s="23" t="s">
        <v>7237</v>
      </c>
      <c r="D4283" s="627"/>
      <c r="E4283" s="627"/>
      <c r="F4283" s="661"/>
      <c r="G4283" s="627"/>
      <c r="H4283" s="627"/>
    </row>
    <row r="4284" spans="1:8">
      <c r="A4284" s="24" t="s">
        <v>32</v>
      </c>
      <c r="B4284" s="23">
        <f ca="1">VLOOKUP(B4281,'41. KPC'!$H$8:$J$1048576,3,0)</f>
        <v>14</v>
      </c>
      <c r="D4284" s="628"/>
      <c r="E4284" s="628"/>
      <c r="F4284" s="640"/>
      <c r="G4284" s="628"/>
      <c r="H4284" s="627"/>
    </row>
    <row r="4285" spans="1:8">
      <c r="A4285" s="24" t="s">
        <v>31</v>
      </c>
      <c r="B4285" s="23" t="str">
        <f ca="1">VLOOKUP(B4281,'41. KPC'!$H$8:$J$1048576,2,0)</f>
        <v>X</v>
      </c>
      <c r="D4285" s="634" t="s">
        <v>7238</v>
      </c>
      <c r="E4285" s="634" t="s">
        <v>7239</v>
      </c>
      <c r="F4285" s="639" t="s">
        <v>7240</v>
      </c>
      <c r="G4285" s="634">
        <v>7</v>
      </c>
      <c r="H4285" s="627"/>
    </row>
    <row r="4286" spans="1:8">
      <c r="A4286" s="24" t="s">
        <v>25</v>
      </c>
      <c r="B4286" s="23" t="str">
        <f ca="1">VLOOKUP(B4281,'41. KPC'!$H$8:$L$1048576,5,0)</f>
        <v>1~12월</v>
      </c>
      <c r="D4286" s="627"/>
      <c r="E4286" s="627"/>
      <c r="F4286" s="661"/>
      <c r="G4286" s="627"/>
      <c r="H4286" s="627"/>
    </row>
    <row r="4287" spans="1:8">
      <c r="A4287" s="629" t="s">
        <v>33</v>
      </c>
      <c r="B4287" s="649" t="s">
        <v>7241</v>
      </c>
      <c r="D4287" s="627"/>
      <c r="E4287" s="627"/>
      <c r="F4287" s="661"/>
      <c r="G4287" s="627"/>
      <c r="H4287" s="627"/>
    </row>
    <row r="4288" spans="1:8">
      <c r="A4288" s="630"/>
      <c r="B4288" s="645"/>
      <c r="D4288" s="628"/>
      <c r="E4288" s="628"/>
      <c r="F4288" s="640"/>
      <c r="G4288" s="628"/>
      <c r="H4288" s="628"/>
    </row>
    <row r="4291" spans="1:8" ht="17.25" thickBot="1">
      <c r="A4291" s="22" t="s">
        <v>7</v>
      </c>
      <c r="B4291" s="22" t="s">
        <v>4</v>
      </c>
      <c r="D4291" s="22" t="s">
        <v>5</v>
      </c>
      <c r="E4291" s="22" t="s">
        <v>11</v>
      </c>
      <c r="F4291" s="22" t="s">
        <v>12</v>
      </c>
      <c r="G4291" s="22" t="s">
        <v>6</v>
      </c>
      <c r="H4291" s="22" t="s">
        <v>29</v>
      </c>
    </row>
    <row r="4292" spans="1:8" ht="17.25" thickTop="1">
      <c r="A4292" s="21">
        <f ca="1">COUNTIF(INDIRECT("$A$3:A" &amp; ROW()-1), "연번")</f>
        <v>390</v>
      </c>
      <c r="B4292" s="21" t="str">
        <f ca="1">VLOOKUP(A4292,'41. KPC'!$B$8:$H$1048576,7,0)</f>
        <v>리더를 위한 원온원(1:1) 성과면담스킬</v>
      </c>
      <c r="D4292" s="626" t="s">
        <v>7242</v>
      </c>
      <c r="E4292" s="626" t="s">
        <v>7243</v>
      </c>
      <c r="F4292" s="641" t="s">
        <v>7244</v>
      </c>
      <c r="G4292" s="626">
        <v>7</v>
      </c>
      <c r="H4292" s="631" t="s">
        <v>3772</v>
      </c>
    </row>
    <row r="4293" spans="1:8" ht="82.5">
      <c r="A4293" s="24" t="s">
        <v>28</v>
      </c>
      <c r="B4293" s="212" t="s">
        <v>7245</v>
      </c>
      <c r="D4293" s="627"/>
      <c r="E4293" s="627"/>
      <c r="F4293" s="661"/>
      <c r="G4293" s="627"/>
      <c r="H4293" s="627"/>
    </row>
    <row r="4294" spans="1:8" ht="49.5">
      <c r="A4294" s="24" t="s">
        <v>13</v>
      </c>
      <c r="B4294" s="99" t="s">
        <v>7246</v>
      </c>
      <c r="D4294" s="628"/>
      <c r="E4294" s="628"/>
      <c r="F4294" s="640"/>
      <c r="G4294" s="628"/>
      <c r="H4294" s="627"/>
    </row>
    <row r="4295" spans="1:8">
      <c r="A4295" s="24" t="s">
        <v>32</v>
      </c>
      <c r="B4295" s="23">
        <f ca="1">VLOOKUP(B4292,'41. KPC'!$H$8:$J$1048576,3,0)</f>
        <v>14</v>
      </c>
      <c r="D4295" s="634" t="s">
        <v>7247</v>
      </c>
      <c r="E4295" s="634" t="s">
        <v>7248</v>
      </c>
      <c r="F4295" s="639" t="s">
        <v>7249</v>
      </c>
      <c r="G4295" s="634">
        <v>7</v>
      </c>
      <c r="H4295" s="627"/>
    </row>
    <row r="4296" spans="1:8">
      <c r="A4296" s="24" t="s">
        <v>31</v>
      </c>
      <c r="B4296" s="23" t="str">
        <f ca="1">VLOOKUP(B4292,'41. KPC'!$H$8:$J$1048576,2,0)</f>
        <v>X</v>
      </c>
      <c r="D4296" s="627"/>
      <c r="E4296" s="627"/>
      <c r="F4296" s="661"/>
      <c r="G4296" s="627"/>
      <c r="H4296" s="627"/>
    </row>
    <row r="4297" spans="1:8">
      <c r="A4297" s="24" t="s">
        <v>25</v>
      </c>
      <c r="B4297" s="23" t="str">
        <f ca="1">VLOOKUP(B4292,'41. KPC'!$H$8:$L$1048576,5,0)</f>
        <v>1~12월</v>
      </c>
      <c r="D4297" s="627"/>
      <c r="E4297" s="627"/>
      <c r="F4297" s="661"/>
      <c r="G4297" s="627"/>
      <c r="H4297" s="627"/>
    </row>
    <row r="4298" spans="1:8">
      <c r="A4298" s="629" t="s">
        <v>33</v>
      </c>
      <c r="B4298" s="649" t="s">
        <v>7250</v>
      </c>
      <c r="D4298" s="627"/>
      <c r="E4298" s="627"/>
      <c r="F4298" s="661"/>
      <c r="G4298" s="627"/>
      <c r="H4298" s="627"/>
    </row>
    <row r="4299" spans="1:8">
      <c r="A4299" s="630"/>
      <c r="B4299" s="645"/>
      <c r="D4299" s="628"/>
      <c r="E4299" s="628"/>
      <c r="F4299" s="640"/>
      <c r="G4299" s="628"/>
      <c r="H4299" s="628"/>
    </row>
    <row r="4300" spans="1:8">
      <c r="B4300" s="166"/>
      <c r="D4300" s="147"/>
      <c r="E4300" s="147"/>
      <c r="F4300" s="147"/>
      <c r="G4300" s="147"/>
      <c r="H4300" s="147"/>
    </row>
    <row r="4301" spans="1:8">
      <c r="B4301" s="166"/>
      <c r="D4301" s="147"/>
      <c r="E4301" s="147"/>
      <c r="F4301" s="147"/>
      <c r="G4301" s="147"/>
      <c r="H4301" s="147"/>
    </row>
    <row r="4302" spans="1:8" ht="17.25" thickBot="1">
      <c r="A4302" s="22" t="s">
        <v>7</v>
      </c>
      <c r="B4302" s="22" t="s">
        <v>4</v>
      </c>
      <c r="D4302" s="22" t="s">
        <v>5</v>
      </c>
      <c r="E4302" s="22" t="s">
        <v>11</v>
      </c>
      <c r="F4302" s="22" t="s">
        <v>12</v>
      </c>
      <c r="G4302" s="22" t="s">
        <v>6</v>
      </c>
      <c r="H4302" s="22" t="s">
        <v>29</v>
      </c>
    </row>
    <row r="4303" spans="1:8" ht="17.25" thickTop="1">
      <c r="A4303" s="21">
        <f ca="1">COUNTIF(INDIRECT("$A$3:A" &amp; ROW()-1), "연번")</f>
        <v>391</v>
      </c>
      <c r="B4303" s="21" t="str">
        <f ca="1">VLOOKUP(A4303,'41. KPC'!$B$8:$H$1048576,7,0)</f>
        <v>센스있는 실무자의 보고스킬</v>
      </c>
      <c r="D4303" s="626" t="s">
        <v>7251</v>
      </c>
      <c r="E4303" s="626" t="s">
        <v>7252</v>
      </c>
      <c r="F4303" s="641" t="s">
        <v>7253</v>
      </c>
      <c r="G4303" s="626">
        <v>7</v>
      </c>
      <c r="H4303" s="631" t="s">
        <v>6973</v>
      </c>
    </row>
    <row r="4304" spans="1:8" ht="66">
      <c r="A4304" s="24" t="s">
        <v>28</v>
      </c>
      <c r="B4304" s="212" t="s">
        <v>7254</v>
      </c>
      <c r="D4304" s="627"/>
      <c r="E4304" s="627"/>
      <c r="F4304" s="661"/>
      <c r="G4304" s="627"/>
      <c r="H4304" s="627"/>
    </row>
    <row r="4305" spans="1:8" ht="33">
      <c r="A4305" s="24" t="s">
        <v>13</v>
      </c>
      <c r="B4305" s="99" t="s">
        <v>7255</v>
      </c>
      <c r="D4305" s="627"/>
      <c r="E4305" s="627"/>
      <c r="F4305" s="661"/>
      <c r="G4305" s="627"/>
      <c r="H4305" s="627"/>
    </row>
    <row r="4306" spans="1:8">
      <c r="A4306" s="24" t="s">
        <v>32</v>
      </c>
      <c r="B4306" s="23">
        <f ca="1">VLOOKUP(B4303,'41. KPC'!$H$8:$J$1048576,3,0)</f>
        <v>14</v>
      </c>
      <c r="D4306" s="628"/>
      <c r="E4306" s="628"/>
      <c r="F4306" s="640"/>
      <c r="G4306" s="628"/>
      <c r="H4306" s="627"/>
    </row>
    <row r="4307" spans="1:8">
      <c r="A4307" s="24" t="s">
        <v>31</v>
      </c>
      <c r="B4307" s="23" t="str">
        <f ca="1">VLOOKUP(B4303,'41. KPC'!$H$8:$J$1048576,2,0)</f>
        <v>X</v>
      </c>
      <c r="D4307" s="634" t="s">
        <v>7256</v>
      </c>
      <c r="E4307" s="634" t="s">
        <v>7257</v>
      </c>
      <c r="F4307" s="639" t="s">
        <v>7258</v>
      </c>
      <c r="G4307" s="634">
        <v>7</v>
      </c>
      <c r="H4307" s="627"/>
    </row>
    <row r="4308" spans="1:8">
      <c r="A4308" s="24" t="s">
        <v>25</v>
      </c>
      <c r="B4308" s="23" t="str">
        <f ca="1">VLOOKUP(B4303,'41. KPC'!$H$8:$L$1048576,5,0)</f>
        <v>1~12월</v>
      </c>
      <c r="D4308" s="627"/>
      <c r="E4308" s="627"/>
      <c r="F4308" s="661"/>
      <c r="G4308" s="627"/>
      <c r="H4308" s="627"/>
    </row>
    <row r="4309" spans="1:8">
      <c r="A4309" s="629" t="s">
        <v>33</v>
      </c>
      <c r="B4309" s="649" t="s">
        <v>7259</v>
      </c>
      <c r="D4309" s="627"/>
      <c r="E4309" s="627"/>
      <c r="F4309" s="661"/>
      <c r="G4309" s="627"/>
      <c r="H4309" s="627"/>
    </row>
    <row r="4310" spans="1:8">
      <c r="A4310" s="630"/>
      <c r="B4310" s="645"/>
      <c r="D4310" s="628"/>
      <c r="E4310" s="628"/>
      <c r="F4310" s="640"/>
      <c r="G4310" s="628"/>
      <c r="H4310" s="628"/>
    </row>
    <row r="4313" spans="1:8" ht="17.25" thickBot="1">
      <c r="A4313" s="22" t="s">
        <v>7</v>
      </c>
      <c r="B4313" s="22" t="s">
        <v>4</v>
      </c>
      <c r="D4313" s="39" t="s">
        <v>5</v>
      </c>
      <c r="E4313" s="39" t="s">
        <v>11</v>
      </c>
      <c r="F4313" s="39" t="s">
        <v>12</v>
      </c>
      <c r="G4313" s="39" t="s">
        <v>6</v>
      </c>
      <c r="H4313" s="22" t="s">
        <v>29</v>
      </c>
    </row>
    <row r="4314" spans="1:8" ht="17.25" thickTop="1">
      <c r="A4314" s="21">
        <f ca="1">COUNTIF(INDIRECT("$A$3:A" &amp; ROW()-1), "연번")</f>
        <v>392</v>
      </c>
      <c r="B4314" s="21" t="str">
        <f ca="1">VLOOKUP(A4314,'41. KPC'!$B$8:$H$1048576,7,0)</f>
        <v>연결과 협업을 이끄는 브릿지 리더십</v>
      </c>
      <c r="D4314" s="637" t="s">
        <v>7260</v>
      </c>
      <c r="E4314" s="637" t="s">
        <v>7261</v>
      </c>
      <c r="F4314" s="642" t="s">
        <v>7262</v>
      </c>
      <c r="G4314" s="637">
        <v>7</v>
      </c>
      <c r="H4314" s="631" t="s">
        <v>3772</v>
      </c>
    </row>
    <row r="4315" spans="1:8" ht="33">
      <c r="A4315" s="24" t="s">
        <v>28</v>
      </c>
      <c r="B4315" s="212" t="s">
        <v>7263</v>
      </c>
      <c r="D4315" s="637"/>
      <c r="E4315" s="637"/>
      <c r="F4315" s="642"/>
      <c r="G4315" s="637"/>
      <c r="H4315" s="632"/>
    </row>
    <row r="4316" spans="1:8">
      <c r="A4316" s="24" t="s">
        <v>13</v>
      </c>
      <c r="B4316" s="23" t="s">
        <v>457</v>
      </c>
      <c r="D4316" s="634" t="s">
        <v>7264</v>
      </c>
      <c r="E4316" s="634" t="s">
        <v>7265</v>
      </c>
      <c r="F4316" s="664" t="s">
        <v>7266</v>
      </c>
      <c r="G4316" s="634">
        <v>7</v>
      </c>
      <c r="H4316" s="632"/>
    </row>
    <row r="4317" spans="1:8">
      <c r="A4317" s="24" t="s">
        <v>32</v>
      </c>
      <c r="B4317" s="23">
        <f ca="1">VLOOKUP(B4314,'41. KPC'!$H$8:$J$1048576,3,0)</f>
        <v>14</v>
      </c>
      <c r="D4317" s="627"/>
      <c r="E4317" s="627"/>
      <c r="F4317" s="685"/>
      <c r="G4317" s="627"/>
      <c r="H4317" s="632"/>
    </row>
    <row r="4318" spans="1:8">
      <c r="A4318" s="24" t="s">
        <v>31</v>
      </c>
      <c r="B4318" s="23" t="str">
        <f ca="1">VLOOKUP(B4314,'41. KPC'!$H$8:$J$1048576,2,0)</f>
        <v>X</v>
      </c>
      <c r="D4318" s="627"/>
      <c r="E4318" s="627"/>
      <c r="F4318" s="685"/>
      <c r="G4318" s="627"/>
      <c r="H4318" s="632"/>
    </row>
    <row r="4319" spans="1:8">
      <c r="A4319" s="24" t="s">
        <v>25</v>
      </c>
      <c r="B4319" s="23" t="str">
        <f ca="1">VLOOKUP(B4314,'41. KPC'!$H$8:$L$1048576,5,0)</f>
        <v>1~12월</v>
      </c>
      <c r="D4319" s="627"/>
      <c r="E4319" s="627"/>
      <c r="F4319" s="685"/>
      <c r="G4319" s="627"/>
      <c r="H4319" s="632"/>
    </row>
    <row r="4320" spans="1:8">
      <c r="A4320" s="629" t="s">
        <v>33</v>
      </c>
      <c r="B4320" s="649" t="s">
        <v>7267</v>
      </c>
      <c r="D4320" s="627"/>
      <c r="E4320" s="627"/>
      <c r="F4320" s="685"/>
      <c r="G4320" s="627"/>
      <c r="H4320" s="632"/>
    </row>
    <row r="4321" spans="1:8">
      <c r="A4321" s="630"/>
      <c r="B4321" s="645"/>
      <c r="D4321" s="628"/>
      <c r="E4321" s="628"/>
      <c r="F4321" s="665"/>
      <c r="G4321" s="628"/>
      <c r="H4321" s="633"/>
    </row>
    <row r="4322" spans="1:8">
      <c r="B4322" s="166"/>
      <c r="D4322" s="147"/>
      <c r="E4322" s="147"/>
      <c r="F4322" s="147"/>
      <c r="G4322" s="147"/>
      <c r="H4322" s="147"/>
    </row>
    <row r="4323" spans="1:8">
      <c r="B4323" s="166"/>
      <c r="D4323" s="147"/>
      <c r="E4323" s="147"/>
      <c r="F4323" s="147"/>
      <c r="G4323" s="147"/>
      <c r="H4323" s="147"/>
    </row>
    <row r="4324" spans="1:8" ht="17.25" thickBot="1">
      <c r="A4324" s="22" t="s">
        <v>7</v>
      </c>
      <c r="B4324" s="22" t="s">
        <v>4</v>
      </c>
      <c r="D4324" s="39" t="s">
        <v>5</v>
      </c>
      <c r="E4324" s="39" t="s">
        <v>11</v>
      </c>
      <c r="F4324" s="39" t="s">
        <v>12</v>
      </c>
      <c r="G4324" s="39" t="s">
        <v>6</v>
      </c>
      <c r="H4324" s="22" t="s">
        <v>29</v>
      </c>
    </row>
    <row r="4325" spans="1:8" ht="17.25" thickTop="1">
      <c r="A4325" s="21">
        <f ca="1">COUNTIF(INDIRECT("$A$3:A" &amp; ROW()-1), "연번")</f>
        <v>393</v>
      </c>
      <c r="B4325" s="21" t="str">
        <f ca="1">VLOOKUP(A4325,'41. KPC'!$B$8:$H$1048576,7,0)</f>
        <v>워킹맘을 위한 리더십 에센스</v>
      </c>
      <c r="D4325" s="637" t="s">
        <v>7268</v>
      </c>
      <c r="E4325" s="637" t="s">
        <v>7269</v>
      </c>
      <c r="F4325" s="638" t="s">
        <v>7270</v>
      </c>
      <c r="G4325" s="637">
        <v>6</v>
      </c>
      <c r="H4325" s="631" t="s">
        <v>3772</v>
      </c>
    </row>
    <row r="4326" spans="1:8" ht="33">
      <c r="A4326" s="24" t="s">
        <v>28</v>
      </c>
      <c r="B4326" s="212" t="s">
        <v>7271</v>
      </c>
      <c r="D4326" s="637"/>
      <c r="E4326" s="637"/>
      <c r="F4326" s="638"/>
      <c r="G4326" s="637"/>
      <c r="H4326" s="632"/>
    </row>
    <row r="4327" spans="1:8">
      <c r="A4327" s="24" t="s">
        <v>13</v>
      </c>
      <c r="B4327" s="23" t="s">
        <v>7272</v>
      </c>
      <c r="D4327" s="637" t="s">
        <v>7273</v>
      </c>
      <c r="E4327" s="637" t="s">
        <v>7274</v>
      </c>
      <c r="F4327" s="638" t="s">
        <v>7275</v>
      </c>
      <c r="G4327" s="637">
        <v>8</v>
      </c>
      <c r="H4327" s="632"/>
    </row>
    <row r="4328" spans="1:8">
      <c r="A4328" s="24" t="s">
        <v>32</v>
      </c>
      <c r="B4328" s="23">
        <f ca="1">VLOOKUP(B4325,'41. KPC'!$H$8:$J$1048576,3,0)</f>
        <v>14</v>
      </c>
      <c r="D4328" s="637"/>
      <c r="E4328" s="637"/>
      <c r="F4328" s="638"/>
      <c r="G4328" s="637"/>
      <c r="H4328" s="632"/>
    </row>
    <row r="4329" spans="1:8">
      <c r="A4329" s="24" t="s">
        <v>31</v>
      </c>
      <c r="B4329" s="23" t="str">
        <f ca="1">VLOOKUP(B4325,'41. KPC'!$H$8:$J$1048576,2,0)</f>
        <v>X</v>
      </c>
      <c r="D4329" s="637"/>
      <c r="E4329" s="637"/>
      <c r="F4329" s="638"/>
      <c r="G4329" s="637"/>
      <c r="H4329" s="632"/>
    </row>
    <row r="4330" spans="1:8">
      <c r="A4330" s="24" t="s">
        <v>25</v>
      </c>
      <c r="B4330" s="23" t="str">
        <f ca="1">VLOOKUP(B4325,'41. KPC'!$H$8:$L$1048576,5,0)</f>
        <v>1~12월</v>
      </c>
      <c r="D4330" s="637"/>
      <c r="E4330" s="637"/>
      <c r="F4330" s="638"/>
      <c r="G4330" s="637"/>
      <c r="H4330" s="632"/>
    </row>
    <row r="4331" spans="1:8">
      <c r="A4331" s="629" t="s">
        <v>33</v>
      </c>
      <c r="B4331" s="649" t="s">
        <v>7276</v>
      </c>
      <c r="D4331" s="637"/>
      <c r="E4331" s="637"/>
      <c r="F4331" s="638"/>
      <c r="G4331" s="637"/>
      <c r="H4331" s="632"/>
    </row>
    <row r="4332" spans="1:8">
      <c r="A4332" s="630"/>
      <c r="B4332" s="645"/>
      <c r="D4332" s="637"/>
      <c r="E4332" s="637"/>
      <c r="F4332" s="638"/>
      <c r="G4332" s="637"/>
      <c r="H4332" s="633"/>
    </row>
    <row r="4335" spans="1:8" ht="17.25" thickBot="1">
      <c r="A4335" s="22" t="s">
        <v>7</v>
      </c>
      <c r="B4335" s="22" t="s">
        <v>4</v>
      </c>
      <c r="D4335" s="39" t="s">
        <v>5</v>
      </c>
      <c r="E4335" s="39" t="s">
        <v>11</v>
      </c>
      <c r="F4335" s="39" t="s">
        <v>12</v>
      </c>
      <c r="G4335" s="39" t="s">
        <v>6</v>
      </c>
      <c r="H4335" s="22" t="s">
        <v>29</v>
      </c>
    </row>
    <row r="4336" spans="1:8" ht="17.25" thickTop="1">
      <c r="A4336" s="21">
        <f ca="1">COUNTIF(INDIRECT("$A$3:A" &amp; ROW()-1), "연번")</f>
        <v>394</v>
      </c>
      <c r="B4336" s="21" t="str">
        <f ca="1">VLOOKUP(A4336,'41. KPC'!$B$8:$H$1048576,7,0)</f>
        <v>주도적 업무수행을 위한 셀프리더십</v>
      </c>
      <c r="D4336" s="637" t="s">
        <v>7277</v>
      </c>
      <c r="E4336" s="637" t="s">
        <v>7278</v>
      </c>
      <c r="F4336" s="684" t="s">
        <v>7279</v>
      </c>
      <c r="G4336" s="637">
        <v>7</v>
      </c>
      <c r="H4336" s="631" t="s">
        <v>3772</v>
      </c>
    </row>
    <row r="4337" spans="1:8" ht="33">
      <c r="A4337" s="24" t="s">
        <v>28</v>
      </c>
      <c r="B4337" s="212" t="s">
        <v>7280</v>
      </c>
      <c r="D4337" s="637"/>
      <c r="E4337" s="637"/>
      <c r="F4337" s="684"/>
      <c r="G4337" s="637"/>
      <c r="H4337" s="632"/>
    </row>
    <row r="4338" spans="1:8">
      <c r="A4338" s="24" t="s">
        <v>13</v>
      </c>
      <c r="B4338" s="23" t="s">
        <v>7281</v>
      </c>
      <c r="D4338" s="637" t="s">
        <v>7282</v>
      </c>
      <c r="E4338" s="637" t="s">
        <v>7283</v>
      </c>
      <c r="F4338" s="638" t="s">
        <v>7284</v>
      </c>
      <c r="G4338" s="637">
        <v>7</v>
      </c>
      <c r="H4338" s="632"/>
    </row>
    <row r="4339" spans="1:8">
      <c r="A4339" s="24" t="s">
        <v>32</v>
      </c>
      <c r="B4339" s="23">
        <f ca="1">VLOOKUP(B4336,'41. KPC'!$H$8:$J$1048576,3,0)</f>
        <v>14</v>
      </c>
      <c r="D4339" s="637"/>
      <c r="E4339" s="637"/>
      <c r="F4339" s="638"/>
      <c r="G4339" s="637"/>
      <c r="H4339" s="632"/>
    </row>
    <row r="4340" spans="1:8">
      <c r="A4340" s="24" t="s">
        <v>31</v>
      </c>
      <c r="B4340" s="23" t="str">
        <f ca="1">VLOOKUP(B4336,'41. KPC'!$H$8:$J$1048576,2,0)</f>
        <v>X</v>
      </c>
      <c r="D4340" s="637"/>
      <c r="E4340" s="637"/>
      <c r="F4340" s="638"/>
      <c r="G4340" s="637"/>
      <c r="H4340" s="632"/>
    </row>
    <row r="4341" spans="1:8">
      <c r="A4341" s="24" t="s">
        <v>25</v>
      </c>
      <c r="B4341" s="23" t="str">
        <f ca="1">VLOOKUP(B4336,'41. KPC'!$H$8:$L$1048576,5,0)</f>
        <v>1~12월</v>
      </c>
      <c r="D4341" s="637"/>
      <c r="E4341" s="637"/>
      <c r="F4341" s="638"/>
      <c r="G4341" s="637"/>
      <c r="H4341" s="632"/>
    </row>
    <row r="4342" spans="1:8">
      <c r="A4342" s="629" t="s">
        <v>33</v>
      </c>
      <c r="B4342" s="649" t="s">
        <v>7285</v>
      </c>
      <c r="D4342" s="637"/>
      <c r="E4342" s="637"/>
      <c r="F4342" s="638"/>
      <c r="G4342" s="637"/>
      <c r="H4342" s="632"/>
    </row>
    <row r="4343" spans="1:8">
      <c r="A4343" s="630"/>
      <c r="B4343" s="645"/>
      <c r="D4343" s="637"/>
      <c r="E4343" s="637"/>
      <c r="F4343" s="638"/>
      <c r="G4343" s="637"/>
      <c r="H4343" s="633"/>
    </row>
    <row r="4344" spans="1:8">
      <c r="B4344" s="166"/>
      <c r="D4344" s="147"/>
      <c r="E4344" s="147"/>
      <c r="F4344" s="147"/>
      <c r="G4344" s="147"/>
      <c r="H4344" s="147"/>
    </row>
    <row r="4345" spans="1:8">
      <c r="B4345" s="166"/>
      <c r="D4345" s="147"/>
      <c r="E4345" s="147"/>
      <c r="F4345" s="147"/>
      <c r="G4345" s="147"/>
      <c r="H4345" s="147"/>
    </row>
    <row r="4346" spans="1:8" ht="17.25" thickBot="1">
      <c r="A4346" s="22" t="s">
        <v>7</v>
      </c>
      <c r="B4346" s="22" t="s">
        <v>4</v>
      </c>
      <c r="D4346" s="39" t="s">
        <v>5</v>
      </c>
      <c r="E4346" s="39" t="s">
        <v>11</v>
      </c>
      <c r="F4346" s="39" t="s">
        <v>12</v>
      </c>
      <c r="G4346" s="39" t="s">
        <v>6</v>
      </c>
      <c r="H4346" s="22" t="s">
        <v>29</v>
      </c>
    </row>
    <row r="4347" spans="1:8" ht="17.25" thickTop="1">
      <c r="A4347" s="21">
        <f ca="1">COUNTIF(INDIRECT("$A$3:A" &amp; ROW()-1), "연번")</f>
        <v>395</v>
      </c>
      <c r="B4347" s="21" t="str">
        <f ca="1">VLOOKUP(A4347,'41. KPC'!$B$8:$H$1048576,7,0)</f>
        <v>구성원을 성장시키는 성과관리 리더십</v>
      </c>
      <c r="D4347" s="637" t="s">
        <v>7286</v>
      </c>
      <c r="E4347" s="637" t="s">
        <v>7287</v>
      </c>
      <c r="F4347" s="638" t="s">
        <v>7288</v>
      </c>
      <c r="G4347" s="637">
        <v>7</v>
      </c>
      <c r="H4347" s="631" t="s">
        <v>3772</v>
      </c>
    </row>
    <row r="4348" spans="1:8" ht="33">
      <c r="A4348" s="24" t="s">
        <v>28</v>
      </c>
      <c r="B4348" s="212" t="s">
        <v>7289</v>
      </c>
      <c r="D4348" s="637"/>
      <c r="E4348" s="637"/>
      <c r="F4348" s="638"/>
      <c r="G4348" s="637"/>
      <c r="H4348" s="632"/>
    </row>
    <row r="4349" spans="1:8">
      <c r="A4349" s="24" t="s">
        <v>13</v>
      </c>
      <c r="B4349" s="23" t="s">
        <v>7290</v>
      </c>
      <c r="D4349" s="637" t="s">
        <v>7291</v>
      </c>
      <c r="E4349" s="637" t="s">
        <v>7292</v>
      </c>
      <c r="F4349" s="638" t="s">
        <v>7293</v>
      </c>
      <c r="G4349" s="637">
        <v>7</v>
      </c>
      <c r="H4349" s="632"/>
    </row>
    <row r="4350" spans="1:8">
      <c r="A4350" s="24" t="s">
        <v>32</v>
      </c>
      <c r="B4350" s="23">
        <f ca="1">VLOOKUP(B4347,'41. KPC'!$H$8:$J$1048576,3,0)</f>
        <v>14</v>
      </c>
      <c r="D4350" s="637"/>
      <c r="E4350" s="637"/>
      <c r="F4350" s="638"/>
      <c r="G4350" s="637"/>
      <c r="H4350" s="632"/>
    </row>
    <row r="4351" spans="1:8">
      <c r="A4351" s="24" t="s">
        <v>31</v>
      </c>
      <c r="B4351" s="23" t="str">
        <f ca="1">VLOOKUP(B4347,'41. KPC'!$H$8:$J$1048576,2,0)</f>
        <v>X</v>
      </c>
      <c r="D4351" s="637"/>
      <c r="E4351" s="637"/>
      <c r="F4351" s="638"/>
      <c r="G4351" s="637"/>
      <c r="H4351" s="632"/>
    </row>
    <row r="4352" spans="1:8">
      <c r="A4352" s="24" t="s">
        <v>25</v>
      </c>
      <c r="B4352" s="23" t="str">
        <f ca="1">VLOOKUP(B4347,'41. KPC'!$H$8:$L$1048576,5,0)</f>
        <v>1~12월</v>
      </c>
      <c r="D4352" s="637"/>
      <c r="E4352" s="637"/>
      <c r="F4352" s="638"/>
      <c r="G4352" s="637"/>
      <c r="H4352" s="632"/>
    </row>
    <row r="4353" spans="1:8">
      <c r="A4353" s="629" t="s">
        <v>33</v>
      </c>
      <c r="B4353" s="649" t="s">
        <v>7294</v>
      </c>
      <c r="D4353" s="637"/>
      <c r="E4353" s="637"/>
      <c r="F4353" s="638"/>
      <c r="G4353" s="637"/>
      <c r="H4353" s="632"/>
    </row>
    <row r="4354" spans="1:8">
      <c r="A4354" s="630"/>
      <c r="B4354" s="645"/>
      <c r="D4354" s="637"/>
      <c r="E4354" s="637"/>
      <c r="F4354" s="638"/>
      <c r="G4354" s="637"/>
      <c r="H4354" s="633"/>
    </row>
    <row r="4357" spans="1:8" ht="17.25" thickBot="1">
      <c r="A4357" s="22" t="s">
        <v>7</v>
      </c>
      <c r="B4357" s="22" t="s">
        <v>4</v>
      </c>
      <c r="D4357" s="39" t="s">
        <v>5</v>
      </c>
      <c r="E4357" s="39" t="s">
        <v>11</v>
      </c>
      <c r="F4357" s="39" t="s">
        <v>12</v>
      </c>
      <c r="G4357" s="39" t="s">
        <v>6</v>
      </c>
      <c r="H4357" s="22" t="s">
        <v>29</v>
      </c>
    </row>
    <row r="4358" spans="1:8" ht="17.25" thickTop="1">
      <c r="A4358" s="21">
        <f ca="1">COUNTIF(INDIRECT("$A$3:A" &amp; ROW()-1), "연번")</f>
        <v>396</v>
      </c>
      <c r="B4358" s="21" t="str">
        <f ca="1">VLOOKUP(A4358,'41. KPC'!$B$8:$H$1048576,7,0)</f>
        <v>구성원의 자발성을 높이는 코칭 리더십</v>
      </c>
      <c r="D4358" s="643" t="s">
        <v>7295</v>
      </c>
      <c r="E4358" s="637" t="s">
        <v>7296</v>
      </c>
      <c r="F4358" s="638" t="s">
        <v>7297</v>
      </c>
      <c r="G4358" s="637">
        <v>7</v>
      </c>
      <c r="H4358" s="631" t="s">
        <v>3772</v>
      </c>
    </row>
    <row r="4359" spans="1:8" ht="33">
      <c r="A4359" s="24" t="s">
        <v>28</v>
      </c>
      <c r="B4359" s="212" t="s">
        <v>7298</v>
      </c>
      <c r="D4359" s="643"/>
      <c r="E4359" s="637"/>
      <c r="F4359" s="638"/>
      <c r="G4359" s="637"/>
      <c r="H4359" s="632"/>
    </row>
    <row r="4360" spans="1:8">
      <c r="A4360" s="24" t="s">
        <v>13</v>
      </c>
      <c r="B4360" s="23" t="s">
        <v>7299</v>
      </c>
      <c r="D4360" s="643" t="s">
        <v>7300</v>
      </c>
      <c r="E4360" s="637" t="s">
        <v>7301</v>
      </c>
      <c r="F4360" s="683" t="s">
        <v>7302</v>
      </c>
      <c r="G4360" s="637">
        <v>7</v>
      </c>
      <c r="H4360" s="632"/>
    </row>
    <row r="4361" spans="1:8">
      <c r="A4361" s="24" t="s">
        <v>32</v>
      </c>
      <c r="B4361" s="23">
        <f ca="1">VLOOKUP(B4358,'41. KPC'!$H$8:$J$1048576,3,0)</f>
        <v>14</v>
      </c>
      <c r="D4361" s="643"/>
      <c r="E4361" s="637"/>
      <c r="F4361" s="683"/>
      <c r="G4361" s="637"/>
      <c r="H4361" s="632"/>
    </row>
    <row r="4362" spans="1:8">
      <c r="A4362" s="24" t="s">
        <v>31</v>
      </c>
      <c r="B4362" s="23" t="str">
        <f ca="1">VLOOKUP(B4358,'41. KPC'!$H$8:$J$1048576,2,0)</f>
        <v>X</v>
      </c>
      <c r="D4362" s="643"/>
      <c r="E4362" s="637"/>
      <c r="F4362" s="683"/>
      <c r="G4362" s="637"/>
      <c r="H4362" s="632"/>
    </row>
    <row r="4363" spans="1:8">
      <c r="A4363" s="24" t="s">
        <v>25</v>
      </c>
      <c r="B4363" s="23" t="str">
        <f ca="1">VLOOKUP(B4358,'41. KPC'!$H$8:$L$1048576,5,0)</f>
        <v>1~12월</v>
      </c>
      <c r="D4363" s="643"/>
      <c r="E4363" s="637"/>
      <c r="F4363" s="683"/>
      <c r="G4363" s="637"/>
      <c r="H4363" s="632"/>
    </row>
    <row r="4364" spans="1:8">
      <c r="A4364" s="629" t="s">
        <v>33</v>
      </c>
      <c r="B4364" s="649" t="s">
        <v>7303</v>
      </c>
      <c r="D4364" s="643"/>
      <c r="E4364" s="637"/>
      <c r="F4364" s="683"/>
      <c r="G4364" s="637"/>
      <c r="H4364" s="632"/>
    </row>
    <row r="4365" spans="1:8">
      <c r="A4365" s="630"/>
      <c r="B4365" s="645"/>
      <c r="D4365" s="643"/>
      <c r="E4365" s="637"/>
      <c r="F4365" s="683"/>
      <c r="G4365" s="637"/>
      <c r="H4365" s="633"/>
    </row>
    <row r="4366" spans="1:8">
      <c r="B4366" s="166"/>
      <c r="D4366" s="147"/>
      <c r="E4366" s="147"/>
      <c r="F4366" s="147"/>
      <c r="G4366" s="147"/>
      <c r="H4366" s="147"/>
    </row>
    <row r="4367" spans="1:8">
      <c r="B4367" s="166"/>
      <c r="D4367" s="147"/>
      <c r="E4367" s="147"/>
      <c r="F4367" s="147"/>
      <c r="G4367" s="147"/>
      <c r="H4367" s="147"/>
    </row>
    <row r="4368" spans="1:8" ht="17.25" thickBot="1">
      <c r="A4368" s="22" t="s">
        <v>7</v>
      </c>
      <c r="B4368" s="22" t="s">
        <v>4</v>
      </c>
      <c r="D4368" s="39" t="s">
        <v>5</v>
      </c>
      <c r="E4368" s="39" t="s">
        <v>11</v>
      </c>
      <c r="F4368" s="39" t="s">
        <v>12</v>
      </c>
      <c r="G4368" s="39" t="s">
        <v>6</v>
      </c>
      <c r="H4368" s="22" t="s">
        <v>29</v>
      </c>
    </row>
    <row r="4369" spans="1:8" ht="17.25" thickTop="1">
      <c r="A4369" s="21">
        <f ca="1">COUNTIF(INDIRECT("$A$3:A" &amp; ROW()-1), "연번")</f>
        <v>397</v>
      </c>
      <c r="B4369" s="21" t="str">
        <f ca="1">VLOOKUP(A4369,'41. KPC'!$B$8:$H$1048576,7,0)</f>
        <v>관리자를 위한 리더십 그룹코칭</v>
      </c>
      <c r="D4369" s="637" t="s">
        <v>7304</v>
      </c>
      <c r="E4369" s="637" t="s">
        <v>7305</v>
      </c>
      <c r="F4369" s="638" t="s">
        <v>7306</v>
      </c>
      <c r="G4369" s="637">
        <v>7</v>
      </c>
      <c r="H4369" s="631" t="s">
        <v>3772</v>
      </c>
    </row>
    <row r="4370" spans="1:8" ht="33">
      <c r="A4370" s="24" t="s">
        <v>28</v>
      </c>
      <c r="B4370" s="212" t="s">
        <v>7307</v>
      </c>
      <c r="D4370" s="637"/>
      <c r="E4370" s="637"/>
      <c r="F4370" s="638"/>
      <c r="G4370" s="637"/>
      <c r="H4370" s="632"/>
    </row>
    <row r="4371" spans="1:8">
      <c r="A4371" s="24" t="s">
        <v>13</v>
      </c>
      <c r="B4371" s="23" t="s">
        <v>7308</v>
      </c>
      <c r="D4371" s="637" t="s">
        <v>7309</v>
      </c>
      <c r="E4371" s="637" t="s">
        <v>7310</v>
      </c>
      <c r="F4371" s="638" t="s">
        <v>7311</v>
      </c>
      <c r="G4371" s="637">
        <v>7</v>
      </c>
      <c r="H4371" s="632"/>
    </row>
    <row r="4372" spans="1:8">
      <c r="A4372" s="24" t="s">
        <v>32</v>
      </c>
      <c r="B4372" s="23">
        <f ca="1">VLOOKUP(B4369,'41. KPC'!$H$8:$J$1048576,3,0)</f>
        <v>14</v>
      </c>
      <c r="D4372" s="637"/>
      <c r="E4372" s="637"/>
      <c r="F4372" s="638"/>
      <c r="G4372" s="637"/>
      <c r="H4372" s="632"/>
    </row>
    <row r="4373" spans="1:8">
      <c r="A4373" s="24" t="s">
        <v>31</v>
      </c>
      <c r="B4373" s="23" t="str">
        <f ca="1">VLOOKUP(B4369,'41. KPC'!$H$8:$J$1048576,2,0)</f>
        <v>X</v>
      </c>
      <c r="D4373" s="637"/>
      <c r="E4373" s="637"/>
      <c r="F4373" s="638"/>
      <c r="G4373" s="637"/>
      <c r="H4373" s="632"/>
    </row>
    <row r="4374" spans="1:8">
      <c r="A4374" s="24" t="s">
        <v>25</v>
      </c>
      <c r="B4374" s="23" t="str">
        <f ca="1">VLOOKUP(B4369,'41. KPC'!$H$8:$L$1048576,5,0)</f>
        <v>1~12월</v>
      </c>
      <c r="D4374" s="637"/>
      <c r="E4374" s="637"/>
      <c r="F4374" s="638"/>
      <c r="G4374" s="637"/>
      <c r="H4374" s="632"/>
    </row>
    <row r="4375" spans="1:8">
      <c r="A4375" s="629" t="s">
        <v>33</v>
      </c>
      <c r="B4375" s="649" t="s">
        <v>7312</v>
      </c>
      <c r="D4375" s="637"/>
      <c r="E4375" s="637"/>
      <c r="F4375" s="638"/>
      <c r="G4375" s="637"/>
      <c r="H4375" s="632"/>
    </row>
    <row r="4376" spans="1:8">
      <c r="A4376" s="630"/>
      <c r="B4376" s="645"/>
      <c r="D4376" s="637"/>
      <c r="E4376" s="637"/>
      <c r="F4376" s="638"/>
      <c r="G4376" s="637"/>
      <c r="H4376" s="633"/>
    </row>
    <row r="4378" spans="1:8">
      <c r="B4378" s="2"/>
      <c r="D4378" s="147"/>
      <c r="E4378" s="147"/>
      <c r="F4378" s="147"/>
      <c r="G4378" s="147"/>
      <c r="H4378" s="147"/>
    </row>
    <row r="4379" spans="1:8" ht="17.25" thickBot="1">
      <c r="A4379" s="22" t="s">
        <v>7</v>
      </c>
      <c r="B4379" s="22" t="s">
        <v>4</v>
      </c>
      <c r="D4379" s="39" t="s">
        <v>5</v>
      </c>
      <c r="E4379" s="39" t="s">
        <v>11</v>
      </c>
      <c r="F4379" s="39" t="s">
        <v>12</v>
      </c>
      <c r="G4379" s="39" t="s">
        <v>6</v>
      </c>
      <c r="H4379" s="22" t="s">
        <v>29</v>
      </c>
    </row>
    <row r="4380" spans="1:8" ht="17.25" thickTop="1">
      <c r="A4380" s="21">
        <f ca="1">COUNTIF(INDIRECT("$A$3:A" &amp; ROW()-1), "연번")</f>
        <v>398</v>
      </c>
      <c r="B4380" s="21" t="str">
        <f ca="1">VLOOKUP(A4380,'41. KPC'!$B$8:$H$1048576,7,0)</f>
        <v>eDISC 활용 리더십 강사양성(교안제공)</v>
      </c>
      <c r="D4380" s="637" t="s">
        <v>7313</v>
      </c>
      <c r="E4380" s="637" t="s">
        <v>7314</v>
      </c>
      <c r="F4380" s="638" t="s">
        <v>7315</v>
      </c>
      <c r="G4380" s="637">
        <v>7</v>
      </c>
      <c r="H4380" s="631" t="s">
        <v>3772</v>
      </c>
    </row>
    <row r="4381" spans="1:8" ht="33">
      <c r="A4381" s="24" t="s">
        <v>28</v>
      </c>
      <c r="B4381" s="211" t="s">
        <v>7316</v>
      </c>
      <c r="D4381" s="637"/>
      <c r="E4381" s="637"/>
      <c r="F4381" s="638"/>
      <c r="G4381" s="637"/>
      <c r="H4381" s="632"/>
    </row>
    <row r="4382" spans="1:8">
      <c r="A4382" s="24" t="s">
        <v>13</v>
      </c>
      <c r="B4382" s="18" t="s">
        <v>7317</v>
      </c>
      <c r="D4382" s="637" t="s">
        <v>7318</v>
      </c>
      <c r="E4382" s="637" t="s">
        <v>7319</v>
      </c>
      <c r="F4382" s="642" t="s">
        <v>7320</v>
      </c>
      <c r="G4382" s="637">
        <v>7</v>
      </c>
      <c r="H4382" s="632"/>
    </row>
    <row r="4383" spans="1:8">
      <c r="A4383" s="24" t="s">
        <v>32</v>
      </c>
      <c r="B4383" s="18">
        <f ca="1">VLOOKUP(B4380,'41. KPC'!$H$8:$J$1048576,3,0)</f>
        <v>14</v>
      </c>
      <c r="D4383" s="637"/>
      <c r="E4383" s="637"/>
      <c r="F4383" s="642"/>
      <c r="G4383" s="637"/>
      <c r="H4383" s="632"/>
    </row>
    <row r="4384" spans="1:8">
      <c r="A4384" s="24" t="s">
        <v>31</v>
      </c>
      <c r="B4384" s="18" t="str">
        <f ca="1">VLOOKUP(B4380,'41. KPC'!$H$8:$J$1048576,2,0)</f>
        <v>X</v>
      </c>
      <c r="D4384" s="637"/>
      <c r="E4384" s="637"/>
      <c r="F4384" s="642"/>
      <c r="G4384" s="637"/>
      <c r="H4384" s="632"/>
    </row>
    <row r="4385" spans="1:8">
      <c r="A4385" s="24" t="s">
        <v>25</v>
      </c>
      <c r="B4385" s="18" t="str">
        <f ca="1">VLOOKUP(B4380,'41. KPC'!$H$8:$L$1048576,5,0)</f>
        <v>1~12월</v>
      </c>
      <c r="D4385" s="637"/>
      <c r="E4385" s="637"/>
      <c r="F4385" s="642"/>
      <c r="G4385" s="637"/>
      <c r="H4385" s="632"/>
    </row>
    <row r="4386" spans="1:8">
      <c r="A4386" s="629" t="s">
        <v>33</v>
      </c>
      <c r="B4386" s="647" t="s">
        <v>7321</v>
      </c>
      <c r="D4386" s="637"/>
      <c r="E4386" s="637"/>
      <c r="F4386" s="642"/>
      <c r="G4386" s="637"/>
      <c r="H4386" s="632"/>
    </row>
    <row r="4387" spans="1:8">
      <c r="A4387" s="630"/>
      <c r="B4387" s="648"/>
      <c r="D4387" s="637"/>
      <c r="E4387" s="637"/>
      <c r="F4387" s="642"/>
      <c r="G4387" s="637"/>
      <c r="H4387" s="633"/>
    </row>
    <row r="4388" spans="1:8">
      <c r="D4388" s="147"/>
      <c r="E4388" s="147"/>
      <c r="F4388" s="281"/>
      <c r="G4388" s="147"/>
      <c r="H4388" s="214"/>
    </row>
    <row r="4390" spans="1:8" ht="17.25" thickBot="1">
      <c r="A4390" s="22" t="s">
        <v>7</v>
      </c>
      <c r="B4390" s="22" t="s">
        <v>4</v>
      </c>
      <c r="D4390" s="39" t="s">
        <v>5</v>
      </c>
      <c r="E4390" s="39" t="s">
        <v>11</v>
      </c>
      <c r="F4390" s="39" t="s">
        <v>12</v>
      </c>
      <c r="G4390" s="39" t="s">
        <v>6</v>
      </c>
      <c r="H4390" s="22" t="s">
        <v>29</v>
      </c>
    </row>
    <row r="4391" spans="1:8" ht="17.25" thickTop="1">
      <c r="A4391" s="21">
        <f ca="1">COUNTIF(INDIRECT("$A$3:A" &amp; ROW()-1), "연번")</f>
        <v>399</v>
      </c>
      <c r="B4391" s="21" t="str">
        <f ca="1">VLOOKUP(A4391,'41. KPC'!$B$8:$H$1048576,7,0)</f>
        <v>액티브 러닝 전문강사 양성</v>
      </c>
      <c r="D4391" s="634" t="s">
        <v>7322</v>
      </c>
      <c r="E4391" s="634" t="s">
        <v>7323</v>
      </c>
      <c r="F4391" s="664" t="s">
        <v>7324</v>
      </c>
      <c r="G4391" s="634">
        <v>7</v>
      </c>
      <c r="H4391" s="631" t="s">
        <v>3772</v>
      </c>
    </row>
    <row r="4392" spans="1:8" ht="17.25" customHeight="1">
      <c r="A4392" s="24" t="s">
        <v>28</v>
      </c>
      <c r="B4392" s="212" t="s">
        <v>7325</v>
      </c>
      <c r="D4392" s="628"/>
      <c r="E4392" s="628"/>
      <c r="F4392" s="665"/>
      <c r="G4392" s="628"/>
      <c r="H4392" s="632"/>
    </row>
    <row r="4393" spans="1:8">
      <c r="A4393" s="24" t="s">
        <v>13</v>
      </c>
      <c r="B4393" s="23" t="s">
        <v>7326</v>
      </c>
      <c r="D4393" s="634" t="s">
        <v>7327</v>
      </c>
      <c r="E4393" s="634" t="s">
        <v>7328</v>
      </c>
      <c r="F4393" s="639" t="s">
        <v>7329</v>
      </c>
      <c r="G4393" s="634">
        <v>7</v>
      </c>
      <c r="H4393" s="632"/>
    </row>
    <row r="4394" spans="1:8" ht="16.5" customHeight="1">
      <c r="A4394" s="24" t="s">
        <v>32</v>
      </c>
      <c r="B4394" s="23">
        <f ca="1">VLOOKUP(B4391,'41. KPC'!$H$8:$J$1048576,3,0)</f>
        <v>14</v>
      </c>
      <c r="D4394" s="627"/>
      <c r="E4394" s="627"/>
      <c r="F4394" s="635"/>
      <c r="G4394" s="627"/>
      <c r="H4394" s="632"/>
    </row>
    <row r="4395" spans="1:8">
      <c r="A4395" s="24" t="s">
        <v>31</v>
      </c>
      <c r="B4395" s="23" t="str">
        <f ca="1">VLOOKUP(B4391,'41. KPC'!$H$8:$J$1048576,2,0)</f>
        <v>X</v>
      </c>
      <c r="D4395" s="627"/>
      <c r="E4395" s="627"/>
      <c r="F4395" s="635"/>
      <c r="G4395" s="627"/>
      <c r="H4395" s="632"/>
    </row>
    <row r="4396" spans="1:8">
      <c r="A4396" s="24" t="s">
        <v>25</v>
      </c>
      <c r="B4396" s="23" t="str">
        <f ca="1">VLOOKUP(B4391,'41. KPC'!$H$8:$L$1048576,5,0)</f>
        <v>1~12월</v>
      </c>
      <c r="D4396" s="627"/>
      <c r="E4396" s="627"/>
      <c r="F4396" s="635"/>
      <c r="G4396" s="627"/>
      <c r="H4396" s="632"/>
    </row>
    <row r="4397" spans="1:8">
      <c r="A4397" s="629" t="s">
        <v>33</v>
      </c>
      <c r="B4397" s="649" t="s">
        <v>7330</v>
      </c>
      <c r="D4397" s="627"/>
      <c r="E4397" s="627"/>
      <c r="F4397" s="635"/>
      <c r="G4397" s="627"/>
      <c r="H4397" s="632"/>
    </row>
    <row r="4398" spans="1:8">
      <c r="A4398" s="630"/>
      <c r="B4398" s="645"/>
      <c r="D4398" s="628"/>
      <c r="E4398" s="628"/>
      <c r="F4398" s="636"/>
      <c r="G4398" s="628"/>
      <c r="H4398" s="633"/>
    </row>
    <row r="4399" spans="1:8">
      <c r="B4399" s="166"/>
      <c r="D4399" s="147"/>
      <c r="E4399" s="147"/>
      <c r="F4399" s="147"/>
      <c r="G4399" s="147"/>
      <c r="H4399" s="147"/>
    </row>
    <row r="4400" spans="1:8">
      <c r="B4400" s="166"/>
      <c r="D4400" s="147"/>
      <c r="E4400" s="147"/>
      <c r="F4400" s="147"/>
      <c r="G4400" s="147"/>
      <c r="H4400" s="147"/>
    </row>
    <row r="4401" spans="1:8" ht="17.25" thickBot="1">
      <c r="A4401" s="22" t="s">
        <v>7</v>
      </c>
      <c r="B4401" s="22" t="s">
        <v>4</v>
      </c>
      <c r="D4401" s="39" t="s">
        <v>5</v>
      </c>
      <c r="E4401" s="39" t="s">
        <v>11</v>
      </c>
      <c r="F4401" s="39" t="s">
        <v>12</v>
      </c>
      <c r="G4401" s="39" t="s">
        <v>6</v>
      </c>
      <c r="H4401" s="22" t="s">
        <v>29</v>
      </c>
    </row>
    <row r="4402" spans="1:8" ht="17.25" thickTop="1">
      <c r="A4402" s="21">
        <f ca="1">COUNTIF(INDIRECT("$A$3:A" &amp; ROW()-1), "연번")</f>
        <v>400</v>
      </c>
      <c r="B4402" s="21" t="str">
        <f ca="1">VLOOKUP(A4402,'41. KPC'!$B$8:$H$1048576,7,0)</f>
        <v>[자격] 사내강사양성(행동유형진단 자격과정)</v>
      </c>
      <c r="D4402" s="634" t="s">
        <v>7331</v>
      </c>
      <c r="E4402" s="634" t="s">
        <v>7332</v>
      </c>
      <c r="F4402" s="639" t="s">
        <v>7333</v>
      </c>
      <c r="G4402" s="634">
        <v>13</v>
      </c>
      <c r="H4402" s="631" t="s">
        <v>3772</v>
      </c>
    </row>
    <row r="4403" spans="1:8" ht="17.25" customHeight="1">
      <c r="A4403" s="24" t="s">
        <v>28</v>
      </c>
      <c r="B4403" s="212" t="s">
        <v>7334</v>
      </c>
      <c r="D4403" s="628"/>
      <c r="E4403" s="628"/>
      <c r="F4403" s="636"/>
      <c r="G4403" s="628"/>
      <c r="H4403" s="632"/>
    </row>
    <row r="4404" spans="1:8">
      <c r="A4404" s="24" t="s">
        <v>13</v>
      </c>
      <c r="B4404" s="23" t="s">
        <v>7335</v>
      </c>
      <c r="D4404" s="634" t="s">
        <v>7336</v>
      </c>
      <c r="E4404" s="634" t="s">
        <v>7337</v>
      </c>
      <c r="F4404" s="639" t="s">
        <v>7338</v>
      </c>
      <c r="G4404" s="634">
        <v>8</v>
      </c>
      <c r="H4404" s="632"/>
    </row>
    <row r="4405" spans="1:8" ht="16.5" customHeight="1">
      <c r="A4405" s="24" t="s">
        <v>32</v>
      </c>
      <c r="B4405" s="23">
        <f ca="1">VLOOKUP(B4402,'41. KPC'!$H$8:$J$1048576,3,0)</f>
        <v>21</v>
      </c>
      <c r="D4405" s="627"/>
      <c r="E4405" s="627"/>
      <c r="F4405" s="635"/>
      <c r="G4405" s="627"/>
      <c r="H4405" s="632"/>
    </row>
    <row r="4406" spans="1:8">
      <c r="A4406" s="24" t="s">
        <v>31</v>
      </c>
      <c r="B4406" s="23" t="str">
        <f ca="1">VLOOKUP(B4402,'41. KPC'!$H$8:$J$1048576,2,0)</f>
        <v>X</v>
      </c>
      <c r="D4406" s="627"/>
      <c r="E4406" s="627"/>
      <c r="F4406" s="635"/>
      <c r="G4406" s="627"/>
      <c r="H4406" s="632"/>
    </row>
    <row r="4407" spans="1:8">
      <c r="A4407" s="24" t="s">
        <v>25</v>
      </c>
      <c r="B4407" s="23" t="str">
        <f ca="1">VLOOKUP(B4402,'41. KPC'!$H$8:$L$1048576,5,0)</f>
        <v>1~12월</v>
      </c>
      <c r="D4407" s="627"/>
      <c r="E4407" s="627"/>
      <c r="F4407" s="635"/>
      <c r="G4407" s="627"/>
      <c r="H4407" s="632"/>
    </row>
    <row r="4408" spans="1:8">
      <c r="A4408" s="629" t="s">
        <v>33</v>
      </c>
      <c r="B4408" s="649" t="s">
        <v>7339</v>
      </c>
      <c r="D4408" s="627"/>
      <c r="E4408" s="627"/>
      <c r="F4408" s="635"/>
      <c r="G4408" s="627"/>
      <c r="H4408" s="632"/>
    </row>
    <row r="4409" spans="1:8">
      <c r="A4409" s="630"/>
      <c r="B4409" s="645"/>
      <c r="D4409" s="628"/>
      <c r="E4409" s="628"/>
      <c r="F4409" s="636"/>
      <c r="G4409" s="628"/>
      <c r="H4409" s="633"/>
    </row>
    <row r="4412" spans="1:8" ht="17.25" thickBot="1">
      <c r="A4412" s="22" t="s">
        <v>7</v>
      </c>
      <c r="B4412" s="22" t="s">
        <v>4</v>
      </c>
      <c r="D4412" s="39" t="s">
        <v>5</v>
      </c>
      <c r="E4412" s="39" t="s">
        <v>11</v>
      </c>
      <c r="F4412" s="39" t="s">
        <v>12</v>
      </c>
      <c r="G4412" s="39" t="s">
        <v>6</v>
      </c>
      <c r="H4412" s="22" t="s">
        <v>29</v>
      </c>
    </row>
    <row r="4413" spans="1:8" ht="17.25" thickTop="1">
      <c r="A4413" s="21">
        <f ca="1">COUNTIF(INDIRECT("$A$3:A" &amp; ROW()-1), "연번")</f>
        <v>401</v>
      </c>
      <c r="B4413" s="21" t="str">
        <f ca="1">VLOOKUP(A4413,'41. KPC'!$B$8:$H$1048576,7,0)</f>
        <v>퍼실리테이터 양성</v>
      </c>
      <c r="D4413" s="634" t="s">
        <v>7340</v>
      </c>
      <c r="E4413" s="634" t="s">
        <v>7341</v>
      </c>
      <c r="F4413" s="639" t="s">
        <v>7342</v>
      </c>
      <c r="G4413" s="634">
        <v>7</v>
      </c>
      <c r="H4413" s="631" t="s">
        <v>3772</v>
      </c>
    </row>
    <row r="4414" spans="1:8" ht="17.25" customHeight="1">
      <c r="A4414" s="24" t="s">
        <v>28</v>
      </c>
      <c r="B4414" s="212" t="s">
        <v>7343</v>
      </c>
      <c r="D4414" s="628"/>
      <c r="E4414" s="628"/>
      <c r="F4414" s="636"/>
      <c r="G4414" s="628"/>
      <c r="H4414" s="632"/>
    </row>
    <row r="4415" spans="1:8">
      <c r="A4415" s="24" t="s">
        <v>13</v>
      </c>
      <c r="B4415" s="23" t="s">
        <v>7344</v>
      </c>
      <c r="D4415" s="634" t="s">
        <v>7345</v>
      </c>
      <c r="E4415" s="634" t="s">
        <v>7346</v>
      </c>
      <c r="F4415" s="639" t="s">
        <v>7347</v>
      </c>
      <c r="G4415" s="634">
        <v>7</v>
      </c>
      <c r="H4415" s="632"/>
    </row>
    <row r="4416" spans="1:8" ht="16.5" customHeight="1">
      <c r="A4416" s="24" t="s">
        <v>32</v>
      </c>
      <c r="B4416" s="23">
        <f ca="1">VLOOKUP(B4413,'41. KPC'!$H$8:$J$1048576,3,0)</f>
        <v>14</v>
      </c>
      <c r="D4416" s="627"/>
      <c r="E4416" s="627"/>
      <c r="F4416" s="635"/>
      <c r="G4416" s="627"/>
      <c r="H4416" s="632"/>
    </row>
    <row r="4417" spans="1:8">
      <c r="A4417" s="24" t="s">
        <v>31</v>
      </c>
      <c r="B4417" s="23" t="str">
        <f ca="1">VLOOKUP(B4413,'41. KPC'!$H$8:$J$1048576,2,0)</f>
        <v>X</v>
      </c>
      <c r="D4417" s="627"/>
      <c r="E4417" s="627"/>
      <c r="F4417" s="635"/>
      <c r="G4417" s="627"/>
      <c r="H4417" s="632"/>
    </row>
    <row r="4418" spans="1:8">
      <c r="A4418" s="24" t="s">
        <v>25</v>
      </c>
      <c r="B4418" s="23" t="str">
        <f ca="1">VLOOKUP(B4413,'41. KPC'!$H$8:$L$1048576,5,0)</f>
        <v>1~12월</v>
      </c>
      <c r="D4418" s="627"/>
      <c r="E4418" s="627"/>
      <c r="F4418" s="635"/>
      <c r="G4418" s="627"/>
      <c r="H4418" s="632"/>
    </row>
    <row r="4419" spans="1:8">
      <c r="A4419" s="629" t="s">
        <v>33</v>
      </c>
      <c r="B4419" s="649" t="s">
        <v>7348</v>
      </c>
      <c r="D4419" s="627"/>
      <c r="E4419" s="627"/>
      <c r="F4419" s="635"/>
      <c r="G4419" s="627"/>
      <c r="H4419" s="632"/>
    </row>
    <row r="4420" spans="1:8">
      <c r="A4420" s="630"/>
      <c r="B4420" s="650"/>
      <c r="D4420" s="628"/>
      <c r="E4420" s="628"/>
      <c r="F4420" s="636"/>
      <c r="G4420" s="628"/>
      <c r="H4420" s="633"/>
    </row>
    <row r="4421" spans="1:8">
      <c r="B4421" s="166"/>
      <c r="D4421" s="147"/>
      <c r="E4421" s="147"/>
      <c r="F4421" s="147"/>
      <c r="G4421" s="147"/>
      <c r="H4421" s="147"/>
    </row>
    <row r="4422" spans="1:8">
      <c r="B4422" s="166"/>
      <c r="D4422" s="147"/>
      <c r="E4422" s="147"/>
      <c r="F4422" s="147"/>
      <c r="G4422" s="147"/>
      <c r="H4422" s="147"/>
    </row>
    <row r="4423" spans="1:8" ht="17.25" thickBot="1">
      <c r="A4423" s="22" t="s">
        <v>7</v>
      </c>
      <c r="B4423" s="22" t="s">
        <v>4</v>
      </c>
      <c r="D4423" s="39" t="s">
        <v>5</v>
      </c>
      <c r="E4423" s="39" t="s">
        <v>11</v>
      </c>
      <c r="F4423" s="39" t="s">
        <v>12</v>
      </c>
      <c r="G4423" s="39" t="s">
        <v>6</v>
      </c>
      <c r="H4423" s="22" t="s">
        <v>29</v>
      </c>
    </row>
    <row r="4424" spans="1:8" ht="17.25" thickTop="1">
      <c r="A4424" s="21">
        <f ca="1">COUNTIF(INDIRECT("$A$3:A" &amp; ROW()-1), "연번")</f>
        <v>402</v>
      </c>
      <c r="B4424" s="21" t="str">
        <f ca="1">VLOOKUP(A4424,'41. KPC'!$B$8:$H$1048576,7,0)</f>
        <v>[Advanced] HRD전문가 양성과정</v>
      </c>
      <c r="D4424" s="634" t="s">
        <v>7349</v>
      </c>
      <c r="E4424" s="634" t="s">
        <v>7350</v>
      </c>
      <c r="F4424" s="639" t="s">
        <v>7351</v>
      </c>
      <c r="G4424" s="634">
        <v>7</v>
      </c>
      <c r="H4424" s="631" t="s">
        <v>3772</v>
      </c>
    </row>
    <row r="4425" spans="1:8" ht="17.25" customHeight="1">
      <c r="A4425" s="24" t="s">
        <v>28</v>
      </c>
      <c r="B4425" s="212" t="s">
        <v>7352</v>
      </c>
      <c r="D4425" s="628"/>
      <c r="E4425" s="628"/>
      <c r="F4425" s="636"/>
      <c r="G4425" s="628"/>
      <c r="H4425" s="632"/>
    </row>
    <row r="4426" spans="1:8">
      <c r="A4426" s="24" t="s">
        <v>13</v>
      </c>
      <c r="B4426" s="23" t="s">
        <v>7353</v>
      </c>
      <c r="D4426" s="634" t="s">
        <v>7354</v>
      </c>
      <c r="E4426" s="634" t="s">
        <v>7355</v>
      </c>
      <c r="F4426" s="639" t="s">
        <v>7356</v>
      </c>
      <c r="G4426" s="634">
        <v>14</v>
      </c>
      <c r="H4426" s="632"/>
    </row>
    <row r="4427" spans="1:8" ht="16.5" customHeight="1">
      <c r="A4427" s="24" t="s">
        <v>32</v>
      </c>
      <c r="B4427" s="23">
        <f ca="1">VLOOKUP(B4424,'41. KPC'!$H$8:$J$1048576,3,0)</f>
        <v>21</v>
      </c>
      <c r="D4427" s="627"/>
      <c r="E4427" s="627"/>
      <c r="F4427" s="635"/>
      <c r="G4427" s="627"/>
      <c r="H4427" s="632"/>
    </row>
    <row r="4428" spans="1:8">
      <c r="A4428" s="24" t="s">
        <v>31</v>
      </c>
      <c r="B4428" s="23" t="str">
        <f ca="1">VLOOKUP(B4424,'41. KPC'!$H$8:$J$1048576,2,0)</f>
        <v>X</v>
      </c>
      <c r="D4428" s="627"/>
      <c r="E4428" s="627"/>
      <c r="F4428" s="635"/>
      <c r="G4428" s="627"/>
      <c r="H4428" s="632"/>
    </row>
    <row r="4429" spans="1:8">
      <c r="A4429" s="24" t="s">
        <v>25</v>
      </c>
      <c r="B4429" s="23" t="str">
        <f ca="1">VLOOKUP(B4424,'41. KPC'!$H$8:$L$1048576,5,0)</f>
        <v>1~12월</v>
      </c>
      <c r="D4429" s="627"/>
      <c r="E4429" s="627"/>
      <c r="F4429" s="635"/>
      <c r="G4429" s="627"/>
      <c r="H4429" s="632"/>
    </row>
    <row r="4430" spans="1:8">
      <c r="A4430" s="629" t="s">
        <v>33</v>
      </c>
      <c r="B4430" s="649" t="s">
        <v>7357</v>
      </c>
      <c r="D4430" s="627"/>
      <c r="E4430" s="627"/>
      <c r="F4430" s="635"/>
      <c r="G4430" s="627"/>
      <c r="H4430" s="632"/>
    </row>
    <row r="4431" spans="1:8">
      <c r="A4431" s="630"/>
      <c r="B4431" s="645"/>
      <c r="D4431" s="628"/>
      <c r="E4431" s="628"/>
      <c r="F4431" s="636"/>
      <c r="G4431" s="628"/>
      <c r="H4431" s="633"/>
    </row>
    <row r="4434" spans="1:8" ht="17.25" thickBot="1">
      <c r="A4434" s="22" t="s">
        <v>7</v>
      </c>
      <c r="B4434" s="22" t="s">
        <v>4</v>
      </c>
      <c r="D4434" s="39" t="s">
        <v>5</v>
      </c>
      <c r="E4434" s="39" t="s">
        <v>11</v>
      </c>
      <c r="F4434" s="39" t="s">
        <v>12</v>
      </c>
      <c r="G4434" s="39" t="s">
        <v>6</v>
      </c>
      <c r="H4434" s="22" t="s">
        <v>29</v>
      </c>
    </row>
    <row r="4435" spans="1:8" ht="17.25" thickTop="1">
      <c r="A4435" s="21">
        <f ca="1">COUNTIF(INDIRECT("$A$3:A" &amp; ROW()-1), "연번")</f>
        <v>403</v>
      </c>
      <c r="B4435" s="21" t="str">
        <f ca="1">VLOOKUP(A4435,'41. KPC'!$B$8:$H$1048576,7,0)</f>
        <v>인사교육 담당자를 위한 리더십</v>
      </c>
      <c r="D4435" s="634" t="s">
        <v>7358</v>
      </c>
      <c r="E4435" s="634" t="s">
        <v>7359</v>
      </c>
      <c r="F4435" s="639" t="s">
        <v>7360</v>
      </c>
      <c r="G4435" s="634">
        <v>7</v>
      </c>
      <c r="H4435" s="631" t="s">
        <v>3772</v>
      </c>
    </row>
    <row r="4436" spans="1:8" ht="17.25" customHeight="1">
      <c r="A4436" s="24" t="s">
        <v>28</v>
      </c>
      <c r="B4436" s="212" t="s">
        <v>7361</v>
      </c>
      <c r="D4436" s="628"/>
      <c r="E4436" s="628"/>
      <c r="F4436" s="636"/>
      <c r="G4436" s="628"/>
      <c r="H4436" s="632"/>
    </row>
    <row r="4437" spans="1:8">
      <c r="A4437" s="24" t="s">
        <v>13</v>
      </c>
      <c r="B4437" s="23" t="s">
        <v>7362</v>
      </c>
      <c r="D4437" s="634" t="s">
        <v>7363</v>
      </c>
      <c r="E4437" s="634" t="s">
        <v>7364</v>
      </c>
      <c r="F4437" s="639" t="s">
        <v>7365</v>
      </c>
      <c r="G4437" s="634">
        <v>7</v>
      </c>
      <c r="H4437" s="632"/>
    </row>
    <row r="4438" spans="1:8" ht="16.5" customHeight="1">
      <c r="A4438" s="24" t="s">
        <v>32</v>
      </c>
      <c r="B4438" s="23">
        <f ca="1">VLOOKUP(B4435,'41. KPC'!$H$8:$J$1048576,3,0)</f>
        <v>14</v>
      </c>
      <c r="D4438" s="627"/>
      <c r="E4438" s="627"/>
      <c r="F4438" s="635"/>
      <c r="G4438" s="627"/>
      <c r="H4438" s="632"/>
    </row>
    <row r="4439" spans="1:8">
      <c r="A4439" s="24" t="s">
        <v>31</v>
      </c>
      <c r="B4439" s="23" t="str">
        <f ca="1">VLOOKUP(B4435,'41. KPC'!$H$8:$J$1048576,2,0)</f>
        <v>X</v>
      </c>
      <c r="D4439" s="627"/>
      <c r="E4439" s="627"/>
      <c r="F4439" s="635"/>
      <c r="G4439" s="627"/>
      <c r="H4439" s="632"/>
    </row>
    <row r="4440" spans="1:8">
      <c r="A4440" s="24" t="s">
        <v>25</v>
      </c>
      <c r="B4440" s="23" t="str">
        <f ca="1">VLOOKUP(B4435,'41. KPC'!$H$8:$L$1048576,5,0)</f>
        <v>1~12월</v>
      </c>
      <c r="D4440" s="627"/>
      <c r="E4440" s="627"/>
      <c r="F4440" s="635"/>
      <c r="G4440" s="627"/>
      <c r="H4440" s="632"/>
    </row>
    <row r="4441" spans="1:8">
      <c r="A4441" s="629" t="s">
        <v>33</v>
      </c>
      <c r="B4441" s="649" t="s">
        <v>7366</v>
      </c>
      <c r="D4441" s="627"/>
      <c r="E4441" s="627"/>
      <c r="F4441" s="635"/>
      <c r="G4441" s="627"/>
      <c r="H4441" s="632"/>
    </row>
    <row r="4442" spans="1:8">
      <c r="A4442" s="630"/>
      <c r="B4442" s="645"/>
      <c r="D4442" s="628"/>
      <c r="E4442" s="628"/>
      <c r="F4442" s="636"/>
      <c r="G4442" s="628"/>
      <c r="H4442" s="633"/>
    </row>
    <row r="4443" spans="1:8">
      <c r="B4443" s="166"/>
      <c r="D4443" s="147"/>
      <c r="E4443" s="147"/>
      <c r="F4443" s="147"/>
      <c r="G4443" s="147"/>
      <c r="H4443" s="147"/>
    </row>
    <row r="4444" spans="1:8">
      <c r="B4444" s="166"/>
      <c r="D4444" s="147"/>
      <c r="E4444" s="147"/>
      <c r="F4444" s="147"/>
      <c r="G4444" s="147"/>
      <c r="H4444" s="147"/>
    </row>
    <row r="4445" spans="1:8" ht="17.25" thickBot="1">
      <c r="A4445" s="22" t="s">
        <v>7</v>
      </c>
      <c r="B4445" s="22" t="s">
        <v>4</v>
      </c>
      <c r="D4445" s="39" t="s">
        <v>5</v>
      </c>
      <c r="E4445" s="39" t="s">
        <v>11</v>
      </c>
      <c r="F4445" s="39" t="s">
        <v>12</v>
      </c>
      <c r="G4445" s="39" t="s">
        <v>6</v>
      </c>
      <c r="H4445" s="22" t="s">
        <v>29</v>
      </c>
    </row>
    <row r="4446" spans="1:8" ht="17.25" thickTop="1">
      <c r="A4446" s="21">
        <f ca="1">COUNTIF(INDIRECT("$A$3:A" &amp; ROW()-1), "연번")</f>
        <v>404</v>
      </c>
      <c r="B4446" s="21" t="str">
        <f ca="1">VLOOKUP(A4446,'41. KPC'!$B$8:$H$1048576,7,0)</f>
        <v>역량기반 교육체계 및 인재육성 로드맵 구축</v>
      </c>
      <c r="D4446" s="646" t="s">
        <v>7367</v>
      </c>
      <c r="E4446" s="634" t="s">
        <v>7368</v>
      </c>
      <c r="F4446" s="639" t="s">
        <v>7369</v>
      </c>
      <c r="G4446" s="634">
        <v>7</v>
      </c>
      <c r="H4446" s="631" t="s">
        <v>6973</v>
      </c>
    </row>
    <row r="4447" spans="1:8" ht="17.25" customHeight="1">
      <c r="A4447" s="24" t="s">
        <v>28</v>
      </c>
      <c r="B4447" s="212" t="s">
        <v>7370</v>
      </c>
      <c r="D4447" s="633"/>
      <c r="E4447" s="628"/>
      <c r="F4447" s="636"/>
      <c r="G4447" s="628"/>
      <c r="H4447" s="632"/>
    </row>
    <row r="4448" spans="1:8">
      <c r="A4448" s="24" t="s">
        <v>13</v>
      </c>
      <c r="B4448" s="23" t="s">
        <v>7353</v>
      </c>
      <c r="D4448" s="646" t="s">
        <v>7371</v>
      </c>
      <c r="E4448" s="634" t="s">
        <v>7372</v>
      </c>
      <c r="F4448" s="639" t="s">
        <v>7373</v>
      </c>
      <c r="G4448" s="634">
        <v>7</v>
      </c>
      <c r="H4448" s="632"/>
    </row>
    <row r="4449" spans="1:8" ht="16.5" customHeight="1">
      <c r="A4449" s="24" t="s">
        <v>32</v>
      </c>
      <c r="B4449" s="23">
        <f ca="1">VLOOKUP(B4446,'41. KPC'!$H$8:$J$1048576,3,0)</f>
        <v>14</v>
      </c>
      <c r="D4449" s="632"/>
      <c r="E4449" s="627"/>
      <c r="F4449" s="635"/>
      <c r="G4449" s="627"/>
      <c r="H4449" s="632"/>
    </row>
    <row r="4450" spans="1:8">
      <c r="A4450" s="24" t="s">
        <v>31</v>
      </c>
      <c r="B4450" s="23" t="str">
        <f ca="1">VLOOKUP(B4446,'41. KPC'!$H$8:$J$1048576,2,0)</f>
        <v>X</v>
      </c>
      <c r="D4450" s="632"/>
      <c r="E4450" s="627"/>
      <c r="F4450" s="635"/>
      <c r="G4450" s="627"/>
      <c r="H4450" s="632"/>
    </row>
    <row r="4451" spans="1:8">
      <c r="A4451" s="24" t="s">
        <v>25</v>
      </c>
      <c r="B4451" s="23" t="str">
        <f ca="1">VLOOKUP(B4446,'41. KPC'!$H$8:$L$1048576,5,0)</f>
        <v>1~12월</v>
      </c>
      <c r="D4451" s="632"/>
      <c r="E4451" s="627"/>
      <c r="F4451" s="635"/>
      <c r="G4451" s="627"/>
      <c r="H4451" s="632"/>
    </row>
    <row r="4452" spans="1:8">
      <c r="A4452" s="629" t="s">
        <v>33</v>
      </c>
      <c r="B4452" s="649" t="s">
        <v>7374</v>
      </c>
      <c r="D4452" s="632"/>
      <c r="E4452" s="627"/>
      <c r="F4452" s="635"/>
      <c r="G4452" s="627"/>
      <c r="H4452" s="632"/>
    </row>
    <row r="4453" spans="1:8">
      <c r="A4453" s="630"/>
      <c r="B4453" s="645"/>
      <c r="D4453" s="633"/>
      <c r="E4453" s="628"/>
      <c r="F4453" s="636"/>
      <c r="G4453" s="628"/>
      <c r="H4453" s="633"/>
    </row>
    <row r="4456" spans="1:8" ht="17.25" thickBot="1">
      <c r="A4456" s="22" t="s">
        <v>7</v>
      </c>
      <c r="B4456" s="22" t="s">
        <v>4</v>
      </c>
      <c r="D4456" s="22" t="s">
        <v>5</v>
      </c>
      <c r="E4456" s="22" t="s">
        <v>11</v>
      </c>
      <c r="F4456" s="22" t="s">
        <v>12</v>
      </c>
      <c r="G4456" s="22" t="s">
        <v>6</v>
      </c>
      <c r="H4456" s="22" t="s">
        <v>29</v>
      </c>
    </row>
    <row r="4457" spans="1:8" ht="17.25" thickTop="1">
      <c r="A4457" s="21">
        <f ca="1">COUNTIF(INDIRECT("$A$3:A" &amp; ROW()-1), "연번")</f>
        <v>405</v>
      </c>
      <c r="B4457" s="429" t="str">
        <f ca="1">VLOOKUP(A4457,'41. KPC'!$B$8:$H$1048576,7,0)</f>
        <v>[사례중심] 신규 HRD담당자를 위한 1DAY 핵심 스킬업</v>
      </c>
      <c r="D4457" s="631" t="s">
        <v>7375</v>
      </c>
      <c r="E4457" s="626" t="s">
        <v>7376</v>
      </c>
      <c r="F4457" s="641" t="s">
        <v>7377</v>
      </c>
      <c r="G4457" s="626">
        <v>7</v>
      </c>
      <c r="H4457" s="631" t="s">
        <v>3772</v>
      </c>
    </row>
    <row r="4458" spans="1:8" ht="17.25" customHeight="1">
      <c r="A4458" s="24" t="s">
        <v>28</v>
      </c>
      <c r="B4458" s="212" t="s">
        <v>7378</v>
      </c>
      <c r="D4458" s="632"/>
      <c r="E4458" s="627"/>
      <c r="F4458" s="635"/>
      <c r="G4458" s="627"/>
      <c r="H4458" s="632"/>
    </row>
    <row r="4459" spans="1:8">
      <c r="A4459" s="24" t="s">
        <v>13</v>
      </c>
      <c r="B4459" s="23" t="s">
        <v>7379</v>
      </c>
      <c r="D4459" s="632"/>
      <c r="E4459" s="627"/>
      <c r="F4459" s="635"/>
      <c r="G4459" s="627"/>
      <c r="H4459" s="632"/>
    </row>
    <row r="4460" spans="1:8">
      <c r="A4460" s="24" t="s">
        <v>32</v>
      </c>
      <c r="B4460" s="23">
        <f ca="1">VLOOKUP(B4457,'41. KPC'!$H$8:$J$1048576,3,0)</f>
        <v>7</v>
      </c>
      <c r="D4460" s="632"/>
      <c r="E4460" s="627"/>
      <c r="F4460" s="635"/>
      <c r="G4460" s="627"/>
      <c r="H4460" s="632"/>
    </row>
    <row r="4461" spans="1:8">
      <c r="A4461" s="24" t="s">
        <v>31</v>
      </c>
      <c r="B4461" s="23" t="str">
        <f ca="1">VLOOKUP(B4457,'41. KPC'!$H$8:$J$1048576,2,0)</f>
        <v>X</v>
      </c>
      <c r="D4461" s="632"/>
      <c r="E4461" s="627"/>
      <c r="F4461" s="635"/>
      <c r="G4461" s="627"/>
      <c r="H4461" s="632"/>
    </row>
    <row r="4462" spans="1:8">
      <c r="A4462" s="24" t="s">
        <v>25</v>
      </c>
      <c r="B4462" s="23" t="str">
        <f ca="1">VLOOKUP(B4457,'41. KPC'!$H$8:$L$1048576,5,0)</f>
        <v>1~12월</v>
      </c>
      <c r="D4462" s="632"/>
      <c r="E4462" s="627"/>
      <c r="F4462" s="635"/>
      <c r="G4462" s="627"/>
      <c r="H4462" s="632"/>
    </row>
    <row r="4463" spans="1:8">
      <c r="A4463" s="629" t="s">
        <v>33</v>
      </c>
      <c r="B4463" s="649" t="s">
        <v>7380</v>
      </c>
      <c r="D4463" s="632"/>
      <c r="E4463" s="627"/>
      <c r="F4463" s="635"/>
      <c r="G4463" s="627"/>
      <c r="H4463" s="632"/>
    </row>
    <row r="4464" spans="1:8">
      <c r="A4464" s="630"/>
      <c r="B4464" s="645"/>
      <c r="D4464" s="633"/>
      <c r="E4464" s="628"/>
      <c r="F4464" s="636"/>
      <c r="G4464" s="628"/>
      <c r="H4464" s="633"/>
    </row>
    <row r="4465" spans="1:8">
      <c r="B4465" s="166"/>
      <c r="D4465" s="147"/>
      <c r="E4465" s="147"/>
      <c r="F4465" s="147"/>
      <c r="G4465" s="147"/>
      <c r="H4465" s="147"/>
    </row>
    <row r="4466" spans="1:8">
      <c r="B4466" s="166"/>
      <c r="D4466" s="147"/>
      <c r="E4466" s="147"/>
      <c r="F4466" s="147"/>
      <c r="G4466" s="147"/>
      <c r="H4466" s="147"/>
    </row>
    <row r="4467" spans="1:8" ht="17.25" thickBot="1">
      <c r="A4467" s="22" t="s">
        <v>7</v>
      </c>
      <c r="B4467" s="22" t="s">
        <v>4</v>
      </c>
      <c r="D4467" s="39" t="s">
        <v>5</v>
      </c>
      <c r="E4467" s="39" t="s">
        <v>11</v>
      </c>
      <c r="F4467" s="39" t="s">
        <v>12</v>
      </c>
      <c r="G4467" s="39" t="s">
        <v>6</v>
      </c>
      <c r="H4467" s="22" t="s">
        <v>29</v>
      </c>
    </row>
    <row r="4468" spans="1:8" ht="17.25" thickTop="1">
      <c r="A4468" s="21">
        <f ca="1">COUNTIF(INDIRECT("$A$3:A" &amp; ROW()-1), "연번")</f>
        <v>406</v>
      </c>
      <c r="B4468" s="21" t="str">
        <f ca="1">VLOOKUP(A4468,'41. KPC'!$B$8:$H$1048576,7,0)</f>
        <v>[Basic] 조직문화 디자이너 양성과정</v>
      </c>
      <c r="D4468" s="634" t="s">
        <v>7381</v>
      </c>
      <c r="E4468" s="634" t="s">
        <v>7382</v>
      </c>
      <c r="F4468" s="639" t="s">
        <v>7383</v>
      </c>
      <c r="G4468" s="634">
        <v>7</v>
      </c>
      <c r="H4468" s="631" t="s">
        <v>3772</v>
      </c>
    </row>
    <row r="4469" spans="1:8" ht="17.25" customHeight="1">
      <c r="A4469" s="24" t="s">
        <v>28</v>
      </c>
      <c r="B4469" s="212" t="s">
        <v>7384</v>
      </c>
      <c r="D4469" s="628"/>
      <c r="E4469" s="628"/>
      <c r="F4469" s="636"/>
      <c r="G4469" s="628"/>
      <c r="H4469" s="632"/>
    </row>
    <row r="4470" spans="1:8">
      <c r="A4470" s="24" t="s">
        <v>13</v>
      </c>
      <c r="B4470" s="23" t="s">
        <v>7385</v>
      </c>
      <c r="D4470" s="634" t="s">
        <v>7386</v>
      </c>
      <c r="E4470" s="634" t="s">
        <v>7387</v>
      </c>
      <c r="F4470" s="639" t="s">
        <v>7388</v>
      </c>
      <c r="G4470" s="634">
        <v>8</v>
      </c>
      <c r="H4470" s="632"/>
    </row>
    <row r="4471" spans="1:8" ht="16.5" customHeight="1">
      <c r="A4471" s="24" t="s">
        <v>32</v>
      </c>
      <c r="B4471" s="23">
        <f ca="1">VLOOKUP(B4468,'41. KPC'!$H$8:$J$1048576,3,0)</f>
        <v>15</v>
      </c>
      <c r="D4471" s="627"/>
      <c r="E4471" s="627"/>
      <c r="F4471" s="635"/>
      <c r="G4471" s="627"/>
      <c r="H4471" s="632"/>
    </row>
    <row r="4472" spans="1:8">
      <c r="A4472" s="24" t="s">
        <v>31</v>
      </c>
      <c r="B4472" s="23" t="str">
        <f ca="1">VLOOKUP(B4468,'41. KPC'!$H$8:$J$1048576,2,0)</f>
        <v>X</v>
      </c>
      <c r="D4472" s="627"/>
      <c r="E4472" s="627"/>
      <c r="F4472" s="635"/>
      <c r="G4472" s="627"/>
      <c r="H4472" s="632"/>
    </row>
    <row r="4473" spans="1:8">
      <c r="A4473" s="24" t="s">
        <v>25</v>
      </c>
      <c r="B4473" s="23" t="str">
        <f ca="1">VLOOKUP(B4468,'41. KPC'!$H$8:$L$1048576,5,0)</f>
        <v>1~12월</v>
      </c>
      <c r="D4473" s="627"/>
      <c r="E4473" s="627"/>
      <c r="F4473" s="635"/>
      <c r="G4473" s="627"/>
      <c r="H4473" s="632"/>
    </row>
    <row r="4474" spans="1:8">
      <c r="A4474" s="629" t="s">
        <v>33</v>
      </c>
      <c r="B4474" s="649" t="s">
        <v>7389</v>
      </c>
      <c r="D4474" s="627"/>
      <c r="E4474" s="627"/>
      <c r="F4474" s="635"/>
      <c r="G4474" s="627"/>
      <c r="H4474" s="632"/>
    </row>
    <row r="4475" spans="1:8">
      <c r="A4475" s="630"/>
      <c r="B4475" s="645"/>
      <c r="D4475" s="628"/>
      <c r="E4475" s="628"/>
      <c r="F4475" s="636"/>
      <c r="G4475" s="628"/>
      <c r="H4475" s="633"/>
    </row>
    <row r="4478" spans="1:8" ht="17.25" thickBot="1">
      <c r="A4478" s="22" t="s">
        <v>7</v>
      </c>
      <c r="B4478" s="22" t="s">
        <v>4</v>
      </c>
      <c r="D4478" s="39" t="s">
        <v>5</v>
      </c>
      <c r="E4478" s="39" t="s">
        <v>11</v>
      </c>
      <c r="F4478" s="39" t="s">
        <v>12</v>
      </c>
      <c r="G4478" s="39" t="s">
        <v>6</v>
      </c>
      <c r="H4478" s="39" t="s">
        <v>29</v>
      </c>
    </row>
    <row r="4479" spans="1:8" ht="17.25" thickTop="1">
      <c r="A4479" s="21">
        <f ca="1">COUNTIF(INDIRECT("$A$3:A" &amp; ROW()-1), "연번")</f>
        <v>407</v>
      </c>
      <c r="B4479" s="21" t="str">
        <f ca="1">VLOOKUP(A4479,'41. KPC'!$B$8:$H$1048576,7,0)</f>
        <v>[Advanced] 조직문화 기획 및 운영실무</v>
      </c>
      <c r="D4479" s="634" t="s">
        <v>7390</v>
      </c>
      <c r="E4479" s="634" t="s">
        <v>7391</v>
      </c>
      <c r="F4479" s="682" t="s">
        <v>7392</v>
      </c>
      <c r="G4479" s="634">
        <v>7</v>
      </c>
      <c r="H4479" s="646" t="s">
        <v>6973</v>
      </c>
    </row>
    <row r="4480" spans="1:8" ht="16.5" customHeight="1">
      <c r="A4480" s="24" t="s">
        <v>28</v>
      </c>
      <c r="B4480" s="212" t="s">
        <v>7393</v>
      </c>
      <c r="D4480" s="628"/>
      <c r="E4480" s="628"/>
      <c r="F4480" s="681"/>
      <c r="G4480" s="628"/>
      <c r="H4480" s="632"/>
    </row>
    <row r="4481" spans="1:8">
      <c r="A4481" s="24" t="s">
        <v>13</v>
      </c>
      <c r="B4481" s="23" t="s">
        <v>7394</v>
      </c>
      <c r="D4481" s="634" t="s">
        <v>7395</v>
      </c>
      <c r="E4481" s="634" t="s">
        <v>7396</v>
      </c>
      <c r="F4481" s="682" t="s">
        <v>7397</v>
      </c>
      <c r="G4481" s="634">
        <v>7</v>
      </c>
      <c r="H4481" s="632"/>
    </row>
    <row r="4482" spans="1:8" ht="16.5" customHeight="1">
      <c r="A4482" s="24" t="s">
        <v>32</v>
      </c>
      <c r="B4482" s="23">
        <f ca="1">VLOOKUP(B4479,'41. KPC'!$H$8:$J$1048576,3,0)</f>
        <v>14</v>
      </c>
      <c r="D4482" s="627"/>
      <c r="E4482" s="627"/>
      <c r="F4482" s="680"/>
      <c r="G4482" s="627"/>
      <c r="H4482" s="632"/>
    </row>
    <row r="4483" spans="1:8">
      <c r="A4483" s="24" t="s">
        <v>31</v>
      </c>
      <c r="B4483" s="23" t="str">
        <f ca="1">VLOOKUP(B4479,'41. KPC'!$H$8:$J$1048576,2,0)</f>
        <v>X</v>
      </c>
      <c r="D4483" s="627"/>
      <c r="E4483" s="627"/>
      <c r="F4483" s="680"/>
      <c r="G4483" s="627"/>
      <c r="H4483" s="632"/>
    </row>
    <row r="4484" spans="1:8">
      <c r="A4484" s="24" t="s">
        <v>25</v>
      </c>
      <c r="B4484" s="23" t="str">
        <f ca="1">VLOOKUP(B4479,'41. KPC'!$H$8:$L$1048576,5,0)</f>
        <v>1~12월</v>
      </c>
      <c r="D4484" s="627"/>
      <c r="E4484" s="627"/>
      <c r="F4484" s="680"/>
      <c r="G4484" s="627"/>
      <c r="H4484" s="632"/>
    </row>
    <row r="4485" spans="1:8">
      <c r="A4485" s="629" t="s">
        <v>33</v>
      </c>
      <c r="B4485" s="649" t="s">
        <v>7398</v>
      </c>
      <c r="D4485" s="627"/>
      <c r="E4485" s="627"/>
      <c r="F4485" s="680"/>
      <c r="G4485" s="627"/>
      <c r="H4485" s="632"/>
    </row>
    <row r="4486" spans="1:8">
      <c r="A4486" s="630"/>
      <c r="B4486" s="658"/>
      <c r="D4486" s="628"/>
      <c r="E4486" s="628"/>
      <c r="F4486" s="681"/>
      <c r="G4486" s="628"/>
      <c r="H4486" s="633"/>
    </row>
    <row r="4487" spans="1:8">
      <c r="B4487" s="31"/>
      <c r="D4487" s="147"/>
      <c r="E4487" s="147"/>
      <c r="F4487" s="147"/>
      <c r="G4487" s="147"/>
      <c r="H4487" s="147"/>
    </row>
    <row r="4488" spans="1:8">
      <c r="B4488" s="32"/>
      <c r="D4488" s="147"/>
      <c r="E4488" s="147"/>
      <c r="F4488" s="147"/>
      <c r="G4488" s="147"/>
      <c r="H4488" s="147"/>
    </row>
    <row r="4489" spans="1:8" ht="17.25" thickBot="1">
      <c r="A4489" s="22" t="s">
        <v>7</v>
      </c>
      <c r="B4489" s="33" t="s">
        <v>4</v>
      </c>
      <c r="D4489" s="39" t="s">
        <v>5</v>
      </c>
      <c r="E4489" s="39" t="s">
        <v>11</v>
      </c>
      <c r="F4489" s="39" t="s">
        <v>12</v>
      </c>
      <c r="G4489" s="39" t="s">
        <v>6</v>
      </c>
      <c r="H4489" s="22" t="s">
        <v>29</v>
      </c>
    </row>
    <row r="4490" spans="1:8" ht="17.25" thickTop="1">
      <c r="A4490" s="21">
        <f ca="1">COUNTIF(INDIRECT("$A$3:A" &amp; ROW()-1), "연번")</f>
        <v>408</v>
      </c>
      <c r="B4490" s="21" t="str">
        <f ca="1">VLOOKUP(A4490,'41. KPC'!$B$8:$H$1048576,7,0)</f>
        <v>[Expert] 조직문화 진단 및 개선전략</v>
      </c>
      <c r="D4490" s="634" t="s">
        <v>7399</v>
      </c>
      <c r="E4490" s="634" t="s">
        <v>7400</v>
      </c>
      <c r="F4490" s="639" t="s">
        <v>7401</v>
      </c>
      <c r="G4490" s="634">
        <v>7</v>
      </c>
      <c r="H4490" s="631" t="s">
        <v>6973</v>
      </c>
    </row>
    <row r="4491" spans="1:8" ht="17.25" customHeight="1">
      <c r="A4491" s="24" t="s">
        <v>28</v>
      </c>
      <c r="B4491" s="212" t="s">
        <v>7402</v>
      </c>
      <c r="D4491" s="628"/>
      <c r="E4491" s="628"/>
      <c r="F4491" s="636"/>
      <c r="G4491" s="628"/>
      <c r="H4491" s="632"/>
    </row>
    <row r="4492" spans="1:8">
      <c r="A4492" s="24" t="s">
        <v>13</v>
      </c>
      <c r="B4492" s="23" t="s">
        <v>7403</v>
      </c>
      <c r="D4492" s="634" t="s">
        <v>7404</v>
      </c>
      <c r="E4492" s="634" t="s">
        <v>7405</v>
      </c>
      <c r="F4492" s="639" t="s">
        <v>7406</v>
      </c>
      <c r="G4492" s="634">
        <v>7</v>
      </c>
      <c r="H4492" s="632"/>
    </row>
    <row r="4493" spans="1:8" ht="16.5" customHeight="1">
      <c r="A4493" s="24" t="s">
        <v>32</v>
      </c>
      <c r="B4493" s="23">
        <f ca="1">VLOOKUP(B4490,'41. KPC'!$H$8:$J$1048576,3,0)</f>
        <v>14</v>
      </c>
      <c r="D4493" s="627"/>
      <c r="E4493" s="627"/>
      <c r="F4493" s="635"/>
      <c r="G4493" s="627"/>
      <c r="H4493" s="632"/>
    </row>
    <row r="4494" spans="1:8">
      <c r="A4494" s="24" t="s">
        <v>31</v>
      </c>
      <c r="B4494" s="23" t="str">
        <f ca="1">VLOOKUP(B4490,'41. KPC'!$H$8:$J$1048576,2,0)</f>
        <v>X</v>
      </c>
      <c r="D4494" s="627"/>
      <c r="E4494" s="627"/>
      <c r="F4494" s="635"/>
      <c r="G4494" s="627"/>
      <c r="H4494" s="632"/>
    </row>
    <row r="4495" spans="1:8">
      <c r="A4495" s="24" t="s">
        <v>25</v>
      </c>
      <c r="B4495" s="23" t="str">
        <f ca="1">VLOOKUP(B4490,'41. KPC'!$H$8:$L$1048576,5,0)</f>
        <v>1~12월</v>
      </c>
      <c r="D4495" s="627"/>
      <c r="E4495" s="627"/>
      <c r="F4495" s="635"/>
      <c r="G4495" s="627"/>
      <c r="H4495" s="632"/>
    </row>
    <row r="4496" spans="1:8">
      <c r="A4496" s="629" t="s">
        <v>33</v>
      </c>
      <c r="B4496" s="649" t="s">
        <v>7407</v>
      </c>
      <c r="D4496" s="627"/>
      <c r="E4496" s="627"/>
      <c r="F4496" s="635"/>
      <c r="G4496" s="627"/>
      <c r="H4496" s="632"/>
    </row>
    <row r="4497" spans="1:8">
      <c r="A4497" s="630"/>
      <c r="B4497" s="645"/>
      <c r="D4497" s="628"/>
      <c r="E4497" s="628"/>
      <c r="F4497" s="636"/>
      <c r="G4497" s="628"/>
      <c r="H4497" s="633"/>
    </row>
    <row r="4500" spans="1:8" ht="17.25" thickBot="1">
      <c r="A4500" s="22" t="s">
        <v>7</v>
      </c>
      <c r="B4500" s="22" t="s">
        <v>4</v>
      </c>
      <c r="D4500" s="22" t="s">
        <v>5</v>
      </c>
      <c r="E4500" s="22" t="s">
        <v>11</v>
      </c>
      <c r="F4500" s="22" t="s">
        <v>12</v>
      </c>
      <c r="G4500" s="22" t="s">
        <v>6</v>
      </c>
      <c r="H4500" s="22" t="s">
        <v>29</v>
      </c>
    </row>
    <row r="4501" spans="1:8" ht="17.25" thickTop="1">
      <c r="A4501" s="21">
        <f ca="1">COUNTIF(INDIRECT("$A$3:A" &amp; ROW()-1), "연번")</f>
        <v>409</v>
      </c>
      <c r="B4501" s="21" t="str">
        <f ca="1">VLOOKUP(A4501,'41. KPC'!$B$8:$H$1048576,7,0)</f>
        <v>여성직장인 Re:Booting(AI시대에 적응하기)</v>
      </c>
      <c r="D4501" s="626" t="s">
        <v>7408</v>
      </c>
      <c r="E4501" s="626" t="s">
        <v>7409</v>
      </c>
      <c r="F4501" s="675" t="s">
        <v>7410</v>
      </c>
      <c r="G4501" s="626">
        <v>7.5</v>
      </c>
      <c r="H4501" s="626" t="s">
        <v>7411</v>
      </c>
    </row>
    <row r="4502" spans="1:8" ht="17.25" customHeight="1">
      <c r="A4502" s="24" t="s">
        <v>28</v>
      </c>
      <c r="B4502" s="99" t="s">
        <v>7412</v>
      </c>
      <c r="D4502" s="627"/>
      <c r="E4502" s="627"/>
      <c r="F4502" s="676"/>
      <c r="G4502" s="627"/>
      <c r="H4502" s="627"/>
    </row>
    <row r="4503" spans="1:8" ht="66">
      <c r="A4503" s="24" t="s">
        <v>13</v>
      </c>
      <c r="B4503" s="99" t="s">
        <v>7413</v>
      </c>
      <c r="D4503" s="628"/>
      <c r="E4503" s="628"/>
      <c r="F4503" s="677"/>
      <c r="G4503" s="628"/>
      <c r="H4503" s="627"/>
    </row>
    <row r="4504" spans="1:8">
      <c r="A4504" s="24" t="s">
        <v>32</v>
      </c>
      <c r="B4504" s="23">
        <v>18</v>
      </c>
      <c r="D4504" s="634" t="s">
        <v>7414</v>
      </c>
      <c r="E4504" s="634" t="s">
        <v>7415</v>
      </c>
      <c r="F4504" s="678" t="s">
        <v>7416</v>
      </c>
      <c r="G4504" s="634">
        <v>7.5</v>
      </c>
      <c r="H4504" s="627"/>
    </row>
    <row r="4505" spans="1:8" ht="16.5" customHeight="1">
      <c r="A4505" s="24" t="s">
        <v>31</v>
      </c>
      <c r="B4505" s="23" t="s">
        <v>26</v>
      </c>
      <c r="D4505" s="627"/>
      <c r="E4505" s="627"/>
      <c r="F4505" s="676"/>
      <c r="G4505" s="627"/>
      <c r="H4505" s="627"/>
    </row>
    <row r="4506" spans="1:8">
      <c r="A4506" s="24" t="s">
        <v>25</v>
      </c>
      <c r="B4506" s="23" t="s">
        <v>2520</v>
      </c>
      <c r="D4506" s="628"/>
      <c r="E4506" s="628"/>
      <c r="F4506" s="677"/>
      <c r="G4506" s="628"/>
      <c r="H4506" s="628"/>
    </row>
    <row r="4507" spans="1:8">
      <c r="A4507" s="629" t="s">
        <v>33</v>
      </c>
      <c r="B4507" s="644" t="s">
        <v>7417</v>
      </c>
      <c r="D4507" s="634" t="s">
        <v>7418</v>
      </c>
      <c r="E4507" s="634" t="s">
        <v>7419</v>
      </c>
      <c r="F4507" s="678" t="s">
        <v>7420</v>
      </c>
      <c r="G4507" s="634">
        <v>3</v>
      </c>
      <c r="H4507" s="634" t="s">
        <v>7421</v>
      </c>
    </row>
    <row r="4508" spans="1:8" ht="16.5" customHeight="1">
      <c r="A4508" s="630"/>
      <c r="B4508" s="645"/>
      <c r="D4508" s="628"/>
      <c r="E4508" s="628"/>
      <c r="F4508" s="677"/>
      <c r="G4508" s="628"/>
      <c r="H4508" s="628"/>
    </row>
    <row r="4511" spans="1:8" ht="17.25" thickBot="1">
      <c r="A4511" s="22" t="s">
        <v>7</v>
      </c>
      <c r="B4511" s="22" t="s">
        <v>4</v>
      </c>
      <c r="D4511" s="22" t="s">
        <v>5</v>
      </c>
      <c r="E4511" s="22" t="s">
        <v>11</v>
      </c>
      <c r="F4511" s="22" t="s">
        <v>12</v>
      </c>
      <c r="G4511" s="22" t="s">
        <v>6</v>
      </c>
      <c r="H4511" s="22" t="s">
        <v>29</v>
      </c>
    </row>
    <row r="4512" spans="1:8" ht="17.25" thickTop="1">
      <c r="A4512" s="21">
        <f ca="1">COUNTIF(INDIRECT("$A$3:A" &amp; ROW()-1), "연번")</f>
        <v>410</v>
      </c>
      <c r="B4512" s="21" t="str">
        <f ca="1">VLOOKUP(A4512,'41. KPC'!$B$8:$H$1048576,7,0)</f>
        <v>은퇴 후 풍성한 삶을 위한 투자 의사결정 전략</v>
      </c>
      <c r="D4512" s="626" t="s">
        <v>7422</v>
      </c>
      <c r="E4512" s="626" t="s">
        <v>7423</v>
      </c>
      <c r="F4512" s="675" t="s">
        <v>7424</v>
      </c>
      <c r="G4512" s="626">
        <v>7</v>
      </c>
      <c r="H4512" s="626" t="s">
        <v>7411</v>
      </c>
    </row>
    <row r="4513" spans="1:8" ht="17.25" customHeight="1">
      <c r="A4513" s="24" t="s">
        <v>28</v>
      </c>
      <c r="B4513" s="99" t="s">
        <v>7425</v>
      </c>
      <c r="D4513" s="627"/>
      <c r="E4513" s="627"/>
      <c r="F4513" s="676"/>
      <c r="G4513" s="627"/>
      <c r="H4513" s="627"/>
    </row>
    <row r="4514" spans="1:8" ht="33">
      <c r="A4514" s="24" t="s">
        <v>13</v>
      </c>
      <c r="B4514" s="99" t="s">
        <v>7426</v>
      </c>
      <c r="D4514" s="627"/>
      <c r="E4514" s="627"/>
      <c r="F4514" s="676"/>
      <c r="G4514" s="627"/>
      <c r="H4514" s="627"/>
    </row>
    <row r="4515" spans="1:8">
      <c r="A4515" s="24" t="s">
        <v>32</v>
      </c>
      <c r="B4515" s="23">
        <v>14</v>
      </c>
      <c r="D4515" s="628"/>
      <c r="E4515" s="628"/>
      <c r="F4515" s="677"/>
      <c r="G4515" s="628"/>
      <c r="H4515" s="627"/>
    </row>
    <row r="4516" spans="1:8">
      <c r="A4516" s="24" t="s">
        <v>31</v>
      </c>
      <c r="B4516" s="23" t="s">
        <v>26</v>
      </c>
      <c r="D4516" s="634" t="s">
        <v>7427</v>
      </c>
      <c r="E4516" s="634" t="s">
        <v>7428</v>
      </c>
      <c r="F4516" s="678" t="s">
        <v>7429</v>
      </c>
      <c r="G4516" s="634">
        <v>7</v>
      </c>
      <c r="H4516" s="627"/>
    </row>
    <row r="4517" spans="1:8" ht="16.5" customHeight="1">
      <c r="A4517" s="24" t="s">
        <v>25</v>
      </c>
      <c r="B4517" s="23" t="s">
        <v>2520</v>
      </c>
      <c r="D4517" s="627"/>
      <c r="E4517" s="627"/>
      <c r="F4517" s="676"/>
      <c r="G4517" s="627"/>
      <c r="H4517" s="627"/>
    </row>
    <row r="4518" spans="1:8">
      <c r="A4518" s="629" t="s">
        <v>33</v>
      </c>
      <c r="B4518" s="649" t="s">
        <v>7430</v>
      </c>
      <c r="D4518" s="627"/>
      <c r="E4518" s="627"/>
      <c r="F4518" s="676"/>
      <c r="G4518" s="627"/>
      <c r="H4518" s="627"/>
    </row>
    <row r="4519" spans="1:8">
      <c r="A4519" s="630"/>
      <c r="B4519" s="645"/>
      <c r="D4519" s="628"/>
      <c r="E4519" s="628"/>
      <c r="F4519" s="677"/>
      <c r="G4519" s="628"/>
      <c r="H4519" s="628"/>
    </row>
    <row r="4520" spans="1:8">
      <c r="B4520" s="2"/>
      <c r="D4520" s="147"/>
      <c r="E4520" s="147"/>
      <c r="F4520" s="44"/>
      <c r="G4520" s="147"/>
      <c r="H4520" s="147"/>
    </row>
    <row r="4522" spans="1:8" ht="17.25" thickBot="1">
      <c r="A4522" s="22" t="s">
        <v>7</v>
      </c>
      <c r="B4522" s="22" t="s">
        <v>4</v>
      </c>
      <c r="D4522" s="22" t="s">
        <v>5</v>
      </c>
      <c r="E4522" s="22" t="s">
        <v>11</v>
      </c>
      <c r="F4522" s="22" t="s">
        <v>12</v>
      </c>
      <c r="G4522" s="22" t="s">
        <v>6</v>
      </c>
      <c r="H4522" s="22" t="s">
        <v>29</v>
      </c>
    </row>
    <row r="4523" spans="1:8" ht="17.25" thickTop="1">
      <c r="A4523" s="21">
        <f ca="1">COUNTIF(INDIRECT("$A$3:A" &amp; ROW()-1), "연번")</f>
        <v>411</v>
      </c>
      <c r="B4523" s="21" t="str">
        <f ca="1">VLOOKUP(A4523,'41. KPC'!$B$8:$H$1048576,7,0)</f>
        <v>AI를 활용한 은퇴설계 및 재취업 준비</v>
      </c>
      <c r="D4523" s="626" t="s">
        <v>7431</v>
      </c>
      <c r="E4523" s="626" t="s">
        <v>7432</v>
      </c>
      <c r="F4523" s="675" t="s">
        <v>7433</v>
      </c>
      <c r="G4523" s="626">
        <v>7</v>
      </c>
      <c r="H4523" s="626" t="s">
        <v>7434</v>
      </c>
    </row>
    <row r="4524" spans="1:8" ht="17.25" customHeight="1">
      <c r="A4524" s="24" t="s">
        <v>28</v>
      </c>
      <c r="B4524" s="212" t="s">
        <v>7435</v>
      </c>
      <c r="D4524" s="627"/>
      <c r="E4524" s="627"/>
      <c r="F4524" s="676"/>
      <c r="G4524" s="627"/>
      <c r="H4524" s="627"/>
    </row>
    <row r="4525" spans="1:8">
      <c r="A4525" s="24" t="s">
        <v>13</v>
      </c>
      <c r="B4525" s="23" t="s">
        <v>7436</v>
      </c>
      <c r="D4525" s="627"/>
      <c r="E4525" s="627"/>
      <c r="F4525" s="676"/>
      <c r="G4525" s="627"/>
      <c r="H4525" s="627"/>
    </row>
    <row r="4526" spans="1:8">
      <c r="A4526" s="24" t="s">
        <v>32</v>
      </c>
      <c r="B4526" s="23">
        <v>14</v>
      </c>
      <c r="D4526" s="628"/>
      <c r="E4526" s="628"/>
      <c r="F4526" s="677"/>
      <c r="G4526" s="628"/>
      <c r="H4526" s="627"/>
    </row>
    <row r="4527" spans="1:8">
      <c r="A4527" s="24" t="s">
        <v>31</v>
      </c>
      <c r="B4527" s="23" t="s">
        <v>26</v>
      </c>
      <c r="D4527" s="634" t="s">
        <v>7437</v>
      </c>
      <c r="E4527" s="634" t="s">
        <v>7438</v>
      </c>
      <c r="F4527" s="678" t="s">
        <v>7439</v>
      </c>
      <c r="G4527" s="634">
        <v>7</v>
      </c>
      <c r="H4527" s="627"/>
    </row>
    <row r="4528" spans="1:8" ht="16.5" customHeight="1">
      <c r="A4528" s="24" t="s">
        <v>25</v>
      </c>
      <c r="B4528" s="23" t="s">
        <v>2520</v>
      </c>
      <c r="D4528" s="627"/>
      <c r="E4528" s="627"/>
      <c r="F4528" s="676"/>
      <c r="G4528" s="627"/>
      <c r="H4528" s="627"/>
    </row>
    <row r="4529" spans="1:8">
      <c r="A4529" s="629" t="s">
        <v>33</v>
      </c>
      <c r="B4529" s="644" t="s">
        <v>7440</v>
      </c>
      <c r="D4529" s="627"/>
      <c r="E4529" s="627"/>
      <c r="F4529" s="676"/>
      <c r="G4529" s="627"/>
      <c r="H4529" s="627"/>
    </row>
    <row r="4530" spans="1:8">
      <c r="A4530" s="630"/>
      <c r="B4530" s="645"/>
      <c r="D4530" s="628"/>
      <c r="E4530" s="628"/>
      <c r="F4530" s="677"/>
      <c r="G4530" s="628"/>
      <c r="H4530" s="628"/>
    </row>
    <row r="4531" spans="1:8">
      <c r="B4531" s="2"/>
      <c r="D4531" s="147"/>
      <c r="E4531" s="147"/>
      <c r="F4531" s="44"/>
      <c r="G4531" s="147"/>
      <c r="H4531" s="147"/>
    </row>
    <row r="4533" spans="1:8" ht="17.25" thickBot="1">
      <c r="A4533" s="22" t="s">
        <v>7</v>
      </c>
      <c r="B4533" s="22" t="s">
        <v>4</v>
      </c>
      <c r="D4533" s="22" t="s">
        <v>5</v>
      </c>
      <c r="E4533" s="22" t="s">
        <v>11</v>
      </c>
      <c r="F4533" s="22" t="s">
        <v>12</v>
      </c>
      <c r="G4533" s="22" t="s">
        <v>6</v>
      </c>
      <c r="H4533" s="22" t="s">
        <v>29</v>
      </c>
    </row>
    <row r="4534" spans="1:8" ht="17.25" thickTop="1">
      <c r="A4534" s="21">
        <f ca="1">COUNTIF(INDIRECT("$A$3:A" &amp; ROW()-1), "연번")</f>
        <v>412</v>
      </c>
      <c r="B4534" s="21" t="str">
        <f ca="1">VLOOKUP(A4534,'41. KPC'!$B$8:$H$1048576,7,0)</f>
        <v>임원을 위한 AI활용 전략기획 역량향상</v>
      </c>
      <c r="D4534" s="626" t="s">
        <v>7441</v>
      </c>
      <c r="E4534" s="626" t="s">
        <v>7442</v>
      </c>
      <c r="F4534" s="679" t="s">
        <v>7443</v>
      </c>
      <c r="G4534" s="626">
        <v>7</v>
      </c>
      <c r="H4534" s="626" t="s">
        <v>7434</v>
      </c>
    </row>
    <row r="4535" spans="1:8" ht="17.25" customHeight="1">
      <c r="A4535" s="24" t="s">
        <v>28</v>
      </c>
      <c r="B4535" s="212" t="s">
        <v>7444</v>
      </c>
      <c r="D4535" s="627"/>
      <c r="E4535" s="627"/>
      <c r="F4535" s="680"/>
      <c r="G4535" s="627"/>
      <c r="H4535" s="627"/>
    </row>
    <row r="4536" spans="1:8">
      <c r="A4536" s="24" t="s">
        <v>13</v>
      </c>
      <c r="B4536" s="23" t="s">
        <v>7445</v>
      </c>
      <c r="D4536" s="627"/>
      <c r="E4536" s="627"/>
      <c r="F4536" s="680"/>
      <c r="G4536" s="627"/>
      <c r="H4536" s="627"/>
    </row>
    <row r="4537" spans="1:8">
      <c r="A4537" s="24" t="s">
        <v>32</v>
      </c>
      <c r="B4537" s="23">
        <v>7</v>
      </c>
      <c r="D4537" s="627"/>
      <c r="E4537" s="627"/>
      <c r="F4537" s="680"/>
      <c r="G4537" s="627"/>
      <c r="H4537" s="627"/>
    </row>
    <row r="4538" spans="1:8">
      <c r="A4538" s="24" t="s">
        <v>31</v>
      </c>
      <c r="B4538" s="23" t="s">
        <v>26</v>
      </c>
      <c r="D4538" s="627"/>
      <c r="E4538" s="627"/>
      <c r="F4538" s="680"/>
      <c r="G4538" s="627"/>
      <c r="H4538" s="627"/>
    </row>
    <row r="4539" spans="1:8">
      <c r="A4539" s="24" t="s">
        <v>25</v>
      </c>
      <c r="B4539" s="23" t="s">
        <v>1390</v>
      </c>
      <c r="D4539" s="627"/>
      <c r="E4539" s="627"/>
      <c r="F4539" s="680"/>
      <c r="G4539" s="627"/>
      <c r="H4539" s="627"/>
    </row>
    <row r="4540" spans="1:8">
      <c r="A4540" s="629" t="s">
        <v>33</v>
      </c>
      <c r="B4540" s="644" t="s">
        <v>7446</v>
      </c>
      <c r="D4540" s="627"/>
      <c r="E4540" s="627"/>
      <c r="F4540" s="680"/>
      <c r="G4540" s="627"/>
      <c r="H4540" s="627"/>
    </row>
    <row r="4541" spans="1:8">
      <c r="A4541" s="630"/>
      <c r="B4541" s="645"/>
      <c r="D4541" s="628"/>
      <c r="E4541" s="628"/>
      <c r="F4541" s="681"/>
      <c r="G4541" s="628"/>
      <c r="H4541" s="628"/>
    </row>
    <row r="4542" spans="1:8">
      <c r="B4542" s="2"/>
      <c r="D4542" s="147"/>
      <c r="E4542" s="147"/>
      <c r="F4542" s="282"/>
      <c r="G4542" s="147"/>
      <c r="H4542" s="147"/>
    </row>
    <row r="4544" spans="1:8" ht="17.25" thickBot="1">
      <c r="A4544" s="22" t="s">
        <v>7</v>
      </c>
      <c r="B4544" s="22" t="s">
        <v>4</v>
      </c>
      <c r="D4544" s="22" t="s">
        <v>5</v>
      </c>
      <c r="E4544" s="22" t="s">
        <v>11</v>
      </c>
      <c r="F4544" s="22" t="s">
        <v>12</v>
      </c>
      <c r="G4544" s="22" t="s">
        <v>6</v>
      </c>
      <c r="H4544" s="22" t="s">
        <v>29</v>
      </c>
    </row>
    <row r="4545" spans="1:8" ht="17.25" thickTop="1">
      <c r="A4545" s="21">
        <f ca="1">COUNTIF(INDIRECT("$A$3:A" &amp; ROW()-1), "연번")</f>
        <v>413</v>
      </c>
      <c r="B4545" s="21" t="str">
        <f ca="1">VLOOKUP(A4545,'41. KPC'!$B$8:$H$1048576,7,0)</f>
        <v>관리자를 위한 AI활용 성과관리 역량향상</v>
      </c>
      <c r="D4545" s="626" t="s">
        <v>7447</v>
      </c>
      <c r="E4545" s="626" t="s">
        <v>7448</v>
      </c>
      <c r="F4545" s="679" t="s">
        <v>7449</v>
      </c>
      <c r="G4545" s="626">
        <v>7</v>
      </c>
      <c r="H4545" s="626" t="s">
        <v>7434</v>
      </c>
    </row>
    <row r="4546" spans="1:8" ht="17.25" customHeight="1">
      <c r="A4546" s="24" t="s">
        <v>28</v>
      </c>
      <c r="B4546" s="212" t="s">
        <v>7450</v>
      </c>
      <c r="D4546" s="627"/>
      <c r="E4546" s="627"/>
      <c r="F4546" s="680"/>
      <c r="G4546" s="627"/>
      <c r="H4546" s="627"/>
    </row>
    <row r="4547" spans="1:8">
      <c r="A4547" s="24" t="s">
        <v>13</v>
      </c>
      <c r="B4547" s="23" t="s">
        <v>7451</v>
      </c>
      <c r="D4547" s="627"/>
      <c r="E4547" s="627"/>
      <c r="F4547" s="680"/>
      <c r="G4547" s="627"/>
      <c r="H4547" s="627"/>
    </row>
    <row r="4548" spans="1:8">
      <c r="A4548" s="24" t="s">
        <v>32</v>
      </c>
      <c r="B4548" s="23">
        <v>7</v>
      </c>
      <c r="D4548" s="627"/>
      <c r="E4548" s="627"/>
      <c r="F4548" s="680"/>
      <c r="G4548" s="627"/>
      <c r="H4548" s="627"/>
    </row>
    <row r="4549" spans="1:8">
      <c r="A4549" s="24" t="s">
        <v>31</v>
      </c>
      <c r="B4549" s="23" t="s">
        <v>26</v>
      </c>
      <c r="D4549" s="627"/>
      <c r="E4549" s="627"/>
      <c r="F4549" s="680"/>
      <c r="G4549" s="627"/>
      <c r="H4549" s="627"/>
    </row>
    <row r="4550" spans="1:8">
      <c r="A4550" s="24" t="s">
        <v>25</v>
      </c>
      <c r="B4550" s="23" t="s">
        <v>1390</v>
      </c>
      <c r="D4550" s="627"/>
      <c r="E4550" s="627"/>
      <c r="F4550" s="680"/>
      <c r="G4550" s="627"/>
      <c r="H4550" s="627"/>
    </row>
    <row r="4551" spans="1:8">
      <c r="A4551" s="629" t="s">
        <v>33</v>
      </c>
      <c r="B4551" s="644" t="s">
        <v>7452</v>
      </c>
      <c r="D4551" s="627"/>
      <c r="E4551" s="627"/>
      <c r="F4551" s="680"/>
      <c r="G4551" s="627"/>
      <c r="H4551" s="627"/>
    </row>
    <row r="4552" spans="1:8">
      <c r="A4552" s="630"/>
      <c r="B4552" s="645"/>
      <c r="D4552" s="628"/>
      <c r="E4552" s="628"/>
      <c r="F4552" s="681"/>
      <c r="G4552" s="628"/>
      <c r="H4552" s="628"/>
    </row>
    <row r="4553" spans="1:8">
      <c r="B4553" s="2"/>
      <c r="D4553" s="147"/>
      <c r="E4553" s="147"/>
      <c r="F4553" s="44"/>
      <c r="G4553" s="147"/>
      <c r="H4553" s="147"/>
    </row>
    <row r="4555" spans="1:8" ht="17.25" thickBot="1">
      <c r="A4555" s="22" t="s">
        <v>7</v>
      </c>
      <c r="B4555" s="22" t="s">
        <v>4</v>
      </c>
      <c r="D4555" s="22" t="s">
        <v>5</v>
      </c>
      <c r="E4555" s="22" t="s">
        <v>11</v>
      </c>
      <c r="F4555" s="22" t="s">
        <v>12</v>
      </c>
      <c r="G4555" s="22" t="s">
        <v>6</v>
      </c>
      <c r="H4555" s="22" t="s">
        <v>29</v>
      </c>
    </row>
    <row r="4556" spans="1:8" ht="17.25" thickTop="1">
      <c r="A4556" s="21">
        <f ca="1">COUNTIF(INDIRECT("$A$3:A" &amp; ROW()-1), "연번")</f>
        <v>414</v>
      </c>
      <c r="B4556" s="21" t="str">
        <f ca="1">VLOOKUP(A4556,'41. KPC'!$B$8:$H$1048576,7,0)</f>
        <v>시니어를 위한 AI활용 업무 효율화</v>
      </c>
      <c r="D4556" s="626" t="s">
        <v>2793</v>
      </c>
      <c r="E4556" s="626" t="s">
        <v>7453</v>
      </c>
      <c r="F4556" s="675" t="s">
        <v>7454</v>
      </c>
      <c r="G4556" s="626">
        <v>7</v>
      </c>
      <c r="H4556" s="626" t="s">
        <v>7434</v>
      </c>
    </row>
    <row r="4557" spans="1:8" ht="17.25" customHeight="1">
      <c r="A4557" s="24" t="s">
        <v>28</v>
      </c>
      <c r="B4557" s="212" t="s">
        <v>7455</v>
      </c>
      <c r="D4557" s="627"/>
      <c r="E4557" s="627"/>
      <c r="F4557" s="676"/>
      <c r="G4557" s="627"/>
      <c r="H4557" s="627"/>
    </row>
    <row r="4558" spans="1:8">
      <c r="A4558" s="24" t="s">
        <v>13</v>
      </c>
      <c r="B4558" s="23" t="s">
        <v>7456</v>
      </c>
      <c r="D4558" s="627"/>
      <c r="E4558" s="627"/>
      <c r="F4558" s="676"/>
      <c r="G4558" s="627"/>
      <c r="H4558" s="627"/>
    </row>
    <row r="4559" spans="1:8">
      <c r="A4559" s="24" t="s">
        <v>32</v>
      </c>
      <c r="B4559" s="23">
        <v>7</v>
      </c>
      <c r="D4559" s="627"/>
      <c r="E4559" s="627"/>
      <c r="F4559" s="676"/>
      <c r="G4559" s="627"/>
      <c r="H4559" s="627"/>
    </row>
    <row r="4560" spans="1:8">
      <c r="A4560" s="24" t="s">
        <v>31</v>
      </c>
      <c r="B4560" s="23" t="s">
        <v>26</v>
      </c>
      <c r="D4560" s="627"/>
      <c r="E4560" s="627"/>
      <c r="F4560" s="676"/>
      <c r="G4560" s="627"/>
      <c r="H4560" s="627"/>
    </row>
    <row r="4561" spans="1:8">
      <c r="A4561" s="24" t="s">
        <v>25</v>
      </c>
      <c r="B4561" s="23" t="s">
        <v>1390</v>
      </c>
      <c r="D4561" s="627"/>
      <c r="E4561" s="627"/>
      <c r="F4561" s="676"/>
      <c r="G4561" s="627"/>
      <c r="H4561" s="627"/>
    </row>
    <row r="4562" spans="1:8">
      <c r="A4562" s="629" t="s">
        <v>33</v>
      </c>
      <c r="B4562" s="644" t="s">
        <v>7457</v>
      </c>
      <c r="D4562" s="627"/>
      <c r="E4562" s="627"/>
      <c r="F4562" s="676"/>
      <c r="G4562" s="627"/>
      <c r="H4562" s="627"/>
    </row>
    <row r="4563" spans="1:8">
      <c r="A4563" s="630"/>
      <c r="B4563" s="645"/>
      <c r="D4563" s="628"/>
      <c r="E4563" s="628"/>
      <c r="F4563" s="677"/>
      <c r="G4563" s="628"/>
      <c r="H4563" s="628"/>
    </row>
    <row r="4564" spans="1:8">
      <c r="B4564" s="2"/>
      <c r="D4564" s="147"/>
      <c r="E4564" s="147"/>
      <c r="F4564" s="430"/>
      <c r="G4564" s="147"/>
      <c r="H4564" s="147"/>
    </row>
    <row r="4566" spans="1:8" ht="17.25" thickBot="1">
      <c r="A4566" s="22" t="s">
        <v>7</v>
      </c>
      <c r="B4566" s="22" t="s">
        <v>4</v>
      </c>
      <c r="D4566" s="22" t="s">
        <v>5</v>
      </c>
      <c r="E4566" s="22" t="s">
        <v>11</v>
      </c>
      <c r="F4566" s="22" t="s">
        <v>12</v>
      </c>
      <c r="G4566" s="22" t="s">
        <v>6</v>
      </c>
      <c r="H4566" s="22" t="s">
        <v>29</v>
      </c>
    </row>
    <row r="4567" spans="1:8" ht="17.25" thickTop="1">
      <c r="A4567" s="21">
        <f ca="1">COUNTIF(INDIRECT("$A$3:A" &amp; ROW()-1), "연번")</f>
        <v>415</v>
      </c>
      <c r="B4567" s="21" t="str">
        <f ca="1">VLOOKUP(A4567,'41. KPC'!$B$8:$H$1048576,7,0)</f>
        <v>핵심인재를 위한 AI활용 업무스킬 향상</v>
      </c>
      <c r="D4567" s="626" t="s">
        <v>2794</v>
      </c>
      <c r="E4567" s="626" t="s">
        <v>7458</v>
      </c>
      <c r="F4567" s="675" t="s">
        <v>7459</v>
      </c>
      <c r="G4567" s="626">
        <v>7</v>
      </c>
      <c r="H4567" s="626" t="s">
        <v>7434</v>
      </c>
    </row>
    <row r="4568" spans="1:8" ht="17.25" customHeight="1">
      <c r="A4568" s="24" t="s">
        <v>28</v>
      </c>
      <c r="B4568" s="212" t="s">
        <v>7460</v>
      </c>
      <c r="D4568" s="627"/>
      <c r="E4568" s="627"/>
      <c r="F4568" s="676"/>
      <c r="G4568" s="627"/>
      <c r="H4568" s="627"/>
    </row>
    <row r="4569" spans="1:8">
      <c r="A4569" s="24" t="s">
        <v>13</v>
      </c>
      <c r="B4569" s="23" t="s">
        <v>7461</v>
      </c>
      <c r="D4569" s="627"/>
      <c r="E4569" s="627"/>
      <c r="F4569" s="676"/>
      <c r="G4569" s="627"/>
      <c r="H4569" s="627"/>
    </row>
    <row r="4570" spans="1:8">
      <c r="A4570" s="24" t="s">
        <v>32</v>
      </c>
      <c r="B4570" s="23">
        <v>7</v>
      </c>
      <c r="D4570" s="627"/>
      <c r="E4570" s="627"/>
      <c r="F4570" s="676"/>
      <c r="G4570" s="627"/>
      <c r="H4570" s="627"/>
    </row>
    <row r="4571" spans="1:8">
      <c r="A4571" s="24" t="s">
        <v>31</v>
      </c>
      <c r="B4571" s="23" t="s">
        <v>26</v>
      </c>
      <c r="D4571" s="627"/>
      <c r="E4571" s="627"/>
      <c r="F4571" s="676"/>
      <c r="G4571" s="627"/>
      <c r="H4571" s="627"/>
    </row>
    <row r="4572" spans="1:8">
      <c r="A4572" s="24" t="s">
        <v>25</v>
      </c>
      <c r="B4572" s="23" t="s">
        <v>1390</v>
      </c>
      <c r="D4572" s="627"/>
      <c r="E4572" s="627"/>
      <c r="F4572" s="676"/>
      <c r="G4572" s="627"/>
      <c r="H4572" s="627"/>
    </row>
    <row r="4573" spans="1:8">
      <c r="A4573" s="629" t="s">
        <v>33</v>
      </c>
      <c r="B4573" s="644" t="s">
        <v>7462</v>
      </c>
      <c r="D4573" s="627"/>
      <c r="E4573" s="627"/>
      <c r="F4573" s="676"/>
      <c r="G4573" s="627"/>
      <c r="H4573" s="627"/>
    </row>
    <row r="4574" spans="1:8">
      <c r="A4574" s="630"/>
      <c r="B4574" s="645"/>
      <c r="D4574" s="628"/>
      <c r="E4574" s="628"/>
      <c r="F4574" s="677"/>
      <c r="G4574" s="628"/>
      <c r="H4574" s="628"/>
    </row>
    <row r="4575" spans="1:8">
      <c r="B4575" s="2"/>
      <c r="D4575" s="147"/>
      <c r="E4575" s="147"/>
      <c r="F4575" s="430"/>
      <c r="G4575" s="147"/>
      <c r="H4575" s="147"/>
    </row>
    <row r="4577" spans="1:8" ht="17.25" thickBot="1">
      <c r="A4577" s="22" t="s">
        <v>7</v>
      </c>
      <c r="B4577" s="22" t="s">
        <v>4</v>
      </c>
      <c r="D4577" s="22" t="s">
        <v>5</v>
      </c>
      <c r="E4577" s="22" t="s">
        <v>11</v>
      </c>
      <c r="F4577" s="22" t="s">
        <v>12</v>
      </c>
      <c r="G4577" s="22" t="s">
        <v>6</v>
      </c>
      <c r="H4577" s="22" t="s">
        <v>29</v>
      </c>
    </row>
    <row r="4578" spans="1:8" ht="17.25" thickTop="1">
      <c r="A4578" s="21">
        <f ca="1">COUNTIF(INDIRECT("$A$3:A" &amp; ROW()-1), "연번")</f>
        <v>416</v>
      </c>
      <c r="B4578" s="21" t="str">
        <f ca="1">VLOOKUP(A4578,'41. KPC'!$B$8:$H$1048576,7,0)</f>
        <v>신입사원을 위한 AI 기초역량 향상</v>
      </c>
      <c r="D4578" s="626" t="s">
        <v>2795</v>
      </c>
      <c r="E4578" s="626" t="s">
        <v>7463</v>
      </c>
      <c r="F4578" s="675" t="s">
        <v>7464</v>
      </c>
      <c r="G4578" s="626">
        <v>7</v>
      </c>
      <c r="H4578" s="626" t="s">
        <v>7434</v>
      </c>
    </row>
    <row r="4579" spans="1:8" ht="17.25" customHeight="1">
      <c r="A4579" s="24" t="s">
        <v>28</v>
      </c>
      <c r="B4579" s="212" t="s">
        <v>7465</v>
      </c>
      <c r="D4579" s="627"/>
      <c r="E4579" s="627"/>
      <c r="F4579" s="676"/>
      <c r="G4579" s="627"/>
      <c r="H4579" s="627"/>
    </row>
    <row r="4580" spans="1:8">
      <c r="A4580" s="24" t="s">
        <v>13</v>
      </c>
      <c r="B4580" s="23" t="s">
        <v>7466</v>
      </c>
      <c r="D4580" s="627"/>
      <c r="E4580" s="627"/>
      <c r="F4580" s="676"/>
      <c r="G4580" s="627"/>
      <c r="H4580" s="627"/>
    </row>
    <row r="4581" spans="1:8">
      <c r="A4581" s="24" t="s">
        <v>32</v>
      </c>
      <c r="B4581" s="23">
        <v>7</v>
      </c>
      <c r="D4581" s="627"/>
      <c r="E4581" s="627"/>
      <c r="F4581" s="676"/>
      <c r="G4581" s="627"/>
      <c r="H4581" s="627"/>
    </row>
    <row r="4582" spans="1:8">
      <c r="A4582" s="24" t="s">
        <v>31</v>
      </c>
      <c r="B4582" s="23" t="s">
        <v>26</v>
      </c>
      <c r="D4582" s="627"/>
      <c r="E4582" s="627"/>
      <c r="F4582" s="676"/>
      <c r="G4582" s="627"/>
      <c r="H4582" s="627"/>
    </row>
    <row r="4583" spans="1:8">
      <c r="A4583" s="24" t="s">
        <v>25</v>
      </c>
      <c r="B4583" s="23" t="s">
        <v>1390</v>
      </c>
      <c r="D4583" s="627"/>
      <c r="E4583" s="627"/>
      <c r="F4583" s="676"/>
      <c r="G4583" s="627"/>
      <c r="H4583" s="627"/>
    </row>
    <row r="4584" spans="1:8">
      <c r="A4584" s="629" t="s">
        <v>33</v>
      </c>
      <c r="B4584" s="644" t="s">
        <v>7467</v>
      </c>
      <c r="D4584" s="627"/>
      <c r="E4584" s="627"/>
      <c r="F4584" s="676"/>
      <c r="G4584" s="627"/>
      <c r="H4584" s="627"/>
    </row>
    <row r="4585" spans="1:8">
      <c r="A4585" s="630"/>
      <c r="B4585" s="645"/>
      <c r="D4585" s="628"/>
      <c r="E4585" s="628"/>
      <c r="F4585" s="677"/>
      <c r="G4585" s="628"/>
      <c r="H4585" s="628"/>
    </row>
    <row r="4586" spans="1:8">
      <c r="B4586" s="2"/>
      <c r="D4586" s="147"/>
      <c r="E4586" s="147"/>
      <c r="F4586" s="430"/>
      <c r="G4586" s="147"/>
      <c r="H4586" s="147"/>
    </row>
    <row r="4588" spans="1:8" ht="17.25" thickBot="1">
      <c r="A4588" s="22" t="s">
        <v>7</v>
      </c>
      <c r="B4588" s="22" t="s">
        <v>4</v>
      </c>
      <c r="D4588" s="22" t="s">
        <v>5</v>
      </c>
      <c r="E4588" s="22" t="s">
        <v>11</v>
      </c>
      <c r="F4588" s="22" t="s">
        <v>12</v>
      </c>
      <c r="G4588" s="22" t="s">
        <v>6</v>
      </c>
      <c r="H4588" s="22" t="s">
        <v>29</v>
      </c>
    </row>
    <row r="4589" spans="1:8" ht="17.25" thickTop="1">
      <c r="A4589" s="21">
        <f ca="1">COUNTIF(INDIRECT("$A$3:A" &amp; ROW()-1), "연번")</f>
        <v>417</v>
      </c>
      <c r="B4589" s="21" t="str">
        <f ca="1">VLOOKUP(A4589,'41. KPC'!$B$8:$H$1048576,7,0)</f>
        <v>실무자 업무성과 향상 스킬(AI 활용)</v>
      </c>
      <c r="D4589" s="626" t="s">
        <v>7468</v>
      </c>
      <c r="E4589" s="626" t="s">
        <v>7469</v>
      </c>
      <c r="F4589" s="675" t="s">
        <v>7470</v>
      </c>
      <c r="G4589" s="626">
        <v>7</v>
      </c>
      <c r="H4589" s="626" t="s">
        <v>7434</v>
      </c>
    </row>
    <row r="4590" spans="1:8" ht="17.25" customHeight="1">
      <c r="A4590" s="24" t="s">
        <v>28</v>
      </c>
      <c r="B4590" s="99" t="s">
        <v>7471</v>
      </c>
      <c r="D4590" s="627"/>
      <c r="E4590" s="627"/>
      <c r="F4590" s="676"/>
      <c r="G4590" s="627"/>
      <c r="H4590" s="627"/>
    </row>
    <row r="4591" spans="1:8">
      <c r="A4591" s="24" t="s">
        <v>13</v>
      </c>
      <c r="B4591" s="23" t="s">
        <v>7472</v>
      </c>
      <c r="D4591" s="627"/>
      <c r="E4591" s="627"/>
      <c r="F4591" s="676"/>
      <c r="G4591" s="627"/>
      <c r="H4591" s="627"/>
    </row>
    <row r="4592" spans="1:8">
      <c r="A4592" s="24" t="s">
        <v>32</v>
      </c>
      <c r="B4592" s="23">
        <v>14</v>
      </c>
      <c r="D4592" s="628"/>
      <c r="E4592" s="628"/>
      <c r="F4592" s="677"/>
      <c r="G4592" s="628"/>
      <c r="H4592" s="627"/>
    </row>
    <row r="4593" spans="1:8">
      <c r="A4593" s="24" t="s">
        <v>31</v>
      </c>
      <c r="B4593" s="23" t="s">
        <v>26</v>
      </c>
      <c r="D4593" s="634" t="s">
        <v>7473</v>
      </c>
      <c r="E4593" s="634" t="s">
        <v>7474</v>
      </c>
      <c r="F4593" s="678" t="s">
        <v>7475</v>
      </c>
      <c r="G4593" s="634">
        <v>7</v>
      </c>
      <c r="H4593" s="627"/>
    </row>
    <row r="4594" spans="1:8" ht="16.5" customHeight="1">
      <c r="A4594" s="24" t="s">
        <v>25</v>
      </c>
      <c r="B4594" s="23" t="s">
        <v>1390</v>
      </c>
      <c r="D4594" s="627"/>
      <c r="E4594" s="627"/>
      <c r="F4594" s="676"/>
      <c r="G4594" s="627"/>
      <c r="H4594" s="627"/>
    </row>
    <row r="4595" spans="1:8">
      <c r="A4595" s="629" t="s">
        <v>33</v>
      </c>
      <c r="B4595" s="649" t="s">
        <v>7476</v>
      </c>
      <c r="D4595" s="627"/>
      <c r="E4595" s="627"/>
      <c r="F4595" s="676"/>
      <c r="G4595" s="627"/>
      <c r="H4595" s="627"/>
    </row>
    <row r="4596" spans="1:8">
      <c r="A4596" s="630"/>
      <c r="B4596" s="645"/>
      <c r="D4596" s="628"/>
      <c r="E4596" s="628"/>
      <c r="F4596" s="677"/>
      <c r="G4596" s="628"/>
      <c r="H4596" s="628"/>
    </row>
    <row r="4597" spans="1:8">
      <c r="B4597" s="2"/>
      <c r="D4597" s="147"/>
      <c r="E4597" s="147"/>
      <c r="F4597" s="44"/>
      <c r="G4597" s="147"/>
      <c r="H4597" s="147"/>
    </row>
    <row r="4599" spans="1:8" ht="17.25" thickBot="1">
      <c r="A4599" s="22" t="s">
        <v>7</v>
      </c>
      <c r="B4599" s="22" t="s">
        <v>4</v>
      </c>
      <c r="D4599" s="22" t="s">
        <v>5</v>
      </c>
      <c r="E4599" s="22" t="s">
        <v>11</v>
      </c>
      <c r="F4599" s="22" t="s">
        <v>12</v>
      </c>
      <c r="G4599" s="22" t="s">
        <v>6</v>
      </c>
      <c r="H4599" s="22" t="s">
        <v>29</v>
      </c>
    </row>
    <row r="4600" spans="1:8" ht="17.25" thickTop="1">
      <c r="A4600" s="21">
        <f ca="1">COUNTIF(INDIRECT("$A$3:A" &amp; ROW()-1), "연번")</f>
        <v>418</v>
      </c>
      <c r="B4600" s="21" t="str">
        <f ca="1">VLOOKUP(A4600,'41. KPC'!$B$8:$H$1048576,7,0)</f>
        <v>AI시대에 갖추어야 할 리더십 인사이트</v>
      </c>
      <c r="D4600" s="626" t="s">
        <v>7477</v>
      </c>
      <c r="E4600" s="626" t="s">
        <v>7478</v>
      </c>
      <c r="F4600" s="679" t="s">
        <v>7479</v>
      </c>
      <c r="G4600" s="626">
        <v>7</v>
      </c>
      <c r="H4600" s="626" t="s">
        <v>7434</v>
      </c>
    </row>
    <row r="4601" spans="1:8" ht="17.25" customHeight="1">
      <c r="A4601" s="24" t="s">
        <v>28</v>
      </c>
      <c r="B4601" s="212" t="s">
        <v>7480</v>
      </c>
      <c r="D4601" s="627"/>
      <c r="E4601" s="627"/>
      <c r="F4601" s="680"/>
      <c r="G4601" s="627"/>
      <c r="H4601" s="627"/>
    </row>
    <row r="4602" spans="1:8">
      <c r="A4602" s="24" t="s">
        <v>13</v>
      </c>
      <c r="B4602" s="23" t="s">
        <v>7481</v>
      </c>
      <c r="D4602" s="627"/>
      <c r="E4602" s="627"/>
      <c r="F4602" s="680"/>
      <c r="G4602" s="627"/>
      <c r="H4602" s="627"/>
    </row>
    <row r="4603" spans="1:8">
      <c r="A4603" s="24" t="s">
        <v>32</v>
      </c>
      <c r="B4603" s="23">
        <v>7</v>
      </c>
      <c r="D4603" s="627"/>
      <c r="E4603" s="627"/>
      <c r="F4603" s="680"/>
      <c r="G4603" s="627"/>
      <c r="H4603" s="627"/>
    </row>
    <row r="4604" spans="1:8">
      <c r="A4604" s="24" t="s">
        <v>31</v>
      </c>
      <c r="B4604" s="23" t="s">
        <v>26</v>
      </c>
      <c r="D4604" s="627"/>
      <c r="E4604" s="627"/>
      <c r="F4604" s="680"/>
      <c r="G4604" s="627"/>
      <c r="H4604" s="627"/>
    </row>
    <row r="4605" spans="1:8">
      <c r="A4605" s="24" t="s">
        <v>25</v>
      </c>
      <c r="B4605" s="23" t="s">
        <v>1390</v>
      </c>
      <c r="D4605" s="627"/>
      <c r="E4605" s="627"/>
      <c r="F4605" s="680"/>
      <c r="G4605" s="627"/>
      <c r="H4605" s="627"/>
    </row>
    <row r="4606" spans="1:8">
      <c r="A4606" s="629" t="s">
        <v>33</v>
      </c>
      <c r="B4606" s="649" t="s">
        <v>7482</v>
      </c>
      <c r="D4606" s="627"/>
      <c r="E4606" s="627"/>
      <c r="F4606" s="680"/>
      <c r="G4606" s="627"/>
      <c r="H4606" s="627"/>
    </row>
    <row r="4607" spans="1:8">
      <c r="A4607" s="630"/>
      <c r="B4607" s="645"/>
      <c r="D4607" s="628"/>
      <c r="E4607" s="628"/>
      <c r="F4607" s="681"/>
      <c r="G4607" s="628"/>
      <c r="H4607" s="628"/>
    </row>
    <row r="4608" spans="1:8">
      <c r="B4608" s="2"/>
      <c r="D4608" s="147"/>
      <c r="E4608" s="147"/>
      <c r="F4608" s="44"/>
      <c r="G4608" s="147"/>
      <c r="H4608" s="147"/>
    </row>
    <row r="4610" spans="1:8" ht="17.25" thickBot="1">
      <c r="A4610" s="22" t="s">
        <v>7</v>
      </c>
      <c r="B4610" s="22" t="s">
        <v>4</v>
      </c>
      <c r="D4610" s="22" t="s">
        <v>5</v>
      </c>
      <c r="E4610" s="22" t="s">
        <v>11</v>
      </c>
      <c r="F4610" s="22" t="s">
        <v>12</v>
      </c>
      <c r="G4610" s="22" t="s">
        <v>6</v>
      </c>
      <c r="H4610" s="22" t="s">
        <v>29</v>
      </c>
    </row>
    <row r="4611" spans="1:8" ht="17.25" thickTop="1">
      <c r="A4611" s="21">
        <f ca="1">COUNTIF(INDIRECT("$A$3:A" &amp; ROW()-1), "연번")</f>
        <v>419</v>
      </c>
      <c r="B4611" s="21" t="str">
        <f ca="1">VLOOKUP(A4611,'41. KPC'!$B$8:$H$1048576,7,0)</f>
        <v>AI시대의 스마트 팔로워십</v>
      </c>
      <c r="D4611" s="626" t="s">
        <v>7483</v>
      </c>
      <c r="E4611" s="626" t="s">
        <v>7484</v>
      </c>
      <c r="F4611" s="675" t="s">
        <v>7485</v>
      </c>
      <c r="G4611" s="626">
        <v>7</v>
      </c>
      <c r="H4611" s="626" t="s">
        <v>7434</v>
      </c>
    </row>
    <row r="4612" spans="1:8" ht="17.25" customHeight="1">
      <c r="A4612" s="24" t="s">
        <v>28</v>
      </c>
      <c r="B4612" s="212" t="s">
        <v>7486</v>
      </c>
      <c r="D4612" s="627"/>
      <c r="E4612" s="627"/>
      <c r="F4612" s="676"/>
      <c r="G4612" s="627"/>
      <c r="H4612" s="627"/>
    </row>
    <row r="4613" spans="1:8">
      <c r="A4613" s="24" t="s">
        <v>13</v>
      </c>
      <c r="B4613" s="23" t="s">
        <v>7487</v>
      </c>
      <c r="D4613" s="627"/>
      <c r="E4613" s="627"/>
      <c r="F4613" s="676"/>
      <c r="G4613" s="627"/>
      <c r="H4613" s="627"/>
    </row>
    <row r="4614" spans="1:8">
      <c r="A4614" s="24" t="s">
        <v>32</v>
      </c>
      <c r="B4614" s="23">
        <v>14</v>
      </c>
      <c r="D4614" s="628"/>
      <c r="E4614" s="628"/>
      <c r="F4614" s="677"/>
      <c r="G4614" s="628"/>
      <c r="H4614" s="627"/>
    </row>
    <row r="4615" spans="1:8">
      <c r="A4615" s="24" t="s">
        <v>31</v>
      </c>
      <c r="B4615" s="23" t="s">
        <v>26</v>
      </c>
      <c r="D4615" s="634" t="s">
        <v>7488</v>
      </c>
      <c r="E4615" s="634" t="s">
        <v>7489</v>
      </c>
      <c r="F4615" s="678" t="s">
        <v>7490</v>
      </c>
      <c r="G4615" s="634">
        <v>7</v>
      </c>
      <c r="H4615" s="627"/>
    </row>
    <row r="4616" spans="1:8" ht="16.5" customHeight="1">
      <c r="A4616" s="24" t="s">
        <v>25</v>
      </c>
      <c r="B4616" s="23" t="s">
        <v>1390</v>
      </c>
      <c r="D4616" s="627"/>
      <c r="E4616" s="627"/>
      <c r="F4616" s="676"/>
      <c r="G4616" s="627"/>
      <c r="H4616" s="627"/>
    </row>
    <row r="4617" spans="1:8">
      <c r="A4617" s="629" t="s">
        <v>33</v>
      </c>
      <c r="B4617" s="644" t="s">
        <v>7491</v>
      </c>
      <c r="D4617" s="627"/>
      <c r="E4617" s="627"/>
      <c r="F4617" s="676"/>
      <c r="G4617" s="627"/>
      <c r="H4617" s="627"/>
    </row>
    <row r="4618" spans="1:8">
      <c r="A4618" s="630"/>
      <c r="B4618" s="645"/>
      <c r="D4618" s="628"/>
      <c r="E4618" s="628"/>
      <c r="F4618" s="677"/>
      <c r="G4618" s="628"/>
      <c r="H4618" s="628"/>
    </row>
    <row r="4619" spans="1:8">
      <c r="B4619" s="2"/>
      <c r="D4619" s="147"/>
      <c r="E4619" s="147"/>
      <c r="F4619" s="44"/>
      <c r="G4619" s="147"/>
      <c r="H4619" s="147"/>
    </row>
    <row r="4621" spans="1:8" ht="17.25" thickBot="1">
      <c r="A4621" s="22" t="s">
        <v>7</v>
      </c>
      <c r="B4621" s="22" t="s">
        <v>4</v>
      </c>
      <c r="D4621" s="22" t="s">
        <v>5</v>
      </c>
      <c r="E4621" s="22" t="s">
        <v>11</v>
      </c>
      <c r="F4621" s="22" t="s">
        <v>12</v>
      </c>
      <c r="G4621" s="22" t="s">
        <v>6</v>
      </c>
      <c r="H4621" s="22" t="s">
        <v>29</v>
      </c>
    </row>
    <row r="4622" spans="1:8" ht="17.25" thickTop="1">
      <c r="A4622" s="21">
        <f ca="1">COUNTIF(INDIRECT("$A$3:A" &amp; ROW()-1), "연번")</f>
        <v>420</v>
      </c>
      <c r="B4622" s="21" t="str">
        <f ca="1">VLOOKUP(A4622,'41. KPC'!$B$8:$H$1048576,7,0)</f>
        <v>AI 시뮬레이션 기반 리더의 코칭 스킬 향상</v>
      </c>
      <c r="D4622" s="626" t="s">
        <v>7492</v>
      </c>
      <c r="E4622" s="626" t="s">
        <v>7493</v>
      </c>
      <c r="F4622" s="675" t="s">
        <v>7494</v>
      </c>
      <c r="G4622" s="626">
        <v>7</v>
      </c>
      <c r="H4622" s="626" t="s">
        <v>7434</v>
      </c>
    </row>
    <row r="4623" spans="1:8" ht="17.25" customHeight="1">
      <c r="A4623" s="24" t="s">
        <v>28</v>
      </c>
      <c r="B4623" s="212" t="s">
        <v>7495</v>
      </c>
      <c r="D4623" s="627"/>
      <c r="E4623" s="627"/>
      <c r="F4623" s="676"/>
      <c r="G4623" s="627"/>
      <c r="H4623" s="627"/>
    </row>
    <row r="4624" spans="1:8">
      <c r="A4624" s="24" t="s">
        <v>13</v>
      </c>
      <c r="B4624" s="23" t="s">
        <v>7496</v>
      </c>
      <c r="D4624" s="627"/>
      <c r="E4624" s="627"/>
      <c r="F4624" s="676"/>
      <c r="G4624" s="627"/>
      <c r="H4624" s="627"/>
    </row>
    <row r="4625" spans="1:8">
      <c r="A4625" s="24" t="s">
        <v>32</v>
      </c>
      <c r="B4625" s="23">
        <v>14</v>
      </c>
      <c r="D4625" s="628"/>
      <c r="E4625" s="628"/>
      <c r="F4625" s="677"/>
      <c r="G4625" s="628"/>
      <c r="H4625" s="627"/>
    </row>
    <row r="4626" spans="1:8">
      <c r="A4626" s="24" t="s">
        <v>31</v>
      </c>
      <c r="B4626" s="23" t="s">
        <v>26</v>
      </c>
      <c r="D4626" s="634" t="s">
        <v>7497</v>
      </c>
      <c r="E4626" s="634" t="s">
        <v>7498</v>
      </c>
      <c r="F4626" s="678" t="s">
        <v>7499</v>
      </c>
      <c r="G4626" s="634">
        <v>7</v>
      </c>
      <c r="H4626" s="627"/>
    </row>
    <row r="4627" spans="1:8" ht="16.5" customHeight="1">
      <c r="A4627" s="24" t="s">
        <v>25</v>
      </c>
      <c r="B4627" s="23" t="s">
        <v>1390</v>
      </c>
      <c r="D4627" s="627"/>
      <c r="E4627" s="627"/>
      <c r="F4627" s="676"/>
      <c r="G4627" s="627"/>
      <c r="H4627" s="627"/>
    </row>
    <row r="4628" spans="1:8">
      <c r="A4628" s="629" t="s">
        <v>33</v>
      </c>
      <c r="B4628" s="644" t="s">
        <v>7500</v>
      </c>
      <c r="D4628" s="627"/>
      <c r="E4628" s="627"/>
      <c r="F4628" s="676"/>
      <c r="G4628" s="627"/>
      <c r="H4628" s="627"/>
    </row>
    <row r="4629" spans="1:8">
      <c r="A4629" s="630"/>
      <c r="B4629" s="645"/>
      <c r="D4629" s="628"/>
      <c r="E4629" s="628"/>
      <c r="F4629" s="677"/>
      <c r="G4629" s="628"/>
      <c r="H4629" s="628"/>
    </row>
    <row r="4630" spans="1:8">
      <c r="B4630" s="2"/>
      <c r="D4630" s="147"/>
      <c r="E4630" s="147"/>
      <c r="F4630" s="44"/>
      <c r="G4630" s="147"/>
      <c r="H4630" s="147"/>
    </row>
    <row r="4631" spans="1:8">
      <c r="B4631" t="s">
        <v>7501</v>
      </c>
      <c r="F4631" t="s">
        <v>1757</v>
      </c>
    </row>
    <row r="4632" spans="1:8" ht="17.25" thickBot="1">
      <c r="A4632" s="22" t="s">
        <v>7</v>
      </c>
      <c r="B4632" s="22" t="s">
        <v>4</v>
      </c>
      <c r="D4632" s="22" t="s">
        <v>5</v>
      </c>
      <c r="E4632" s="22" t="s">
        <v>11</v>
      </c>
      <c r="F4632" s="22" t="s">
        <v>12</v>
      </c>
      <c r="G4632" s="22" t="s">
        <v>6</v>
      </c>
      <c r="H4632" s="22" t="s">
        <v>29</v>
      </c>
    </row>
    <row r="4633" spans="1:8" ht="17.25" thickTop="1">
      <c r="A4633" s="21">
        <f ca="1">COUNTIF(INDIRECT("$A$3:A" &amp; ROW()-1), "연번")</f>
        <v>421</v>
      </c>
      <c r="B4633" s="21" t="str">
        <f ca="1">VLOOKUP(A4633,'41. KPC'!$B$8:$H$1048576,7,0)</f>
        <v>불확실성 시대의 위기대응 리더십</v>
      </c>
      <c r="D4633" s="626" t="s">
        <v>7502</v>
      </c>
      <c r="E4633" s="626" t="s">
        <v>7503</v>
      </c>
      <c r="F4633" s="675" t="s">
        <v>7504</v>
      </c>
      <c r="G4633" s="626">
        <v>7</v>
      </c>
      <c r="H4633" s="626" t="s">
        <v>7411</v>
      </c>
    </row>
    <row r="4634" spans="1:8" ht="17.25" customHeight="1">
      <c r="A4634" s="24" t="s">
        <v>28</v>
      </c>
      <c r="B4634" s="99" t="s">
        <v>7505</v>
      </c>
      <c r="D4634" s="627"/>
      <c r="E4634" s="627"/>
      <c r="F4634" s="676"/>
      <c r="G4634" s="627"/>
      <c r="H4634" s="627"/>
    </row>
    <row r="4635" spans="1:8">
      <c r="A4635" s="24" t="s">
        <v>13</v>
      </c>
      <c r="B4635" s="23" t="s">
        <v>7506</v>
      </c>
      <c r="D4635" s="627"/>
      <c r="E4635" s="627"/>
      <c r="F4635" s="676"/>
      <c r="G4635" s="627"/>
      <c r="H4635" s="627"/>
    </row>
    <row r="4636" spans="1:8">
      <c r="A4636" s="24" t="s">
        <v>32</v>
      </c>
      <c r="B4636" s="23">
        <v>14</v>
      </c>
      <c r="D4636" s="628"/>
      <c r="E4636" s="628"/>
      <c r="F4636" s="677"/>
      <c r="G4636" s="628"/>
      <c r="H4636" s="627"/>
    </row>
    <row r="4637" spans="1:8">
      <c r="A4637" s="24" t="s">
        <v>31</v>
      </c>
      <c r="B4637" s="23" t="s">
        <v>26</v>
      </c>
      <c r="D4637" s="634" t="s">
        <v>7507</v>
      </c>
      <c r="E4637" s="634" t="s">
        <v>7508</v>
      </c>
      <c r="F4637" s="678" t="s">
        <v>7509</v>
      </c>
      <c r="G4637" s="634">
        <v>7</v>
      </c>
      <c r="H4637" s="627"/>
    </row>
    <row r="4638" spans="1:8" ht="16.5" customHeight="1">
      <c r="A4638" s="24" t="s">
        <v>25</v>
      </c>
      <c r="B4638" s="23" t="s">
        <v>1390</v>
      </c>
      <c r="D4638" s="627"/>
      <c r="E4638" s="627"/>
      <c r="F4638" s="676"/>
      <c r="G4638" s="627"/>
      <c r="H4638" s="627"/>
    </row>
    <row r="4639" spans="1:8">
      <c r="A4639" s="629" t="s">
        <v>33</v>
      </c>
      <c r="B4639" s="649" t="s">
        <v>7510</v>
      </c>
      <c r="D4639" s="627"/>
      <c r="E4639" s="627"/>
      <c r="F4639" s="676"/>
      <c r="G4639" s="627"/>
      <c r="H4639" s="627"/>
    </row>
    <row r="4640" spans="1:8">
      <c r="A4640" s="630"/>
      <c r="B4640" s="645"/>
      <c r="D4640" s="628"/>
      <c r="E4640" s="628"/>
      <c r="F4640" s="677"/>
      <c r="G4640" s="628"/>
      <c r="H4640" s="628"/>
    </row>
    <row r="4641" spans="1:8">
      <c r="B4641" s="2"/>
      <c r="D4641" s="147"/>
      <c r="E4641" s="147"/>
      <c r="F4641" s="44"/>
      <c r="G4641" s="147"/>
      <c r="H4641" s="147"/>
    </row>
    <row r="4643" spans="1:8" ht="17.25" thickBot="1">
      <c r="A4643" s="22" t="s">
        <v>7</v>
      </c>
      <c r="B4643" s="22" t="s">
        <v>4</v>
      </c>
      <c r="D4643" s="22" t="s">
        <v>5</v>
      </c>
      <c r="E4643" s="22" t="s">
        <v>11</v>
      </c>
      <c r="F4643" s="22" t="s">
        <v>12</v>
      </c>
      <c r="G4643" s="22" t="s">
        <v>6</v>
      </c>
      <c r="H4643" s="22" t="s">
        <v>29</v>
      </c>
    </row>
    <row r="4644" spans="1:8" ht="17.25" thickTop="1">
      <c r="A4644" s="21">
        <f ca="1">COUNTIF(INDIRECT("$A$3:A" &amp; ROW()-1), "연번")</f>
        <v>422</v>
      </c>
      <c r="B4644" s="21" t="str">
        <f ca="1">VLOOKUP(A4644,'41. KPC'!$B$8:$H$1048576,7,0)</f>
        <v>[자격] 리더를 위한 팀역량코치 양성과정</v>
      </c>
      <c r="D4644" s="626" t="s">
        <v>7511</v>
      </c>
      <c r="E4644" s="626" t="s">
        <v>7512</v>
      </c>
      <c r="F4644" s="675" t="s">
        <v>7513</v>
      </c>
      <c r="G4644" s="626">
        <v>7</v>
      </c>
      <c r="H4644" s="626" t="s">
        <v>7411</v>
      </c>
    </row>
    <row r="4645" spans="1:8" ht="17.25" customHeight="1">
      <c r="A4645" s="24" t="s">
        <v>28</v>
      </c>
      <c r="B4645" s="99" t="s">
        <v>7514</v>
      </c>
      <c r="D4645" s="627"/>
      <c r="E4645" s="627"/>
      <c r="F4645" s="676"/>
      <c r="G4645" s="627"/>
      <c r="H4645" s="627"/>
    </row>
    <row r="4646" spans="1:8">
      <c r="A4646" s="24" t="s">
        <v>13</v>
      </c>
      <c r="B4646" s="23" t="s">
        <v>7515</v>
      </c>
      <c r="D4646" s="627"/>
      <c r="E4646" s="627"/>
      <c r="F4646" s="676"/>
      <c r="G4646" s="627"/>
      <c r="H4646" s="627"/>
    </row>
    <row r="4647" spans="1:8">
      <c r="A4647" s="24" t="s">
        <v>32</v>
      </c>
      <c r="B4647" s="23">
        <v>14</v>
      </c>
      <c r="D4647" s="628"/>
      <c r="E4647" s="628"/>
      <c r="F4647" s="677"/>
      <c r="G4647" s="628"/>
      <c r="H4647" s="627"/>
    </row>
    <row r="4648" spans="1:8">
      <c r="A4648" s="24" t="s">
        <v>31</v>
      </c>
      <c r="B4648" s="23" t="s">
        <v>26</v>
      </c>
      <c r="D4648" s="634" t="s">
        <v>7516</v>
      </c>
      <c r="E4648" s="634" t="s">
        <v>7517</v>
      </c>
      <c r="F4648" s="678" t="s">
        <v>7518</v>
      </c>
      <c r="G4648" s="634">
        <v>7</v>
      </c>
      <c r="H4648" s="627"/>
    </row>
    <row r="4649" spans="1:8" ht="16.5" customHeight="1">
      <c r="A4649" s="24" t="s">
        <v>25</v>
      </c>
      <c r="B4649" s="23" t="s">
        <v>1390</v>
      </c>
      <c r="D4649" s="627"/>
      <c r="E4649" s="627"/>
      <c r="F4649" s="676"/>
      <c r="G4649" s="627"/>
      <c r="H4649" s="627"/>
    </row>
    <row r="4650" spans="1:8">
      <c r="A4650" s="629" t="s">
        <v>33</v>
      </c>
      <c r="B4650" s="644" t="s">
        <v>7519</v>
      </c>
      <c r="D4650" s="627"/>
      <c r="E4650" s="627"/>
      <c r="F4650" s="676"/>
      <c r="G4650" s="627"/>
      <c r="H4650" s="627"/>
    </row>
    <row r="4651" spans="1:8">
      <c r="A4651" s="630"/>
      <c r="B4651" s="645"/>
      <c r="D4651" s="628"/>
      <c r="E4651" s="628"/>
      <c r="F4651" s="677"/>
      <c r="G4651" s="628"/>
      <c r="H4651" s="628"/>
    </row>
    <row r="4652" spans="1:8">
      <c r="B4652" s="2"/>
      <c r="D4652" s="147"/>
      <c r="E4652" s="147"/>
      <c r="F4652" s="44"/>
      <c r="G4652" s="147"/>
      <c r="H4652" s="147"/>
    </row>
    <row r="4654" spans="1:8" ht="17.25" thickBot="1">
      <c r="A4654" s="22" t="s">
        <v>7</v>
      </c>
      <c r="B4654" s="22" t="s">
        <v>4</v>
      </c>
      <c r="D4654" s="22" t="s">
        <v>5</v>
      </c>
      <c r="E4654" s="22" t="s">
        <v>11</v>
      </c>
      <c r="F4654" s="22" t="s">
        <v>12</v>
      </c>
      <c r="G4654" s="22" t="s">
        <v>6</v>
      </c>
      <c r="H4654" s="22" t="s">
        <v>29</v>
      </c>
    </row>
    <row r="4655" spans="1:8" ht="17.25" thickTop="1">
      <c r="A4655" s="21">
        <f ca="1">COUNTIF(INDIRECT("$A$3:A" &amp; ROW()-1), "연번")</f>
        <v>423</v>
      </c>
      <c r="B4655" s="21" t="str">
        <f ca="1">VLOOKUP(A4655,'41. KPC'!$B$8:$H$1048576,7,0)</f>
        <v>[Basic] AI를 활용한 사내강사 콘텐츠 제작</v>
      </c>
      <c r="D4655" s="626" t="s">
        <v>7520</v>
      </c>
      <c r="E4655" s="626" t="s">
        <v>7521</v>
      </c>
      <c r="F4655" s="675" t="s">
        <v>7522</v>
      </c>
      <c r="G4655" s="626">
        <v>7</v>
      </c>
      <c r="H4655" s="626" t="s">
        <v>7434</v>
      </c>
    </row>
    <row r="4656" spans="1:8" ht="17.25" customHeight="1">
      <c r="A4656" s="24" t="s">
        <v>28</v>
      </c>
      <c r="B4656" s="99" t="s">
        <v>7523</v>
      </c>
      <c r="D4656" s="627"/>
      <c r="E4656" s="627"/>
      <c r="F4656" s="676"/>
      <c r="G4656" s="627"/>
      <c r="H4656" s="627"/>
    </row>
    <row r="4657" spans="1:8">
      <c r="A4657" s="24" t="s">
        <v>13</v>
      </c>
      <c r="B4657" s="23" t="s">
        <v>7524</v>
      </c>
      <c r="D4657" s="627"/>
      <c r="E4657" s="627"/>
      <c r="F4657" s="676"/>
      <c r="G4657" s="627"/>
      <c r="H4657" s="627"/>
    </row>
    <row r="4658" spans="1:8">
      <c r="A4658" s="24" t="s">
        <v>32</v>
      </c>
      <c r="B4658" s="23">
        <v>14</v>
      </c>
      <c r="D4658" s="628"/>
      <c r="E4658" s="628"/>
      <c r="F4658" s="677"/>
      <c r="G4658" s="628"/>
      <c r="H4658" s="627"/>
    </row>
    <row r="4659" spans="1:8">
      <c r="A4659" s="24" t="s">
        <v>31</v>
      </c>
      <c r="B4659" s="23" t="s">
        <v>26</v>
      </c>
      <c r="D4659" s="634" t="s">
        <v>7525</v>
      </c>
      <c r="E4659" s="634" t="s">
        <v>7526</v>
      </c>
      <c r="F4659" s="678" t="s">
        <v>7527</v>
      </c>
      <c r="G4659" s="634">
        <v>7</v>
      </c>
      <c r="H4659" s="627"/>
    </row>
    <row r="4660" spans="1:8" ht="16.5" customHeight="1">
      <c r="A4660" s="24" t="s">
        <v>25</v>
      </c>
      <c r="B4660" s="23" t="s">
        <v>1390</v>
      </c>
      <c r="D4660" s="627"/>
      <c r="E4660" s="627"/>
      <c r="F4660" s="676"/>
      <c r="G4660" s="627"/>
      <c r="H4660" s="627"/>
    </row>
    <row r="4661" spans="1:8">
      <c r="A4661" s="629" t="s">
        <v>33</v>
      </c>
      <c r="B4661" s="644" t="s">
        <v>7528</v>
      </c>
      <c r="D4661" s="627"/>
      <c r="E4661" s="627"/>
      <c r="F4661" s="676"/>
      <c r="G4661" s="627"/>
      <c r="H4661" s="627"/>
    </row>
    <row r="4662" spans="1:8">
      <c r="A4662" s="630"/>
      <c r="B4662" s="645"/>
      <c r="D4662" s="628"/>
      <c r="E4662" s="628"/>
      <c r="F4662" s="677"/>
      <c r="G4662" s="628"/>
      <c r="H4662" s="628"/>
    </row>
    <row r="4663" spans="1:8">
      <c r="B4663" s="2"/>
      <c r="D4663" s="147"/>
      <c r="E4663" s="147"/>
      <c r="F4663" s="44"/>
      <c r="G4663" s="147"/>
      <c r="H4663" s="147"/>
    </row>
    <row r="4665" spans="1:8" ht="17.25" thickBot="1">
      <c r="A4665" s="22" t="s">
        <v>7</v>
      </c>
      <c r="B4665" s="22" t="s">
        <v>4</v>
      </c>
      <c r="D4665" s="22" t="s">
        <v>5</v>
      </c>
      <c r="E4665" s="22" t="s">
        <v>11</v>
      </c>
      <c r="F4665" s="22" t="s">
        <v>12</v>
      </c>
      <c r="G4665" s="22" t="s">
        <v>6</v>
      </c>
      <c r="H4665" s="22" t="s">
        <v>29</v>
      </c>
    </row>
    <row r="4666" spans="1:8" ht="17.25" thickTop="1">
      <c r="A4666" s="21">
        <f ca="1">COUNTIF(INDIRECT("$A$3:A" &amp; ROW()-1), "연번")</f>
        <v>424</v>
      </c>
      <c r="B4666" s="21" t="str">
        <f ca="1">VLOOKUP(A4666,'41. KPC'!$B$8:$H$1048576,7,0)</f>
        <v>[Advanced] AI를 활용한 사내강사 기획역량 향상</v>
      </c>
      <c r="D4666" s="626" t="s">
        <v>7529</v>
      </c>
      <c r="E4666" s="626" t="s">
        <v>7530</v>
      </c>
      <c r="F4666" s="675" t="s">
        <v>7531</v>
      </c>
      <c r="G4666" s="626">
        <v>7</v>
      </c>
      <c r="H4666" s="626" t="s">
        <v>7434</v>
      </c>
    </row>
    <row r="4667" spans="1:8" ht="17.25" customHeight="1">
      <c r="A4667" s="24" t="s">
        <v>28</v>
      </c>
      <c r="B4667" s="99" t="s">
        <v>7532</v>
      </c>
      <c r="D4667" s="627"/>
      <c r="E4667" s="627"/>
      <c r="F4667" s="676"/>
      <c r="G4667" s="627"/>
      <c r="H4667" s="627"/>
    </row>
    <row r="4668" spans="1:8">
      <c r="A4668" s="24" t="s">
        <v>13</v>
      </c>
      <c r="B4668" s="23" t="s">
        <v>7524</v>
      </c>
      <c r="D4668" s="627"/>
      <c r="E4668" s="627"/>
      <c r="F4668" s="676"/>
      <c r="G4668" s="627"/>
      <c r="H4668" s="627"/>
    </row>
    <row r="4669" spans="1:8">
      <c r="A4669" s="24" t="s">
        <v>32</v>
      </c>
      <c r="B4669" s="23">
        <v>14</v>
      </c>
      <c r="D4669" s="628"/>
      <c r="E4669" s="628"/>
      <c r="F4669" s="677"/>
      <c r="G4669" s="628"/>
      <c r="H4669" s="627"/>
    </row>
    <row r="4670" spans="1:8">
      <c r="A4670" s="24" t="s">
        <v>31</v>
      </c>
      <c r="B4670" s="23" t="s">
        <v>26</v>
      </c>
      <c r="D4670" s="634" t="s">
        <v>7533</v>
      </c>
      <c r="E4670" s="634" t="s">
        <v>7534</v>
      </c>
      <c r="F4670" s="678" t="s">
        <v>7535</v>
      </c>
      <c r="G4670" s="634">
        <v>7</v>
      </c>
      <c r="H4670" s="627"/>
    </row>
    <row r="4671" spans="1:8" ht="16.5" customHeight="1">
      <c r="A4671" s="24" t="s">
        <v>25</v>
      </c>
      <c r="B4671" s="23" t="s">
        <v>1390</v>
      </c>
      <c r="D4671" s="627"/>
      <c r="E4671" s="627"/>
      <c r="F4671" s="676"/>
      <c r="G4671" s="627"/>
      <c r="H4671" s="627"/>
    </row>
    <row r="4672" spans="1:8">
      <c r="A4672" s="629" t="s">
        <v>33</v>
      </c>
      <c r="B4672" s="644" t="s">
        <v>7536</v>
      </c>
      <c r="D4672" s="627"/>
      <c r="E4672" s="627"/>
      <c r="F4672" s="676"/>
      <c r="G4672" s="627"/>
      <c r="H4672" s="627"/>
    </row>
    <row r="4673" spans="1:8">
      <c r="A4673" s="630"/>
      <c r="B4673" s="645"/>
      <c r="D4673" s="628"/>
      <c r="E4673" s="628"/>
      <c r="F4673" s="677"/>
      <c r="G4673" s="628"/>
      <c r="H4673" s="628"/>
    </row>
    <row r="4674" spans="1:8">
      <c r="B4674" s="2"/>
      <c r="D4674" s="147"/>
      <c r="E4674" s="147"/>
      <c r="F4674" s="44"/>
      <c r="G4674" s="147"/>
      <c r="H4674" s="147"/>
    </row>
    <row r="4676" spans="1:8" ht="17.25" thickBot="1">
      <c r="A4676" s="22" t="s">
        <v>7</v>
      </c>
      <c r="B4676" s="22" t="s">
        <v>4</v>
      </c>
      <c r="D4676" s="22" t="s">
        <v>5</v>
      </c>
      <c r="E4676" s="22" t="s">
        <v>11</v>
      </c>
      <c r="F4676" s="22" t="s">
        <v>12</v>
      </c>
      <c r="G4676" s="22" t="s">
        <v>6</v>
      </c>
      <c r="H4676" s="22" t="s">
        <v>29</v>
      </c>
    </row>
    <row r="4677" spans="1:8" ht="17.25" thickTop="1">
      <c r="A4677" s="21">
        <f ca="1">COUNTIF(INDIRECT("$A$3:A" &amp; ROW()-1), "연번")</f>
        <v>425</v>
      </c>
      <c r="B4677" s="21" t="str">
        <f ca="1">VLOOKUP(A4677,'41. KPC'!$B$8:$H$1048576,7,0)</f>
        <v>전문 강사를 위한 AI프롬프트 엔지니어링</v>
      </c>
      <c r="D4677" s="626" t="s">
        <v>2804</v>
      </c>
      <c r="E4677" s="626" t="s">
        <v>7537</v>
      </c>
      <c r="F4677" s="675" t="s">
        <v>7538</v>
      </c>
      <c r="G4677" s="626">
        <v>7</v>
      </c>
      <c r="H4677" s="626" t="s">
        <v>7434</v>
      </c>
    </row>
    <row r="4678" spans="1:8" ht="17.25" customHeight="1">
      <c r="A4678" s="24" t="s">
        <v>28</v>
      </c>
      <c r="B4678" s="99" t="s">
        <v>7539</v>
      </c>
      <c r="D4678" s="627"/>
      <c r="E4678" s="627"/>
      <c r="F4678" s="676"/>
      <c r="G4678" s="627"/>
      <c r="H4678" s="627"/>
    </row>
    <row r="4679" spans="1:8">
      <c r="A4679" s="24" t="s">
        <v>13</v>
      </c>
      <c r="B4679" s="23" t="s">
        <v>7524</v>
      </c>
      <c r="D4679" s="627"/>
      <c r="E4679" s="627"/>
      <c r="F4679" s="676"/>
      <c r="G4679" s="627"/>
      <c r="H4679" s="627"/>
    </row>
    <row r="4680" spans="1:8">
      <c r="A4680" s="24" t="s">
        <v>32</v>
      </c>
      <c r="B4680" s="23">
        <v>7</v>
      </c>
      <c r="D4680" s="627"/>
      <c r="E4680" s="627"/>
      <c r="F4680" s="676"/>
      <c r="G4680" s="627"/>
      <c r="H4680" s="627"/>
    </row>
    <row r="4681" spans="1:8">
      <c r="A4681" s="24" t="s">
        <v>31</v>
      </c>
      <c r="B4681" s="23" t="s">
        <v>26</v>
      </c>
      <c r="D4681" s="627"/>
      <c r="E4681" s="627"/>
      <c r="F4681" s="676"/>
      <c r="G4681" s="627"/>
      <c r="H4681" s="627"/>
    </row>
    <row r="4682" spans="1:8">
      <c r="A4682" s="24" t="s">
        <v>25</v>
      </c>
      <c r="B4682" s="23" t="s">
        <v>1390</v>
      </c>
      <c r="D4682" s="627"/>
      <c r="E4682" s="627"/>
      <c r="F4682" s="676"/>
      <c r="G4682" s="627"/>
      <c r="H4682" s="627"/>
    </row>
    <row r="4683" spans="1:8">
      <c r="A4683" s="629" t="s">
        <v>33</v>
      </c>
      <c r="B4683" s="644" t="s">
        <v>7540</v>
      </c>
      <c r="D4683" s="627"/>
      <c r="E4683" s="627"/>
      <c r="F4683" s="676"/>
      <c r="G4683" s="627"/>
      <c r="H4683" s="627"/>
    </row>
    <row r="4684" spans="1:8">
      <c r="A4684" s="630"/>
      <c r="B4684" s="645"/>
      <c r="D4684" s="628"/>
      <c r="E4684" s="628"/>
      <c r="F4684" s="677"/>
      <c r="G4684" s="628"/>
      <c r="H4684" s="628"/>
    </row>
    <row r="4685" spans="1:8">
      <c r="B4685" s="2"/>
      <c r="D4685" s="147"/>
      <c r="E4685" s="147"/>
      <c r="F4685" s="44"/>
      <c r="G4685" s="147"/>
      <c r="H4685" s="147"/>
    </row>
    <row r="4687" spans="1:8" ht="17.25" thickBot="1">
      <c r="A4687" s="22" t="s">
        <v>7</v>
      </c>
      <c r="B4687" s="22" t="s">
        <v>4</v>
      </c>
      <c r="D4687" s="22" t="s">
        <v>5</v>
      </c>
      <c r="E4687" s="22" t="s">
        <v>11</v>
      </c>
      <c r="F4687" s="22" t="s">
        <v>12</v>
      </c>
      <c r="G4687" s="22" t="s">
        <v>6</v>
      </c>
      <c r="H4687" s="22" t="s">
        <v>29</v>
      </c>
    </row>
    <row r="4688" spans="1:8" ht="17.25" thickTop="1">
      <c r="A4688" s="21">
        <f ca="1">COUNTIF(INDIRECT("$A$3:A" &amp; ROW()-1), "연번")</f>
        <v>426</v>
      </c>
      <c r="B4688" s="21" t="str">
        <f ca="1">VLOOKUP(A4688,'41. KPC'!$B$8:$H$1048576,7,0)</f>
        <v>디지털 Tool을 활용한 강의교안 업그레이드</v>
      </c>
      <c r="D4688" s="626" t="s">
        <v>2805</v>
      </c>
      <c r="E4688" s="626" t="s">
        <v>7541</v>
      </c>
      <c r="F4688" s="675" t="s">
        <v>7542</v>
      </c>
      <c r="G4688" s="626">
        <v>7</v>
      </c>
      <c r="H4688" s="626" t="s">
        <v>7434</v>
      </c>
    </row>
    <row r="4689" spans="1:8" ht="17.25" customHeight="1">
      <c r="A4689" s="24" t="s">
        <v>28</v>
      </c>
      <c r="B4689" s="99" t="s">
        <v>7543</v>
      </c>
      <c r="D4689" s="627"/>
      <c r="E4689" s="627"/>
      <c r="F4689" s="676"/>
      <c r="G4689" s="627"/>
      <c r="H4689" s="627"/>
    </row>
    <row r="4690" spans="1:8">
      <c r="A4690" s="24" t="s">
        <v>13</v>
      </c>
      <c r="B4690" s="23" t="s">
        <v>7524</v>
      </c>
      <c r="D4690" s="627"/>
      <c r="E4690" s="627"/>
      <c r="F4690" s="676"/>
      <c r="G4690" s="627"/>
      <c r="H4690" s="627"/>
    </row>
    <row r="4691" spans="1:8">
      <c r="A4691" s="24" t="s">
        <v>32</v>
      </c>
      <c r="B4691" s="23">
        <v>7</v>
      </c>
      <c r="D4691" s="627"/>
      <c r="E4691" s="627"/>
      <c r="F4691" s="676"/>
      <c r="G4691" s="627"/>
      <c r="H4691" s="627"/>
    </row>
    <row r="4692" spans="1:8">
      <c r="A4692" s="24" t="s">
        <v>31</v>
      </c>
      <c r="B4692" s="23" t="s">
        <v>26</v>
      </c>
      <c r="D4692" s="627"/>
      <c r="E4692" s="627"/>
      <c r="F4692" s="676"/>
      <c r="G4692" s="627"/>
      <c r="H4692" s="627"/>
    </row>
    <row r="4693" spans="1:8">
      <c r="A4693" s="24" t="s">
        <v>25</v>
      </c>
      <c r="B4693" s="23" t="s">
        <v>1390</v>
      </c>
      <c r="D4693" s="627"/>
      <c r="E4693" s="627"/>
      <c r="F4693" s="676"/>
      <c r="G4693" s="627"/>
      <c r="H4693" s="627"/>
    </row>
    <row r="4694" spans="1:8">
      <c r="A4694" s="629" t="s">
        <v>33</v>
      </c>
      <c r="B4694" s="644" t="s">
        <v>7544</v>
      </c>
      <c r="D4694" s="627"/>
      <c r="E4694" s="627"/>
      <c r="F4694" s="676"/>
      <c r="G4694" s="627"/>
      <c r="H4694" s="627"/>
    </row>
    <row r="4695" spans="1:8">
      <c r="A4695" s="630"/>
      <c r="B4695" s="645"/>
      <c r="D4695" s="628"/>
      <c r="E4695" s="628"/>
      <c r="F4695" s="677"/>
      <c r="G4695" s="628"/>
      <c r="H4695" s="628"/>
    </row>
    <row r="4696" spans="1:8">
      <c r="B4696" s="2"/>
      <c r="D4696" s="147"/>
      <c r="E4696" s="147"/>
      <c r="F4696" s="44"/>
      <c r="G4696" s="147"/>
      <c r="H4696" s="147"/>
    </row>
    <row r="4698" spans="1:8" ht="17.25" thickBot="1">
      <c r="A4698" s="22" t="s">
        <v>7</v>
      </c>
      <c r="B4698" s="22" t="s">
        <v>4</v>
      </c>
      <c r="D4698" s="22" t="s">
        <v>5</v>
      </c>
      <c r="E4698" s="22" t="s">
        <v>11</v>
      </c>
      <c r="F4698" s="22" t="s">
        <v>12</v>
      </c>
      <c r="G4698" s="22" t="s">
        <v>6</v>
      </c>
      <c r="H4698" s="22" t="s">
        <v>29</v>
      </c>
    </row>
    <row r="4699" spans="1:8" ht="17.25" thickTop="1">
      <c r="A4699" s="21">
        <f ca="1">COUNTIF(INDIRECT("$A$3:A" &amp; ROW()-1), "연번")</f>
        <v>427</v>
      </c>
      <c r="B4699" s="21" t="str">
        <f ca="1">VLOOKUP(A4699,'41. KPC'!$B$8:$H$1048576,7,0)</f>
        <v>프로강사를 위한 실전 스피치 클리닉</v>
      </c>
      <c r="D4699" s="626" t="s">
        <v>2806</v>
      </c>
      <c r="E4699" s="626" t="s">
        <v>7545</v>
      </c>
      <c r="F4699" s="675" t="s">
        <v>7546</v>
      </c>
      <c r="G4699" s="626">
        <v>7</v>
      </c>
      <c r="H4699" s="626" t="s">
        <v>7411</v>
      </c>
    </row>
    <row r="4700" spans="1:8" ht="17.25" customHeight="1">
      <c r="A4700" s="24" t="s">
        <v>28</v>
      </c>
      <c r="B4700" s="99" t="s">
        <v>7547</v>
      </c>
      <c r="D4700" s="627"/>
      <c r="E4700" s="627"/>
      <c r="F4700" s="676"/>
      <c r="G4700" s="627"/>
      <c r="H4700" s="627"/>
    </row>
    <row r="4701" spans="1:8">
      <c r="A4701" s="24" t="s">
        <v>13</v>
      </c>
      <c r="B4701" s="23" t="s">
        <v>7524</v>
      </c>
      <c r="D4701" s="627"/>
      <c r="E4701" s="627"/>
      <c r="F4701" s="676"/>
      <c r="G4701" s="627"/>
      <c r="H4701" s="627"/>
    </row>
    <row r="4702" spans="1:8">
      <c r="A4702" s="24" t="s">
        <v>32</v>
      </c>
      <c r="B4702" s="23">
        <v>7</v>
      </c>
      <c r="D4702" s="627"/>
      <c r="E4702" s="627"/>
      <c r="F4702" s="676"/>
      <c r="G4702" s="627"/>
      <c r="H4702" s="627"/>
    </row>
    <row r="4703" spans="1:8">
      <c r="A4703" s="24" t="s">
        <v>31</v>
      </c>
      <c r="B4703" s="23" t="s">
        <v>26</v>
      </c>
      <c r="D4703" s="627"/>
      <c r="E4703" s="627"/>
      <c r="F4703" s="676"/>
      <c r="G4703" s="627"/>
      <c r="H4703" s="627"/>
    </row>
    <row r="4704" spans="1:8">
      <c r="A4704" s="24" t="s">
        <v>25</v>
      </c>
      <c r="B4704" s="23" t="s">
        <v>1390</v>
      </c>
      <c r="D4704" s="627"/>
      <c r="E4704" s="627"/>
      <c r="F4704" s="676"/>
      <c r="G4704" s="627"/>
      <c r="H4704" s="627"/>
    </row>
    <row r="4705" spans="1:8">
      <c r="A4705" s="629" t="s">
        <v>33</v>
      </c>
      <c r="B4705" s="644" t="s">
        <v>7548</v>
      </c>
      <c r="D4705" s="627"/>
      <c r="E4705" s="627"/>
      <c r="F4705" s="676"/>
      <c r="G4705" s="627"/>
      <c r="H4705" s="627"/>
    </row>
    <row r="4706" spans="1:8">
      <c r="A4706" s="630"/>
      <c r="B4706" s="645"/>
      <c r="D4706" s="628"/>
      <c r="E4706" s="628"/>
      <c r="F4706" s="677"/>
      <c r="G4706" s="628"/>
      <c r="H4706" s="628"/>
    </row>
    <row r="4707" spans="1:8">
      <c r="B4707" s="2"/>
      <c r="D4707" s="147"/>
      <c r="E4707" s="147"/>
      <c r="F4707" s="44"/>
      <c r="G4707" s="147"/>
      <c r="H4707" s="147"/>
    </row>
    <row r="4709" spans="1:8" ht="17.25" thickBot="1">
      <c r="A4709" s="22" t="s">
        <v>7</v>
      </c>
      <c r="B4709" s="22" t="s">
        <v>4</v>
      </c>
      <c r="D4709" s="22" t="s">
        <v>5</v>
      </c>
      <c r="E4709" s="22" t="s">
        <v>11</v>
      </c>
      <c r="F4709" s="22" t="s">
        <v>12</v>
      </c>
      <c r="G4709" s="22" t="s">
        <v>6</v>
      </c>
      <c r="H4709" s="22" t="s">
        <v>29</v>
      </c>
    </row>
    <row r="4710" spans="1:8" ht="17.25" thickTop="1">
      <c r="A4710" s="21">
        <f ca="1">COUNTIF(INDIRECT("$A$3:A" &amp; ROW()-1), "연번")</f>
        <v>428</v>
      </c>
      <c r="B4710" s="21" t="str">
        <f ca="1">VLOOKUP(A4710,'41. KPC'!$B$8:$H$1048576,7,0)</f>
        <v>조직 성장을 이끄는 HRD전략과 트렌드 기반 교육계획수립</v>
      </c>
      <c r="D4710" s="631" t="s">
        <v>7549</v>
      </c>
      <c r="E4710" s="626" t="s">
        <v>7550</v>
      </c>
      <c r="F4710" s="675" t="s">
        <v>7551</v>
      </c>
      <c r="G4710" s="626">
        <v>7</v>
      </c>
      <c r="H4710" s="626" t="s">
        <v>7411</v>
      </c>
    </row>
    <row r="4711" spans="1:8" ht="17.25" customHeight="1">
      <c r="A4711" s="24" t="s">
        <v>28</v>
      </c>
      <c r="B4711" s="99" t="s">
        <v>7552</v>
      </c>
      <c r="D4711" s="632"/>
      <c r="E4711" s="627"/>
      <c r="F4711" s="676"/>
      <c r="G4711" s="627"/>
      <c r="H4711" s="627"/>
    </row>
    <row r="4712" spans="1:8">
      <c r="A4712" s="24" t="s">
        <v>13</v>
      </c>
      <c r="B4712" s="23" t="s">
        <v>7553</v>
      </c>
      <c r="D4712" s="632"/>
      <c r="E4712" s="627"/>
      <c r="F4712" s="676"/>
      <c r="G4712" s="627"/>
      <c r="H4712" s="627"/>
    </row>
    <row r="4713" spans="1:8">
      <c r="A4713" s="24" t="s">
        <v>32</v>
      </c>
      <c r="B4713" s="23">
        <v>7</v>
      </c>
      <c r="D4713" s="632"/>
      <c r="E4713" s="627"/>
      <c r="F4713" s="676"/>
      <c r="G4713" s="627"/>
      <c r="H4713" s="627"/>
    </row>
    <row r="4714" spans="1:8">
      <c r="A4714" s="24" t="s">
        <v>31</v>
      </c>
      <c r="B4714" s="23" t="s">
        <v>26</v>
      </c>
      <c r="D4714" s="632"/>
      <c r="E4714" s="627"/>
      <c r="F4714" s="676"/>
      <c r="G4714" s="627"/>
      <c r="H4714" s="627"/>
    </row>
    <row r="4715" spans="1:8">
      <c r="A4715" s="24" t="s">
        <v>25</v>
      </c>
      <c r="B4715" s="23" t="s">
        <v>1390</v>
      </c>
      <c r="D4715" s="632"/>
      <c r="E4715" s="627"/>
      <c r="F4715" s="676"/>
      <c r="G4715" s="627"/>
      <c r="H4715" s="627"/>
    </row>
    <row r="4716" spans="1:8">
      <c r="A4716" s="629" t="s">
        <v>33</v>
      </c>
      <c r="B4716" s="649" t="s">
        <v>7554</v>
      </c>
      <c r="D4716" s="632"/>
      <c r="E4716" s="627"/>
      <c r="F4716" s="676"/>
      <c r="G4716" s="627"/>
      <c r="H4716" s="627"/>
    </row>
    <row r="4717" spans="1:8">
      <c r="A4717" s="630"/>
      <c r="B4717" s="645"/>
      <c r="D4717" s="633"/>
      <c r="E4717" s="628"/>
      <c r="F4717" s="677"/>
      <c r="G4717" s="628"/>
      <c r="H4717" s="628"/>
    </row>
    <row r="4718" spans="1:8">
      <c r="B4718" s="2"/>
      <c r="D4718" s="147"/>
      <c r="E4718" s="147"/>
      <c r="F4718" s="44"/>
      <c r="G4718" s="147"/>
      <c r="H4718" s="147"/>
    </row>
    <row r="4720" spans="1:8" ht="17.25" thickBot="1">
      <c r="A4720" s="22" t="s">
        <v>7</v>
      </c>
      <c r="B4720" s="22" t="s">
        <v>4</v>
      </c>
      <c r="D4720" s="22" t="s">
        <v>5</v>
      </c>
      <c r="E4720" s="22" t="s">
        <v>11</v>
      </c>
      <c r="F4720" s="22" t="s">
        <v>12</v>
      </c>
      <c r="G4720" s="22" t="s">
        <v>6</v>
      </c>
      <c r="H4720" s="22" t="s">
        <v>29</v>
      </c>
    </row>
    <row r="4721" spans="1:8" ht="17.25" thickTop="1">
      <c r="A4721" s="21">
        <f ca="1">COUNTIF(INDIRECT("$A$3:A" &amp; ROW()-1), "연번")</f>
        <v>429</v>
      </c>
      <c r="B4721" s="21" t="str">
        <f ca="1">VLOOKUP(A4721,'41. KPC'!$B$8:$H$1048576,7,0)</f>
        <v>디지털트렌스포메이션 In HRD(Feat.AI)</v>
      </c>
      <c r="D4721" s="626" t="s">
        <v>2808</v>
      </c>
      <c r="E4721" s="626" t="s">
        <v>7555</v>
      </c>
      <c r="F4721" s="675" t="s">
        <v>7556</v>
      </c>
      <c r="G4721" s="626">
        <v>7</v>
      </c>
      <c r="H4721" s="626" t="s">
        <v>7434</v>
      </c>
    </row>
    <row r="4722" spans="1:8" ht="17.25" customHeight="1">
      <c r="A4722" s="24" t="s">
        <v>28</v>
      </c>
      <c r="B4722" s="99" t="s">
        <v>7557</v>
      </c>
      <c r="D4722" s="627"/>
      <c r="E4722" s="627"/>
      <c r="F4722" s="676"/>
      <c r="G4722" s="627"/>
      <c r="H4722" s="627"/>
    </row>
    <row r="4723" spans="1:8">
      <c r="A4723" s="24" t="s">
        <v>13</v>
      </c>
      <c r="B4723" s="23" t="s">
        <v>7553</v>
      </c>
      <c r="D4723" s="627"/>
      <c r="E4723" s="627"/>
      <c r="F4723" s="676"/>
      <c r="G4723" s="627"/>
      <c r="H4723" s="627"/>
    </row>
    <row r="4724" spans="1:8">
      <c r="A4724" s="24" t="s">
        <v>32</v>
      </c>
      <c r="B4724" s="23">
        <v>7</v>
      </c>
      <c r="D4724" s="627"/>
      <c r="E4724" s="627"/>
      <c r="F4724" s="676"/>
      <c r="G4724" s="627"/>
      <c r="H4724" s="627"/>
    </row>
    <row r="4725" spans="1:8">
      <c r="A4725" s="24" t="s">
        <v>31</v>
      </c>
      <c r="B4725" s="23" t="s">
        <v>26</v>
      </c>
      <c r="D4725" s="627"/>
      <c r="E4725" s="627"/>
      <c r="F4725" s="676"/>
      <c r="G4725" s="627"/>
      <c r="H4725" s="627"/>
    </row>
    <row r="4726" spans="1:8">
      <c r="A4726" s="24" t="s">
        <v>25</v>
      </c>
      <c r="B4726" s="23" t="s">
        <v>1390</v>
      </c>
      <c r="D4726" s="627"/>
      <c r="E4726" s="627"/>
      <c r="F4726" s="676"/>
      <c r="G4726" s="627"/>
      <c r="H4726" s="627"/>
    </row>
    <row r="4727" spans="1:8">
      <c r="A4727" s="629" t="s">
        <v>33</v>
      </c>
      <c r="B4727" s="644" t="s">
        <v>7558</v>
      </c>
      <c r="D4727" s="627"/>
      <c r="E4727" s="627"/>
      <c r="F4727" s="676"/>
      <c r="G4727" s="627"/>
      <c r="H4727" s="627"/>
    </row>
    <row r="4728" spans="1:8">
      <c r="A4728" s="630"/>
      <c r="B4728" s="645"/>
      <c r="D4728" s="628"/>
      <c r="E4728" s="628"/>
      <c r="F4728" s="677"/>
      <c r="G4728" s="628"/>
      <c r="H4728" s="628"/>
    </row>
    <row r="4729" spans="1:8">
      <c r="B4729" s="2"/>
      <c r="D4729" s="147"/>
      <c r="E4729" s="147"/>
      <c r="F4729" s="44"/>
      <c r="G4729" s="147"/>
      <c r="H4729" s="147"/>
    </row>
    <row r="4731" spans="1:8" ht="17.25" thickBot="1">
      <c r="A4731" s="22" t="s">
        <v>7</v>
      </c>
      <c r="B4731" s="22" t="s">
        <v>4</v>
      </c>
      <c r="D4731" s="22" t="s">
        <v>5</v>
      </c>
      <c r="E4731" s="22" t="s">
        <v>11</v>
      </c>
      <c r="F4731" s="22" t="s">
        <v>12</v>
      </c>
      <c r="G4731" s="22" t="s">
        <v>6</v>
      </c>
      <c r="H4731" s="22" t="s">
        <v>29</v>
      </c>
    </row>
    <row r="4732" spans="1:8" ht="17.25" thickTop="1">
      <c r="A4732" s="21">
        <f ca="1">COUNTIF(INDIRECT("$A$3:A" &amp; ROW()-1), "연번")</f>
        <v>430</v>
      </c>
      <c r="B4732" s="21" t="str">
        <f ca="1">VLOOKUP(A4732,'41. KPC'!$B$8:$H$1048576,7,0)</f>
        <v>교육담당자를 위한 AI프롬프트 엔지니어링</v>
      </c>
      <c r="D4732" s="626" t="s">
        <v>2809</v>
      </c>
      <c r="E4732" s="626" t="s">
        <v>7559</v>
      </c>
      <c r="F4732" s="675" t="s">
        <v>7560</v>
      </c>
      <c r="G4732" s="626">
        <v>7</v>
      </c>
      <c r="H4732" s="626" t="s">
        <v>7434</v>
      </c>
    </row>
    <row r="4733" spans="1:8" ht="17.25" customHeight="1">
      <c r="A4733" s="24" t="s">
        <v>28</v>
      </c>
      <c r="B4733" s="99" t="s">
        <v>7561</v>
      </c>
      <c r="D4733" s="627"/>
      <c r="E4733" s="627"/>
      <c r="F4733" s="676"/>
      <c r="G4733" s="627"/>
      <c r="H4733" s="627"/>
    </row>
    <row r="4734" spans="1:8">
      <c r="A4734" s="24" t="s">
        <v>13</v>
      </c>
      <c r="B4734" s="23" t="s">
        <v>7553</v>
      </c>
      <c r="D4734" s="627"/>
      <c r="E4734" s="627"/>
      <c r="F4734" s="676"/>
      <c r="G4734" s="627"/>
      <c r="H4734" s="627"/>
    </row>
    <row r="4735" spans="1:8">
      <c r="A4735" s="24" t="s">
        <v>32</v>
      </c>
      <c r="B4735" s="23">
        <v>7</v>
      </c>
      <c r="D4735" s="627"/>
      <c r="E4735" s="627"/>
      <c r="F4735" s="676"/>
      <c r="G4735" s="627"/>
      <c r="H4735" s="627"/>
    </row>
    <row r="4736" spans="1:8">
      <c r="A4736" s="24" t="s">
        <v>31</v>
      </c>
      <c r="B4736" s="23" t="s">
        <v>26</v>
      </c>
      <c r="D4736" s="627"/>
      <c r="E4736" s="627"/>
      <c r="F4736" s="676"/>
      <c r="G4736" s="627"/>
      <c r="H4736" s="627"/>
    </row>
    <row r="4737" spans="1:8">
      <c r="A4737" s="24" t="s">
        <v>25</v>
      </c>
      <c r="B4737" s="23" t="s">
        <v>1390</v>
      </c>
      <c r="D4737" s="627"/>
      <c r="E4737" s="627"/>
      <c r="F4737" s="676"/>
      <c r="G4737" s="627"/>
      <c r="H4737" s="627"/>
    </row>
    <row r="4738" spans="1:8">
      <c r="A4738" s="629" t="s">
        <v>33</v>
      </c>
      <c r="B4738" s="644" t="s">
        <v>7562</v>
      </c>
      <c r="D4738" s="627"/>
      <c r="E4738" s="627"/>
      <c r="F4738" s="676"/>
      <c r="G4738" s="627"/>
      <c r="H4738" s="627"/>
    </row>
    <row r="4739" spans="1:8">
      <c r="A4739" s="630"/>
      <c r="B4739" s="645"/>
      <c r="D4739" s="628"/>
      <c r="E4739" s="628"/>
      <c r="F4739" s="677"/>
      <c r="G4739" s="628"/>
      <c r="H4739" s="628"/>
    </row>
    <row r="4740" spans="1:8">
      <c r="B4740" s="2"/>
      <c r="D4740" s="147"/>
      <c r="E4740" s="147"/>
      <c r="F4740" s="44"/>
      <c r="G4740" s="147"/>
      <c r="H4740" s="147"/>
    </row>
    <row r="4742" spans="1:8" ht="17.25" thickBot="1">
      <c r="A4742" s="22" t="s">
        <v>7</v>
      </c>
      <c r="B4742" s="22" t="s">
        <v>4</v>
      </c>
      <c r="D4742" s="22" t="s">
        <v>5</v>
      </c>
      <c r="E4742" s="22" t="s">
        <v>11</v>
      </c>
      <c r="F4742" s="22" t="s">
        <v>12</v>
      </c>
      <c r="G4742" s="22" t="s">
        <v>6</v>
      </c>
      <c r="H4742" s="22" t="s">
        <v>29</v>
      </c>
    </row>
    <row r="4743" spans="1:8" ht="17.25" thickTop="1">
      <c r="A4743" s="21">
        <f ca="1">COUNTIF(INDIRECT("$A$3:A" &amp; ROW()-1), "연번")</f>
        <v>431</v>
      </c>
      <c r="B4743" s="21" t="str">
        <f ca="1">VLOOKUP(A4743,'41. KPC'!$B$8:$H$1048576,7,0)</f>
        <v>은퇴예정자를 위한 1day 노후설계 에센스</v>
      </c>
      <c r="D4743" s="626" t="s">
        <v>7563</v>
      </c>
      <c r="E4743" s="626" t="s">
        <v>7564</v>
      </c>
      <c r="F4743" s="675" t="s">
        <v>7565</v>
      </c>
      <c r="G4743" s="626">
        <v>7</v>
      </c>
      <c r="H4743" s="626" t="s">
        <v>7411</v>
      </c>
    </row>
    <row r="4744" spans="1:8" ht="17.25" customHeight="1">
      <c r="A4744" s="24" t="s">
        <v>28</v>
      </c>
      <c r="B4744" s="99" t="s">
        <v>7566</v>
      </c>
      <c r="D4744" s="627"/>
      <c r="E4744" s="627"/>
      <c r="F4744" s="676"/>
      <c r="G4744" s="627"/>
      <c r="H4744" s="627"/>
    </row>
    <row r="4745" spans="1:8">
      <c r="A4745" s="24" t="s">
        <v>13</v>
      </c>
      <c r="B4745" s="23" t="s">
        <v>7567</v>
      </c>
      <c r="D4745" s="627"/>
      <c r="E4745" s="627"/>
      <c r="F4745" s="676"/>
      <c r="G4745" s="627"/>
      <c r="H4745" s="627"/>
    </row>
    <row r="4746" spans="1:8">
      <c r="A4746" s="24" t="s">
        <v>32</v>
      </c>
      <c r="B4746" s="23">
        <v>7</v>
      </c>
      <c r="D4746" s="627"/>
      <c r="E4746" s="627"/>
      <c r="F4746" s="676"/>
      <c r="G4746" s="627"/>
      <c r="H4746" s="627"/>
    </row>
    <row r="4747" spans="1:8">
      <c r="A4747" s="24" t="s">
        <v>31</v>
      </c>
      <c r="B4747" s="23" t="s">
        <v>26</v>
      </c>
      <c r="D4747" s="627"/>
      <c r="E4747" s="627"/>
      <c r="F4747" s="676"/>
      <c r="G4747" s="627"/>
      <c r="H4747" s="627"/>
    </row>
    <row r="4748" spans="1:8">
      <c r="A4748" s="24" t="s">
        <v>25</v>
      </c>
      <c r="B4748" s="23" t="s">
        <v>1390</v>
      </c>
      <c r="D4748" s="627"/>
      <c r="E4748" s="627"/>
      <c r="F4748" s="676"/>
      <c r="G4748" s="627"/>
      <c r="H4748" s="627"/>
    </row>
    <row r="4749" spans="1:8">
      <c r="A4749" s="629" t="s">
        <v>33</v>
      </c>
      <c r="B4749" s="644" t="s">
        <v>7568</v>
      </c>
      <c r="D4749" s="627"/>
      <c r="E4749" s="627"/>
      <c r="F4749" s="676"/>
      <c r="G4749" s="627"/>
      <c r="H4749" s="627"/>
    </row>
    <row r="4750" spans="1:8">
      <c r="A4750" s="630"/>
      <c r="B4750" s="645"/>
      <c r="D4750" s="628"/>
      <c r="E4750" s="628"/>
      <c r="F4750" s="677"/>
      <c r="G4750" s="628"/>
      <c r="H4750" s="628"/>
    </row>
    <row r="4753" spans="1:8" ht="17.25" thickBot="1">
      <c r="A4753" s="22" t="s">
        <v>7</v>
      </c>
      <c r="B4753" s="22" t="s">
        <v>4</v>
      </c>
      <c r="D4753" s="22" t="s">
        <v>5</v>
      </c>
      <c r="E4753" s="22" t="s">
        <v>11</v>
      </c>
      <c r="F4753" s="22" t="s">
        <v>12</v>
      </c>
      <c r="G4753" s="22" t="s">
        <v>6</v>
      </c>
      <c r="H4753" s="22" t="s">
        <v>29</v>
      </c>
    </row>
    <row r="4754" spans="1:8" ht="17.25" thickTop="1">
      <c r="A4754" s="21">
        <f ca="1">COUNTIF(INDIRECT("$A$3:A" &amp; ROW()-1), "연번")</f>
        <v>432</v>
      </c>
      <c r="B4754" s="21" t="str">
        <f ca="1">VLOOKUP(A4754,'41. KPC'!$B$8:$H$1048576,7,0)</f>
        <v>신임 관리자 과정</v>
      </c>
      <c r="D4754" s="626" t="s">
        <v>7569</v>
      </c>
      <c r="E4754" s="626" t="s">
        <v>7570</v>
      </c>
      <c r="F4754" s="641" t="s">
        <v>7571</v>
      </c>
      <c r="G4754" s="626">
        <v>7</v>
      </c>
      <c r="H4754" s="626" t="s">
        <v>7572</v>
      </c>
    </row>
    <row r="4755" spans="1:8" ht="17.25" customHeight="1">
      <c r="A4755" s="24" t="s">
        <v>28</v>
      </c>
      <c r="B4755" s="23" t="s">
        <v>7573</v>
      </c>
      <c r="D4755" s="627"/>
      <c r="E4755" s="627"/>
      <c r="F4755" s="635"/>
      <c r="G4755" s="627"/>
      <c r="H4755" s="627"/>
    </row>
    <row r="4756" spans="1:8">
      <c r="A4756" s="24" t="s">
        <v>13</v>
      </c>
      <c r="B4756" s="23" t="s">
        <v>7574</v>
      </c>
      <c r="D4756" s="627"/>
      <c r="E4756" s="627"/>
      <c r="F4756" s="635"/>
      <c r="G4756" s="627"/>
      <c r="H4756" s="627"/>
    </row>
    <row r="4757" spans="1:8">
      <c r="A4757" s="24" t="s">
        <v>32</v>
      </c>
      <c r="B4757" s="23">
        <v>14</v>
      </c>
      <c r="D4757" s="628"/>
      <c r="E4757" s="628"/>
      <c r="F4757" s="636"/>
      <c r="G4757" s="628"/>
      <c r="H4757" s="627"/>
    </row>
    <row r="4758" spans="1:8">
      <c r="A4758" s="24" t="s">
        <v>31</v>
      </c>
      <c r="B4758" s="23" t="s">
        <v>16</v>
      </c>
      <c r="D4758" s="634" t="s">
        <v>7575</v>
      </c>
      <c r="E4758" s="634" t="s">
        <v>7576</v>
      </c>
      <c r="F4758" s="639" t="s">
        <v>7577</v>
      </c>
      <c r="G4758" s="634">
        <v>7</v>
      </c>
      <c r="H4758" s="627"/>
    </row>
    <row r="4759" spans="1:8" ht="16.5" customHeight="1">
      <c r="A4759" s="24" t="s">
        <v>25</v>
      </c>
      <c r="B4759" s="23" t="s">
        <v>522</v>
      </c>
      <c r="D4759" s="627"/>
      <c r="E4759" s="627"/>
      <c r="F4759" s="635"/>
      <c r="G4759" s="627"/>
      <c r="H4759" s="627"/>
    </row>
    <row r="4760" spans="1:8">
      <c r="A4760" s="629" t="s">
        <v>33</v>
      </c>
      <c r="B4760" s="644" t="s">
        <v>7578</v>
      </c>
      <c r="D4760" s="627"/>
      <c r="E4760" s="627"/>
      <c r="F4760" s="635"/>
      <c r="G4760" s="627"/>
      <c r="H4760" s="627"/>
    </row>
    <row r="4761" spans="1:8">
      <c r="A4761" s="630"/>
      <c r="B4761" s="645"/>
      <c r="D4761" s="628"/>
      <c r="E4761" s="628"/>
      <c r="F4761" s="636"/>
      <c r="G4761" s="628"/>
      <c r="H4761" s="628"/>
    </row>
    <row r="4764" spans="1:8" ht="17.25" thickBot="1">
      <c r="A4764" s="22" t="s">
        <v>7</v>
      </c>
      <c r="B4764" s="22" t="s">
        <v>4</v>
      </c>
      <c r="D4764" s="22" t="s">
        <v>5</v>
      </c>
      <c r="E4764" s="22" t="s">
        <v>11</v>
      </c>
      <c r="F4764" s="22" t="s">
        <v>12</v>
      </c>
      <c r="G4764" s="22" t="s">
        <v>6</v>
      </c>
      <c r="H4764" s="22" t="s">
        <v>29</v>
      </c>
    </row>
    <row r="4765" spans="1:8" ht="17.25" thickTop="1">
      <c r="A4765" s="21">
        <f ca="1">COUNTIF(INDIRECT("$A$3:A" &amp; ROW()-1), "연번")</f>
        <v>433</v>
      </c>
      <c r="B4765" s="21" t="str">
        <f ca="1">VLOOKUP(A4765,'41. KPC'!$B$8:$H$1048576,7,0)</f>
        <v>신임 관리자 핵심스킬업</v>
      </c>
      <c r="D4765" s="626" t="s">
        <v>2813</v>
      </c>
      <c r="E4765" s="626" t="s">
        <v>7579</v>
      </c>
      <c r="F4765" s="641" t="s">
        <v>7580</v>
      </c>
      <c r="G4765" s="626">
        <v>7</v>
      </c>
      <c r="H4765" s="626" t="s">
        <v>7572</v>
      </c>
    </row>
    <row r="4766" spans="1:8" ht="17.25" customHeight="1">
      <c r="A4766" s="24" t="s">
        <v>28</v>
      </c>
      <c r="B4766" s="23" t="s">
        <v>7581</v>
      </c>
      <c r="D4766" s="627"/>
      <c r="E4766" s="627"/>
      <c r="F4766" s="635"/>
      <c r="G4766" s="627"/>
      <c r="H4766" s="627"/>
    </row>
    <row r="4767" spans="1:8">
      <c r="A4767" s="24" t="s">
        <v>13</v>
      </c>
      <c r="B4767" s="23" t="s">
        <v>7574</v>
      </c>
      <c r="D4767" s="627"/>
      <c r="E4767" s="627"/>
      <c r="F4767" s="635"/>
      <c r="G4767" s="627"/>
      <c r="H4767" s="627"/>
    </row>
    <row r="4768" spans="1:8">
      <c r="A4768" s="24" t="s">
        <v>32</v>
      </c>
      <c r="B4768" s="23">
        <v>7</v>
      </c>
      <c r="D4768" s="627"/>
      <c r="E4768" s="627"/>
      <c r="F4768" s="635"/>
      <c r="G4768" s="627"/>
      <c r="H4768" s="627"/>
    </row>
    <row r="4769" spans="1:8">
      <c r="A4769" s="24" t="s">
        <v>31</v>
      </c>
      <c r="B4769" s="23" t="s">
        <v>16</v>
      </c>
      <c r="D4769" s="627"/>
      <c r="E4769" s="627"/>
      <c r="F4769" s="635"/>
      <c r="G4769" s="627"/>
      <c r="H4769" s="627"/>
    </row>
    <row r="4770" spans="1:8">
      <c r="A4770" s="24" t="s">
        <v>25</v>
      </c>
      <c r="B4770" s="23" t="s">
        <v>522</v>
      </c>
      <c r="D4770" s="627"/>
      <c r="E4770" s="627"/>
      <c r="F4770" s="635"/>
      <c r="G4770" s="627"/>
      <c r="H4770" s="627"/>
    </row>
    <row r="4771" spans="1:8">
      <c r="A4771" s="629" t="s">
        <v>33</v>
      </c>
      <c r="B4771" s="644" t="s">
        <v>7582</v>
      </c>
      <c r="D4771" s="627"/>
      <c r="E4771" s="627"/>
      <c r="F4771" s="635"/>
      <c r="G4771" s="627"/>
      <c r="H4771" s="627"/>
    </row>
    <row r="4772" spans="1:8">
      <c r="A4772" s="630"/>
      <c r="B4772" s="645"/>
      <c r="D4772" s="628"/>
      <c r="E4772" s="628"/>
      <c r="F4772" s="636"/>
      <c r="G4772" s="628"/>
      <c r="H4772" s="628"/>
    </row>
    <row r="4775" spans="1:8" ht="17.25" thickBot="1">
      <c r="A4775" s="22" t="s">
        <v>7</v>
      </c>
      <c r="B4775" s="22" t="s">
        <v>4</v>
      </c>
      <c r="D4775" s="22" t="s">
        <v>5</v>
      </c>
      <c r="E4775" s="22" t="s">
        <v>11</v>
      </c>
      <c r="F4775" s="22" t="s">
        <v>12</v>
      </c>
      <c r="G4775" s="22" t="s">
        <v>6</v>
      </c>
      <c r="H4775" s="22" t="s">
        <v>29</v>
      </c>
    </row>
    <row r="4776" spans="1:8" ht="17.25" thickTop="1">
      <c r="A4776" s="21">
        <f ca="1">COUNTIF(INDIRECT("$A$3:A" &amp; ROW()-1), "연번")</f>
        <v>434</v>
      </c>
      <c r="B4776" s="21" t="str">
        <f ca="1">VLOOKUP(A4776,'41. KPC'!$B$8:$H$1048576,7,0)</f>
        <v>차장 승진자 과정</v>
      </c>
      <c r="D4776" s="626" t="s">
        <v>7583</v>
      </c>
      <c r="E4776" s="626" t="s">
        <v>7584</v>
      </c>
      <c r="F4776" s="641" t="s">
        <v>7585</v>
      </c>
      <c r="G4776" s="626">
        <v>7</v>
      </c>
      <c r="H4776" s="626" t="s">
        <v>7572</v>
      </c>
    </row>
    <row r="4777" spans="1:8" ht="17.25" customHeight="1">
      <c r="A4777" s="24" t="s">
        <v>28</v>
      </c>
      <c r="B4777" s="23" t="s">
        <v>7586</v>
      </c>
      <c r="D4777" s="627"/>
      <c r="E4777" s="627"/>
      <c r="F4777" s="635"/>
      <c r="G4777" s="627"/>
      <c r="H4777" s="627"/>
    </row>
    <row r="4778" spans="1:8">
      <c r="A4778" s="24" t="s">
        <v>13</v>
      </c>
      <c r="B4778" s="23" t="s">
        <v>7587</v>
      </c>
      <c r="D4778" s="627"/>
      <c r="E4778" s="627"/>
      <c r="F4778" s="635"/>
      <c r="G4778" s="627"/>
      <c r="H4778" s="627"/>
    </row>
    <row r="4779" spans="1:8">
      <c r="A4779" s="24" t="s">
        <v>32</v>
      </c>
      <c r="B4779" s="23">
        <v>14</v>
      </c>
      <c r="D4779" s="628"/>
      <c r="E4779" s="628"/>
      <c r="F4779" s="636"/>
      <c r="G4779" s="628"/>
      <c r="H4779" s="627"/>
    </row>
    <row r="4780" spans="1:8">
      <c r="A4780" s="24" t="s">
        <v>31</v>
      </c>
      <c r="B4780" s="23" t="s">
        <v>16</v>
      </c>
      <c r="D4780" s="634" t="s">
        <v>7588</v>
      </c>
      <c r="E4780" s="634" t="s">
        <v>7589</v>
      </c>
      <c r="F4780" s="639" t="s">
        <v>7590</v>
      </c>
      <c r="G4780" s="634">
        <v>7</v>
      </c>
      <c r="H4780" s="627"/>
    </row>
    <row r="4781" spans="1:8" ht="16.5" customHeight="1">
      <c r="A4781" s="24" t="s">
        <v>25</v>
      </c>
      <c r="B4781" s="23" t="s">
        <v>522</v>
      </c>
      <c r="D4781" s="627"/>
      <c r="E4781" s="627"/>
      <c r="F4781" s="635"/>
      <c r="G4781" s="627"/>
      <c r="H4781" s="627"/>
    </row>
    <row r="4782" spans="1:8">
      <c r="A4782" s="629" t="s">
        <v>33</v>
      </c>
      <c r="B4782" s="644" t="s">
        <v>7591</v>
      </c>
      <c r="D4782" s="627"/>
      <c r="E4782" s="627"/>
      <c r="F4782" s="635"/>
      <c r="G4782" s="627"/>
      <c r="H4782" s="627"/>
    </row>
    <row r="4783" spans="1:8">
      <c r="A4783" s="630"/>
      <c r="B4783" s="645"/>
      <c r="D4783" s="628"/>
      <c r="E4783" s="628"/>
      <c r="F4783" s="636"/>
      <c r="G4783" s="628"/>
      <c r="H4783" s="628"/>
    </row>
    <row r="4786" spans="1:8" ht="17.25" thickBot="1">
      <c r="A4786" s="22" t="s">
        <v>7</v>
      </c>
      <c r="B4786" s="22" t="s">
        <v>4</v>
      </c>
      <c r="D4786" s="22" t="s">
        <v>5</v>
      </c>
      <c r="E4786" s="22" t="s">
        <v>11</v>
      </c>
      <c r="F4786" s="22" t="s">
        <v>12</v>
      </c>
      <c r="G4786" s="22" t="s">
        <v>6</v>
      </c>
      <c r="H4786" s="22" t="s">
        <v>29</v>
      </c>
    </row>
    <row r="4787" spans="1:8" ht="17.25" thickTop="1">
      <c r="A4787" s="21">
        <f ca="1">COUNTIF(INDIRECT("$A$3:A" &amp; ROW()-1), "연번")</f>
        <v>435</v>
      </c>
      <c r="B4787" s="21" t="str">
        <f ca="1">VLOOKUP(A4787,'41. KPC'!$B$8:$H$1048576,7,0)</f>
        <v>과장 승진자 과정</v>
      </c>
      <c r="D4787" s="626" t="s">
        <v>7592</v>
      </c>
      <c r="E4787" s="626" t="s">
        <v>7593</v>
      </c>
      <c r="F4787" s="641" t="s">
        <v>7594</v>
      </c>
      <c r="G4787" s="626">
        <v>7</v>
      </c>
      <c r="H4787" s="626" t="s">
        <v>7572</v>
      </c>
    </row>
    <row r="4788" spans="1:8" ht="17.25" customHeight="1">
      <c r="A4788" s="24" t="s">
        <v>28</v>
      </c>
      <c r="B4788" s="23" t="s">
        <v>7595</v>
      </c>
      <c r="D4788" s="627"/>
      <c r="E4788" s="627"/>
      <c r="F4788" s="635"/>
      <c r="G4788" s="627"/>
      <c r="H4788" s="627"/>
    </row>
    <row r="4789" spans="1:8">
      <c r="A4789" s="24" t="s">
        <v>13</v>
      </c>
      <c r="B4789" s="23" t="s">
        <v>7596</v>
      </c>
      <c r="D4789" s="627"/>
      <c r="E4789" s="627"/>
      <c r="F4789" s="635"/>
      <c r="G4789" s="627"/>
      <c r="H4789" s="627"/>
    </row>
    <row r="4790" spans="1:8">
      <c r="A4790" s="24" t="s">
        <v>32</v>
      </c>
      <c r="B4790" s="23">
        <v>14</v>
      </c>
      <c r="D4790" s="628"/>
      <c r="E4790" s="628"/>
      <c r="F4790" s="636"/>
      <c r="G4790" s="628"/>
      <c r="H4790" s="627"/>
    </row>
    <row r="4791" spans="1:8">
      <c r="A4791" s="24" t="s">
        <v>31</v>
      </c>
      <c r="B4791" s="23" t="s">
        <v>16</v>
      </c>
      <c r="D4791" s="634" t="s">
        <v>7597</v>
      </c>
      <c r="E4791" s="634" t="s">
        <v>7598</v>
      </c>
      <c r="F4791" s="639" t="s">
        <v>7599</v>
      </c>
      <c r="G4791" s="634">
        <v>7</v>
      </c>
      <c r="H4791" s="627"/>
    </row>
    <row r="4792" spans="1:8" ht="16.5" customHeight="1">
      <c r="A4792" s="24" t="s">
        <v>25</v>
      </c>
      <c r="B4792" s="23" t="s">
        <v>522</v>
      </c>
      <c r="D4792" s="627"/>
      <c r="E4792" s="627"/>
      <c r="F4792" s="635"/>
      <c r="G4792" s="627"/>
      <c r="H4792" s="627"/>
    </row>
    <row r="4793" spans="1:8">
      <c r="A4793" s="629" t="s">
        <v>33</v>
      </c>
      <c r="B4793" s="644" t="s">
        <v>7600</v>
      </c>
      <c r="D4793" s="627"/>
      <c r="E4793" s="627"/>
      <c r="F4793" s="635"/>
      <c r="G4793" s="627"/>
      <c r="H4793" s="627"/>
    </row>
    <row r="4794" spans="1:8">
      <c r="A4794" s="630"/>
      <c r="B4794" s="645"/>
      <c r="D4794" s="628"/>
      <c r="E4794" s="628"/>
      <c r="F4794" s="636"/>
      <c r="G4794" s="628"/>
      <c r="H4794" s="628"/>
    </row>
    <row r="4797" spans="1:8" ht="17.25" thickBot="1">
      <c r="A4797" s="22" t="s">
        <v>7</v>
      </c>
      <c r="B4797" s="22" t="s">
        <v>4</v>
      </c>
      <c r="D4797" s="22" t="s">
        <v>5</v>
      </c>
      <c r="E4797" s="22" t="s">
        <v>11</v>
      </c>
      <c r="F4797" s="22" t="s">
        <v>12</v>
      </c>
      <c r="G4797" s="22" t="s">
        <v>6</v>
      </c>
      <c r="H4797" s="22" t="s">
        <v>29</v>
      </c>
    </row>
    <row r="4798" spans="1:8" ht="17.25" thickTop="1">
      <c r="A4798" s="21">
        <f ca="1">COUNTIF(INDIRECT("$A$3:A" &amp; ROW()-1), "연번")</f>
        <v>436</v>
      </c>
      <c r="B4798" s="21" t="str">
        <f ca="1">VLOOKUP(A4798,'41. KPC'!$B$8:$H$1048576,7,0)</f>
        <v>대리 승진자 과정</v>
      </c>
      <c r="D4798" s="626" t="s">
        <v>7601</v>
      </c>
      <c r="E4798" s="626" t="s">
        <v>7602</v>
      </c>
      <c r="F4798" s="641" t="s">
        <v>7603</v>
      </c>
      <c r="G4798" s="626">
        <v>7</v>
      </c>
      <c r="H4798" s="626" t="s">
        <v>7572</v>
      </c>
    </row>
    <row r="4799" spans="1:8" ht="17.25" customHeight="1">
      <c r="A4799" s="24" t="s">
        <v>28</v>
      </c>
      <c r="B4799" s="23" t="s">
        <v>7604</v>
      </c>
      <c r="D4799" s="627"/>
      <c r="E4799" s="627"/>
      <c r="F4799" s="635"/>
      <c r="G4799" s="627"/>
      <c r="H4799" s="627"/>
    </row>
    <row r="4800" spans="1:8">
      <c r="A4800" s="24" t="s">
        <v>13</v>
      </c>
      <c r="B4800" s="23" t="s">
        <v>7605</v>
      </c>
      <c r="D4800" s="627"/>
      <c r="E4800" s="627"/>
      <c r="F4800" s="635"/>
      <c r="G4800" s="627"/>
      <c r="H4800" s="627"/>
    </row>
    <row r="4801" spans="1:8">
      <c r="A4801" s="24" t="s">
        <v>32</v>
      </c>
      <c r="B4801" s="23">
        <v>14</v>
      </c>
      <c r="D4801" s="628"/>
      <c r="E4801" s="628"/>
      <c r="F4801" s="636"/>
      <c r="G4801" s="628"/>
      <c r="H4801" s="627"/>
    </row>
    <row r="4802" spans="1:8">
      <c r="A4802" s="24" t="s">
        <v>31</v>
      </c>
      <c r="B4802" s="23" t="s">
        <v>16</v>
      </c>
      <c r="D4802" s="634" t="s">
        <v>7606</v>
      </c>
      <c r="E4802" s="634" t="s">
        <v>7607</v>
      </c>
      <c r="F4802" s="639" t="s">
        <v>7608</v>
      </c>
      <c r="G4802" s="634">
        <v>7</v>
      </c>
      <c r="H4802" s="627"/>
    </row>
    <row r="4803" spans="1:8" ht="16.5" customHeight="1">
      <c r="A4803" s="24" t="s">
        <v>25</v>
      </c>
      <c r="B4803" s="23" t="s">
        <v>522</v>
      </c>
      <c r="D4803" s="627"/>
      <c r="E4803" s="627"/>
      <c r="F4803" s="635"/>
      <c r="G4803" s="627"/>
      <c r="H4803" s="627"/>
    </row>
    <row r="4804" spans="1:8">
      <c r="A4804" s="629" t="s">
        <v>33</v>
      </c>
      <c r="B4804" s="644" t="s">
        <v>7609</v>
      </c>
      <c r="D4804" s="627"/>
      <c r="E4804" s="627"/>
      <c r="F4804" s="635"/>
      <c r="G4804" s="627"/>
      <c r="H4804" s="627"/>
    </row>
    <row r="4805" spans="1:8">
      <c r="A4805" s="630"/>
      <c r="B4805" s="645"/>
      <c r="D4805" s="628"/>
      <c r="E4805" s="628"/>
      <c r="F4805" s="636"/>
      <c r="G4805" s="628"/>
      <c r="H4805" s="628"/>
    </row>
    <row r="4808" spans="1:8" ht="17.25" thickBot="1">
      <c r="A4808" s="22" t="s">
        <v>7</v>
      </c>
      <c r="B4808" s="22" t="s">
        <v>4</v>
      </c>
      <c r="D4808" s="22" t="s">
        <v>5</v>
      </c>
      <c r="E4808" s="22" t="s">
        <v>11</v>
      </c>
      <c r="F4808" s="22" t="s">
        <v>12</v>
      </c>
      <c r="G4808" s="22" t="s">
        <v>6</v>
      </c>
      <c r="H4808" s="22" t="s">
        <v>29</v>
      </c>
    </row>
    <row r="4809" spans="1:8" ht="17.25" thickTop="1">
      <c r="A4809" s="21">
        <f ca="1">COUNTIF(INDIRECT("$A$3:A" &amp; ROW()-1), "연번")</f>
        <v>437</v>
      </c>
      <c r="B4809" s="21" t="str">
        <f ca="1">VLOOKUP(A4809,'41. KPC'!$B$8:$H$1048576,7,0)</f>
        <v>실무 승진자 핵심스킬업</v>
      </c>
      <c r="D4809" s="626" t="s">
        <v>7610</v>
      </c>
      <c r="E4809" s="626" t="s">
        <v>7611</v>
      </c>
      <c r="F4809" s="641" t="s">
        <v>7612</v>
      </c>
      <c r="G4809" s="626">
        <v>7</v>
      </c>
      <c r="H4809" s="626" t="s">
        <v>7572</v>
      </c>
    </row>
    <row r="4810" spans="1:8" ht="17.25" customHeight="1">
      <c r="A4810" s="24" t="s">
        <v>28</v>
      </c>
      <c r="B4810" s="23" t="s">
        <v>7613</v>
      </c>
      <c r="D4810" s="627"/>
      <c r="E4810" s="627"/>
      <c r="F4810" s="635"/>
      <c r="G4810" s="627"/>
      <c r="H4810" s="627"/>
    </row>
    <row r="4811" spans="1:8">
      <c r="A4811" s="24" t="s">
        <v>13</v>
      </c>
      <c r="B4811" s="23" t="s">
        <v>7614</v>
      </c>
      <c r="D4811" s="627"/>
      <c r="E4811" s="627"/>
      <c r="F4811" s="635"/>
      <c r="G4811" s="627"/>
      <c r="H4811" s="627"/>
    </row>
    <row r="4812" spans="1:8">
      <c r="A4812" s="24" t="s">
        <v>32</v>
      </c>
      <c r="B4812" s="23">
        <v>7</v>
      </c>
      <c r="D4812" s="627"/>
      <c r="E4812" s="627"/>
      <c r="F4812" s="635"/>
      <c r="G4812" s="627"/>
      <c r="H4812" s="627"/>
    </row>
    <row r="4813" spans="1:8">
      <c r="A4813" s="24" t="s">
        <v>31</v>
      </c>
      <c r="B4813" s="23" t="s">
        <v>16</v>
      </c>
      <c r="D4813" s="627"/>
      <c r="E4813" s="627"/>
      <c r="F4813" s="635"/>
      <c r="G4813" s="627"/>
      <c r="H4813" s="627"/>
    </row>
    <row r="4814" spans="1:8">
      <c r="A4814" s="24" t="s">
        <v>25</v>
      </c>
      <c r="B4814" s="23" t="s">
        <v>522</v>
      </c>
      <c r="D4814" s="627"/>
      <c r="E4814" s="627"/>
      <c r="F4814" s="635"/>
      <c r="G4814" s="627"/>
      <c r="H4814" s="627"/>
    </row>
    <row r="4815" spans="1:8">
      <c r="A4815" s="629" t="s">
        <v>33</v>
      </c>
      <c r="B4815" s="644" t="s">
        <v>7615</v>
      </c>
      <c r="D4815" s="627"/>
      <c r="E4815" s="627"/>
      <c r="F4815" s="635"/>
      <c r="G4815" s="627"/>
      <c r="H4815" s="627"/>
    </row>
    <row r="4816" spans="1:8">
      <c r="A4816" s="630"/>
      <c r="B4816" s="645"/>
      <c r="D4816" s="628"/>
      <c r="E4816" s="628"/>
      <c r="F4816" s="636"/>
      <c r="G4816" s="628"/>
      <c r="H4816" s="628"/>
    </row>
    <row r="4819" spans="1:8" ht="17.25" thickBot="1">
      <c r="A4819" s="22" t="s">
        <v>7</v>
      </c>
      <c r="B4819" s="22" t="s">
        <v>4</v>
      </c>
      <c r="D4819" s="22" t="s">
        <v>5</v>
      </c>
      <c r="E4819" s="22" t="s">
        <v>11</v>
      </c>
      <c r="F4819" s="22" t="s">
        <v>12</v>
      </c>
      <c r="G4819" s="22" t="s">
        <v>6</v>
      </c>
      <c r="H4819" s="22" t="s">
        <v>29</v>
      </c>
    </row>
    <row r="4820" spans="1:8" ht="17.25" thickTop="1">
      <c r="A4820" s="21">
        <f ca="1">COUNTIF(INDIRECT("$A$3:A" &amp; ROW()-1), "연번")</f>
        <v>438</v>
      </c>
      <c r="B4820" s="21" t="str">
        <f ca="1">VLOOKUP(A4820,'41. KPC'!$B$8:$H$1048576,7,0)</f>
        <v>신규입사자 온보딩</v>
      </c>
      <c r="D4820" s="626" t="s">
        <v>7616</v>
      </c>
      <c r="E4820" s="626" t="s">
        <v>7617</v>
      </c>
      <c r="F4820" s="641" t="s">
        <v>7618</v>
      </c>
      <c r="G4820" s="626">
        <v>7</v>
      </c>
      <c r="H4820" s="626" t="s">
        <v>7572</v>
      </c>
    </row>
    <row r="4821" spans="1:8" ht="17.25" customHeight="1">
      <c r="A4821" s="24" t="s">
        <v>28</v>
      </c>
      <c r="B4821" s="23" t="s">
        <v>7619</v>
      </c>
      <c r="D4821" s="627"/>
      <c r="E4821" s="627"/>
      <c r="F4821" s="635"/>
      <c r="G4821" s="627"/>
      <c r="H4821" s="627"/>
    </row>
    <row r="4822" spans="1:8">
      <c r="A4822" s="24" t="s">
        <v>13</v>
      </c>
      <c r="B4822" s="23" t="s">
        <v>7620</v>
      </c>
      <c r="D4822" s="627"/>
      <c r="E4822" s="627"/>
      <c r="F4822" s="635"/>
      <c r="G4822" s="627"/>
      <c r="H4822" s="627"/>
    </row>
    <row r="4823" spans="1:8">
      <c r="A4823" s="24" t="s">
        <v>32</v>
      </c>
      <c r="B4823" s="23">
        <v>14</v>
      </c>
      <c r="D4823" s="628"/>
      <c r="E4823" s="628"/>
      <c r="F4823" s="636"/>
      <c r="G4823" s="628"/>
      <c r="H4823" s="627"/>
    </row>
    <row r="4824" spans="1:8">
      <c r="A4824" s="24" t="s">
        <v>31</v>
      </c>
      <c r="B4824" s="23" t="s">
        <v>16</v>
      </c>
      <c r="D4824" s="634" t="s">
        <v>7621</v>
      </c>
      <c r="E4824" s="634" t="s">
        <v>7622</v>
      </c>
      <c r="F4824" s="639" t="s">
        <v>7623</v>
      </c>
      <c r="G4824" s="634">
        <v>7</v>
      </c>
      <c r="H4824" s="627"/>
    </row>
    <row r="4825" spans="1:8" ht="16.5" customHeight="1">
      <c r="A4825" s="24" t="s">
        <v>25</v>
      </c>
      <c r="B4825" s="23" t="s">
        <v>522</v>
      </c>
      <c r="D4825" s="627"/>
      <c r="E4825" s="627"/>
      <c r="F4825" s="635"/>
      <c r="G4825" s="627"/>
      <c r="H4825" s="627"/>
    </row>
    <row r="4826" spans="1:8">
      <c r="A4826" s="629" t="s">
        <v>33</v>
      </c>
      <c r="B4826" s="644" t="s">
        <v>7624</v>
      </c>
      <c r="D4826" s="627"/>
      <c r="E4826" s="627"/>
      <c r="F4826" s="635"/>
      <c r="G4826" s="627"/>
      <c r="H4826" s="627"/>
    </row>
    <row r="4827" spans="1:8">
      <c r="A4827" s="630"/>
      <c r="B4827" s="645"/>
      <c r="D4827" s="628"/>
      <c r="E4827" s="628"/>
      <c r="F4827" s="636"/>
      <c r="G4827" s="628"/>
      <c r="H4827" s="628"/>
    </row>
    <row r="4830" spans="1:8" ht="17.25" thickBot="1">
      <c r="A4830" s="22" t="s">
        <v>7</v>
      </c>
      <c r="B4830" s="22" t="s">
        <v>4</v>
      </c>
      <c r="D4830" s="22" t="s">
        <v>5</v>
      </c>
      <c r="E4830" s="22" t="s">
        <v>11</v>
      </c>
      <c r="F4830" s="22" t="s">
        <v>12</v>
      </c>
      <c r="G4830" s="22" t="s">
        <v>6</v>
      </c>
      <c r="H4830" s="22" t="s">
        <v>29</v>
      </c>
    </row>
    <row r="4831" spans="1:8" ht="17.25" thickTop="1">
      <c r="A4831" s="21">
        <f ca="1">COUNTIF(INDIRECT("$A$3:A" &amp; ROW()-1), "연번")</f>
        <v>439</v>
      </c>
      <c r="B4831" s="21" t="str">
        <f ca="1">VLOOKUP(A4831,'41. KPC'!$B$8:$H$1048576,7,0)</f>
        <v>신규입사자 핵심스킬업</v>
      </c>
      <c r="D4831" s="626" t="s">
        <v>2820</v>
      </c>
      <c r="E4831" s="626" t="s">
        <v>7625</v>
      </c>
      <c r="F4831" s="641" t="s">
        <v>7626</v>
      </c>
      <c r="G4831" s="626">
        <v>7</v>
      </c>
      <c r="H4831" s="626" t="s">
        <v>7572</v>
      </c>
    </row>
    <row r="4832" spans="1:8" ht="17.25" customHeight="1">
      <c r="A4832" s="24" t="s">
        <v>28</v>
      </c>
      <c r="B4832" s="23" t="s">
        <v>7627</v>
      </c>
      <c r="D4832" s="627"/>
      <c r="E4832" s="627"/>
      <c r="F4832" s="635"/>
      <c r="G4832" s="627"/>
      <c r="H4832" s="627"/>
    </row>
    <row r="4833" spans="1:8">
      <c r="A4833" s="24" t="s">
        <v>13</v>
      </c>
      <c r="B4833" s="23" t="s">
        <v>7620</v>
      </c>
      <c r="D4833" s="627"/>
      <c r="E4833" s="627"/>
      <c r="F4833" s="635"/>
      <c r="G4833" s="627"/>
      <c r="H4833" s="627"/>
    </row>
    <row r="4834" spans="1:8">
      <c r="A4834" s="24" t="s">
        <v>32</v>
      </c>
      <c r="B4834" s="23">
        <v>7</v>
      </c>
      <c r="D4834" s="627"/>
      <c r="E4834" s="627"/>
      <c r="F4834" s="635"/>
      <c r="G4834" s="627"/>
      <c r="H4834" s="627"/>
    </row>
    <row r="4835" spans="1:8">
      <c r="A4835" s="24" t="s">
        <v>31</v>
      </c>
      <c r="B4835" s="23" t="s">
        <v>16</v>
      </c>
      <c r="D4835" s="627"/>
      <c r="E4835" s="627"/>
      <c r="F4835" s="635"/>
      <c r="G4835" s="627"/>
      <c r="H4835" s="627"/>
    </row>
    <row r="4836" spans="1:8">
      <c r="A4836" s="24" t="s">
        <v>25</v>
      </c>
      <c r="B4836" s="23" t="s">
        <v>522</v>
      </c>
      <c r="D4836" s="627"/>
      <c r="E4836" s="627"/>
      <c r="F4836" s="635"/>
      <c r="G4836" s="627"/>
      <c r="H4836" s="627"/>
    </row>
    <row r="4837" spans="1:8">
      <c r="A4837" s="629" t="s">
        <v>33</v>
      </c>
      <c r="B4837" s="644" t="s">
        <v>7628</v>
      </c>
      <c r="D4837" s="627"/>
      <c r="E4837" s="627"/>
      <c r="F4837" s="635"/>
      <c r="G4837" s="627"/>
      <c r="H4837" s="627"/>
    </row>
    <row r="4838" spans="1:8">
      <c r="A4838" s="630"/>
      <c r="B4838" s="645"/>
      <c r="D4838" s="628"/>
      <c r="E4838" s="628"/>
      <c r="F4838" s="636"/>
      <c r="G4838" s="628"/>
      <c r="H4838" s="628"/>
    </row>
    <row r="4841" spans="1:8" ht="17.25" thickBot="1">
      <c r="A4841" s="22" t="s">
        <v>7</v>
      </c>
      <c r="B4841" s="22" t="s">
        <v>4</v>
      </c>
      <c r="D4841" s="22" t="s">
        <v>5</v>
      </c>
      <c r="E4841" s="22" t="s">
        <v>11</v>
      </c>
      <c r="F4841" s="22" t="s">
        <v>12</v>
      </c>
      <c r="G4841" s="22" t="s">
        <v>6</v>
      </c>
      <c r="H4841" s="22" t="s">
        <v>29</v>
      </c>
    </row>
    <row r="4842" spans="1:8" ht="17.25" thickTop="1">
      <c r="A4842" s="21">
        <f ca="1">COUNTIF(INDIRECT("$A$3:A" &amp; ROW()-1), "연번")</f>
        <v>440</v>
      </c>
      <c r="B4842" s="21" t="str">
        <f ca="1">VLOOKUP(A4842,'41. KPC'!$B$8:$H$1048576,7,0)</f>
        <v>관리자 핵심역량 강화</v>
      </c>
      <c r="D4842" s="626" t="s">
        <v>7629</v>
      </c>
      <c r="E4842" s="626" t="s">
        <v>7630</v>
      </c>
      <c r="F4842" s="641" t="s">
        <v>7631</v>
      </c>
      <c r="G4842" s="626">
        <v>7</v>
      </c>
      <c r="H4842" s="626" t="s">
        <v>7572</v>
      </c>
    </row>
    <row r="4843" spans="1:8" ht="17.25" customHeight="1">
      <c r="A4843" s="24" t="s">
        <v>28</v>
      </c>
      <c r="B4843" s="23" t="s">
        <v>7632</v>
      </c>
      <c r="D4843" s="627"/>
      <c r="E4843" s="627"/>
      <c r="F4843" s="635"/>
      <c r="G4843" s="627"/>
      <c r="H4843" s="627"/>
    </row>
    <row r="4844" spans="1:8">
      <c r="A4844" s="24" t="s">
        <v>13</v>
      </c>
      <c r="B4844" s="23" t="s">
        <v>7633</v>
      </c>
      <c r="D4844" s="627"/>
      <c r="E4844" s="627"/>
      <c r="F4844" s="635"/>
      <c r="G4844" s="627"/>
      <c r="H4844" s="627"/>
    </row>
    <row r="4845" spans="1:8">
      <c r="A4845" s="24" t="s">
        <v>32</v>
      </c>
      <c r="B4845" s="23">
        <v>14</v>
      </c>
      <c r="D4845" s="628"/>
      <c r="E4845" s="628"/>
      <c r="F4845" s="636"/>
      <c r="G4845" s="628"/>
      <c r="H4845" s="627"/>
    </row>
    <row r="4846" spans="1:8">
      <c r="A4846" s="24" t="s">
        <v>31</v>
      </c>
      <c r="B4846" s="23" t="s">
        <v>16</v>
      </c>
      <c r="D4846" s="634" t="s">
        <v>7634</v>
      </c>
      <c r="E4846" s="634" t="s">
        <v>7635</v>
      </c>
      <c r="F4846" s="639" t="s">
        <v>7636</v>
      </c>
      <c r="G4846" s="634">
        <v>7</v>
      </c>
      <c r="H4846" s="627"/>
    </row>
    <row r="4847" spans="1:8" ht="16.5" customHeight="1">
      <c r="A4847" s="24" t="s">
        <v>25</v>
      </c>
      <c r="B4847" s="23" t="s">
        <v>522</v>
      </c>
      <c r="D4847" s="627"/>
      <c r="E4847" s="627"/>
      <c r="F4847" s="635"/>
      <c r="G4847" s="627"/>
      <c r="H4847" s="627"/>
    </row>
    <row r="4848" spans="1:8">
      <c r="A4848" s="629" t="s">
        <v>33</v>
      </c>
      <c r="B4848" s="644" t="s">
        <v>7637</v>
      </c>
      <c r="D4848" s="627"/>
      <c r="E4848" s="627"/>
      <c r="F4848" s="635"/>
      <c r="G4848" s="627"/>
      <c r="H4848" s="627"/>
    </row>
    <row r="4849" spans="1:8">
      <c r="A4849" s="630"/>
      <c r="B4849" s="645"/>
      <c r="D4849" s="628"/>
      <c r="E4849" s="628"/>
      <c r="F4849" s="636"/>
      <c r="G4849" s="628"/>
      <c r="H4849" s="628"/>
    </row>
    <row r="4852" spans="1:8" ht="17.25" thickBot="1">
      <c r="A4852" s="22" t="s">
        <v>7</v>
      </c>
      <c r="B4852" s="22" t="s">
        <v>4</v>
      </c>
      <c r="D4852" s="22" t="s">
        <v>5</v>
      </c>
      <c r="E4852" s="22" t="s">
        <v>11</v>
      </c>
      <c r="F4852" s="22" t="s">
        <v>12</v>
      </c>
      <c r="G4852" s="22" t="s">
        <v>6</v>
      </c>
      <c r="H4852" s="22" t="s">
        <v>29</v>
      </c>
    </row>
    <row r="4853" spans="1:8" ht="17.25" thickTop="1">
      <c r="A4853" s="21">
        <f ca="1">COUNTIF(INDIRECT("$A$3:A" &amp; ROW()-1), "연번")</f>
        <v>441</v>
      </c>
      <c r="B4853" s="21" t="str">
        <f ca="1">VLOOKUP(A4853,'41. KPC'!$B$8:$H$1048576,7,0)</f>
        <v>팀장 핵심역량 강화</v>
      </c>
      <c r="D4853" s="626" t="s">
        <v>7638</v>
      </c>
      <c r="E4853" s="626" t="s">
        <v>7639</v>
      </c>
      <c r="F4853" s="641" t="s">
        <v>7640</v>
      </c>
      <c r="G4853" s="626">
        <v>7</v>
      </c>
      <c r="H4853" s="626" t="s">
        <v>7572</v>
      </c>
    </row>
    <row r="4854" spans="1:8" ht="17.25" customHeight="1">
      <c r="A4854" s="24" t="s">
        <v>28</v>
      </c>
      <c r="B4854" s="23" t="s">
        <v>7641</v>
      </c>
      <c r="D4854" s="627"/>
      <c r="E4854" s="627"/>
      <c r="F4854" s="635"/>
      <c r="G4854" s="627"/>
      <c r="H4854" s="627"/>
    </row>
    <row r="4855" spans="1:8">
      <c r="A4855" s="24" t="s">
        <v>13</v>
      </c>
      <c r="B4855" s="23" t="s">
        <v>458</v>
      </c>
      <c r="D4855" s="627"/>
      <c r="E4855" s="627"/>
      <c r="F4855" s="635"/>
      <c r="G4855" s="627"/>
      <c r="H4855" s="627"/>
    </row>
    <row r="4856" spans="1:8">
      <c r="A4856" s="24" t="s">
        <v>32</v>
      </c>
      <c r="B4856" s="23">
        <v>14</v>
      </c>
      <c r="D4856" s="628"/>
      <c r="E4856" s="628"/>
      <c r="F4856" s="636"/>
      <c r="G4856" s="628"/>
      <c r="H4856" s="627"/>
    </row>
    <row r="4857" spans="1:8">
      <c r="A4857" s="24" t="s">
        <v>31</v>
      </c>
      <c r="B4857" s="23" t="s">
        <v>16</v>
      </c>
      <c r="D4857" s="634" t="s">
        <v>7642</v>
      </c>
      <c r="E4857" s="634" t="s">
        <v>7643</v>
      </c>
      <c r="F4857" s="639" t="s">
        <v>7644</v>
      </c>
      <c r="G4857" s="634">
        <v>7</v>
      </c>
      <c r="H4857" s="627"/>
    </row>
    <row r="4858" spans="1:8" ht="16.5" customHeight="1">
      <c r="A4858" s="24" t="s">
        <v>25</v>
      </c>
      <c r="B4858" s="23" t="s">
        <v>522</v>
      </c>
      <c r="D4858" s="627"/>
      <c r="E4858" s="627"/>
      <c r="F4858" s="635"/>
      <c r="G4858" s="627"/>
      <c r="H4858" s="627"/>
    </row>
    <row r="4859" spans="1:8">
      <c r="A4859" s="629" t="s">
        <v>33</v>
      </c>
      <c r="B4859" s="644" t="s">
        <v>7645</v>
      </c>
      <c r="D4859" s="627"/>
      <c r="E4859" s="627"/>
      <c r="F4859" s="635"/>
      <c r="G4859" s="627"/>
      <c r="H4859" s="627"/>
    </row>
    <row r="4860" spans="1:8">
      <c r="A4860" s="630"/>
      <c r="B4860" s="645"/>
      <c r="D4860" s="628"/>
      <c r="E4860" s="628"/>
      <c r="F4860" s="636"/>
      <c r="G4860" s="628"/>
      <c r="H4860" s="628"/>
    </row>
    <row r="4863" spans="1:8" ht="17.25" thickBot="1">
      <c r="A4863" s="22" t="s">
        <v>7</v>
      </c>
      <c r="B4863" s="22" t="s">
        <v>4</v>
      </c>
      <c r="D4863" s="22" t="s">
        <v>5</v>
      </c>
      <c r="E4863" s="22" t="s">
        <v>11</v>
      </c>
      <c r="F4863" s="22" t="s">
        <v>12</v>
      </c>
      <c r="G4863" s="22" t="s">
        <v>6</v>
      </c>
      <c r="H4863" s="22" t="s">
        <v>29</v>
      </c>
    </row>
    <row r="4864" spans="1:8" ht="17.25" thickTop="1">
      <c r="A4864" s="21">
        <f ca="1">COUNTIF(INDIRECT("$A$3:A" &amp; ROW()-1), "연번")</f>
        <v>442</v>
      </c>
      <c r="B4864" s="21" t="str">
        <f ca="1">VLOOKUP(A4864,'41. KPC'!$B$8:$H$1048576,7,0)</f>
        <v>팀장 핵심스킬업</v>
      </c>
      <c r="D4864" s="626" t="s">
        <v>7646</v>
      </c>
      <c r="E4864" s="626" t="s">
        <v>7647</v>
      </c>
      <c r="F4864" s="641" t="s">
        <v>7648</v>
      </c>
      <c r="G4864" s="626">
        <v>7</v>
      </c>
      <c r="H4864" s="626" t="s">
        <v>7572</v>
      </c>
    </row>
    <row r="4865" spans="1:8" ht="17.25" customHeight="1">
      <c r="A4865" s="24" t="s">
        <v>28</v>
      </c>
      <c r="B4865" s="23" t="s">
        <v>7649</v>
      </c>
      <c r="D4865" s="627"/>
      <c r="E4865" s="627"/>
      <c r="F4865" s="635"/>
      <c r="G4865" s="627"/>
      <c r="H4865" s="627"/>
    </row>
    <row r="4866" spans="1:8">
      <c r="A4866" s="24" t="s">
        <v>13</v>
      </c>
      <c r="B4866" s="23" t="s">
        <v>458</v>
      </c>
      <c r="D4866" s="627"/>
      <c r="E4866" s="627"/>
      <c r="F4866" s="635"/>
      <c r="G4866" s="627"/>
      <c r="H4866" s="627"/>
    </row>
    <row r="4867" spans="1:8">
      <c r="A4867" s="24" t="s">
        <v>32</v>
      </c>
      <c r="B4867" s="23">
        <v>7</v>
      </c>
      <c r="D4867" s="627"/>
      <c r="E4867" s="627"/>
      <c r="F4867" s="635"/>
      <c r="G4867" s="627"/>
      <c r="H4867" s="627"/>
    </row>
    <row r="4868" spans="1:8">
      <c r="A4868" s="24" t="s">
        <v>31</v>
      </c>
      <c r="B4868" s="23" t="s">
        <v>16</v>
      </c>
      <c r="D4868" s="627"/>
      <c r="E4868" s="627"/>
      <c r="F4868" s="635"/>
      <c r="G4868" s="627"/>
      <c r="H4868" s="627"/>
    </row>
    <row r="4869" spans="1:8">
      <c r="A4869" s="24" t="s">
        <v>25</v>
      </c>
      <c r="B4869" s="23" t="s">
        <v>522</v>
      </c>
      <c r="D4869" s="627"/>
      <c r="E4869" s="627"/>
      <c r="F4869" s="635"/>
      <c r="G4869" s="627"/>
      <c r="H4869" s="627"/>
    </row>
    <row r="4870" spans="1:8">
      <c r="A4870" s="629" t="s">
        <v>33</v>
      </c>
      <c r="B4870" s="644" t="s">
        <v>7650</v>
      </c>
      <c r="D4870" s="627"/>
      <c r="E4870" s="627"/>
      <c r="F4870" s="635"/>
      <c r="G4870" s="627"/>
      <c r="H4870" s="627"/>
    </row>
    <row r="4871" spans="1:8">
      <c r="A4871" s="630"/>
      <c r="B4871" s="645"/>
      <c r="D4871" s="628"/>
      <c r="E4871" s="628"/>
      <c r="F4871" s="636"/>
      <c r="G4871" s="628"/>
      <c r="H4871" s="628"/>
    </row>
    <row r="4874" spans="1:8" ht="17.25" thickBot="1">
      <c r="A4874" s="22" t="s">
        <v>7</v>
      </c>
      <c r="B4874" s="22" t="s">
        <v>4</v>
      </c>
      <c r="D4874" s="22" t="s">
        <v>5</v>
      </c>
      <c r="E4874" s="22" t="s">
        <v>11</v>
      </c>
      <c r="F4874" s="22" t="s">
        <v>12</v>
      </c>
      <c r="G4874" s="22" t="s">
        <v>6</v>
      </c>
      <c r="H4874" s="22" t="s">
        <v>29</v>
      </c>
    </row>
    <row r="4875" spans="1:8" ht="17.25" thickTop="1">
      <c r="A4875" s="21">
        <f ca="1">COUNTIF(INDIRECT("$A$3:A" &amp; ROW()-1), "연번")</f>
        <v>443</v>
      </c>
      <c r="B4875" s="21" t="str">
        <f ca="1">VLOOKUP(A4875,'41. KPC'!$B$8:$H$1048576,7,0)</f>
        <v>중급관리자 핵심역량 강화</v>
      </c>
      <c r="D4875" s="626" t="s">
        <v>7651</v>
      </c>
      <c r="E4875" s="626" t="s">
        <v>7652</v>
      </c>
      <c r="F4875" s="641" t="s">
        <v>7653</v>
      </c>
      <c r="G4875" s="626">
        <v>7</v>
      </c>
      <c r="H4875" s="626" t="s">
        <v>7572</v>
      </c>
    </row>
    <row r="4876" spans="1:8" ht="17.25" customHeight="1">
      <c r="A4876" s="24" t="s">
        <v>28</v>
      </c>
      <c r="B4876" s="23" t="s">
        <v>7654</v>
      </c>
      <c r="D4876" s="627"/>
      <c r="E4876" s="627"/>
      <c r="F4876" s="635"/>
      <c r="G4876" s="627"/>
      <c r="H4876" s="627"/>
    </row>
    <row r="4877" spans="1:8">
      <c r="A4877" s="24" t="s">
        <v>13</v>
      </c>
      <c r="B4877" s="23" t="s">
        <v>7655</v>
      </c>
      <c r="D4877" s="627"/>
      <c r="E4877" s="627"/>
      <c r="F4877" s="635"/>
      <c r="G4877" s="627"/>
      <c r="H4877" s="627"/>
    </row>
    <row r="4878" spans="1:8">
      <c r="A4878" s="24" t="s">
        <v>32</v>
      </c>
      <c r="B4878" s="23">
        <v>14</v>
      </c>
      <c r="D4878" s="628"/>
      <c r="E4878" s="628"/>
      <c r="F4878" s="636"/>
      <c r="G4878" s="628"/>
      <c r="H4878" s="627"/>
    </row>
    <row r="4879" spans="1:8">
      <c r="A4879" s="24" t="s">
        <v>31</v>
      </c>
      <c r="B4879" s="23" t="s">
        <v>16</v>
      </c>
      <c r="D4879" s="634" t="s">
        <v>7656</v>
      </c>
      <c r="E4879" s="634" t="s">
        <v>7657</v>
      </c>
      <c r="F4879" s="639" t="s">
        <v>7658</v>
      </c>
      <c r="G4879" s="634">
        <v>7</v>
      </c>
      <c r="H4879" s="627"/>
    </row>
    <row r="4880" spans="1:8" ht="16.5" customHeight="1">
      <c r="A4880" s="24" t="s">
        <v>25</v>
      </c>
      <c r="B4880" s="23" t="s">
        <v>522</v>
      </c>
      <c r="D4880" s="627"/>
      <c r="E4880" s="627"/>
      <c r="F4880" s="635"/>
      <c r="G4880" s="627"/>
      <c r="H4880" s="627"/>
    </row>
    <row r="4881" spans="1:8">
      <c r="A4881" s="629" t="s">
        <v>33</v>
      </c>
      <c r="B4881" s="644" t="s">
        <v>7659</v>
      </c>
      <c r="D4881" s="627"/>
      <c r="E4881" s="627"/>
      <c r="F4881" s="635"/>
      <c r="G4881" s="627"/>
      <c r="H4881" s="627"/>
    </row>
    <row r="4882" spans="1:8">
      <c r="A4882" s="630"/>
      <c r="B4882" s="645"/>
      <c r="D4882" s="628"/>
      <c r="E4882" s="628"/>
      <c r="F4882" s="636"/>
      <c r="G4882" s="628"/>
      <c r="H4882" s="628"/>
    </row>
    <row r="4885" spans="1:8" ht="17.25" thickBot="1">
      <c r="A4885" s="22" t="s">
        <v>7</v>
      </c>
      <c r="B4885" s="22" t="s">
        <v>4</v>
      </c>
      <c r="D4885" s="22" t="s">
        <v>5</v>
      </c>
      <c r="E4885" s="22" t="s">
        <v>11</v>
      </c>
      <c r="F4885" s="22" t="s">
        <v>12</v>
      </c>
      <c r="G4885" s="22" t="s">
        <v>6</v>
      </c>
      <c r="H4885" s="22" t="s">
        <v>29</v>
      </c>
    </row>
    <row r="4886" spans="1:8" ht="17.25" thickTop="1">
      <c r="A4886" s="21">
        <f ca="1">COUNTIF(INDIRECT("$A$3:A" &amp; ROW()-1), "연번")</f>
        <v>444</v>
      </c>
      <c r="B4886" s="21" t="str">
        <f ca="1">VLOOKUP(A4886,'41. KPC'!$B$8:$H$1048576,7,0)</f>
        <v>초급관리자 핵심역량 강화</v>
      </c>
      <c r="D4886" s="626" t="s">
        <v>7660</v>
      </c>
      <c r="E4886" s="626" t="s">
        <v>7661</v>
      </c>
      <c r="F4886" s="641" t="s">
        <v>7662</v>
      </c>
      <c r="G4886" s="626">
        <v>7</v>
      </c>
      <c r="H4886" s="626" t="s">
        <v>7572</v>
      </c>
    </row>
    <row r="4887" spans="1:8" ht="17.25" customHeight="1">
      <c r="A4887" s="24" t="s">
        <v>28</v>
      </c>
      <c r="B4887" s="23" t="s">
        <v>7663</v>
      </c>
      <c r="D4887" s="627"/>
      <c r="E4887" s="627"/>
      <c r="F4887" s="635"/>
      <c r="G4887" s="627"/>
      <c r="H4887" s="627"/>
    </row>
    <row r="4888" spans="1:8">
      <c r="A4888" s="24" t="s">
        <v>13</v>
      </c>
      <c r="B4888" s="23" t="s">
        <v>7655</v>
      </c>
      <c r="D4888" s="627"/>
      <c r="E4888" s="627"/>
      <c r="F4888" s="635"/>
      <c r="G4888" s="627"/>
      <c r="H4888" s="627"/>
    </row>
    <row r="4889" spans="1:8">
      <c r="A4889" s="24" t="s">
        <v>32</v>
      </c>
      <c r="B4889" s="23">
        <v>14</v>
      </c>
      <c r="D4889" s="628"/>
      <c r="E4889" s="628"/>
      <c r="F4889" s="636"/>
      <c r="G4889" s="628"/>
      <c r="H4889" s="627"/>
    </row>
    <row r="4890" spans="1:8">
      <c r="A4890" s="24" t="s">
        <v>31</v>
      </c>
      <c r="B4890" s="23" t="s">
        <v>16</v>
      </c>
      <c r="D4890" s="634" t="s">
        <v>7664</v>
      </c>
      <c r="E4890" s="634" t="s">
        <v>7665</v>
      </c>
      <c r="F4890" s="639" t="s">
        <v>7666</v>
      </c>
      <c r="G4890" s="634">
        <v>7</v>
      </c>
      <c r="H4890" s="627"/>
    </row>
    <row r="4891" spans="1:8" ht="16.5" customHeight="1">
      <c r="A4891" s="24" t="s">
        <v>25</v>
      </c>
      <c r="B4891" s="23" t="s">
        <v>522</v>
      </c>
      <c r="D4891" s="627"/>
      <c r="E4891" s="627"/>
      <c r="F4891" s="635"/>
      <c r="G4891" s="627"/>
      <c r="H4891" s="627"/>
    </row>
    <row r="4892" spans="1:8">
      <c r="A4892" s="629" t="s">
        <v>33</v>
      </c>
      <c r="B4892" s="644" t="s">
        <v>7667</v>
      </c>
      <c r="D4892" s="627"/>
      <c r="E4892" s="627"/>
      <c r="F4892" s="635"/>
      <c r="G4892" s="627"/>
      <c r="H4892" s="627"/>
    </row>
    <row r="4893" spans="1:8">
      <c r="A4893" s="630"/>
      <c r="B4893" s="645"/>
      <c r="D4893" s="628"/>
      <c r="E4893" s="628"/>
      <c r="F4893" s="636"/>
      <c r="G4893" s="628"/>
      <c r="H4893" s="628"/>
    </row>
    <row r="4896" spans="1:8" ht="17.25" thickBot="1">
      <c r="A4896" s="22" t="s">
        <v>7</v>
      </c>
      <c r="B4896" s="22" t="s">
        <v>4</v>
      </c>
      <c r="D4896" s="22" t="s">
        <v>5</v>
      </c>
      <c r="E4896" s="22" t="s">
        <v>11</v>
      </c>
      <c r="F4896" s="22" t="s">
        <v>12</v>
      </c>
      <c r="G4896" s="22" t="s">
        <v>6</v>
      </c>
      <c r="H4896" s="22" t="s">
        <v>29</v>
      </c>
    </row>
    <row r="4897" spans="1:8" ht="17.25" thickTop="1">
      <c r="A4897" s="21">
        <f ca="1">COUNTIF(INDIRECT("$A$3:A" &amp; ROW()-1), "연번")</f>
        <v>445</v>
      </c>
      <c r="B4897" s="21" t="str">
        <f ca="1">VLOOKUP(A4897,'41. KPC'!$B$8:$H$1048576,7,0)</f>
        <v>관리자 핵심스킬업</v>
      </c>
      <c r="D4897" s="626" t="s">
        <v>2826</v>
      </c>
      <c r="E4897" s="626" t="s">
        <v>7668</v>
      </c>
      <c r="F4897" s="641" t="s">
        <v>7669</v>
      </c>
      <c r="G4897" s="626">
        <v>7</v>
      </c>
      <c r="H4897" s="626" t="s">
        <v>7572</v>
      </c>
    </row>
    <row r="4898" spans="1:8" ht="17.25" customHeight="1">
      <c r="A4898" s="24" t="s">
        <v>28</v>
      </c>
      <c r="B4898" s="23" t="s">
        <v>7670</v>
      </c>
      <c r="D4898" s="627"/>
      <c r="E4898" s="627"/>
      <c r="F4898" s="635"/>
      <c r="G4898" s="627"/>
      <c r="H4898" s="627"/>
    </row>
    <row r="4899" spans="1:8">
      <c r="A4899" s="24" t="s">
        <v>13</v>
      </c>
      <c r="B4899" s="23" t="s">
        <v>7671</v>
      </c>
      <c r="D4899" s="627"/>
      <c r="E4899" s="627"/>
      <c r="F4899" s="635"/>
      <c r="G4899" s="627"/>
      <c r="H4899" s="627"/>
    </row>
    <row r="4900" spans="1:8">
      <c r="A4900" s="24" t="s">
        <v>32</v>
      </c>
      <c r="B4900" s="23">
        <v>7</v>
      </c>
      <c r="D4900" s="627"/>
      <c r="E4900" s="627"/>
      <c r="F4900" s="635"/>
      <c r="G4900" s="627"/>
      <c r="H4900" s="627"/>
    </row>
    <row r="4901" spans="1:8">
      <c r="A4901" s="24" t="s">
        <v>31</v>
      </c>
      <c r="B4901" s="23" t="s">
        <v>16</v>
      </c>
      <c r="D4901" s="627"/>
      <c r="E4901" s="627"/>
      <c r="F4901" s="635"/>
      <c r="G4901" s="627"/>
      <c r="H4901" s="627"/>
    </row>
    <row r="4902" spans="1:8">
      <c r="A4902" s="24" t="s">
        <v>25</v>
      </c>
      <c r="B4902" s="23" t="s">
        <v>522</v>
      </c>
      <c r="D4902" s="627"/>
      <c r="E4902" s="627"/>
      <c r="F4902" s="635"/>
      <c r="G4902" s="627"/>
      <c r="H4902" s="627"/>
    </row>
    <row r="4903" spans="1:8">
      <c r="A4903" s="629" t="s">
        <v>33</v>
      </c>
      <c r="B4903" s="644" t="s">
        <v>7672</v>
      </c>
      <c r="D4903" s="627"/>
      <c r="E4903" s="627"/>
      <c r="F4903" s="635"/>
      <c r="G4903" s="627"/>
      <c r="H4903" s="627"/>
    </row>
    <row r="4904" spans="1:8">
      <c r="A4904" s="630"/>
      <c r="B4904" s="645"/>
      <c r="D4904" s="628"/>
      <c r="E4904" s="628"/>
      <c r="F4904" s="636"/>
      <c r="G4904" s="628"/>
      <c r="H4904" s="628"/>
    </row>
    <row r="4907" spans="1:8" ht="17.25" thickBot="1">
      <c r="A4907" s="22" t="s">
        <v>7</v>
      </c>
      <c r="B4907" s="22" t="s">
        <v>4</v>
      </c>
      <c r="D4907" s="22" t="s">
        <v>5</v>
      </c>
      <c r="E4907" s="22" t="s">
        <v>11</v>
      </c>
      <c r="F4907" s="22" t="s">
        <v>12</v>
      </c>
      <c r="G4907" s="22" t="s">
        <v>6</v>
      </c>
      <c r="H4907" s="22" t="s">
        <v>29</v>
      </c>
    </row>
    <row r="4908" spans="1:8" ht="17.25" thickTop="1">
      <c r="A4908" s="21">
        <f ca="1">COUNTIF(INDIRECT("$A$3:A" &amp; ROW()-1), "연번")</f>
        <v>446</v>
      </c>
      <c r="B4908" s="21" t="str">
        <f ca="1">VLOOKUP(A4908,'41. KPC'!$B$8:$H$1048576,7,0)</f>
        <v>실무자 핵심역량 강화</v>
      </c>
      <c r="D4908" s="626" t="s">
        <v>7673</v>
      </c>
      <c r="E4908" s="626" t="s">
        <v>7674</v>
      </c>
      <c r="F4908" s="641" t="s">
        <v>7675</v>
      </c>
      <c r="G4908" s="626">
        <v>7</v>
      </c>
      <c r="H4908" s="626" t="s">
        <v>7572</v>
      </c>
    </row>
    <row r="4909" spans="1:8" ht="17.25" customHeight="1">
      <c r="A4909" s="24" t="s">
        <v>28</v>
      </c>
      <c r="B4909" s="23" t="s">
        <v>7676</v>
      </c>
      <c r="D4909" s="627"/>
      <c r="E4909" s="627"/>
      <c r="F4909" s="635"/>
      <c r="G4909" s="627"/>
      <c r="H4909" s="627"/>
    </row>
    <row r="4910" spans="1:8">
      <c r="A4910" s="24" t="s">
        <v>13</v>
      </c>
      <c r="B4910" s="23" t="s">
        <v>7677</v>
      </c>
      <c r="D4910" s="627"/>
      <c r="E4910" s="627"/>
      <c r="F4910" s="635"/>
      <c r="G4910" s="627"/>
      <c r="H4910" s="627"/>
    </row>
    <row r="4911" spans="1:8">
      <c r="A4911" s="24" t="s">
        <v>32</v>
      </c>
      <c r="B4911" s="23">
        <v>14</v>
      </c>
      <c r="D4911" s="628"/>
      <c r="E4911" s="628"/>
      <c r="F4911" s="636"/>
      <c r="G4911" s="628"/>
      <c r="H4911" s="627"/>
    </row>
    <row r="4912" spans="1:8">
      <c r="A4912" s="24" t="s">
        <v>31</v>
      </c>
      <c r="B4912" s="23" t="s">
        <v>16</v>
      </c>
      <c r="D4912" s="634" t="s">
        <v>7678</v>
      </c>
      <c r="E4912" s="634" t="s">
        <v>7679</v>
      </c>
      <c r="F4912" s="639" t="s">
        <v>7680</v>
      </c>
      <c r="G4912" s="634">
        <v>7</v>
      </c>
      <c r="H4912" s="627"/>
    </row>
    <row r="4913" spans="1:8" ht="16.5" customHeight="1">
      <c r="A4913" s="24" t="s">
        <v>25</v>
      </c>
      <c r="B4913" s="23" t="s">
        <v>522</v>
      </c>
      <c r="D4913" s="627"/>
      <c r="E4913" s="627"/>
      <c r="F4913" s="635"/>
      <c r="G4913" s="627"/>
      <c r="H4913" s="627"/>
    </row>
    <row r="4914" spans="1:8">
      <c r="A4914" s="629" t="s">
        <v>33</v>
      </c>
      <c r="B4914" s="644" t="s">
        <v>7681</v>
      </c>
      <c r="D4914" s="627"/>
      <c r="E4914" s="627"/>
      <c r="F4914" s="635"/>
      <c r="G4914" s="627"/>
      <c r="H4914" s="627"/>
    </row>
    <row r="4915" spans="1:8">
      <c r="A4915" s="630"/>
      <c r="B4915" s="645"/>
      <c r="D4915" s="628"/>
      <c r="E4915" s="628"/>
      <c r="F4915" s="636"/>
      <c r="G4915" s="628"/>
      <c r="H4915" s="628"/>
    </row>
    <row r="4918" spans="1:8" ht="17.25" thickBot="1">
      <c r="A4918" s="22" t="s">
        <v>7</v>
      </c>
      <c r="B4918" s="22" t="s">
        <v>4</v>
      </c>
      <c r="D4918" s="22" t="s">
        <v>5</v>
      </c>
      <c r="E4918" s="22" t="s">
        <v>11</v>
      </c>
      <c r="F4918" s="22" t="s">
        <v>12</v>
      </c>
      <c r="G4918" s="22" t="s">
        <v>6</v>
      </c>
      <c r="H4918" s="22" t="s">
        <v>29</v>
      </c>
    </row>
    <row r="4919" spans="1:8" ht="17.25" thickTop="1">
      <c r="A4919" s="21">
        <f ca="1">COUNTIF(INDIRECT("$A$3:A" &amp; ROW()-1), "연번")</f>
        <v>447</v>
      </c>
      <c r="B4919" s="21" t="str">
        <f ca="1">VLOOKUP(A4919,'41. KPC'!$B$8:$H$1048576,7,0)</f>
        <v>실무자 핵심스킬업</v>
      </c>
      <c r="D4919" s="626" t="s">
        <v>2828</v>
      </c>
      <c r="E4919" s="626" t="s">
        <v>7682</v>
      </c>
      <c r="F4919" s="641" t="s">
        <v>7683</v>
      </c>
      <c r="G4919" s="626">
        <v>7</v>
      </c>
      <c r="H4919" s="626" t="s">
        <v>7572</v>
      </c>
    </row>
    <row r="4920" spans="1:8" ht="17.25" customHeight="1">
      <c r="A4920" s="24" t="s">
        <v>28</v>
      </c>
      <c r="B4920" s="23" t="s">
        <v>7684</v>
      </c>
      <c r="D4920" s="627"/>
      <c r="E4920" s="627"/>
      <c r="F4920" s="635"/>
      <c r="G4920" s="627"/>
      <c r="H4920" s="627"/>
    </row>
    <row r="4921" spans="1:8">
      <c r="A4921" s="24" t="s">
        <v>13</v>
      </c>
      <c r="B4921" s="23" t="s">
        <v>7677</v>
      </c>
      <c r="D4921" s="627"/>
      <c r="E4921" s="627"/>
      <c r="F4921" s="635"/>
      <c r="G4921" s="627"/>
      <c r="H4921" s="627"/>
    </row>
    <row r="4922" spans="1:8">
      <c r="A4922" s="24" t="s">
        <v>32</v>
      </c>
      <c r="B4922" s="23">
        <v>7</v>
      </c>
      <c r="D4922" s="627"/>
      <c r="E4922" s="627"/>
      <c r="F4922" s="635"/>
      <c r="G4922" s="627"/>
      <c r="H4922" s="627"/>
    </row>
    <row r="4923" spans="1:8">
      <c r="A4923" s="24" t="s">
        <v>31</v>
      </c>
      <c r="B4923" s="23" t="s">
        <v>16</v>
      </c>
      <c r="D4923" s="627"/>
      <c r="E4923" s="627"/>
      <c r="F4923" s="635"/>
      <c r="G4923" s="627"/>
      <c r="H4923" s="627"/>
    </row>
    <row r="4924" spans="1:8">
      <c r="A4924" s="24" t="s">
        <v>25</v>
      </c>
      <c r="B4924" s="23" t="s">
        <v>522</v>
      </c>
      <c r="D4924" s="627"/>
      <c r="E4924" s="627"/>
      <c r="F4924" s="635"/>
      <c r="G4924" s="627"/>
      <c r="H4924" s="627"/>
    </row>
    <row r="4925" spans="1:8">
      <c r="A4925" s="629" t="s">
        <v>33</v>
      </c>
      <c r="B4925" s="644" t="s">
        <v>7685</v>
      </c>
      <c r="D4925" s="627"/>
      <c r="E4925" s="627"/>
      <c r="F4925" s="635"/>
      <c r="G4925" s="627"/>
      <c r="H4925" s="627"/>
    </row>
    <row r="4926" spans="1:8">
      <c r="A4926" s="630"/>
      <c r="B4926" s="645"/>
      <c r="D4926" s="628"/>
      <c r="E4926" s="628"/>
      <c r="F4926" s="636"/>
      <c r="G4926" s="628"/>
      <c r="H4926" s="628"/>
    </row>
    <row r="4929" spans="1:8" ht="17.25" thickBot="1">
      <c r="A4929" s="22" t="s">
        <v>7</v>
      </c>
      <c r="B4929" s="22" t="s">
        <v>4</v>
      </c>
      <c r="D4929" s="22" t="s">
        <v>5</v>
      </c>
      <c r="E4929" s="22" t="s">
        <v>11</v>
      </c>
      <c r="F4929" s="22" t="s">
        <v>12</v>
      </c>
      <c r="G4929" s="22" t="s">
        <v>6</v>
      </c>
      <c r="H4929" s="22" t="s">
        <v>29</v>
      </c>
    </row>
    <row r="4930" spans="1:8" ht="17.25" thickTop="1">
      <c r="A4930" s="21">
        <f ca="1">COUNTIF(INDIRECT("$A$3:A" &amp; ROW()-1), "연번")</f>
        <v>448</v>
      </c>
      <c r="B4930" s="21" t="str">
        <f ca="1">VLOOKUP(A4930,'41. KPC'!$B$8:$H$1048576,7,0)</f>
        <v>현장관리자 핵심역량 강화</v>
      </c>
      <c r="D4930" s="626" t="s">
        <v>7686</v>
      </c>
      <c r="E4930" s="631" t="s">
        <v>7687</v>
      </c>
      <c r="F4930" s="641" t="s">
        <v>7688</v>
      </c>
      <c r="G4930" s="626">
        <v>7</v>
      </c>
      <c r="H4930" s="626" t="s">
        <v>7572</v>
      </c>
    </row>
    <row r="4931" spans="1:8" ht="17.25" customHeight="1">
      <c r="A4931" s="24" t="s">
        <v>28</v>
      </c>
      <c r="B4931" s="23" t="s">
        <v>7689</v>
      </c>
      <c r="D4931" s="627"/>
      <c r="E4931" s="632"/>
      <c r="F4931" s="635"/>
      <c r="G4931" s="627"/>
      <c r="H4931" s="627"/>
    </row>
    <row r="4932" spans="1:8">
      <c r="A4932" s="24" t="s">
        <v>13</v>
      </c>
      <c r="B4932" s="23" t="s">
        <v>7690</v>
      </c>
      <c r="D4932" s="627"/>
      <c r="E4932" s="632"/>
      <c r="F4932" s="635"/>
      <c r="G4932" s="627"/>
      <c r="H4932" s="627"/>
    </row>
    <row r="4933" spans="1:8">
      <c r="A4933" s="24" t="s">
        <v>32</v>
      </c>
      <c r="B4933" s="23">
        <v>14</v>
      </c>
      <c r="D4933" s="628"/>
      <c r="E4933" s="633"/>
      <c r="F4933" s="636"/>
      <c r="G4933" s="628"/>
      <c r="H4933" s="627"/>
    </row>
    <row r="4934" spans="1:8">
      <c r="A4934" s="24" t="s">
        <v>31</v>
      </c>
      <c r="B4934" s="23" t="s">
        <v>16</v>
      </c>
      <c r="D4934" s="634" t="s">
        <v>7691</v>
      </c>
      <c r="E4934" s="634" t="s">
        <v>7692</v>
      </c>
      <c r="F4934" s="639" t="s">
        <v>7693</v>
      </c>
      <c r="G4934" s="634">
        <v>7</v>
      </c>
      <c r="H4934" s="627"/>
    </row>
    <row r="4935" spans="1:8" ht="16.5" customHeight="1">
      <c r="A4935" s="24" t="s">
        <v>25</v>
      </c>
      <c r="B4935" s="23" t="s">
        <v>522</v>
      </c>
      <c r="D4935" s="627"/>
      <c r="E4935" s="627"/>
      <c r="F4935" s="635"/>
      <c r="G4935" s="627"/>
      <c r="H4935" s="627"/>
    </row>
    <row r="4936" spans="1:8">
      <c r="A4936" s="629" t="s">
        <v>33</v>
      </c>
      <c r="B4936" s="644" t="s">
        <v>7694</v>
      </c>
      <c r="D4936" s="627"/>
      <c r="E4936" s="627"/>
      <c r="F4936" s="635"/>
      <c r="G4936" s="627"/>
      <c r="H4936" s="627"/>
    </row>
    <row r="4937" spans="1:8">
      <c r="A4937" s="630"/>
      <c r="B4937" s="645"/>
      <c r="D4937" s="628"/>
      <c r="E4937" s="628"/>
      <c r="F4937" s="636"/>
      <c r="G4937" s="628"/>
      <c r="H4937" s="628"/>
    </row>
    <row r="4940" spans="1:8" ht="17.25" thickBot="1">
      <c r="A4940" s="22" t="s">
        <v>7</v>
      </c>
      <c r="B4940" s="22" t="s">
        <v>4</v>
      </c>
      <c r="D4940" s="22" t="s">
        <v>5</v>
      </c>
      <c r="E4940" s="22" t="s">
        <v>11</v>
      </c>
      <c r="F4940" s="22" t="s">
        <v>12</v>
      </c>
      <c r="G4940" s="22" t="s">
        <v>6</v>
      </c>
      <c r="H4940" s="22" t="s">
        <v>29</v>
      </c>
    </row>
    <row r="4941" spans="1:8" ht="17.25" thickTop="1">
      <c r="A4941" s="21">
        <f ca="1">COUNTIF(INDIRECT("$A$3:A" &amp; ROW()-1), "연번")</f>
        <v>449</v>
      </c>
      <c r="B4941" s="21" t="str">
        <f ca="1">VLOOKUP(A4941,'41. KPC'!$B$8:$H$1048576,7,0)</f>
        <v>현장관리자 핵심스킬업</v>
      </c>
      <c r="D4941" s="626" t="s">
        <v>2830</v>
      </c>
      <c r="E4941" s="626" t="s">
        <v>7695</v>
      </c>
      <c r="F4941" s="641" t="s">
        <v>7696</v>
      </c>
      <c r="G4941" s="626">
        <v>7</v>
      </c>
      <c r="H4941" s="626" t="s">
        <v>7572</v>
      </c>
    </row>
    <row r="4942" spans="1:8" ht="17.25" customHeight="1">
      <c r="A4942" s="24" t="s">
        <v>28</v>
      </c>
      <c r="B4942" s="23" t="s">
        <v>7697</v>
      </c>
      <c r="D4942" s="627"/>
      <c r="E4942" s="627"/>
      <c r="F4942" s="635"/>
      <c r="G4942" s="627"/>
      <c r="H4942" s="627"/>
    </row>
    <row r="4943" spans="1:8">
      <c r="A4943" s="24" t="s">
        <v>13</v>
      </c>
      <c r="B4943" s="23" t="s">
        <v>7690</v>
      </c>
      <c r="D4943" s="627"/>
      <c r="E4943" s="627"/>
      <c r="F4943" s="635"/>
      <c r="G4943" s="627"/>
      <c r="H4943" s="627"/>
    </row>
    <row r="4944" spans="1:8">
      <c r="A4944" s="24" t="s">
        <v>32</v>
      </c>
      <c r="B4944" s="23">
        <v>7</v>
      </c>
      <c r="D4944" s="627"/>
      <c r="E4944" s="627"/>
      <c r="F4944" s="635"/>
      <c r="G4944" s="627"/>
      <c r="H4944" s="627"/>
    </row>
    <row r="4945" spans="1:8">
      <c r="A4945" s="24" t="s">
        <v>31</v>
      </c>
      <c r="B4945" s="23" t="s">
        <v>16</v>
      </c>
      <c r="D4945" s="627"/>
      <c r="E4945" s="627"/>
      <c r="F4945" s="635"/>
      <c r="G4945" s="627"/>
      <c r="H4945" s="627"/>
    </row>
    <row r="4946" spans="1:8">
      <c r="A4946" s="24" t="s">
        <v>25</v>
      </c>
      <c r="B4946" s="23" t="s">
        <v>522</v>
      </c>
      <c r="D4946" s="627"/>
      <c r="E4946" s="627"/>
      <c r="F4946" s="635"/>
      <c r="G4946" s="627"/>
      <c r="H4946" s="627"/>
    </row>
    <row r="4947" spans="1:8">
      <c r="A4947" s="629" t="s">
        <v>33</v>
      </c>
      <c r="B4947" s="649" t="s">
        <v>7698</v>
      </c>
      <c r="D4947" s="627"/>
      <c r="E4947" s="627"/>
      <c r="F4947" s="635"/>
      <c r="G4947" s="627"/>
      <c r="H4947" s="627"/>
    </row>
    <row r="4948" spans="1:8">
      <c r="A4948" s="630"/>
      <c r="B4948" s="645"/>
      <c r="D4948" s="628"/>
      <c r="E4948" s="628"/>
      <c r="F4948" s="636"/>
      <c r="G4948" s="628"/>
      <c r="H4948" s="628"/>
    </row>
    <row r="4951" spans="1:8" ht="17.25" thickBot="1">
      <c r="A4951" s="22" t="s">
        <v>7</v>
      </c>
      <c r="B4951" s="22" t="s">
        <v>4</v>
      </c>
      <c r="D4951" s="22" t="s">
        <v>5</v>
      </c>
      <c r="E4951" s="22" t="s">
        <v>11</v>
      </c>
      <c r="F4951" s="22" t="s">
        <v>12</v>
      </c>
      <c r="G4951" s="22" t="s">
        <v>6</v>
      </c>
      <c r="H4951" s="22" t="s">
        <v>29</v>
      </c>
    </row>
    <row r="4952" spans="1:8" ht="17.25" thickTop="1">
      <c r="A4952" s="21">
        <f ca="1">COUNTIF(INDIRECT("$A$3:A" &amp; ROW()-1), "연번")</f>
        <v>450</v>
      </c>
      <c r="B4952" s="21" t="str">
        <f ca="1">VLOOKUP(A4952,'41. KPC'!$B$8:$H$1048576,7,0)</f>
        <v>DEI 셀프리더십</v>
      </c>
      <c r="D4952" s="626" t="s">
        <v>7699</v>
      </c>
      <c r="E4952" s="626" t="s">
        <v>7700</v>
      </c>
      <c r="F4952" s="641" t="s">
        <v>7701</v>
      </c>
      <c r="G4952" s="626">
        <v>7</v>
      </c>
      <c r="H4952" s="626" t="s">
        <v>7572</v>
      </c>
    </row>
    <row r="4953" spans="1:8" ht="17.25" customHeight="1">
      <c r="A4953" s="24" t="s">
        <v>28</v>
      </c>
      <c r="B4953" s="23" t="s">
        <v>7702</v>
      </c>
      <c r="D4953" s="627"/>
      <c r="E4953" s="627"/>
      <c r="F4953" s="635"/>
      <c r="G4953" s="627"/>
      <c r="H4953" s="627"/>
    </row>
    <row r="4954" spans="1:8">
      <c r="A4954" s="24" t="s">
        <v>13</v>
      </c>
      <c r="B4954" s="23" t="s">
        <v>7703</v>
      </c>
      <c r="D4954" s="627"/>
      <c r="E4954" s="627"/>
      <c r="F4954" s="635"/>
      <c r="G4954" s="627"/>
      <c r="H4954" s="627"/>
    </row>
    <row r="4955" spans="1:8">
      <c r="A4955" s="24" t="s">
        <v>32</v>
      </c>
      <c r="B4955" s="23">
        <v>14</v>
      </c>
      <c r="D4955" s="628"/>
      <c r="E4955" s="628"/>
      <c r="F4955" s="636"/>
      <c r="G4955" s="628"/>
      <c r="H4955" s="627"/>
    </row>
    <row r="4956" spans="1:8">
      <c r="A4956" s="24" t="s">
        <v>31</v>
      </c>
      <c r="B4956" s="23" t="s">
        <v>16</v>
      </c>
      <c r="D4956" s="634" t="s">
        <v>7704</v>
      </c>
      <c r="E4956" s="634" t="s">
        <v>7705</v>
      </c>
      <c r="F4956" s="639" t="s">
        <v>7706</v>
      </c>
      <c r="G4956" s="634">
        <v>7</v>
      </c>
      <c r="H4956" s="627"/>
    </row>
    <row r="4957" spans="1:8" ht="16.5" customHeight="1">
      <c r="A4957" s="24" t="s">
        <v>25</v>
      </c>
      <c r="B4957" s="23" t="s">
        <v>522</v>
      </c>
      <c r="D4957" s="627"/>
      <c r="E4957" s="627"/>
      <c r="F4957" s="635"/>
      <c r="G4957" s="627"/>
      <c r="H4957" s="627"/>
    </row>
    <row r="4958" spans="1:8">
      <c r="A4958" s="629" t="s">
        <v>33</v>
      </c>
      <c r="B4958" s="644" t="s">
        <v>7707</v>
      </c>
      <c r="D4958" s="627"/>
      <c r="E4958" s="627"/>
      <c r="F4958" s="635"/>
      <c r="G4958" s="627"/>
      <c r="H4958" s="627"/>
    </row>
    <row r="4959" spans="1:8">
      <c r="A4959" s="630"/>
      <c r="B4959" s="645"/>
      <c r="D4959" s="628"/>
      <c r="E4959" s="628"/>
      <c r="F4959" s="636"/>
      <c r="G4959" s="628"/>
      <c r="H4959" s="628"/>
    </row>
    <row r="4962" spans="1:8" ht="17.25" thickBot="1">
      <c r="A4962" s="22" t="s">
        <v>7</v>
      </c>
      <c r="B4962" s="22" t="s">
        <v>4</v>
      </c>
      <c r="D4962" s="22" t="s">
        <v>5</v>
      </c>
      <c r="E4962" s="22" t="s">
        <v>11</v>
      </c>
      <c r="F4962" s="22" t="s">
        <v>12</v>
      </c>
      <c r="G4962" s="22" t="s">
        <v>6</v>
      </c>
      <c r="H4962" s="22" t="s">
        <v>29</v>
      </c>
    </row>
    <row r="4963" spans="1:8" ht="17.25" thickTop="1">
      <c r="A4963" s="21">
        <f ca="1">COUNTIF(INDIRECT("$A$3:A" &amp; ROW()-1), "연번")</f>
        <v>451</v>
      </c>
      <c r="B4963" s="21" t="str">
        <f ca="1">VLOOKUP(A4963,'41. KPC'!$B$8:$H$1048576,7,0)</f>
        <v>DEI 브릿지리더십</v>
      </c>
      <c r="D4963" s="626" t="s">
        <v>7708</v>
      </c>
      <c r="E4963" s="626" t="s">
        <v>7709</v>
      </c>
      <c r="F4963" s="641" t="s">
        <v>7710</v>
      </c>
      <c r="G4963" s="626">
        <v>7</v>
      </c>
      <c r="H4963" s="626" t="s">
        <v>7572</v>
      </c>
    </row>
    <row r="4964" spans="1:8" ht="17.25" customHeight="1">
      <c r="A4964" s="24" t="s">
        <v>28</v>
      </c>
      <c r="B4964" s="23" t="s">
        <v>7711</v>
      </c>
      <c r="D4964" s="627"/>
      <c r="E4964" s="627"/>
      <c r="F4964" s="635"/>
      <c r="G4964" s="627"/>
      <c r="H4964" s="627"/>
    </row>
    <row r="4965" spans="1:8">
      <c r="A4965" s="24" t="s">
        <v>13</v>
      </c>
      <c r="B4965" s="23" t="s">
        <v>7712</v>
      </c>
      <c r="D4965" s="627"/>
      <c r="E4965" s="627"/>
      <c r="F4965" s="635"/>
      <c r="G4965" s="627"/>
      <c r="H4965" s="627"/>
    </row>
    <row r="4966" spans="1:8">
      <c r="A4966" s="24" t="s">
        <v>32</v>
      </c>
      <c r="B4966" s="23">
        <v>14</v>
      </c>
      <c r="D4966" s="628"/>
      <c r="E4966" s="628"/>
      <c r="F4966" s="636"/>
      <c r="G4966" s="628"/>
      <c r="H4966" s="627"/>
    </row>
    <row r="4967" spans="1:8">
      <c r="A4967" s="24" t="s">
        <v>31</v>
      </c>
      <c r="B4967" s="23" t="s">
        <v>16</v>
      </c>
      <c r="D4967" s="634" t="s">
        <v>7713</v>
      </c>
      <c r="E4967" s="634" t="s">
        <v>7714</v>
      </c>
      <c r="F4967" s="639" t="s">
        <v>7715</v>
      </c>
      <c r="G4967" s="634">
        <v>7</v>
      </c>
      <c r="H4967" s="627"/>
    </row>
    <row r="4968" spans="1:8" ht="16.5" customHeight="1">
      <c r="A4968" s="24" t="s">
        <v>25</v>
      </c>
      <c r="B4968" s="23" t="s">
        <v>522</v>
      </c>
      <c r="D4968" s="627"/>
      <c r="E4968" s="627"/>
      <c r="F4968" s="635"/>
      <c r="G4968" s="627"/>
      <c r="H4968" s="627"/>
    </row>
    <row r="4969" spans="1:8">
      <c r="A4969" s="629" t="s">
        <v>33</v>
      </c>
      <c r="B4969" s="644" t="s">
        <v>7716</v>
      </c>
      <c r="D4969" s="627"/>
      <c r="E4969" s="627"/>
      <c r="F4969" s="635"/>
      <c r="G4969" s="627"/>
      <c r="H4969" s="627"/>
    </row>
    <row r="4970" spans="1:8">
      <c r="A4970" s="630"/>
      <c r="B4970" s="645"/>
      <c r="D4970" s="628"/>
      <c r="E4970" s="628"/>
      <c r="F4970" s="636"/>
      <c r="G4970" s="628"/>
      <c r="H4970" s="628"/>
    </row>
    <row r="4973" spans="1:8" ht="17.25" thickBot="1">
      <c r="A4973" s="22" t="s">
        <v>7</v>
      </c>
      <c r="B4973" s="22" t="s">
        <v>4</v>
      </c>
      <c r="D4973" s="22" t="s">
        <v>5</v>
      </c>
      <c r="E4973" s="22" t="s">
        <v>11</v>
      </c>
      <c r="F4973" s="22" t="s">
        <v>12</v>
      </c>
      <c r="G4973" s="22" t="s">
        <v>6</v>
      </c>
      <c r="H4973" s="22" t="s">
        <v>29</v>
      </c>
    </row>
    <row r="4974" spans="1:8" ht="17.25" thickTop="1">
      <c r="A4974" s="21">
        <f ca="1">COUNTIF(INDIRECT("$A$3:A" &amp; ROW()-1), "연번")</f>
        <v>452</v>
      </c>
      <c r="B4974" s="21" t="str">
        <f ca="1">VLOOKUP(A4974,'41. KPC'!$B$8:$H$1048576,7,0)</f>
        <v>DEI 소통리더십</v>
      </c>
      <c r="D4974" s="626" t="s">
        <v>7717</v>
      </c>
      <c r="E4974" s="626" t="s">
        <v>7718</v>
      </c>
      <c r="F4974" s="641" t="s">
        <v>7719</v>
      </c>
      <c r="G4974" s="626">
        <v>7</v>
      </c>
      <c r="H4974" s="626" t="s">
        <v>7572</v>
      </c>
    </row>
    <row r="4975" spans="1:8" ht="17.25" customHeight="1">
      <c r="A4975" s="24" t="s">
        <v>28</v>
      </c>
      <c r="B4975" s="23" t="s">
        <v>7720</v>
      </c>
      <c r="D4975" s="627"/>
      <c r="E4975" s="627"/>
      <c r="F4975" s="635"/>
      <c r="G4975" s="627"/>
      <c r="H4975" s="627"/>
    </row>
    <row r="4976" spans="1:8">
      <c r="A4976" s="24" t="s">
        <v>13</v>
      </c>
      <c r="B4976" s="23" t="s">
        <v>7721</v>
      </c>
      <c r="D4976" s="627"/>
      <c r="E4976" s="627"/>
      <c r="F4976" s="635"/>
      <c r="G4976" s="627"/>
      <c r="H4976" s="627"/>
    </row>
    <row r="4977" spans="1:8">
      <c r="A4977" s="24" t="s">
        <v>32</v>
      </c>
      <c r="B4977" s="23">
        <v>14</v>
      </c>
      <c r="D4977" s="628"/>
      <c r="E4977" s="628"/>
      <c r="F4977" s="636"/>
      <c r="G4977" s="628"/>
      <c r="H4977" s="627"/>
    </row>
    <row r="4978" spans="1:8">
      <c r="A4978" s="24" t="s">
        <v>31</v>
      </c>
      <c r="B4978" s="23" t="s">
        <v>16</v>
      </c>
      <c r="D4978" s="634" t="s">
        <v>7722</v>
      </c>
      <c r="E4978" s="634" t="s">
        <v>7723</v>
      </c>
      <c r="F4978" s="639" t="s">
        <v>7724</v>
      </c>
      <c r="G4978" s="634">
        <v>7</v>
      </c>
      <c r="H4978" s="627"/>
    </row>
    <row r="4979" spans="1:8" ht="16.5" customHeight="1">
      <c r="A4979" s="24" t="s">
        <v>25</v>
      </c>
      <c r="B4979" s="23" t="s">
        <v>522</v>
      </c>
      <c r="D4979" s="627"/>
      <c r="E4979" s="627"/>
      <c r="F4979" s="635"/>
      <c r="G4979" s="627"/>
      <c r="H4979" s="627"/>
    </row>
    <row r="4980" spans="1:8">
      <c r="A4980" s="629" t="s">
        <v>33</v>
      </c>
      <c r="B4980" s="644" t="s">
        <v>7725</v>
      </c>
      <c r="D4980" s="627"/>
      <c r="E4980" s="627"/>
      <c r="F4980" s="635"/>
      <c r="G4980" s="627"/>
      <c r="H4980" s="627"/>
    </row>
    <row r="4981" spans="1:8">
      <c r="A4981" s="630"/>
      <c r="B4981" s="645"/>
      <c r="D4981" s="628"/>
      <c r="E4981" s="628"/>
      <c r="F4981" s="636"/>
      <c r="G4981" s="628"/>
      <c r="H4981" s="628"/>
    </row>
    <row r="4984" spans="1:8" ht="17.25" thickBot="1">
      <c r="A4984" s="22" t="s">
        <v>7</v>
      </c>
      <c r="B4984" s="22" t="s">
        <v>4</v>
      </c>
      <c r="D4984" s="22" t="s">
        <v>5</v>
      </c>
      <c r="E4984" s="22" t="s">
        <v>11</v>
      </c>
      <c r="F4984" s="22" t="s">
        <v>12</v>
      </c>
      <c r="G4984" s="22" t="s">
        <v>6</v>
      </c>
      <c r="H4984" s="22" t="s">
        <v>29</v>
      </c>
    </row>
    <row r="4985" spans="1:8" ht="17.25" thickTop="1">
      <c r="A4985" s="21">
        <f ca="1">COUNTIF(INDIRECT("$A$3:A" &amp; ROW()-1), "연번")</f>
        <v>453</v>
      </c>
      <c r="B4985" s="21" t="str">
        <f ca="1">VLOOKUP(A4985,'41. KPC'!$B$8:$H$1048576,7,0)</f>
        <v>DEI 협력리더십</v>
      </c>
      <c r="D4985" s="626" t="s">
        <v>2834</v>
      </c>
      <c r="E4985" s="626" t="s">
        <v>7726</v>
      </c>
      <c r="F4985" s="641" t="s">
        <v>7727</v>
      </c>
      <c r="G4985" s="626">
        <v>7</v>
      </c>
      <c r="H4985" s="626" t="s">
        <v>7572</v>
      </c>
    </row>
    <row r="4986" spans="1:8" ht="17.25" customHeight="1">
      <c r="A4986" s="24" t="s">
        <v>28</v>
      </c>
      <c r="B4986" s="23" t="s">
        <v>7728</v>
      </c>
      <c r="D4986" s="627"/>
      <c r="E4986" s="627"/>
      <c r="F4986" s="635"/>
      <c r="G4986" s="627"/>
      <c r="H4986" s="627"/>
    </row>
    <row r="4987" spans="1:8">
      <c r="A4987" s="24" t="s">
        <v>13</v>
      </c>
      <c r="B4987" s="23" t="s">
        <v>7729</v>
      </c>
      <c r="D4987" s="627"/>
      <c r="E4987" s="627"/>
      <c r="F4987" s="635"/>
      <c r="G4987" s="627"/>
      <c r="H4987" s="627"/>
    </row>
    <row r="4988" spans="1:8">
      <c r="A4988" s="24" t="s">
        <v>32</v>
      </c>
      <c r="B4988" s="23">
        <v>7</v>
      </c>
      <c r="D4988" s="627"/>
      <c r="E4988" s="627"/>
      <c r="F4988" s="635"/>
      <c r="G4988" s="627"/>
      <c r="H4988" s="627"/>
    </row>
    <row r="4989" spans="1:8">
      <c r="A4989" s="24" t="s">
        <v>31</v>
      </c>
      <c r="B4989" s="23" t="s">
        <v>16</v>
      </c>
      <c r="D4989" s="627"/>
      <c r="E4989" s="627"/>
      <c r="F4989" s="635"/>
      <c r="G4989" s="627"/>
      <c r="H4989" s="627"/>
    </row>
    <row r="4990" spans="1:8">
      <c r="A4990" s="24" t="s">
        <v>25</v>
      </c>
      <c r="B4990" s="23" t="s">
        <v>522</v>
      </c>
      <c r="D4990" s="627"/>
      <c r="E4990" s="627"/>
      <c r="F4990" s="635"/>
      <c r="G4990" s="627"/>
      <c r="H4990" s="627"/>
    </row>
    <row r="4991" spans="1:8">
      <c r="A4991" s="629" t="s">
        <v>33</v>
      </c>
      <c r="B4991" s="644" t="s">
        <v>7730</v>
      </c>
      <c r="D4991" s="627"/>
      <c r="E4991" s="627"/>
      <c r="F4991" s="635"/>
      <c r="G4991" s="627"/>
      <c r="H4991" s="627"/>
    </row>
    <row r="4992" spans="1:8">
      <c r="A4992" s="630"/>
      <c r="B4992" s="645"/>
      <c r="D4992" s="628"/>
      <c r="E4992" s="628"/>
      <c r="F4992" s="636"/>
      <c r="G4992" s="628"/>
      <c r="H4992" s="628"/>
    </row>
    <row r="4995" spans="1:8" ht="17.25" thickBot="1">
      <c r="A4995" s="22" t="s">
        <v>7</v>
      </c>
      <c r="B4995" s="22" t="s">
        <v>4</v>
      </c>
      <c r="D4995" s="22" t="s">
        <v>5</v>
      </c>
      <c r="E4995" s="22" t="s">
        <v>11</v>
      </c>
      <c r="F4995" s="22" t="s">
        <v>12</v>
      </c>
      <c r="G4995" s="22" t="s">
        <v>6</v>
      </c>
      <c r="H4995" s="22" t="s">
        <v>29</v>
      </c>
    </row>
    <row r="4996" spans="1:8" ht="17.25" thickTop="1">
      <c r="A4996" s="21">
        <f ca="1">COUNTIF(INDIRECT("$A$3:A" &amp; ROW()-1), "연번")</f>
        <v>454</v>
      </c>
      <c r="B4996" s="21" t="str">
        <f ca="1">VLOOKUP(A4996,'41. KPC'!$B$8:$H$1048576,7,0)</f>
        <v>DEI 액션플랜</v>
      </c>
      <c r="D4996" s="626" t="s">
        <v>2835</v>
      </c>
      <c r="E4996" s="626" t="s">
        <v>7731</v>
      </c>
      <c r="F4996" s="641" t="s">
        <v>7732</v>
      </c>
      <c r="G4996" s="626">
        <v>7</v>
      </c>
      <c r="H4996" s="626" t="s">
        <v>7572</v>
      </c>
    </row>
    <row r="4997" spans="1:8" ht="17.25" customHeight="1">
      <c r="A4997" s="24" t="s">
        <v>28</v>
      </c>
      <c r="B4997" s="23" t="s">
        <v>7733</v>
      </c>
      <c r="D4997" s="627"/>
      <c r="E4997" s="627"/>
      <c r="F4997" s="635"/>
      <c r="G4997" s="627"/>
      <c r="H4997" s="627"/>
    </row>
    <row r="4998" spans="1:8">
      <c r="A4998" s="24" t="s">
        <v>13</v>
      </c>
      <c r="B4998" s="23" t="s">
        <v>7734</v>
      </c>
      <c r="D4998" s="627"/>
      <c r="E4998" s="627"/>
      <c r="F4998" s="635"/>
      <c r="G4998" s="627"/>
      <c r="H4998" s="627"/>
    </row>
    <row r="4999" spans="1:8">
      <c r="A4999" s="24" t="s">
        <v>32</v>
      </c>
      <c r="B4999" s="23">
        <v>7</v>
      </c>
      <c r="D4999" s="627"/>
      <c r="E4999" s="627"/>
      <c r="F4999" s="635"/>
      <c r="G4999" s="627"/>
      <c r="H4999" s="627"/>
    </row>
    <row r="5000" spans="1:8">
      <c r="A5000" s="24" t="s">
        <v>31</v>
      </c>
      <c r="B5000" s="23" t="s">
        <v>16</v>
      </c>
      <c r="D5000" s="627"/>
      <c r="E5000" s="627"/>
      <c r="F5000" s="635"/>
      <c r="G5000" s="627"/>
      <c r="H5000" s="627"/>
    </row>
    <row r="5001" spans="1:8">
      <c r="A5001" s="24" t="s">
        <v>25</v>
      </c>
      <c r="B5001" s="23" t="s">
        <v>522</v>
      </c>
      <c r="D5001" s="627"/>
      <c r="E5001" s="627"/>
      <c r="F5001" s="635"/>
      <c r="G5001" s="627"/>
      <c r="H5001" s="627"/>
    </row>
    <row r="5002" spans="1:8">
      <c r="A5002" s="629" t="s">
        <v>33</v>
      </c>
      <c r="B5002" s="649" t="s">
        <v>7735</v>
      </c>
      <c r="D5002" s="627"/>
      <c r="E5002" s="627"/>
      <c r="F5002" s="635"/>
      <c r="G5002" s="627"/>
      <c r="H5002" s="627"/>
    </row>
    <row r="5003" spans="1:8">
      <c r="A5003" s="630"/>
      <c r="B5003" s="645"/>
      <c r="D5003" s="628"/>
      <c r="E5003" s="628"/>
      <c r="F5003" s="636"/>
      <c r="G5003" s="628"/>
      <c r="H5003" s="628"/>
    </row>
    <row r="5006" spans="1:8" ht="17.25" thickBot="1">
      <c r="A5006" s="22" t="s">
        <v>7</v>
      </c>
      <c r="B5006" s="22" t="s">
        <v>4</v>
      </c>
      <c r="D5006" s="22" t="s">
        <v>5</v>
      </c>
      <c r="E5006" s="22" t="s">
        <v>11</v>
      </c>
      <c r="F5006" s="22" t="s">
        <v>12</v>
      </c>
      <c r="G5006" s="22" t="s">
        <v>6</v>
      </c>
      <c r="H5006" s="22" t="s">
        <v>29</v>
      </c>
    </row>
    <row r="5007" spans="1:8" ht="17.25" thickTop="1">
      <c r="A5007" s="21">
        <f ca="1">COUNTIF(INDIRECT("$A$3:A" &amp; ROW()-1), "연번")</f>
        <v>455</v>
      </c>
      <c r="B5007" s="21" t="str">
        <f ca="1">VLOOKUP(A5007,'41. KPC'!$B$8:$H$1048576,7,0)</f>
        <v>전문강사 양성과정</v>
      </c>
      <c r="D5007" s="626" t="s">
        <v>7736</v>
      </c>
      <c r="E5007" s="626" t="s">
        <v>7737</v>
      </c>
      <c r="F5007" s="641" t="s">
        <v>7738</v>
      </c>
      <c r="G5007" s="626">
        <v>7</v>
      </c>
      <c r="H5007" s="626" t="s">
        <v>7739</v>
      </c>
    </row>
    <row r="5008" spans="1:8" ht="17.25" customHeight="1">
      <c r="A5008" s="24" t="s">
        <v>28</v>
      </c>
      <c r="B5008" s="23" t="s">
        <v>7740</v>
      </c>
      <c r="D5008" s="627"/>
      <c r="E5008" s="627"/>
      <c r="F5008" s="635"/>
      <c r="G5008" s="627"/>
      <c r="H5008" s="627"/>
    </row>
    <row r="5009" spans="1:8">
      <c r="A5009" s="24" t="s">
        <v>13</v>
      </c>
      <c r="B5009" s="23" t="s">
        <v>7741</v>
      </c>
      <c r="D5009" s="627"/>
      <c r="E5009" s="627"/>
      <c r="F5009" s="635"/>
      <c r="G5009" s="627"/>
      <c r="H5009" s="627"/>
    </row>
    <row r="5010" spans="1:8">
      <c r="A5010" s="24" t="s">
        <v>32</v>
      </c>
      <c r="B5010" s="23">
        <v>14</v>
      </c>
      <c r="D5010" s="628"/>
      <c r="E5010" s="628"/>
      <c r="F5010" s="636"/>
      <c r="G5010" s="628"/>
      <c r="H5010" s="627"/>
    </row>
    <row r="5011" spans="1:8">
      <c r="A5011" s="24" t="s">
        <v>31</v>
      </c>
      <c r="B5011" s="23" t="s">
        <v>16</v>
      </c>
      <c r="D5011" s="634" t="s">
        <v>7742</v>
      </c>
      <c r="E5011" s="634" t="s">
        <v>7743</v>
      </c>
      <c r="F5011" s="639" t="s">
        <v>7744</v>
      </c>
      <c r="G5011" s="634">
        <v>7</v>
      </c>
      <c r="H5011" s="627"/>
    </row>
    <row r="5012" spans="1:8" ht="16.5" customHeight="1">
      <c r="A5012" s="24" t="s">
        <v>25</v>
      </c>
      <c r="B5012" s="23" t="s">
        <v>522</v>
      </c>
      <c r="D5012" s="627"/>
      <c r="E5012" s="627"/>
      <c r="F5012" s="635"/>
      <c r="G5012" s="627"/>
      <c r="H5012" s="627"/>
    </row>
    <row r="5013" spans="1:8">
      <c r="A5013" s="629" t="s">
        <v>33</v>
      </c>
      <c r="B5013" s="644" t="s">
        <v>7745</v>
      </c>
      <c r="D5013" s="627"/>
      <c r="E5013" s="627"/>
      <c r="F5013" s="635"/>
      <c r="G5013" s="627"/>
      <c r="H5013" s="627"/>
    </row>
    <row r="5014" spans="1:8">
      <c r="A5014" s="630"/>
      <c r="B5014" s="645"/>
      <c r="D5014" s="628"/>
      <c r="E5014" s="628"/>
      <c r="F5014" s="636"/>
      <c r="G5014" s="628"/>
      <c r="H5014" s="628"/>
    </row>
    <row r="5017" spans="1:8" ht="17.25" thickBot="1">
      <c r="A5017" s="22" t="s">
        <v>7</v>
      </c>
      <c r="B5017" s="22" t="s">
        <v>4</v>
      </c>
      <c r="D5017" s="22" t="s">
        <v>5</v>
      </c>
      <c r="E5017" s="22" t="s">
        <v>11</v>
      </c>
      <c r="F5017" s="22" t="s">
        <v>12</v>
      </c>
      <c r="G5017" s="22" t="s">
        <v>6</v>
      </c>
      <c r="H5017" s="22" t="s">
        <v>29</v>
      </c>
    </row>
    <row r="5018" spans="1:8" ht="17.25" thickTop="1">
      <c r="A5018" s="21">
        <f ca="1">COUNTIF(INDIRECT("$A$3:A" &amp; ROW()-1), "연번")</f>
        <v>456</v>
      </c>
      <c r="B5018" s="21" t="str">
        <f ca="1">VLOOKUP(A5018,'41. KPC'!$B$8:$H$1048576,7,0)</f>
        <v>사내강사 핵심스킬업</v>
      </c>
      <c r="D5018" s="626" t="s">
        <v>2837</v>
      </c>
      <c r="E5018" s="626" t="s">
        <v>7746</v>
      </c>
      <c r="F5018" s="641" t="s">
        <v>7747</v>
      </c>
      <c r="G5018" s="626">
        <v>7</v>
      </c>
      <c r="H5018" s="626" t="s">
        <v>7572</v>
      </c>
    </row>
    <row r="5019" spans="1:8" ht="17.25" customHeight="1">
      <c r="A5019" s="24" t="s">
        <v>28</v>
      </c>
      <c r="B5019" s="23" t="s">
        <v>7748</v>
      </c>
      <c r="D5019" s="627"/>
      <c r="E5019" s="627"/>
      <c r="F5019" s="635"/>
      <c r="G5019" s="627"/>
      <c r="H5019" s="627"/>
    </row>
    <row r="5020" spans="1:8">
      <c r="A5020" s="24" t="s">
        <v>13</v>
      </c>
      <c r="B5020" s="23" t="s">
        <v>7335</v>
      </c>
      <c r="D5020" s="627"/>
      <c r="E5020" s="627"/>
      <c r="F5020" s="635"/>
      <c r="G5020" s="627"/>
      <c r="H5020" s="627"/>
    </row>
    <row r="5021" spans="1:8">
      <c r="A5021" s="24" t="s">
        <v>32</v>
      </c>
      <c r="B5021" s="23">
        <v>7</v>
      </c>
      <c r="D5021" s="627"/>
      <c r="E5021" s="627"/>
      <c r="F5021" s="635"/>
      <c r="G5021" s="627"/>
      <c r="H5021" s="627"/>
    </row>
    <row r="5022" spans="1:8">
      <c r="A5022" s="24" t="s">
        <v>31</v>
      </c>
      <c r="B5022" s="23" t="s">
        <v>16</v>
      </c>
      <c r="D5022" s="627"/>
      <c r="E5022" s="627"/>
      <c r="F5022" s="635"/>
      <c r="G5022" s="627"/>
      <c r="H5022" s="627"/>
    </row>
    <row r="5023" spans="1:8">
      <c r="A5023" s="24" t="s">
        <v>25</v>
      </c>
      <c r="B5023" s="23" t="s">
        <v>522</v>
      </c>
      <c r="D5023" s="627"/>
      <c r="E5023" s="627"/>
      <c r="F5023" s="635"/>
      <c r="G5023" s="627"/>
      <c r="H5023" s="627"/>
    </row>
    <row r="5024" spans="1:8">
      <c r="A5024" s="629" t="s">
        <v>33</v>
      </c>
      <c r="B5024" s="644" t="s">
        <v>7749</v>
      </c>
      <c r="D5024" s="627"/>
      <c r="E5024" s="627"/>
      <c r="F5024" s="635"/>
      <c r="G5024" s="627"/>
      <c r="H5024" s="627"/>
    </row>
    <row r="5025" spans="1:8">
      <c r="A5025" s="630"/>
      <c r="B5025" s="645"/>
      <c r="D5025" s="628"/>
      <c r="E5025" s="628"/>
      <c r="F5025" s="636"/>
      <c r="G5025" s="628"/>
      <c r="H5025" s="628"/>
    </row>
    <row r="5028" spans="1:8" ht="17.25" thickBot="1">
      <c r="A5028" s="22" t="s">
        <v>7</v>
      </c>
      <c r="B5028" s="22" t="s">
        <v>4</v>
      </c>
      <c r="D5028" s="22" t="s">
        <v>5</v>
      </c>
      <c r="E5028" s="22" t="s">
        <v>11</v>
      </c>
      <c r="F5028" s="22" t="s">
        <v>12</v>
      </c>
      <c r="G5028" s="22" t="s">
        <v>6</v>
      </c>
      <c r="H5028" s="22" t="s">
        <v>29</v>
      </c>
    </row>
    <row r="5029" spans="1:8" ht="83.25" thickTop="1">
      <c r="A5029" s="21">
        <f ca="1">COUNTIF(INDIRECT("$A$3:A" &amp; ROW()-1), "연번")</f>
        <v>457</v>
      </c>
      <c r="B5029" s="21" t="str">
        <f ca="1">VLOOKUP(A5029,'41. KPC'!$B$8:$H$1048576,7,0)</f>
        <v>성과 관리를 위한 KPI 도출과 활용 실무</v>
      </c>
      <c r="D5029" s="37" t="s">
        <v>7750</v>
      </c>
      <c r="E5029" s="37" t="s">
        <v>7750</v>
      </c>
      <c r="F5029" s="41" t="s">
        <v>7751</v>
      </c>
      <c r="G5029" s="37">
        <v>18</v>
      </c>
      <c r="H5029" s="37" t="s">
        <v>7752</v>
      </c>
    </row>
    <row r="5030" spans="1:8" ht="66">
      <c r="A5030" s="24" t="s">
        <v>28</v>
      </c>
      <c r="B5030" s="99" t="s">
        <v>7753</v>
      </c>
      <c r="D5030" s="38"/>
      <c r="E5030" s="38"/>
      <c r="F5030" s="38"/>
      <c r="G5030" s="38"/>
      <c r="H5030" s="38"/>
    </row>
    <row r="5031" spans="1:8">
      <c r="A5031" s="24" t="s">
        <v>13</v>
      </c>
      <c r="B5031" s="94" t="s">
        <v>7754</v>
      </c>
      <c r="D5031" s="38"/>
      <c r="E5031" s="38"/>
      <c r="F5031" s="38"/>
      <c r="G5031" s="38"/>
      <c r="H5031" s="38"/>
    </row>
    <row r="5032" spans="1:8">
      <c r="A5032" s="24" t="s">
        <v>32</v>
      </c>
      <c r="B5032" s="23">
        <f ca="1">VLOOKUP(B5029,'41. KPC'!$H$8:$J$1048576,3,0)</f>
        <v>18</v>
      </c>
      <c r="D5032" s="38"/>
      <c r="E5032" s="38"/>
      <c r="F5032" s="38"/>
      <c r="G5032" s="38"/>
      <c r="H5032" s="38"/>
    </row>
    <row r="5033" spans="1:8">
      <c r="A5033" s="24" t="s">
        <v>31</v>
      </c>
      <c r="B5033" s="23" t="str">
        <f ca="1">VLOOKUP(B5029,'41. KPC'!$H$8:$J$1048576,2,0)</f>
        <v>X</v>
      </c>
      <c r="D5033" s="38"/>
      <c r="E5033" s="38"/>
      <c r="F5033" s="38"/>
      <c r="G5033" s="38"/>
      <c r="H5033" s="38"/>
    </row>
    <row r="5034" spans="1:8">
      <c r="A5034" s="24" t="s">
        <v>25</v>
      </c>
      <c r="B5034" s="23" t="str">
        <f ca="1">VLOOKUP(B5029,'41. KPC'!$H$8:$L$1048576,5,0)</f>
        <v>1~12월</v>
      </c>
      <c r="D5034" s="38"/>
      <c r="E5034" s="38"/>
      <c r="F5034" s="38"/>
      <c r="G5034" s="38"/>
      <c r="H5034" s="38"/>
    </row>
    <row r="5035" spans="1:8">
      <c r="A5035" s="629" t="s">
        <v>33</v>
      </c>
      <c r="B5035" s="644" t="s">
        <v>7755</v>
      </c>
      <c r="D5035" s="38"/>
      <c r="E5035" s="38"/>
      <c r="F5035" s="38"/>
      <c r="G5035" s="38"/>
      <c r="H5035" s="38"/>
    </row>
    <row r="5036" spans="1:8">
      <c r="A5036" s="630"/>
      <c r="B5036" s="645"/>
      <c r="D5036" s="38"/>
      <c r="E5036" s="38"/>
      <c r="F5036" s="38"/>
      <c r="G5036" s="38"/>
      <c r="H5036" s="38"/>
    </row>
    <row r="5039" spans="1:8" ht="17.25" thickBot="1">
      <c r="A5039" s="22" t="s">
        <v>7</v>
      </c>
      <c r="B5039" s="22" t="s">
        <v>4</v>
      </c>
      <c r="D5039" s="22" t="s">
        <v>5</v>
      </c>
      <c r="E5039" s="22" t="s">
        <v>11</v>
      </c>
      <c r="F5039" s="22" t="s">
        <v>12</v>
      </c>
      <c r="G5039" s="22" t="s">
        <v>6</v>
      </c>
      <c r="H5039" s="22" t="s">
        <v>29</v>
      </c>
    </row>
    <row r="5040" spans="1:8" ht="66.75" thickTop="1">
      <c r="A5040" s="21">
        <f ca="1">COUNTIF(INDIRECT("$A$3:A" &amp; ROW()-1), "연번")</f>
        <v>458</v>
      </c>
      <c r="B5040" s="21" t="str">
        <f ca="1">VLOOKUP(A5040,'41. KPC'!$B$8:$H$1048576,7,0)</f>
        <v>경영실적분석 및 경영지표 관리실무</v>
      </c>
      <c r="D5040" s="38" t="s">
        <v>7756</v>
      </c>
      <c r="E5040" s="38" t="s">
        <v>2841</v>
      </c>
      <c r="F5040" s="50" t="s">
        <v>7757</v>
      </c>
      <c r="G5040" s="38">
        <v>18</v>
      </c>
      <c r="H5040" s="37" t="s">
        <v>7752</v>
      </c>
    </row>
    <row r="5041" spans="1:8" ht="49.5">
      <c r="A5041" s="24" t="s">
        <v>28</v>
      </c>
      <c r="B5041" s="36" t="s">
        <v>7758</v>
      </c>
      <c r="D5041" s="38"/>
      <c r="E5041" s="38"/>
      <c r="F5041" s="38"/>
      <c r="G5041" s="38"/>
      <c r="H5041" s="38"/>
    </row>
    <row r="5042" spans="1:8">
      <c r="A5042" s="24" t="s">
        <v>13</v>
      </c>
      <c r="B5042" s="94" t="s">
        <v>7754</v>
      </c>
      <c r="D5042" s="38"/>
      <c r="E5042" s="38"/>
      <c r="F5042" s="38"/>
      <c r="G5042" s="38"/>
      <c r="H5042" s="38"/>
    </row>
    <row r="5043" spans="1:8">
      <c r="A5043" s="24" t="s">
        <v>32</v>
      </c>
      <c r="B5043" s="23">
        <f ca="1">VLOOKUP(B5040,'41. KPC'!$H$8:$J$1048576,3,0)</f>
        <v>18</v>
      </c>
      <c r="D5043" s="38"/>
      <c r="E5043" s="38"/>
      <c r="F5043" s="38"/>
      <c r="G5043" s="38"/>
      <c r="H5043" s="38"/>
    </row>
    <row r="5044" spans="1:8">
      <c r="A5044" s="24" t="s">
        <v>31</v>
      </c>
      <c r="B5044" s="23" t="str">
        <f ca="1">VLOOKUP(B5040,'41. KPC'!$H$8:$J$1048576,2,0)</f>
        <v>X</v>
      </c>
      <c r="D5044" s="38"/>
      <c r="E5044" s="38"/>
      <c r="F5044" s="38"/>
      <c r="G5044" s="38"/>
      <c r="H5044" s="38"/>
    </row>
    <row r="5045" spans="1:8">
      <c r="A5045" s="24" t="s">
        <v>25</v>
      </c>
      <c r="B5045" s="23" t="str">
        <f ca="1">VLOOKUP(B5040,'41. KPC'!$H$8:$L$1048576,5,0)</f>
        <v>1~12월</v>
      </c>
      <c r="D5045" s="38"/>
      <c r="E5045" s="38"/>
      <c r="F5045" s="38"/>
      <c r="G5045" s="38"/>
      <c r="H5045" s="38"/>
    </row>
    <row r="5046" spans="1:8">
      <c r="A5046" s="629" t="s">
        <v>33</v>
      </c>
      <c r="B5046" s="644" t="s">
        <v>7759</v>
      </c>
      <c r="D5046" s="38"/>
      <c r="E5046" s="38"/>
      <c r="F5046" s="38"/>
      <c r="G5046" s="38"/>
      <c r="H5046" s="38"/>
    </row>
    <row r="5047" spans="1:8">
      <c r="A5047" s="630"/>
      <c r="B5047" s="645"/>
      <c r="D5047" s="38"/>
      <c r="E5047" s="38"/>
      <c r="F5047" s="38"/>
      <c r="G5047" s="38"/>
      <c r="H5047" s="38"/>
    </row>
    <row r="5050" spans="1:8" ht="17.25" thickBot="1">
      <c r="A5050" s="22" t="s">
        <v>7</v>
      </c>
      <c r="B5050" s="22" t="s">
        <v>4</v>
      </c>
      <c r="D5050" s="22" t="s">
        <v>5</v>
      </c>
      <c r="E5050" s="22" t="s">
        <v>11</v>
      </c>
      <c r="F5050" s="22" t="s">
        <v>12</v>
      </c>
      <c r="G5050" s="22" t="s">
        <v>6</v>
      </c>
      <c r="H5050" s="22" t="s">
        <v>29</v>
      </c>
    </row>
    <row r="5051" spans="1:8" ht="83.25" thickTop="1">
      <c r="A5051" s="21">
        <f ca="1">COUNTIF(INDIRECT("$A$3:A" &amp; ROW()-1), "연번")</f>
        <v>459</v>
      </c>
      <c r="B5051" s="21" t="str">
        <f ca="1">VLOOKUP(A5051,'41. KPC'!$B$8:$H$1048576,7,0)</f>
        <v>AI 활용 내부감사 실무</v>
      </c>
      <c r="D5051" s="38" t="s">
        <v>7760</v>
      </c>
      <c r="E5051" s="38" t="s">
        <v>7760</v>
      </c>
      <c r="F5051" s="50" t="s">
        <v>7761</v>
      </c>
      <c r="G5051" s="38">
        <v>18</v>
      </c>
      <c r="H5051" s="37" t="s">
        <v>7752</v>
      </c>
    </row>
    <row r="5052" spans="1:8" ht="49.5">
      <c r="A5052" s="24" t="s">
        <v>28</v>
      </c>
      <c r="B5052" s="36" t="s">
        <v>7762</v>
      </c>
      <c r="D5052" s="38"/>
      <c r="E5052" s="38"/>
      <c r="F5052" s="38"/>
      <c r="G5052" s="38"/>
      <c r="H5052" s="38"/>
    </row>
    <row r="5053" spans="1:8">
      <c r="A5053" s="24" t="s">
        <v>13</v>
      </c>
      <c r="B5053" s="18" t="s">
        <v>7763</v>
      </c>
      <c r="D5053" s="38"/>
      <c r="E5053" s="38"/>
      <c r="F5053" s="38"/>
      <c r="G5053" s="38"/>
      <c r="H5053" s="38"/>
    </row>
    <row r="5054" spans="1:8">
      <c r="A5054" s="24" t="s">
        <v>32</v>
      </c>
      <c r="B5054" s="23">
        <f ca="1">VLOOKUP(B5051,'41. KPC'!$H$8:$J$1048576,3,0)</f>
        <v>18</v>
      </c>
      <c r="D5054" s="38"/>
      <c r="E5054" s="38"/>
      <c r="F5054" s="38"/>
      <c r="G5054" s="38"/>
      <c r="H5054" s="38"/>
    </row>
    <row r="5055" spans="1:8">
      <c r="A5055" s="24" t="s">
        <v>31</v>
      </c>
      <c r="B5055" s="23" t="str">
        <f ca="1">VLOOKUP(B5051,'41. KPC'!$H$8:$J$1048576,2,0)</f>
        <v>X</v>
      </c>
      <c r="D5055" s="38"/>
      <c r="E5055" s="38"/>
      <c r="F5055" s="38"/>
      <c r="G5055" s="38"/>
      <c r="H5055" s="38"/>
    </row>
    <row r="5056" spans="1:8">
      <c r="A5056" s="24" t="s">
        <v>25</v>
      </c>
      <c r="B5056" s="23" t="str">
        <f ca="1">VLOOKUP(B5051,'41. KPC'!$H$8:$L$1048576,5,0)</f>
        <v>1~12월</v>
      </c>
      <c r="D5056" s="38"/>
      <c r="E5056" s="38"/>
      <c r="F5056" s="38"/>
      <c r="G5056" s="38"/>
      <c r="H5056" s="38"/>
    </row>
    <row r="5057" spans="1:8">
      <c r="A5057" s="629" t="s">
        <v>33</v>
      </c>
      <c r="B5057" s="644" t="s">
        <v>7764</v>
      </c>
      <c r="D5057" s="38"/>
      <c r="E5057" s="38"/>
      <c r="F5057" s="38"/>
      <c r="G5057" s="38"/>
      <c r="H5057" s="38"/>
    </row>
    <row r="5058" spans="1:8">
      <c r="A5058" s="630"/>
      <c r="B5058" s="645"/>
      <c r="D5058" s="38"/>
      <c r="E5058" s="38"/>
      <c r="F5058" s="38"/>
      <c r="G5058" s="38"/>
      <c r="H5058" s="38"/>
    </row>
    <row r="5061" spans="1:8" ht="17.25" thickBot="1">
      <c r="A5061" s="22" t="s">
        <v>7</v>
      </c>
      <c r="B5061" s="22" t="s">
        <v>4</v>
      </c>
      <c r="D5061" s="22" t="s">
        <v>5</v>
      </c>
      <c r="E5061" s="22" t="s">
        <v>11</v>
      </c>
      <c r="F5061" s="22" t="s">
        <v>12</v>
      </c>
      <c r="G5061" s="22" t="s">
        <v>6</v>
      </c>
      <c r="H5061" s="22" t="s">
        <v>29</v>
      </c>
    </row>
    <row r="5062" spans="1:8" ht="83.25" thickTop="1">
      <c r="A5062" s="21">
        <f ca="1">COUNTIF(INDIRECT("$A$3:A" &amp; ROW()-1), "연번")</f>
        <v>460</v>
      </c>
      <c r="B5062" s="21" t="str">
        <f ca="1">VLOOKUP(A5062,'41. KPC'!$B$8:$H$1048576,7,0)</f>
        <v>ChatGPT 활용 전략기획서 작성 실무</v>
      </c>
      <c r="D5062" s="38" t="s">
        <v>2843</v>
      </c>
      <c r="E5062" s="38" t="s">
        <v>2843</v>
      </c>
      <c r="F5062" s="50" t="s">
        <v>7765</v>
      </c>
      <c r="G5062" s="38">
        <v>18</v>
      </c>
      <c r="H5062" s="37" t="s">
        <v>7752</v>
      </c>
    </row>
    <row r="5063" spans="1:8" ht="49.5">
      <c r="A5063" s="24" t="s">
        <v>28</v>
      </c>
      <c r="B5063" s="36" t="s">
        <v>7766</v>
      </c>
      <c r="D5063" s="38"/>
      <c r="E5063" s="38"/>
      <c r="F5063" s="38"/>
      <c r="G5063" s="38"/>
      <c r="H5063" s="38"/>
    </row>
    <row r="5064" spans="1:8">
      <c r="A5064" s="24" t="s">
        <v>13</v>
      </c>
      <c r="B5064" s="18" t="s">
        <v>7767</v>
      </c>
      <c r="D5064" s="38"/>
      <c r="E5064" s="38"/>
      <c r="F5064" s="38"/>
      <c r="G5064" s="38"/>
      <c r="H5064" s="38"/>
    </row>
    <row r="5065" spans="1:8">
      <c r="A5065" s="24" t="s">
        <v>32</v>
      </c>
      <c r="B5065" s="23">
        <f ca="1">VLOOKUP(B5062,'41. KPC'!$H$8:$J$1048576,3,0)</f>
        <v>7</v>
      </c>
      <c r="D5065" s="38"/>
      <c r="E5065" s="38"/>
      <c r="F5065" s="38"/>
      <c r="G5065" s="38"/>
      <c r="H5065" s="38"/>
    </row>
    <row r="5066" spans="1:8">
      <c r="A5066" s="24" t="s">
        <v>31</v>
      </c>
      <c r="B5066" s="23" t="str">
        <f ca="1">VLOOKUP(B5062,'41. KPC'!$H$8:$J$1048576,2,0)</f>
        <v>X</v>
      </c>
      <c r="D5066" s="38"/>
      <c r="E5066" s="38"/>
      <c r="F5066" s="38"/>
      <c r="G5066" s="38"/>
      <c r="H5066" s="38"/>
    </row>
    <row r="5067" spans="1:8">
      <c r="A5067" s="24" t="s">
        <v>25</v>
      </c>
      <c r="B5067" s="23" t="str">
        <f ca="1">VLOOKUP(B5062,'41. KPC'!$H$8:$L$1048576,5,0)</f>
        <v>1~12월</v>
      </c>
      <c r="D5067" s="38"/>
      <c r="E5067" s="38"/>
      <c r="F5067" s="38"/>
      <c r="G5067" s="38"/>
      <c r="H5067" s="38"/>
    </row>
    <row r="5068" spans="1:8">
      <c r="A5068" s="629" t="s">
        <v>33</v>
      </c>
      <c r="B5068" s="644" t="s">
        <v>7768</v>
      </c>
      <c r="D5068" s="38"/>
      <c r="E5068" s="38"/>
      <c r="F5068" s="38"/>
      <c r="G5068" s="38"/>
      <c r="H5068" s="38"/>
    </row>
    <row r="5069" spans="1:8">
      <c r="A5069" s="630"/>
      <c r="B5069" s="645"/>
      <c r="D5069" s="38"/>
      <c r="E5069" s="38"/>
      <c r="F5069" s="38"/>
      <c r="G5069" s="38"/>
      <c r="H5069" s="38"/>
    </row>
    <row r="5072" spans="1:8" ht="17.25" thickBot="1">
      <c r="A5072" s="22" t="s">
        <v>7</v>
      </c>
      <c r="B5072" s="22" t="s">
        <v>4</v>
      </c>
      <c r="D5072" s="22" t="s">
        <v>5</v>
      </c>
      <c r="E5072" s="22" t="s">
        <v>11</v>
      </c>
      <c r="F5072" s="22" t="s">
        <v>12</v>
      </c>
      <c r="G5072" s="22" t="s">
        <v>6</v>
      </c>
      <c r="H5072" s="22" t="s">
        <v>29</v>
      </c>
    </row>
    <row r="5073" spans="1:8" ht="99.75" thickTop="1">
      <c r="A5073" s="21">
        <f ca="1">COUNTIF(INDIRECT("$A$3:A" &amp; ROW()-1), "연번")</f>
        <v>461</v>
      </c>
      <c r="B5073" s="21" t="str">
        <f ca="1">VLOOKUP(A5073,'41. KPC'!$B$8:$H$1048576,7,0)</f>
        <v>기획관리전문가 양성</v>
      </c>
      <c r="D5073" s="38" t="s">
        <v>7769</v>
      </c>
      <c r="E5073" s="38" t="s">
        <v>7769</v>
      </c>
      <c r="F5073" s="50" t="s">
        <v>7770</v>
      </c>
      <c r="G5073" s="38">
        <v>28</v>
      </c>
      <c r="H5073" s="37" t="s">
        <v>7752</v>
      </c>
    </row>
    <row r="5074" spans="1:8" ht="66">
      <c r="A5074" s="24" t="s">
        <v>28</v>
      </c>
      <c r="B5074" s="211" t="s">
        <v>7771</v>
      </c>
      <c r="D5074" s="38"/>
      <c r="E5074" s="38"/>
      <c r="F5074" s="38"/>
      <c r="G5074" s="38"/>
      <c r="H5074" s="38"/>
    </row>
    <row r="5075" spans="1:8">
      <c r="A5075" s="24" t="s">
        <v>13</v>
      </c>
      <c r="B5075" s="18" t="s">
        <v>7772</v>
      </c>
      <c r="D5075" s="38"/>
      <c r="E5075" s="38"/>
      <c r="F5075" s="38"/>
      <c r="G5075" s="38"/>
      <c r="H5075" s="38"/>
    </row>
    <row r="5076" spans="1:8">
      <c r="A5076" s="24" t="s">
        <v>32</v>
      </c>
      <c r="B5076" s="23">
        <f ca="1">VLOOKUP(B5073,'41. KPC'!$H$8:$J$1048576,3,0)</f>
        <v>28</v>
      </c>
      <c r="D5076" s="38"/>
      <c r="E5076" s="38"/>
      <c r="F5076" s="38"/>
      <c r="G5076" s="38"/>
      <c r="H5076" s="38"/>
    </row>
    <row r="5077" spans="1:8">
      <c r="A5077" s="24" t="s">
        <v>31</v>
      </c>
      <c r="B5077" s="23" t="str">
        <f ca="1">VLOOKUP(B5073,'41. KPC'!$H$8:$J$1048576,2,0)</f>
        <v>X</v>
      </c>
      <c r="D5077" s="38"/>
      <c r="E5077" s="38"/>
      <c r="F5077" s="38"/>
      <c r="G5077" s="38"/>
      <c r="H5077" s="38"/>
    </row>
    <row r="5078" spans="1:8">
      <c r="A5078" s="24" t="s">
        <v>25</v>
      </c>
      <c r="B5078" s="23" t="str">
        <f ca="1">VLOOKUP(B5073,'41. KPC'!$H$8:$L$1048576,5,0)</f>
        <v>3~12월</v>
      </c>
      <c r="D5078" s="38"/>
      <c r="E5078" s="38"/>
      <c r="F5078" s="38"/>
      <c r="G5078" s="38"/>
      <c r="H5078" s="38"/>
    </row>
    <row r="5079" spans="1:8">
      <c r="A5079" s="629" t="s">
        <v>33</v>
      </c>
      <c r="B5079" s="644" t="s">
        <v>7773</v>
      </c>
      <c r="D5079" s="38"/>
      <c r="E5079" s="38"/>
      <c r="F5079" s="38"/>
      <c r="G5079" s="38"/>
      <c r="H5079" s="38"/>
    </row>
    <row r="5080" spans="1:8">
      <c r="A5080" s="630"/>
      <c r="B5080" s="645"/>
      <c r="D5080" s="38"/>
      <c r="E5080" s="38"/>
      <c r="F5080" s="38"/>
      <c r="G5080" s="38"/>
      <c r="H5080" s="38"/>
    </row>
    <row r="5083" spans="1:8" ht="17.25" thickBot="1">
      <c r="A5083" s="22" t="s">
        <v>7</v>
      </c>
      <c r="B5083" s="22" t="s">
        <v>4</v>
      </c>
      <c r="D5083" s="22" t="s">
        <v>5</v>
      </c>
      <c r="E5083" s="22" t="s">
        <v>11</v>
      </c>
      <c r="F5083" s="22" t="s">
        <v>12</v>
      </c>
      <c r="G5083" s="22" t="s">
        <v>6</v>
      </c>
      <c r="H5083" s="22" t="s">
        <v>29</v>
      </c>
    </row>
    <row r="5084" spans="1:8" ht="116.25" thickTop="1">
      <c r="A5084" s="21">
        <f ca="1">COUNTIF(INDIRECT("$A$3:A" &amp; ROW()-1), "연번")</f>
        <v>462</v>
      </c>
      <c r="B5084" s="21" t="str">
        <f ca="1">VLOOKUP(A5084,'41. KPC'!$B$8:$H$1048576,7,0)</f>
        <v>예산관리전문가 양성</v>
      </c>
      <c r="D5084" s="37" t="s">
        <v>7774</v>
      </c>
      <c r="E5084" s="37" t="s">
        <v>7774</v>
      </c>
      <c r="F5084" s="48" t="s">
        <v>7775</v>
      </c>
      <c r="G5084" s="37">
        <v>28</v>
      </c>
      <c r="H5084" s="37" t="s">
        <v>7752</v>
      </c>
    </row>
    <row r="5085" spans="1:8" ht="66">
      <c r="A5085" s="24" t="s">
        <v>28</v>
      </c>
      <c r="B5085" s="212" t="s">
        <v>7776</v>
      </c>
      <c r="D5085" s="38"/>
      <c r="E5085" s="38"/>
      <c r="F5085" s="38"/>
      <c r="G5085" s="38"/>
      <c r="H5085" s="38"/>
    </row>
    <row r="5086" spans="1:8">
      <c r="A5086" s="24" t="s">
        <v>13</v>
      </c>
      <c r="B5086" s="94" t="s">
        <v>7777</v>
      </c>
      <c r="D5086" s="38"/>
      <c r="E5086" s="38"/>
      <c r="F5086" s="38"/>
      <c r="G5086" s="38"/>
      <c r="H5086" s="38"/>
    </row>
    <row r="5087" spans="1:8">
      <c r="A5087" s="24" t="s">
        <v>32</v>
      </c>
      <c r="B5087" s="23">
        <f ca="1">VLOOKUP(B5084,'41. KPC'!$H$8:$J$1048576,3,0)</f>
        <v>28</v>
      </c>
      <c r="D5087" s="38"/>
      <c r="E5087" s="38"/>
      <c r="F5087" s="38"/>
      <c r="G5087" s="38"/>
      <c r="H5087" s="38"/>
    </row>
    <row r="5088" spans="1:8">
      <c r="A5088" s="24" t="s">
        <v>31</v>
      </c>
      <c r="B5088" s="23" t="str">
        <f ca="1">VLOOKUP(B5084,'41. KPC'!$H$8:$J$1048576,2,0)</f>
        <v>X</v>
      </c>
      <c r="D5088" s="38"/>
      <c r="E5088" s="38"/>
      <c r="F5088" s="38"/>
      <c r="G5088" s="38"/>
      <c r="H5088" s="38"/>
    </row>
    <row r="5089" spans="1:8">
      <c r="A5089" s="24" t="s">
        <v>25</v>
      </c>
      <c r="B5089" s="23" t="str">
        <f ca="1">VLOOKUP(B5084,'41. KPC'!$H$8:$L$1048576,5,0)</f>
        <v>3~12월</v>
      </c>
      <c r="D5089" s="38"/>
      <c r="E5089" s="38"/>
      <c r="F5089" s="38"/>
      <c r="G5089" s="38"/>
      <c r="H5089" s="38"/>
    </row>
    <row r="5090" spans="1:8">
      <c r="A5090" s="629" t="s">
        <v>33</v>
      </c>
      <c r="B5090" s="644" t="s">
        <v>7778</v>
      </c>
      <c r="D5090" s="38"/>
      <c r="E5090" s="38"/>
      <c r="F5090" s="38"/>
      <c r="G5090" s="38"/>
      <c r="H5090" s="38"/>
    </row>
    <row r="5091" spans="1:8">
      <c r="A5091" s="630"/>
      <c r="B5091" s="645"/>
      <c r="D5091" s="38"/>
      <c r="E5091" s="38"/>
      <c r="F5091" s="38"/>
      <c r="G5091" s="38"/>
      <c r="H5091" s="38"/>
    </row>
    <row r="5094" spans="1:8" ht="17.25" thickBot="1">
      <c r="A5094" s="22" t="s">
        <v>7</v>
      </c>
      <c r="B5094" s="22" t="s">
        <v>4</v>
      </c>
      <c r="D5094" s="22" t="s">
        <v>5</v>
      </c>
      <c r="E5094" s="22" t="s">
        <v>11</v>
      </c>
      <c r="F5094" s="22" t="s">
        <v>12</v>
      </c>
      <c r="G5094" s="22" t="s">
        <v>6</v>
      </c>
      <c r="H5094" s="22" t="s">
        <v>29</v>
      </c>
    </row>
    <row r="5095" spans="1:8" ht="66.75" thickTop="1">
      <c r="A5095" s="21">
        <f ca="1">COUNTIF(INDIRECT("$A$3:A" &amp; ROW()-1), "연번")</f>
        <v>463</v>
      </c>
      <c r="B5095" s="21" t="str">
        <f ca="1">VLOOKUP(A5095,'41. KPC'!$B$8:$H$1048576,7,0)</f>
        <v>전략기획전문가 양성</v>
      </c>
      <c r="D5095" s="37" t="s">
        <v>7779</v>
      </c>
      <c r="E5095" s="37" t="s">
        <v>7779</v>
      </c>
      <c r="F5095" s="48" t="s">
        <v>7780</v>
      </c>
      <c r="G5095" s="37">
        <v>28</v>
      </c>
      <c r="H5095" s="37" t="s">
        <v>7752</v>
      </c>
    </row>
    <row r="5096" spans="1:8" ht="66">
      <c r="A5096" s="24" t="s">
        <v>28</v>
      </c>
      <c r="B5096" s="212" t="s">
        <v>7781</v>
      </c>
      <c r="D5096" s="38"/>
      <c r="E5096" s="38"/>
      <c r="F5096" s="38"/>
      <c r="G5096" s="38"/>
      <c r="H5096" s="38"/>
    </row>
    <row r="5097" spans="1:8">
      <c r="A5097" s="24" t="s">
        <v>13</v>
      </c>
      <c r="B5097" s="94" t="s">
        <v>7782</v>
      </c>
      <c r="D5097" s="38"/>
      <c r="E5097" s="38"/>
      <c r="F5097" s="38"/>
      <c r="G5097" s="38"/>
      <c r="H5097" s="38"/>
    </row>
    <row r="5098" spans="1:8">
      <c r="A5098" s="24" t="s">
        <v>32</v>
      </c>
      <c r="B5098" s="23">
        <f ca="1">VLOOKUP(B5095,'41. KPC'!$H$8:$J$1048576,3,0)</f>
        <v>28</v>
      </c>
      <c r="D5098" s="38"/>
      <c r="E5098" s="38"/>
      <c r="F5098" s="38"/>
      <c r="G5098" s="38"/>
      <c r="H5098" s="38"/>
    </row>
    <row r="5099" spans="1:8">
      <c r="A5099" s="24" t="s">
        <v>31</v>
      </c>
      <c r="B5099" s="23" t="str">
        <f ca="1">VLOOKUP(B5095,'41. KPC'!$H$8:$J$1048576,2,0)</f>
        <v>X</v>
      </c>
      <c r="D5099" s="38"/>
      <c r="E5099" s="38"/>
      <c r="F5099" s="38"/>
      <c r="G5099" s="38"/>
      <c r="H5099" s="38"/>
    </row>
    <row r="5100" spans="1:8">
      <c r="A5100" s="24" t="s">
        <v>25</v>
      </c>
      <c r="B5100" s="23" t="str">
        <f ca="1">VLOOKUP(B5095,'41. KPC'!$H$8:$L$1048576,5,0)</f>
        <v>3~12월</v>
      </c>
      <c r="D5100" s="38"/>
      <c r="E5100" s="38"/>
      <c r="F5100" s="38"/>
      <c r="G5100" s="38"/>
      <c r="H5100" s="38"/>
    </row>
    <row r="5101" spans="1:8">
      <c r="A5101" s="629" t="s">
        <v>33</v>
      </c>
      <c r="B5101" s="644" t="s">
        <v>7783</v>
      </c>
      <c r="D5101" s="38"/>
      <c r="E5101" s="38"/>
      <c r="F5101" s="38"/>
      <c r="G5101" s="38"/>
      <c r="H5101" s="38"/>
    </row>
    <row r="5102" spans="1:8">
      <c r="A5102" s="630"/>
      <c r="B5102" s="645"/>
      <c r="D5102" s="38"/>
      <c r="E5102" s="38"/>
      <c r="F5102" s="38"/>
      <c r="G5102" s="38"/>
      <c r="H5102" s="38"/>
    </row>
    <row r="5105" spans="1:8" ht="17.25" thickBot="1">
      <c r="A5105" s="22" t="s">
        <v>7</v>
      </c>
      <c r="B5105" s="22" t="s">
        <v>4</v>
      </c>
      <c r="D5105" s="22" t="s">
        <v>5</v>
      </c>
      <c r="E5105" s="22" t="s">
        <v>11</v>
      </c>
      <c r="F5105" s="22" t="s">
        <v>12</v>
      </c>
      <c r="G5105" s="22" t="s">
        <v>6</v>
      </c>
      <c r="H5105" s="22" t="s">
        <v>29</v>
      </c>
    </row>
    <row r="5106" spans="1:8" ht="83.25" thickTop="1">
      <c r="A5106" s="21">
        <f ca="1">COUNTIF(INDIRECT("$A$3:A" &amp; ROW()-1), "연번")</f>
        <v>464</v>
      </c>
      <c r="B5106" s="21" t="str">
        <f ca="1">VLOOKUP(A5106,'41. KPC'!$B$8:$H$1048576,7,0)</f>
        <v>경영진단전문가 양성</v>
      </c>
      <c r="D5106" s="37" t="s">
        <v>7784</v>
      </c>
      <c r="E5106" s="37" t="s">
        <v>7784</v>
      </c>
      <c r="F5106" s="48" t="s">
        <v>7785</v>
      </c>
      <c r="G5106" s="37">
        <v>28</v>
      </c>
      <c r="H5106" s="37" t="s">
        <v>7752</v>
      </c>
    </row>
    <row r="5107" spans="1:8">
      <c r="A5107" s="24" t="s">
        <v>28</v>
      </c>
      <c r="B5107" s="237" t="s">
        <v>7786</v>
      </c>
      <c r="D5107" s="38"/>
      <c r="E5107" s="38"/>
      <c r="F5107" s="38"/>
      <c r="G5107" s="38"/>
      <c r="H5107" s="38"/>
    </row>
    <row r="5108" spans="1:8">
      <c r="A5108" s="24" t="s">
        <v>13</v>
      </c>
      <c r="B5108" s="237" t="s">
        <v>7754</v>
      </c>
      <c r="D5108" s="38"/>
      <c r="E5108" s="38"/>
      <c r="F5108" s="38"/>
      <c r="G5108" s="38"/>
      <c r="H5108" s="38"/>
    </row>
    <row r="5109" spans="1:8">
      <c r="A5109" s="24" t="s">
        <v>32</v>
      </c>
      <c r="B5109" s="23">
        <f ca="1">VLOOKUP(B5106,'41. KPC'!$H$8:$J$1048576,3,0)</f>
        <v>28</v>
      </c>
      <c r="D5109" s="38"/>
      <c r="E5109" s="38"/>
      <c r="F5109" s="38"/>
      <c r="G5109" s="38"/>
      <c r="H5109" s="38"/>
    </row>
    <row r="5110" spans="1:8">
      <c r="A5110" s="24" t="s">
        <v>31</v>
      </c>
      <c r="B5110" s="23" t="str">
        <f ca="1">VLOOKUP(B5106,'41. KPC'!$H$8:$J$1048576,2,0)</f>
        <v>X</v>
      </c>
      <c r="D5110" s="38"/>
      <c r="E5110" s="38"/>
      <c r="F5110" s="38"/>
      <c r="G5110" s="38"/>
      <c r="H5110" s="38"/>
    </row>
    <row r="5111" spans="1:8">
      <c r="A5111" s="24" t="s">
        <v>25</v>
      </c>
      <c r="B5111" s="23" t="str">
        <f ca="1">VLOOKUP(B5106,'41. KPC'!$H$8:$L$1048576,5,0)</f>
        <v>3~12월</v>
      </c>
      <c r="D5111" s="38"/>
      <c r="E5111" s="38"/>
      <c r="F5111" s="38"/>
      <c r="G5111" s="38"/>
      <c r="H5111" s="38"/>
    </row>
    <row r="5112" spans="1:8">
      <c r="A5112" s="629" t="s">
        <v>33</v>
      </c>
      <c r="B5112" s="644" t="s">
        <v>7787</v>
      </c>
      <c r="D5112" s="38"/>
      <c r="E5112" s="38"/>
      <c r="F5112" s="38"/>
      <c r="G5112" s="38"/>
      <c r="H5112" s="38"/>
    </row>
    <row r="5113" spans="1:8">
      <c r="A5113" s="630"/>
      <c r="B5113" s="645"/>
      <c r="D5113" s="38"/>
      <c r="E5113" s="38"/>
      <c r="F5113" s="38"/>
      <c r="G5113" s="38"/>
      <c r="H5113" s="38"/>
    </row>
    <row r="5116" spans="1:8" ht="17.25" thickBot="1">
      <c r="A5116" s="22" t="s">
        <v>7</v>
      </c>
      <c r="B5116" s="22" t="s">
        <v>4</v>
      </c>
      <c r="D5116" s="22" t="s">
        <v>5</v>
      </c>
      <c r="E5116" s="22" t="s">
        <v>11</v>
      </c>
      <c r="F5116" s="22" t="s">
        <v>12</v>
      </c>
      <c r="G5116" s="22" t="s">
        <v>6</v>
      </c>
      <c r="H5116" s="22" t="s">
        <v>29</v>
      </c>
    </row>
    <row r="5117" spans="1:8" ht="83.25" thickTop="1">
      <c r="A5117" s="21">
        <f ca="1">COUNTIF(INDIRECT("$A$3:A" &amp; ROW()-1), "연번")</f>
        <v>465</v>
      </c>
      <c r="B5117" s="21" t="str">
        <f ca="1">VLOOKUP(A5117,'41. KPC'!$B$8:$H$1048576,7,0)</f>
        <v>경영기획실무</v>
      </c>
      <c r="D5117" s="37" t="s">
        <v>7788</v>
      </c>
      <c r="E5117" s="37" t="s">
        <v>7788</v>
      </c>
      <c r="F5117" s="48" t="s">
        <v>7789</v>
      </c>
      <c r="G5117" s="37">
        <v>18</v>
      </c>
      <c r="H5117" s="37" t="s">
        <v>7752</v>
      </c>
    </row>
    <row r="5118" spans="1:8" ht="82.5">
      <c r="A5118" s="24" t="s">
        <v>28</v>
      </c>
      <c r="B5118" s="212" t="s">
        <v>7790</v>
      </c>
      <c r="D5118" s="38"/>
      <c r="E5118" s="38"/>
      <c r="F5118" s="38"/>
      <c r="G5118" s="38"/>
      <c r="H5118" s="38"/>
    </row>
    <row r="5119" spans="1:8" ht="33">
      <c r="A5119" s="24" t="s">
        <v>13</v>
      </c>
      <c r="B5119" s="211" t="s">
        <v>7791</v>
      </c>
      <c r="D5119" s="38"/>
      <c r="E5119" s="38"/>
      <c r="F5119" s="38"/>
      <c r="G5119" s="38"/>
      <c r="H5119" s="38"/>
    </row>
    <row r="5120" spans="1:8">
      <c r="A5120" s="24" t="s">
        <v>32</v>
      </c>
      <c r="B5120" s="23">
        <f ca="1">VLOOKUP(B5117,'41. KPC'!$H$8:$J$1048576,3,0)</f>
        <v>18</v>
      </c>
      <c r="D5120" s="38"/>
      <c r="E5120" s="38"/>
      <c r="F5120" s="38"/>
      <c r="G5120" s="38"/>
      <c r="H5120" s="38"/>
    </row>
    <row r="5121" spans="1:8">
      <c r="A5121" s="24" t="s">
        <v>31</v>
      </c>
      <c r="B5121" s="23" t="str">
        <f ca="1">VLOOKUP(B5117,'41. KPC'!$H$8:$J$1048576,2,0)</f>
        <v>X</v>
      </c>
      <c r="D5121" s="38"/>
      <c r="E5121" s="38"/>
      <c r="F5121" s="38"/>
      <c r="G5121" s="38"/>
      <c r="H5121" s="38"/>
    </row>
    <row r="5122" spans="1:8">
      <c r="A5122" s="24" t="s">
        <v>25</v>
      </c>
      <c r="B5122" s="23" t="str">
        <f ca="1">VLOOKUP(B5117,'41. KPC'!$H$8:$L$1048576,5,0)</f>
        <v>3~12월</v>
      </c>
      <c r="D5122" s="38"/>
      <c r="E5122" s="38"/>
      <c r="F5122" s="38"/>
      <c r="G5122" s="38"/>
      <c r="H5122" s="38"/>
    </row>
    <row r="5123" spans="1:8">
      <c r="A5123" s="629" t="s">
        <v>33</v>
      </c>
      <c r="B5123" s="644" t="s">
        <v>7792</v>
      </c>
      <c r="D5123" s="38"/>
      <c r="E5123" s="38"/>
      <c r="F5123" s="38"/>
      <c r="G5123" s="38"/>
      <c r="H5123" s="38"/>
    </row>
    <row r="5124" spans="1:8">
      <c r="A5124" s="630"/>
      <c r="B5124" s="645"/>
      <c r="D5124" s="38"/>
      <c r="E5124" s="38"/>
      <c r="F5124" s="38"/>
      <c r="G5124" s="38"/>
      <c r="H5124" s="38"/>
    </row>
    <row r="5127" spans="1:8" ht="17.25" thickBot="1">
      <c r="A5127" s="22" t="s">
        <v>7</v>
      </c>
      <c r="B5127" s="22" t="s">
        <v>4</v>
      </c>
      <c r="D5127" s="22" t="s">
        <v>5</v>
      </c>
      <c r="E5127" s="22" t="s">
        <v>11</v>
      </c>
      <c r="F5127" s="22" t="s">
        <v>12</v>
      </c>
      <c r="G5127" s="22" t="s">
        <v>6</v>
      </c>
      <c r="H5127" s="22" t="s">
        <v>29</v>
      </c>
    </row>
    <row r="5128" spans="1:8" ht="50.25" thickTop="1">
      <c r="A5128" s="21">
        <f ca="1">COUNTIF(INDIRECT("$A$3:A" &amp; ROW()-1), "연번")</f>
        <v>466</v>
      </c>
      <c r="B5128" s="21" t="str">
        <f ca="1">VLOOKUP(A5128,'41. KPC'!$B$8:$H$1048576,7,0)</f>
        <v>경영기획기본</v>
      </c>
      <c r="D5128" s="37" t="s">
        <v>7793</v>
      </c>
      <c r="E5128" s="37" t="s">
        <v>7793</v>
      </c>
      <c r="F5128" s="48" t="s">
        <v>7794</v>
      </c>
      <c r="G5128" s="37">
        <v>18</v>
      </c>
      <c r="H5128" s="37" t="s">
        <v>7752</v>
      </c>
    </row>
    <row r="5129" spans="1:8" ht="82.5">
      <c r="A5129" s="24" t="s">
        <v>28</v>
      </c>
      <c r="B5129" s="212" t="s">
        <v>7795</v>
      </c>
      <c r="D5129" s="38"/>
      <c r="E5129" s="38"/>
      <c r="F5129" s="38"/>
      <c r="G5129" s="38"/>
      <c r="H5129" s="38"/>
    </row>
    <row r="5130" spans="1:8" ht="33">
      <c r="A5130" s="24" t="s">
        <v>13</v>
      </c>
      <c r="B5130" s="212" t="s">
        <v>7791</v>
      </c>
      <c r="D5130" s="38"/>
      <c r="E5130" s="38"/>
      <c r="F5130" s="38"/>
      <c r="G5130" s="38"/>
      <c r="H5130" s="38"/>
    </row>
    <row r="5131" spans="1:8">
      <c r="A5131" s="24" t="s">
        <v>32</v>
      </c>
      <c r="B5131" s="23">
        <f ca="1">VLOOKUP(B5128,'41. KPC'!$H$8:$J$1048576,3,0)</f>
        <v>18</v>
      </c>
      <c r="D5131" s="38"/>
      <c r="E5131" s="38"/>
      <c r="F5131" s="38"/>
      <c r="G5131" s="38"/>
      <c r="H5131" s="38"/>
    </row>
    <row r="5132" spans="1:8">
      <c r="A5132" s="24" t="s">
        <v>31</v>
      </c>
      <c r="B5132" s="23" t="str">
        <f ca="1">VLOOKUP(B5128,'41. KPC'!$H$8:$J$1048576,2,0)</f>
        <v>X</v>
      </c>
      <c r="D5132" s="38"/>
      <c r="E5132" s="38"/>
      <c r="F5132" s="38"/>
      <c r="G5132" s="38"/>
      <c r="H5132" s="38"/>
    </row>
    <row r="5133" spans="1:8">
      <c r="A5133" s="24" t="s">
        <v>25</v>
      </c>
      <c r="B5133" s="23" t="str">
        <f ca="1">VLOOKUP(B5128,'41. KPC'!$H$8:$L$1048576,5,0)</f>
        <v>3~12월</v>
      </c>
      <c r="D5133" s="38"/>
      <c r="E5133" s="38"/>
      <c r="F5133" s="38"/>
      <c r="G5133" s="38"/>
      <c r="H5133" s="38"/>
    </row>
    <row r="5134" spans="1:8">
      <c r="A5134" s="629" t="s">
        <v>33</v>
      </c>
      <c r="B5134" s="644" t="s">
        <v>7796</v>
      </c>
      <c r="D5134" s="38"/>
      <c r="E5134" s="38"/>
      <c r="F5134" s="38"/>
      <c r="G5134" s="38"/>
      <c r="H5134" s="38"/>
    </row>
    <row r="5135" spans="1:8">
      <c r="A5135" s="630"/>
      <c r="B5135" s="645"/>
      <c r="D5135" s="38"/>
      <c r="E5135" s="38"/>
      <c r="F5135" s="38"/>
      <c r="G5135" s="38"/>
      <c r="H5135" s="38"/>
    </row>
    <row r="5138" spans="1:8" ht="17.25" thickBot="1">
      <c r="A5138" s="22" t="s">
        <v>7</v>
      </c>
      <c r="B5138" s="22" t="s">
        <v>4</v>
      </c>
      <c r="D5138" s="22" t="s">
        <v>5</v>
      </c>
      <c r="E5138" s="22" t="s">
        <v>11</v>
      </c>
      <c r="F5138" s="22" t="s">
        <v>12</v>
      </c>
      <c r="G5138" s="22" t="s">
        <v>6</v>
      </c>
      <c r="H5138" s="22" t="s">
        <v>29</v>
      </c>
    </row>
    <row r="5139" spans="1:8" ht="99.75" thickTop="1">
      <c r="A5139" s="21">
        <f ca="1">COUNTIF(INDIRECT("$A$3:A" &amp; ROW()-1), "연번")</f>
        <v>467</v>
      </c>
      <c r="B5139" s="21" t="str">
        <f ca="1">VLOOKUP(A5139,'41. KPC'!$B$8:$H$1048576,7,0)</f>
        <v>예산관리실무</v>
      </c>
      <c r="D5139" s="37" t="s">
        <v>7797</v>
      </c>
      <c r="E5139" s="37" t="s">
        <v>7797</v>
      </c>
      <c r="F5139" s="48" t="s">
        <v>7798</v>
      </c>
      <c r="G5139" s="37">
        <v>18</v>
      </c>
      <c r="H5139" s="37" t="s">
        <v>7752</v>
      </c>
    </row>
    <row r="5140" spans="1:8" ht="82.5">
      <c r="A5140" s="24" t="s">
        <v>28</v>
      </c>
      <c r="B5140" s="212" t="s">
        <v>7799</v>
      </c>
      <c r="D5140" s="38"/>
      <c r="E5140" s="38"/>
      <c r="F5140" s="38"/>
      <c r="G5140" s="38"/>
      <c r="H5140" s="38"/>
    </row>
    <row r="5141" spans="1:8" ht="33">
      <c r="A5141" s="24" t="s">
        <v>13</v>
      </c>
      <c r="B5141" s="211" t="s">
        <v>7800</v>
      </c>
      <c r="D5141" s="38"/>
      <c r="E5141" s="38"/>
      <c r="F5141" s="38"/>
      <c r="G5141" s="38"/>
      <c r="H5141" s="38"/>
    </row>
    <row r="5142" spans="1:8">
      <c r="A5142" s="24" t="s">
        <v>32</v>
      </c>
      <c r="B5142" s="23">
        <f ca="1">VLOOKUP(B5139,'41. KPC'!$H$8:$J$1048576,3,0)</f>
        <v>18</v>
      </c>
      <c r="D5142" s="38"/>
      <c r="E5142" s="38"/>
      <c r="F5142" s="38"/>
      <c r="G5142" s="38"/>
      <c r="H5142" s="38"/>
    </row>
    <row r="5143" spans="1:8">
      <c r="A5143" s="24" t="s">
        <v>31</v>
      </c>
      <c r="B5143" s="23" t="str">
        <f ca="1">VLOOKUP(B5139,'41. KPC'!$H$8:$J$1048576,2,0)</f>
        <v>X</v>
      </c>
      <c r="D5143" s="38"/>
      <c r="E5143" s="38"/>
      <c r="F5143" s="38"/>
      <c r="G5143" s="38"/>
      <c r="H5143" s="38"/>
    </row>
    <row r="5144" spans="1:8">
      <c r="A5144" s="24" t="s">
        <v>25</v>
      </c>
      <c r="B5144" s="23" t="str">
        <f ca="1">VLOOKUP(B5139,'41. KPC'!$H$8:$L$1048576,5,0)</f>
        <v>3~12월</v>
      </c>
      <c r="D5144" s="38"/>
      <c r="E5144" s="38"/>
      <c r="F5144" s="38"/>
      <c r="G5144" s="38"/>
      <c r="H5144" s="38"/>
    </row>
    <row r="5145" spans="1:8">
      <c r="A5145" s="629" t="s">
        <v>33</v>
      </c>
      <c r="B5145" s="644" t="s">
        <v>7801</v>
      </c>
      <c r="D5145" s="38"/>
      <c r="E5145" s="38"/>
      <c r="F5145" s="38"/>
      <c r="G5145" s="38"/>
      <c r="H5145" s="38"/>
    </row>
    <row r="5146" spans="1:8">
      <c r="A5146" s="630"/>
      <c r="B5146" s="645"/>
      <c r="D5146" s="38"/>
      <c r="E5146" s="38"/>
      <c r="F5146" s="38"/>
      <c r="G5146" s="38"/>
      <c r="H5146" s="38"/>
    </row>
    <row r="5149" spans="1:8" ht="17.25" thickBot="1">
      <c r="A5149" s="22" t="s">
        <v>7</v>
      </c>
      <c r="B5149" s="22" t="s">
        <v>4</v>
      </c>
      <c r="D5149" s="22" t="s">
        <v>5</v>
      </c>
      <c r="E5149" s="22" t="s">
        <v>11</v>
      </c>
      <c r="F5149" s="22" t="s">
        <v>12</v>
      </c>
      <c r="G5149" s="22" t="s">
        <v>6</v>
      </c>
      <c r="H5149" s="22" t="s">
        <v>29</v>
      </c>
    </row>
    <row r="5150" spans="1:8" ht="116.25" thickTop="1">
      <c r="A5150" s="21">
        <f ca="1">COUNTIF(INDIRECT("$A$3:A" &amp; ROW()-1), "연번")</f>
        <v>468</v>
      </c>
      <c r="B5150" s="21" t="str">
        <f ca="1">VLOOKUP(A5150,'41. KPC'!$B$8:$H$1048576,7,0)</f>
        <v>예산관리기본</v>
      </c>
      <c r="D5150" s="37" t="s">
        <v>7802</v>
      </c>
      <c r="E5150" s="37" t="s">
        <v>7802</v>
      </c>
      <c r="F5150" s="48" t="s">
        <v>7803</v>
      </c>
      <c r="G5150" s="37">
        <v>18</v>
      </c>
      <c r="H5150" s="37" t="s">
        <v>7752</v>
      </c>
    </row>
    <row r="5151" spans="1:8" ht="49.5">
      <c r="A5151" s="24" t="s">
        <v>28</v>
      </c>
      <c r="B5151" s="212" t="s">
        <v>7804</v>
      </c>
      <c r="D5151" s="38"/>
      <c r="E5151" s="38"/>
      <c r="F5151" s="38"/>
      <c r="G5151" s="38"/>
      <c r="H5151" s="38"/>
    </row>
    <row r="5152" spans="1:8" ht="33">
      <c r="A5152" s="24" t="s">
        <v>13</v>
      </c>
      <c r="B5152" s="212" t="s">
        <v>7800</v>
      </c>
      <c r="D5152" s="38"/>
      <c r="E5152" s="38"/>
      <c r="F5152" s="38"/>
      <c r="G5152" s="38"/>
      <c r="H5152" s="38"/>
    </row>
    <row r="5153" spans="1:8">
      <c r="A5153" s="24" t="s">
        <v>32</v>
      </c>
      <c r="B5153" s="23">
        <f ca="1">VLOOKUP(B5150,'41. KPC'!$H$8:$J$1048576,3,0)</f>
        <v>18</v>
      </c>
      <c r="D5153" s="38"/>
      <c r="E5153" s="38"/>
      <c r="F5153" s="38"/>
      <c r="G5153" s="38"/>
      <c r="H5153" s="38"/>
    </row>
    <row r="5154" spans="1:8">
      <c r="A5154" s="24" t="s">
        <v>31</v>
      </c>
      <c r="B5154" s="23" t="str">
        <f ca="1">VLOOKUP(B5150,'41. KPC'!$H$8:$J$1048576,2,0)</f>
        <v>X</v>
      </c>
      <c r="D5154" s="38"/>
      <c r="E5154" s="38"/>
      <c r="F5154" s="38"/>
      <c r="G5154" s="38"/>
      <c r="H5154" s="38"/>
    </row>
    <row r="5155" spans="1:8">
      <c r="A5155" s="24" t="s">
        <v>25</v>
      </c>
      <c r="B5155" s="23" t="str">
        <f ca="1">VLOOKUP(B5150,'41. KPC'!$H$8:$L$1048576,5,0)</f>
        <v>3~12월</v>
      </c>
      <c r="D5155" s="38"/>
      <c r="E5155" s="38"/>
      <c r="F5155" s="38"/>
      <c r="G5155" s="38"/>
      <c r="H5155" s="38"/>
    </row>
    <row r="5156" spans="1:8">
      <c r="A5156" s="629" t="s">
        <v>33</v>
      </c>
      <c r="B5156" s="644" t="s">
        <v>7805</v>
      </c>
      <c r="D5156" s="38"/>
      <c r="E5156" s="38"/>
      <c r="F5156" s="38"/>
      <c r="G5156" s="38"/>
      <c r="H5156" s="38"/>
    </row>
    <row r="5157" spans="1:8">
      <c r="A5157" s="630"/>
      <c r="B5157" s="645"/>
      <c r="D5157" s="38"/>
      <c r="E5157" s="38"/>
      <c r="F5157" s="38"/>
      <c r="G5157" s="38"/>
      <c r="H5157" s="38"/>
    </row>
    <row r="5160" spans="1:8" ht="17.25" thickBot="1">
      <c r="A5160" s="22" t="s">
        <v>7</v>
      </c>
      <c r="B5160" s="22" t="s">
        <v>4</v>
      </c>
      <c r="D5160" s="22" t="s">
        <v>5</v>
      </c>
      <c r="E5160" s="22" t="s">
        <v>11</v>
      </c>
      <c r="F5160" s="22" t="s">
        <v>12</v>
      </c>
      <c r="G5160" s="22" t="s">
        <v>6</v>
      </c>
      <c r="H5160" s="22" t="s">
        <v>29</v>
      </c>
    </row>
    <row r="5161" spans="1:8" ht="116.25" thickTop="1">
      <c r="A5161" s="21">
        <f ca="1">COUNTIF(INDIRECT("$A$3:A" &amp; ROW()-1), "연번")</f>
        <v>469</v>
      </c>
      <c r="B5161" s="21" t="str">
        <f ca="1">VLOOKUP(A5161,'41. KPC'!$B$8:$H$1048576,7,0)</f>
        <v>사업계획수립실무</v>
      </c>
      <c r="D5161" s="37" t="s">
        <v>7806</v>
      </c>
      <c r="E5161" s="37" t="s">
        <v>7806</v>
      </c>
      <c r="F5161" s="48" t="s">
        <v>7807</v>
      </c>
      <c r="G5161" s="37">
        <v>18</v>
      </c>
      <c r="H5161" s="37" t="s">
        <v>7752</v>
      </c>
    </row>
    <row r="5162" spans="1:8" ht="66">
      <c r="A5162" s="24" t="s">
        <v>28</v>
      </c>
      <c r="B5162" s="212" t="s">
        <v>7808</v>
      </c>
      <c r="D5162" s="38"/>
      <c r="E5162" s="38"/>
      <c r="F5162" s="38"/>
      <c r="G5162" s="38"/>
      <c r="H5162" s="38"/>
    </row>
    <row r="5163" spans="1:8">
      <c r="A5163" s="24" t="s">
        <v>13</v>
      </c>
      <c r="B5163" s="18"/>
      <c r="D5163" s="38"/>
      <c r="E5163" s="38"/>
      <c r="F5163" s="38"/>
      <c r="G5163" s="38"/>
      <c r="H5163" s="38"/>
    </row>
    <row r="5164" spans="1:8">
      <c r="A5164" s="24" t="s">
        <v>32</v>
      </c>
      <c r="B5164" s="23">
        <f ca="1">VLOOKUP(B5161,'41. KPC'!$H$8:$J$1048576,3,0)</f>
        <v>18</v>
      </c>
      <c r="D5164" s="38"/>
      <c r="E5164" s="38"/>
      <c r="F5164" s="38"/>
      <c r="G5164" s="38"/>
      <c r="H5164" s="38"/>
    </row>
    <row r="5165" spans="1:8">
      <c r="A5165" s="24" t="s">
        <v>31</v>
      </c>
      <c r="B5165" s="23" t="str">
        <f ca="1">VLOOKUP(B5161,'41. KPC'!$H$8:$J$1048576,2,0)</f>
        <v>X</v>
      </c>
      <c r="D5165" s="38"/>
      <c r="E5165" s="38"/>
      <c r="F5165" s="38"/>
      <c r="G5165" s="38"/>
      <c r="H5165" s="38"/>
    </row>
    <row r="5166" spans="1:8">
      <c r="A5166" s="24" t="s">
        <v>25</v>
      </c>
      <c r="B5166" s="23" t="str">
        <f ca="1">VLOOKUP(B5161,'41. KPC'!$H$8:$L$1048576,5,0)</f>
        <v>3~12월</v>
      </c>
      <c r="D5166" s="38"/>
      <c r="E5166" s="38"/>
      <c r="F5166" s="38"/>
      <c r="G5166" s="38"/>
      <c r="H5166" s="38"/>
    </row>
    <row r="5167" spans="1:8">
      <c r="A5167" s="629" t="s">
        <v>33</v>
      </c>
      <c r="B5167" s="644" t="s">
        <v>7809</v>
      </c>
      <c r="D5167" s="38"/>
      <c r="E5167" s="38"/>
      <c r="F5167" s="38"/>
      <c r="G5167" s="38"/>
      <c r="H5167" s="38"/>
    </row>
    <row r="5168" spans="1:8">
      <c r="A5168" s="630"/>
      <c r="B5168" s="645"/>
      <c r="D5168" s="38"/>
      <c r="E5168" s="38"/>
      <c r="F5168" s="38"/>
      <c r="G5168" s="38"/>
      <c r="H5168" s="38"/>
    </row>
    <row r="5171" spans="1:8" ht="17.25" thickBot="1">
      <c r="A5171" s="22" t="s">
        <v>7</v>
      </c>
      <c r="B5171" s="22" t="s">
        <v>4</v>
      </c>
      <c r="D5171" s="22" t="s">
        <v>5</v>
      </c>
      <c r="E5171" s="22" t="s">
        <v>11</v>
      </c>
      <c r="F5171" s="22" t="s">
        <v>12</v>
      </c>
      <c r="G5171" s="22" t="s">
        <v>6</v>
      </c>
      <c r="H5171" s="22" t="s">
        <v>29</v>
      </c>
    </row>
    <row r="5172" spans="1:8" ht="99.75" thickTop="1">
      <c r="A5172" s="21">
        <f ca="1">COUNTIF(INDIRECT("$A$3:A" &amp; ROW()-1), "연번")</f>
        <v>470</v>
      </c>
      <c r="B5172" s="21" t="str">
        <f ca="1">VLOOKUP(A5172,'41. KPC'!$B$8:$H$1048576,7,0)</f>
        <v>[AI WORKS] 경영계획수립을 위한 사업실적 및 경영분석(AI 활용)</v>
      </c>
      <c r="D5172" s="37" t="s">
        <v>7810</v>
      </c>
      <c r="E5172" s="37" t="s">
        <v>7810</v>
      </c>
      <c r="F5172" s="48" t="s">
        <v>7811</v>
      </c>
      <c r="G5172" s="37">
        <v>18</v>
      </c>
      <c r="H5172" s="37" t="s">
        <v>7752</v>
      </c>
    </row>
    <row r="5173" spans="1:8" ht="99">
      <c r="A5173" s="24" t="s">
        <v>28</v>
      </c>
      <c r="B5173" s="212" t="s">
        <v>7812</v>
      </c>
      <c r="D5173" s="38"/>
      <c r="E5173" s="38"/>
      <c r="F5173" s="38"/>
      <c r="G5173" s="38"/>
      <c r="H5173" s="38"/>
    </row>
    <row r="5174" spans="1:8">
      <c r="A5174" s="24" t="s">
        <v>13</v>
      </c>
      <c r="B5174" s="94" t="s">
        <v>7754</v>
      </c>
      <c r="D5174" s="38"/>
      <c r="E5174" s="38"/>
      <c r="F5174" s="38"/>
      <c r="G5174" s="38"/>
      <c r="H5174" s="38"/>
    </row>
    <row r="5175" spans="1:8">
      <c r="A5175" s="24" t="s">
        <v>32</v>
      </c>
      <c r="B5175" s="23">
        <f ca="1">VLOOKUP(B5172,'41. KPC'!$H$8:$J$1048576,3,0)</f>
        <v>18</v>
      </c>
      <c r="D5175" s="38"/>
      <c r="E5175" s="38"/>
      <c r="F5175" s="38"/>
      <c r="G5175" s="38"/>
      <c r="H5175" s="38"/>
    </row>
    <row r="5176" spans="1:8">
      <c r="A5176" s="24" t="s">
        <v>31</v>
      </c>
      <c r="B5176" s="23" t="str">
        <f ca="1">VLOOKUP(B5172,'41. KPC'!$H$8:$J$1048576,2,0)</f>
        <v>X</v>
      </c>
      <c r="D5176" s="38"/>
      <c r="E5176" s="38"/>
      <c r="F5176" s="38"/>
      <c r="G5176" s="38"/>
      <c r="H5176" s="38"/>
    </row>
    <row r="5177" spans="1:8">
      <c r="A5177" s="24" t="s">
        <v>25</v>
      </c>
      <c r="B5177" s="23" t="str">
        <f ca="1">VLOOKUP(B5172,'41. KPC'!$H$8:$L$1048576,5,0)</f>
        <v>3~12월</v>
      </c>
      <c r="D5177" s="38"/>
      <c r="E5177" s="38"/>
      <c r="F5177" s="38"/>
      <c r="G5177" s="38"/>
      <c r="H5177" s="38"/>
    </row>
    <row r="5178" spans="1:8">
      <c r="A5178" s="629" t="s">
        <v>33</v>
      </c>
      <c r="B5178" s="644" t="s">
        <v>7813</v>
      </c>
      <c r="D5178" s="38"/>
      <c r="E5178" s="38"/>
      <c r="F5178" s="38"/>
      <c r="G5178" s="38"/>
      <c r="H5178" s="38"/>
    </row>
    <row r="5179" spans="1:8">
      <c r="A5179" s="630"/>
      <c r="B5179" s="645"/>
      <c r="D5179" s="38"/>
      <c r="E5179" s="38"/>
      <c r="F5179" s="38"/>
      <c r="G5179" s="38"/>
      <c r="H5179" s="38"/>
    </row>
    <row r="5182" spans="1:8" ht="17.25" thickBot="1">
      <c r="A5182" s="22" t="s">
        <v>7</v>
      </c>
      <c r="B5182" s="22" t="s">
        <v>4</v>
      </c>
      <c r="D5182" s="22" t="s">
        <v>5</v>
      </c>
      <c r="E5182" s="22" t="s">
        <v>11</v>
      </c>
      <c r="F5182" s="22" t="s">
        <v>12</v>
      </c>
      <c r="G5182" s="22" t="s">
        <v>6</v>
      </c>
      <c r="H5182" s="22" t="s">
        <v>29</v>
      </c>
    </row>
    <row r="5183" spans="1:8" ht="83.25" thickTop="1">
      <c r="A5183" s="21">
        <f ca="1">COUNTIF(INDIRECT("$A$3:A" &amp; ROW()-1), "연번")</f>
        <v>471</v>
      </c>
      <c r="B5183" s="21" t="str">
        <f ca="1">VLOOKUP(A5183,'41. KPC'!$B$8:$H$1048576,7,0)</f>
        <v>경영관리회계 기본</v>
      </c>
      <c r="D5183" s="37" t="s">
        <v>7814</v>
      </c>
      <c r="E5183" s="37" t="s">
        <v>7814</v>
      </c>
      <c r="F5183" s="48" t="s">
        <v>7815</v>
      </c>
      <c r="G5183" s="37">
        <v>18</v>
      </c>
      <c r="H5183" s="37" t="s">
        <v>7752</v>
      </c>
    </row>
    <row r="5184" spans="1:8" ht="66">
      <c r="A5184" s="24" t="s">
        <v>28</v>
      </c>
      <c r="B5184" s="212" t="s">
        <v>7816</v>
      </c>
      <c r="D5184" s="38"/>
      <c r="E5184" s="38"/>
      <c r="F5184" s="38"/>
      <c r="G5184" s="38"/>
      <c r="H5184" s="38"/>
    </row>
    <row r="5185" spans="1:8" ht="33">
      <c r="A5185" s="24" t="s">
        <v>13</v>
      </c>
      <c r="B5185" s="211" t="s">
        <v>7817</v>
      </c>
      <c r="D5185" s="38"/>
      <c r="E5185" s="38"/>
      <c r="F5185" s="38"/>
      <c r="G5185" s="38"/>
      <c r="H5185" s="38"/>
    </row>
    <row r="5186" spans="1:8">
      <c r="A5186" s="24" t="s">
        <v>32</v>
      </c>
      <c r="B5186" s="23">
        <f ca="1">VLOOKUP(B5183,'41. KPC'!$H$8:$J$1048576,3,0)</f>
        <v>18</v>
      </c>
      <c r="D5186" s="38"/>
      <c r="E5186" s="38"/>
      <c r="F5186" s="38"/>
      <c r="G5186" s="38"/>
      <c r="H5186" s="38"/>
    </row>
    <row r="5187" spans="1:8">
      <c r="A5187" s="24" t="s">
        <v>31</v>
      </c>
      <c r="B5187" s="23" t="str">
        <f ca="1">VLOOKUP(B5183,'41. KPC'!$H$8:$J$1048576,2,0)</f>
        <v>X</v>
      </c>
      <c r="D5187" s="38"/>
      <c r="E5187" s="38"/>
      <c r="F5187" s="38"/>
      <c r="G5187" s="38"/>
      <c r="H5187" s="38"/>
    </row>
    <row r="5188" spans="1:8">
      <c r="A5188" s="24" t="s">
        <v>25</v>
      </c>
      <c r="B5188" s="23" t="str">
        <f ca="1">VLOOKUP(B5183,'41. KPC'!$H$8:$L$1048576,5,0)</f>
        <v>3~12월</v>
      </c>
      <c r="D5188" s="38"/>
      <c r="E5188" s="38"/>
      <c r="F5188" s="38"/>
      <c r="G5188" s="38"/>
      <c r="H5188" s="38"/>
    </row>
    <row r="5189" spans="1:8">
      <c r="A5189" s="629" t="s">
        <v>33</v>
      </c>
      <c r="B5189" s="644" t="s">
        <v>7818</v>
      </c>
      <c r="D5189" s="38"/>
      <c r="E5189" s="38"/>
      <c r="F5189" s="38"/>
      <c r="G5189" s="38"/>
      <c r="H5189" s="38"/>
    </row>
    <row r="5190" spans="1:8">
      <c r="A5190" s="630"/>
      <c r="B5190" s="645"/>
      <c r="D5190" s="38"/>
      <c r="E5190" s="38"/>
      <c r="F5190" s="38"/>
      <c r="G5190" s="38"/>
      <c r="H5190" s="38"/>
    </row>
    <row r="5193" spans="1:8" ht="17.25" thickBot="1">
      <c r="A5193" s="22" t="s">
        <v>7</v>
      </c>
      <c r="B5193" s="22" t="s">
        <v>4</v>
      </c>
      <c r="D5193" s="22" t="s">
        <v>5</v>
      </c>
      <c r="E5193" s="22" t="s">
        <v>11</v>
      </c>
      <c r="F5193" s="22" t="s">
        <v>12</v>
      </c>
      <c r="G5193" s="22" t="s">
        <v>6</v>
      </c>
      <c r="H5193" s="22" t="s">
        <v>29</v>
      </c>
    </row>
    <row r="5194" spans="1:8" ht="33.75" thickTop="1">
      <c r="A5194" s="21">
        <f ca="1">COUNTIF(INDIRECT("$A$3:A" &amp; ROW()-1), "연번")</f>
        <v>472</v>
      </c>
      <c r="B5194" s="21" t="str">
        <f ca="1">VLOOKUP(A5194,'41. KPC'!$B$8:$H$1048576,7,0)</f>
        <v>[AI WORKS] ChatGPT 활용 경영데이터 분석 실무</v>
      </c>
      <c r="D5194" s="37" t="s">
        <v>7819</v>
      </c>
      <c r="E5194" s="37" t="s">
        <v>7819</v>
      </c>
      <c r="F5194" s="48" t="s">
        <v>7820</v>
      </c>
      <c r="G5194" s="37">
        <v>7</v>
      </c>
      <c r="H5194" s="37" t="s">
        <v>7752</v>
      </c>
    </row>
    <row r="5195" spans="1:8">
      <c r="A5195" s="24" t="s">
        <v>28</v>
      </c>
      <c r="B5195" s="237" t="s">
        <v>7821</v>
      </c>
      <c r="D5195" s="38"/>
      <c r="E5195" s="38"/>
      <c r="F5195" s="38"/>
      <c r="G5195" s="38"/>
      <c r="H5195" s="38"/>
    </row>
    <row r="5196" spans="1:8" ht="49.5">
      <c r="A5196" s="24" t="s">
        <v>13</v>
      </c>
      <c r="B5196" s="212" t="s">
        <v>7822</v>
      </c>
      <c r="D5196" s="38"/>
      <c r="E5196" s="38"/>
      <c r="F5196" s="38"/>
      <c r="G5196" s="38"/>
      <c r="H5196" s="38"/>
    </row>
    <row r="5197" spans="1:8">
      <c r="A5197" s="24" t="s">
        <v>32</v>
      </c>
      <c r="B5197" s="23">
        <f ca="1">VLOOKUP(B5194,'41. KPC'!$H$8:$J$1048576,3,0)</f>
        <v>7</v>
      </c>
      <c r="D5197" s="38"/>
      <c r="E5197" s="38"/>
      <c r="F5197" s="38"/>
      <c r="G5197" s="38"/>
      <c r="H5197" s="38"/>
    </row>
    <row r="5198" spans="1:8">
      <c r="A5198" s="24" t="s">
        <v>31</v>
      </c>
      <c r="B5198" s="23" t="str">
        <f ca="1">VLOOKUP(B5194,'41. KPC'!$H$8:$J$1048576,2,0)</f>
        <v>X</v>
      </c>
      <c r="D5198" s="38"/>
      <c r="E5198" s="38"/>
      <c r="F5198" s="38"/>
      <c r="G5198" s="38"/>
      <c r="H5198" s="38"/>
    </row>
    <row r="5199" spans="1:8">
      <c r="A5199" s="24" t="s">
        <v>25</v>
      </c>
      <c r="B5199" s="23" t="str">
        <f ca="1">VLOOKUP(B5194,'41. KPC'!$H$8:$L$1048576,5,0)</f>
        <v>3~12월</v>
      </c>
      <c r="D5199" s="38"/>
      <c r="E5199" s="38"/>
      <c r="F5199" s="38"/>
      <c r="G5199" s="38"/>
      <c r="H5199" s="38"/>
    </row>
    <row r="5200" spans="1:8">
      <c r="A5200" s="629" t="s">
        <v>33</v>
      </c>
      <c r="B5200" s="644" t="s">
        <v>7823</v>
      </c>
      <c r="D5200" s="38"/>
      <c r="E5200" s="38"/>
      <c r="F5200" s="38"/>
      <c r="G5200" s="38"/>
      <c r="H5200" s="38"/>
    </row>
    <row r="5201" spans="1:8">
      <c r="A5201" s="630"/>
      <c r="B5201" s="645"/>
      <c r="D5201" s="38"/>
      <c r="E5201" s="38"/>
      <c r="F5201" s="38"/>
      <c r="G5201" s="38"/>
      <c r="H5201" s="38"/>
    </row>
    <row r="5204" spans="1:8" ht="17.25" thickBot="1">
      <c r="A5204" s="22" t="s">
        <v>7</v>
      </c>
      <c r="B5204" s="22" t="s">
        <v>4</v>
      </c>
      <c r="D5204" s="22" t="s">
        <v>5</v>
      </c>
      <c r="E5204" s="22" t="s">
        <v>11</v>
      </c>
      <c r="F5204" s="22" t="s">
        <v>12</v>
      </c>
      <c r="G5204" s="22" t="s">
        <v>6</v>
      </c>
      <c r="H5204" s="22" t="s">
        <v>29</v>
      </c>
    </row>
    <row r="5205" spans="1:8" ht="182.25" thickTop="1">
      <c r="A5205" s="21">
        <f ca="1">COUNTIF(INDIRECT("$A$3:A" &amp; ROW()-1), "연번")</f>
        <v>473</v>
      </c>
      <c r="B5205" s="21" t="str">
        <f ca="1">VLOOKUP(A5205,'41. KPC'!$B$8:$H$1048576,7,0)</f>
        <v>[AI WORKS] ChatGPT 활용 전략기획 스킬향상</v>
      </c>
      <c r="D5205" s="37" t="s">
        <v>7824</v>
      </c>
      <c r="E5205" s="37" t="s">
        <v>7824</v>
      </c>
      <c r="F5205" s="48" t="s">
        <v>7825</v>
      </c>
      <c r="G5205" s="37">
        <v>18</v>
      </c>
      <c r="H5205" s="37" t="s">
        <v>7752</v>
      </c>
    </row>
    <row r="5206" spans="1:8" ht="66">
      <c r="A5206" s="24" t="s">
        <v>28</v>
      </c>
      <c r="B5206" s="212" t="s">
        <v>7826</v>
      </c>
      <c r="D5206" s="38"/>
      <c r="E5206" s="38"/>
      <c r="F5206" s="38"/>
      <c r="G5206" s="38"/>
      <c r="H5206" s="38"/>
    </row>
    <row r="5207" spans="1:8" ht="49.5">
      <c r="A5207" s="24" t="s">
        <v>13</v>
      </c>
      <c r="B5207" s="211" t="s">
        <v>7822</v>
      </c>
      <c r="D5207" s="38"/>
      <c r="E5207" s="38"/>
      <c r="F5207" s="38"/>
      <c r="G5207" s="38"/>
      <c r="H5207" s="38"/>
    </row>
    <row r="5208" spans="1:8">
      <c r="A5208" s="24" t="s">
        <v>32</v>
      </c>
      <c r="B5208" s="23">
        <f ca="1">VLOOKUP(B5205,'41. KPC'!$H$8:$J$1048576,3,0)</f>
        <v>18</v>
      </c>
      <c r="D5208" s="38"/>
      <c r="E5208" s="38"/>
      <c r="F5208" s="38"/>
      <c r="G5208" s="38"/>
      <c r="H5208" s="38"/>
    </row>
    <row r="5209" spans="1:8">
      <c r="A5209" s="24" t="s">
        <v>31</v>
      </c>
      <c r="B5209" s="23" t="str">
        <f ca="1">VLOOKUP(B5205,'41. KPC'!$H$8:$J$1048576,2,0)</f>
        <v>X</v>
      </c>
      <c r="D5209" s="38"/>
      <c r="E5209" s="38"/>
      <c r="F5209" s="38"/>
      <c r="G5209" s="38"/>
      <c r="H5209" s="38"/>
    </row>
    <row r="5210" spans="1:8">
      <c r="A5210" s="24" t="s">
        <v>25</v>
      </c>
      <c r="B5210" s="23" t="str">
        <f ca="1">VLOOKUP(B5205,'41. KPC'!$H$8:$L$1048576,5,0)</f>
        <v>3~12월</v>
      </c>
      <c r="D5210" s="38"/>
      <c r="E5210" s="38"/>
      <c r="F5210" s="38"/>
      <c r="G5210" s="38"/>
      <c r="H5210" s="38"/>
    </row>
    <row r="5211" spans="1:8">
      <c r="A5211" s="629" t="s">
        <v>33</v>
      </c>
      <c r="B5211" s="644" t="s">
        <v>7827</v>
      </c>
      <c r="D5211" s="38"/>
      <c r="E5211" s="38"/>
      <c r="F5211" s="38"/>
      <c r="G5211" s="38"/>
      <c r="H5211" s="38"/>
    </row>
    <row r="5212" spans="1:8">
      <c r="A5212" s="630"/>
      <c r="B5212" s="645"/>
      <c r="D5212" s="38"/>
      <c r="E5212" s="38"/>
      <c r="F5212" s="38"/>
      <c r="G5212" s="38"/>
      <c r="H5212" s="38"/>
    </row>
    <row r="5215" spans="1:8" ht="17.25" thickBot="1">
      <c r="A5215" s="22" t="s">
        <v>7</v>
      </c>
      <c r="B5215" s="22" t="s">
        <v>4</v>
      </c>
      <c r="D5215" s="22" t="s">
        <v>5</v>
      </c>
      <c r="E5215" s="22" t="s">
        <v>11</v>
      </c>
      <c r="F5215" s="22" t="s">
        <v>12</v>
      </c>
      <c r="G5215" s="22" t="s">
        <v>6</v>
      </c>
      <c r="H5215" s="22" t="s">
        <v>29</v>
      </c>
    </row>
    <row r="5216" spans="1:8" ht="99.75" thickTop="1">
      <c r="A5216" s="21">
        <f ca="1">COUNTIF(INDIRECT("$A$3:A" &amp; ROW()-1), "연번")</f>
        <v>474</v>
      </c>
      <c r="B5216" s="21" t="str">
        <f ca="1">VLOOKUP(A5216,'41. KPC'!$B$8:$H$1048576,7,0)</f>
        <v>기획담당자를 위한 전략기획서 작성실무</v>
      </c>
      <c r="D5216" s="37" t="s">
        <v>7828</v>
      </c>
      <c r="E5216" s="37" t="s">
        <v>7828</v>
      </c>
      <c r="F5216" s="48" t="s">
        <v>7829</v>
      </c>
      <c r="G5216" s="37">
        <v>18</v>
      </c>
      <c r="H5216" s="37" t="s">
        <v>7752</v>
      </c>
    </row>
    <row r="5217" spans="1:8" ht="66">
      <c r="A5217" s="24" t="s">
        <v>28</v>
      </c>
      <c r="B5217" s="212" t="s">
        <v>7830</v>
      </c>
      <c r="D5217" s="38"/>
      <c r="E5217" s="38"/>
      <c r="F5217" s="38"/>
      <c r="G5217" s="38"/>
      <c r="H5217" s="38"/>
    </row>
    <row r="5218" spans="1:8" ht="33">
      <c r="A5218" s="24" t="s">
        <v>13</v>
      </c>
      <c r="B5218" s="212" t="s">
        <v>7831</v>
      </c>
      <c r="D5218" s="38"/>
      <c r="E5218" s="38"/>
      <c r="F5218" s="38"/>
      <c r="G5218" s="38"/>
      <c r="H5218" s="38"/>
    </row>
    <row r="5219" spans="1:8">
      <c r="A5219" s="24" t="s">
        <v>32</v>
      </c>
      <c r="B5219" s="23">
        <f ca="1">VLOOKUP(B5216,'41. KPC'!$H$8:$J$1048576,3,0)</f>
        <v>18</v>
      </c>
      <c r="D5219" s="38"/>
      <c r="E5219" s="38"/>
      <c r="F5219" s="38"/>
      <c r="G5219" s="38"/>
      <c r="H5219" s="38"/>
    </row>
    <row r="5220" spans="1:8">
      <c r="A5220" s="24" t="s">
        <v>31</v>
      </c>
      <c r="B5220" s="23" t="str">
        <f ca="1">VLOOKUP(B5216,'41. KPC'!$H$8:$J$1048576,2,0)</f>
        <v>X</v>
      </c>
      <c r="D5220" s="38"/>
      <c r="E5220" s="38"/>
      <c r="F5220" s="38"/>
      <c r="G5220" s="38"/>
      <c r="H5220" s="38"/>
    </row>
    <row r="5221" spans="1:8">
      <c r="A5221" s="24" t="s">
        <v>25</v>
      </c>
      <c r="B5221" s="23" t="str">
        <f ca="1">VLOOKUP(B5216,'41. KPC'!$H$8:$L$1048576,5,0)</f>
        <v>3~12월</v>
      </c>
      <c r="D5221" s="38"/>
      <c r="E5221" s="38"/>
      <c r="F5221" s="38"/>
      <c r="G5221" s="38"/>
      <c r="H5221" s="38"/>
    </row>
    <row r="5222" spans="1:8">
      <c r="A5222" s="629" t="s">
        <v>33</v>
      </c>
      <c r="B5222" s="644" t="s">
        <v>7832</v>
      </c>
      <c r="D5222" s="38"/>
      <c r="E5222" s="38"/>
      <c r="F5222" s="38"/>
      <c r="G5222" s="38"/>
      <c r="H5222" s="38"/>
    </row>
    <row r="5223" spans="1:8">
      <c r="A5223" s="630"/>
      <c r="B5223" s="645"/>
      <c r="D5223" s="38"/>
      <c r="E5223" s="38"/>
      <c r="F5223" s="38"/>
      <c r="G5223" s="38"/>
      <c r="H5223" s="38"/>
    </row>
    <row r="5226" spans="1:8" ht="17.25" thickBot="1">
      <c r="A5226" s="22" t="s">
        <v>7</v>
      </c>
      <c r="B5226" s="22" t="s">
        <v>4</v>
      </c>
      <c r="D5226" s="22" t="s">
        <v>5</v>
      </c>
      <c r="E5226" s="22" t="s">
        <v>11</v>
      </c>
      <c r="F5226" s="22" t="s">
        <v>12</v>
      </c>
      <c r="G5226" s="22" t="s">
        <v>6</v>
      </c>
      <c r="H5226" s="22" t="s">
        <v>29</v>
      </c>
    </row>
    <row r="5227" spans="1:8" ht="99.75" thickTop="1">
      <c r="A5227" s="21">
        <f ca="1">COUNTIF(INDIRECT("$A$3:A" &amp; ROW()-1), "연번")</f>
        <v>475</v>
      </c>
      <c r="B5227" s="21" t="str">
        <f ca="1">VLOOKUP(A5227,'41. KPC'!$B$8:$H$1048576,7,0)</f>
        <v>[AI WORKS] ChatGPT 활용 전략기획서 작성 실무</v>
      </c>
      <c r="D5227" s="37" t="s">
        <v>2843</v>
      </c>
      <c r="E5227" s="37" t="s">
        <v>2843</v>
      </c>
      <c r="F5227" s="48" t="s">
        <v>7833</v>
      </c>
      <c r="G5227" s="37">
        <v>7</v>
      </c>
      <c r="H5227" s="37" t="s">
        <v>7752</v>
      </c>
    </row>
    <row r="5228" spans="1:8" ht="82.5">
      <c r="A5228" s="24" t="s">
        <v>28</v>
      </c>
      <c r="B5228" s="212" t="s">
        <v>7834</v>
      </c>
      <c r="D5228" s="38"/>
      <c r="E5228" s="38"/>
      <c r="F5228" s="38"/>
      <c r="G5228" s="38"/>
      <c r="H5228" s="38"/>
    </row>
    <row r="5229" spans="1:8" ht="33">
      <c r="A5229" s="24" t="s">
        <v>13</v>
      </c>
      <c r="B5229" s="211" t="s">
        <v>7835</v>
      </c>
      <c r="D5229" s="38"/>
      <c r="E5229" s="38"/>
      <c r="F5229" s="38"/>
      <c r="G5229" s="38"/>
      <c r="H5229" s="38"/>
    </row>
    <row r="5230" spans="1:8">
      <c r="A5230" s="24" t="s">
        <v>32</v>
      </c>
      <c r="B5230" s="23">
        <f ca="1">VLOOKUP(B5227,'41. KPC'!$H$8:$J$1048576,3,0)</f>
        <v>7</v>
      </c>
      <c r="D5230" s="38"/>
      <c r="E5230" s="38"/>
      <c r="F5230" s="38"/>
      <c r="G5230" s="38"/>
      <c r="H5230" s="38"/>
    </row>
    <row r="5231" spans="1:8">
      <c r="A5231" s="24" t="s">
        <v>31</v>
      </c>
      <c r="B5231" s="23" t="str">
        <f ca="1">VLOOKUP(B5227,'41. KPC'!$H$8:$J$1048576,2,0)</f>
        <v>X</v>
      </c>
      <c r="D5231" s="38"/>
      <c r="E5231" s="38"/>
      <c r="F5231" s="38"/>
      <c r="G5231" s="38"/>
      <c r="H5231" s="38"/>
    </row>
    <row r="5232" spans="1:8">
      <c r="A5232" s="24" t="s">
        <v>25</v>
      </c>
      <c r="B5232" s="23" t="str">
        <f ca="1">VLOOKUP(B5227,'41. KPC'!$H$8:$L$1048576,5,0)</f>
        <v>3~12월</v>
      </c>
      <c r="D5232" s="38"/>
      <c r="E5232" s="38"/>
      <c r="F5232" s="38"/>
      <c r="G5232" s="38"/>
      <c r="H5232" s="38"/>
    </row>
    <row r="5233" spans="1:8">
      <c r="A5233" s="629" t="s">
        <v>33</v>
      </c>
      <c r="B5233" s="644" t="s">
        <v>7836</v>
      </c>
      <c r="D5233" s="38"/>
      <c r="E5233" s="38"/>
      <c r="F5233" s="38"/>
      <c r="G5233" s="38"/>
      <c r="H5233" s="38"/>
    </row>
    <row r="5234" spans="1:8">
      <c r="A5234" s="630"/>
      <c r="B5234" s="645"/>
      <c r="D5234" s="38"/>
      <c r="E5234" s="38"/>
      <c r="F5234" s="38"/>
      <c r="G5234" s="38"/>
      <c r="H5234" s="38"/>
    </row>
    <row r="5237" spans="1:8" ht="17.25" thickBot="1">
      <c r="A5237" s="22" t="s">
        <v>7</v>
      </c>
      <c r="B5237" s="22" t="s">
        <v>4</v>
      </c>
      <c r="D5237" s="22" t="s">
        <v>5</v>
      </c>
      <c r="E5237" s="22" t="s">
        <v>11</v>
      </c>
      <c r="F5237" s="22" t="s">
        <v>12</v>
      </c>
      <c r="G5237" s="22" t="s">
        <v>6</v>
      </c>
      <c r="H5237" s="22" t="s">
        <v>29</v>
      </c>
    </row>
    <row r="5238" spans="1:8" ht="83.25" thickTop="1">
      <c r="A5238" s="21">
        <f ca="1">COUNTIF(INDIRECT("$A$3:A" &amp; ROW()-1), "연번")</f>
        <v>476</v>
      </c>
      <c r="B5238" s="21" t="str">
        <f ca="1">VLOOKUP(A5238,'41. KPC'!$B$8:$H$1048576,7,0)</f>
        <v>기획담당자 업무능력개발</v>
      </c>
      <c r="D5238" s="37" t="s">
        <v>7837</v>
      </c>
      <c r="E5238" s="37" t="s">
        <v>7837</v>
      </c>
      <c r="F5238" s="48" t="s">
        <v>7838</v>
      </c>
      <c r="G5238" s="37">
        <v>18</v>
      </c>
      <c r="H5238" s="37" t="s">
        <v>7752</v>
      </c>
    </row>
    <row r="5239" spans="1:8" ht="99">
      <c r="A5239" s="24" t="s">
        <v>28</v>
      </c>
      <c r="B5239" s="212" t="s">
        <v>7839</v>
      </c>
      <c r="D5239" s="38"/>
      <c r="E5239" s="38"/>
      <c r="F5239" s="38"/>
      <c r="G5239" s="38"/>
      <c r="H5239" s="38"/>
    </row>
    <row r="5240" spans="1:8">
      <c r="A5240" s="24" t="s">
        <v>13</v>
      </c>
      <c r="B5240" s="18"/>
      <c r="D5240" s="38"/>
      <c r="E5240" s="38"/>
      <c r="F5240" s="38"/>
      <c r="G5240" s="38"/>
      <c r="H5240" s="38"/>
    </row>
    <row r="5241" spans="1:8">
      <c r="A5241" s="24" t="s">
        <v>32</v>
      </c>
      <c r="B5241" s="23">
        <f ca="1">VLOOKUP(B5238,'41. KPC'!$H$8:$J$1048576,3,0)</f>
        <v>18</v>
      </c>
      <c r="D5241" s="38"/>
      <c r="E5241" s="38"/>
      <c r="F5241" s="38"/>
      <c r="G5241" s="38"/>
      <c r="H5241" s="38"/>
    </row>
    <row r="5242" spans="1:8">
      <c r="A5242" s="24" t="s">
        <v>31</v>
      </c>
      <c r="B5242" s="23" t="str">
        <f ca="1">VLOOKUP(B5238,'41. KPC'!$H$8:$J$1048576,2,0)</f>
        <v>X</v>
      </c>
      <c r="D5242" s="38"/>
      <c r="E5242" s="38"/>
      <c r="F5242" s="38"/>
      <c r="G5242" s="38"/>
      <c r="H5242" s="38"/>
    </row>
    <row r="5243" spans="1:8">
      <c r="A5243" s="24" t="s">
        <v>25</v>
      </c>
      <c r="B5243" s="23" t="str">
        <f ca="1">VLOOKUP(B5238,'41. KPC'!$H$8:$L$1048576,5,0)</f>
        <v>3~12월</v>
      </c>
      <c r="D5243" s="38"/>
      <c r="E5243" s="38"/>
      <c r="F5243" s="38"/>
      <c r="G5243" s="38"/>
      <c r="H5243" s="38"/>
    </row>
    <row r="5244" spans="1:8">
      <c r="A5244" s="629" t="s">
        <v>33</v>
      </c>
      <c r="B5244" s="644" t="s">
        <v>7840</v>
      </c>
      <c r="D5244" s="38"/>
      <c r="E5244" s="38"/>
      <c r="F5244" s="38"/>
      <c r="G5244" s="38"/>
      <c r="H5244" s="38"/>
    </row>
    <row r="5245" spans="1:8">
      <c r="A5245" s="630"/>
      <c r="B5245" s="645"/>
      <c r="D5245" s="38"/>
      <c r="E5245" s="38"/>
      <c r="F5245" s="38"/>
      <c r="G5245" s="38"/>
      <c r="H5245" s="38"/>
    </row>
    <row r="5248" spans="1:8" ht="17.25" thickBot="1">
      <c r="A5248" s="22" t="s">
        <v>7</v>
      </c>
      <c r="B5248" s="22" t="s">
        <v>4</v>
      </c>
      <c r="D5248" s="22" t="s">
        <v>5</v>
      </c>
      <c r="E5248" s="22" t="s">
        <v>11</v>
      </c>
      <c r="F5248" s="22" t="s">
        <v>12</v>
      </c>
      <c r="G5248" s="22" t="s">
        <v>6</v>
      </c>
      <c r="H5248" s="22" t="s">
        <v>29</v>
      </c>
    </row>
    <row r="5249" spans="1:8" ht="99.75" thickTop="1">
      <c r="A5249" s="21">
        <f ca="1">COUNTIF(INDIRECT("$A$3:A" &amp; ROW()-1), "연번")</f>
        <v>477</v>
      </c>
      <c r="B5249" s="21" t="str">
        <f ca="1">VLOOKUP(A5249,'41. KPC'!$B$8:$H$1048576,7,0)</f>
        <v>기획담당자를 위한 전략·경영 컨설팅 기법 활용 실무</v>
      </c>
      <c r="D5249" s="37" t="s">
        <v>7841</v>
      </c>
      <c r="E5249" s="37" t="s">
        <v>7841</v>
      </c>
      <c r="F5249" s="48" t="s">
        <v>7842</v>
      </c>
      <c r="G5249" s="37">
        <v>18</v>
      </c>
      <c r="H5249" s="37" t="s">
        <v>7752</v>
      </c>
    </row>
    <row r="5250" spans="1:8" ht="66">
      <c r="A5250" s="24" t="s">
        <v>28</v>
      </c>
      <c r="B5250" s="212" t="s">
        <v>7843</v>
      </c>
      <c r="D5250" s="38"/>
      <c r="E5250" s="38"/>
      <c r="F5250" s="38"/>
      <c r="G5250" s="38"/>
      <c r="H5250" s="38"/>
    </row>
    <row r="5251" spans="1:8" ht="33">
      <c r="A5251" s="24" t="s">
        <v>13</v>
      </c>
      <c r="B5251" s="211" t="s">
        <v>7844</v>
      </c>
      <c r="D5251" s="38"/>
      <c r="E5251" s="38"/>
      <c r="F5251" s="38"/>
      <c r="G5251" s="38"/>
      <c r="H5251" s="38"/>
    </row>
    <row r="5252" spans="1:8">
      <c r="A5252" s="24" t="s">
        <v>32</v>
      </c>
      <c r="B5252" s="23">
        <f ca="1">VLOOKUP(B5249,'41. KPC'!$H$8:$J$1048576,3,0)</f>
        <v>18</v>
      </c>
      <c r="D5252" s="38"/>
      <c r="E5252" s="38"/>
      <c r="F5252" s="38"/>
      <c r="G5252" s="38"/>
      <c r="H5252" s="38"/>
    </row>
    <row r="5253" spans="1:8">
      <c r="A5253" s="24" t="s">
        <v>31</v>
      </c>
      <c r="B5253" s="23" t="str">
        <f ca="1">VLOOKUP(B5249,'41. KPC'!$H$8:$J$1048576,2,0)</f>
        <v>X</v>
      </c>
      <c r="D5253" s="38"/>
      <c r="E5253" s="38"/>
      <c r="F5253" s="38"/>
      <c r="G5253" s="38"/>
      <c r="H5253" s="38"/>
    </row>
    <row r="5254" spans="1:8">
      <c r="A5254" s="24" t="s">
        <v>25</v>
      </c>
      <c r="B5254" s="23" t="str">
        <f ca="1">VLOOKUP(B5249,'41. KPC'!$H$8:$L$1048576,5,0)</f>
        <v>3~12월</v>
      </c>
      <c r="D5254" s="38"/>
      <c r="E5254" s="38"/>
      <c r="F5254" s="38"/>
      <c r="G5254" s="38"/>
      <c r="H5254" s="38"/>
    </row>
    <row r="5255" spans="1:8">
      <c r="A5255" s="629" t="s">
        <v>33</v>
      </c>
      <c r="B5255" s="644" t="s">
        <v>7845</v>
      </c>
      <c r="D5255" s="38"/>
      <c r="E5255" s="38"/>
      <c r="F5255" s="38"/>
      <c r="G5255" s="38"/>
      <c r="H5255" s="38"/>
    </row>
    <row r="5256" spans="1:8">
      <c r="A5256" s="630"/>
      <c r="B5256" s="645"/>
      <c r="D5256" s="38"/>
      <c r="E5256" s="38"/>
      <c r="F5256" s="38"/>
      <c r="G5256" s="38"/>
      <c r="H5256" s="38"/>
    </row>
    <row r="5259" spans="1:8" ht="17.25" thickBot="1">
      <c r="A5259" s="22" t="s">
        <v>7</v>
      </c>
      <c r="B5259" s="22" t="s">
        <v>4</v>
      </c>
      <c r="D5259" s="22" t="s">
        <v>5</v>
      </c>
      <c r="E5259" s="22" t="s">
        <v>11</v>
      </c>
      <c r="F5259" s="22" t="s">
        <v>12</v>
      </c>
      <c r="G5259" s="22" t="s">
        <v>6</v>
      </c>
      <c r="H5259" s="22" t="s">
        <v>29</v>
      </c>
    </row>
    <row r="5260" spans="1:8" ht="50.25" thickTop="1">
      <c r="A5260" s="21">
        <f ca="1">COUNTIF(INDIRECT("$A$3:A" &amp; ROW()-1), "연번")</f>
        <v>478</v>
      </c>
      <c r="B5260" s="21" t="str">
        <f ca="1">VLOOKUP(A5260,'41. KPC'!$B$8:$H$1048576,7,0)</f>
        <v>[1Day] 기획담당자 Skill-up Essence</v>
      </c>
      <c r="D5260" s="37" t="s">
        <v>7846</v>
      </c>
      <c r="E5260" s="37" t="s">
        <v>7846</v>
      </c>
      <c r="F5260" s="48" t="s">
        <v>7847</v>
      </c>
      <c r="G5260" s="37">
        <v>7</v>
      </c>
      <c r="H5260" s="37" t="s">
        <v>7752</v>
      </c>
    </row>
    <row r="5261" spans="1:8">
      <c r="A5261" s="24" t="s">
        <v>28</v>
      </c>
      <c r="B5261" s="212" t="s">
        <v>7848</v>
      </c>
      <c r="D5261" s="38"/>
      <c r="E5261" s="38"/>
      <c r="F5261" s="38"/>
      <c r="G5261" s="38"/>
      <c r="H5261" s="38"/>
    </row>
    <row r="5262" spans="1:8" ht="33">
      <c r="A5262" s="24" t="s">
        <v>13</v>
      </c>
      <c r="B5262" s="211" t="s">
        <v>7844</v>
      </c>
      <c r="D5262" s="38"/>
      <c r="E5262" s="38"/>
      <c r="F5262" s="38"/>
      <c r="G5262" s="38"/>
      <c r="H5262" s="38"/>
    </row>
    <row r="5263" spans="1:8">
      <c r="A5263" s="24" t="s">
        <v>32</v>
      </c>
      <c r="B5263" s="23">
        <f ca="1">VLOOKUP(B5260,'41. KPC'!$H$8:$J$1048576,3,0)</f>
        <v>7</v>
      </c>
      <c r="D5263" s="38"/>
      <c r="E5263" s="38"/>
      <c r="F5263" s="38"/>
      <c r="G5263" s="38"/>
      <c r="H5263" s="38"/>
    </row>
    <row r="5264" spans="1:8">
      <c r="A5264" s="24" t="s">
        <v>31</v>
      </c>
      <c r="B5264" s="23" t="str">
        <f ca="1">VLOOKUP(B5260,'41. KPC'!$H$8:$J$1048576,2,0)</f>
        <v>X</v>
      </c>
      <c r="D5264" s="38"/>
      <c r="E5264" s="38"/>
      <c r="F5264" s="38"/>
      <c r="G5264" s="38"/>
      <c r="H5264" s="38"/>
    </row>
    <row r="5265" spans="1:8">
      <c r="A5265" s="24" t="s">
        <v>25</v>
      </c>
      <c r="B5265" s="23" t="str">
        <f ca="1">VLOOKUP(B5260,'41. KPC'!$H$8:$L$1048576,5,0)</f>
        <v>3~12월</v>
      </c>
      <c r="D5265" s="38"/>
      <c r="E5265" s="38"/>
      <c r="F5265" s="38"/>
      <c r="G5265" s="38"/>
      <c r="H5265" s="38"/>
    </row>
    <row r="5266" spans="1:8">
      <c r="A5266" s="629" t="s">
        <v>33</v>
      </c>
      <c r="B5266" s="644" t="s">
        <v>7849</v>
      </c>
      <c r="D5266" s="38"/>
      <c r="E5266" s="38"/>
      <c r="F5266" s="38"/>
      <c r="G5266" s="38"/>
      <c r="H5266" s="38"/>
    </row>
    <row r="5267" spans="1:8">
      <c r="A5267" s="630"/>
      <c r="B5267" s="645"/>
      <c r="D5267" s="38"/>
      <c r="E5267" s="38"/>
      <c r="F5267" s="38"/>
      <c r="G5267" s="38"/>
      <c r="H5267" s="38"/>
    </row>
    <row r="5270" spans="1:8" ht="17.25" thickBot="1">
      <c r="A5270" s="22" t="s">
        <v>7</v>
      </c>
      <c r="B5270" s="22" t="s">
        <v>4</v>
      </c>
      <c r="D5270" s="22" t="s">
        <v>5</v>
      </c>
      <c r="E5270" s="22" t="s">
        <v>11</v>
      </c>
      <c r="F5270" s="22" t="s">
        <v>12</v>
      </c>
      <c r="G5270" s="22" t="s">
        <v>6</v>
      </c>
      <c r="H5270" s="22" t="s">
        <v>29</v>
      </c>
    </row>
    <row r="5271" spans="1:8" ht="50.25" thickTop="1">
      <c r="A5271" s="21">
        <f ca="1">COUNTIF(INDIRECT("$A$3:A" &amp; ROW()-1), "연번")</f>
        <v>479</v>
      </c>
      <c r="B5271" s="21" t="str">
        <f ca="1">VLOOKUP(A5271,'41. KPC'!$B$8:$H$1048576,7,0)</f>
        <v>신성장동력발굴 및 사업다각화 전략</v>
      </c>
      <c r="D5271" s="37" t="s">
        <v>7850</v>
      </c>
      <c r="E5271" s="37" t="s">
        <v>7850</v>
      </c>
      <c r="F5271" s="48" t="s">
        <v>7851</v>
      </c>
      <c r="G5271" s="37">
        <v>18</v>
      </c>
      <c r="H5271" s="37" t="s">
        <v>7752</v>
      </c>
    </row>
    <row r="5272" spans="1:8" ht="49.5">
      <c r="A5272" s="24" t="s">
        <v>28</v>
      </c>
      <c r="B5272" s="212" t="s">
        <v>7852</v>
      </c>
      <c r="D5272" s="38"/>
      <c r="E5272" s="38"/>
      <c r="F5272" s="38"/>
      <c r="G5272" s="38"/>
      <c r="H5272" s="38"/>
    </row>
    <row r="5273" spans="1:8">
      <c r="A5273" s="24" t="s">
        <v>13</v>
      </c>
      <c r="B5273" s="237" t="s">
        <v>7853</v>
      </c>
      <c r="D5273" s="38"/>
      <c r="E5273" s="38"/>
      <c r="F5273" s="38"/>
      <c r="G5273" s="38"/>
      <c r="H5273" s="38"/>
    </row>
    <row r="5274" spans="1:8">
      <c r="A5274" s="24" t="s">
        <v>32</v>
      </c>
      <c r="B5274" s="23">
        <f ca="1">VLOOKUP(B5271,'41. KPC'!$H$8:$J$1048576,3,0)</f>
        <v>18</v>
      </c>
      <c r="D5274" s="38"/>
      <c r="E5274" s="38"/>
      <c r="F5274" s="38"/>
      <c r="G5274" s="38"/>
      <c r="H5274" s="38"/>
    </row>
    <row r="5275" spans="1:8">
      <c r="A5275" s="24" t="s">
        <v>31</v>
      </c>
      <c r="B5275" s="23" t="str">
        <f ca="1">VLOOKUP(B5271,'41. KPC'!$H$8:$J$1048576,2,0)</f>
        <v>X</v>
      </c>
      <c r="D5275" s="38"/>
      <c r="E5275" s="38"/>
      <c r="F5275" s="38"/>
      <c r="G5275" s="38"/>
      <c r="H5275" s="38"/>
    </row>
    <row r="5276" spans="1:8">
      <c r="A5276" s="24" t="s">
        <v>25</v>
      </c>
      <c r="B5276" s="23" t="str">
        <f ca="1">VLOOKUP(B5271,'41. KPC'!$H$8:$L$1048576,5,0)</f>
        <v>3~12월</v>
      </c>
      <c r="D5276" s="38"/>
      <c r="E5276" s="38"/>
      <c r="F5276" s="38"/>
      <c r="G5276" s="38"/>
      <c r="H5276" s="38"/>
    </row>
    <row r="5277" spans="1:8">
      <c r="A5277" s="629" t="s">
        <v>33</v>
      </c>
      <c r="B5277" s="644" t="s">
        <v>7854</v>
      </c>
      <c r="D5277" s="38"/>
      <c r="E5277" s="38"/>
      <c r="F5277" s="38"/>
      <c r="G5277" s="38"/>
      <c r="H5277" s="38"/>
    </row>
    <row r="5278" spans="1:8">
      <c r="A5278" s="630"/>
      <c r="B5278" s="645"/>
      <c r="D5278" s="38"/>
      <c r="E5278" s="38"/>
      <c r="F5278" s="38"/>
      <c r="G5278" s="38"/>
      <c r="H5278" s="38"/>
    </row>
    <row r="5281" spans="1:8" ht="17.25" thickBot="1">
      <c r="A5281" s="22" t="s">
        <v>7</v>
      </c>
      <c r="B5281" s="22" t="s">
        <v>4</v>
      </c>
      <c r="D5281" s="22" t="s">
        <v>5</v>
      </c>
      <c r="E5281" s="22" t="s">
        <v>11</v>
      </c>
      <c r="F5281" s="22" t="s">
        <v>12</v>
      </c>
      <c r="G5281" s="22" t="s">
        <v>6</v>
      </c>
      <c r="H5281" s="22" t="s">
        <v>29</v>
      </c>
    </row>
    <row r="5282" spans="1:8" ht="50.25" thickTop="1">
      <c r="A5282" s="21">
        <f ca="1">COUNTIF(INDIRECT("$A$3:A" &amp; ROW()-1), "연번")</f>
        <v>480</v>
      </c>
      <c r="B5282" s="21" t="str">
        <f ca="1">VLOOKUP(A5282,'41. KPC'!$B$8:$H$1048576,7,0)</f>
        <v>비즈니스모델 발굴을 통한 사업화전략</v>
      </c>
      <c r="D5282" s="37" t="s">
        <v>7855</v>
      </c>
      <c r="E5282" s="37" t="s">
        <v>7855</v>
      </c>
      <c r="F5282" s="48" t="s">
        <v>7856</v>
      </c>
      <c r="G5282" s="37">
        <v>18</v>
      </c>
      <c r="H5282" s="37" t="s">
        <v>7752</v>
      </c>
    </row>
    <row r="5283" spans="1:8" ht="115.5">
      <c r="A5283" s="24" t="s">
        <v>28</v>
      </c>
      <c r="B5283" s="212" t="s">
        <v>7857</v>
      </c>
      <c r="D5283" s="38"/>
      <c r="E5283" s="38"/>
      <c r="F5283" s="38"/>
      <c r="G5283" s="38"/>
      <c r="H5283" s="38"/>
    </row>
    <row r="5284" spans="1:8" ht="33">
      <c r="A5284" s="24" t="s">
        <v>13</v>
      </c>
      <c r="B5284" s="212" t="s">
        <v>7858</v>
      </c>
      <c r="D5284" s="38"/>
      <c r="E5284" s="38"/>
      <c r="F5284" s="38"/>
      <c r="G5284" s="38"/>
      <c r="H5284" s="38"/>
    </row>
    <row r="5285" spans="1:8">
      <c r="A5285" s="24" t="s">
        <v>32</v>
      </c>
      <c r="B5285" s="23">
        <f ca="1">VLOOKUP(B5282,'41. KPC'!$H$8:$J$1048576,3,0)</f>
        <v>18</v>
      </c>
      <c r="D5285" s="38"/>
      <c r="E5285" s="38"/>
      <c r="F5285" s="38"/>
      <c r="G5285" s="38"/>
      <c r="H5285" s="38"/>
    </row>
    <row r="5286" spans="1:8">
      <c r="A5286" s="24" t="s">
        <v>31</v>
      </c>
      <c r="B5286" s="23" t="str">
        <f ca="1">VLOOKUP(B5282,'41. KPC'!$H$8:$J$1048576,2,0)</f>
        <v>X</v>
      </c>
      <c r="D5286" s="38"/>
      <c r="E5286" s="38"/>
      <c r="F5286" s="38"/>
      <c r="G5286" s="38"/>
      <c r="H5286" s="38"/>
    </row>
    <row r="5287" spans="1:8">
      <c r="A5287" s="24" t="s">
        <v>25</v>
      </c>
      <c r="B5287" s="23" t="str">
        <f ca="1">VLOOKUP(B5282,'41. KPC'!$H$8:$L$1048576,5,0)</f>
        <v>3~12월</v>
      </c>
      <c r="D5287" s="38"/>
      <c r="E5287" s="38"/>
      <c r="F5287" s="38"/>
      <c r="G5287" s="38"/>
      <c r="H5287" s="38"/>
    </row>
    <row r="5288" spans="1:8">
      <c r="A5288" s="629" t="s">
        <v>33</v>
      </c>
      <c r="B5288" s="644" t="s">
        <v>7859</v>
      </c>
      <c r="D5288" s="38"/>
      <c r="E5288" s="38"/>
      <c r="F5288" s="38"/>
      <c r="G5288" s="38"/>
      <c r="H5288" s="38"/>
    </row>
    <row r="5289" spans="1:8">
      <c r="A5289" s="630"/>
      <c r="B5289" s="645"/>
      <c r="D5289" s="38"/>
      <c r="E5289" s="38"/>
      <c r="F5289" s="38"/>
      <c r="G5289" s="38"/>
      <c r="H5289" s="38"/>
    </row>
    <row r="5292" spans="1:8" ht="17.25" thickBot="1">
      <c r="A5292" s="22" t="s">
        <v>7</v>
      </c>
      <c r="B5292" s="22" t="s">
        <v>4</v>
      </c>
      <c r="D5292" s="22" t="s">
        <v>5</v>
      </c>
      <c r="E5292" s="22" t="s">
        <v>11</v>
      </c>
      <c r="F5292" s="22" t="s">
        <v>12</v>
      </c>
      <c r="G5292" s="22" t="s">
        <v>6</v>
      </c>
      <c r="H5292" s="22" t="s">
        <v>29</v>
      </c>
    </row>
    <row r="5293" spans="1:8" ht="99.75" thickTop="1">
      <c r="A5293" s="21">
        <f ca="1">COUNTIF(INDIRECT("$A$3:A" &amp; ROW()-1), "연번")</f>
        <v>481</v>
      </c>
      <c r="B5293" s="21" t="str">
        <f ca="1">VLOOKUP(A5293,'41. KPC'!$B$8:$H$1048576,7,0)</f>
        <v>신규사업 아이디어 개발과 기획실무</v>
      </c>
      <c r="D5293" s="37" t="s">
        <v>7860</v>
      </c>
      <c r="E5293" s="37" t="s">
        <v>7860</v>
      </c>
      <c r="F5293" s="48" t="s">
        <v>7861</v>
      </c>
      <c r="G5293" s="37">
        <v>18</v>
      </c>
      <c r="H5293" s="37" t="s">
        <v>7752</v>
      </c>
    </row>
    <row r="5294" spans="1:8" ht="66">
      <c r="A5294" s="24" t="s">
        <v>28</v>
      </c>
      <c r="B5294" s="212" t="s">
        <v>7862</v>
      </c>
      <c r="D5294" s="38"/>
      <c r="E5294" s="38"/>
      <c r="F5294" s="38"/>
      <c r="G5294" s="38"/>
      <c r="H5294" s="38"/>
    </row>
    <row r="5295" spans="1:8" ht="33">
      <c r="A5295" s="24" t="s">
        <v>13</v>
      </c>
      <c r="B5295" s="212" t="s">
        <v>7863</v>
      </c>
      <c r="D5295" s="38"/>
      <c r="E5295" s="38"/>
      <c r="F5295" s="38"/>
      <c r="G5295" s="38"/>
      <c r="H5295" s="38"/>
    </row>
    <row r="5296" spans="1:8">
      <c r="A5296" s="24" t="s">
        <v>32</v>
      </c>
      <c r="B5296" s="23">
        <f ca="1">VLOOKUP(B5293,'41. KPC'!$H$8:$J$1048576,3,0)</f>
        <v>18</v>
      </c>
      <c r="D5296" s="38"/>
      <c r="E5296" s="38"/>
      <c r="F5296" s="38"/>
      <c r="G5296" s="38"/>
      <c r="H5296" s="38"/>
    </row>
    <row r="5297" spans="1:8">
      <c r="A5297" s="24" t="s">
        <v>31</v>
      </c>
      <c r="B5297" s="23" t="str">
        <f ca="1">VLOOKUP(B5293,'41. KPC'!$H$8:$J$1048576,2,0)</f>
        <v>X</v>
      </c>
      <c r="D5297" s="38"/>
      <c r="E5297" s="38"/>
      <c r="F5297" s="38"/>
      <c r="G5297" s="38"/>
      <c r="H5297" s="38"/>
    </row>
    <row r="5298" spans="1:8">
      <c r="A5298" s="24" t="s">
        <v>25</v>
      </c>
      <c r="B5298" s="23" t="str">
        <f ca="1">VLOOKUP(B5293,'41. KPC'!$H$8:$L$1048576,5,0)</f>
        <v>3~12월</v>
      </c>
      <c r="D5298" s="38"/>
      <c r="E5298" s="38"/>
      <c r="F5298" s="38"/>
      <c r="G5298" s="38"/>
      <c r="H5298" s="38"/>
    </row>
    <row r="5299" spans="1:8">
      <c r="A5299" s="629" t="s">
        <v>33</v>
      </c>
      <c r="B5299" s="644" t="s">
        <v>7864</v>
      </c>
      <c r="D5299" s="38"/>
      <c r="E5299" s="38"/>
      <c r="F5299" s="38"/>
      <c r="G5299" s="38"/>
      <c r="H5299" s="38"/>
    </row>
    <row r="5300" spans="1:8">
      <c r="A5300" s="630"/>
      <c r="B5300" s="645"/>
      <c r="D5300" s="38"/>
      <c r="E5300" s="38"/>
      <c r="F5300" s="38"/>
      <c r="G5300" s="38"/>
      <c r="H5300" s="38"/>
    </row>
    <row r="5303" spans="1:8" ht="17.25" thickBot="1">
      <c r="A5303" s="22" t="s">
        <v>7</v>
      </c>
      <c r="B5303" s="22" t="s">
        <v>4</v>
      </c>
      <c r="D5303" s="22" t="s">
        <v>5</v>
      </c>
      <c r="E5303" s="22" t="s">
        <v>11</v>
      </c>
      <c r="F5303" s="22" t="s">
        <v>12</v>
      </c>
      <c r="G5303" s="22" t="s">
        <v>6</v>
      </c>
      <c r="H5303" s="22" t="s">
        <v>29</v>
      </c>
    </row>
    <row r="5304" spans="1:8" ht="99.75" thickTop="1">
      <c r="A5304" s="21">
        <f ca="1">COUNTIF(INDIRECT("$A$3:A" &amp; ROW()-1), "연번")</f>
        <v>482</v>
      </c>
      <c r="B5304" s="21" t="str">
        <f ca="1">VLOOKUP(A5304,'41. KPC'!$B$8:$H$1048576,7,0)</f>
        <v>신규사업개발과 사업계획수립실무</v>
      </c>
      <c r="D5304" s="37" t="s">
        <v>7865</v>
      </c>
      <c r="E5304" s="37" t="s">
        <v>7865</v>
      </c>
      <c r="F5304" s="48" t="s">
        <v>7866</v>
      </c>
      <c r="G5304" s="37">
        <v>18</v>
      </c>
      <c r="H5304" s="37" t="s">
        <v>7752</v>
      </c>
    </row>
    <row r="5305" spans="1:8" ht="66">
      <c r="A5305" s="24" t="s">
        <v>28</v>
      </c>
      <c r="B5305" s="212" t="s">
        <v>7867</v>
      </c>
      <c r="D5305" s="38"/>
      <c r="E5305" s="38"/>
      <c r="F5305" s="38"/>
      <c r="G5305" s="38"/>
      <c r="H5305" s="38"/>
    </row>
    <row r="5306" spans="1:8" ht="33">
      <c r="A5306" s="24" t="s">
        <v>13</v>
      </c>
      <c r="B5306" s="212" t="s">
        <v>7868</v>
      </c>
      <c r="D5306" s="38"/>
      <c r="E5306" s="38"/>
      <c r="F5306" s="38"/>
      <c r="G5306" s="38"/>
      <c r="H5306" s="38"/>
    </row>
    <row r="5307" spans="1:8">
      <c r="A5307" s="24" t="s">
        <v>32</v>
      </c>
      <c r="B5307" s="23">
        <f ca="1">VLOOKUP(B5304,'41. KPC'!$H$8:$J$1048576,3,0)</f>
        <v>18</v>
      </c>
      <c r="D5307" s="38"/>
      <c r="E5307" s="38"/>
      <c r="F5307" s="38"/>
      <c r="G5307" s="38"/>
      <c r="H5307" s="38"/>
    </row>
    <row r="5308" spans="1:8">
      <c r="A5308" s="24" t="s">
        <v>31</v>
      </c>
      <c r="B5308" s="23" t="str">
        <f ca="1">VLOOKUP(B5304,'41. KPC'!$H$8:$J$1048576,2,0)</f>
        <v>X</v>
      </c>
      <c r="D5308" s="38"/>
      <c r="E5308" s="38"/>
      <c r="F5308" s="38"/>
      <c r="G5308" s="38"/>
      <c r="H5308" s="38"/>
    </row>
    <row r="5309" spans="1:8">
      <c r="A5309" s="24" t="s">
        <v>25</v>
      </c>
      <c r="B5309" s="23" t="str">
        <f ca="1">VLOOKUP(B5304,'41. KPC'!$H$8:$L$1048576,5,0)</f>
        <v>3~12월</v>
      </c>
      <c r="D5309" s="38"/>
      <c r="E5309" s="38"/>
      <c r="F5309" s="38"/>
      <c r="G5309" s="38"/>
      <c r="H5309" s="38"/>
    </row>
    <row r="5310" spans="1:8">
      <c r="A5310" s="629" t="s">
        <v>33</v>
      </c>
      <c r="B5310" s="644" t="s">
        <v>7869</v>
      </c>
      <c r="D5310" s="38"/>
      <c r="E5310" s="38"/>
      <c r="F5310" s="38"/>
      <c r="G5310" s="38"/>
      <c r="H5310" s="38"/>
    </row>
    <row r="5311" spans="1:8">
      <c r="A5311" s="630"/>
      <c r="B5311" s="645"/>
      <c r="D5311" s="38"/>
      <c r="E5311" s="38"/>
      <c r="F5311" s="38"/>
      <c r="G5311" s="38"/>
      <c r="H5311" s="38"/>
    </row>
    <row r="5314" spans="1:8" ht="17.25" thickBot="1">
      <c r="A5314" s="22" t="s">
        <v>7</v>
      </c>
      <c r="B5314" s="22" t="s">
        <v>4</v>
      </c>
      <c r="D5314" s="22" t="s">
        <v>5</v>
      </c>
      <c r="E5314" s="22" t="s">
        <v>11</v>
      </c>
      <c r="F5314" s="22" t="s">
        <v>12</v>
      </c>
      <c r="G5314" s="22" t="s">
        <v>6</v>
      </c>
      <c r="H5314" s="22" t="s">
        <v>29</v>
      </c>
    </row>
    <row r="5315" spans="1:8" ht="66.75" thickTop="1">
      <c r="A5315" s="21">
        <f ca="1">COUNTIF(INDIRECT("$A$3:A" &amp; ROW()-1), "연번")</f>
        <v>483</v>
      </c>
      <c r="B5315" s="21" t="str">
        <f ca="1">VLOOKUP(A5315,'41. KPC'!$B$8:$H$1048576,7,0)</f>
        <v>신사업 추진을 위한 사업계획서 작성 실무</v>
      </c>
      <c r="D5315" s="37" t="s">
        <v>7870</v>
      </c>
      <c r="E5315" s="37" t="s">
        <v>7870</v>
      </c>
      <c r="F5315" s="48" t="s">
        <v>7871</v>
      </c>
      <c r="G5315" s="37">
        <v>18</v>
      </c>
      <c r="H5315" s="37" t="s">
        <v>7752</v>
      </c>
    </row>
    <row r="5316" spans="1:8" ht="132">
      <c r="A5316" s="24" t="s">
        <v>28</v>
      </c>
      <c r="B5316" s="212" t="s">
        <v>7872</v>
      </c>
      <c r="D5316" s="38"/>
      <c r="E5316" s="38"/>
      <c r="F5316" s="38"/>
      <c r="G5316" s="38"/>
      <c r="H5316" s="38"/>
    </row>
    <row r="5317" spans="1:8" ht="33">
      <c r="A5317" s="24" t="s">
        <v>13</v>
      </c>
      <c r="B5317" s="212" t="s">
        <v>7873</v>
      </c>
      <c r="D5317" s="38"/>
      <c r="E5317" s="38"/>
      <c r="F5317" s="38"/>
      <c r="G5317" s="38"/>
      <c r="H5317" s="38"/>
    </row>
    <row r="5318" spans="1:8">
      <c r="A5318" s="24" t="s">
        <v>32</v>
      </c>
      <c r="B5318" s="23">
        <f ca="1">VLOOKUP(B5315,'41. KPC'!$H$8:$J$1048576,3,0)</f>
        <v>18</v>
      </c>
      <c r="D5318" s="38"/>
      <c r="E5318" s="38"/>
      <c r="F5318" s="38"/>
      <c r="G5318" s="38"/>
      <c r="H5318" s="38"/>
    </row>
    <row r="5319" spans="1:8">
      <c r="A5319" s="24" t="s">
        <v>31</v>
      </c>
      <c r="B5319" s="23" t="str">
        <f ca="1">VLOOKUP(B5315,'41. KPC'!$H$8:$J$1048576,2,0)</f>
        <v>X</v>
      </c>
      <c r="D5319" s="38"/>
      <c r="E5319" s="38"/>
      <c r="F5319" s="38"/>
      <c r="G5319" s="38"/>
      <c r="H5319" s="38"/>
    </row>
    <row r="5320" spans="1:8">
      <c r="A5320" s="24" t="s">
        <v>25</v>
      </c>
      <c r="B5320" s="23" t="str">
        <f ca="1">VLOOKUP(B5315,'41. KPC'!$H$8:$L$1048576,5,0)</f>
        <v>3~12월</v>
      </c>
      <c r="D5320" s="38"/>
      <c r="E5320" s="38"/>
      <c r="F5320" s="38"/>
      <c r="G5320" s="38"/>
      <c r="H5320" s="38"/>
    </row>
    <row r="5321" spans="1:8">
      <c r="A5321" s="629" t="s">
        <v>33</v>
      </c>
      <c r="B5321" s="656" t="s">
        <v>7874</v>
      </c>
      <c r="D5321" s="38"/>
      <c r="E5321" s="38"/>
      <c r="F5321" s="38"/>
      <c r="G5321" s="38"/>
      <c r="H5321" s="38"/>
    </row>
    <row r="5322" spans="1:8">
      <c r="A5322" s="630"/>
      <c r="B5322" s="657"/>
      <c r="D5322" s="38"/>
      <c r="E5322" s="38"/>
      <c r="F5322" s="38"/>
      <c r="G5322" s="38"/>
      <c r="H5322" s="38"/>
    </row>
    <row r="5325" spans="1:8" ht="17.25" thickBot="1">
      <c r="A5325" s="22" t="s">
        <v>7</v>
      </c>
      <c r="B5325" s="22" t="s">
        <v>4</v>
      </c>
      <c r="D5325" s="22" t="s">
        <v>5</v>
      </c>
      <c r="E5325" s="22" t="s">
        <v>11</v>
      </c>
      <c r="F5325" s="22" t="s">
        <v>12</v>
      </c>
      <c r="G5325" s="22" t="s">
        <v>6</v>
      </c>
      <c r="H5325" s="22" t="s">
        <v>29</v>
      </c>
    </row>
    <row r="5326" spans="1:8" ht="116.25" thickTop="1">
      <c r="A5326" s="21">
        <f ca="1">COUNTIF(INDIRECT("$A$3:A" &amp; ROW()-1), "연번")</f>
        <v>484</v>
      </c>
      <c r="B5326" s="21" t="str">
        <f ca="1">VLOOKUP(A5326,'41. KPC'!$B$8:$H$1048576,7,0)</f>
        <v>AI 기반 신규사업 개발 실무[기본]</v>
      </c>
      <c r="D5326" s="37" t="s">
        <v>2867</v>
      </c>
      <c r="E5326" s="37" t="s">
        <v>2867</v>
      </c>
      <c r="F5326" s="48" t="s">
        <v>7875</v>
      </c>
      <c r="G5326" s="37">
        <v>18</v>
      </c>
      <c r="H5326" s="37" t="s">
        <v>7752</v>
      </c>
    </row>
    <row r="5327" spans="1:8" ht="66">
      <c r="A5327" s="24" t="s">
        <v>28</v>
      </c>
      <c r="B5327" s="212" t="s">
        <v>7876</v>
      </c>
      <c r="D5327" s="38"/>
      <c r="E5327" s="38"/>
      <c r="F5327" s="38"/>
      <c r="G5327" s="38"/>
      <c r="H5327" s="38"/>
    </row>
    <row r="5328" spans="1:8" ht="33">
      <c r="A5328" s="24" t="s">
        <v>13</v>
      </c>
      <c r="B5328" s="212" t="s">
        <v>7877</v>
      </c>
      <c r="D5328" s="38"/>
      <c r="E5328" s="38"/>
      <c r="F5328" s="38"/>
      <c r="G5328" s="38"/>
      <c r="H5328" s="38"/>
    </row>
    <row r="5329" spans="1:8">
      <c r="A5329" s="24" t="s">
        <v>32</v>
      </c>
      <c r="B5329" s="23">
        <f ca="1">VLOOKUP(B5326,'41. KPC'!$H$8:$J$1048576,3,0)</f>
        <v>18</v>
      </c>
      <c r="D5329" s="38"/>
      <c r="E5329" s="38"/>
      <c r="F5329" s="38"/>
      <c r="G5329" s="38"/>
      <c r="H5329" s="38"/>
    </row>
    <row r="5330" spans="1:8">
      <c r="A5330" s="24" t="s">
        <v>31</v>
      </c>
      <c r="B5330" s="23" t="str">
        <f ca="1">VLOOKUP(B5326,'41. KPC'!$H$8:$J$1048576,2,0)</f>
        <v>X</v>
      </c>
      <c r="D5330" s="38"/>
      <c r="E5330" s="38"/>
      <c r="F5330" s="38"/>
      <c r="G5330" s="38"/>
      <c r="H5330" s="38"/>
    </row>
    <row r="5331" spans="1:8">
      <c r="A5331" s="24" t="s">
        <v>25</v>
      </c>
      <c r="B5331" s="23" t="str">
        <f ca="1">VLOOKUP(B5326,'41. KPC'!$H$8:$L$1048576,5,0)</f>
        <v>3~12월</v>
      </c>
      <c r="D5331" s="38"/>
      <c r="E5331" s="38"/>
      <c r="F5331" s="38"/>
      <c r="G5331" s="38"/>
      <c r="H5331" s="38"/>
    </row>
    <row r="5332" spans="1:8">
      <c r="A5332" s="629" t="s">
        <v>33</v>
      </c>
      <c r="B5332" s="644" t="s">
        <v>7878</v>
      </c>
      <c r="D5332" s="38"/>
      <c r="E5332" s="38"/>
      <c r="F5332" s="38"/>
      <c r="G5332" s="38"/>
      <c r="H5332" s="38"/>
    </row>
    <row r="5333" spans="1:8">
      <c r="A5333" s="630"/>
      <c r="B5333" s="645"/>
      <c r="D5333" s="38"/>
      <c r="E5333" s="38"/>
      <c r="F5333" s="38"/>
      <c r="G5333" s="38"/>
      <c r="H5333" s="38"/>
    </row>
    <row r="5336" spans="1:8" ht="17.25" thickBot="1">
      <c r="A5336" s="22" t="s">
        <v>7</v>
      </c>
      <c r="B5336" s="22" t="s">
        <v>4</v>
      </c>
      <c r="D5336" s="22" t="s">
        <v>5</v>
      </c>
      <c r="E5336" s="22" t="s">
        <v>11</v>
      </c>
      <c r="F5336" s="22" t="s">
        <v>12</v>
      </c>
      <c r="G5336" s="22" t="s">
        <v>6</v>
      </c>
      <c r="H5336" s="22" t="s">
        <v>29</v>
      </c>
    </row>
    <row r="5337" spans="1:8" ht="50.25" thickTop="1">
      <c r="A5337" s="21">
        <f ca="1">COUNTIF(INDIRECT("$A$3:A" &amp; ROW()-1), "연번")</f>
        <v>485</v>
      </c>
      <c r="B5337" s="21" t="str">
        <f ca="1">VLOOKUP(A5337,'41. KPC'!$B$8:$H$1048576,7,0)</f>
        <v>[1Day] 신규사업개발 및 추진 Essence</v>
      </c>
      <c r="D5337" s="37" t="s">
        <v>7879</v>
      </c>
      <c r="E5337" s="37" t="s">
        <v>7879</v>
      </c>
      <c r="F5337" s="48" t="s">
        <v>7880</v>
      </c>
      <c r="G5337" s="37">
        <v>7</v>
      </c>
      <c r="H5337" s="37" t="s">
        <v>7752</v>
      </c>
    </row>
    <row r="5338" spans="1:8">
      <c r="A5338" s="24" t="s">
        <v>28</v>
      </c>
      <c r="B5338" s="212" t="s">
        <v>7881</v>
      </c>
      <c r="D5338" s="38"/>
      <c r="E5338" s="38"/>
      <c r="F5338" s="38"/>
      <c r="G5338" s="38"/>
      <c r="H5338" s="38"/>
    </row>
    <row r="5339" spans="1:8">
      <c r="A5339" s="24" t="s">
        <v>13</v>
      </c>
      <c r="B5339" s="237" t="s">
        <v>7882</v>
      </c>
      <c r="D5339" s="38"/>
      <c r="E5339" s="38"/>
      <c r="F5339" s="38"/>
      <c r="G5339" s="38"/>
      <c r="H5339" s="38"/>
    </row>
    <row r="5340" spans="1:8">
      <c r="A5340" s="24" t="s">
        <v>32</v>
      </c>
      <c r="B5340" s="23">
        <f ca="1">VLOOKUP(B5337,'41. KPC'!$H$8:$J$1048576,3,0)</f>
        <v>7</v>
      </c>
      <c r="D5340" s="38"/>
      <c r="E5340" s="38"/>
      <c r="F5340" s="38"/>
      <c r="G5340" s="38"/>
      <c r="H5340" s="38"/>
    </row>
    <row r="5341" spans="1:8">
      <c r="A5341" s="24" t="s">
        <v>31</v>
      </c>
      <c r="B5341" s="23" t="str">
        <f ca="1">VLOOKUP(B5337,'41. KPC'!$H$8:$J$1048576,2,0)</f>
        <v>X</v>
      </c>
      <c r="D5341" s="38"/>
      <c r="E5341" s="38"/>
      <c r="F5341" s="38"/>
      <c r="G5341" s="38"/>
      <c r="H5341" s="38"/>
    </row>
    <row r="5342" spans="1:8">
      <c r="A5342" s="24" t="s">
        <v>25</v>
      </c>
      <c r="B5342" s="23" t="str">
        <f ca="1">VLOOKUP(B5337,'41. KPC'!$H$8:$L$1048576,5,0)</f>
        <v>3~12월</v>
      </c>
      <c r="D5342" s="38"/>
      <c r="E5342" s="38"/>
      <c r="F5342" s="38"/>
      <c r="G5342" s="38"/>
      <c r="H5342" s="38"/>
    </row>
    <row r="5343" spans="1:8">
      <c r="A5343" s="629" t="s">
        <v>33</v>
      </c>
      <c r="B5343" s="644" t="s">
        <v>7883</v>
      </c>
      <c r="D5343" s="38"/>
      <c r="E5343" s="38"/>
      <c r="F5343" s="38"/>
      <c r="G5343" s="38"/>
      <c r="H5343" s="38"/>
    </row>
    <row r="5344" spans="1:8">
      <c r="A5344" s="630"/>
      <c r="B5344" s="645"/>
      <c r="D5344" s="38"/>
      <c r="E5344" s="38"/>
      <c r="F5344" s="38"/>
      <c r="G5344" s="38"/>
      <c r="H5344" s="38"/>
    </row>
    <row r="5347" spans="1:8" ht="17.25" thickBot="1">
      <c r="A5347" s="22" t="s">
        <v>7</v>
      </c>
      <c r="B5347" s="22" t="s">
        <v>4</v>
      </c>
      <c r="D5347" s="22" t="s">
        <v>5</v>
      </c>
      <c r="E5347" s="22" t="s">
        <v>11</v>
      </c>
      <c r="F5347" s="22" t="s">
        <v>12</v>
      </c>
      <c r="G5347" s="22" t="s">
        <v>6</v>
      </c>
      <c r="H5347" s="22" t="s">
        <v>29</v>
      </c>
    </row>
    <row r="5348" spans="1:8" ht="33.75" thickTop="1">
      <c r="A5348" s="21">
        <f ca="1">COUNTIF(INDIRECT("$A$3:A" &amp; ROW()-1), "연번")</f>
        <v>486</v>
      </c>
      <c r="B5348" s="21" t="str">
        <f ca="1">VLOOKUP(A5348,'41. KPC'!$B$8:$H$1048576,7,0)</f>
        <v>[AI WORKS] AI기반 데이터분석을 통한 내부감사실무</v>
      </c>
      <c r="D5348" s="37" t="s">
        <v>7884</v>
      </c>
      <c r="E5348" s="37" t="s">
        <v>7884</v>
      </c>
      <c r="F5348" s="48" t="s">
        <v>7885</v>
      </c>
      <c r="G5348" s="37">
        <v>14</v>
      </c>
      <c r="H5348" s="37" t="s">
        <v>7752</v>
      </c>
    </row>
    <row r="5349" spans="1:8" ht="33">
      <c r="A5349" s="24" t="s">
        <v>28</v>
      </c>
      <c r="B5349" s="212" t="s">
        <v>7886</v>
      </c>
      <c r="D5349" s="38"/>
      <c r="E5349" s="38"/>
      <c r="F5349" s="38"/>
      <c r="G5349" s="38"/>
      <c r="H5349" s="38"/>
    </row>
    <row r="5350" spans="1:8">
      <c r="A5350" s="24" t="s">
        <v>13</v>
      </c>
      <c r="B5350" s="237" t="s">
        <v>7887</v>
      </c>
      <c r="D5350" s="38"/>
      <c r="E5350" s="38"/>
      <c r="F5350" s="38"/>
      <c r="G5350" s="38"/>
      <c r="H5350" s="38"/>
    </row>
    <row r="5351" spans="1:8">
      <c r="A5351" s="24" t="s">
        <v>32</v>
      </c>
      <c r="B5351" s="23">
        <f ca="1">VLOOKUP(B5348,'41. KPC'!$H$8:$J$1048576,3,0)</f>
        <v>14</v>
      </c>
      <c r="D5351" s="38"/>
      <c r="E5351" s="38"/>
      <c r="F5351" s="38"/>
      <c r="G5351" s="38"/>
      <c r="H5351" s="38"/>
    </row>
    <row r="5352" spans="1:8">
      <c r="A5352" s="24" t="s">
        <v>31</v>
      </c>
      <c r="B5352" s="23" t="str">
        <f ca="1">VLOOKUP(B5348,'41. KPC'!$H$8:$J$1048576,2,0)</f>
        <v>X</v>
      </c>
      <c r="D5352" s="38"/>
      <c r="E5352" s="38"/>
      <c r="F5352" s="38"/>
      <c r="G5352" s="38"/>
      <c r="H5352" s="38"/>
    </row>
    <row r="5353" spans="1:8">
      <c r="A5353" s="24" t="s">
        <v>25</v>
      </c>
      <c r="B5353" s="23" t="str">
        <f ca="1">VLOOKUP(B5348,'41. KPC'!$H$8:$L$1048576,5,0)</f>
        <v>3~12월</v>
      </c>
      <c r="D5353" s="38"/>
      <c r="E5353" s="38"/>
      <c r="F5353" s="38"/>
      <c r="G5353" s="38"/>
      <c r="H5353" s="38"/>
    </row>
    <row r="5354" spans="1:8">
      <c r="A5354" s="629" t="s">
        <v>33</v>
      </c>
      <c r="B5354" s="644" t="s">
        <v>7888</v>
      </c>
      <c r="D5354" s="38"/>
      <c r="E5354" s="38"/>
      <c r="F5354" s="38"/>
      <c r="G5354" s="38"/>
      <c r="H5354" s="38"/>
    </row>
    <row r="5355" spans="1:8">
      <c r="A5355" s="630"/>
      <c r="B5355" s="645"/>
      <c r="D5355" s="38"/>
      <c r="E5355" s="38"/>
      <c r="F5355" s="38"/>
      <c r="G5355" s="38"/>
      <c r="H5355" s="38"/>
    </row>
    <row r="5358" spans="1:8" ht="17.25" thickBot="1">
      <c r="A5358" s="22" t="s">
        <v>7</v>
      </c>
      <c r="B5358" s="22" t="s">
        <v>4</v>
      </c>
      <c r="D5358" s="22" t="s">
        <v>5</v>
      </c>
      <c r="E5358" s="22" t="s">
        <v>11</v>
      </c>
      <c r="F5358" s="22" t="s">
        <v>12</v>
      </c>
      <c r="G5358" s="22" t="s">
        <v>6</v>
      </c>
      <c r="H5358" s="22" t="s">
        <v>29</v>
      </c>
    </row>
    <row r="5359" spans="1:8" ht="83.25" thickTop="1">
      <c r="A5359" s="21">
        <f ca="1">COUNTIF(INDIRECT("$A$3:A" &amp; ROW()-1), "연번")</f>
        <v>487</v>
      </c>
      <c r="B5359" s="21" t="str">
        <f ca="1">VLOOKUP(A5359,'41. KPC'!$B$8:$H$1048576,7,0)</f>
        <v>[AI WORKS] AI 활용 내부감사 실무</v>
      </c>
      <c r="D5359" s="37" t="s">
        <v>7760</v>
      </c>
      <c r="E5359" s="37" t="s">
        <v>7760</v>
      </c>
      <c r="F5359" s="48" t="s">
        <v>7889</v>
      </c>
      <c r="G5359" s="37">
        <v>18</v>
      </c>
      <c r="H5359" s="37" t="s">
        <v>7752</v>
      </c>
    </row>
    <row r="5360" spans="1:8" ht="49.5">
      <c r="A5360" s="24" t="s">
        <v>28</v>
      </c>
      <c r="B5360" s="212" t="s">
        <v>7890</v>
      </c>
      <c r="D5360" s="38"/>
      <c r="E5360" s="38"/>
      <c r="F5360" s="38"/>
      <c r="G5360" s="38"/>
      <c r="H5360" s="38"/>
    </row>
    <row r="5361" spans="1:8">
      <c r="A5361" s="24" t="s">
        <v>13</v>
      </c>
      <c r="B5361" s="237" t="s">
        <v>7887</v>
      </c>
      <c r="D5361" s="38"/>
      <c r="E5361" s="38"/>
      <c r="F5361" s="38"/>
      <c r="G5361" s="38"/>
      <c r="H5361" s="38"/>
    </row>
    <row r="5362" spans="1:8">
      <c r="A5362" s="24" t="s">
        <v>32</v>
      </c>
      <c r="B5362" s="23">
        <f ca="1">VLOOKUP(B5359,'41. KPC'!$H$8:$J$1048576,3,0)</f>
        <v>18</v>
      </c>
      <c r="D5362" s="38"/>
      <c r="E5362" s="38"/>
      <c r="F5362" s="38"/>
      <c r="G5362" s="38"/>
      <c r="H5362" s="38"/>
    </row>
    <row r="5363" spans="1:8">
      <c r="A5363" s="24" t="s">
        <v>31</v>
      </c>
      <c r="B5363" s="23" t="str">
        <f ca="1">VLOOKUP(B5359,'41. KPC'!$H$8:$J$1048576,2,0)</f>
        <v>X</v>
      </c>
      <c r="D5363" s="38"/>
      <c r="E5363" s="38"/>
      <c r="F5363" s="38"/>
      <c r="G5363" s="38"/>
      <c r="H5363" s="38"/>
    </row>
    <row r="5364" spans="1:8">
      <c r="A5364" s="24" t="s">
        <v>25</v>
      </c>
      <c r="B5364" s="23" t="str">
        <f ca="1">VLOOKUP(B5359,'41. KPC'!$H$8:$L$1048576,5,0)</f>
        <v>3~12월</v>
      </c>
      <c r="D5364" s="38"/>
      <c r="E5364" s="38"/>
      <c r="F5364" s="38"/>
      <c r="G5364" s="38"/>
      <c r="H5364" s="38"/>
    </row>
    <row r="5365" spans="1:8">
      <c r="A5365" s="629" t="s">
        <v>33</v>
      </c>
      <c r="B5365" s="644" t="s">
        <v>7891</v>
      </c>
      <c r="D5365" s="38"/>
      <c r="E5365" s="38"/>
      <c r="F5365" s="38"/>
      <c r="G5365" s="38"/>
      <c r="H5365" s="38"/>
    </row>
    <row r="5366" spans="1:8">
      <c r="A5366" s="630"/>
      <c r="B5366" s="645"/>
      <c r="D5366" s="38"/>
      <c r="E5366" s="38"/>
      <c r="F5366" s="38"/>
      <c r="G5366" s="38"/>
      <c r="H5366" s="38"/>
    </row>
    <row r="5369" spans="1:8" ht="17.25" thickBot="1">
      <c r="A5369" s="22" t="s">
        <v>7</v>
      </c>
      <c r="B5369" s="22" t="s">
        <v>4</v>
      </c>
      <c r="D5369" s="22" t="s">
        <v>5</v>
      </c>
      <c r="E5369" s="22" t="s">
        <v>11</v>
      </c>
      <c r="F5369" s="22" t="s">
        <v>12</v>
      </c>
      <c r="G5369" s="22" t="s">
        <v>6</v>
      </c>
      <c r="H5369" s="22" t="s">
        <v>29</v>
      </c>
    </row>
    <row r="5370" spans="1:8" ht="33.75" thickTop="1">
      <c r="A5370" s="21">
        <f ca="1">COUNTIF(INDIRECT("$A$3:A" &amp; ROW()-1), "연번")</f>
        <v>488</v>
      </c>
      <c r="B5370" s="21" t="str">
        <f ca="1">VLOOKUP(A5370,'41. KPC'!$B$8:$H$1048576,7,0)</f>
        <v>[AI WORKS] ChatGPT 활용 감사스킬 향상</v>
      </c>
      <c r="D5370" s="37" t="s">
        <v>7892</v>
      </c>
      <c r="E5370" s="37" t="s">
        <v>7892</v>
      </c>
      <c r="F5370" s="48" t="s">
        <v>7893</v>
      </c>
      <c r="G5370" s="37">
        <v>14</v>
      </c>
      <c r="H5370" s="37" t="s">
        <v>7752</v>
      </c>
    </row>
    <row r="5371" spans="1:8" ht="33">
      <c r="A5371" s="24" t="s">
        <v>28</v>
      </c>
      <c r="B5371" s="212" t="s">
        <v>7894</v>
      </c>
      <c r="D5371" s="38"/>
      <c r="E5371" s="38"/>
      <c r="F5371" s="38"/>
      <c r="G5371" s="38"/>
      <c r="H5371" s="38"/>
    </row>
    <row r="5372" spans="1:8">
      <c r="A5372" s="24" t="s">
        <v>13</v>
      </c>
      <c r="B5372" s="237" t="s">
        <v>7887</v>
      </c>
      <c r="D5372" s="38"/>
      <c r="E5372" s="38"/>
      <c r="F5372" s="38"/>
      <c r="G5372" s="38"/>
      <c r="H5372" s="38"/>
    </row>
    <row r="5373" spans="1:8">
      <c r="A5373" s="24" t="s">
        <v>32</v>
      </c>
      <c r="B5373" s="23">
        <f ca="1">VLOOKUP(B5370,'41. KPC'!$H$8:$J$1048576,3,0)</f>
        <v>14</v>
      </c>
      <c r="D5373" s="38"/>
      <c r="E5373" s="38"/>
      <c r="F5373" s="38"/>
      <c r="G5373" s="38"/>
      <c r="H5373" s="38"/>
    </row>
    <row r="5374" spans="1:8">
      <c r="A5374" s="24" t="s">
        <v>31</v>
      </c>
      <c r="B5374" s="23" t="str">
        <f ca="1">VLOOKUP(B5370,'41. KPC'!$H$8:$J$1048576,2,0)</f>
        <v>X</v>
      </c>
      <c r="D5374" s="38"/>
      <c r="E5374" s="38"/>
      <c r="F5374" s="38"/>
      <c r="G5374" s="38"/>
      <c r="H5374" s="38"/>
    </row>
    <row r="5375" spans="1:8">
      <c r="A5375" s="24" t="s">
        <v>25</v>
      </c>
      <c r="B5375" s="23" t="str">
        <f ca="1">VLOOKUP(B5370,'41. KPC'!$H$8:$L$1048576,5,0)</f>
        <v>3~12월</v>
      </c>
      <c r="D5375" s="38"/>
      <c r="E5375" s="38"/>
      <c r="F5375" s="38"/>
      <c r="G5375" s="38"/>
      <c r="H5375" s="38"/>
    </row>
    <row r="5376" spans="1:8">
      <c r="A5376" s="629" t="s">
        <v>33</v>
      </c>
      <c r="B5376" s="644" t="s">
        <v>7895</v>
      </c>
      <c r="D5376" s="38"/>
      <c r="E5376" s="38"/>
      <c r="F5376" s="38"/>
      <c r="G5376" s="38"/>
      <c r="H5376" s="38"/>
    </row>
    <row r="5377" spans="1:8">
      <c r="A5377" s="630"/>
      <c r="B5377" s="645"/>
      <c r="D5377" s="38"/>
      <c r="E5377" s="38"/>
      <c r="F5377" s="38"/>
      <c r="G5377" s="38"/>
      <c r="H5377" s="38"/>
    </row>
    <row r="5380" spans="1:8" ht="17.25" thickBot="1">
      <c r="A5380" s="22" t="s">
        <v>7</v>
      </c>
      <c r="B5380" s="22" t="s">
        <v>4</v>
      </c>
      <c r="D5380" s="22" t="s">
        <v>5</v>
      </c>
      <c r="E5380" s="22" t="s">
        <v>11</v>
      </c>
      <c r="F5380" s="22" t="s">
        <v>12</v>
      </c>
      <c r="G5380" s="22" t="s">
        <v>6</v>
      </c>
      <c r="H5380" s="22" t="s">
        <v>29</v>
      </c>
    </row>
    <row r="5381" spans="1:8" ht="116.25" thickTop="1">
      <c r="A5381" s="21">
        <f ca="1">COUNTIF(INDIRECT("$A$3:A" &amp; ROW()-1), "연번")</f>
        <v>489</v>
      </c>
      <c r="B5381" s="21" t="str">
        <f ca="1">VLOOKUP(A5381,'41. KPC'!$B$8:$H$1048576,7,0)</f>
        <v>내부감사 전문가 양성</v>
      </c>
      <c r="D5381" s="37" t="s">
        <v>7896</v>
      </c>
      <c r="E5381" s="37" t="s">
        <v>7896</v>
      </c>
      <c r="F5381" s="48" t="s">
        <v>7897</v>
      </c>
      <c r="G5381" s="37">
        <v>28</v>
      </c>
      <c r="H5381" s="37" t="s">
        <v>7752</v>
      </c>
    </row>
    <row r="5382" spans="1:8" ht="82.5">
      <c r="A5382" s="24" t="s">
        <v>28</v>
      </c>
      <c r="B5382" s="212" t="s">
        <v>7898</v>
      </c>
      <c r="D5382" s="38"/>
      <c r="E5382" s="38"/>
      <c r="F5382" s="38"/>
      <c r="G5382" s="38"/>
      <c r="H5382" s="38"/>
    </row>
    <row r="5383" spans="1:8">
      <c r="A5383" s="24" t="s">
        <v>13</v>
      </c>
      <c r="B5383" s="237" t="s">
        <v>7899</v>
      </c>
      <c r="D5383" s="38"/>
      <c r="E5383" s="38"/>
      <c r="F5383" s="38"/>
      <c r="G5383" s="38"/>
      <c r="H5383" s="38"/>
    </row>
    <row r="5384" spans="1:8">
      <c r="A5384" s="24" t="s">
        <v>32</v>
      </c>
      <c r="B5384" s="23">
        <f ca="1">VLOOKUP(B5381,'41. KPC'!$H$8:$J$1048576,3,0)</f>
        <v>28</v>
      </c>
      <c r="D5384" s="38"/>
      <c r="E5384" s="38"/>
      <c r="F5384" s="38"/>
      <c r="G5384" s="38"/>
      <c r="H5384" s="38"/>
    </row>
    <row r="5385" spans="1:8">
      <c r="A5385" s="24" t="s">
        <v>31</v>
      </c>
      <c r="B5385" s="23" t="str">
        <f ca="1">VLOOKUP(B5381,'41. KPC'!$H$8:$J$1048576,2,0)</f>
        <v>X</v>
      </c>
      <c r="D5385" s="38"/>
      <c r="E5385" s="38"/>
      <c r="F5385" s="38"/>
      <c r="G5385" s="38"/>
      <c r="H5385" s="38"/>
    </row>
    <row r="5386" spans="1:8">
      <c r="A5386" s="24" t="s">
        <v>25</v>
      </c>
      <c r="B5386" s="23" t="str">
        <f ca="1">VLOOKUP(B5381,'41. KPC'!$H$8:$L$1048576,5,0)</f>
        <v>3~12월</v>
      </c>
      <c r="D5386" s="38"/>
      <c r="E5386" s="38"/>
      <c r="F5386" s="38"/>
      <c r="G5386" s="38"/>
      <c r="H5386" s="38"/>
    </row>
    <row r="5387" spans="1:8">
      <c r="A5387" s="629" t="s">
        <v>33</v>
      </c>
      <c r="B5387" s="644" t="s">
        <v>7900</v>
      </c>
      <c r="D5387" s="38"/>
      <c r="E5387" s="38"/>
      <c r="F5387" s="38"/>
      <c r="G5387" s="38"/>
      <c r="H5387" s="38"/>
    </row>
    <row r="5388" spans="1:8">
      <c r="A5388" s="630"/>
      <c r="B5388" s="645"/>
      <c r="D5388" s="38"/>
      <c r="E5388" s="38"/>
      <c r="F5388" s="38"/>
      <c r="G5388" s="38"/>
      <c r="H5388" s="38"/>
    </row>
    <row r="5391" spans="1:8" ht="17.25" thickBot="1">
      <c r="A5391" s="22" t="s">
        <v>7</v>
      </c>
      <c r="B5391" s="22" t="s">
        <v>4</v>
      </c>
      <c r="D5391" s="22" t="s">
        <v>5</v>
      </c>
      <c r="E5391" s="22" t="s">
        <v>11</v>
      </c>
      <c r="F5391" s="22" t="s">
        <v>12</v>
      </c>
      <c r="G5391" s="22" t="s">
        <v>6</v>
      </c>
      <c r="H5391" s="22" t="s">
        <v>29</v>
      </c>
    </row>
    <row r="5392" spans="1:8" ht="149.25" thickTop="1">
      <c r="A5392" s="21">
        <f ca="1">COUNTIF(INDIRECT("$A$3:A" &amp; ROW()-1), "연번")</f>
        <v>490</v>
      </c>
      <c r="B5392" s="21" t="str">
        <f ca="1">VLOOKUP(A5392,'41. KPC'!$B$8:$H$1048576,7,0)</f>
        <v>내부감사 수행기법</v>
      </c>
      <c r="D5392" s="37" t="s">
        <v>7901</v>
      </c>
      <c r="E5392" s="37" t="s">
        <v>7901</v>
      </c>
      <c r="F5392" s="48" t="s">
        <v>7902</v>
      </c>
      <c r="G5392" s="37">
        <v>18</v>
      </c>
      <c r="H5392" s="37" t="s">
        <v>7752</v>
      </c>
    </row>
    <row r="5393" spans="1:8" ht="49.5">
      <c r="A5393" s="24" t="s">
        <v>28</v>
      </c>
      <c r="B5393" s="212" t="s">
        <v>7903</v>
      </c>
      <c r="D5393" s="38"/>
      <c r="E5393" s="38"/>
      <c r="F5393" s="38"/>
      <c r="G5393" s="38"/>
      <c r="H5393" s="38"/>
    </row>
    <row r="5394" spans="1:8">
      <c r="A5394" s="24" t="s">
        <v>13</v>
      </c>
      <c r="B5394" s="237" t="s">
        <v>7904</v>
      </c>
      <c r="D5394" s="38"/>
      <c r="E5394" s="38"/>
      <c r="F5394" s="38"/>
      <c r="G5394" s="38"/>
      <c r="H5394" s="38"/>
    </row>
    <row r="5395" spans="1:8">
      <c r="A5395" s="24" t="s">
        <v>32</v>
      </c>
      <c r="B5395" s="23">
        <f ca="1">VLOOKUP(B5392,'41. KPC'!$H$8:$J$1048576,3,0)</f>
        <v>18</v>
      </c>
      <c r="D5395" s="38"/>
      <c r="E5395" s="38"/>
      <c r="F5395" s="38"/>
      <c r="G5395" s="38"/>
      <c r="H5395" s="38"/>
    </row>
    <row r="5396" spans="1:8">
      <c r="A5396" s="24" t="s">
        <v>31</v>
      </c>
      <c r="B5396" s="23" t="str">
        <f ca="1">VLOOKUP(B5392,'41. KPC'!$H$8:$J$1048576,2,0)</f>
        <v>X</v>
      </c>
      <c r="D5396" s="38"/>
      <c r="E5396" s="38"/>
      <c r="F5396" s="38"/>
      <c r="G5396" s="38"/>
      <c r="H5396" s="38"/>
    </row>
    <row r="5397" spans="1:8">
      <c r="A5397" s="24" t="s">
        <v>25</v>
      </c>
      <c r="B5397" s="23" t="str">
        <f ca="1">VLOOKUP(B5392,'41. KPC'!$H$8:$L$1048576,5,0)</f>
        <v>3~12월</v>
      </c>
      <c r="D5397" s="38"/>
      <c r="E5397" s="38"/>
      <c r="F5397" s="38"/>
      <c r="G5397" s="38"/>
      <c r="H5397" s="38"/>
    </row>
    <row r="5398" spans="1:8">
      <c r="A5398" s="629" t="s">
        <v>33</v>
      </c>
      <c r="B5398" s="644" t="s">
        <v>7905</v>
      </c>
      <c r="D5398" s="38"/>
      <c r="E5398" s="38"/>
      <c r="F5398" s="38"/>
      <c r="G5398" s="38"/>
      <c r="H5398" s="38"/>
    </row>
    <row r="5399" spans="1:8">
      <c r="A5399" s="630"/>
      <c r="B5399" s="645"/>
      <c r="D5399" s="38"/>
      <c r="E5399" s="38"/>
      <c r="F5399" s="38"/>
      <c r="G5399" s="38"/>
      <c r="H5399" s="38"/>
    </row>
    <row r="5402" spans="1:8" ht="17.25" thickBot="1">
      <c r="A5402" s="22" t="s">
        <v>7</v>
      </c>
      <c r="B5402" s="22" t="s">
        <v>4</v>
      </c>
      <c r="D5402" s="22" t="s">
        <v>5</v>
      </c>
      <c r="E5402" s="22" t="s">
        <v>11</v>
      </c>
      <c r="F5402" s="22" t="s">
        <v>12</v>
      </c>
      <c r="G5402" s="22" t="s">
        <v>6</v>
      </c>
      <c r="H5402" s="22" t="s">
        <v>29</v>
      </c>
    </row>
    <row r="5403" spans="1:8" ht="83.25" thickTop="1">
      <c r="A5403" s="21">
        <f ca="1">COUNTIF(INDIRECT("$A$3:A" &amp; ROW()-1), "연번")</f>
        <v>491</v>
      </c>
      <c r="B5403" s="21" t="str">
        <f ca="1">VLOOKUP(A5403,'41. KPC'!$B$8:$H$1048576,7,0)</f>
        <v>내부감사 실무</v>
      </c>
      <c r="D5403" s="37" t="s">
        <v>7906</v>
      </c>
      <c r="E5403" s="37" t="s">
        <v>7906</v>
      </c>
      <c r="F5403" s="48" t="s">
        <v>7907</v>
      </c>
      <c r="G5403" s="37">
        <v>18</v>
      </c>
      <c r="H5403" s="37" t="s">
        <v>7752</v>
      </c>
    </row>
    <row r="5404" spans="1:8" ht="49.5">
      <c r="A5404" s="24" t="s">
        <v>28</v>
      </c>
      <c r="B5404" s="212" t="s">
        <v>7908</v>
      </c>
      <c r="D5404" s="38"/>
      <c r="E5404" s="38"/>
      <c r="F5404" s="38"/>
      <c r="G5404" s="38"/>
      <c r="H5404" s="38"/>
    </row>
    <row r="5405" spans="1:8">
      <c r="A5405" s="24" t="s">
        <v>13</v>
      </c>
      <c r="B5405" s="237" t="s">
        <v>7909</v>
      </c>
      <c r="D5405" s="38"/>
      <c r="E5405" s="38"/>
      <c r="F5405" s="38"/>
      <c r="G5405" s="38"/>
      <c r="H5405" s="38"/>
    </row>
    <row r="5406" spans="1:8">
      <c r="A5406" s="24" t="s">
        <v>32</v>
      </c>
      <c r="B5406" s="23">
        <f ca="1">VLOOKUP(B5403,'41. KPC'!$H$8:$J$1048576,3,0)</f>
        <v>18</v>
      </c>
      <c r="D5406" s="38"/>
      <c r="E5406" s="38"/>
      <c r="F5406" s="38"/>
      <c r="G5406" s="38"/>
      <c r="H5406" s="38"/>
    </row>
    <row r="5407" spans="1:8">
      <c r="A5407" s="24" t="s">
        <v>31</v>
      </c>
      <c r="B5407" s="23" t="str">
        <f ca="1">VLOOKUP(B5403,'41. KPC'!$H$8:$J$1048576,2,0)</f>
        <v>X</v>
      </c>
      <c r="D5407" s="38"/>
      <c r="E5407" s="38"/>
      <c r="F5407" s="38"/>
      <c r="G5407" s="38"/>
      <c r="H5407" s="38"/>
    </row>
    <row r="5408" spans="1:8">
      <c r="A5408" s="24" t="s">
        <v>25</v>
      </c>
      <c r="B5408" s="23" t="str">
        <f ca="1">VLOOKUP(B5403,'41. KPC'!$H$8:$L$1048576,5,0)</f>
        <v>3~12월</v>
      </c>
      <c r="D5408" s="38"/>
      <c r="E5408" s="38"/>
      <c r="F5408" s="38"/>
      <c r="G5408" s="38"/>
      <c r="H5408" s="38"/>
    </row>
    <row r="5409" spans="1:8">
      <c r="A5409" s="629" t="s">
        <v>33</v>
      </c>
      <c r="B5409" s="644" t="s">
        <v>7910</v>
      </c>
      <c r="D5409" s="38"/>
      <c r="E5409" s="38"/>
      <c r="F5409" s="38"/>
      <c r="G5409" s="38"/>
      <c r="H5409" s="38"/>
    </row>
    <row r="5410" spans="1:8">
      <c r="A5410" s="630"/>
      <c r="B5410" s="645"/>
      <c r="D5410" s="38"/>
      <c r="E5410" s="38"/>
      <c r="F5410" s="38"/>
      <c r="G5410" s="38"/>
      <c r="H5410" s="38"/>
    </row>
    <row r="5413" spans="1:8" ht="17.25" thickBot="1">
      <c r="A5413" s="22" t="s">
        <v>7</v>
      </c>
      <c r="B5413" s="22" t="s">
        <v>4</v>
      </c>
      <c r="D5413" s="22" t="s">
        <v>5</v>
      </c>
      <c r="E5413" s="22" t="s">
        <v>11</v>
      </c>
      <c r="F5413" s="22" t="s">
        <v>12</v>
      </c>
      <c r="G5413" s="22" t="s">
        <v>6</v>
      </c>
      <c r="H5413" s="22" t="s">
        <v>29</v>
      </c>
    </row>
    <row r="5414" spans="1:8" ht="99.75" thickTop="1">
      <c r="A5414" s="21">
        <f ca="1">COUNTIF(INDIRECT("$A$3:A" &amp; ROW()-1), "연번")</f>
        <v>492</v>
      </c>
      <c r="B5414" s="21" t="str">
        <f ca="1">VLOOKUP(A5414,'41. KPC'!$B$8:$H$1048576,7,0)</f>
        <v>내부통제 실무</v>
      </c>
      <c r="D5414" s="37" t="s">
        <v>7911</v>
      </c>
      <c r="E5414" s="37" t="s">
        <v>7911</v>
      </c>
      <c r="F5414" s="48" t="s">
        <v>7912</v>
      </c>
      <c r="G5414" s="37">
        <v>18</v>
      </c>
      <c r="H5414" s="37" t="s">
        <v>7752</v>
      </c>
    </row>
    <row r="5415" spans="1:8" ht="99">
      <c r="A5415" s="24" t="s">
        <v>28</v>
      </c>
      <c r="B5415" s="212" t="s">
        <v>7913</v>
      </c>
      <c r="D5415" s="38"/>
      <c r="E5415" s="38"/>
      <c r="F5415" s="38"/>
      <c r="G5415" s="38"/>
      <c r="H5415" s="38"/>
    </row>
    <row r="5416" spans="1:8">
      <c r="A5416" s="24" t="s">
        <v>13</v>
      </c>
      <c r="B5416" s="237" t="s">
        <v>7887</v>
      </c>
      <c r="D5416" s="38"/>
      <c r="E5416" s="38"/>
      <c r="F5416" s="38"/>
      <c r="G5416" s="38"/>
      <c r="H5416" s="38"/>
    </row>
    <row r="5417" spans="1:8">
      <c r="A5417" s="24" t="s">
        <v>32</v>
      </c>
      <c r="B5417" s="23">
        <f ca="1">VLOOKUP(B5414,'41. KPC'!$H$8:$J$1048576,3,0)</f>
        <v>18</v>
      </c>
      <c r="D5417" s="38"/>
      <c r="E5417" s="38"/>
      <c r="F5417" s="38"/>
      <c r="G5417" s="38"/>
      <c r="H5417" s="38"/>
    </row>
    <row r="5418" spans="1:8">
      <c r="A5418" s="24" t="s">
        <v>31</v>
      </c>
      <c r="B5418" s="23" t="str">
        <f ca="1">VLOOKUP(B5414,'41. KPC'!$H$8:$J$1048576,2,0)</f>
        <v>X</v>
      </c>
      <c r="D5418" s="38"/>
      <c r="E5418" s="38"/>
      <c r="F5418" s="38"/>
      <c r="G5418" s="38"/>
      <c r="H5418" s="38"/>
    </row>
    <row r="5419" spans="1:8">
      <c r="A5419" s="24" t="s">
        <v>25</v>
      </c>
      <c r="B5419" s="23" t="str">
        <f ca="1">VLOOKUP(B5414,'41. KPC'!$H$8:$L$1048576,5,0)</f>
        <v>3~12월</v>
      </c>
      <c r="D5419" s="38"/>
      <c r="E5419" s="38"/>
      <c r="F5419" s="38"/>
      <c r="G5419" s="38"/>
      <c r="H5419" s="38"/>
    </row>
    <row r="5420" spans="1:8">
      <c r="A5420" s="629" t="s">
        <v>33</v>
      </c>
      <c r="B5420" s="644" t="s">
        <v>7914</v>
      </c>
      <c r="D5420" s="38"/>
      <c r="E5420" s="38"/>
      <c r="F5420" s="38"/>
      <c r="G5420" s="38"/>
      <c r="H5420" s="38"/>
    </row>
    <row r="5421" spans="1:8">
      <c r="A5421" s="630"/>
      <c r="B5421" s="645"/>
      <c r="D5421" s="38"/>
      <c r="E5421" s="38"/>
      <c r="F5421" s="38"/>
      <c r="G5421" s="38"/>
      <c r="H5421" s="38"/>
    </row>
    <row r="5424" spans="1:8" ht="17.25" thickBot="1">
      <c r="A5424" s="22" t="s">
        <v>7</v>
      </c>
      <c r="B5424" s="22" t="s">
        <v>4</v>
      </c>
      <c r="D5424" s="22" t="s">
        <v>5</v>
      </c>
      <c r="E5424" s="22" t="s">
        <v>11</v>
      </c>
      <c r="F5424" s="22" t="s">
        <v>12</v>
      </c>
      <c r="G5424" s="22" t="s">
        <v>6</v>
      </c>
      <c r="H5424" s="22" t="s">
        <v>29</v>
      </c>
    </row>
    <row r="5425" spans="1:8" ht="132.75" thickTop="1">
      <c r="A5425" s="21">
        <f ca="1">COUNTIF(INDIRECT("$A$3:A" &amp; ROW()-1), "연번")</f>
        <v>493</v>
      </c>
      <c r="B5425" s="21" t="str">
        <f ca="1">VLOOKUP(A5425,'41. KPC'!$B$8:$H$1048576,7,0)</f>
        <v>내부감사 입문</v>
      </c>
      <c r="D5425" s="37" t="s">
        <v>7915</v>
      </c>
      <c r="E5425" s="37" t="s">
        <v>7915</v>
      </c>
      <c r="F5425" s="48" t="s">
        <v>7916</v>
      </c>
      <c r="G5425" s="37">
        <v>18</v>
      </c>
      <c r="H5425" s="37" t="s">
        <v>7752</v>
      </c>
    </row>
    <row r="5426" spans="1:8" ht="49.5">
      <c r="A5426" s="24" t="s">
        <v>28</v>
      </c>
      <c r="B5426" s="212" t="s">
        <v>7917</v>
      </c>
      <c r="D5426" s="38"/>
      <c r="E5426" s="38"/>
      <c r="F5426" s="38"/>
      <c r="G5426" s="38"/>
      <c r="H5426" s="38"/>
    </row>
    <row r="5427" spans="1:8" ht="33">
      <c r="A5427" s="24" t="s">
        <v>13</v>
      </c>
      <c r="B5427" s="212" t="s">
        <v>7918</v>
      </c>
      <c r="D5427" s="38"/>
      <c r="E5427" s="38"/>
      <c r="F5427" s="38"/>
      <c r="G5427" s="38"/>
      <c r="H5427" s="38"/>
    </row>
    <row r="5428" spans="1:8">
      <c r="A5428" s="24" t="s">
        <v>32</v>
      </c>
      <c r="B5428" s="23">
        <f ca="1">VLOOKUP(B5425,'41. KPC'!$H$8:$J$1048576,3,0)</f>
        <v>18</v>
      </c>
      <c r="D5428" s="38"/>
      <c r="E5428" s="38"/>
      <c r="F5428" s="38"/>
      <c r="G5428" s="38"/>
      <c r="H5428" s="38"/>
    </row>
    <row r="5429" spans="1:8">
      <c r="A5429" s="24" t="s">
        <v>31</v>
      </c>
      <c r="B5429" s="23" t="str">
        <f ca="1">VLOOKUP(B5425,'41. KPC'!$H$8:$J$1048576,2,0)</f>
        <v>X</v>
      </c>
      <c r="D5429" s="38"/>
      <c r="E5429" s="38"/>
      <c r="F5429" s="38"/>
      <c r="G5429" s="38"/>
      <c r="H5429" s="38"/>
    </row>
    <row r="5430" spans="1:8">
      <c r="A5430" s="24" t="s">
        <v>25</v>
      </c>
      <c r="B5430" s="23" t="str">
        <f ca="1">VLOOKUP(B5425,'41. KPC'!$H$8:$L$1048576,5,0)</f>
        <v>3~12월</v>
      </c>
      <c r="D5430" s="38"/>
      <c r="E5430" s="38"/>
      <c r="F5430" s="38"/>
      <c r="G5430" s="38"/>
      <c r="H5430" s="38"/>
    </row>
    <row r="5431" spans="1:8">
      <c r="A5431" s="629" t="s">
        <v>33</v>
      </c>
      <c r="B5431" s="644" t="s">
        <v>7919</v>
      </c>
      <c r="D5431" s="38"/>
      <c r="E5431" s="38"/>
      <c r="F5431" s="38"/>
      <c r="G5431" s="38"/>
      <c r="H5431" s="38"/>
    </row>
    <row r="5432" spans="1:8">
      <c r="A5432" s="630"/>
      <c r="B5432" s="645"/>
      <c r="D5432" s="38"/>
      <c r="E5432" s="38"/>
      <c r="F5432" s="38"/>
      <c r="G5432" s="38"/>
      <c r="H5432" s="38"/>
    </row>
    <row r="5435" spans="1:8" ht="17.25" thickBot="1">
      <c r="A5435" s="22" t="s">
        <v>7</v>
      </c>
      <c r="B5435" s="22" t="s">
        <v>4</v>
      </c>
      <c r="D5435" s="22" t="s">
        <v>5</v>
      </c>
      <c r="E5435" s="22" t="s">
        <v>11</v>
      </c>
      <c r="F5435" s="22" t="s">
        <v>12</v>
      </c>
      <c r="G5435" s="22" t="s">
        <v>6</v>
      </c>
      <c r="H5435" s="22" t="s">
        <v>29</v>
      </c>
    </row>
    <row r="5436" spans="1:8" ht="116.25" thickTop="1">
      <c r="A5436" s="21">
        <f ca="1">COUNTIF(INDIRECT("$A$3:A" &amp; ROW()-1), "연번")</f>
        <v>494</v>
      </c>
      <c r="B5436" s="21" t="str">
        <f ca="1">VLOOKUP(A5436,'41. KPC'!$B$8:$H$1048576,7,0)</f>
        <v>내부감사인이 알아야 할 회계정보의 이해 및 활용</v>
      </c>
      <c r="D5436" s="37" t="s">
        <v>7920</v>
      </c>
      <c r="E5436" s="37" t="s">
        <v>7920</v>
      </c>
      <c r="F5436" s="48" t="s">
        <v>7921</v>
      </c>
      <c r="G5436" s="37">
        <v>18</v>
      </c>
      <c r="H5436" s="37" t="s">
        <v>7752</v>
      </c>
    </row>
    <row r="5437" spans="1:8" ht="33">
      <c r="A5437" s="24" t="s">
        <v>28</v>
      </c>
      <c r="B5437" s="212" t="s">
        <v>7922</v>
      </c>
      <c r="D5437" s="38"/>
      <c r="E5437" s="38"/>
      <c r="F5437" s="38"/>
      <c r="G5437" s="38"/>
      <c r="H5437" s="38"/>
    </row>
    <row r="5438" spans="1:8">
      <c r="A5438" s="24" t="s">
        <v>13</v>
      </c>
      <c r="B5438" s="237" t="s">
        <v>7923</v>
      </c>
      <c r="D5438" s="38"/>
      <c r="E5438" s="38"/>
      <c r="F5438" s="38"/>
      <c r="G5438" s="38"/>
      <c r="H5438" s="38"/>
    </row>
    <row r="5439" spans="1:8">
      <c r="A5439" s="24" t="s">
        <v>32</v>
      </c>
      <c r="B5439" s="23">
        <f ca="1">VLOOKUP(B5436,'41. KPC'!$H$8:$J$1048576,3,0)</f>
        <v>18</v>
      </c>
      <c r="D5439" s="38"/>
      <c r="E5439" s="38"/>
      <c r="F5439" s="38"/>
      <c r="G5439" s="38"/>
      <c r="H5439" s="38"/>
    </row>
    <row r="5440" spans="1:8">
      <c r="A5440" s="24" t="s">
        <v>31</v>
      </c>
      <c r="B5440" s="23" t="str">
        <f ca="1">VLOOKUP(B5436,'41. KPC'!$H$8:$J$1048576,2,0)</f>
        <v>X</v>
      </c>
      <c r="D5440" s="38"/>
      <c r="E5440" s="38"/>
      <c r="F5440" s="38"/>
      <c r="G5440" s="38"/>
      <c r="H5440" s="38"/>
    </row>
    <row r="5441" spans="1:8">
      <c r="A5441" s="24" t="s">
        <v>25</v>
      </c>
      <c r="B5441" s="23" t="str">
        <f ca="1">VLOOKUP(B5436,'41. KPC'!$H$8:$L$1048576,5,0)</f>
        <v>3~12월</v>
      </c>
      <c r="D5441" s="38"/>
      <c r="E5441" s="38"/>
      <c r="F5441" s="38"/>
      <c r="G5441" s="38"/>
      <c r="H5441" s="38"/>
    </row>
    <row r="5442" spans="1:8">
      <c r="A5442" s="629" t="s">
        <v>33</v>
      </c>
      <c r="B5442" s="644" t="s">
        <v>7924</v>
      </c>
      <c r="D5442" s="38"/>
      <c r="E5442" s="38"/>
      <c r="F5442" s="38"/>
      <c r="G5442" s="38"/>
      <c r="H5442" s="38"/>
    </row>
    <row r="5443" spans="1:8">
      <c r="A5443" s="630"/>
      <c r="B5443" s="645"/>
      <c r="D5443" s="38"/>
      <c r="E5443" s="38"/>
      <c r="F5443" s="38"/>
      <c r="G5443" s="38"/>
      <c r="H5443" s="38"/>
    </row>
    <row r="5446" spans="1:8" ht="17.25" thickBot="1">
      <c r="A5446" s="22" t="s">
        <v>7</v>
      </c>
      <c r="B5446" s="22" t="s">
        <v>4</v>
      </c>
      <c r="D5446" s="22" t="s">
        <v>5</v>
      </c>
      <c r="E5446" s="22" t="s">
        <v>11</v>
      </c>
      <c r="F5446" s="22" t="s">
        <v>12</v>
      </c>
      <c r="G5446" s="22" t="s">
        <v>6</v>
      </c>
      <c r="H5446" s="22" t="s">
        <v>29</v>
      </c>
    </row>
    <row r="5447" spans="1:8" ht="66.75" thickTop="1">
      <c r="A5447" s="21">
        <f ca="1">COUNTIF(INDIRECT("$A$3:A" &amp; ROW()-1), "연번")</f>
        <v>495</v>
      </c>
      <c r="B5447" s="21" t="str">
        <f ca="1">VLOOKUP(A5447,'41. KPC'!$B$8:$H$1048576,7,0)</f>
        <v>내부회계관리제도 구축 및 운영 실무</v>
      </c>
      <c r="D5447" s="37" t="s">
        <v>7925</v>
      </c>
      <c r="E5447" s="37" t="s">
        <v>7925</v>
      </c>
      <c r="F5447" s="48" t="s">
        <v>7926</v>
      </c>
      <c r="G5447" s="37">
        <v>18</v>
      </c>
      <c r="H5447" s="37" t="s">
        <v>7752</v>
      </c>
    </row>
    <row r="5448" spans="1:8" ht="115.5">
      <c r="A5448" s="24" t="s">
        <v>28</v>
      </c>
      <c r="B5448" s="212" t="s">
        <v>7927</v>
      </c>
      <c r="D5448" s="38"/>
      <c r="E5448" s="38"/>
      <c r="F5448" s="38"/>
      <c r="G5448" s="38"/>
      <c r="H5448" s="38"/>
    </row>
    <row r="5449" spans="1:8">
      <c r="A5449" s="24" t="s">
        <v>13</v>
      </c>
      <c r="B5449" s="237" t="s">
        <v>7928</v>
      </c>
      <c r="D5449" s="38"/>
      <c r="E5449" s="38"/>
      <c r="F5449" s="38"/>
      <c r="G5449" s="38"/>
      <c r="H5449" s="38"/>
    </row>
    <row r="5450" spans="1:8">
      <c r="A5450" s="24" t="s">
        <v>32</v>
      </c>
      <c r="B5450" s="23">
        <f ca="1">VLOOKUP(B5447,'41. KPC'!$H$8:$J$1048576,3,0)</f>
        <v>18</v>
      </c>
      <c r="D5450" s="38"/>
      <c r="E5450" s="38"/>
      <c r="F5450" s="38"/>
      <c r="G5450" s="38"/>
      <c r="H5450" s="38"/>
    </row>
    <row r="5451" spans="1:8">
      <c r="A5451" s="24" t="s">
        <v>31</v>
      </c>
      <c r="B5451" s="23" t="str">
        <f ca="1">VLOOKUP(B5447,'41. KPC'!$H$8:$J$1048576,2,0)</f>
        <v>X</v>
      </c>
      <c r="D5451" s="38"/>
      <c r="E5451" s="38"/>
      <c r="F5451" s="38"/>
      <c r="G5451" s="38"/>
      <c r="H5451" s="38"/>
    </row>
    <row r="5452" spans="1:8">
      <c r="A5452" s="24" t="s">
        <v>25</v>
      </c>
      <c r="B5452" s="23" t="str">
        <f ca="1">VLOOKUP(B5447,'41. KPC'!$H$8:$L$1048576,5,0)</f>
        <v>3~12월</v>
      </c>
      <c r="D5452" s="38"/>
      <c r="E5452" s="38"/>
      <c r="F5452" s="38"/>
      <c r="G5452" s="38"/>
      <c r="H5452" s="38"/>
    </row>
    <row r="5453" spans="1:8">
      <c r="A5453" s="629" t="s">
        <v>33</v>
      </c>
      <c r="B5453" s="644" t="s">
        <v>7929</v>
      </c>
      <c r="D5453" s="38"/>
      <c r="E5453" s="38"/>
      <c r="F5453" s="38"/>
      <c r="G5453" s="38"/>
      <c r="H5453" s="38"/>
    </row>
    <row r="5454" spans="1:8">
      <c r="A5454" s="630"/>
      <c r="B5454" s="645"/>
      <c r="D5454" s="38"/>
      <c r="E5454" s="38"/>
      <c r="F5454" s="38"/>
      <c r="G5454" s="38"/>
      <c r="H5454" s="38"/>
    </row>
    <row r="5457" spans="1:8" ht="17.25" thickBot="1">
      <c r="A5457" s="22" t="s">
        <v>7</v>
      </c>
      <c r="B5457" s="22" t="s">
        <v>4</v>
      </c>
      <c r="D5457" s="22" t="s">
        <v>5</v>
      </c>
      <c r="E5457" s="22" t="s">
        <v>11</v>
      </c>
      <c r="F5457" s="22" t="s">
        <v>12</v>
      </c>
      <c r="G5457" s="22" t="s">
        <v>6</v>
      </c>
      <c r="H5457" s="22" t="s">
        <v>29</v>
      </c>
    </row>
    <row r="5458" spans="1:8" ht="66.75" thickTop="1">
      <c r="A5458" s="21">
        <f ca="1">COUNTIF(INDIRECT("$A$3:A" &amp; ROW()-1), "연번")</f>
        <v>496</v>
      </c>
      <c r="B5458" s="21" t="str">
        <f ca="1">VLOOKUP(A5458,'41. KPC'!$B$8:$H$1048576,7,0)</f>
        <v>내부회계관리제도 이해 및 적용 실무</v>
      </c>
      <c r="D5458" s="37" t="s">
        <v>7930</v>
      </c>
      <c r="E5458" s="37" t="s">
        <v>7930</v>
      </c>
      <c r="F5458" s="48" t="s">
        <v>7931</v>
      </c>
      <c r="G5458" s="37">
        <v>18</v>
      </c>
      <c r="H5458" s="37" t="s">
        <v>7752</v>
      </c>
    </row>
    <row r="5459" spans="1:8" ht="66">
      <c r="A5459" s="24" t="s">
        <v>28</v>
      </c>
      <c r="B5459" s="212" t="s">
        <v>7932</v>
      </c>
      <c r="D5459" s="38"/>
      <c r="E5459" s="38"/>
      <c r="F5459" s="38"/>
      <c r="G5459" s="38"/>
      <c r="H5459" s="38"/>
    </row>
    <row r="5460" spans="1:8">
      <c r="A5460" s="24" t="s">
        <v>13</v>
      </c>
      <c r="B5460" s="237" t="s">
        <v>7887</v>
      </c>
      <c r="D5460" s="38"/>
      <c r="E5460" s="38"/>
      <c r="F5460" s="38"/>
      <c r="G5460" s="38"/>
      <c r="H5460" s="38"/>
    </row>
    <row r="5461" spans="1:8">
      <c r="A5461" s="24" t="s">
        <v>32</v>
      </c>
      <c r="B5461" s="23">
        <f ca="1">VLOOKUP(B5458,'41. KPC'!$H$8:$J$1048576,3,0)</f>
        <v>18</v>
      </c>
      <c r="D5461" s="38"/>
      <c r="E5461" s="38"/>
      <c r="F5461" s="38"/>
      <c r="G5461" s="38"/>
      <c r="H5461" s="38"/>
    </row>
    <row r="5462" spans="1:8">
      <c r="A5462" s="24" t="s">
        <v>31</v>
      </c>
      <c r="B5462" s="23" t="str">
        <f ca="1">VLOOKUP(B5458,'41. KPC'!$H$8:$J$1048576,2,0)</f>
        <v>X</v>
      </c>
      <c r="D5462" s="38"/>
      <c r="E5462" s="38"/>
      <c r="F5462" s="38"/>
      <c r="G5462" s="38"/>
      <c r="H5462" s="38"/>
    </row>
    <row r="5463" spans="1:8">
      <c r="A5463" s="24" t="s">
        <v>25</v>
      </c>
      <c r="B5463" s="23" t="str">
        <f ca="1">VLOOKUP(B5458,'41. KPC'!$H$8:$L$1048576,5,0)</f>
        <v>3~12월</v>
      </c>
      <c r="D5463" s="38"/>
      <c r="E5463" s="38"/>
      <c r="F5463" s="38"/>
      <c r="G5463" s="38"/>
      <c r="H5463" s="38"/>
    </row>
    <row r="5464" spans="1:8">
      <c r="A5464" s="629" t="s">
        <v>33</v>
      </c>
      <c r="B5464" s="644" t="s">
        <v>7933</v>
      </c>
      <c r="D5464" s="38"/>
      <c r="E5464" s="38"/>
      <c r="F5464" s="38"/>
      <c r="G5464" s="38"/>
      <c r="H5464" s="38"/>
    </row>
    <row r="5465" spans="1:8">
      <c r="A5465" s="630"/>
      <c r="B5465" s="645"/>
      <c r="D5465" s="38"/>
      <c r="E5465" s="38"/>
      <c r="F5465" s="38"/>
      <c r="G5465" s="38"/>
      <c r="H5465" s="38"/>
    </row>
    <row r="5468" spans="1:8" ht="17.25" thickBot="1">
      <c r="A5468" s="22" t="s">
        <v>7</v>
      </c>
      <c r="B5468" s="22" t="s">
        <v>4</v>
      </c>
      <c r="D5468" s="22" t="s">
        <v>5</v>
      </c>
      <c r="E5468" s="22" t="s">
        <v>11</v>
      </c>
      <c r="F5468" s="22" t="s">
        <v>12</v>
      </c>
      <c r="G5468" s="22" t="s">
        <v>6</v>
      </c>
      <c r="H5468" s="22" t="s">
        <v>29</v>
      </c>
    </row>
    <row r="5469" spans="1:8" ht="149.25" thickTop="1">
      <c r="A5469" s="21">
        <f ca="1">COUNTIF(INDIRECT("$A$3:A" &amp; ROW()-1), "연번")</f>
        <v>497</v>
      </c>
      <c r="B5469" s="21" t="str">
        <f ca="1">VLOOKUP(A5469,'41. KPC'!$B$8:$H$1048576,7,0)</f>
        <v>윤리경영과 준법감시 실무</v>
      </c>
      <c r="D5469" s="37" t="s">
        <v>7934</v>
      </c>
      <c r="E5469" s="37" t="s">
        <v>7934</v>
      </c>
      <c r="F5469" s="48" t="s">
        <v>7935</v>
      </c>
      <c r="G5469" s="37">
        <v>18</v>
      </c>
      <c r="H5469" s="37" t="s">
        <v>7752</v>
      </c>
    </row>
    <row r="5470" spans="1:8" ht="49.5">
      <c r="A5470" s="24" t="s">
        <v>28</v>
      </c>
      <c r="B5470" s="212" t="s">
        <v>7936</v>
      </c>
      <c r="D5470" s="38"/>
      <c r="E5470" s="38"/>
      <c r="F5470" s="38"/>
      <c r="G5470" s="38"/>
      <c r="H5470" s="38"/>
    </row>
    <row r="5471" spans="1:8" ht="33">
      <c r="A5471" s="24" t="s">
        <v>13</v>
      </c>
      <c r="B5471" s="212" t="s">
        <v>7937</v>
      </c>
      <c r="D5471" s="38"/>
      <c r="E5471" s="38"/>
      <c r="F5471" s="38"/>
      <c r="G5471" s="38"/>
      <c r="H5471" s="38"/>
    </row>
    <row r="5472" spans="1:8">
      <c r="A5472" s="24" t="s">
        <v>32</v>
      </c>
      <c r="B5472" s="23">
        <f ca="1">VLOOKUP(B5469,'41. KPC'!$H$8:$J$1048576,3,0)</f>
        <v>18</v>
      </c>
      <c r="D5472" s="38"/>
      <c r="E5472" s="38"/>
      <c r="F5472" s="38"/>
      <c r="G5472" s="38"/>
      <c r="H5472" s="38"/>
    </row>
    <row r="5473" spans="1:8">
      <c r="A5473" s="24" t="s">
        <v>31</v>
      </c>
      <c r="B5473" s="23" t="str">
        <f ca="1">VLOOKUP(B5469,'41. KPC'!$H$8:$J$1048576,2,0)</f>
        <v>X</v>
      </c>
      <c r="D5473" s="38"/>
      <c r="E5473" s="38"/>
      <c r="F5473" s="38"/>
      <c r="G5473" s="38"/>
      <c r="H5473" s="38"/>
    </row>
    <row r="5474" spans="1:8">
      <c r="A5474" s="24" t="s">
        <v>25</v>
      </c>
      <c r="B5474" s="23" t="str">
        <f ca="1">VLOOKUP(B5469,'41. KPC'!$H$8:$L$1048576,5,0)</f>
        <v>3~12월</v>
      </c>
      <c r="D5474" s="38"/>
      <c r="E5474" s="38"/>
      <c r="F5474" s="38"/>
      <c r="G5474" s="38"/>
      <c r="H5474" s="38"/>
    </row>
    <row r="5475" spans="1:8">
      <c r="A5475" s="629" t="s">
        <v>33</v>
      </c>
      <c r="B5475" s="644" t="s">
        <v>7938</v>
      </c>
      <c r="D5475" s="38"/>
      <c r="E5475" s="38"/>
      <c r="F5475" s="38"/>
      <c r="G5475" s="38"/>
      <c r="H5475" s="38"/>
    </row>
    <row r="5476" spans="1:8">
      <c r="A5476" s="630"/>
      <c r="B5476" s="645"/>
      <c r="D5476" s="38"/>
      <c r="E5476" s="38"/>
      <c r="F5476" s="38"/>
      <c r="G5476" s="38"/>
      <c r="H5476" s="38"/>
    </row>
    <row r="5479" spans="1:8" ht="17.25" thickBot="1">
      <c r="A5479" s="22" t="s">
        <v>7</v>
      </c>
      <c r="B5479" s="22" t="s">
        <v>4</v>
      </c>
      <c r="D5479" s="22" t="s">
        <v>5</v>
      </c>
      <c r="E5479" s="22" t="s">
        <v>11</v>
      </c>
      <c r="F5479" s="22" t="s">
        <v>12</v>
      </c>
      <c r="G5479" s="22" t="s">
        <v>6</v>
      </c>
      <c r="H5479" s="22" t="s">
        <v>29</v>
      </c>
    </row>
    <row r="5480" spans="1:8" ht="50.25" thickTop="1">
      <c r="A5480" s="21">
        <f ca="1">COUNTIF(INDIRECT("$A$3:A" &amp; ROW()-1), "연번")</f>
        <v>498</v>
      </c>
      <c r="B5480" s="21" t="str">
        <f ca="1">VLOOKUP(A5480,'41. KPC'!$B$8:$H$1048576,7,0)</f>
        <v>원가계산 및 관리실무</v>
      </c>
      <c r="D5480" s="37" t="s">
        <v>7939</v>
      </c>
      <c r="E5480" s="37" t="s">
        <v>7940</v>
      </c>
      <c r="F5480" s="41" t="s">
        <v>7941</v>
      </c>
      <c r="G5480" s="37">
        <v>18</v>
      </c>
      <c r="H5480" s="37" t="s">
        <v>7752</v>
      </c>
    </row>
    <row r="5481" spans="1:8">
      <c r="A5481" s="24" t="s">
        <v>28</v>
      </c>
      <c r="B5481" s="23" t="s">
        <v>7942</v>
      </c>
      <c r="D5481" s="38"/>
      <c r="E5481" s="38"/>
      <c r="F5481" s="38"/>
      <c r="G5481" s="38"/>
      <c r="H5481" s="38"/>
    </row>
    <row r="5482" spans="1:8">
      <c r="A5482" s="24" t="s">
        <v>13</v>
      </c>
      <c r="B5482" s="23" t="s">
        <v>7943</v>
      </c>
      <c r="D5482" s="38"/>
      <c r="E5482" s="38"/>
      <c r="F5482" s="38"/>
      <c r="G5482" s="38"/>
      <c r="H5482" s="38"/>
    </row>
    <row r="5483" spans="1:8">
      <c r="A5483" s="24" t="s">
        <v>32</v>
      </c>
      <c r="B5483" s="23">
        <f ca="1">VLOOKUP(B5480,'41. KPC'!$H$8:$J$1048576,3,0)</f>
        <v>18</v>
      </c>
      <c r="D5483" s="38"/>
      <c r="E5483" s="38"/>
      <c r="F5483" s="38"/>
      <c r="G5483" s="38"/>
      <c r="H5483" s="38"/>
    </row>
    <row r="5484" spans="1:8">
      <c r="A5484" s="24" t="s">
        <v>31</v>
      </c>
      <c r="B5484" s="23" t="str">
        <f ca="1">VLOOKUP(B5480,'41. KPC'!$H$8:$J$1048576,2,0)</f>
        <v>O</v>
      </c>
      <c r="D5484" s="38"/>
      <c r="E5484" s="38"/>
      <c r="F5484" s="38"/>
      <c r="G5484" s="38"/>
      <c r="H5484" s="38"/>
    </row>
    <row r="5485" spans="1:8">
      <c r="A5485" s="24" t="s">
        <v>25</v>
      </c>
      <c r="B5485" s="23" t="str">
        <f ca="1">VLOOKUP(B5480,'41. KPC'!$H$8:$L$1048576,5,0)</f>
        <v>1~12월</v>
      </c>
      <c r="D5485" s="38"/>
      <c r="E5485" s="38"/>
      <c r="F5485" s="38"/>
      <c r="G5485" s="38"/>
      <c r="H5485" s="38"/>
    </row>
    <row r="5486" spans="1:8">
      <c r="A5486" s="629" t="s">
        <v>33</v>
      </c>
      <c r="B5486" s="644" t="s">
        <v>7944</v>
      </c>
      <c r="D5486" s="38"/>
      <c r="E5486" s="38"/>
      <c r="F5486" s="38"/>
      <c r="G5486" s="38"/>
      <c r="H5486" s="38"/>
    </row>
    <row r="5487" spans="1:8">
      <c r="A5487" s="630"/>
      <c r="B5487" s="645"/>
      <c r="D5487" s="38"/>
      <c r="E5487" s="38"/>
      <c r="F5487" s="38"/>
      <c r="G5487" s="38"/>
      <c r="H5487" s="38"/>
    </row>
    <row r="5491" spans="1:8" ht="17.25" thickBot="1">
      <c r="A5491" s="22" t="s">
        <v>7</v>
      </c>
      <c r="B5491" s="22" t="s">
        <v>4</v>
      </c>
      <c r="D5491" s="22" t="s">
        <v>5</v>
      </c>
      <c r="E5491" s="22" t="s">
        <v>11</v>
      </c>
      <c r="F5491" s="22" t="s">
        <v>12</v>
      </c>
      <c r="G5491" s="22" t="s">
        <v>6</v>
      </c>
      <c r="H5491" s="22" t="s">
        <v>29</v>
      </c>
    </row>
    <row r="5492" spans="1:8" ht="99.75" thickTop="1">
      <c r="A5492" s="21">
        <f ca="1">COUNTIF(INDIRECT("$A$3:A" &amp; ROW()-1), "연번")</f>
        <v>499</v>
      </c>
      <c r="B5492" s="21" t="str">
        <f ca="1">VLOOKUP(A5492,'41. KPC'!$B$8:$H$1048576,7,0)</f>
        <v>원가기획을 통한 원가개선실무[기본]</v>
      </c>
      <c r="D5492" s="38" t="s">
        <v>7945</v>
      </c>
      <c r="E5492" s="38" t="s">
        <v>7946</v>
      </c>
      <c r="F5492" s="50" t="s">
        <v>7947</v>
      </c>
      <c r="G5492" s="38">
        <v>18</v>
      </c>
      <c r="H5492" s="37" t="s">
        <v>7752</v>
      </c>
    </row>
    <row r="5493" spans="1:8">
      <c r="A5493" s="24" t="s">
        <v>28</v>
      </c>
      <c r="B5493" s="18" t="s">
        <v>7948</v>
      </c>
      <c r="D5493" s="38"/>
      <c r="E5493" s="38"/>
      <c r="F5493" s="38"/>
      <c r="G5493" s="38"/>
      <c r="H5493" s="38"/>
    </row>
    <row r="5494" spans="1:8">
      <c r="A5494" s="24" t="s">
        <v>13</v>
      </c>
      <c r="B5494" s="18" t="s">
        <v>7943</v>
      </c>
      <c r="D5494" s="38"/>
      <c r="E5494" s="38"/>
      <c r="F5494" s="38"/>
      <c r="G5494" s="38"/>
      <c r="H5494" s="38"/>
    </row>
    <row r="5495" spans="1:8">
      <c r="A5495" s="24" t="s">
        <v>32</v>
      </c>
      <c r="B5495" s="23">
        <f ca="1">VLOOKUP(B5492,'41. KPC'!$H$8:$J$1048576,3,0)</f>
        <v>18</v>
      </c>
      <c r="D5495" s="38"/>
      <c r="E5495" s="38"/>
      <c r="F5495" s="38"/>
      <c r="G5495" s="38"/>
      <c r="H5495" s="38"/>
    </row>
    <row r="5496" spans="1:8">
      <c r="A5496" s="24" t="s">
        <v>31</v>
      </c>
      <c r="B5496" s="23" t="str">
        <f ca="1">VLOOKUP(B5492,'41. KPC'!$H$8:$J$1048576,2,0)</f>
        <v>O</v>
      </c>
      <c r="D5496" s="38"/>
      <c r="E5496" s="38"/>
      <c r="F5496" s="38"/>
      <c r="G5496" s="38"/>
      <c r="H5496" s="38"/>
    </row>
    <row r="5497" spans="1:8">
      <c r="A5497" s="24" t="s">
        <v>25</v>
      </c>
      <c r="B5497" s="23" t="str">
        <f ca="1">VLOOKUP(B5492,'41. KPC'!$H$8:$L$1048576,5,0)</f>
        <v>1~12월</v>
      </c>
      <c r="D5497" s="38"/>
      <c r="E5497" s="38"/>
      <c r="F5497" s="38"/>
      <c r="G5497" s="38"/>
      <c r="H5497" s="38"/>
    </row>
    <row r="5498" spans="1:8">
      <c r="A5498" s="629" t="s">
        <v>33</v>
      </c>
      <c r="B5498" s="644" t="s">
        <v>7949</v>
      </c>
      <c r="D5498" s="38"/>
      <c r="E5498" s="38"/>
      <c r="F5498" s="38"/>
      <c r="G5498" s="38"/>
      <c r="H5498" s="38"/>
    </row>
    <row r="5499" spans="1:8">
      <c r="A5499" s="630"/>
      <c r="B5499" s="645"/>
      <c r="D5499" s="38"/>
      <c r="E5499" s="38"/>
      <c r="F5499" s="38"/>
      <c r="G5499" s="38"/>
      <c r="H5499" s="38"/>
    </row>
    <row r="5502" spans="1:8" ht="17.25" thickBot="1">
      <c r="A5502" s="22" t="s">
        <v>7</v>
      </c>
      <c r="B5502" s="22" t="s">
        <v>4</v>
      </c>
      <c r="D5502" s="22" t="s">
        <v>5</v>
      </c>
      <c r="E5502" s="22" t="s">
        <v>11</v>
      </c>
      <c r="F5502" s="22" t="s">
        <v>12</v>
      </c>
      <c r="G5502" s="22" t="s">
        <v>6</v>
      </c>
      <c r="H5502" s="22" t="s">
        <v>29</v>
      </c>
    </row>
    <row r="5503" spans="1:8" ht="66.75" thickTop="1">
      <c r="A5503" s="21">
        <f ca="1">COUNTIF(INDIRECT("$A$3:A" &amp; ROW()-1), "연번")</f>
        <v>500</v>
      </c>
      <c r="B5503" s="21" t="str">
        <f ca="1">VLOOKUP(A5503,'41. KPC'!$B$8:$H$1048576,7,0)</f>
        <v>원가담당자 역량강화[기본]</v>
      </c>
      <c r="D5503" s="38" t="s">
        <v>7950</v>
      </c>
      <c r="E5503" s="38" t="s">
        <v>7951</v>
      </c>
      <c r="F5503" s="50" t="s">
        <v>7952</v>
      </c>
      <c r="G5503" s="38">
        <v>18</v>
      </c>
      <c r="H5503" s="37" t="s">
        <v>7752</v>
      </c>
    </row>
    <row r="5504" spans="1:8">
      <c r="A5504" s="24" t="s">
        <v>28</v>
      </c>
      <c r="B5504" s="18" t="s">
        <v>7953</v>
      </c>
      <c r="D5504" s="38"/>
      <c r="E5504" s="38"/>
      <c r="F5504" s="38"/>
      <c r="G5504" s="38"/>
      <c r="H5504" s="38"/>
    </row>
    <row r="5505" spans="1:8">
      <c r="A5505" s="24" t="s">
        <v>13</v>
      </c>
      <c r="B5505" s="18" t="s">
        <v>7943</v>
      </c>
      <c r="D5505" s="38"/>
      <c r="E5505" s="38"/>
      <c r="F5505" s="38"/>
      <c r="G5505" s="38"/>
      <c r="H5505" s="38"/>
    </row>
    <row r="5506" spans="1:8">
      <c r="A5506" s="24" t="s">
        <v>32</v>
      </c>
      <c r="B5506" s="23">
        <f ca="1">VLOOKUP(B5503,'41. KPC'!$H$8:$J$1048576,3,0)</f>
        <v>18</v>
      </c>
      <c r="D5506" s="38"/>
      <c r="E5506" s="38"/>
      <c r="F5506" s="38"/>
      <c r="G5506" s="38"/>
      <c r="H5506" s="38"/>
    </row>
    <row r="5507" spans="1:8">
      <c r="A5507" s="24" t="s">
        <v>31</v>
      </c>
      <c r="B5507" s="23" t="str">
        <f ca="1">VLOOKUP(B5503,'41. KPC'!$H$8:$J$1048576,2,0)</f>
        <v>O</v>
      </c>
      <c r="D5507" s="38"/>
      <c r="E5507" s="38"/>
      <c r="F5507" s="38"/>
      <c r="G5507" s="38"/>
      <c r="H5507" s="38"/>
    </row>
    <row r="5508" spans="1:8">
      <c r="A5508" s="24" t="s">
        <v>25</v>
      </c>
      <c r="B5508" s="23" t="str">
        <f ca="1">VLOOKUP(B5503,'41. KPC'!$H$8:$L$1048576,5,0)</f>
        <v>1~12월</v>
      </c>
      <c r="D5508" s="38"/>
      <c r="E5508" s="38"/>
      <c r="F5508" s="38"/>
      <c r="G5508" s="38"/>
      <c r="H5508" s="38"/>
    </row>
    <row r="5509" spans="1:8">
      <c r="A5509" s="629" t="s">
        <v>33</v>
      </c>
      <c r="B5509" s="644" t="s">
        <v>7954</v>
      </c>
      <c r="D5509" s="38"/>
      <c r="E5509" s="38"/>
      <c r="F5509" s="38"/>
      <c r="G5509" s="38"/>
      <c r="H5509" s="38"/>
    </row>
    <row r="5510" spans="1:8">
      <c r="A5510" s="630"/>
      <c r="B5510" s="645"/>
      <c r="D5510" s="38"/>
      <c r="E5510" s="38"/>
      <c r="F5510" s="38"/>
      <c r="G5510" s="38"/>
      <c r="H5510" s="38"/>
    </row>
    <row r="5513" spans="1:8" ht="17.25" thickBot="1">
      <c r="A5513" s="22" t="s">
        <v>7</v>
      </c>
      <c r="B5513" s="22" t="s">
        <v>4</v>
      </c>
      <c r="D5513" s="22" t="s">
        <v>5</v>
      </c>
      <c r="E5513" s="22" t="s">
        <v>11</v>
      </c>
      <c r="F5513" s="22" t="s">
        <v>12</v>
      </c>
      <c r="G5513" s="22" t="s">
        <v>6</v>
      </c>
      <c r="H5513" s="22" t="s">
        <v>29</v>
      </c>
    </row>
    <row r="5514" spans="1:8" ht="132.75" thickTop="1">
      <c r="A5514" s="21">
        <f ca="1">COUNTIF(INDIRECT("$A$3:A" &amp; ROW()-1), "연번")</f>
        <v>501</v>
      </c>
      <c r="B5514" s="21" t="str">
        <f ca="1">VLOOKUP(A5514,'41. KPC'!$B$8:$H$1048576,7,0)</f>
        <v>원가분석 및 원가절감 실무[기본]</v>
      </c>
      <c r="D5514" s="38" t="s">
        <v>7955</v>
      </c>
      <c r="E5514" s="38" t="s">
        <v>7956</v>
      </c>
      <c r="F5514" s="50" t="s">
        <v>7957</v>
      </c>
      <c r="G5514" s="38">
        <v>18</v>
      </c>
      <c r="H5514" s="37" t="s">
        <v>7752</v>
      </c>
    </row>
    <row r="5515" spans="1:8">
      <c r="A5515" s="24" t="s">
        <v>28</v>
      </c>
      <c r="B5515" s="18" t="s">
        <v>7958</v>
      </c>
      <c r="D5515" s="38"/>
      <c r="E5515" s="38"/>
      <c r="F5515" s="38"/>
      <c r="G5515" s="38"/>
      <c r="H5515" s="38"/>
    </row>
    <row r="5516" spans="1:8">
      <c r="A5516" s="24" t="s">
        <v>13</v>
      </c>
      <c r="B5516" s="18" t="s">
        <v>7943</v>
      </c>
      <c r="D5516" s="38"/>
      <c r="E5516" s="38"/>
      <c r="F5516" s="38"/>
      <c r="G5516" s="38"/>
      <c r="H5516" s="38"/>
    </row>
    <row r="5517" spans="1:8">
      <c r="A5517" s="24" t="s">
        <v>32</v>
      </c>
      <c r="B5517" s="23">
        <f ca="1">VLOOKUP(B5514,'41. KPC'!$H$8:$J$1048576,3,0)</f>
        <v>18</v>
      </c>
      <c r="D5517" s="38"/>
      <c r="E5517" s="38"/>
      <c r="F5517" s="38"/>
      <c r="G5517" s="38"/>
      <c r="H5517" s="38"/>
    </row>
    <row r="5518" spans="1:8">
      <c r="A5518" s="24" t="s">
        <v>31</v>
      </c>
      <c r="B5518" s="23" t="str">
        <f ca="1">VLOOKUP(B5514,'41. KPC'!$H$8:$J$1048576,2,0)</f>
        <v>O</v>
      </c>
      <c r="D5518" s="38"/>
      <c r="E5518" s="38"/>
      <c r="F5518" s="38"/>
      <c r="G5518" s="38"/>
      <c r="H5518" s="38"/>
    </row>
    <row r="5519" spans="1:8">
      <c r="A5519" s="24" t="s">
        <v>25</v>
      </c>
      <c r="B5519" s="23" t="str">
        <f ca="1">VLOOKUP(B5514,'41. KPC'!$H$8:$L$1048576,5,0)</f>
        <v>1~12월</v>
      </c>
      <c r="D5519" s="38"/>
      <c r="E5519" s="38"/>
      <c r="F5519" s="38"/>
      <c r="G5519" s="38"/>
      <c r="H5519" s="38"/>
    </row>
    <row r="5520" spans="1:8">
      <c r="A5520" s="629" t="s">
        <v>33</v>
      </c>
      <c r="B5520" s="644" t="s">
        <v>7959</v>
      </c>
      <c r="D5520" s="38"/>
      <c r="E5520" s="38"/>
      <c r="F5520" s="38"/>
      <c r="G5520" s="38"/>
      <c r="H5520" s="38"/>
    </row>
    <row r="5521" spans="1:8">
      <c r="A5521" s="630"/>
      <c r="B5521" s="645"/>
      <c r="D5521" s="38"/>
      <c r="E5521" s="38"/>
      <c r="F5521" s="38"/>
      <c r="G5521" s="38"/>
      <c r="H5521" s="38"/>
    </row>
    <row r="5524" spans="1:8" ht="17.25" thickBot="1">
      <c r="A5524" s="22" t="s">
        <v>7</v>
      </c>
      <c r="B5524" s="22" t="s">
        <v>4</v>
      </c>
      <c r="D5524" s="22" t="s">
        <v>5</v>
      </c>
      <c r="E5524" s="22" t="s">
        <v>11</v>
      </c>
      <c r="F5524" s="22" t="s">
        <v>12</v>
      </c>
      <c r="G5524" s="22" t="s">
        <v>6</v>
      </c>
      <c r="H5524" s="22" t="s">
        <v>29</v>
      </c>
    </row>
    <row r="5525" spans="1:8" ht="132.75" thickTop="1">
      <c r="A5525" s="21">
        <f ca="1">COUNTIF(INDIRECT("$A$3:A" &amp; ROW()-1), "연번")</f>
        <v>502</v>
      </c>
      <c r="B5525" s="21" t="str">
        <f ca="1">VLOOKUP(A5525,'41. KPC'!$B$8:$H$1048576,7,0)</f>
        <v>[자격과정] 원가관리사</v>
      </c>
      <c r="D5525" s="37" t="s">
        <v>7960</v>
      </c>
      <c r="E5525" s="37" t="s">
        <v>7960</v>
      </c>
      <c r="F5525" s="48" t="s">
        <v>7961</v>
      </c>
      <c r="G5525" s="37">
        <v>70</v>
      </c>
      <c r="H5525" s="37" t="s">
        <v>7752</v>
      </c>
    </row>
    <row r="5526" spans="1:8">
      <c r="A5526" s="24" t="s">
        <v>28</v>
      </c>
      <c r="B5526" s="23" t="s">
        <v>7962</v>
      </c>
      <c r="D5526" s="38"/>
      <c r="E5526" s="38"/>
      <c r="F5526" s="38"/>
      <c r="G5526" s="38"/>
      <c r="H5526" s="38"/>
    </row>
    <row r="5527" spans="1:8">
      <c r="A5527" s="24" t="s">
        <v>13</v>
      </c>
      <c r="B5527" s="18" t="s">
        <v>7943</v>
      </c>
      <c r="D5527" s="38"/>
      <c r="E5527" s="38"/>
      <c r="F5527" s="38"/>
      <c r="G5527" s="38"/>
      <c r="H5527" s="38"/>
    </row>
    <row r="5528" spans="1:8">
      <c r="A5528" s="24" t="s">
        <v>32</v>
      </c>
      <c r="B5528" s="23">
        <f ca="1">VLOOKUP(B5525,'41. KPC'!$H$8:$J$1048576,3,0)</f>
        <v>70</v>
      </c>
      <c r="D5528" s="38"/>
      <c r="E5528" s="38"/>
      <c r="F5528" s="38"/>
      <c r="G5528" s="38"/>
      <c r="H5528" s="38"/>
    </row>
    <row r="5529" spans="1:8">
      <c r="A5529" s="24" t="s">
        <v>31</v>
      </c>
      <c r="B5529" s="23" t="str">
        <f ca="1">VLOOKUP(B5525,'41. KPC'!$H$8:$J$1048576,2,0)</f>
        <v>O</v>
      </c>
      <c r="D5529" s="38"/>
      <c r="E5529" s="38"/>
      <c r="F5529" s="38"/>
      <c r="G5529" s="38"/>
      <c r="H5529" s="38"/>
    </row>
    <row r="5530" spans="1:8">
      <c r="A5530" s="24" t="s">
        <v>25</v>
      </c>
      <c r="B5530" s="23" t="str">
        <f ca="1">VLOOKUP(B5525,'41. KPC'!$H$8:$L$1048576,5,0)</f>
        <v>3~12월</v>
      </c>
      <c r="D5530" s="38"/>
      <c r="E5530" s="38"/>
      <c r="F5530" s="38"/>
      <c r="G5530" s="38"/>
      <c r="H5530" s="38"/>
    </row>
    <row r="5531" spans="1:8">
      <c r="A5531" s="629" t="s">
        <v>33</v>
      </c>
      <c r="B5531" s="644" t="s">
        <v>7963</v>
      </c>
      <c r="D5531" s="38"/>
      <c r="E5531" s="38"/>
      <c r="F5531" s="38"/>
      <c r="G5531" s="38"/>
      <c r="H5531" s="38"/>
    </row>
    <row r="5532" spans="1:8">
      <c r="A5532" s="630"/>
      <c r="B5532" s="645"/>
      <c r="D5532" s="38"/>
      <c r="E5532" s="38"/>
      <c r="F5532" s="38"/>
      <c r="G5532" s="38"/>
      <c r="H5532" s="38"/>
    </row>
    <row r="5535" spans="1:8" ht="17.25" thickBot="1">
      <c r="A5535" s="22" t="s">
        <v>7</v>
      </c>
      <c r="B5535" s="22" t="s">
        <v>4</v>
      </c>
      <c r="D5535" s="22" t="s">
        <v>5</v>
      </c>
      <c r="E5535" s="22" t="s">
        <v>11</v>
      </c>
      <c r="F5535" s="22" t="s">
        <v>12</v>
      </c>
      <c r="G5535" s="22" t="s">
        <v>6</v>
      </c>
      <c r="H5535" s="22" t="s">
        <v>29</v>
      </c>
    </row>
    <row r="5536" spans="1:8" ht="132.75" thickTop="1">
      <c r="A5536" s="21">
        <f ca="1">COUNTIF(INDIRECT("$A$3:A" &amp; ROW()-1), "연번")</f>
        <v>503</v>
      </c>
      <c r="B5536" s="21" t="str">
        <f ca="1">VLOOKUP(A5536,'41. KPC'!$B$8:$H$1048576,7,0)</f>
        <v>[자격과정] 원가관리사(주말)</v>
      </c>
      <c r="D5536" s="37" t="s">
        <v>7960</v>
      </c>
      <c r="E5536" s="37" t="s">
        <v>7960</v>
      </c>
      <c r="F5536" s="48" t="s">
        <v>7961</v>
      </c>
      <c r="G5536" s="37">
        <v>70</v>
      </c>
      <c r="H5536" s="37" t="s">
        <v>7752</v>
      </c>
    </row>
    <row r="5537" spans="1:8">
      <c r="A5537" s="24" t="s">
        <v>28</v>
      </c>
      <c r="B5537" s="23" t="s">
        <v>7962</v>
      </c>
      <c r="D5537" s="38"/>
      <c r="E5537" s="38"/>
      <c r="F5537" s="38"/>
      <c r="G5537" s="38"/>
      <c r="H5537" s="38"/>
    </row>
    <row r="5538" spans="1:8">
      <c r="A5538" s="24" t="s">
        <v>13</v>
      </c>
      <c r="B5538" s="18" t="s">
        <v>7943</v>
      </c>
      <c r="D5538" s="38"/>
      <c r="E5538" s="38"/>
      <c r="F5538" s="38"/>
      <c r="G5538" s="38"/>
      <c r="H5538" s="38"/>
    </row>
    <row r="5539" spans="1:8">
      <c r="A5539" s="24" t="s">
        <v>32</v>
      </c>
      <c r="B5539" s="23">
        <f ca="1">VLOOKUP(B5536,'41. KPC'!$H$8:$J$1048576,3,0)</f>
        <v>70</v>
      </c>
      <c r="D5539" s="38"/>
      <c r="E5539" s="38"/>
      <c r="F5539" s="38"/>
      <c r="G5539" s="38"/>
      <c r="H5539" s="38"/>
    </row>
    <row r="5540" spans="1:8">
      <c r="A5540" s="24" t="s">
        <v>31</v>
      </c>
      <c r="B5540" s="23" t="str">
        <f ca="1">VLOOKUP(B5536,'41. KPC'!$H$8:$J$1048576,2,0)</f>
        <v>O</v>
      </c>
      <c r="D5540" s="38"/>
      <c r="E5540" s="38"/>
      <c r="F5540" s="38"/>
      <c r="G5540" s="38"/>
      <c r="H5540" s="38"/>
    </row>
    <row r="5541" spans="1:8">
      <c r="A5541" s="24" t="s">
        <v>25</v>
      </c>
      <c r="B5541" s="23" t="str">
        <f ca="1">VLOOKUP(B5536,'41. KPC'!$H$8:$L$1048576,5,0)</f>
        <v>3~12월</v>
      </c>
      <c r="D5541" s="38"/>
      <c r="E5541" s="38"/>
      <c r="F5541" s="38"/>
      <c r="G5541" s="38"/>
      <c r="H5541" s="38"/>
    </row>
    <row r="5542" spans="1:8">
      <c r="A5542" s="629" t="s">
        <v>33</v>
      </c>
      <c r="B5542" s="644" t="s">
        <v>7963</v>
      </c>
      <c r="D5542" s="38"/>
      <c r="E5542" s="38"/>
      <c r="F5542" s="38"/>
      <c r="G5542" s="38"/>
      <c r="H5542" s="38"/>
    </row>
    <row r="5543" spans="1:8">
      <c r="A5543" s="630"/>
      <c r="B5543" s="645"/>
      <c r="D5543" s="38"/>
      <c r="E5543" s="38"/>
      <c r="F5543" s="38"/>
      <c r="G5543" s="38"/>
      <c r="H5543" s="38"/>
    </row>
    <row r="5546" spans="1:8" ht="17.25" thickBot="1">
      <c r="A5546" s="22" t="s">
        <v>7</v>
      </c>
      <c r="B5546" s="22" t="s">
        <v>4</v>
      </c>
      <c r="D5546" s="22" t="s">
        <v>5</v>
      </c>
      <c r="E5546" s="22" t="s">
        <v>11</v>
      </c>
      <c r="F5546" s="22" t="s">
        <v>12</v>
      </c>
      <c r="G5546" s="22" t="s">
        <v>6</v>
      </c>
      <c r="H5546" s="22" t="s">
        <v>29</v>
      </c>
    </row>
    <row r="5547" spans="1:8" ht="66.75" thickTop="1">
      <c r="A5547" s="21">
        <f ca="1">COUNTIF(INDIRECT("$A$3:A" &amp; ROW()-1), "연번")</f>
        <v>504</v>
      </c>
      <c r="B5547" s="21" t="str">
        <f ca="1">VLOOKUP(A5547,'41. KPC'!$B$8:$H$1048576,7,0)</f>
        <v>관리자를 위한 원가관리실무</v>
      </c>
      <c r="D5547" s="37" t="s">
        <v>7964</v>
      </c>
      <c r="E5547" s="37" t="s">
        <v>7965</v>
      </c>
      <c r="F5547" s="48" t="s">
        <v>7966</v>
      </c>
      <c r="G5547" s="37">
        <v>18</v>
      </c>
      <c r="H5547" s="37" t="s">
        <v>7752</v>
      </c>
    </row>
    <row r="5548" spans="1:8">
      <c r="A5548" s="24" t="s">
        <v>28</v>
      </c>
      <c r="B5548" s="23" t="s">
        <v>7967</v>
      </c>
      <c r="D5548" s="38"/>
      <c r="E5548" s="38"/>
      <c r="F5548" s="38"/>
      <c r="G5548" s="38"/>
      <c r="H5548" s="38"/>
    </row>
    <row r="5549" spans="1:8">
      <c r="A5549" s="24" t="s">
        <v>13</v>
      </c>
      <c r="B5549" s="18" t="s">
        <v>7943</v>
      </c>
      <c r="D5549" s="38"/>
      <c r="E5549" s="38"/>
      <c r="F5549" s="38"/>
      <c r="G5549" s="38"/>
      <c r="H5549" s="38"/>
    </row>
    <row r="5550" spans="1:8">
      <c r="A5550" s="24" t="s">
        <v>32</v>
      </c>
      <c r="B5550" s="23">
        <f ca="1">VLOOKUP(B5547,'41. KPC'!$H$8:$J$1048576,3,0)</f>
        <v>18</v>
      </c>
      <c r="D5550" s="38"/>
      <c r="E5550" s="38"/>
      <c r="F5550" s="38"/>
      <c r="G5550" s="38"/>
      <c r="H5550" s="38"/>
    </row>
    <row r="5551" spans="1:8">
      <c r="A5551" s="24" t="s">
        <v>31</v>
      </c>
      <c r="B5551" s="23" t="str">
        <f ca="1">VLOOKUP(B5547,'41. KPC'!$H$8:$J$1048576,2,0)</f>
        <v>O</v>
      </c>
      <c r="D5551" s="38"/>
      <c r="E5551" s="38"/>
      <c r="F5551" s="38"/>
      <c r="G5551" s="38"/>
      <c r="H5551" s="38"/>
    </row>
    <row r="5552" spans="1:8">
      <c r="A5552" s="24" t="s">
        <v>25</v>
      </c>
      <c r="B5552" s="23" t="str">
        <f ca="1">VLOOKUP(B5547,'41. KPC'!$H$8:$L$1048576,5,0)</f>
        <v>3~12월</v>
      </c>
      <c r="D5552" s="38"/>
      <c r="E5552" s="38"/>
      <c r="F5552" s="38"/>
      <c r="G5552" s="38"/>
      <c r="H5552" s="38"/>
    </row>
    <row r="5553" spans="1:8">
      <c r="A5553" s="629" t="s">
        <v>33</v>
      </c>
      <c r="B5553" s="644" t="s">
        <v>7968</v>
      </c>
      <c r="D5553" s="38"/>
      <c r="E5553" s="38"/>
      <c r="F5553" s="38"/>
      <c r="G5553" s="38"/>
      <c r="H5553" s="38"/>
    </row>
    <row r="5554" spans="1:8">
      <c r="A5554" s="630"/>
      <c r="B5554" s="645"/>
      <c r="D5554" s="38"/>
      <c r="E5554" s="38"/>
      <c r="F5554" s="38"/>
      <c r="G5554" s="38"/>
      <c r="H5554" s="38"/>
    </row>
    <row r="5557" spans="1:8" ht="17.25" thickBot="1">
      <c r="A5557" s="22" t="s">
        <v>7</v>
      </c>
      <c r="B5557" s="22" t="s">
        <v>4</v>
      </c>
      <c r="D5557" s="22" t="s">
        <v>5</v>
      </c>
      <c r="E5557" s="22" t="s">
        <v>11</v>
      </c>
      <c r="F5557" s="22" t="s">
        <v>12</v>
      </c>
      <c r="G5557" s="22" t="s">
        <v>6</v>
      </c>
      <c r="H5557" s="22" t="s">
        <v>29</v>
      </c>
    </row>
    <row r="5558" spans="1:8" ht="66.75" thickTop="1">
      <c r="A5558" s="21">
        <f ca="1">COUNTIF(INDIRECT("$A$3:A" &amp; ROW()-1), "연번")</f>
        <v>505</v>
      </c>
      <c r="B5558" s="21" t="str">
        <f ca="1">VLOOKUP(A5558,'41. KPC'!$B$8:$H$1048576,7,0)</f>
        <v>원가계산 및 분석실무[기본]</v>
      </c>
      <c r="D5558" s="37" t="s">
        <v>2888</v>
      </c>
      <c r="E5558" s="37" t="s">
        <v>2888</v>
      </c>
      <c r="F5558" s="48" t="s">
        <v>7969</v>
      </c>
      <c r="G5558" s="37">
        <v>18</v>
      </c>
      <c r="H5558" s="37" t="s">
        <v>7752</v>
      </c>
    </row>
    <row r="5559" spans="1:8">
      <c r="A5559" s="24" t="s">
        <v>28</v>
      </c>
      <c r="B5559" s="23" t="s">
        <v>7970</v>
      </c>
      <c r="D5559" s="38"/>
      <c r="E5559" s="38"/>
      <c r="F5559" s="38"/>
      <c r="G5559" s="38"/>
      <c r="H5559" s="38"/>
    </row>
    <row r="5560" spans="1:8">
      <c r="A5560" s="24" t="s">
        <v>13</v>
      </c>
      <c r="B5560" s="18" t="s">
        <v>7943</v>
      </c>
      <c r="D5560" s="38"/>
      <c r="E5560" s="38"/>
      <c r="F5560" s="38"/>
      <c r="G5560" s="38"/>
      <c r="H5560" s="38"/>
    </row>
    <row r="5561" spans="1:8">
      <c r="A5561" s="24" t="s">
        <v>32</v>
      </c>
      <c r="B5561" s="23">
        <f ca="1">VLOOKUP(B5558,'41. KPC'!$H$8:$J$1048576,3,0)</f>
        <v>18</v>
      </c>
      <c r="D5561" s="38"/>
      <c r="E5561" s="38"/>
      <c r="F5561" s="38"/>
      <c r="G5561" s="38"/>
      <c r="H5561" s="38"/>
    </row>
    <row r="5562" spans="1:8">
      <c r="A5562" s="24" t="s">
        <v>31</v>
      </c>
      <c r="B5562" s="23" t="str">
        <f ca="1">VLOOKUP(B5558,'41. KPC'!$H$8:$J$1048576,2,0)</f>
        <v>O</v>
      </c>
      <c r="D5562" s="38"/>
      <c r="E5562" s="38"/>
      <c r="F5562" s="38"/>
      <c r="G5562" s="38"/>
      <c r="H5562" s="38"/>
    </row>
    <row r="5563" spans="1:8">
      <c r="A5563" s="24" t="s">
        <v>25</v>
      </c>
      <c r="B5563" s="23" t="str">
        <f ca="1">VLOOKUP(B5558,'41. KPC'!$H$8:$L$1048576,5,0)</f>
        <v>3~12월</v>
      </c>
      <c r="D5563" s="38"/>
      <c r="E5563" s="38"/>
      <c r="F5563" s="38"/>
      <c r="G5563" s="38"/>
      <c r="H5563" s="38"/>
    </row>
    <row r="5564" spans="1:8">
      <c r="A5564" s="629" t="s">
        <v>33</v>
      </c>
      <c r="B5564" s="644" t="s">
        <v>7971</v>
      </c>
      <c r="D5564" s="38"/>
      <c r="E5564" s="38"/>
      <c r="F5564" s="38"/>
      <c r="G5564" s="38"/>
      <c r="H5564" s="38"/>
    </row>
    <row r="5565" spans="1:8">
      <c r="A5565" s="630"/>
      <c r="B5565" s="645"/>
      <c r="D5565" s="38"/>
      <c r="E5565" s="38"/>
      <c r="F5565" s="38"/>
      <c r="G5565" s="38"/>
      <c r="H5565" s="38"/>
    </row>
    <row r="5568" spans="1:8" ht="17.25" thickBot="1">
      <c r="A5568" s="22" t="s">
        <v>7</v>
      </c>
      <c r="B5568" s="22" t="s">
        <v>4</v>
      </c>
      <c r="D5568" s="22" t="s">
        <v>5</v>
      </c>
      <c r="E5568" s="22" t="s">
        <v>11</v>
      </c>
      <c r="F5568" s="22" t="s">
        <v>12</v>
      </c>
      <c r="G5568" s="22" t="s">
        <v>6</v>
      </c>
      <c r="H5568" s="22" t="s">
        <v>29</v>
      </c>
    </row>
    <row r="5569" spans="1:8" ht="83.25" thickTop="1">
      <c r="A5569" s="21">
        <f ca="1">COUNTIF(INDIRECT("$A$3:A" &amp; ROW()-1), "연번")</f>
        <v>506</v>
      </c>
      <c r="B5569" s="21" t="str">
        <f ca="1">VLOOKUP(A5569,'41. KPC'!$B$8:$H$1048576,7,0)</f>
        <v>제조기업 원가계산 및 분석실무</v>
      </c>
      <c r="D5569" s="37" t="s">
        <v>2889</v>
      </c>
      <c r="E5569" s="37" t="s">
        <v>2889</v>
      </c>
      <c r="F5569" s="48" t="s">
        <v>7972</v>
      </c>
      <c r="G5569" s="37">
        <v>18</v>
      </c>
      <c r="H5569" s="37" t="s">
        <v>7752</v>
      </c>
    </row>
    <row r="5570" spans="1:8">
      <c r="A5570" s="24" t="s">
        <v>28</v>
      </c>
      <c r="B5570" s="23" t="s">
        <v>7973</v>
      </c>
      <c r="D5570" s="38"/>
      <c r="E5570" s="38"/>
      <c r="F5570" s="38"/>
      <c r="G5570" s="38"/>
      <c r="H5570" s="38"/>
    </row>
    <row r="5571" spans="1:8">
      <c r="A5571" s="24" t="s">
        <v>13</v>
      </c>
      <c r="B5571" s="18" t="s">
        <v>7943</v>
      </c>
      <c r="D5571" s="38"/>
      <c r="E5571" s="38"/>
      <c r="F5571" s="38"/>
      <c r="G5571" s="38"/>
      <c r="H5571" s="38"/>
    </row>
    <row r="5572" spans="1:8">
      <c r="A5572" s="24" t="s">
        <v>32</v>
      </c>
      <c r="B5572" s="23">
        <f ca="1">VLOOKUP(B5569,'41. KPC'!$H$8:$J$1048576,3,0)</f>
        <v>18</v>
      </c>
      <c r="D5572" s="38"/>
      <c r="E5572" s="38"/>
      <c r="F5572" s="38"/>
      <c r="G5572" s="38"/>
      <c r="H5572" s="38"/>
    </row>
    <row r="5573" spans="1:8">
      <c r="A5573" s="24" t="s">
        <v>31</v>
      </c>
      <c r="B5573" s="23" t="str">
        <f ca="1">VLOOKUP(B5569,'41. KPC'!$H$8:$J$1048576,2,0)</f>
        <v>O</v>
      </c>
      <c r="D5573" s="38"/>
      <c r="E5573" s="38"/>
      <c r="F5573" s="38"/>
      <c r="G5573" s="38"/>
      <c r="H5573" s="38"/>
    </row>
    <row r="5574" spans="1:8">
      <c r="A5574" s="24" t="s">
        <v>25</v>
      </c>
      <c r="B5574" s="23" t="str">
        <f ca="1">VLOOKUP(B5569,'41. KPC'!$H$8:$L$1048576,5,0)</f>
        <v>3~12월</v>
      </c>
      <c r="D5574" s="38"/>
      <c r="E5574" s="38"/>
      <c r="F5574" s="38"/>
      <c r="G5574" s="38"/>
      <c r="H5574" s="38"/>
    </row>
    <row r="5575" spans="1:8">
      <c r="A5575" s="629" t="s">
        <v>33</v>
      </c>
      <c r="B5575" s="644" t="s">
        <v>7974</v>
      </c>
      <c r="D5575" s="38"/>
      <c r="E5575" s="38"/>
      <c r="F5575" s="38"/>
      <c r="G5575" s="38"/>
      <c r="H5575" s="38"/>
    </row>
    <row r="5576" spans="1:8">
      <c r="A5576" s="630"/>
      <c r="B5576" s="645"/>
      <c r="D5576" s="38"/>
      <c r="E5576" s="38"/>
      <c r="F5576" s="38"/>
      <c r="G5576" s="38"/>
      <c r="H5576" s="38"/>
    </row>
    <row r="5579" spans="1:8" ht="17.25" thickBot="1">
      <c r="A5579" s="22" t="s">
        <v>7</v>
      </c>
      <c r="B5579" s="22" t="s">
        <v>4</v>
      </c>
      <c r="D5579" s="22" t="s">
        <v>5</v>
      </c>
      <c r="E5579" s="22" t="s">
        <v>11</v>
      </c>
      <c r="F5579" s="22" t="s">
        <v>12</v>
      </c>
      <c r="G5579" s="22" t="s">
        <v>6</v>
      </c>
      <c r="H5579" s="22" t="s">
        <v>29</v>
      </c>
    </row>
    <row r="5580" spans="1:8" ht="99.75" thickTop="1">
      <c r="A5580" s="21">
        <f ca="1">COUNTIF(INDIRECT("$A$3:A" &amp; ROW()-1), "연번")</f>
        <v>507</v>
      </c>
      <c r="B5580" s="21" t="str">
        <f ca="1">VLOOKUP(A5580,'41. KPC'!$B$8:$H$1048576,7,0)</f>
        <v>제품원가계산 및 분석실무</v>
      </c>
      <c r="D5580" s="37" t="s">
        <v>2890</v>
      </c>
      <c r="E5580" s="37" t="s">
        <v>2890</v>
      </c>
      <c r="F5580" s="48" t="s">
        <v>7975</v>
      </c>
      <c r="G5580" s="37">
        <v>18</v>
      </c>
      <c r="H5580" s="37" t="s">
        <v>7752</v>
      </c>
    </row>
    <row r="5581" spans="1:8">
      <c r="A5581" s="24" t="s">
        <v>28</v>
      </c>
      <c r="B5581" s="23" t="s">
        <v>7976</v>
      </c>
      <c r="D5581" s="38"/>
      <c r="E5581" s="38"/>
      <c r="F5581" s="38"/>
      <c r="G5581" s="38"/>
      <c r="H5581" s="38"/>
    </row>
    <row r="5582" spans="1:8">
      <c r="A5582" s="24" t="s">
        <v>13</v>
      </c>
      <c r="B5582" s="18" t="s">
        <v>7943</v>
      </c>
      <c r="D5582" s="38"/>
      <c r="E5582" s="38"/>
      <c r="F5582" s="38"/>
      <c r="G5582" s="38"/>
      <c r="H5582" s="38"/>
    </row>
    <row r="5583" spans="1:8">
      <c r="A5583" s="24" t="s">
        <v>32</v>
      </c>
      <c r="B5583" s="23">
        <f ca="1">VLOOKUP(B5580,'41. KPC'!$H$8:$J$1048576,3,0)</f>
        <v>18</v>
      </c>
      <c r="D5583" s="38"/>
      <c r="E5583" s="38"/>
      <c r="F5583" s="38"/>
      <c r="G5583" s="38"/>
      <c r="H5583" s="38"/>
    </row>
    <row r="5584" spans="1:8">
      <c r="A5584" s="24" t="s">
        <v>31</v>
      </c>
      <c r="B5584" s="23" t="str">
        <f ca="1">VLOOKUP(B5580,'41. KPC'!$H$8:$J$1048576,2,0)</f>
        <v>O</v>
      </c>
      <c r="D5584" s="38"/>
      <c r="E5584" s="38"/>
      <c r="F5584" s="38"/>
      <c r="G5584" s="38"/>
      <c r="H5584" s="38"/>
    </row>
    <row r="5585" spans="1:8">
      <c r="A5585" s="24" t="s">
        <v>25</v>
      </c>
      <c r="B5585" s="23" t="str">
        <f ca="1">VLOOKUP(B5580,'41. KPC'!$H$8:$L$1048576,5,0)</f>
        <v>3~12월</v>
      </c>
      <c r="D5585" s="38"/>
      <c r="E5585" s="38"/>
      <c r="F5585" s="38"/>
      <c r="G5585" s="38"/>
      <c r="H5585" s="38"/>
    </row>
    <row r="5586" spans="1:8">
      <c r="A5586" s="629" t="s">
        <v>33</v>
      </c>
      <c r="B5586" s="644" t="s">
        <v>7977</v>
      </c>
      <c r="D5586" s="38"/>
      <c r="E5586" s="38"/>
      <c r="F5586" s="38"/>
      <c r="G5586" s="38"/>
      <c r="H5586" s="38"/>
    </row>
    <row r="5587" spans="1:8">
      <c r="A5587" s="630"/>
      <c r="B5587" s="645"/>
      <c r="D5587" s="38"/>
      <c r="E5587" s="38"/>
      <c r="F5587" s="38"/>
      <c r="G5587" s="38"/>
      <c r="H5587" s="38"/>
    </row>
    <row r="5590" spans="1:8" ht="17.25" thickBot="1">
      <c r="A5590" s="22" t="s">
        <v>7</v>
      </c>
      <c r="B5590" s="22" t="s">
        <v>4</v>
      </c>
      <c r="D5590" s="22" t="s">
        <v>5</v>
      </c>
      <c r="E5590" s="22" t="s">
        <v>11</v>
      </c>
      <c r="F5590" s="22" t="s">
        <v>12</v>
      </c>
      <c r="G5590" s="22" t="s">
        <v>6</v>
      </c>
      <c r="H5590" s="22" t="s">
        <v>29</v>
      </c>
    </row>
    <row r="5591" spans="1:8" ht="66.75" thickTop="1">
      <c r="A5591" s="21">
        <f ca="1">COUNTIF(INDIRECT("$A$3:A" &amp; ROW()-1), "연번")</f>
        <v>508</v>
      </c>
      <c r="B5591" s="21" t="str">
        <f ca="1">VLOOKUP(A5591,'41. KPC'!$B$8:$H$1048576,7,0)</f>
        <v>실적/계획/추정 원가계산 및 손익산출 실무</v>
      </c>
      <c r="D5591" s="37" t="s">
        <v>2891</v>
      </c>
      <c r="E5591" s="37" t="s">
        <v>2891</v>
      </c>
      <c r="F5591" s="48" t="s">
        <v>7978</v>
      </c>
      <c r="G5591" s="37">
        <v>18</v>
      </c>
      <c r="H5591" s="37" t="s">
        <v>7752</v>
      </c>
    </row>
    <row r="5592" spans="1:8">
      <c r="A5592" s="24" t="s">
        <v>28</v>
      </c>
      <c r="B5592" s="23" t="s">
        <v>7979</v>
      </c>
      <c r="D5592" s="38"/>
      <c r="E5592" s="38"/>
      <c r="F5592" s="38"/>
      <c r="G5592" s="38"/>
      <c r="H5592" s="38"/>
    </row>
    <row r="5593" spans="1:8">
      <c r="A5593" s="24" t="s">
        <v>13</v>
      </c>
      <c r="B5593" s="18" t="s">
        <v>7943</v>
      </c>
      <c r="D5593" s="38"/>
      <c r="E5593" s="38"/>
      <c r="F5593" s="38"/>
      <c r="G5593" s="38"/>
      <c r="H5593" s="38"/>
    </row>
    <row r="5594" spans="1:8">
      <c r="A5594" s="24" t="s">
        <v>32</v>
      </c>
      <c r="B5594" s="23">
        <f ca="1">VLOOKUP(B5591,'41. KPC'!$H$8:$J$1048576,3,0)</f>
        <v>18</v>
      </c>
      <c r="D5594" s="38"/>
      <c r="E5594" s="38"/>
      <c r="F5594" s="38"/>
      <c r="G5594" s="38"/>
      <c r="H5594" s="38"/>
    </row>
    <row r="5595" spans="1:8">
      <c r="A5595" s="24" t="s">
        <v>31</v>
      </c>
      <c r="B5595" s="23" t="str">
        <f ca="1">VLOOKUP(B5591,'41. KPC'!$H$8:$J$1048576,2,0)</f>
        <v>O</v>
      </c>
      <c r="D5595" s="38"/>
      <c r="E5595" s="38"/>
      <c r="F5595" s="38"/>
      <c r="G5595" s="38"/>
      <c r="H5595" s="38"/>
    </row>
    <row r="5596" spans="1:8">
      <c r="A5596" s="24" t="s">
        <v>25</v>
      </c>
      <c r="B5596" s="23" t="str">
        <f ca="1">VLOOKUP(B5591,'41. KPC'!$H$8:$L$1048576,5,0)</f>
        <v>3~12월</v>
      </c>
      <c r="D5596" s="38"/>
      <c r="E5596" s="38"/>
      <c r="F5596" s="38"/>
      <c r="G5596" s="38"/>
      <c r="H5596" s="38"/>
    </row>
    <row r="5597" spans="1:8">
      <c r="A5597" s="629" t="s">
        <v>33</v>
      </c>
      <c r="B5597" s="644" t="s">
        <v>7980</v>
      </c>
      <c r="D5597" s="38"/>
      <c r="E5597" s="38"/>
      <c r="F5597" s="38"/>
      <c r="G5597" s="38"/>
      <c r="H5597" s="38"/>
    </row>
    <row r="5598" spans="1:8">
      <c r="A5598" s="630"/>
      <c r="B5598" s="645"/>
      <c r="D5598" s="38"/>
      <c r="E5598" s="38"/>
      <c r="F5598" s="38"/>
      <c r="G5598" s="38"/>
      <c r="H5598" s="38"/>
    </row>
    <row r="5601" spans="1:8" ht="17.25" thickBot="1">
      <c r="A5601" s="22" t="s">
        <v>7</v>
      </c>
      <c r="B5601" s="22" t="s">
        <v>4</v>
      </c>
      <c r="D5601" s="22" t="s">
        <v>5</v>
      </c>
      <c r="E5601" s="22" t="s">
        <v>11</v>
      </c>
      <c r="F5601" s="22" t="s">
        <v>12</v>
      </c>
      <c r="G5601" s="22" t="s">
        <v>6</v>
      </c>
      <c r="H5601" s="22" t="s">
        <v>29</v>
      </c>
    </row>
    <row r="5602" spans="1:8" ht="50.25" thickTop="1">
      <c r="A5602" s="21">
        <f ca="1">COUNTIF(INDIRECT("$A$3:A" &amp; ROW()-1), "연번")</f>
        <v>509</v>
      </c>
      <c r="B5602" s="21" t="str">
        <f ca="1">VLOOKUP(A5602,'41. KPC'!$B$8:$H$1048576,7,0)</f>
        <v>원가구조화 및 손익산출 실무[기본]</v>
      </c>
      <c r="D5602" s="37" t="s">
        <v>2892</v>
      </c>
      <c r="E5602" s="37" t="s">
        <v>2892</v>
      </c>
      <c r="F5602" s="48" t="s">
        <v>7981</v>
      </c>
      <c r="G5602" s="37">
        <v>18</v>
      </c>
      <c r="H5602" s="37" t="s">
        <v>7752</v>
      </c>
    </row>
    <row r="5603" spans="1:8">
      <c r="A5603" s="24" t="s">
        <v>28</v>
      </c>
      <c r="B5603" s="23" t="s">
        <v>7982</v>
      </c>
      <c r="D5603" s="38"/>
      <c r="E5603" s="38"/>
      <c r="F5603" s="38"/>
      <c r="G5603" s="38"/>
      <c r="H5603" s="38"/>
    </row>
    <row r="5604" spans="1:8">
      <c r="A5604" s="24" t="s">
        <v>13</v>
      </c>
      <c r="B5604" s="18" t="s">
        <v>7943</v>
      </c>
      <c r="D5604" s="38"/>
      <c r="E5604" s="38"/>
      <c r="F5604" s="38"/>
      <c r="G5604" s="38"/>
      <c r="H5604" s="38"/>
    </row>
    <row r="5605" spans="1:8">
      <c r="A5605" s="24" t="s">
        <v>32</v>
      </c>
      <c r="B5605" s="23">
        <f ca="1">VLOOKUP(B5602,'41. KPC'!$H$8:$J$1048576,3,0)</f>
        <v>18</v>
      </c>
      <c r="D5605" s="38"/>
      <c r="E5605" s="38"/>
      <c r="F5605" s="38"/>
      <c r="G5605" s="38"/>
      <c r="H5605" s="38"/>
    </row>
    <row r="5606" spans="1:8">
      <c r="A5606" s="24" t="s">
        <v>31</v>
      </c>
      <c r="B5606" s="23" t="str">
        <f ca="1">VLOOKUP(B5602,'41. KPC'!$H$8:$J$1048576,2,0)</f>
        <v>O</v>
      </c>
      <c r="D5606" s="38"/>
      <c r="E5606" s="38"/>
      <c r="F5606" s="38"/>
      <c r="G5606" s="38"/>
      <c r="H5606" s="38"/>
    </row>
    <row r="5607" spans="1:8">
      <c r="A5607" s="24" t="s">
        <v>25</v>
      </c>
      <c r="B5607" s="23" t="str">
        <f ca="1">VLOOKUP(B5602,'41. KPC'!$H$8:$L$1048576,5,0)</f>
        <v>3~12월</v>
      </c>
      <c r="D5607" s="38"/>
      <c r="E5607" s="38"/>
      <c r="F5607" s="38"/>
      <c r="G5607" s="38"/>
      <c r="H5607" s="38"/>
    </row>
    <row r="5608" spans="1:8">
      <c r="A5608" s="629" t="s">
        <v>33</v>
      </c>
      <c r="B5608" s="644" t="s">
        <v>7983</v>
      </c>
      <c r="D5608" s="38"/>
      <c r="E5608" s="38"/>
      <c r="F5608" s="38"/>
      <c r="G5608" s="38"/>
      <c r="H5608" s="38"/>
    </row>
    <row r="5609" spans="1:8">
      <c r="A5609" s="630"/>
      <c r="B5609" s="645"/>
      <c r="D5609" s="38"/>
      <c r="E5609" s="38"/>
      <c r="F5609" s="38"/>
      <c r="G5609" s="38"/>
      <c r="H5609" s="38"/>
    </row>
    <row r="5612" spans="1:8" ht="17.25" thickBot="1">
      <c r="A5612" s="22" t="s">
        <v>7</v>
      </c>
      <c r="B5612" s="22" t="s">
        <v>4</v>
      </c>
      <c r="D5612" s="22" t="s">
        <v>5</v>
      </c>
      <c r="E5612" s="22" t="s">
        <v>11</v>
      </c>
      <c r="F5612" s="22" t="s">
        <v>12</v>
      </c>
      <c r="G5612" s="22" t="s">
        <v>6</v>
      </c>
      <c r="H5612" s="22" t="s">
        <v>29</v>
      </c>
    </row>
    <row r="5613" spans="1:8" ht="50.25" thickTop="1">
      <c r="A5613" s="21">
        <f ca="1">COUNTIF(INDIRECT("$A$3:A" &amp; ROW()-1), "연번")</f>
        <v>510</v>
      </c>
      <c r="B5613" s="21" t="str">
        <f ca="1">VLOOKUP(A5613,'41. KPC'!$B$8:$H$1048576,7,0)</f>
        <v>표준원가계산 및 원가분석 기초</v>
      </c>
      <c r="D5613" s="37" t="s">
        <v>2893</v>
      </c>
      <c r="E5613" s="37" t="s">
        <v>2893</v>
      </c>
      <c r="F5613" s="48" t="s">
        <v>7984</v>
      </c>
      <c r="G5613" s="37">
        <v>18</v>
      </c>
      <c r="H5613" s="37" t="s">
        <v>7752</v>
      </c>
    </row>
    <row r="5614" spans="1:8">
      <c r="A5614" s="24" t="s">
        <v>28</v>
      </c>
      <c r="B5614" s="23" t="s">
        <v>7985</v>
      </c>
      <c r="D5614" s="38"/>
      <c r="E5614" s="38"/>
      <c r="F5614" s="38"/>
      <c r="G5614" s="38"/>
      <c r="H5614" s="38"/>
    </row>
    <row r="5615" spans="1:8">
      <c r="A5615" s="24" t="s">
        <v>13</v>
      </c>
      <c r="B5615" s="18" t="s">
        <v>7943</v>
      </c>
      <c r="D5615" s="38"/>
      <c r="E5615" s="38"/>
      <c r="F5615" s="38"/>
      <c r="G5615" s="38"/>
      <c r="H5615" s="38"/>
    </row>
    <row r="5616" spans="1:8">
      <c r="A5616" s="24" t="s">
        <v>32</v>
      </c>
      <c r="B5616" s="23">
        <f ca="1">VLOOKUP(B5613,'41. KPC'!$H$8:$J$1048576,3,0)</f>
        <v>18</v>
      </c>
      <c r="D5616" s="38"/>
      <c r="E5616" s="38"/>
      <c r="F5616" s="38"/>
      <c r="G5616" s="38"/>
      <c r="H5616" s="38"/>
    </row>
    <row r="5617" spans="1:8">
      <c r="A5617" s="24" t="s">
        <v>31</v>
      </c>
      <c r="B5617" s="23" t="str">
        <f ca="1">VLOOKUP(B5613,'41. KPC'!$H$8:$J$1048576,2,0)</f>
        <v>O</v>
      </c>
      <c r="D5617" s="38"/>
      <c r="E5617" s="38"/>
      <c r="F5617" s="38"/>
      <c r="G5617" s="38"/>
      <c r="H5617" s="38"/>
    </row>
    <row r="5618" spans="1:8">
      <c r="A5618" s="24" t="s">
        <v>25</v>
      </c>
      <c r="B5618" s="23" t="str">
        <f ca="1">VLOOKUP(B5613,'41. KPC'!$H$8:$L$1048576,5,0)</f>
        <v>3~12월</v>
      </c>
      <c r="D5618" s="38"/>
      <c r="E5618" s="38"/>
      <c r="F5618" s="38"/>
      <c r="G5618" s="38"/>
      <c r="H5618" s="38"/>
    </row>
    <row r="5619" spans="1:8">
      <c r="A5619" s="629" t="s">
        <v>33</v>
      </c>
      <c r="B5619" s="644" t="s">
        <v>7986</v>
      </c>
      <c r="D5619" s="38"/>
      <c r="E5619" s="38"/>
      <c r="F5619" s="38"/>
      <c r="G5619" s="38"/>
      <c r="H5619" s="38"/>
    </row>
    <row r="5620" spans="1:8">
      <c r="A5620" s="630"/>
      <c r="B5620" s="645"/>
      <c r="D5620" s="38"/>
      <c r="E5620" s="38"/>
      <c r="F5620" s="38"/>
      <c r="G5620" s="38"/>
      <c r="H5620" s="38"/>
    </row>
    <row r="5623" spans="1:8" ht="17.25" thickBot="1">
      <c r="A5623" s="22" t="s">
        <v>7</v>
      </c>
      <c r="B5623" s="22" t="s">
        <v>4</v>
      </c>
      <c r="D5623" s="22" t="s">
        <v>5</v>
      </c>
      <c r="E5623" s="22" t="s">
        <v>11</v>
      </c>
      <c r="F5623" s="22" t="s">
        <v>12</v>
      </c>
      <c r="G5623" s="22" t="s">
        <v>6</v>
      </c>
      <c r="H5623" s="22" t="s">
        <v>29</v>
      </c>
    </row>
    <row r="5624" spans="1:8" ht="66.75" thickTop="1">
      <c r="A5624" s="21">
        <f ca="1">COUNTIF(INDIRECT("$A$3:A" &amp; ROW()-1), "연번")</f>
        <v>511</v>
      </c>
      <c r="B5624" s="21" t="str">
        <f ca="1">VLOOKUP(A5624,'41. KPC'!$B$8:$H$1048576,7,0)</f>
        <v>ERP Process 기반 실제원가계산 실무</v>
      </c>
      <c r="D5624" s="37" t="s">
        <v>2894</v>
      </c>
      <c r="E5624" s="37" t="s">
        <v>2894</v>
      </c>
      <c r="F5624" s="48" t="s">
        <v>7987</v>
      </c>
      <c r="G5624" s="37">
        <v>18</v>
      </c>
      <c r="H5624" s="37" t="s">
        <v>7752</v>
      </c>
    </row>
    <row r="5625" spans="1:8" ht="49.5">
      <c r="A5625" s="24" t="s">
        <v>28</v>
      </c>
      <c r="B5625" s="212" t="s">
        <v>7988</v>
      </c>
      <c r="D5625" s="38"/>
      <c r="E5625" s="38"/>
      <c r="F5625" s="38"/>
      <c r="G5625" s="38"/>
      <c r="H5625" s="38"/>
    </row>
    <row r="5626" spans="1:8">
      <c r="A5626" s="24" t="s">
        <v>13</v>
      </c>
      <c r="B5626" s="18" t="s">
        <v>7943</v>
      </c>
      <c r="D5626" s="38"/>
      <c r="E5626" s="38"/>
      <c r="F5626" s="38"/>
      <c r="G5626" s="38"/>
      <c r="H5626" s="38"/>
    </row>
    <row r="5627" spans="1:8">
      <c r="A5627" s="24" t="s">
        <v>32</v>
      </c>
      <c r="B5627" s="23">
        <f ca="1">VLOOKUP(B5624,'41. KPC'!$H$8:$J$1048576,3,0)</f>
        <v>18</v>
      </c>
      <c r="D5627" s="38"/>
      <c r="E5627" s="38"/>
      <c r="F5627" s="38"/>
      <c r="G5627" s="38"/>
      <c r="H5627" s="38"/>
    </row>
    <row r="5628" spans="1:8">
      <c r="A5628" s="24" t="s">
        <v>31</v>
      </c>
      <c r="B5628" s="23" t="str">
        <f ca="1">VLOOKUP(B5624,'41. KPC'!$H$8:$J$1048576,2,0)</f>
        <v>O</v>
      </c>
      <c r="D5628" s="38"/>
      <c r="E5628" s="38"/>
      <c r="F5628" s="38"/>
      <c r="G5628" s="38"/>
      <c r="H5628" s="38"/>
    </row>
    <row r="5629" spans="1:8">
      <c r="A5629" s="24" t="s">
        <v>25</v>
      </c>
      <c r="B5629" s="23" t="str">
        <f ca="1">VLOOKUP(B5624,'41. KPC'!$H$8:$L$1048576,5,0)</f>
        <v>3~12월</v>
      </c>
      <c r="D5629" s="38"/>
      <c r="E5629" s="38"/>
      <c r="F5629" s="38"/>
      <c r="G5629" s="38"/>
      <c r="H5629" s="38"/>
    </row>
    <row r="5630" spans="1:8">
      <c r="A5630" s="629" t="s">
        <v>33</v>
      </c>
      <c r="B5630" s="644" t="s">
        <v>7989</v>
      </c>
      <c r="D5630" s="38"/>
      <c r="E5630" s="38"/>
      <c r="F5630" s="38"/>
      <c r="G5630" s="38"/>
      <c r="H5630" s="38"/>
    </row>
    <row r="5631" spans="1:8">
      <c r="A5631" s="630"/>
      <c r="B5631" s="645"/>
      <c r="D5631" s="38"/>
      <c r="E5631" s="38"/>
      <c r="F5631" s="38"/>
      <c r="G5631" s="38"/>
      <c r="H5631" s="38"/>
    </row>
    <row r="5634" spans="1:8" ht="17.25" thickBot="1">
      <c r="A5634" s="22" t="s">
        <v>7</v>
      </c>
      <c r="B5634" s="22" t="s">
        <v>4</v>
      </c>
      <c r="D5634" s="22" t="s">
        <v>5</v>
      </c>
      <c r="E5634" s="22" t="s">
        <v>11</v>
      </c>
      <c r="F5634" s="22" t="s">
        <v>12</v>
      </c>
      <c r="G5634" s="22" t="s">
        <v>6</v>
      </c>
      <c r="H5634" s="22" t="s">
        <v>29</v>
      </c>
    </row>
    <row r="5635" spans="1:8" ht="116.25" thickTop="1">
      <c r="A5635" s="21">
        <f ca="1">COUNTIF(INDIRECT("$A$3:A" &amp; ROW()-1), "연번")</f>
        <v>512</v>
      </c>
      <c r="B5635" s="21" t="str">
        <f ca="1">VLOOKUP(A5635,'41. KPC'!$B$8:$H$1048576,7,0)</f>
        <v>MES, ERP를 활용한 원가관리 및 원가절감 실무</v>
      </c>
      <c r="D5635" s="37" t="s">
        <v>2895</v>
      </c>
      <c r="E5635" s="37" t="s">
        <v>2895</v>
      </c>
      <c r="F5635" s="48" t="s">
        <v>7990</v>
      </c>
      <c r="G5635" s="37">
        <v>18</v>
      </c>
      <c r="H5635" s="37" t="s">
        <v>7752</v>
      </c>
    </row>
    <row r="5636" spans="1:8" ht="33">
      <c r="A5636" s="24" t="s">
        <v>28</v>
      </c>
      <c r="B5636" s="99" t="s">
        <v>7991</v>
      </c>
      <c r="D5636" s="38"/>
      <c r="E5636" s="38"/>
      <c r="F5636" s="38"/>
      <c r="G5636" s="38"/>
      <c r="H5636" s="38"/>
    </row>
    <row r="5637" spans="1:8">
      <c r="A5637" s="24" t="s">
        <v>13</v>
      </c>
      <c r="B5637" s="18" t="s">
        <v>7943</v>
      </c>
      <c r="D5637" s="38"/>
      <c r="E5637" s="38"/>
      <c r="F5637" s="38"/>
      <c r="G5637" s="38"/>
      <c r="H5637" s="38"/>
    </row>
    <row r="5638" spans="1:8">
      <c r="A5638" s="24" t="s">
        <v>32</v>
      </c>
      <c r="B5638" s="23">
        <f ca="1">VLOOKUP(B5635,'41. KPC'!$H$8:$J$1048576,3,0)</f>
        <v>18</v>
      </c>
      <c r="D5638" s="38"/>
      <c r="E5638" s="38"/>
      <c r="F5638" s="38"/>
      <c r="G5638" s="38"/>
      <c r="H5638" s="38"/>
    </row>
    <row r="5639" spans="1:8">
      <c r="A5639" s="24" t="s">
        <v>31</v>
      </c>
      <c r="B5639" s="23" t="str">
        <f ca="1">VLOOKUP(B5635,'41. KPC'!$H$8:$J$1048576,2,0)</f>
        <v>O</v>
      </c>
      <c r="D5639" s="38"/>
      <c r="E5639" s="38"/>
      <c r="F5639" s="38"/>
      <c r="G5639" s="38"/>
      <c r="H5639" s="38"/>
    </row>
    <row r="5640" spans="1:8">
      <c r="A5640" s="24" t="s">
        <v>25</v>
      </c>
      <c r="B5640" s="23" t="str">
        <f ca="1">VLOOKUP(B5635,'41. KPC'!$H$8:$L$1048576,5,0)</f>
        <v>3~12월</v>
      </c>
      <c r="D5640" s="38"/>
      <c r="E5640" s="38"/>
      <c r="F5640" s="38"/>
      <c r="G5640" s="38"/>
      <c r="H5640" s="38"/>
    </row>
    <row r="5641" spans="1:8">
      <c r="A5641" s="629" t="s">
        <v>33</v>
      </c>
      <c r="B5641" s="644" t="s">
        <v>7992</v>
      </c>
      <c r="D5641" s="38"/>
      <c r="E5641" s="38"/>
      <c r="F5641" s="38"/>
      <c r="G5641" s="38"/>
      <c r="H5641" s="38"/>
    </row>
    <row r="5642" spans="1:8">
      <c r="A5642" s="630"/>
      <c r="B5642" s="645"/>
      <c r="D5642" s="38"/>
      <c r="E5642" s="38"/>
      <c r="F5642" s="38"/>
      <c r="G5642" s="38"/>
      <c r="H5642" s="38"/>
    </row>
    <row r="5645" spans="1:8" ht="17.25" thickBot="1">
      <c r="A5645" s="22" t="s">
        <v>7</v>
      </c>
      <c r="B5645" s="22" t="s">
        <v>4</v>
      </c>
      <c r="D5645" s="22" t="s">
        <v>5</v>
      </c>
      <c r="E5645" s="22" t="s">
        <v>11</v>
      </c>
      <c r="F5645" s="22" t="s">
        <v>12</v>
      </c>
      <c r="G5645" s="22" t="s">
        <v>6</v>
      </c>
      <c r="H5645" s="22" t="s">
        <v>29</v>
      </c>
    </row>
    <row r="5646" spans="1:8" ht="83.25" thickTop="1">
      <c r="A5646" s="21">
        <f ca="1">COUNTIF(INDIRECT("$A$3:A" &amp; ROW()-1), "연번")</f>
        <v>513</v>
      </c>
      <c r="B5646" s="21" t="str">
        <f ca="1">VLOOKUP(A5646,'41. KPC'!$B$8:$H$1048576,7,0)</f>
        <v>[ChatGPT+엑셀VBA] 원가계산 및 분석기본</v>
      </c>
      <c r="D5646" s="37" t="s">
        <v>7993</v>
      </c>
      <c r="E5646" s="37" t="s">
        <v>7993</v>
      </c>
      <c r="F5646" s="48" t="s">
        <v>7994</v>
      </c>
      <c r="G5646" s="37">
        <v>18</v>
      </c>
      <c r="H5646" s="37" t="s">
        <v>7752</v>
      </c>
    </row>
    <row r="5647" spans="1:8" ht="49.5">
      <c r="A5647" s="24" t="s">
        <v>28</v>
      </c>
      <c r="B5647" s="99" t="s">
        <v>7995</v>
      </c>
      <c r="D5647" s="38"/>
      <c r="E5647" s="38"/>
      <c r="F5647" s="38"/>
      <c r="G5647" s="38"/>
      <c r="H5647" s="38"/>
    </row>
    <row r="5648" spans="1:8">
      <c r="A5648" s="24" t="s">
        <v>13</v>
      </c>
      <c r="B5648" s="18" t="s">
        <v>7943</v>
      </c>
      <c r="D5648" s="38"/>
      <c r="E5648" s="38"/>
      <c r="F5648" s="38"/>
      <c r="G5648" s="38"/>
      <c r="H5648" s="38"/>
    </row>
    <row r="5649" spans="1:8">
      <c r="A5649" s="24" t="s">
        <v>32</v>
      </c>
      <c r="B5649" s="23">
        <f ca="1">VLOOKUP(B5646,'41. KPC'!$H$8:$J$1048576,3,0)</f>
        <v>18</v>
      </c>
      <c r="D5649" s="38"/>
      <c r="E5649" s="38"/>
      <c r="F5649" s="38"/>
      <c r="G5649" s="38"/>
      <c r="H5649" s="38"/>
    </row>
    <row r="5650" spans="1:8">
      <c r="A5650" s="24" t="s">
        <v>31</v>
      </c>
      <c r="B5650" s="23" t="str">
        <f ca="1">VLOOKUP(B5646,'41. KPC'!$H$8:$J$1048576,2,0)</f>
        <v>O</v>
      </c>
      <c r="D5650" s="38"/>
      <c r="E5650" s="38"/>
      <c r="F5650" s="38"/>
      <c r="G5650" s="38"/>
      <c r="H5650" s="38"/>
    </row>
    <row r="5651" spans="1:8">
      <c r="A5651" s="24" t="s">
        <v>25</v>
      </c>
      <c r="B5651" s="23" t="str">
        <f ca="1">VLOOKUP(B5646,'41. KPC'!$H$8:$L$1048576,5,0)</f>
        <v>3~12월</v>
      </c>
      <c r="D5651" s="38"/>
      <c r="E5651" s="38"/>
      <c r="F5651" s="38"/>
      <c r="G5651" s="38"/>
      <c r="H5651" s="38"/>
    </row>
    <row r="5652" spans="1:8">
      <c r="A5652" s="629" t="s">
        <v>33</v>
      </c>
      <c r="B5652" s="644" t="s">
        <v>7996</v>
      </c>
      <c r="D5652" s="38"/>
      <c r="E5652" s="38"/>
      <c r="F5652" s="38"/>
      <c r="G5652" s="38"/>
      <c r="H5652" s="38"/>
    </row>
    <row r="5653" spans="1:8">
      <c r="A5653" s="630"/>
      <c r="B5653" s="645"/>
      <c r="D5653" s="38"/>
      <c r="E5653" s="38"/>
      <c r="F5653" s="38"/>
      <c r="G5653" s="38"/>
      <c r="H5653" s="38"/>
    </row>
    <row r="5656" spans="1:8" ht="17.25" thickBot="1">
      <c r="A5656" s="22" t="s">
        <v>7</v>
      </c>
      <c r="B5656" s="22" t="s">
        <v>4</v>
      </c>
      <c r="D5656" s="22" t="s">
        <v>5</v>
      </c>
      <c r="E5656" s="22" t="s">
        <v>11</v>
      </c>
      <c r="F5656" s="22" t="s">
        <v>12</v>
      </c>
      <c r="G5656" s="22" t="s">
        <v>6</v>
      </c>
      <c r="H5656" s="22" t="s">
        <v>29</v>
      </c>
    </row>
    <row r="5657" spans="1:8" ht="66.75" thickTop="1">
      <c r="A5657" s="21">
        <f ca="1">COUNTIF(INDIRECT("$A$3:A" &amp; ROW()-1), "연번")</f>
        <v>514</v>
      </c>
      <c r="B5657" s="21" t="str">
        <f ca="1">VLOOKUP(A5657,'41. KPC'!$B$8:$H$1048576,7,0)</f>
        <v>[1day] 원가분석실무[기본]</v>
      </c>
      <c r="D5657" s="37" t="s">
        <v>7997</v>
      </c>
      <c r="E5657" s="37" t="s">
        <v>7997</v>
      </c>
      <c r="F5657" s="48" t="s">
        <v>7998</v>
      </c>
      <c r="G5657" s="37">
        <v>7</v>
      </c>
      <c r="H5657" s="37" t="s">
        <v>7752</v>
      </c>
    </row>
    <row r="5658" spans="1:8">
      <c r="A5658" s="24" t="s">
        <v>28</v>
      </c>
      <c r="B5658" s="23" t="s">
        <v>7999</v>
      </c>
      <c r="D5658" s="38"/>
      <c r="E5658" s="38"/>
      <c r="F5658" s="38"/>
      <c r="G5658" s="38"/>
      <c r="H5658" s="38"/>
    </row>
    <row r="5659" spans="1:8">
      <c r="A5659" s="24" t="s">
        <v>13</v>
      </c>
      <c r="B5659" s="18" t="s">
        <v>7943</v>
      </c>
      <c r="D5659" s="38"/>
      <c r="E5659" s="38"/>
      <c r="F5659" s="38"/>
      <c r="G5659" s="38"/>
      <c r="H5659" s="38"/>
    </row>
    <row r="5660" spans="1:8">
      <c r="A5660" s="24" t="s">
        <v>32</v>
      </c>
      <c r="B5660" s="23">
        <f ca="1">VLOOKUP(B5657,'41. KPC'!$H$8:$J$1048576,3,0)</f>
        <v>7</v>
      </c>
      <c r="D5660" s="38"/>
      <c r="E5660" s="38"/>
      <c r="F5660" s="38"/>
      <c r="G5660" s="38"/>
      <c r="H5660" s="38"/>
    </row>
    <row r="5661" spans="1:8">
      <c r="A5661" s="24" t="s">
        <v>31</v>
      </c>
      <c r="B5661" s="23" t="str">
        <f ca="1">VLOOKUP(B5657,'41. KPC'!$H$8:$J$1048576,2,0)</f>
        <v>O</v>
      </c>
      <c r="D5661" s="38"/>
      <c r="E5661" s="38"/>
      <c r="F5661" s="38"/>
      <c r="G5661" s="38"/>
      <c r="H5661" s="38"/>
    </row>
    <row r="5662" spans="1:8">
      <c r="A5662" s="24" t="s">
        <v>25</v>
      </c>
      <c r="B5662" s="23" t="str">
        <f ca="1">VLOOKUP(B5657,'41. KPC'!$H$8:$L$1048576,5,0)</f>
        <v>3~12월</v>
      </c>
      <c r="D5662" s="38"/>
      <c r="E5662" s="38"/>
      <c r="F5662" s="38"/>
      <c r="G5662" s="38"/>
      <c r="H5662" s="38"/>
    </row>
    <row r="5663" spans="1:8">
      <c r="A5663" s="629" t="s">
        <v>33</v>
      </c>
      <c r="B5663" s="644" t="s">
        <v>8000</v>
      </c>
      <c r="D5663" s="38"/>
      <c r="E5663" s="38"/>
      <c r="F5663" s="38"/>
      <c r="G5663" s="38"/>
      <c r="H5663" s="38"/>
    </row>
    <row r="5664" spans="1:8">
      <c r="A5664" s="630"/>
      <c r="B5664" s="645"/>
      <c r="D5664" s="38"/>
      <c r="E5664" s="38"/>
      <c r="F5664" s="38"/>
      <c r="G5664" s="38"/>
      <c r="H5664" s="38"/>
    </row>
    <row r="5667" spans="1:8" ht="17.25" thickBot="1">
      <c r="A5667" s="22" t="s">
        <v>7</v>
      </c>
      <c r="B5667" s="22" t="s">
        <v>4</v>
      </c>
      <c r="D5667" s="22" t="s">
        <v>5</v>
      </c>
      <c r="E5667" s="22" t="s">
        <v>11</v>
      </c>
      <c r="F5667" s="22" t="s">
        <v>12</v>
      </c>
      <c r="G5667" s="22" t="s">
        <v>6</v>
      </c>
      <c r="H5667" s="22" t="s">
        <v>29</v>
      </c>
    </row>
    <row r="5668" spans="1:8" ht="33.75" thickTop="1">
      <c r="A5668" s="21">
        <f ca="1">COUNTIF(INDIRECT("$A$3:A" &amp; ROW()-1), "연번")</f>
        <v>515</v>
      </c>
      <c r="B5668" s="21" t="str">
        <f ca="1">VLOOKUP(A5668,'41. KPC'!$B$8:$H$1048576,7,0)</f>
        <v>[1day] 원가관리실무[기본]</v>
      </c>
      <c r="D5668" s="37" t="s">
        <v>8001</v>
      </c>
      <c r="E5668" s="37" t="s">
        <v>8001</v>
      </c>
      <c r="F5668" s="48" t="s">
        <v>8002</v>
      </c>
      <c r="G5668" s="37">
        <v>7</v>
      </c>
      <c r="H5668" s="37" t="s">
        <v>7752</v>
      </c>
    </row>
    <row r="5669" spans="1:8">
      <c r="A5669" s="24" t="s">
        <v>28</v>
      </c>
      <c r="B5669" s="23" t="s">
        <v>8003</v>
      </c>
      <c r="D5669" s="38"/>
      <c r="E5669" s="38"/>
      <c r="F5669" s="38"/>
      <c r="G5669" s="38"/>
      <c r="H5669" s="38"/>
    </row>
    <row r="5670" spans="1:8">
      <c r="A5670" s="24" t="s">
        <v>13</v>
      </c>
      <c r="B5670" s="18" t="s">
        <v>7943</v>
      </c>
      <c r="D5670" s="38"/>
      <c r="E5670" s="38"/>
      <c r="F5670" s="38"/>
      <c r="G5670" s="38"/>
      <c r="H5670" s="38"/>
    </row>
    <row r="5671" spans="1:8">
      <c r="A5671" s="24" t="s">
        <v>32</v>
      </c>
      <c r="B5671" s="23">
        <f ca="1">VLOOKUP(B5668,'41. KPC'!$H$8:$J$1048576,3,0)</f>
        <v>7</v>
      </c>
      <c r="D5671" s="38"/>
      <c r="E5671" s="38"/>
      <c r="F5671" s="38"/>
      <c r="G5671" s="38"/>
      <c r="H5671" s="38"/>
    </row>
    <row r="5672" spans="1:8">
      <c r="A5672" s="24" t="s">
        <v>31</v>
      </c>
      <c r="B5672" s="23" t="str">
        <f ca="1">VLOOKUP(B5668,'41. KPC'!$H$8:$J$1048576,2,0)</f>
        <v>O</v>
      </c>
      <c r="D5672" s="38"/>
      <c r="E5672" s="38"/>
      <c r="F5672" s="38"/>
      <c r="G5672" s="38"/>
      <c r="H5672" s="38"/>
    </row>
    <row r="5673" spans="1:8">
      <c r="A5673" s="24" t="s">
        <v>25</v>
      </c>
      <c r="B5673" s="23" t="str">
        <f ca="1">VLOOKUP(B5668,'41. KPC'!$H$8:$L$1048576,5,0)</f>
        <v>3~12월</v>
      </c>
      <c r="D5673" s="38"/>
      <c r="E5673" s="38"/>
      <c r="F5673" s="38"/>
      <c r="G5673" s="38"/>
      <c r="H5673" s="38"/>
    </row>
    <row r="5674" spans="1:8">
      <c r="A5674" s="629" t="s">
        <v>33</v>
      </c>
      <c r="B5674" s="644" t="s">
        <v>8004</v>
      </c>
      <c r="D5674" s="38"/>
      <c r="E5674" s="38"/>
      <c r="F5674" s="38"/>
      <c r="G5674" s="38"/>
      <c r="H5674" s="38"/>
    </row>
    <row r="5675" spans="1:8">
      <c r="A5675" s="630"/>
      <c r="B5675" s="645"/>
      <c r="D5675" s="38"/>
      <c r="E5675" s="38"/>
      <c r="F5675" s="38"/>
      <c r="G5675" s="38"/>
      <c r="H5675" s="38"/>
    </row>
    <row r="5678" spans="1:8" s="98" customFormat="1" ht="17.25" thickBot="1">
      <c r="A5678" s="29" t="s">
        <v>7</v>
      </c>
      <c r="B5678" s="29" t="s">
        <v>4</v>
      </c>
      <c r="D5678" s="29" t="s">
        <v>5</v>
      </c>
      <c r="E5678" s="29" t="s">
        <v>11</v>
      </c>
      <c r="F5678" s="29" t="s">
        <v>12</v>
      </c>
      <c r="G5678" s="29" t="s">
        <v>6</v>
      </c>
      <c r="H5678" s="29" t="s">
        <v>29</v>
      </c>
    </row>
    <row r="5679" spans="1:8" s="98" customFormat="1" ht="116.25" thickTop="1">
      <c r="A5679" s="161">
        <f ca="1">COUNTIF(INDIRECT("$A$3:A" &amp; ROW()-1), "연번")</f>
        <v>516</v>
      </c>
      <c r="B5679" s="21" t="str">
        <f ca="1">VLOOKUP(A5679,'41. KPC'!$B$8:$H$1048576,7,0)</f>
        <v>[ESG전문가 자격과정] ESG 경영 전문가</v>
      </c>
      <c r="D5679" s="48" t="s">
        <v>2899</v>
      </c>
      <c r="E5679" s="48" t="s">
        <v>8005</v>
      </c>
      <c r="F5679" s="213" t="s">
        <v>8006</v>
      </c>
      <c r="G5679" s="48">
        <v>18</v>
      </c>
      <c r="H5679" s="48" t="s">
        <v>7752</v>
      </c>
    </row>
    <row r="5680" spans="1:8" s="98" customFormat="1" ht="66">
      <c r="A5680" s="170" t="s">
        <v>28</v>
      </c>
      <c r="B5680" s="212" t="s">
        <v>8007</v>
      </c>
      <c r="C5680" s="50"/>
      <c r="E5680" s="50"/>
      <c r="F5680" s="50"/>
      <c r="G5680" s="50"/>
      <c r="H5680" s="48"/>
    </row>
    <row r="5681" spans="1:8" s="98" customFormat="1">
      <c r="A5681" s="170" t="s">
        <v>13</v>
      </c>
      <c r="B5681" s="212" t="s">
        <v>8008</v>
      </c>
      <c r="D5681" s="50"/>
      <c r="E5681" s="50"/>
      <c r="F5681" s="50"/>
      <c r="G5681" s="50"/>
      <c r="H5681" s="48"/>
    </row>
    <row r="5682" spans="1:8" s="98" customFormat="1">
      <c r="A5682" s="170" t="s">
        <v>32</v>
      </c>
      <c r="B5682" s="23">
        <f ca="1">VLOOKUP(B5679,'41. KPC'!$H$8:$J$1048576,3,0)</f>
        <v>18</v>
      </c>
      <c r="D5682" s="50"/>
      <c r="E5682" s="50"/>
      <c r="F5682" s="50"/>
      <c r="G5682" s="50"/>
      <c r="H5682" s="48"/>
    </row>
    <row r="5683" spans="1:8" s="98" customFormat="1">
      <c r="A5683" s="170" t="s">
        <v>31</v>
      </c>
      <c r="B5683" s="23" t="str">
        <f ca="1">VLOOKUP(B5679,'41. KPC'!$H$8:$J$1048576,2,0)</f>
        <v>O</v>
      </c>
      <c r="D5683" s="50"/>
      <c r="E5683" s="50"/>
      <c r="F5683" s="50"/>
      <c r="G5683" s="50"/>
      <c r="H5683" s="48"/>
    </row>
    <row r="5684" spans="1:8" s="98" customFormat="1">
      <c r="A5684" s="170" t="s">
        <v>25</v>
      </c>
      <c r="B5684" s="23" t="str">
        <f ca="1">VLOOKUP(B5679,'41. KPC'!$H$8:$L$1048576,5,0)</f>
        <v>1~12월</v>
      </c>
      <c r="D5684" s="50"/>
      <c r="E5684" s="50"/>
      <c r="F5684" s="50"/>
      <c r="G5684" s="50"/>
      <c r="H5684" s="50"/>
    </row>
    <row r="5685" spans="1:8" s="98" customFormat="1">
      <c r="A5685" s="629" t="s">
        <v>33</v>
      </c>
      <c r="B5685" s="649" t="s">
        <v>8009</v>
      </c>
      <c r="D5685" s="50"/>
      <c r="E5685" s="50"/>
      <c r="F5685" s="50"/>
      <c r="G5685" s="50"/>
      <c r="H5685" s="50"/>
    </row>
    <row r="5686" spans="1:8" s="98" customFormat="1">
      <c r="A5686" s="666"/>
      <c r="B5686" s="650"/>
      <c r="D5686" s="50"/>
      <c r="E5686" s="50"/>
      <c r="F5686" s="50"/>
      <c r="G5686" s="50"/>
      <c r="H5686" s="50"/>
    </row>
    <row r="5687" spans="1:8" s="98" customFormat="1"/>
    <row r="5688" spans="1:8" s="98" customFormat="1"/>
    <row r="5689" spans="1:8" s="98" customFormat="1" ht="17.25" thickBot="1">
      <c r="A5689" s="29" t="s">
        <v>7</v>
      </c>
      <c r="B5689" s="29" t="s">
        <v>4</v>
      </c>
      <c r="D5689" s="29" t="s">
        <v>5</v>
      </c>
      <c r="E5689" s="29" t="s">
        <v>11</v>
      </c>
      <c r="F5689" s="29" t="s">
        <v>12</v>
      </c>
      <c r="G5689" s="29" t="s">
        <v>6</v>
      </c>
      <c r="H5689" s="29" t="s">
        <v>29</v>
      </c>
    </row>
    <row r="5690" spans="1:8" s="98" customFormat="1" ht="149.25" thickTop="1">
      <c r="A5690" s="161">
        <f ca="1">COUNTIF(INDIRECT("$A$3:A" &amp; ROW()-1), "연번")</f>
        <v>517</v>
      </c>
      <c r="B5690" s="21" t="str">
        <f ca="1">VLOOKUP(A5690,'41. KPC'!$B$8:$H$1048576,7,0)</f>
        <v>ESG, 지속가능경영보고서 작성실무</v>
      </c>
      <c r="D5690" s="50" t="s">
        <v>2901</v>
      </c>
      <c r="E5690" s="50" t="s">
        <v>8010</v>
      </c>
      <c r="F5690" s="148" t="s">
        <v>8011</v>
      </c>
      <c r="G5690" s="50">
        <v>14</v>
      </c>
      <c r="H5690" s="48" t="s">
        <v>7752</v>
      </c>
    </row>
    <row r="5691" spans="1:8" s="98" customFormat="1" ht="49.5">
      <c r="A5691" s="170" t="s">
        <v>28</v>
      </c>
      <c r="B5691" s="212" t="s">
        <v>8012</v>
      </c>
      <c r="D5691" s="50"/>
      <c r="E5691" s="50"/>
      <c r="F5691" s="50"/>
      <c r="G5691" s="50"/>
      <c r="H5691" s="48"/>
    </row>
    <row r="5692" spans="1:8" s="98" customFormat="1">
      <c r="A5692" s="170" t="s">
        <v>13</v>
      </c>
      <c r="B5692" s="212" t="s">
        <v>8008</v>
      </c>
      <c r="D5692" s="50"/>
      <c r="E5692" s="50"/>
      <c r="F5692" s="50"/>
      <c r="G5692" s="50"/>
      <c r="H5692" s="48"/>
    </row>
    <row r="5693" spans="1:8" s="98" customFormat="1">
      <c r="A5693" s="170" t="s">
        <v>32</v>
      </c>
      <c r="B5693" s="23">
        <f ca="1">VLOOKUP(B5690,'41. KPC'!$H$8:$J$1048576,3,0)</f>
        <v>14</v>
      </c>
      <c r="D5693" s="50"/>
      <c r="E5693" s="50"/>
      <c r="F5693" s="50"/>
      <c r="G5693" s="50"/>
      <c r="H5693" s="50"/>
    </row>
    <row r="5694" spans="1:8" s="98" customFormat="1">
      <c r="A5694" s="170" t="s">
        <v>31</v>
      </c>
      <c r="B5694" s="23" t="str">
        <f ca="1">VLOOKUP(B5690,'41. KPC'!$H$8:$J$1048576,2,0)</f>
        <v>O</v>
      </c>
      <c r="D5694" s="50"/>
      <c r="E5694" s="50"/>
      <c r="F5694" s="50"/>
      <c r="G5694" s="50"/>
      <c r="H5694" s="50"/>
    </row>
    <row r="5695" spans="1:8" s="98" customFormat="1">
      <c r="A5695" s="170" t="s">
        <v>25</v>
      </c>
      <c r="B5695" s="23" t="str">
        <f ca="1">VLOOKUP(B5690,'41. KPC'!$H$8:$L$1048576,5,0)</f>
        <v>1~12월</v>
      </c>
      <c r="D5695" s="50"/>
      <c r="E5695" s="50"/>
      <c r="F5695" s="50"/>
      <c r="G5695" s="50"/>
      <c r="H5695" s="50"/>
    </row>
    <row r="5696" spans="1:8" s="98" customFormat="1" ht="16.5" customHeight="1">
      <c r="A5696" s="629" t="s">
        <v>33</v>
      </c>
      <c r="B5696" s="649" t="s">
        <v>8013</v>
      </c>
      <c r="D5696" s="50"/>
      <c r="E5696" s="50"/>
      <c r="F5696" s="50"/>
      <c r="G5696" s="50"/>
      <c r="H5696" s="50"/>
    </row>
    <row r="5697" spans="1:8" s="98" customFormat="1">
      <c r="A5697" s="666"/>
      <c r="B5697" s="650"/>
      <c r="D5697" s="50"/>
      <c r="E5697" s="50"/>
      <c r="F5697" s="50"/>
      <c r="G5697" s="50"/>
      <c r="H5697" s="50"/>
    </row>
    <row r="5698" spans="1:8" s="98" customFormat="1"/>
    <row r="5699" spans="1:8" s="98" customFormat="1"/>
    <row r="5700" spans="1:8" s="98" customFormat="1" ht="17.25" thickBot="1">
      <c r="A5700" s="29" t="s">
        <v>7</v>
      </c>
      <c r="B5700" s="29" t="s">
        <v>4</v>
      </c>
      <c r="D5700" s="29" t="s">
        <v>5</v>
      </c>
      <c r="E5700" s="29" t="s">
        <v>11</v>
      </c>
      <c r="F5700" s="29" t="s">
        <v>12</v>
      </c>
      <c r="G5700" s="29" t="s">
        <v>6</v>
      </c>
      <c r="H5700" s="29" t="s">
        <v>29</v>
      </c>
    </row>
    <row r="5701" spans="1:8" s="98" customFormat="1" ht="99.75" thickTop="1">
      <c r="A5701" s="161">
        <f ca="1">COUNTIF(INDIRECT("$A$3:A" &amp; ROW()-1), "연번")</f>
        <v>518</v>
      </c>
      <c r="B5701" s="21" t="str">
        <f ca="1">VLOOKUP(A5701,'41. KPC'!$B$8:$H$1048576,7,0)</f>
        <v>기후공시 전략 수립 및 보고서 작성 실무</v>
      </c>
      <c r="D5701" s="48" t="s">
        <v>2902</v>
      </c>
      <c r="E5701" s="48" t="s">
        <v>8014</v>
      </c>
      <c r="F5701" s="213" t="s">
        <v>8015</v>
      </c>
      <c r="G5701" s="48">
        <v>14</v>
      </c>
      <c r="H5701" s="48" t="s">
        <v>7752</v>
      </c>
    </row>
    <row r="5702" spans="1:8" s="98" customFormat="1" ht="66">
      <c r="A5702" s="170" t="s">
        <v>28</v>
      </c>
      <c r="B5702" s="212" t="s">
        <v>8016</v>
      </c>
      <c r="D5702" s="50"/>
      <c r="E5702" s="50"/>
      <c r="F5702" s="50"/>
      <c r="G5702" s="50"/>
      <c r="H5702" s="48"/>
    </row>
    <row r="5703" spans="1:8" s="98" customFormat="1">
      <c r="A5703" s="170" t="s">
        <v>13</v>
      </c>
      <c r="B5703" s="212" t="s">
        <v>8008</v>
      </c>
      <c r="D5703" s="50"/>
      <c r="E5703" s="50"/>
      <c r="F5703" s="50"/>
      <c r="G5703" s="50"/>
      <c r="H5703" s="48"/>
    </row>
    <row r="5704" spans="1:8" s="98" customFormat="1">
      <c r="A5704" s="170" t="s">
        <v>32</v>
      </c>
      <c r="B5704" s="23">
        <f ca="1">VLOOKUP(B5701,'41. KPC'!$H$8:$J$1048576,3,0)</f>
        <v>14</v>
      </c>
      <c r="D5704" s="50"/>
      <c r="E5704" s="50"/>
      <c r="F5704" s="50"/>
      <c r="G5704" s="50"/>
      <c r="H5704" s="48"/>
    </row>
    <row r="5705" spans="1:8" s="98" customFormat="1">
      <c r="A5705" s="170" t="s">
        <v>31</v>
      </c>
      <c r="B5705" s="23" t="str">
        <f ca="1">VLOOKUP(B5701,'41. KPC'!$H$8:$J$1048576,2,0)</f>
        <v>O</v>
      </c>
      <c r="D5705" s="50"/>
      <c r="E5705" s="50"/>
      <c r="F5705" s="50"/>
      <c r="G5705" s="50"/>
      <c r="H5705" s="50"/>
    </row>
    <row r="5706" spans="1:8" s="98" customFormat="1">
      <c r="A5706" s="170" t="s">
        <v>25</v>
      </c>
      <c r="B5706" s="23" t="str">
        <f ca="1">VLOOKUP(B5701,'41. KPC'!$H$8:$L$1048576,5,0)</f>
        <v>1~12월</v>
      </c>
      <c r="D5706" s="50"/>
      <c r="E5706" s="50"/>
      <c r="F5706" s="50"/>
      <c r="G5706" s="50"/>
      <c r="H5706" s="50"/>
    </row>
    <row r="5707" spans="1:8" s="98" customFormat="1" ht="16.5" customHeight="1">
      <c r="A5707" s="629" t="s">
        <v>33</v>
      </c>
      <c r="B5707" s="649" t="s">
        <v>8017</v>
      </c>
      <c r="D5707" s="50"/>
      <c r="E5707" s="50"/>
      <c r="F5707" s="50"/>
      <c r="G5707" s="50"/>
      <c r="H5707" s="50"/>
    </row>
    <row r="5708" spans="1:8" s="98" customFormat="1">
      <c r="A5708" s="666"/>
      <c r="B5708" s="650"/>
      <c r="D5708" s="50"/>
      <c r="E5708" s="50"/>
      <c r="F5708" s="50"/>
      <c r="G5708" s="50"/>
      <c r="H5708" s="50"/>
    </row>
    <row r="5709" spans="1:8" s="98" customFormat="1"/>
    <row r="5710" spans="1:8" s="98" customFormat="1"/>
    <row r="5711" spans="1:8" s="98" customFormat="1" ht="17.25" thickBot="1">
      <c r="A5711" s="29" t="s">
        <v>7</v>
      </c>
      <c r="B5711" s="29" t="s">
        <v>4</v>
      </c>
      <c r="D5711" s="29" t="s">
        <v>5</v>
      </c>
      <c r="E5711" s="29" t="s">
        <v>11</v>
      </c>
      <c r="F5711" s="29" t="s">
        <v>12</v>
      </c>
      <c r="G5711" s="29" t="s">
        <v>6</v>
      </c>
      <c r="H5711" s="29" t="s">
        <v>29</v>
      </c>
    </row>
    <row r="5712" spans="1:8" s="98" customFormat="1" ht="99.75" thickTop="1">
      <c r="A5712" s="161">
        <f ca="1">COUNTIF(INDIRECT("$A$3:A" &amp; ROW()-1), "연번")</f>
        <v>519</v>
      </c>
      <c r="B5712" s="21" t="str">
        <f ca="1">VLOOKUP(A5712,'41. KPC'!$B$8:$H$1048576,7,0)</f>
        <v>공급망 ESG 평가 대응</v>
      </c>
      <c r="D5712" s="48" t="s">
        <v>2903</v>
      </c>
      <c r="E5712" s="48" t="s">
        <v>2903</v>
      </c>
      <c r="F5712" s="213" t="s">
        <v>8018</v>
      </c>
      <c r="G5712" s="48">
        <v>14</v>
      </c>
      <c r="H5712" s="48" t="s">
        <v>7752</v>
      </c>
    </row>
    <row r="5713" spans="1:8" s="98" customFormat="1" ht="66">
      <c r="A5713" s="170" t="s">
        <v>28</v>
      </c>
      <c r="B5713" s="212" t="s">
        <v>8019</v>
      </c>
      <c r="D5713" s="50"/>
      <c r="E5713" s="50"/>
      <c r="F5713" s="50"/>
      <c r="G5713" s="50"/>
      <c r="H5713" s="50"/>
    </row>
    <row r="5714" spans="1:8" s="98" customFormat="1">
      <c r="A5714" s="170" t="s">
        <v>13</v>
      </c>
      <c r="B5714" s="212" t="s">
        <v>8008</v>
      </c>
      <c r="D5714" s="50"/>
      <c r="E5714" s="50"/>
      <c r="F5714" s="50"/>
      <c r="G5714" s="50"/>
      <c r="H5714" s="50"/>
    </row>
    <row r="5715" spans="1:8" s="98" customFormat="1">
      <c r="A5715" s="170" t="s">
        <v>32</v>
      </c>
      <c r="B5715" s="23">
        <f ca="1">VLOOKUP(B5712,'41. KPC'!$H$8:$J$1048576,3,0)</f>
        <v>14</v>
      </c>
      <c r="D5715" s="50"/>
      <c r="E5715" s="50"/>
      <c r="F5715" s="50"/>
      <c r="G5715" s="50"/>
      <c r="H5715" s="50"/>
    </row>
    <row r="5716" spans="1:8" s="98" customFormat="1">
      <c r="A5716" s="170" t="s">
        <v>31</v>
      </c>
      <c r="B5716" s="23" t="str">
        <f ca="1">VLOOKUP(B5712,'41. KPC'!$H$8:$J$1048576,2,0)</f>
        <v>O</v>
      </c>
      <c r="D5716" s="50"/>
      <c r="E5716" s="50"/>
      <c r="F5716" s="50"/>
      <c r="G5716" s="50"/>
      <c r="H5716" s="50"/>
    </row>
    <row r="5717" spans="1:8" s="98" customFormat="1">
      <c r="A5717" s="170" t="s">
        <v>25</v>
      </c>
      <c r="B5717" s="23" t="str">
        <f ca="1">VLOOKUP(B5712,'41. KPC'!$H$8:$L$1048576,5,0)</f>
        <v>1~12월</v>
      </c>
      <c r="D5717" s="50"/>
      <c r="E5717" s="50"/>
      <c r="F5717" s="50"/>
      <c r="G5717" s="50"/>
      <c r="H5717" s="50"/>
    </row>
    <row r="5718" spans="1:8" s="98" customFormat="1" ht="16.5" customHeight="1">
      <c r="A5718" s="629" t="s">
        <v>33</v>
      </c>
      <c r="B5718" s="649" t="s">
        <v>8020</v>
      </c>
      <c r="D5718" s="50"/>
      <c r="E5718" s="50"/>
      <c r="F5718" s="50"/>
      <c r="G5718" s="50"/>
      <c r="H5718" s="50"/>
    </row>
    <row r="5719" spans="1:8" s="98" customFormat="1">
      <c r="A5719" s="666"/>
      <c r="B5719" s="650"/>
      <c r="D5719" s="50"/>
      <c r="E5719" s="50"/>
      <c r="F5719" s="50"/>
      <c r="G5719" s="50"/>
      <c r="H5719" s="50"/>
    </row>
    <row r="5720" spans="1:8" s="98" customFormat="1"/>
    <row r="5721" spans="1:8" s="98" customFormat="1"/>
    <row r="5722" spans="1:8" s="98" customFormat="1" ht="17.25" thickBot="1">
      <c r="A5722" s="29" t="s">
        <v>7</v>
      </c>
      <c r="B5722" s="29" t="s">
        <v>4</v>
      </c>
      <c r="D5722" s="29" t="s">
        <v>5</v>
      </c>
      <c r="E5722" s="29" t="s">
        <v>11</v>
      </c>
      <c r="F5722" s="29" t="s">
        <v>12</v>
      </c>
      <c r="G5722" s="29" t="s">
        <v>6</v>
      </c>
      <c r="H5722" s="29" t="s">
        <v>29</v>
      </c>
    </row>
    <row r="5723" spans="1:8" s="98" customFormat="1" ht="116.25" thickTop="1">
      <c r="A5723" s="161">
        <f ca="1">COUNTIF(INDIRECT("$A$3:A" &amp; ROW()-1), "연번")</f>
        <v>520</v>
      </c>
      <c r="B5723" s="21" t="str">
        <f ca="1">VLOOKUP(A5723,'41. KPC'!$B$8:$H$1048576,7,0)</f>
        <v>에코바디스(EcoVadis) 평가 이해와 대응 실무</v>
      </c>
      <c r="D5723" s="48" t="s">
        <v>8021</v>
      </c>
      <c r="E5723" s="48" t="s">
        <v>8021</v>
      </c>
      <c r="F5723" s="213" t="s">
        <v>8022</v>
      </c>
      <c r="G5723" s="48">
        <v>14</v>
      </c>
      <c r="H5723" s="48" t="s">
        <v>7752</v>
      </c>
    </row>
    <row r="5724" spans="1:8" s="98" customFormat="1">
      <c r="A5724" s="170" t="s">
        <v>28</v>
      </c>
      <c r="B5724" s="99" t="s">
        <v>8023</v>
      </c>
      <c r="D5724" s="50"/>
      <c r="E5724" s="50"/>
      <c r="F5724" s="50"/>
      <c r="G5724" s="50"/>
      <c r="H5724" s="50"/>
    </row>
    <row r="5725" spans="1:8" s="98" customFormat="1">
      <c r="A5725" s="170" t="s">
        <v>13</v>
      </c>
      <c r="B5725" s="212" t="s">
        <v>8008</v>
      </c>
      <c r="D5725" s="50"/>
      <c r="E5725" s="50"/>
      <c r="F5725" s="50"/>
      <c r="G5725" s="50"/>
      <c r="H5725" s="50"/>
    </row>
    <row r="5726" spans="1:8" s="98" customFormat="1">
      <c r="A5726" s="170" t="s">
        <v>32</v>
      </c>
      <c r="B5726" s="23">
        <f ca="1">VLOOKUP(B5723,'41. KPC'!$H$8:$J$1048576,3,0)</f>
        <v>14</v>
      </c>
      <c r="D5726" s="50"/>
      <c r="E5726" s="50"/>
      <c r="F5726" s="50"/>
      <c r="G5726" s="50"/>
      <c r="H5726" s="50"/>
    </row>
    <row r="5727" spans="1:8" s="98" customFormat="1">
      <c r="A5727" s="170" t="s">
        <v>31</v>
      </c>
      <c r="B5727" s="23" t="str">
        <f ca="1">VLOOKUP(B5723,'41. KPC'!$H$8:$J$1048576,2,0)</f>
        <v>O</v>
      </c>
      <c r="D5727" s="50"/>
      <c r="E5727" s="50"/>
      <c r="F5727" s="50"/>
      <c r="G5727" s="50"/>
      <c r="H5727" s="50"/>
    </row>
    <row r="5728" spans="1:8" s="98" customFormat="1">
      <c r="A5728" s="170" t="s">
        <v>25</v>
      </c>
      <c r="B5728" s="23" t="str">
        <f ca="1">VLOOKUP(B5723,'41. KPC'!$H$8:$L$1048576,5,0)</f>
        <v>1~12월</v>
      </c>
      <c r="D5728" s="50"/>
      <c r="E5728" s="50"/>
      <c r="F5728" s="50"/>
      <c r="G5728" s="50"/>
      <c r="H5728" s="50"/>
    </row>
    <row r="5729" spans="1:8" s="98" customFormat="1" ht="16.5" customHeight="1">
      <c r="A5729" s="629" t="s">
        <v>33</v>
      </c>
      <c r="B5729" s="649" t="s">
        <v>8024</v>
      </c>
      <c r="D5729" s="50"/>
      <c r="E5729" s="50"/>
      <c r="F5729" s="50"/>
      <c r="G5729" s="50"/>
      <c r="H5729" s="50"/>
    </row>
    <row r="5730" spans="1:8" s="98" customFormat="1">
      <c r="A5730" s="666"/>
      <c r="B5730" s="650"/>
      <c r="D5730" s="50"/>
      <c r="E5730" s="50"/>
      <c r="F5730" s="50"/>
      <c r="G5730" s="50"/>
      <c r="H5730" s="50"/>
    </row>
    <row r="5731" spans="1:8" s="98" customFormat="1">
      <c r="B5731" s="165"/>
      <c r="D5731" s="214"/>
      <c r="E5731" s="214"/>
      <c r="F5731" s="214"/>
      <c r="G5731" s="214"/>
      <c r="H5731" s="214"/>
    </row>
    <row r="5732" spans="1:8" s="98" customFormat="1"/>
    <row r="5733" spans="1:8" s="98" customFormat="1" ht="17.25" thickBot="1">
      <c r="A5733" s="29" t="s">
        <v>7</v>
      </c>
      <c r="B5733" s="29" t="s">
        <v>4</v>
      </c>
      <c r="D5733" s="29" t="s">
        <v>5</v>
      </c>
      <c r="E5733" s="29" t="s">
        <v>11</v>
      </c>
      <c r="F5733" s="29" t="s">
        <v>12</v>
      </c>
      <c r="G5733" s="29" t="s">
        <v>6</v>
      </c>
      <c r="H5733" s="29" t="s">
        <v>29</v>
      </c>
    </row>
    <row r="5734" spans="1:8" s="98" customFormat="1" ht="33.75" thickTop="1">
      <c r="A5734" s="161">
        <f ca="1">COUNTIF(INDIRECT("$A$3:A" &amp; ROW()-1), "연번")</f>
        <v>521</v>
      </c>
      <c r="B5734" s="21" t="str">
        <f ca="1">VLOOKUP(A5734,'41. KPC'!$B$8:$H$1048576,7,0)</f>
        <v>ESG 평가 이해와 전략적 대응</v>
      </c>
      <c r="D5734" s="50" t="s">
        <v>8025</v>
      </c>
      <c r="E5734" s="50" t="s">
        <v>8025</v>
      </c>
      <c r="F5734" s="148" t="s">
        <v>8026</v>
      </c>
      <c r="G5734" s="50">
        <v>7</v>
      </c>
      <c r="H5734" s="48" t="s">
        <v>7752</v>
      </c>
    </row>
    <row r="5735" spans="1:8" s="98" customFormat="1" ht="49.5">
      <c r="A5735" s="170" t="s">
        <v>28</v>
      </c>
      <c r="B5735" s="212" t="s">
        <v>8027</v>
      </c>
      <c r="D5735" s="50"/>
      <c r="E5735" s="50"/>
      <c r="F5735" s="50"/>
      <c r="G5735" s="50"/>
      <c r="H5735" s="48"/>
    </row>
    <row r="5736" spans="1:8" s="98" customFormat="1">
      <c r="A5736" s="170" t="s">
        <v>13</v>
      </c>
      <c r="B5736" s="212" t="s">
        <v>8008</v>
      </c>
      <c r="D5736" s="50"/>
      <c r="E5736" s="50"/>
      <c r="F5736" s="50"/>
      <c r="G5736" s="50"/>
      <c r="H5736" s="50"/>
    </row>
    <row r="5737" spans="1:8" s="98" customFormat="1">
      <c r="A5737" s="170" t="s">
        <v>32</v>
      </c>
      <c r="B5737" s="23">
        <f ca="1">VLOOKUP(B5734,'41. KPC'!$H$8:$J$1048576,3,0)</f>
        <v>7</v>
      </c>
      <c r="D5737" s="50"/>
      <c r="E5737" s="50"/>
      <c r="F5737" s="50"/>
      <c r="G5737" s="50"/>
      <c r="H5737" s="50"/>
    </row>
    <row r="5738" spans="1:8" s="98" customFormat="1">
      <c r="A5738" s="170" t="s">
        <v>31</v>
      </c>
      <c r="B5738" s="23" t="str">
        <f ca="1">VLOOKUP(B5734,'41. KPC'!$H$8:$J$1048576,2,0)</f>
        <v>O</v>
      </c>
      <c r="D5738" s="50"/>
      <c r="E5738" s="50"/>
      <c r="F5738" s="50"/>
      <c r="G5738" s="50"/>
      <c r="H5738" s="50"/>
    </row>
    <row r="5739" spans="1:8" s="98" customFormat="1">
      <c r="A5739" s="170" t="s">
        <v>25</v>
      </c>
      <c r="B5739" s="23" t="str">
        <f ca="1">VLOOKUP(B5734,'41. KPC'!$H$8:$L$1048576,5,0)</f>
        <v>1~12월</v>
      </c>
      <c r="D5739" s="50"/>
      <c r="E5739" s="50"/>
      <c r="F5739" s="50"/>
      <c r="G5739" s="50"/>
      <c r="H5739" s="50"/>
    </row>
    <row r="5740" spans="1:8" s="98" customFormat="1" ht="16.5" customHeight="1">
      <c r="A5740" s="629" t="s">
        <v>33</v>
      </c>
      <c r="B5740" s="649" t="s">
        <v>8028</v>
      </c>
      <c r="D5740" s="50"/>
      <c r="E5740" s="50"/>
      <c r="F5740" s="50"/>
      <c r="G5740" s="50"/>
      <c r="H5740" s="50"/>
    </row>
    <row r="5741" spans="1:8" s="98" customFormat="1">
      <c r="A5741" s="666"/>
      <c r="B5741" s="650"/>
      <c r="D5741" s="50"/>
      <c r="E5741" s="50"/>
      <c r="F5741" s="50"/>
      <c r="G5741" s="50"/>
      <c r="H5741" s="50"/>
    </row>
    <row r="5742" spans="1:8" s="98" customFormat="1"/>
    <row r="5743" spans="1:8" s="98" customFormat="1"/>
    <row r="5744" spans="1:8" s="98" customFormat="1" ht="17.25" thickBot="1">
      <c r="A5744" s="29" t="s">
        <v>7</v>
      </c>
      <c r="B5744" s="29" t="s">
        <v>4</v>
      </c>
      <c r="D5744" s="29" t="s">
        <v>5</v>
      </c>
      <c r="E5744" s="29" t="s">
        <v>11</v>
      </c>
      <c r="F5744" s="29" t="s">
        <v>12</v>
      </c>
      <c r="G5744" s="29" t="s">
        <v>6</v>
      </c>
      <c r="H5744" s="29" t="s">
        <v>29</v>
      </c>
    </row>
    <row r="5745" spans="1:8" s="98" customFormat="1" ht="33.75" thickTop="1">
      <c r="A5745" s="161">
        <f ca="1">COUNTIF(INDIRECT("$A$3:A" &amp; ROW()-1), "연번")</f>
        <v>522</v>
      </c>
      <c r="B5745" s="21" t="str">
        <f ca="1">VLOOKUP(A5745,'41. KPC'!$B$8:$H$1048576,7,0)</f>
        <v>ESG 최신 이슈 및 실행 전략</v>
      </c>
      <c r="D5745" s="50" t="s">
        <v>2906</v>
      </c>
      <c r="E5745" s="50" t="s">
        <v>2906</v>
      </c>
      <c r="F5745" s="148" t="s">
        <v>8029</v>
      </c>
      <c r="G5745" s="50">
        <v>7</v>
      </c>
      <c r="H5745" s="48" t="s">
        <v>7752</v>
      </c>
    </row>
    <row r="5746" spans="1:8" s="98" customFormat="1" ht="66">
      <c r="A5746" s="170" t="s">
        <v>28</v>
      </c>
      <c r="B5746" s="212" t="s">
        <v>8030</v>
      </c>
      <c r="D5746" s="50"/>
      <c r="E5746" s="50"/>
      <c r="F5746" s="50"/>
      <c r="G5746" s="50"/>
      <c r="H5746" s="48"/>
    </row>
    <row r="5747" spans="1:8" s="98" customFormat="1">
      <c r="A5747" s="170" t="s">
        <v>13</v>
      </c>
      <c r="B5747" s="212" t="s">
        <v>8008</v>
      </c>
      <c r="D5747" s="50"/>
      <c r="E5747" s="50"/>
      <c r="F5747" s="50"/>
      <c r="G5747" s="50"/>
      <c r="H5747" s="50"/>
    </row>
    <row r="5748" spans="1:8" s="98" customFormat="1">
      <c r="A5748" s="170" t="s">
        <v>32</v>
      </c>
      <c r="B5748" s="23">
        <f ca="1">VLOOKUP(B5745,'41. KPC'!$H$8:$J$1048576,3,0)</f>
        <v>7</v>
      </c>
      <c r="D5748" s="50"/>
      <c r="E5748" s="50"/>
      <c r="F5748" s="50"/>
      <c r="G5748" s="50"/>
      <c r="H5748" s="50"/>
    </row>
    <row r="5749" spans="1:8" s="98" customFormat="1">
      <c r="A5749" s="170" t="s">
        <v>31</v>
      </c>
      <c r="B5749" s="23" t="str">
        <f ca="1">VLOOKUP(B5745,'41. KPC'!$H$8:$J$1048576,2,0)</f>
        <v>O</v>
      </c>
      <c r="D5749" s="50"/>
      <c r="E5749" s="50"/>
      <c r="F5749" s="50"/>
      <c r="G5749" s="50"/>
      <c r="H5749" s="50"/>
    </row>
    <row r="5750" spans="1:8" s="98" customFormat="1">
      <c r="A5750" s="170" t="s">
        <v>25</v>
      </c>
      <c r="B5750" s="23" t="str">
        <f ca="1">VLOOKUP(B5745,'41. KPC'!$H$8:$L$1048576,5,0)</f>
        <v>1~12월</v>
      </c>
      <c r="D5750" s="50"/>
      <c r="E5750" s="50"/>
      <c r="F5750" s="50"/>
      <c r="G5750" s="50"/>
      <c r="H5750" s="50"/>
    </row>
    <row r="5751" spans="1:8" s="98" customFormat="1" ht="16.5" customHeight="1">
      <c r="A5751" s="629" t="s">
        <v>33</v>
      </c>
      <c r="B5751" s="649" t="s">
        <v>8031</v>
      </c>
      <c r="D5751" s="50"/>
      <c r="E5751" s="50"/>
      <c r="F5751" s="50"/>
      <c r="G5751" s="50"/>
      <c r="H5751" s="50"/>
    </row>
    <row r="5752" spans="1:8" s="98" customFormat="1">
      <c r="A5752" s="666"/>
      <c r="B5752" s="650"/>
      <c r="D5752" s="50"/>
      <c r="E5752" s="50"/>
      <c r="F5752" s="50"/>
      <c r="G5752" s="50"/>
      <c r="H5752" s="50"/>
    </row>
    <row r="5753" spans="1:8" s="98" customFormat="1"/>
    <row r="5754" spans="1:8" s="98" customFormat="1"/>
    <row r="5755" spans="1:8" s="98" customFormat="1" ht="17.25" thickBot="1">
      <c r="A5755" s="29" t="s">
        <v>7</v>
      </c>
      <c r="B5755" s="29" t="s">
        <v>4</v>
      </c>
      <c r="D5755" s="29" t="s">
        <v>5</v>
      </c>
      <c r="E5755" s="29" t="s">
        <v>11</v>
      </c>
      <c r="F5755" s="29" t="s">
        <v>12</v>
      </c>
      <c r="G5755" s="29" t="s">
        <v>6</v>
      </c>
      <c r="H5755" s="29" t="s">
        <v>29</v>
      </c>
    </row>
    <row r="5756" spans="1:8" s="98" customFormat="1" ht="33.75" thickTop="1">
      <c r="A5756" s="161">
        <f ca="1">COUNTIF(INDIRECT("$A$3:A" &amp; ROW()-1), "연번")</f>
        <v>523</v>
      </c>
      <c r="B5756" s="21" t="str">
        <f ca="1">VLOOKUP(A5756,'41. KPC'!$B$8:$H$1048576,7,0)</f>
        <v>최신 ESG 보고서 작성 기준 이해: KSSB를 중심으로</v>
      </c>
      <c r="D5756" s="48" t="s">
        <v>8032</v>
      </c>
      <c r="E5756" s="48" t="s">
        <v>8032</v>
      </c>
      <c r="F5756" s="213" t="s">
        <v>8033</v>
      </c>
      <c r="G5756" s="48">
        <v>7</v>
      </c>
      <c r="H5756" s="48" t="s">
        <v>7752</v>
      </c>
    </row>
    <row r="5757" spans="1:8" s="98" customFormat="1" ht="49.5">
      <c r="A5757" s="170" t="s">
        <v>28</v>
      </c>
      <c r="B5757" s="212" t="s">
        <v>8034</v>
      </c>
      <c r="D5757" s="50"/>
      <c r="E5757" s="50"/>
      <c r="F5757" s="50"/>
      <c r="G5757" s="50"/>
      <c r="H5757" s="48"/>
    </row>
    <row r="5758" spans="1:8" s="98" customFormat="1">
      <c r="A5758" s="170" t="s">
        <v>13</v>
      </c>
      <c r="B5758" s="212" t="s">
        <v>8008</v>
      </c>
      <c r="D5758" s="50"/>
      <c r="E5758" s="50"/>
      <c r="F5758" s="50"/>
      <c r="G5758" s="50"/>
      <c r="H5758" s="50"/>
    </row>
    <row r="5759" spans="1:8" s="98" customFormat="1">
      <c r="A5759" s="170" t="s">
        <v>32</v>
      </c>
      <c r="B5759" s="23">
        <f ca="1">VLOOKUP(B5756,'41. KPC'!$H$8:$J$1048576,3,0)</f>
        <v>7</v>
      </c>
      <c r="D5759" s="50"/>
      <c r="E5759" s="50"/>
      <c r="F5759" s="50"/>
      <c r="G5759" s="50"/>
      <c r="H5759" s="50"/>
    </row>
    <row r="5760" spans="1:8" s="98" customFormat="1">
      <c r="A5760" s="170" t="s">
        <v>31</v>
      </c>
      <c r="B5760" s="23" t="str">
        <f ca="1">VLOOKUP(B5756,'41. KPC'!$H$8:$J$1048576,2,0)</f>
        <v>O</v>
      </c>
      <c r="D5760" s="50"/>
      <c r="E5760" s="50"/>
      <c r="F5760" s="50"/>
      <c r="G5760" s="50"/>
      <c r="H5760" s="50"/>
    </row>
    <row r="5761" spans="1:8" s="98" customFormat="1">
      <c r="A5761" s="170" t="s">
        <v>25</v>
      </c>
      <c r="B5761" s="23" t="str">
        <f ca="1">VLOOKUP(B5756,'41. KPC'!$H$8:$L$1048576,5,0)</f>
        <v>1~12월</v>
      </c>
      <c r="D5761" s="50"/>
      <c r="E5761" s="50"/>
      <c r="F5761" s="50"/>
      <c r="G5761" s="50"/>
      <c r="H5761" s="50"/>
    </row>
    <row r="5762" spans="1:8" s="98" customFormat="1" ht="16.5" customHeight="1">
      <c r="A5762" s="629" t="s">
        <v>33</v>
      </c>
      <c r="B5762" s="649" t="s">
        <v>8035</v>
      </c>
      <c r="D5762" s="50"/>
      <c r="E5762" s="50"/>
      <c r="F5762" s="50"/>
      <c r="G5762" s="50"/>
      <c r="H5762" s="50"/>
    </row>
    <row r="5763" spans="1:8" s="98" customFormat="1">
      <c r="A5763" s="666"/>
      <c r="B5763" s="650"/>
      <c r="D5763" s="50"/>
      <c r="E5763" s="50"/>
      <c r="F5763" s="50"/>
      <c r="G5763" s="50"/>
      <c r="H5763" s="50"/>
    </row>
    <row r="5764" spans="1:8" s="98" customFormat="1"/>
    <row r="5765" spans="1:8" s="98" customFormat="1"/>
    <row r="5766" spans="1:8" s="98" customFormat="1" ht="17.25" thickBot="1">
      <c r="A5766" s="29" t="s">
        <v>7</v>
      </c>
      <c r="B5766" s="29" t="s">
        <v>4</v>
      </c>
      <c r="D5766" s="29" t="s">
        <v>5</v>
      </c>
      <c r="E5766" s="29" t="s">
        <v>11</v>
      </c>
      <c r="F5766" s="29" t="s">
        <v>12</v>
      </c>
      <c r="G5766" s="29" t="s">
        <v>6</v>
      </c>
      <c r="H5766" s="29" t="s">
        <v>29</v>
      </c>
    </row>
    <row r="5767" spans="1:8" s="98" customFormat="1" ht="83.25" thickTop="1">
      <c r="A5767" s="161">
        <f ca="1">COUNTIF(INDIRECT("$A$3:A" &amp; ROW()-1), "연번")</f>
        <v>524</v>
      </c>
      <c r="B5767" s="21" t="str">
        <f ca="1">VLOOKUP(A5767,'41. KPC'!$B$8:$H$1048576,7,0)</f>
        <v>RBA Standards 이해 및 Audit 대응 실무</v>
      </c>
      <c r="D5767" s="48" t="s">
        <v>2908</v>
      </c>
      <c r="E5767" s="48" t="s">
        <v>2908</v>
      </c>
      <c r="F5767" s="213" t="s">
        <v>8036</v>
      </c>
      <c r="G5767" s="48">
        <v>18</v>
      </c>
      <c r="H5767" s="48" t="s">
        <v>7752</v>
      </c>
    </row>
    <row r="5768" spans="1:8" s="98" customFormat="1" ht="82.5">
      <c r="A5768" s="170" t="s">
        <v>28</v>
      </c>
      <c r="B5768" s="212" t="s">
        <v>8037</v>
      </c>
      <c r="D5768" s="50"/>
      <c r="E5768" s="50"/>
      <c r="F5768" s="50"/>
      <c r="G5768" s="50"/>
      <c r="H5768" s="50"/>
    </row>
    <row r="5769" spans="1:8" s="98" customFormat="1">
      <c r="A5769" s="170" t="s">
        <v>13</v>
      </c>
      <c r="B5769" s="212" t="s">
        <v>8008</v>
      </c>
      <c r="D5769" s="50"/>
      <c r="E5769" s="50"/>
      <c r="F5769" s="50"/>
      <c r="G5769" s="50"/>
      <c r="H5769" s="50"/>
    </row>
    <row r="5770" spans="1:8" s="98" customFormat="1">
      <c r="A5770" s="170" t="s">
        <v>32</v>
      </c>
      <c r="B5770" s="23">
        <f ca="1">VLOOKUP(B5767,'41. KPC'!$H$8:$J$1048576,3,0)</f>
        <v>18</v>
      </c>
      <c r="D5770" s="50"/>
      <c r="E5770" s="50"/>
      <c r="F5770" s="50"/>
      <c r="G5770" s="50"/>
      <c r="H5770" s="50"/>
    </row>
    <row r="5771" spans="1:8" s="98" customFormat="1">
      <c r="A5771" s="170" t="s">
        <v>31</v>
      </c>
      <c r="B5771" s="23" t="str">
        <f ca="1">VLOOKUP(B5767,'41. KPC'!$H$8:$J$1048576,2,0)</f>
        <v>O</v>
      </c>
      <c r="D5771" s="50"/>
      <c r="E5771" s="50"/>
      <c r="F5771" s="50"/>
      <c r="G5771" s="50"/>
      <c r="H5771" s="50"/>
    </row>
    <row r="5772" spans="1:8" s="98" customFormat="1">
      <c r="A5772" s="170" t="s">
        <v>25</v>
      </c>
      <c r="B5772" s="23" t="str">
        <f ca="1">VLOOKUP(B5767,'41. KPC'!$H$8:$L$1048576,5,0)</f>
        <v>1~12월</v>
      </c>
      <c r="D5772" s="50"/>
      <c r="E5772" s="50"/>
      <c r="F5772" s="50"/>
      <c r="G5772" s="50"/>
      <c r="H5772" s="50"/>
    </row>
    <row r="5773" spans="1:8" s="98" customFormat="1" ht="16.5" customHeight="1">
      <c r="A5773" s="629" t="s">
        <v>33</v>
      </c>
      <c r="B5773" s="649" t="s">
        <v>8038</v>
      </c>
      <c r="D5773" s="50"/>
      <c r="E5773" s="50"/>
      <c r="F5773" s="50"/>
      <c r="G5773" s="50"/>
      <c r="H5773" s="50"/>
    </row>
    <row r="5774" spans="1:8" s="98" customFormat="1">
      <c r="A5774" s="666"/>
      <c r="B5774" s="650"/>
      <c r="D5774" s="50"/>
      <c r="E5774" s="50"/>
      <c r="F5774" s="50"/>
      <c r="G5774" s="50"/>
      <c r="H5774" s="50"/>
    </row>
    <row r="5775" spans="1:8" s="98" customFormat="1"/>
    <row r="5776" spans="1:8" s="98" customFormat="1"/>
    <row r="5777" spans="1:8" s="98" customFormat="1" ht="17.25" thickBot="1">
      <c r="A5777" s="29" t="s">
        <v>7</v>
      </c>
      <c r="B5777" s="29" t="s">
        <v>4</v>
      </c>
      <c r="D5777" s="29" t="s">
        <v>5</v>
      </c>
      <c r="E5777" s="29" t="s">
        <v>11</v>
      </c>
      <c r="F5777" s="29" t="s">
        <v>12</v>
      </c>
      <c r="G5777" s="29" t="s">
        <v>6</v>
      </c>
      <c r="H5777" s="29" t="s">
        <v>29</v>
      </c>
    </row>
    <row r="5778" spans="1:8" s="98" customFormat="1" ht="50.25" thickTop="1">
      <c r="A5778" s="161">
        <f ca="1">COUNTIF(INDIRECT("$A$3:A" &amp; ROW()-1), "연번")</f>
        <v>525</v>
      </c>
      <c r="B5778" s="21" t="str">
        <f ca="1">VLOOKUP(A5778,'41. KPC'!$B$8:$H$1048576,7,0)</f>
        <v>인권실사 전문가 양성</v>
      </c>
      <c r="D5778" s="48" t="s">
        <v>2909</v>
      </c>
      <c r="E5778" s="48" t="s">
        <v>2909</v>
      </c>
      <c r="F5778" s="213" t="s">
        <v>8039</v>
      </c>
      <c r="G5778" s="48">
        <v>14</v>
      </c>
      <c r="H5778" s="48" t="s">
        <v>7752</v>
      </c>
    </row>
    <row r="5779" spans="1:8" s="98" customFormat="1" ht="66">
      <c r="A5779" s="170" t="s">
        <v>28</v>
      </c>
      <c r="B5779" s="212" t="s">
        <v>8040</v>
      </c>
      <c r="D5779" s="50"/>
      <c r="E5779" s="50"/>
      <c r="F5779" s="50"/>
      <c r="G5779" s="50"/>
      <c r="H5779" s="50"/>
    </row>
    <row r="5780" spans="1:8" s="98" customFormat="1">
      <c r="A5780" s="170" t="s">
        <v>13</v>
      </c>
      <c r="B5780" s="212" t="s">
        <v>8008</v>
      </c>
      <c r="D5780" s="50"/>
      <c r="E5780" s="50"/>
      <c r="F5780" s="50"/>
      <c r="G5780" s="50"/>
      <c r="H5780" s="50"/>
    </row>
    <row r="5781" spans="1:8" s="98" customFormat="1">
      <c r="A5781" s="170" t="s">
        <v>32</v>
      </c>
      <c r="B5781" s="23">
        <f ca="1">VLOOKUP(B5778,'41. KPC'!$H$8:$J$1048576,3,0)</f>
        <v>14</v>
      </c>
      <c r="D5781" s="50"/>
      <c r="E5781" s="50"/>
      <c r="F5781" s="50"/>
      <c r="G5781" s="50"/>
      <c r="H5781" s="50"/>
    </row>
    <row r="5782" spans="1:8" s="98" customFormat="1">
      <c r="A5782" s="170" t="s">
        <v>31</v>
      </c>
      <c r="B5782" s="23" t="str">
        <f ca="1">VLOOKUP(B5778,'41. KPC'!$H$8:$J$1048576,2,0)</f>
        <v>O</v>
      </c>
      <c r="D5782" s="50"/>
      <c r="E5782" s="50"/>
      <c r="F5782" s="50"/>
      <c r="G5782" s="50"/>
      <c r="H5782" s="50"/>
    </row>
    <row r="5783" spans="1:8" s="98" customFormat="1">
      <c r="A5783" s="170" t="s">
        <v>25</v>
      </c>
      <c r="B5783" s="23" t="str">
        <f ca="1">VLOOKUP(B5778,'41. KPC'!$H$8:$L$1048576,5,0)</f>
        <v>1~12월</v>
      </c>
      <c r="D5783" s="50"/>
      <c r="E5783" s="50"/>
      <c r="F5783" s="50"/>
      <c r="G5783" s="50"/>
      <c r="H5783" s="50"/>
    </row>
    <row r="5784" spans="1:8" s="98" customFormat="1" ht="16.5" customHeight="1">
      <c r="A5784" s="629" t="s">
        <v>33</v>
      </c>
      <c r="B5784" s="649" t="s">
        <v>8041</v>
      </c>
      <c r="D5784" s="50"/>
      <c r="E5784" s="50"/>
      <c r="F5784" s="50"/>
      <c r="G5784" s="50"/>
      <c r="H5784" s="50"/>
    </row>
    <row r="5785" spans="1:8" s="98" customFormat="1">
      <c r="A5785" s="666"/>
      <c r="B5785" s="650"/>
      <c r="D5785" s="50"/>
      <c r="E5785" s="50"/>
      <c r="F5785" s="50"/>
      <c r="G5785" s="50"/>
      <c r="H5785" s="50"/>
    </row>
    <row r="5786" spans="1:8" s="98" customFormat="1"/>
    <row r="5787" spans="1:8" s="98" customFormat="1"/>
    <row r="5788" spans="1:8" s="98" customFormat="1" ht="17.25" thickBot="1">
      <c r="A5788" s="29" t="s">
        <v>7</v>
      </c>
      <c r="B5788" s="29" t="s">
        <v>4</v>
      </c>
      <c r="D5788" s="29" t="s">
        <v>5</v>
      </c>
      <c r="E5788" s="29" t="s">
        <v>11</v>
      </c>
      <c r="F5788" s="29" t="s">
        <v>12</v>
      </c>
      <c r="G5788" s="29" t="s">
        <v>6</v>
      </c>
      <c r="H5788" s="29" t="s">
        <v>29</v>
      </c>
    </row>
    <row r="5789" spans="1:8" s="98" customFormat="1" ht="66.75" thickTop="1">
      <c r="A5789" s="161">
        <f ca="1">COUNTIF(INDIRECT("$A$3:A" &amp; ROW()-1), "연번")</f>
        <v>526</v>
      </c>
      <c r="B5789" s="21" t="str">
        <f ca="1">VLOOKUP(A5789,'41. KPC'!$B$8:$H$1048576,7,0)</f>
        <v>쉽게 이해하는 ESG 핵심개념(처음 만나는 ESG)</v>
      </c>
      <c r="D5789" s="50" t="s">
        <v>8042</v>
      </c>
      <c r="E5789" s="50" t="s">
        <v>8042</v>
      </c>
      <c r="F5789" s="50" t="s">
        <v>8043</v>
      </c>
      <c r="G5789" s="50">
        <v>14</v>
      </c>
      <c r="H5789" s="48" t="s">
        <v>7752</v>
      </c>
    </row>
    <row r="5790" spans="1:8" s="98" customFormat="1" ht="66">
      <c r="A5790" s="170" t="s">
        <v>28</v>
      </c>
      <c r="B5790" s="212" t="s">
        <v>8044</v>
      </c>
      <c r="D5790" s="50"/>
      <c r="E5790" s="50"/>
      <c r="F5790" s="50"/>
      <c r="G5790" s="50"/>
      <c r="H5790" s="48"/>
    </row>
    <row r="5791" spans="1:8" s="98" customFormat="1">
      <c r="A5791" s="170" t="s">
        <v>13</v>
      </c>
      <c r="B5791" s="212" t="s">
        <v>8008</v>
      </c>
      <c r="D5791" s="50"/>
      <c r="E5791" s="50"/>
      <c r="F5791" s="50"/>
      <c r="G5791" s="50"/>
      <c r="H5791" s="48"/>
    </row>
    <row r="5792" spans="1:8" s="98" customFormat="1">
      <c r="A5792" s="170" t="s">
        <v>32</v>
      </c>
      <c r="B5792" s="23">
        <f ca="1">VLOOKUP(B5789,'41. KPC'!$H$8:$J$1048576,3,0)</f>
        <v>14</v>
      </c>
      <c r="D5792" s="50"/>
      <c r="E5792" s="50"/>
      <c r="F5792" s="50"/>
      <c r="G5792" s="50"/>
      <c r="H5792" s="48"/>
    </row>
    <row r="5793" spans="1:8" s="98" customFormat="1">
      <c r="A5793" s="170" t="s">
        <v>31</v>
      </c>
      <c r="B5793" s="23" t="str">
        <f ca="1">VLOOKUP(B5789,'41. KPC'!$H$8:$J$1048576,2,0)</f>
        <v>O</v>
      </c>
      <c r="D5793" s="50"/>
      <c r="E5793" s="50"/>
      <c r="F5793" s="50"/>
      <c r="G5793" s="50"/>
      <c r="H5793" s="50"/>
    </row>
    <row r="5794" spans="1:8" s="98" customFormat="1">
      <c r="A5794" s="170" t="s">
        <v>25</v>
      </c>
      <c r="B5794" s="23" t="str">
        <f ca="1">VLOOKUP(B5789,'41. KPC'!$H$8:$L$1048576,5,0)</f>
        <v>3~12월</v>
      </c>
      <c r="D5794" s="50"/>
      <c r="E5794" s="50"/>
      <c r="F5794" s="50"/>
      <c r="G5794" s="50"/>
      <c r="H5794" s="50"/>
    </row>
    <row r="5795" spans="1:8" s="98" customFormat="1" ht="16.5" customHeight="1">
      <c r="A5795" s="629" t="s">
        <v>33</v>
      </c>
      <c r="B5795" s="649" t="s">
        <v>8045</v>
      </c>
      <c r="D5795" s="50"/>
      <c r="E5795" s="50"/>
      <c r="F5795" s="50"/>
      <c r="G5795" s="50"/>
      <c r="H5795" s="50"/>
    </row>
    <row r="5796" spans="1:8" s="98" customFormat="1">
      <c r="A5796" s="666"/>
      <c r="B5796" s="650"/>
      <c r="D5796" s="50"/>
      <c r="E5796" s="50"/>
      <c r="F5796" s="50"/>
      <c r="G5796" s="50"/>
      <c r="H5796" s="50"/>
    </row>
    <row r="5797" spans="1:8" s="98" customFormat="1"/>
    <row r="5798" spans="1:8" s="98" customFormat="1"/>
    <row r="5799" spans="1:8" s="98" customFormat="1" ht="17.25" thickBot="1">
      <c r="A5799" s="29" t="s">
        <v>7</v>
      </c>
      <c r="B5799" s="29" t="s">
        <v>4</v>
      </c>
      <c r="D5799" s="29" t="s">
        <v>5</v>
      </c>
      <c r="E5799" s="29" t="s">
        <v>11</v>
      </c>
      <c r="F5799" s="29" t="s">
        <v>12</v>
      </c>
      <c r="G5799" s="29" t="s">
        <v>6</v>
      </c>
      <c r="H5799" s="29" t="s">
        <v>29</v>
      </c>
    </row>
    <row r="5800" spans="1:8" s="98" customFormat="1" ht="33.75" thickTop="1">
      <c r="A5800" s="161">
        <f ca="1">COUNTIF(INDIRECT("$A$3:A" &amp; ROW()-1), "연번")</f>
        <v>527</v>
      </c>
      <c r="B5800" s="21" t="str">
        <f ca="1">VLOOKUP(A5800,'41. KPC'!$B$8:$H$1048576,7,0)</f>
        <v>AI 활용 ESG 보고서 작성 효율화</v>
      </c>
      <c r="D5800" s="48" t="s">
        <v>8046</v>
      </c>
      <c r="E5800" s="48" t="s">
        <v>8046</v>
      </c>
      <c r="F5800" s="213" t="s">
        <v>8047</v>
      </c>
      <c r="G5800" s="48">
        <v>7</v>
      </c>
      <c r="H5800" s="48" t="s">
        <v>7752</v>
      </c>
    </row>
    <row r="5801" spans="1:8" s="98" customFormat="1" ht="66">
      <c r="A5801" s="170" t="s">
        <v>28</v>
      </c>
      <c r="B5801" s="212" t="s">
        <v>8048</v>
      </c>
      <c r="D5801" s="50"/>
      <c r="E5801" s="50"/>
      <c r="F5801" s="50"/>
      <c r="G5801" s="50"/>
      <c r="H5801" s="50"/>
    </row>
    <row r="5802" spans="1:8" s="98" customFormat="1" ht="66">
      <c r="A5802" s="170" t="s">
        <v>13</v>
      </c>
      <c r="B5802" s="212" t="s">
        <v>8049</v>
      </c>
      <c r="D5802" s="50"/>
      <c r="E5802" s="50"/>
      <c r="F5802" s="50"/>
      <c r="G5802" s="50"/>
      <c r="H5802" s="50"/>
    </row>
    <row r="5803" spans="1:8" s="98" customFormat="1">
      <c r="A5803" s="170" t="s">
        <v>32</v>
      </c>
      <c r="B5803" s="23">
        <f ca="1">VLOOKUP(B5800,'41. KPC'!$H$8:$J$1048576,3,0)</f>
        <v>7</v>
      </c>
      <c r="D5803" s="50"/>
      <c r="E5803" s="50"/>
      <c r="F5803" s="50"/>
      <c r="G5803" s="50"/>
      <c r="H5803" s="50"/>
    </row>
    <row r="5804" spans="1:8" s="98" customFormat="1">
      <c r="A5804" s="170" t="s">
        <v>31</v>
      </c>
      <c r="B5804" s="23" t="str">
        <f ca="1">VLOOKUP(B5800,'41. KPC'!$H$8:$J$1048576,2,0)</f>
        <v>O</v>
      </c>
      <c r="D5804" s="50"/>
      <c r="E5804" s="50"/>
      <c r="F5804" s="50"/>
      <c r="G5804" s="50"/>
      <c r="H5804" s="50"/>
    </row>
    <row r="5805" spans="1:8" s="98" customFormat="1">
      <c r="A5805" s="170" t="s">
        <v>25</v>
      </c>
      <c r="B5805" s="23" t="str">
        <f ca="1">VLOOKUP(B5800,'41. KPC'!$H$8:$L$1048576,5,0)</f>
        <v>3~12월</v>
      </c>
      <c r="D5805" s="50"/>
      <c r="E5805" s="50"/>
      <c r="F5805" s="50"/>
      <c r="G5805" s="50"/>
      <c r="H5805" s="50"/>
    </row>
    <row r="5806" spans="1:8" s="98" customFormat="1" ht="16.5" customHeight="1">
      <c r="A5806" s="629" t="s">
        <v>33</v>
      </c>
      <c r="B5806" s="649" t="s">
        <v>8050</v>
      </c>
      <c r="D5806" s="50"/>
      <c r="E5806" s="50"/>
      <c r="F5806" s="50"/>
      <c r="G5806" s="50"/>
      <c r="H5806" s="50"/>
    </row>
    <row r="5807" spans="1:8" s="98" customFormat="1">
      <c r="A5807" s="666"/>
      <c r="B5807" s="650"/>
      <c r="D5807" s="50"/>
      <c r="E5807" s="50"/>
      <c r="F5807" s="50"/>
      <c r="G5807" s="50"/>
      <c r="H5807" s="50"/>
    </row>
    <row r="5808" spans="1:8" s="98" customFormat="1"/>
    <row r="5809" spans="1:8" s="98" customFormat="1"/>
    <row r="5810" spans="1:8" s="98" customFormat="1" ht="17.25" thickBot="1">
      <c r="A5810" s="29" t="s">
        <v>7</v>
      </c>
      <c r="B5810" s="29" t="s">
        <v>4</v>
      </c>
      <c r="D5810" s="29" t="s">
        <v>5</v>
      </c>
      <c r="E5810" s="29" t="s">
        <v>11</v>
      </c>
      <c r="F5810" s="29" t="s">
        <v>12</v>
      </c>
      <c r="G5810" s="29" t="s">
        <v>6</v>
      </c>
      <c r="H5810" s="29" t="s">
        <v>29</v>
      </c>
    </row>
    <row r="5811" spans="1:8" s="98" customFormat="1" ht="66.75" thickTop="1">
      <c r="A5811" s="161">
        <f ca="1">COUNTIF(INDIRECT("$A$3:A" &amp; ROW()-1), "연번")</f>
        <v>528</v>
      </c>
      <c r="B5811" s="21" t="str">
        <f ca="1">VLOOKUP(A5811,'41. KPC'!$B$8:$H$1048576,7,0)</f>
        <v>하루 만에 정리하는 ESG 실무 가이드</v>
      </c>
      <c r="D5811" s="48" t="s">
        <v>2912</v>
      </c>
      <c r="E5811" s="48" t="s">
        <v>2912</v>
      </c>
      <c r="F5811" s="213" t="s">
        <v>8051</v>
      </c>
      <c r="G5811" s="48">
        <v>7</v>
      </c>
      <c r="H5811" s="48" t="s">
        <v>7752</v>
      </c>
    </row>
    <row r="5812" spans="1:8" s="98" customFormat="1" ht="66">
      <c r="A5812" s="170" t="s">
        <v>28</v>
      </c>
      <c r="B5812" s="212" t="s">
        <v>8052</v>
      </c>
      <c r="D5812" s="50"/>
      <c r="E5812" s="50"/>
      <c r="F5812" s="50"/>
      <c r="G5812" s="50"/>
      <c r="H5812" s="50"/>
    </row>
    <row r="5813" spans="1:8" s="98" customFormat="1">
      <c r="A5813" s="170" t="s">
        <v>13</v>
      </c>
      <c r="B5813" s="431" t="s">
        <v>8008</v>
      </c>
      <c r="D5813" s="50"/>
      <c r="E5813" s="50"/>
      <c r="F5813" s="50"/>
      <c r="G5813" s="50"/>
      <c r="H5813" s="50"/>
    </row>
    <row r="5814" spans="1:8" s="98" customFormat="1">
      <c r="A5814" s="170" t="s">
        <v>32</v>
      </c>
      <c r="B5814" s="23">
        <f ca="1">VLOOKUP(B5811,'41. KPC'!$H$8:$J$1048576,3,0)</f>
        <v>7</v>
      </c>
      <c r="D5814" s="50"/>
      <c r="E5814" s="50"/>
      <c r="F5814" s="50"/>
      <c r="G5814" s="50"/>
      <c r="H5814" s="50"/>
    </row>
    <row r="5815" spans="1:8" s="98" customFormat="1">
      <c r="A5815" s="170" t="s">
        <v>31</v>
      </c>
      <c r="B5815" s="23" t="str">
        <f ca="1">VLOOKUP(B5811,'41. KPC'!$H$8:$J$1048576,2,0)</f>
        <v>O</v>
      </c>
      <c r="D5815" s="50"/>
      <c r="E5815" s="50"/>
      <c r="F5815" s="50"/>
      <c r="G5815" s="50"/>
      <c r="H5815" s="50"/>
    </row>
    <row r="5816" spans="1:8" s="98" customFormat="1">
      <c r="A5816" s="170" t="s">
        <v>25</v>
      </c>
      <c r="B5816" s="23" t="str">
        <f ca="1">VLOOKUP(B5811,'41. KPC'!$H$8:$L$1048576,5,0)</f>
        <v>3~12월</v>
      </c>
      <c r="D5816" s="50"/>
      <c r="E5816" s="50"/>
      <c r="F5816" s="50"/>
      <c r="G5816" s="50"/>
      <c r="H5816" s="50"/>
    </row>
    <row r="5817" spans="1:8" s="98" customFormat="1" ht="16.5" customHeight="1">
      <c r="A5817" s="629" t="s">
        <v>33</v>
      </c>
      <c r="B5817" s="649" t="s">
        <v>8053</v>
      </c>
      <c r="D5817" s="50"/>
      <c r="E5817" s="50"/>
      <c r="F5817" s="50"/>
      <c r="G5817" s="50"/>
      <c r="H5817" s="50"/>
    </row>
    <row r="5818" spans="1:8" s="98" customFormat="1">
      <c r="A5818" s="666"/>
      <c r="B5818" s="650"/>
      <c r="D5818" s="50"/>
      <c r="E5818" s="50"/>
      <c r="F5818" s="50"/>
      <c r="G5818" s="50"/>
      <c r="H5818" s="50"/>
    </row>
    <row r="5821" spans="1:8" ht="17.25" thickBot="1">
      <c r="A5821" s="22" t="s">
        <v>7</v>
      </c>
      <c r="B5821" s="22" t="s">
        <v>4</v>
      </c>
      <c r="D5821" s="22" t="s">
        <v>5</v>
      </c>
      <c r="E5821" s="22" t="s">
        <v>11</v>
      </c>
      <c r="F5821" s="22" t="s">
        <v>12</v>
      </c>
      <c r="G5821" s="22" t="s">
        <v>6</v>
      </c>
      <c r="H5821" s="22" t="s">
        <v>29</v>
      </c>
    </row>
    <row r="5822" spans="1:8" ht="17.25" thickTop="1">
      <c r="A5822" s="161">
        <f ca="1">COUNTIF(INDIRECT("$A$3:A" &amp; ROW()-1), "연번")</f>
        <v>529</v>
      </c>
      <c r="B5822" s="21" t="str">
        <f ca="1">VLOOKUP(A5822,'41. KPC'!$B$8:$H$1048576,7,0)</f>
        <v>생산KPI설정과 목표관리</v>
      </c>
      <c r="D5822" s="37" t="s">
        <v>2913</v>
      </c>
      <c r="E5822" s="37" t="s">
        <v>8054</v>
      </c>
      <c r="F5822" s="37" t="s">
        <v>8055</v>
      </c>
      <c r="G5822" s="37">
        <v>3</v>
      </c>
      <c r="H5822" s="626" t="s">
        <v>3836</v>
      </c>
    </row>
    <row r="5823" spans="1:8">
      <c r="A5823" s="24" t="s">
        <v>28</v>
      </c>
      <c r="B5823" s="23" t="s">
        <v>8056</v>
      </c>
      <c r="D5823" s="38" t="s">
        <v>2913</v>
      </c>
      <c r="E5823" s="38" t="s">
        <v>8057</v>
      </c>
      <c r="F5823" s="38" t="s">
        <v>8058</v>
      </c>
      <c r="G5823" s="38">
        <v>4</v>
      </c>
      <c r="H5823" s="627"/>
    </row>
    <row r="5824" spans="1:8">
      <c r="A5824" s="24" t="s">
        <v>13</v>
      </c>
      <c r="B5824" s="23" t="s">
        <v>8059</v>
      </c>
      <c r="D5824" s="38" t="s">
        <v>2913</v>
      </c>
      <c r="E5824" s="38" t="s">
        <v>8060</v>
      </c>
      <c r="F5824" s="38" t="s">
        <v>8061</v>
      </c>
      <c r="G5824" s="38">
        <v>3</v>
      </c>
      <c r="H5824" s="627"/>
    </row>
    <row r="5825" spans="1:8">
      <c r="A5825" s="24" t="s">
        <v>32</v>
      </c>
      <c r="B5825" s="23">
        <f ca="1">VLOOKUP(B5822,'41. KPC'!$H$8:$J$1048576,3,0)</f>
        <v>14</v>
      </c>
      <c r="D5825" s="38" t="s">
        <v>2913</v>
      </c>
      <c r="E5825" s="38" t="s">
        <v>8062</v>
      </c>
      <c r="F5825" s="38" t="s">
        <v>8063</v>
      </c>
      <c r="G5825" s="38">
        <v>4</v>
      </c>
      <c r="H5825" s="628"/>
    </row>
    <row r="5826" spans="1:8">
      <c r="A5826" s="24" t="s">
        <v>31</v>
      </c>
      <c r="B5826" s="23" t="str">
        <f ca="1">VLOOKUP(B5822,'41. KPC'!$H$8:$J$1048576,2,0)</f>
        <v>O</v>
      </c>
      <c r="D5826" s="38"/>
      <c r="E5826" s="38"/>
      <c r="F5826" s="38"/>
      <c r="G5826" s="38"/>
      <c r="H5826" s="38"/>
    </row>
    <row r="5827" spans="1:8">
      <c r="A5827" s="24" t="s">
        <v>25</v>
      </c>
      <c r="B5827" s="23" t="str">
        <f ca="1">VLOOKUP(B5822,'41. KPC'!$H$8:$L$1048576,5,0)</f>
        <v>2~12월</v>
      </c>
      <c r="D5827" s="38"/>
      <c r="E5827" s="38"/>
      <c r="F5827" s="38"/>
      <c r="G5827" s="38"/>
      <c r="H5827" s="38"/>
    </row>
    <row r="5828" spans="1:8">
      <c r="A5828" s="629" t="s">
        <v>33</v>
      </c>
      <c r="B5828" s="644" t="s">
        <v>8056</v>
      </c>
      <c r="D5828" s="38"/>
      <c r="E5828" s="38"/>
      <c r="F5828" s="38"/>
      <c r="G5828" s="38"/>
      <c r="H5828" s="38"/>
    </row>
    <row r="5829" spans="1:8">
      <c r="A5829" s="630"/>
      <c r="B5829" s="645"/>
      <c r="D5829" s="38"/>
      <c r="E5829" s="38"/>
      <c r="F5829" s="38"/>
      <c r="G5829" s="38"/>
      <c r="H5829" s="38"/>
    </row>
    <row r="5832" spans="1:8" ht="17.25" thickBot="1">
      <c r="A5832" s="22" t="s">
        <v>7</v>
      </c>
      <c r="B5832" s="22" t="s">
        <v>4</v>
      </c>
      <c r="D5832" s="22" t="s">
        <v>5</v>
      </c>
      <c r="E5832" s="22" t="s">
        <v>11</v>
      </c>
      <c r="F5832" s="22" t="s">
        <v>12</v>
      </c>
      <c r="G5832" s="22" t="s">
        <v>6</v>
      </c>
      <c r="H5832" s="22" t="s">
        <v>29</v>
      </c>
    </row>
    <row r="5833" spans="1:8" ht="17.25" thickTop="1">
      <c r="A5833" s="161">
        <f ca="1">COUNTIF(INDIRECT("$A$3:A" &amp; ROW()-1), "연번")</f>
        <v>530</v>
      </c>
      <c r="B5833" s="21" t="str">
        <f ca="1">VLOOKUP(A5833,'41. KPC'!$B$8:$H$1048576,7,0)</f>
        <v>현장개선5S실천</v>
      </c>
      <c r="D5833" s="37" t="s">
        <v>2916</v>
      </c>
      <c r="E5833" s="37" t="s">
        <v>8064</v>
      </c>
      <c r="F5833" s="37" t="s">
        <v>8065</v>
      </c>
      <c r="G5833" s="37">
        <v>4</v>
      </c>
      <c r="H5833" s="626" t="s">
        <v>3836</v>
      </c>
    </row>
    <row r="5834" spans="1:8">
      <c r="A5834" s="24" t="s">
        <v>28</v>
      </c>
      <c r="B5834" s="23" t="s">
        <v>8066</v>
      </c>
      <c r="D5834" s="38" t="s">
        <v>2916</v>
      </c>
      <c r="E5834" s="38" t="s">
        <v>8067</v>
      </c>
      <c r="F5834" s="38" t="s">
        <v>8068</v>
      </c>
      <c r="G5834" s="38">
        <v>3</v>
      </c>
      <c r="H5834" s="627"/>
    </row>
    <row r="5835" spans="1:8">
      <c r="A5835" s="24" t="s">
        <v>13</v>
      </c>
      <c r="B5835" s="23" t="s">
        <v>8069</v>
      </c>
      <c r="D5835" s="38" t="s">
        <v>2916</v>
      </c>
      <c r="E5835" s="38" t="s">
        <v>8070</v>
      </c>
      <c r="F5835" s="38" t="s">
        <v>8071</v>
      </c>
      <c r="G5835" s="38">
        <v>3</v>
      </c>
      <c r="H5835" s="627"/>
    </row>
    <row r="5836" spans="1:8">
      <c r="A5836" s="24" t="s">
        <v>32</v>
      </c>
      <c r="B5836" s="23">
        <f ca="1">VLOOKUP(B5833,'41. KPC'!$H$8:$J$1048576,3,0)</f>
        <v>14</v>
      </c>
      <c r="D5836" s="38" t="s">
        <v>2916</v>
      </c>
      <c r="E5836" s="38" t="s">
        <v>8072</v>
      </c>
      <c r="F5836" s="38" t="s">
        <v>8073</v>
      </c>
      <c r="G5836" s="38">
        <v>4</v>
      </c>
      <c r="H5836" s="628"/>
    </row>
    <row r="5837" spans="1:8">
      <c r="A5837" s="24" t="s">
        <v>31</v>
      </c>
      <c r="B5837" s="23" t="str">
        <f ca="1">VLOOKUP(B5833,'41. KPC'!$H$8:$J$1048576,2,0)</f>
        <v>O</v>
      </c>
      <c r="D5837" s="38"/>
      <c r="E5837" s="38"/>
      <c r="F5837" s="38"/>
      <c r="G5837" s="38"/>
      <c r="H5837" s="38"/>
    </row>
    <row r="5838" spans="1:8">
      <c r="A5838" s="24" t="s">
        <v>25</v>
      </c>
      <c r="B5838" s="23" t="str">
        <f ca="1">VLOOKUP(B5833,'41. KPC'!$H$8:$L$1048576,5,0)</f>
        <v>1~12월</v>
      </c>
      <c r="D5838" s="38"/>
      <c r="E5838" s="38"/>
      <c r="F5838" s="38"/>
      <c r="G5838" s="38"/>
      <c r="H5838" s="38"/>
    </row>
    <row r="5839" spans="1:8">
      <c r="A5839" s="629" t="s">
        <v>33</v>
      </c>
      <c r="B5839" s="644" t="s">
        <v>8066</v>
      </c>
      <c r="D5839" s="38"/>
      <c r="E5839" s="38"/>
      <c r="F5839" s="38"/>
      <c r="G5839" s="38"/>
      <c r="H5839" s="38"/>
    </row>
    <row r="5840" spans="1:8">
      <c r="A5840" s="630"/>
      <c r="B5840" s="645"/>
      <c r="D5840" s="38"/>
      <c r="E5840" s="38"/>
      <c r="F5840" s="38"/>
      <c r="G5840" s="38"/>
      <c r="H5840" s="38"/>
    </row>
    <row r="5843" spans="1:8" ht="17.25" thickBot="1">
      <c r="A5843" s="22" t="s">
        <v>7</v>
      </c>
      <c r="B5843" s="22" t="s">
        <v>4</v>
      </c>
      <c r="D5843" s="22" t="s">
        <v>5</v>
      </c>
      <c r="E5843" s="22" t="s">
        <v>11</v>
      </c>
      <c r="F5843" s="22" t="s">
        <v>12</v>
      </c>
      <c r="G5843" s="22" t="s">
        <v>6</v>
      </c>
      <c r="H5843" s="22" t="s">
        <v>29</v>
      </c>
    </row>
    <row r="5844" spans="1:8" ht="17.25" thickTop="1">
      <c r="A5844" s="161">
        <f ca="1">COUNTIF(INDIRECT("$A$3:A" &amp; ROW()-1), "연번")</f>
        <v>531</v>
      </c>
      <c r="B5844" s="21" t="str">
        <f ca="1">VLOOKUP(A5844,'41. KPC'!$B$8:$H$1048576,7,0)</f>
        <v>생산성측정 및 관리실무</v>
      </c>
      <c r="D5844" s="37" t="s">
        <v>8074</v>
      </c>
      <c r="E5844" s="37" t="s">
        <v>8075</v>
      </c>
      <c r="F5844" s="37" t="s">
        <v>8076</v>
      </c>
      <c r="G5844" s="37">
        <v>4</v>
      </c>
      <c r="H5844" s="626" t="s">
        <v>3836</v>
      </c>
    </row>
    <row r="5845" spans="1:8">
      <c r="A5845" s="24" t="s">
        <v>28</v>
      </c>
      <c r="B5845" s="23" t="s">
        <v>8077</v>
      </c>
      <c r="D5845" s="38" t="s">
        <v>8074</v>
      </c>
      <c r="E5845" s="38" t="s">
        <v>8078</v>
      </c>
      <c r="F5845" s="38" t="s">
        <v>8079</v>
      </c>
      <c r="G5845" s="38">
        <v>3</v>
      </c>
      <c r="H5845" s="627"/>
    </row>
    <row r="5846" spans="1:8">
      <c r="A5846" s="24" t="s">
        <v>13</v>
      </c>
      <c r="B5846" s="23" t="s">
        <v>8080</v>
      </c>
      <c r="D5846" s="38" t="s">
        <v>8074</v>
      </c>
      <c r="E5846" s="38" t="s">
        <v>8078</v>
      </c>
      <c r="F5846" s="38" t="s">
        <v>8081</v>
      </c>
      <c r="G5846" s="38">
        <v>3</v>
      </c>
      <c r="H5846" s="627"/>
    </row>
    <row r="5847" spans="1:8">
      <c r="A5847" s="24" t="s">
        <v>32</v>
      </c>
      <c r="B5847" s="23">
        <f ca="1">VLOOKUP(B5844,'41. KPC'!$H$8:$J$1048576,3,0)</f>
        <v>14</v>
      </c>
      <c r="D5847" s="38" t="s">
        <v>8074</v>
      </c>
      <c r="E5847" s="38" t="s">
        <v>8082</v>
      </c>
      <c r="F5847" s="38" t="s">
        <v>8083</v>
      </c>
      <c r="G5847" s="38">
        <v>4</v>
      </c>
      <c r="H5847" s="628"/>
    </row>
    <row r="5848" spans="1:8">
      <c r="A5848" s="24" t="s">
        <v>31</v>
      </c>
      <c r="B5848" s="23" t="str">
        <f ca="1">VLOOKUP(B5844,'41. KPC'!$H$8:$J$1048576,2,0)</f>
        <v>O</v>
      </c>
      <c r="D5848" s="38"/>
      <c r="E5848" s="38"/>
      <c r="F5848" s="38"/>
      <c r="G5848" s="38"/>
      <c r="H5848" s="38"/>
    </row>
    <row r="5849" spans="1:8">
      <c r="A5849" s="24" t="s">
        <v>25</v>
      </c>
      <c r="B5849" s="23" t="str">
        <f ca="1">VLOOKUP(B5844,'41. KPC'!$H$8:$L$1048576,5,0)</f>
        <v>2~11월</v>
      </c>
      <c r="D5849" s="38"/>
      <c r="E5849" s="38"/>
      <c r="F5849" s="38"/>
      <c r="G5849" s="38"/>
      <c r="H5849" s="38"/>
    </row>
    <row r="5850" spans="1:8">
      <c r="A5850" s="629" t="s">
        <v>33</v>
      </c>
      <c r="B5850" s="644" t="s">
        <v>8077</v>
      </c>
      <c r="D5850" s="38"/>
      <c r="E5850" s="38"/>
      <c r="F5850" s="38"/>
      <c r="G5850" s="38"/>
      <c r="H5850" s="38"/>
    </row>
    <row r="5851" spans="1:8">
      <c r="A5851" s="630"/>
      <c r="B5851" s="645"/>
      <c r="D5851" s="38"/>
      <c r="E5851" s="38"/>
      <c r="F5851" s="38"/>
      <c r="G5851" s="38"/>
      <c r="H5851" s="38"/>
    </row>
    <row r="5854" spans="1:8" ht="17.25" thickBot="1">
      <c r="A5854" s="22" t="s">
        <v>7</v>
      </c>
      <c r="B5854" s="22" t="s">
        <v>4</v>
      </c>
      <c r="D5854" s="22" t="s">
        <v>5</v>
      </c>
      <c r="E5854" s="22" t="s">
        <v>11</v>
      </c>
      <c r="F5854" s="22" t="s">
        <v>12</v>
      </c>
      <c r="G5854" s="22" t="s">
        <v>6</v>
      </c>
      <c r="H5854" s="22" t="s">
        <v>29</v>
      </c>
    </row>
    <row r="5855" spans="1:8" ht="17.25" thickTop="1">
      <c r="A5855" s="161">
        <f ca="1">COUNTIF(INDIRECT("$A$3:A" &amp; ROW()-1), "연번")</f>
        <v>532</v>
      </c>
      <c r="B5855" s="21" t="str">
        <f ca="1">VLOOKUP(A5855,'41. KPC'!$B$8:$H$1048576,7,0)</f>
        <v>생산현장관리기본</v>
      </c>
      <c r="D5855" s="37" t="s">
        <v>8084</v>
      </c>
      <c r="E5855" s="37" t="s">
        <v>8085</v>
      </c>
      <c r="F5855" s="37" t="s">
        <v>8086</v>
      </c>
      <c r="G5855" s="37">
        <v>3</v>
      </c>
      <c r="H5855" s="626" t="s">
        <v>3836</v>
      </c>
    </row>
    <row r="5856" spans="1:8">
      <c r="A5856" s="24" t="s">
        <v>28</v>
      </c>
      <c r="B5856" s="23" t="s">
        <v>8087</v>
      </c>
      <c r="D5856" s="38" t="s">
        <v>8084</v>
      </c>
      <c r="E5856" s="38" t="s">
        <v>8088</v>
      </c>
      <c r="F5856" s="38" t="s">
        <v>8089</v>
      </c>
      <c r="G5856" s="38">
        <v>4</v>
      </c>
      <c r="H5856" s="627"/>
    </row>
    <row r="5857" spans="1:8">
      <c r="A5857" s="24" t="s">
        <v>13</v>
      </c>
      <c r="B5857" s="23" t="s">
        <v>8069</v>
      </c>
      <c r="D5857" s="38" t="s">
        <v>8084</v>
      </c>
      <c r="E5857" s="38" t="s">
        <v>8090</v>
      </c>
      <c r="F5857" s="38" t="s">
        <v>8091</v>
      </c>
      <c r="G5857" s="38">
        <v>3</v>
      </c>
      <c r="H5857" s="627"/>
    </row>
    <row r="5858" spans="1:8">
      <c r="A5858" s="24" t="s">
        <v>32</v>
      </c>
      <c r="B5858" s="23">
        <f ca="1">VLOOKUP(B5855,'41. KPC'!$H$8:$J$1048576,3,0)</f>
        <v>14</v>
      </c>
      <c r="D5858" s="38" t="s">
        <v>8084</v>
      </c>
      <c r="E5858" s="38" t="s">
        <v>8092</v>
      </c>
      <c r="F5858" s="38" t="s">
        <v>8093</v>
      </c>
      <c r="G5858" s="38">
        <v>4</v>
      </c>
      <c r="H5858" s="628"/>
    </row>
    <row r="5859" spans="1:8">
      <c r="A5859" s="24" t="s">
        <v>31</v>
      </c>
      <c r="B5859" s="23" t="str">
        <f ca="1">VLOOKUP(B5855,'41. KPC'!$H$8:$J$1048576,2,0)</f>
        <v>O</v>
      </c>
      <c r="D5859" s="38"/>
      <c r="E5859" s="38"/>
      <c r="F5859" s="38"/>
      <c r="G5859" s="38"/>
      <c r="H5859" s="38"/>
    </row>
    <row r="5860" spans="1:8">
      <c r="A5860" s="24" t="s">
        <v>25</v>
      </c>
      <c r="B5860" s="23" t="str">
        <f ca="1">VLOOKUP(B5855,'41. KPC'!$H$8:$L$1048576,5,0)</f>
        <v>1~12월</v>
      </c>
      <c r="D5860" s="38"/>
      <c r="E5860" s="38"/>
      <c r="F5860" s="38"/>
      <c r="G5860" s="38"/>
      <c r="H5860" s="38"/>
    </row>
    <row r="5861" spans="1:8">
      <c r="A5861" s="629" t="s">
        <v>33</v>
      </c>
      <c r="B5861" s="644" t="s">
        <v>8087</v>
      </c>
      <c r="D5861" s="38"/>
      <c r="E5861" s="38"/>
      <c r="F5861" s="38"/>
      <c r="G5861" s="38"/>
      <c r="H5861" s="38"/>
    </row>
    <row r="5862" spans="1:8">
      <c r="A5862" s="630"/>
      <c r="B5862" s="645"/>
      <c r="D5862" s="38"/>
      <c r="E5862" s="38"/>
      <c r="F5862" s="38"/>
      <c r="G5862" s="38"/>
      <c r="H5862" s="38"/>
    </row>
    <row r="5865" spans="1:8" ht="17.25" thickBot="1">
      <c r="A5865" s="22" t="s">
        <v>7</v>
      </c>
      <c r="B5865" s="22" t="s">
        <v>4</v>
      </c>
      <c r="D5865" s="22" t="s">
        <v>5</v>
      </c>
      <c r="E5865" s="22" t="s">
        <v>11</v>
      </c>
      <c r="F5865" s="22" t="s">
        <v>12</v>
      </c>
      <c r="G5865" s="22" t="s">
        <v>6</v>
      </c>
      <c r="H5865" s="22" t="s">
        <v>29</v>
      </c>
    </row>
    <row r="5866" spans="1:8" ht="17.25" thickTop="1">
      <c r="A5866" s="161">
        <f ca="1">COUNTIF(INDIRECT("$A$3:A" &amp; ROW()-1), "연번")</f>
        <v>533</v>
      </c>
      <c r="B5866" s="21" t="str">
        <f ca="1">VLOOKUP(A5866,'41. KPC'!$B$8:$H$1048576,7,0)</f>
        <v>제조현장 원가절감추진실무</v>
      </c>
      <c r="D5866" s="37" t="s">
        <v>2924</v>
      </c>
      <c r="E5866" s="37" t="s">
        <v>8094</v>
      </c>
      <c r="F5866" s="37" t="s">
        <v>8095</v>
      </c>
      <c r="G5866" s="37">
        <v>2</v>
      </c>
      <c r="H5866" s="626" t="s">
        <v>3836</v>
      </c>
    </row>
    <row r="5867" spans="1:8">
      <c r="A5867" s="24" t="s">
        <v>28</v>
      </c>
      <c r="B5867" s="23" t="s">
        <v>8096</v>
      </c>
      <c r="D5867" s="38" t="s">
        <v>2924</v>
      </c>
      <c r="E5867" s="38" t="s">
        <v>8097</v>
      </c>
      <c r="F5867" s="38" t="s">
        <v>8098</v>
      </c>
      <c r="G5867" s="38">
        <v>3</v>
      </c>
      <c r="H5867" s="627"/>
    </row>
    <row r="5868" spans="1:8">
      <c r="A5868" s="24" t="s">
        <v>13</v>
      </c>
      <c r="B5868" s="23" t="s">
        <v>8099</v>
      </c>
      <c r="D5868" s="38" t="s">
        <v>2924</v>
      </c>
      <c r="E5868" s="38" t="s">
        <v>8100</v>
      </c>
      <c r="F5868" s="38" t="s">
        <v>8101</v>
      </c>
      <c r="G5868" s="38">
        <v>3</v>
      </c>
      <c r="H5868" s="627"/>
    </row>
    <row r="5869" spans="1:8">
      <c r="A5869" s="24" t="s">
        <v>32</v>
      </c>
      <c r="B5869" s="23">
        <f ca="1">VLOOKUP(B5866,'41. KPC'!$H$8:$J$1048576,3,0)</f>
        <v>14</v>
      </c>
      <c r="D5869" s="38" t="s">
        <v>2924</v>
      </c>
      <c r="E5869" s="38" t="s">
        <v>8102</v>
      </c>
      <c r="F5869" s="38" t="s">
        <v>8103</v>
      </c>
      <c r="G5869" s="38">
        <v>3</v>
      </c>
      <c r="H5869" s="627"/>
    </row>
    <row r="5870" spans="1:8">
      <c r="A5870" s="24" t="s">
        <v>31</v>
      </c>
      <c r="B5870" s="23" t="str">
        <f ca="1">VLOOKUP(B5866,'41. KPC'!$H$8:$J$1048576,2,0)</f>
        <v>O</v>
      </c>
      <c r="D5870" s="38" t="s">
        <v>2924</v>
      </c>
      <c r="E5870" s="38" t="s">
        <v>8104</v>
      </c>
      <c r="F5870" s="38" t="s">
        <v>8105</v>
      </c>
      <c r="G5870" s="38">
        <v>3</v>
      </c>
      <c r="H5870" s="628"/>
    </row>
    <row r="5871" spans="1:8">
      <c r="A5871" s="24" t="s">
        <v>25</v>
      </c>
      <c r="B5871" s="23" t="str">
        <f ca="1">VLOOKUP(B5866,'41. KPC'!$H$8:$L$1048576,5,0)</f>
        <v>3~10월</v>
      </c>
      <c r="D5871" s="38"/>
      <c r="E5871" s="38"/>
      <c r="F5871" s="38"/>
      <c r="G5871" s="38"/>
      <c r="H5871" s="38"/>
    </row>
    <row r="5872" spans="1:8" ht="17.45" customHeight="1">
      <c r="A5872" s="629" t="s">
        <v>33</v>
      </c>
      <c r="B5872" s="644" t="s">
        <v>8096</v>
      </c>
      <c r="D5872" s="38"/>
      <c r="E5872" s="38"/>
      <c r="F5872" s="38"/>
      <c r="G5872" s="38"/>
      <c r="H5872" s="38"/>
    </row>
    <row r="5873" spans="1:8">
      <c r="A5873" s="653"/>
      <c r="B5873" s="645"/>
      <c r="D5873" s="38"/>
      <c r="E5873" s="38"/>
      <c r="F5873" s="38"/>
      <c r="G5873" s="38"/>
      <c r="H5873" s="38"/>
    </row>
    <row r="5876" spans="1:8" ht="17.25" thickBot="1">
      <c r="A5876" s="22" t="s">
        <v>7</v>
      </c>
      <c r="B5876" s="22" t="s">
        <v>4</v>
      </c>
      <c r="D5876" s="22" t="s">
        <v>5</v>
      </c>
      <c r="E5876" s="22" t="s">
        <v>11</v>
      </c>
      <c r="F5876" s="22" t="s">
        <v>12</v>
      </c>
      <c r="G5876" s="22" t="s">
        <v>6</v>
      </c>
      <c r="H5876" s="22" t="s">
        <v>29</v>
      </c>
    </row>
    <row r="5877" spans="1:8" ht="17.25" thickTop="1">
      <c r="A5877" s="161">
        <f ca="1">COUNTIF(INDIRECT("$A$3:A" &amp; ROW()-1), "연번")</f>
        <v>534</v>
      </c>
      <c r="B5877" s="21" t="str">
        <f ca="1">VLOOKUP(A5877,'41. KPC'!$B$8:$H$1048576,7,0)</f>
        <v>생산능력산정과 공수계획 수립실무</v>
      </c>
      <c r="D5877" s="37" t="s">
        <v>2927</v>
      </c>
      <c r="E5877" s="37" t="s">
        <v>8106</v>
      </c>
      <c r="F5877" s="37" t="s">
        <v>8107</v>
      </c>
      <c r="G5877" s="37">
        <v>4</v>
      </c>
      <c r="H5877" s="626" t="s">
        <v>3836</v>
      </c>
    </row>
    <row r="5878" spans="1:8">
      <c r="A5878" s="24" t="s">
        <v>28</v>
      </c>
      <c r="B5878" s="23" t="s">
        <v>8108</v>
      </c>
      <c r="D5878" s="38" t="s">
        <v>2927</v>
      </c>
      <c r="E5878" s="38" t="s">
        <v>8109</v>
      </c>
      <c r="F5878" s="38" t="s">
        <v>8110</v>
      </c>
      <c r="G5878" s="38">
        <v>3</v>
      </c>
      <c r="H5878" s="627"/>
    </row>
    <row r="5879" spans="1:8">
      <c r="A5879" s="24" t="s">
        <v>13</v>
      </c>
      <c r="B5879" s="23" t="s">
        <v>8111</v>
      </c>
      <c r="D5879" s="38" t="s">
        <v>2927</v>
      </c>
      <c r="E5879" s="38" t="s">
        <v>8112</v>
      </c>
      <c r="F5879" s="38" t="s">
        <v>8113</v>
      </c>
      <c r="G5879" s="38">
        <v>3</v>
      </c>
      <c r="H5879" s="627"/>
    </row>
    <row r="5880" spans="1:8">
      <c r="A5880" s="24" t="s">
        <v>32</v>
      </c>
      <c r="B5880" s="23">
        <f ca="1">VLOOKUP(B5877,'41. KPC'!$H$8:$J$1048576,3,0)</f>
        <v>14</v>
      </c>
      <c r="D5880" s="38" t="s">
        <v>2927</v>
      </c>
      <c r="E5880" s="38" t="s">
        <v>8114</v>
      </c>
      <c r="F5880" s="38" t="s">
        <v>8115</v>
      </c>
      <c r="G5880" s="38">
        <v>4</v>
      </c>
      <c r="H5880" s="628"/>
    </row>
    <row r="5881" spans="1:8">
      <c r="A5881" s="24" t="s">
        <v>31</v>
      </c>
      <c r="B5881" s="23" t="str">
        <f ca="1">VLOOKUP(B5877,'41. KPC'!$H$8:$J$1048576,2,0)</f>
        <v>O</v>
      </c>
      <c r="D5881" s="38"/>
      <c r="E5881" s="38"/>
      <c r="F5881" s="38"/>
      <c r="G5881" s="38"/>
      <c r="H5881" s="38"/>
    </row>
    <row r="5882" spans="1:8">
      <c r="A5882" s="24" t="s">
        <v>25</v>
      </c>
      <c r="B5882" s="23" t="str">
        <f ca="1">VLOOKUP(B5877,'41. KPC'!$H$8:$L$1048576,5,0)</f>
        <v>3~11월</v>
      </c>
      <c r="D5882" s="38"/>
      <c r="E5882" s="38"/>
      <c r="F5882" s="38"/>
      <c r="G5882" s="38"/>
      <c r="H5882" s="38"/>
    </row>
    <row r="5883" spans="1:8">
      <c r="A5883" s="629" t="s">
        <v>33</v>
      </c>
      <c r="B5883" s="644" t="s">
        <v>8108</v>
      </c>
      <c r="D5883" s="38"/>
      <c r="E5883" s="38"/>
      <c r="F5883" s="38"/>
      <c r="G5883" s="38"/>
      <c r="H5883" s="38"/>
    </row>
    <row r="5884" spans="1:8">
      <c r="A5884" s="630"/>
      <c r="B5884" s="645"/>
      <c r="D5884" s="38"/>
      <c r="E5884" s="38"/>
      <c r="F5884" s="38"/>
      <c r="G5884" s="38"/>
      <c r="H5884" s="38"/>
    </row>
    <row r="5887" spans="1:8" ht="17.25" thickBot="1">
      <c r="A5887" s="22" t="s">
        <v>7</v>
      </c>
      <c r="B5887" s="22" t="s">
        <v>4</v>
      </c>
      <c r="D5887" s="22" t="s">
        <v>5</v>
      </c>
      <c r="E5887" s="22" t="s">
        <v>11</v>
      </c>
      <c r="F5887" s="22" t="s">
        <v>12</v>
      </c>
      <c r="G5887" s="22" t="s">
        <v>6</v>
      </c>
      <c r="H5887" s="22" t="s">
        <v>29</v>
      </c>
    </row>
    <row r="5888" spans="1:8" ht="17.25" thickTop="1">
      <c r="A5888" s="161">
        <f ca="1">COUNTIF(INDIRECT("$A$3:A" &amp; ROW()-1), "연번")</f>
        <v>535</v>
      </c>
      <c r="B5888" s="21" t="str">
        <f ca="1">VLOOKUP(A5888,'41. KPC'!$B$8:$H$1048576,7,0)</f>
        <v>생산일정(스케줄링)관리실무</v>
      </c>
      <c r="D5888" s="37" t="s">
        <v>2931</v>
      </c>
      <c r="E5888" s="37" t="s">
        <v>8116</v>
      </c>
      <c r="F5888" s="37" t="s">
        <v>8117</v>
      </c>
      <c r="G5888" s="37">
        <v>3</v>
      </c>
      <c r="H5888" s="626" t="s">
        <v>3836</v>
      </c>
    </row>
    <row r="5889" spans="1:8">
      <c r="A5889" s="24" t="s">
        <v>28</v>
      </c>
      <c r="B5889" s="23" t="s">
        <v>8118</v>
      </c>
      <c r="D5889" s="38" t="s">
        <v>2931</v>
      </c>
      <c r="E5889" s="38" t="s">
        <v>8119</v>
      </c>
      <c r="F5889" s="38" t="s">
        <v>8120</v>
      </c>
      <c r="G5889" s="38">
        <v>4</v>
      </c>
      <c r="H5889" s="627"/>
    </row>
    <row r="5890" spans="1:8">
      <c r="A5890" s="24" t="s">
        <v>13</v>
      </c>
      <c r="B5890" s="23" t="s">
        <v>8121</v>
      </c>
      <c r="D5890" s="38" t="s">
        <v>2931</v>
      </c>
      <c r="E5890" s="38" t="s">
        <v>8122</v>
      </c>
      <c r="F5890" s="38" t="s">
        <v>8123</v>
      </c>
      <c r="G5890" s="38">
        <v>3</v>
      </c>
      <c r="H5890" s="627"/>
    </row>
    <row r="5891" spans="1:8">
      <c r="A5891" s="24" t="s">
        <v>32</v>
      </c>
      <c r="B5891" s="23">
        <f ca="1">VLOOKUP(B5888,'41. KPC'!$H$8:$J$1048576,3,0)</f>
        <v>14</v>
      </c>
      <c r="D5891" s="38" t="s">
        <v>2931</v>
      </c>
      <c r="E5891" s="38" t="s">
        <v>8124</v>
      </c>
      <c r="F5891" s="38" t="s">
        <v>8125</v>
      </c>
      <c r="G5891" s="38">
        <v>4</v>
      </c>
      <c r="H5891" s="628"/>
    </row>
    <row r="5892" spans="1:8">
      <c r="A5892" s="24" t="s">
        <v>31</v>
      </c>
      <c r="B5892" s="23" t="str">
        <f ca="1">VLOOKUP(B5888,'41. KPC'!$H$8:$J$1048576,2,0)</f>
        <v>O</v>
      </c>
      <c r="D5892" s="38"/>
      <c r="E5892" s="38"/>
      <c r="F5892" s="38"/>
      <c r="G5892" s="38"/>
      <c r="H5892" s="145"/>
    </row>
    <row r="5893" spans="1:8">
      <c r="A5893" s="24" t="s">
        <v>25</v>
      </c>
      <c r="B5893" s="23" t="str">
        <f ca="1">VLOOKUP(B5888,'41. KPC'!$H$8:$L$1048576,5,0)</f>
        <v>3~10월</v>
      </c>
      <c r="D5893" s="38"/>
      <c r="E5893" s="38"/>
      <c r="F5893" s="38"/>
      <c r="G5893" s="38"/>
      <c r="H5893" s="38"/>
    </row>
    <row r="5894" spans="1:8">
      <c r="A5894" s="629" t="s">
        <v>33</v>
      </c>
      <c r="B5894" s="644" t="s">
        <v>8118</v>
      </c>
      <c r="D5894" s="38"/>
      <c r="E5894" s="38"/>
      <c r="F5894" s="38"/>
      <c r="G5894" s="38"/>
      <c r="H5894" s="38"/>
    </row>
    <row r="5895" spans="1:8">
      <c r="A5895" s="630"/>
      <c r="B5895" s="645"/>
      <c r="D5895" s="38"/>
      <c r="E5895" s="38"/>
      <c r="F5895" s="38"/>
      <c r="G5895" s="38"/>
      <c r="H5895" s="38"/>
    </row>
    <row r="5898" spans="1:8" ht="17.25" thickBot="1">
      <c r="A5898" s="22" t="s">
        <v>7</v>
      </c>
      <c r="B5898" s="22" t="s">
        <v>4</v>
      </c>
      <c r="D5898" s="22" t="s">
        <v>5</v>
      </c>
      <c r="E5898" s="22" t="s">
        <v>11</v>
      </c>
      <c r="F5898" s="22" t="s">
        <v>12</v>
      </c>
      <c r="G5898" s="22" t="s">
        <v>6</v>
      </c>
      <c r="H5898" s="22" t="s">
        <v>29</v>
      </c>
    </row>
    <row r="5899" spans="1:8" ht="17.25" thickTop="1">
      <c r="A5899" s="161">
        <f ca="1">COUNTIF(INDIRECT("$A$3:A" &amp; ROW()-1), "연번")</f>
        <v>536</v>
      </c>
      <c r="B5899" s="21" t="str">
        <f ca="1">VLOOKUP(A5899,'41. KPC'!$B$8:$H$1048576,7,0)</f>
        <v>표준시간 설정과 개선 노하우</v>
      </c>
      <c r="D5899" s="37" t="s">
        <v>2934</v>
      </c>
      <c r="E5899" s="37" t="s">
        <v>8126</v>
      </c>
      <c r="F5899" s="37" t="s">
        <v>8127</v>
      </c>
      <c r="G5899" s="37">
        <v>3</v>
      </c>
      <c r="H5899" s="626" t="s">
        <v>3836</v>
      </c>
    </row>
    <row r="5900" spans="1:8">
      <c r="A5900" s="24" t="s">
        <v>28</v>
      </c>
      <c r="B5900" s="23" t="s">
        <v>8128</v>
      </c>
      <c r="D5900" s="38" t="s">
        <v>2934</v>
      </c>
      <c r="E5900" s="38" t="s">
        <v>8129</v>
      </c>
      <c r="F5900" s="38" t="s">
        <v>8130</v>
      </c>
      <c r="G5900" s="38">
        <v>4</v>
      </c>
      <c r="H5900" s="627"/>
    </row>
    <row r="5901" spans="1:8">
      <c r="A5901" s="24" t="s">
        <v>13</v>
      </c>
      <c r="B5901" s="23" t="s">
        <v>8131</v>
      </c>
      <c r="D5901" s="38" t="s">
        <v>2934</v>
      </c>
      <c r="E5901" s="38" t="s">
        <v>8132</v>
      </c>
      <c r="F5901" s="38" t="s">
        <v>8133</v>
      </c>
      <c r="G5901" s="38">
        <v>3</v>
      </c>
      <c r="H5901" s="627"/>
    </row>
    <row r="5902" spans="1:8">
      <c r="A5902" s="24" t="s">
        <v>32</v>
      </c>
      <c r="B5902" s="23">
        <f ca="1">VLOOKUP(B5899,'41. KPC'!$H$8:$J$1048576,3,0)</f>
        <v>14</v>
      </c>
      <c r="D5902" s="38" t="s">
        <v>2934</v>
      </c>
      <c r="E5902" s="38" t="s">
        <v>8134</v>
      </c>
      <c r="F5902" s="38" t="s">
        <v>8135</v>
      </c>
      <c r="G5902" s="38">
        <v>4</v>
      </c>
      <c r="H5902" s="628"/>
    </row>
    <row r="5903" spans="1:8">
      <c r="A5903" s="24" t="s">
        <v>31</v>
      </c>
      <c r="B5903" s="23" t="str">
        <f ca="1">VLOOKUP(B5899,'41. KPC'!$H$8:$J$1048576,2,0)</f>
        <v>O</v>
      </c>
      <c r="D5903" s="38"/>
      <c r="E5903" s="38"/>
      <c r="F5903" s="38"/>
      <c r="G5903" s="38"/>
      <c r="H5903" s="38"/>
    </row>
    <row r="5904" spans="1:8">
      <c r="A5904" s="24" t="s">
        <v>25</v>
      </c>
      <c r="B5904" s="23" t="str">
        <f ca="1">VLOOKUP(B5899,'41. KPC'!$H$8:$L$1048576,5,0)</f>
        <v>3~9월</v>
      </c>
      <c r="D5904" s="38"/>
      <c r="E5904" s="38"/>
      <c r="F5904" s="38"/>
      <c r="G5904" s="38"/>
      <c r="H5904" s="38"/>
    </row>
    <row r="5905" spans="1:8">
      <c r="A5905" s="629" t="s">
        <v>33</v>
      </c>
      <c r="B5905" s="644" t="s">
        <v>8128</v>
      </c>
      <c r="D5905" s="38"/>
      <c r="E5905" s="38"/>
      <c r="F5905" s="38"/>
      <c r="G5905" s="38"/>
      <c r="H5905" s="38"/>
    </row>
    <row r="5906" spans="1:8">
      <c r="A5906" s="630"/>
      <c r="B5906" s="645"/>
      <c r="D5906" s="38"/>
      <c r="E5906" s="38"/>
      <c r="F5906" s="38"/>
      <c r="G5906" s="38"/>
      <c r="H5906" s="38"/>
    </row>
    <row r="5909" spans="1:8" ht="17.25" thickBot="1">
      <c r="A5909" s="22" t="s">
        <v>7</v>
      </c>
      <c r="B5909" s="22" t="s">
        <v>4</v>
      </c>
      <c r="D5909" s="22" t="s">
        <v>5</v>
      </c>
      <c r="E5909" s="22" t="s">
        <v>11</v>
      </c>
      <c r="F5909" s="22" t="s">
        <v>12</v>
      </c>
      <c r="G5909" s="22" t="s">
        <v>6</v>
      </c>
      <c r="H5909" s="22" t="s">
        <v>29</v>
      </c>
    </row>
    <row r="5910" spans="1:8" ht="17.25" thickTop="1">
      <c r="A5910" s="161">
        <f ca="1">COUNTIF(INDIRECT("$A$3:A" &amp; ROW()-1), "연번")</f>
        <v>537</v>
      </c>
      <c r="B5910" s="21" t="str">
        <f ca="1">VLOOKUP(A5910,'41. KPC'!$B$8:$H$1048576,7,0)</f>
        <v>공정시스템개선 및 공정관리합리화</v>
      </c>
      <c r="D5910" s="37" t="s">
        <v>2938</v>
      </c>
      <c r="E5910" s="37" t="s">
        <v>8136</v>
      </c>
      <c r="F5910" s="37" t="s">
        <v>8137</v>
      </c>
      <c r="G5910" s="37">
        <v>3</v>
      </c>
      <c r="H5910" s="626" t="s">
        <v>3836</v>
      </c>
    </row>
    <row r="5911" spans="1:8">
      <c r="A5911" s="24" t="s">
        <v>28</v>
      </c>
      <c r="B5911" s="23" t="s">
        <v>8138</v>
      </c>
      <c r="D5911" s="38" t="s">
        <v>2938</v>
      </c>
      <c r="E5911" s="38" t="s">
        <v>8139</v>
      </c>
      <c r="F5911" s="38" t="s">
        <v>8140</v>
      </c>
      <c r="G5911" s="38">
        <v>4</v>
      </c>
      <c r="H5911" s="627"/>
    </row>
    <row r="5912" spans="1:8">
      <c r="A5912" s="24" t="s">
        <v>13</v>
      </c>
      <c r="B5912" s="23" t="s">
        <v>8141</v>
      </c>
      <c r="D5912" s="38" t="s">
        <v>2938</v>
      </c>
      <c r="E5912" s="38" t="s">
        <v>8142</v>
      </c>
      <c r="F5912" s="38" t="s">
        <v>8143</v>
      </c>
      <c r="G5912" s="38">
        <v>3</v>
      </c>
      <c r="H5912" s="627"/>
    </row>
    <row r="5913" spans="1:8">
      <c r="A5913" s="24" t="s">
        <v>32</v>
      </c>
      <c r="B5913" s="23">
        <f ca="1">VLOOKUP(B5910,'41. KPC'!$H$8:$J$1048576,3,0)</f>
        <v>14</v>
      </c>
      <c r="D5913" s="38" t="s">
        <v>2938</v>
      </c>
      <c r="E5913" s="38" t="s">
        <v>8144</v>
      </c>
      <c r="F5913" s="38" t="s">
        <v>8145</v>
      </c>
      <c r="G5913" s="38">
        <v>4</v>
      </c>
      <c r="H5913" s="628"/>
    </row>
    <row r="5914" spans="1:8">
      <c r="A5914" s="24" t="s">
        <v>31</v>
      </c>
      <c r="B5914" s="23" t="str">
        <f ca="1">VLOOKUP(B5910,'41. KPC'!$H$8:$J$1048576,2,0)</f>
        <v>O</v>
      </c>
      <c r="D5914" s="38"/>
      <c r="E5914" s="38"/>
      <c r="F5914" s="38"/>
      <c r="G5914" s="38"/>
      <c r="H5914" s="38"/>
    </row>
    <row r="5915" spans="1:8">
      <c r="A5915" s="24" t="s">
        <v>25</v>
      </c>
      <c r="B5915" s="23" t="str">
        <f ca="1">VLOOKUP(B5910,'41. KPC'!$H$8:$L$1048576,5,0)</f>
        <v>3~10월</v>
      </c>
      <c r="D5915" s="38"/>
      <c r="E5915" s="38"/>
      <c r="F5915" s="38"/>
      <c r="G5915" s="38"/>
      <c r="H5915" s="38"/>
    </row>
    <row r="5916" spans="1:8">
      <c r="A5916" s="629" t="s">
        <v>33</v>
      </c>
      <c r="B5916" s="644" t="s">
        <v>8138</v>
      </c>
      <c r="D5916" s="38"/>
      <c r="E5916" s="38"/>
      <c r="F5916" s="38"/>
      <c r="G5916" s="38"/>
      <c r="H5916" s="38"/>
    </row>
    <row r="5917" spans="1:8">
      <c r="A5917" s="630"/>
      <c r="B5917" s="645"/>
      <c r="D5917" s="38"/>
      <c r="E5917" s="38"/>
      <c r="F5917" s="38"/>
      <c r="G5917" s="38"/>
      <c r="H5917" s="38"/>
    </row>
    <row r="5920" spans="1:8" ht="17.25" thickBot="1">
      <c r="A5920" s="22" t="s">
        <v>7</v>
      </c>
      <c r="B5920" s="22" t="s">
        <v>4</v>
      </c>
      <c r="D5920" s="22" t="s">
        <v>5</v>
      </c>
      <c r="E5920" s="22" t="s">
        <v>11</v>
      </c>
      <c r="F5920" s="22" t="s">
        <v>12</v>
      </c>
      <c r="G5920" s="22" t="s">
        <v>6</v>
      </c>
      <c r="H5920" s="22" t="s">
        <v>29</v>
      </c>
    </row>
    <row r="5921" spans="1:8" ht="17.25" thickTop="1">
      <c r="A5921" s="161">
        <f ca="1">COUNTIF(INDIRECT("$A$3:A" &amp; ROW()-1), "연번")</f>
        <v>538</v>
      </c>
      <c r="B5921" s="21" t="str">
        <f ca="1">VLOOKUP(A5921,'41. KPC'!$B$8:$H$1048576,7,0)</f>
        <v>공정분석을 통한 생산성향상 추진실무</v>
      </c>
      <c r="D5921" s="37" t="s">
        <v>2939</v>
      </c>
      <c r="E5921" s="37" t="s">
        <v>8146</v>
      </c>
      <c r="F5921" s="37" t="s">
        <v>8147</v>
      </c>
      <c r="G5921" s="37">
        <v>4</v>
      </c>
      <c r="H5921" s="626" t="s">
        <v>3836</v>
      </c>
    </row>
    <row r="5922" spans="1:8">
      <c r="A5922" s="24" t="s">
        <v>28</v>
      </c>
      <c r="B5922" s="23" t="s">
        <v>8148</v>
      </c>
      <c r="D5922" s="38" t="s">
        <v>2939</v>
      </c>
      <c r="E5922" s="38" t="s">
        <v>8149</v>
      </c>
      <c r="F5922" s="38" t="s">
        <v>8150</v>
      </c>
      <c r="G5922" s="38">
        <v>3</v>
      </c>
      <c r="H5922" s="627"/>
    </row>
    <row r="5923" spans="1:8">
      <c r="A5923" s="24" t="s">
        <v>13</v>
      </c>
      <c r="B5923" s="23" t="s">
        <v>8141</v>
      </c>
      <c r="D5923" s="38" t="s">
        <v>2939</v>
      </c>
      <c r="E5923" s="38" t="s">
        <v>8142</v>
      </c>
      <c r="F5923" s="38" t="s">
        <v>8151</v>
      </c>
      <c r="G5923" s="38">
        <v>4</v>
      </c>
      <c r="H5923" s="627"/>
    </row>
    <row r="5924" spans="1:8">
      <c r="A5924" s="24" t="s">
        <v>32</v>
      </c>
      <c r="B5924" s="23">
        <f ca="1">VLOOKUP(B5921,'41. KPC'!$H$8:$J$1048576,3,0)</f>
        <v>14</v>
      </c>
      <c r="D5924" s="38" t="s">
        <v>2939</v>
      </c>
      <c r="E5924" s="38" t="s">
        <v>8152</v>
      </c>
      <c r="F5924" s="38" t="s">
        <v>8153</v>
      </c>
      <c r="G5924" s="38">
        <v>3</v>
      </c>
      <c r="H5924" s="628"/>
    </row>
    <row r="5925" spans="1:8">
      <c r="A5925" s="24" t="s">
        <v>31</v>
      </c>
      <c r="B5925" s="23" t="str">
        <f ca="1">VLOOKUP(B5921,'41. KPC'!$H$8:$J$1048576,2,0)</f>
        <v>O</v>
      </c>
      <c r="D5925" s="38"/>
      <c r="E5925" s="38"/>
      <c r="F5925" s="38"/>
      <c r="G5925" s="38"/>
      <c r="H5925" s="38"/>
    </row>
    <row r="5926" spans="1:8">
      <c r="A5926" s="24" t="s">
        <v>25</v>
      </c>
      <c r="B5926" s="23" t="str">
        <f ca="1">VLOOKUP(B5921,'41. KPC'!$H$8:$L$1048576,5,0)</f>
        <v>4~11월</v>
      </c>
      <c r="D5926" s="38"/>
      <c r="E5926" s="38"/>
      <c r="F5926" s="38"/>
      <c r="G5926" s="38"/>
      <c r="H5926" s="38"/>
    </row>
    <row r="5927" spans="1:8">
      <c r="A5927" s="629" t="s">
        <v>33</v>
      </c>
      <c r="B5927" s="644" t="s">
        <v>8148</v>
      </c>
      <c r="D5927" s="38"/>
      <c r="E5927" s="38"/>
      <c r="F5927" s="38"/>
      <c r="G5927" s="38"/>
      <c r="H5927" s="38"/>
    </row>
    <row r="5928" spans="1:8">
      <c r="A5928" s="630"/>
      <c r="B5928" s="645"/>
      <c r="D5928" s="38"/>
      <c r="E5928" s="38"/>
      <c r="F5928" s="38"/>
      <c r="G5928" s="38"/>
      <c r="H5928" s="38"/>
    </row>
    <row r="5931" spans="1:8" ht="17.25" thickBot="1">
      <c r="A5931" s="22" t="s">
        <v>7</v>
      </c>
      <c r="B5931" s="22" t="s">
        <v>4</v>
      </c>
      <c r="D5931" s="22" t="s">
        <v>5</v>
      </c>
      <c r="E5931" s="22" t="s">
        <v>11</v>
      </c>
      <c r="F5931" s="22" t="s">
        <v>12</v>
      </c>
      <c r="G5931" s="22" t="s">
        <v>6</v>
      </c>
      <c r="H5931" s="22" t="s">
        <v>29</v>
      </c>
    </row>
    <row r="5932" spans="1:8" ht="17.25" thickTop="1">
      <c r="A5932" s="161">
        <f ca="1">COUNTIF(INDIRECT("$A$3:A" &amp; ROW()-1), "연번")</f>
        <v>539</v>
      </c>
      <c r="B5932" s="21" t="str">
        <f ca="1">VLOOKUP(A5932,'41. KPC'!$B$8:$H$1048576,7,0)</f>
        <v>스마트공장 생산시스템 구축실무</v>
      </c>
      <c r="D5932" s="37" t="s">
        <v>2943</v>
      </c>
      <c r="E5932" s="37" t="s">
        <v>8154</v>
      </c>
      <c r="F5932" s="37" t="s">
        <v>8155</v>
      </c>
      <c r="G5932" s="37">
        <v>4</v>
      </c>
      <c r="H5932" s="626" t="s">
        <v>3836</v>
      </c>
    </row>
    <row r="5933" spans="1:8">
      <c r="A5933" s="24" t="s">
        <v>28</v>
      </c>
      <c r="B5933" s="23" t="s">
        <v>8156</v>
      </c>
      <c r="D5933" s="38" t="s">
        <v>2943</v>
      </c>
      <c r="E5933" s="38" t="s">
        <v>8157</v>
      </c>
      <c r="F5933" s="38" t="s">
        <v>8158</v>
      </c>
      <c r="G5933" s="38">
        <v>3</v>
      </c>
      <c r="H5933" s="627"/>
    </row>
    <row r="5934" spans="1:8">
      <c r="A5934" s="24" t="s">
        <v>13</v>
      </c>
      <c r="B5934" s="23" t="s">
        <v>8159</v>
      </c>
      <c r="D5934" s="38" t="s">
        <v>2943</v>
      </c>
      <c r="E5934" s="38" t="s">
        <v>8160</v>
      </c>
      <c r="F5934" s="38" t="s">
        <v>8161</v>
      </c>
      <c r="G5934" s="38">
        <v>4</v>
      </c>
      <c r="H5934" s="627"/>
    </row>
    <row r="5935" spans="1:8">
      <c r="A5935" s="24" t="s">
        <v>32</v>
      </c>
      <c r="B5935" s="23">
        <f ca="1">VLOOKUP(B5932,'41. KPC'!$H$8:$J$1048576,3,0)</f>
        <v>14</v>
      </c>
      <c r="D5935" s="38" t="s">
        <v>2943</v>
      </c>
      <c r="E5935" s="38" t="s">
        <v>8162</v>
      </c>
      <c r="F5935" s="38" t="s">
        <v>8163</v>
      </c>
      <c r="G5935" s="38">
        <v>3</v>
      </c>
      <c r="H5935" s="628"/>
    </row>
    <row r="5936" spans="1:8">
      <c r="A5936" s="24" t="s">
        <v>31</v>
      </c>
      <c r="B5936" s="23" t="str">
        <f ca="1">VLOOKUP(B5932,'41. KPC'!$H$8:$J$1048576,2,0)</f>
        <v>O</v>
      </c>
      <c r="D5936" s="38"/>
      <c r="E5936" s="38"/>
      <c r="F5936" s="38"/>
      <c r="G5936" s="38"/>
      <c r="H5936" s="38"/>
    </row>
    <row r="5937" spans="1:8">
      <c r="A5937" s="24" t="s">
        <v>25</v>
      </c>
      <c r="B5937" s="23" t="str">
        <f ca="1">VLOOKUP(B5932,'41. KPC'!$H$8:$L$1048576,5,0)</f>
        <v>4~12월</v>
      </c>
      <c r="D5937" s="38"/>
      <c r="E5937" s="38"/>
      <c r="F5937" s="38"/>
      <c r="G5937" s="38"/>
      <c r="H5937" s="38"/>
    </row>
    <row r="5938" spans="1:8">
      <c r="A5938" s="629" t="s">
        <v>33</v>
      </c>
      <c r="B5938" s="644" t="s">
        <v>8156</v>
      </c>
      <c r="D5938" s="38"/>
      <c r="E5938" s="38"/>
      <c r="F5938" s="38"/>
      <c r="G5938" s="38"/>
      <c r="H5938" s="38"/>
    </row>
    <row r="5939" spans="1:8">
      <c r="A5939" s="630"/>
      <c r="B5939" s="645"/>
      <c r="D5939" s="38"/>
      <c r="E5939" s="38"/>
      <c r="F5939" s="38"/>
      <c r="G5939" s="38"/>
      <c r="H5939" s="38"/>
    </row>
    <row r="5942" spans="1:8" ht="17.25" thickBot="1">
      <c r="A5942" s="22" t="s">
        <v>7</v>
      </c>
      <c r="B5942" s="22" t="s">
        <v>4</v>
      </c>
      <c r="D5942" s="22" t="s">
        <v>5</v>
      </c>
      <c r="E5942" s="22" t="s">
        <v>11</v>
      </c>
      <c r="F5942" s="22" t="s">
        <v>12</v>
      </c>
      <c r="G5942" s="22" t="s">
        <v>6</v>
      </c>
      <c r="H5942" s="22" t="s">
        <v>29</v>
      </c>
    </row>
    <row r="5943" spans="1:8" ht="17.25" thickTop="1">
      <c r="A5943" s="161">
        <f ca="1">COUNTIF(INDIRECT("$A$3:A" &amp; ROW()-1), "연번")</f>
        <v>540</v>
      </c>
      <c r="B5943" s="21" t="str">
        <f ca="1">VLOOKUP(A5943,'41. KPC'!$B$8:$H$1048576,7,0)</f>
        <v>[생산직무 Level Up] 유능한 생산담당자가 되기 위한 7가지 스킬</v>
      </c>
      <c r="D5943" s="37" t="s">
        <v>2945</v>
      </c>
      <c r="E5943" s="37" t="s">
        <v>8164</v>
      </c>
      <c r="F5943" s="37" t="s">
        <v>8165</v>
      </c>
      <c r="G5943" s="37">
        <v>4</v>
      </c>
      <c r="H5943" s="626" t="s">
        <v>3836</v>
      </c>
    </row>
    <row r="5944" spans="1:8">
      <c r="A5944" s="24" t="s">
        <v>28</v>
      </c>
      <c r="B5944" s="23" t="s">
        <v>8166</v>
      </c>
      <c r="D5944" s="38" t="s">
        <v>2945</v>
      </c>
      <c r="E5944" s="38" t="s">
        <v>8167</v>
      </c>
      <c r="F5944" s="38" t="s">
        <v>8168</v>
      </c>
      <c r="G5944" s="38">
        <v>3</v>
      </c>
      <c r="H5944" s="627"/>
    </row>
    <row r="5945" spans="1:8">
      <c r="A5945" s="24" t="s">
        <v>13</v>
      </c>
      <c r="B5945" s="23" t="s">
        <v>8169</v>
      </c>
      <c r="D5945" s="38" t="s">
        <v>2945</v>
      </c>
      <c r="E5945" s="38" t="s">
        <v>8170</v>
      </c>
      <c r="F5945" s="38" t="s">
        <v>8171</v>
      </c>
      <c r="G5945" s="38">
        <v>4</v>
      </c>
      <c r="H5945" s="627"/>
    </row>
    <row r="5946" spans="1:8">
      <c r="A5946" s="24" t="s">
        <v>32</v>
      </c>
      <c r="B5946" s="23">
        <f ca="1">VLOOKUP(B5943,'41. KPC'!$H$8:$J$1048576,3,0)</f>
        <v>14</v>
      </c>
      <c r="D5946" s="38" t="s">
        <v>2945</v>
      </c>
      <c r="E5946" s="38" t="s">
        <v>8172</v>
      </c>
      <c r="F5946" s="38" t="s">
        <v>8173</v>
      </c>
      <c r="G5946" s="38">
        <v>3</v>
      </c>
      <c r="H5946" s="628"/>
    </row>
    <row r="5947" spans="1:8">
      <c r="A5947" s="24" t="s">
        <v>31</v>
      </c>
      <c r="B5947" s="23" t="str">
        <f ca="1">VLOOKUP(B5943,'41. KPC'!$H$8:$J$1048576,2,0)</f>
        <v>O</v>
      </c>
      <c r="D5947" s="38"/>
      <c r="E5947" s="38"/>
      <c r="F5947" s="38"/>
      <c r="G5947" s="38"/>
      <c r="H5947" s="38"/>
    </row>
    <row r="5948" spans="1:8">
      <c r="A5948" s="24" t="s">
        <v>25</v>
      </c>
      <c r="B5948" s="23" t="str">
        <f ca="1">VLOOKUP(B5943,'41. KPC'!$H$8:$L$1048576,5,0)</f>
        <v>4~11월</v>
      </c>
      <c r="D5948" s="38"/>
      <c r="E5948" s="38"/>
      <c r="F5948" s="38"/>
      <c r="G5948" s="38"/>
      <c r="H5948" s="38"/>
    </row>
    <row r="5949" spans="1:8">
      <c r="A5949" s="629" t="s">
        <v>33</v>
      </c>
      <c r="B5949" s="644" t="s">
        <v>8166</v>
      </c>
      <c r="D5949" s="38"/>
      <c r="E5949" s="38"/>
      <c r="F5949" s="38"/>
      <c r="G5949" s="38"/>
      <c r="H5949" s="38"/>
    </row>
    <row r="5950" spans="1:8">
      <c r="A5950" s="630"/>
      <c r="B5950" s="645"/>
      <c r="D5950" s="38"/>
      <c r="E5950" s="38"/>
      <c r="F5950" s="38"/>
      <c r="G5950" s="38"/>
      <c r="H5950" s="38"/>
    </row>
    <row r="5953" spans="1:8" ht="17.25" thickBot="1">
      <c r="A5953" s="22" t="s">
        <v>7</v>
      </c>
      <c r="B5953" s="22" t="s">
        <v>4</v>
      </c>
      <c r="D5953" s="22" t="s">
        <v>5</v>
      </c>
      <c r="E5953" s="22" t="s">
        <v>11</v>
      </c>
      <c r="F5953" s="22" t="s">
        <v>12</v>
      </c>
      <c r="G5953" s="22" t="s">
        <v>6</v>
      </c>
      <c r="H5953" s="22" t="s">
        <v>29</v>
      </c>
    </row>
    <row r="5954" spans="1:8" ht="17.25" thickTop="1">
      <c r="A5954" s="161">
        <f ca="1">COUNTIF(INDIRECT("$A$3:A" &amp; ROW()-1), "연번")</f>
        <v>541</v>
      </c>
      <c r="B5954" s="21" t="str">
        <f ca="1">VLOOKUP(A5954,'41. KPC'!$B$8:$H$1048576,7,0)</f>
        <v>현장리더직무능력향상</v>
      </c>
      <c r="D5954" s="37" t="s">
        <v>2946</v>
      </c>
      <c r="E5954" s="37" t="s">
        <v>8174</v>
      </c>
      <c r="F5954" s="37" t="s">
        <v>8175</v>
      </c>
      <c r="G5954" s="37">
        <v>4</v>
      </c>
      <c r="H5954" s="626" t="s">
        <v>3836</v>
      </c>
    </row>
    <row r="5955" spans="1:8">
      <c r="A5955" s="24" t="s">
        <v>28</v>
      </c>
      <c r="B5955" s="23" t="s">
        <v>8176</v>
      </c>
      <c r="D5955" s="38" t="s">
        <v>2946</v>
      </c>
      <c r="E5955" s="38" t="s">
        <v>8177</v>
      </c>
      <c r="F5955" s="38" t="s">
        <v>8178</v>
      </c>
      <c r="G5955" s="38">
        <v>3</v>
      </c>
      <c r="H5955" s="627"/>
    </row>
    <row r="5956" spans="1:8">
      <c r="A5956" s="24" t="s">
        <v>13</v>
      </c>
      <c r="B5956" s="23" t="s">
        <v>8069</v>
      </c>
      <c r="D5956" s="38" t="s">
        <v>2946</v>
      </c>
      <c r="E5956" s="38" t="s">
        <v>8179</v>
      </c>
      <c r="F5956" s="38" t="s">
        <v>8180</v>
      </c>
      <c r="G5956" s="38">
        <v>4</v>
      </c>
      <c r="H5956" s="627"/>
    </row>
    <row r="5957" spans="1:8">
      <c r="A5957" s="24" t="s">
        <v>32</v>
      </c>
      <c r="B5957" s="23">
        <f ca="1">VLOOKUP(B5954,'41. KPC'!$H$8:$J$1048576,3,0)</f>
        <v>14</v>
      </c>
      <c r="D5957" s="38" t="s">
        <v>2946</v>
      </c>
      <c r="E5957" s="38" t="s">
        <v>8181</v>
      </c>
      <c r="F5957" s="38" t="s">
        <v>8182</v>
      </c>
      <c r="G5957" s="38">
        <v>3</v>
      </c>
      <c r="H5957" s="628"/>
    </row>
    <row r="5958" spans="1:8">
      <c r="A5958" s="24" t="s">
        <v>31</v>
      </c>
      <c r="B5958" s="23" t="str">
        <f ca="1">VLOOKUP(B5954,'41. KPC'!$H$8:$J$1048576,2,0)</f>
        <v>O</v>
      </c>
      <c r="D5958" s="38"/>
      <c r="E5958" s="38"/>
      <c r="F5958" s="38"/>
      <c r="G5958" s="38"/>
      <c r="H5958" s="38"/>
    </row>
    <row r="5959" spans="1:8">
      <c r="A5959" s="24" t="s">
        <v>25</v>
      </c>
      <c r="B5959" s="23" t="str">
        <f ca="1">VLOOKUP(B5954,'41. KPC'!$H$8:$L$1048576,5,0)</f>
        <v>4~12월</v>
      </c>
      <c r="D5959" s="38"/>
      <c r="E5959" s="38"/>
      <c r="F5959" s="38"/>
      <c r="G5959" s="38"/>
      <c r="H5959" s="38"/>
    </row>
    <row r="5960" spans="1:8">
      <c r="A5960" s="629" t="s">
        <v>33</v>
      </c>
      <c r="B5960" s="644" t="s">
        <v>8176</v>
      </c>
      <c r="D5960" s="38"/>
      <c r="E5960" s="38"/>
      <c r="F5960" s="38"/>
      <c r="G5960" s="38"/>
      <c r="H5960" s="38"/>
    </row>
    <row r="5961" spans="1:8">
      <c r="A5961" s="630"/>
      <c r="B5961" s="645"/>
      <c r="D5961" s="38"/>
      <c r="E5961" s="38"/>
      <c r="F5961" s="38"/>
      <c r="G5961" s="38"/>
      <c r="H5961" s="38"/>
    </row>
    <row r="5964" spans="1:8" ht="17.25" thickBot="1">
      <c r="A5964" s="22" t="s">
        <v>7</v>
      </c>
      <c r="B5964" s="22" t="s">
        <v>4</v>
      </c>
      <c r="D5964" s="22" t="s">
        <v>5</v>
      </c>
      <c r="E5964" s="22" t="s">
        <v>11</v>
      </c>
      <c r="F5964" s="22" t="s">
        <v>12</v>
      </c>
      <c r="G5964" s="22" t="s">
        <v>6</v>
      </c>
      <c r="H5964" s="22" t="s">
        <v>29</v>
      </c>
    </row>
    <row r="5965" spans="1:8" ht="17.25" thickTop="1">
      <c r="A5965" s="161">
        <f ca="1">COUNTIF(INDIRECT("$A$3:A" &amp; ROW()-1), "연번")</f>
        <v>542</v>
      </c>
      <c r="B5965" s="21" t="str">
        <f ca="1">VLOOKUP(A5965,'41. KPC'!$B$8:$H$1048576,7,0)</f>
        <v>생산기준정보 분석 및 활용</v>
      </c>
      <c r="D5965" s="37" t="s">
        <v>2947</v>
      </c>
      <c r="E5965" s="37" t="s">
        <v>8183</v>
      </c>
      <c r="F5965" s="37" t="s">
        <v>8184</v>
      </c>
      <c r="G5965" s="37">
        <v>4</v>
      </c>
      <c r="H5965" s="626" t="s">
        <v>3836</v>
      </c>
    </row>
    <row r="5966" spans="1:8">
      <c r="A5966" s="24" t="s">
        <v>28</v>
      </c>
      <c r="B5966" s="23" t="s">
        <v>8185</v>
      </c>
      <c r="D5966" s="38" t="s">
        <v>2947</v>
      </c>
      <c r="E5966" s="38" t="s">
        <v>8186</v>
      </c>
      <c r="F5966" s="38" t="s">
        <v>8187</v>
      </c>
      <c r="G5966" s="38">
        <v>3</v>
      </c>
      <c r="H5966" s="627"/>
    </row>
    <row r="5967" spans="1:8">
      <c r="A5967" s="24" t="s">
        <v>13</v>
      </c>
      <c r="B5967" s="23" t="s">
        <v>8188</v>
      </c>
      <c r="D5967" s="38" t="s">
        <v>2947</v>
      </c>
      <c r="E5967" s="38" t="s">
        <v>8189</v>
      </c>
      <c r="F5967" s="38" t="s">
        <v>8190</v>
      </c>
      <c r="G5967" s="38">
        <v>4</v>
      </c>
      <c r="H5967" s="627"/>
    </row>
    <row r="5968" spans="1:8">
      <c r="A5968" s="24" t="s">
        <v>32</v>
      </c>
      <c r="B5968" s="23">
        <f ca="1">VLOOKUP(B5965,'41. KPC'!$H$8:$J$1048576,3,0)</f>
        <v>14</v>
      </c>
      <c r="D5968" s="38" t="s">
        <v>2947</v>
      </c>
      <c r="E5968" s="38" t="s">
        <v>8191</v>
      </c>
      <c r="F5968" s="38" t="s">
        <v>8192</v>
      </c>
      <c r="G5968" s="38">
        <v>3</v>
      </c>
      <c r="H5968" s="628"/>
    </row>
    <row r="5969" spans="1:8">
      <c r="A5969" s="24" t="s">
        <v>31</v>
      </c>
      <c r="B5969" s="23" t="str">
        <f ca="1">VLOOKUP(B5965,'41. KPC'!$H$8:$J$1048576,2,0)</f>
        <v>O</v>
      </c>
      <c r="D5969" s="38"/>
      <c r="E5969" s="38"/>
      <c r="F5969" s="38"/>
      <c r="G5969" s="38"/>
      <c r="H5969" s="38"/>
    </row>
    <row r="5970" spans="1:8">
      <c r="A5970" s="24" t="s">
        <v>25</v>
      </c>
      <c r="B5970" s="23" t="str">
        <f ca="1">VLOOKUP(B5965,'41. KPC'!$H$8:$L$1048576,5,0)</f>
        <v>4~10월</v>
      </c>
      <c r="D5970" s="38"/>
      <c r="E5970" s="38"/>
      <c r="F5970" s="38"/>
      <c r="G5970" s="38"/>
      <c r="H5970" s="38"/>
    </row>
    <row r="5971" spans="1:8">
      <c r="A5971" s="629" t="s">
        <v>33</v>
      </c>
      <c r="B5971" s="644" t="s">
        <v>8185</v>
      </c>
      <c r="D5971" s="38"/>
      <c r="E5971" s="38"/>
      <c r="F5971" s="38"/>
      <c r="G5971" s="38"/>
      <c r="H5971" s="38"/>
    </row>
    <row r="5972" spans="1:8">
      <c r="A5972" s="630"/>
      <c r="B5972" s="645"/>
      <c r="D5972" s="38"/>
      <c r="E5972" s="38"/>
      <c r="F5972" s="38"/>
      <c r="G5972" s="38"/>
      <c r="H5972" s="38"/>
    </row>
    <row r="5975" spans="1:8" ht="17.25" thickBot="1">
      <c r="A5975" s="22" t="s">
        <v>7</v>
      </c>
      <c r="B5975" s="22" t="s">
        <v>4</v>
      </c>
      <c r="D5975" s="22" t="s">
        <v>5</v>
      </c>
      <c r="E5975" s="22" t="s">
        <v>11</v>
      </c>
      <c r="F5975" s="22" t="s">
        <v>12</v>
      </c>
      <c r="G5975" s="22" t="s">
        <v>6</v>
      </c>
      <c r="H5975" s="22" t="s">
        <v>29</v>
      </c>
    </row>
    <row r="5976" spans="1:8" ht="17.25" thickTop="1">
      <c r="A5976" s="161">
        <f ca="1">COUNTIF(INDIRECT("$A$3:A" &amp; ROW()-1), "연번")</f>
        <v>543</v>
      </c>
      <c r="B5976" s="21" t="str">
        <f ca="1">VLOOKUP(A5976,'41. KPC'!$B$8:$H$1048576,7,0)</f>
        <v>제조현장 생산원가 이해</v>
      </c>
      <c r="D5976" s="37" t="s">
        <v>2948</v>
      </c>
      <c r="E5976" s="37" t="s">
        <v>8193</v>
      </c>
      <c r="F5976" s="37" t="s">
        <v>8194</v>
      </c>
      <c r="G5976" s="37">
        <v>4</v>
      </c>
      <c r="H5976" s="626" t="s">
        <v>3836</v>
      </c>
    </row>
    <row r="5977" spans="1:8">
      <c r="A5977" s="24" t="s">
        <v>28</v>
      </c>
      <c r="B5977" s="23" t="s">
        <v>8195</v>
      </c>
      <c r="D5977" s="38" t="s">
        <v>2948</v>
      </c>
      <c r="E5977" s="38" t="s">
        <v>8196</v>
      </c>
      <c r="F5977" s="38" t="s">
        <v>8197</v>
      </c>
      <c r="G5977" s="38">
        <v>3</v>
      </c>
      <c r="H5977" s="627"/>
    </row>
    <row r="5978" spans="1:8">
      <c r="A5978" s="24" t="s">
        <v>13</v>
      </c>
      <c r="B5978" s="23" t="s">
        <v>8198</v>
      </c>
      <c r="D5978" s="38" t="s">
        <v>2948</v>
      </c>
      <c r="E5978" s="38" t="s">
        <v>8199</v>
      </c>
      <c r="F5978" s="38" t="s">
        <v>8200</v>
      </c>
      <c r="G5978" s="38">
        <v>4</v>
      </c>
      <c r="H5978" s="627"/>
    </row>
    <row r="5979" spans="1:8">
      <c r="A5979" s="24" t="s">
        <v>32</v>
      </c>
      <c r="B5979" s="23">
        <f ca="1">VLOOKUP(B5976,'41. KPC'!$H$8:$J$1048576,3,0)</f>
        <v>14</v>
      </c>
      <c r="D5979" s="38" t="s">
        <v>2948</v>
      </c>
      <c r="E5979" s="38" t="s">
        <v>8201</v>
      </c>
      <c r="F5979" s="38" t="s">
        <v>8202</v>
      </c>
      <c r="G5979" s="38">
        <v>3</v>
      </c>
      <c r="H5979" s="628"/>
    </row>
    <row r="5980" spans="1:8">
      <c r="A5980" s="24" t="s">
        <v>31</v>
      </c>
      <c r="B5980" s="23" t="str">
        <f ca="1">VLOOKUP(B5976,'41. KPC'!$H$8:$J$1048576,2,0)</f>
        <v>O</v>
      </c>
      <c r="D5980" s="38"/>
      <c r="E5980" s="38"/>
      <c r="F5980" s="38"/>
      <c r="G5980" s="38"/>
      <c r="H5980" s="38"/>
    </row>
    <row r="5981" spans="1:8">
      <c r="A5981" s="24" t="s">
        <v>25</v>
      </c>
      <c r="B5981" s="23" t="str">
        <f ca="1">VLOOKUP(B5976,'41. KPC'!$H$8:$L$1048576,5,0)</f>
        <v>4~12월</v>
      </c>
      <c r="D5981" s="38"/>
      <c r="E5981" s="38"/>
      <c r="F5981" s="38"/>
      <c r="G5981" s="38"/>
      <c r="H5981" s="38"/>
    </row>
    <row r="5982" spans="1:8">
      <c r="A5982" s="629" t="s">
        <v>33</v>
      </c>
      <c r="B5982" s="644" t="s">
        <v>8195</v>
      </c>
      <c r="D5982" s="38"/>
      <c r="E5982" s="38"/>
      <c r="F5982" s="38"/>
      <c r="G5982" s="38"/>
      <c r="H5982" s="38"/>
    </row>
    <row r="5983" spans="1:8">
      <c r="A5983" s="630"/>
      <c r="B5983" s="645"/>
      <c r="D5983" s="38"/>
      <c r="E5983" s="38"/>
      <c r="F5983" s="38"/>
      <c r="G5983" s="38"/>
      <c r="H5983" s="38"/>
    </row>
    <row r="5986" spans="1:8" ht="17.25" thickBot="1">
      <c r="A5986" s="22" t="s">
        <v>66</v>
      </c>
      <c r="B5986" s="22" t="s">
        <v>4</v>
      </c>
      <c r="D5986" s="22" t="s">
        <v>5</v>
      </c>
      <c r="E5986" s="22" t="s">
        <v>11</v>
      </c>
      <c r="F5986" s="22" t="s">
        <v>12</v>
      </c>
      <c r="G5986" s="22" t="s">
        <v>6</v>
      </c>
      <c r="H5986" s="22" t="s">
        <v>29</v>
      </c>
    </row>
    <row r="5987" spans="1:8" ht="17.25" thickTop="1">
      <c r="A5987" s="161">
        <f ca="1">COUNTIF(INDIRECT("$A$3:A" &amp; ROW()-1), "연번")</f>
        <v>544</v>
      </c>
      <c r="B5987" s="21" t="str">
        <f ca="1">VLOOKUP(A5987,'41. KPC'!$B$8:$H$1048576,7,0)</f>
        <v>생산관리담당자 문제해결능력향상</v>
      </c>
      <c r="D5987" s="37" t="s">
        <v>2949</v>
      </c>
      <c r="E5987" s="37" t="s">
        <v>8203</v>
      </c>
      <c r="F5987" s="37" t="s">
        <v>8204</v>
      </c>
      <c r="G5987" s="37">
        <v>4</v>
      </c>
      <c r="H5987" s="626" t="s">
        <v>3836</v>
      </c>
    </row>
    <row r="5988" spans="1:8">
      <c r="A5988" s="24" t="s">
        <v>68</v>
      </c>
      <c r="B5988" s="23" t="s">
        <v>8205</v>
      </c>
      <c r="D5988" s="38" t="s">
        <v>2949</v>
      </c>
      <c r="E5988" s="38" t="s">
        <v>8206</v>
      </c>
      <c r="F5988" s="38" t="s">
        <v>8207</v>
      </c>
      <c r="G5988" s="38">
        <v>3</v>
      </c>
      <c r="H5988" s="627"/>
    </row>
    <row r="5989" spans="1:8">
      <c r="A5989" s="24" t="s">
        <v>69</v>
      </c>
      <c r="B5989" s="23" t="s">
        <v>8208</v>
      </c>
      <c r="D5989" s="38" t="s">
        <v>2949</v>
      </c>
      <c r="E5989" s="38" t="s">
        <v>8209</v>
      </c>
      <c r="F5989" s="38" t="s">
        <v>8210</v>
      </c>
      <c r="G5989" s="38">
        <v>4</v>
      </c>
      <c r="H5989" s="627"/>
    </row>
    <row r="5990" spans="1:8">
      <c r="A5990" s="24" t="s">
        <v>70</v>
      </c>
      <c r="B5990" s="23">
        <f ca="1">VLOOKUP(B5987,'41. KPC'!$H$8:$J$1048576,3,0)</f>
        <v>14</v>
      </c>
      <c r="D5990" s="38" t="s">
        <v>2949</v>
      </c>
      <c r="E5990" s="38" t="s">
        <v>8211</v>
      </c>
      <c r="F5990" s="38" t="s">
        <v>8212</v>
      </c>
      <c r="G5990" s="38">
        <v>3</v>
      </c>
      <c r="H5990" s="628"/>
    </row>
    <row r="5991" spans="1:8">
      <c r="A5991" s="24" t="s">
        <v>71</v>
      </c>
      <c r="B5991" s="23" t="str">
        <f ca="1">VLOOKUP(B5987,'41. KPC'!$H$8:$J$1048576,2,0)</f>
        <v>O</v>
      </c>
      <c r="D5991" s="38"/>
      <c r="E5991" s="38"/>
      <c r="F5991" s="38"/>
      <c r="G5991" s="38"/>
      <c r="H5991" s="38"/>
    </row>
    <row r="5992" spans="1:8">
      <c r="A5992" s="24" t="s">
        <v>72</v>
      </c>
      <c r="B5992" s="23" t="str">
        <f ca="1">VLOOKUP(B5987,'41. KPC'!$H$8:$L$1048576,5,0)</f>
        <v>4~11월</v>
      </c>
      <c r="D5992" s="38"/>
      <c r="E5992" s="38"/>
      <c r="F5992" s="38"/>
      <c r="G5992" s="38"/>
      <c r="H5992" s="38"/>
    </row>
    <row r="5993" spans="1:8" ht="17.45" customHeight="1">
      <c r="A5993" s="629" t="s">
        <v>73</v>
      </c>
      <c r="B5993" s="644" t="s">
        <v>8205</v>
      </c>
      <c r="D5993" s="38"/>
      <c r="E5993" s="38"/>
      <c r="F5993" s="38"/>
      <c r="G5993" s="38"/>
      <c r="H5993" s="38"/>
    </row>
    <row r="5994" spans="1:8">
      <c r="A5994" s="653"/>
      <c r="B5994" s="645"/>
      <c r="D5994" s="38"/>
      <c r="E5994" s="38"/>
      <c r="F5994" s="38"/>
      <c r="G5994" s="38"/>
      <c r="H5994" s="38"/>
    </row>
    <row r="5997" spans="1:8" ht="17.25" thickBot="1">
      <c r="A5997" s="22" t="s">
        <v>7</v>
      </c>
      <c r="B5997" s="22" t="s">
        <v>4</v>
      </c>
      <c r="D5997" s="22" t="s">
        <v>5</v>
      </c>
      <c r="E5997" s="22" t="s">
        <v>11</v>
      </c>
      <c r="F5997" s="22" t="s">
        <v>12</v>
      </c>
      <c r="G5997" s="22" t="s">
        <v>6</v>
      </c>
      <c r="H5997" s="22" t="s">
        <v>29</v>
      </c>
    </row>
    <row r="5998" spans="1:8" ht="17.25" thickTop="1">
      <c r="A5998" s="161">
        <f ca="1">COUNTIF(INDIRECT("$A$3:A" &amp; ROW()-1), "연번")</f>
        <v>545</v>
      </c>
      <c r="B5998" s="21" t="str">
        <f ca="1">VLOOKUP(A5998,'41. KPC'!$B$8:$H$1048576,7,0)</f>
        <v>3D모델링을 위한 Inventor 기초</v>
      </c>
      <c r="D5998" s="37" t="s">
        <v>2950</v>
      </c>
      <c r="E5998" s="37" t="s">
        <v>8213</v>
      </c>
      <c r="F5998" s="37" t="s">
        <v>8214</v>
      </c>
      <c r="G5998" s="37">
        <v>10</v>
      </c>
      <c r="H5998" s="626" t="s">
        <v>3861</v>
      </c>
    </row>
    <row r="5999" spans="1:8">
      <c r="A5999" s="24" t="s">
        <v>28</v>
      </c>
      <c r="B5999" s="23" t="s">
        <v>8215</v>
      </c>
      <c r="D5999" s="38" t="s">
        <v>2950</v>
      </c>
      <c r="E5999" s="38" t="s">
        <v>8216</v>
      </c>
      <c r="F5999" s="38" t="s">
        <v>8217</v>
      </c>
      <c r="G5999" s="38">
        <v>10</v>
      </c>
      <c r="H5999" s="627"/>
    </row>
    <row r="6000" spans="1:8">
      <c r="A6000" s="24" t="s">
        <v>13</v>
      </c>
      <c r="B6000" s="23" t="s">
        <v>8218</v>
      </c>
      <c r="D6000" s="38" t="s">
        <v>2950</v>
      </c>
      <c r="E6000" s="38" t="s">
        <v>8219</v>
      </c>
      <c r="F6000" s="38" t="s">
        <v>8220</v>
      </c>
      <c r="G6000" s="38">
        <v>12</v>
      </c>
      <c r="H6000" s="628"/>
    </row>
    <row r="6001" spans="1:8">
      <c r="A6001" s="24" t="s">
        <v>32</v>
      </c>
      <c r="B6001" s="23">
        <f ca="1">VLOOKUP(B5998,'41. KPC'!$H$8:$J$1048576,3,0)</f>
        <v>32</v>
      </c>
      <c r="D6001" s="38"/>
      <c r="E6001" s="38"/>
      <c r="F6001" s="38"/>
      <c r="G6001" s="38"/>
      <c r="H6001" s="145"/>
    </row>
    <row r="6002" spans="1:8">
      <c r="A6002" s="24" t="s">
        <v>31</v>
      </c>
      <c r="B6002" s="23" t="str">
        <f ca="1">VLOOKUP(B5998,'41. KPC'!$H$8:$J$1048576,2,0)</f>
        <v>O</v>
      </c>
      <c r="D6002" s="38"/>
      <c r="E6002" s="38"/>
      <c r="F6002" s="38"/>
      <c r="G6002" s="38"/>
      <c r="H6002" s="38"/>
    </row>
    <row r="6003" spans="1:8">
      <c r="A6003" s="24" t="s">
        <v>25</v>
      </c>
      <c r="B6003" s="23" t="str">
        <f ca="1">VLOOKUP(B5998,'41. KPC'!$H$8:$L$1048576,5,0)</f>
        <v>4~12월</v>
      </c>
      <c r="D6003" s="38"/>
      <c r="E6003" s="38"/>
      <c r="F6003" s="38"/>
      <c r="G6003" s="38"/>
      <c r="H6003" s="38"/>
    </row>
    <row r="6004" spans="1:8">
      <c r="A6004" s="629" t="s">
        <v>33</v>
      </c>
      <c r="B6004" s="644" t="s">
        <v>8215</v>
      </c>
      <c r="D6004" s="38"/>
      <c r="E6004" s="38"/>
      <c r="F6004" s="38"/>
      <c r="G6004" s="38"/>
      <c r="H6004" s="38"/>
    </row>
    <row r="6005" spans="1:8">
      <c r="A6005" s="630"/>
      <c r="B6005" s="645"/>
      <c r="D6005" s="38"/>
      <c r="E6005" s="38"/>
      <c r="F6005" s="38"/>
      <c r="G6005" s="38"/>
      <c r="H6005" s="38"/>
    </row>
    <row r="6008" spans="1:8" ht="17.25" thickBot="1">
      <c r="A6008" s="22" t="s">
        <v>7</v>
      </c>
      <c r="B6008" s="22" t="s">
        <v>4</v>
      </c>
      <c r="D6008" s="22" t="s">
        <v>5</v>
      </c>
      <c r="E6008" s="22" t="s">
        <v>11</v>
      </c>
      <c r="F6008" s="22" t="s">
        <v>12</v>
      </c>
      <c r="G6008" s="22" t="s">
        <v>6</v>
      </c>
      <c r="H6008" s="22" t="s">
        <v>29</v>
      </c>
    </row>
    <row r="6009" spans="1:8" ht="17.25" thickTop="1">
      <c r="A6009" s="161">
        <f ca="1">COUNTIF(INDIRECT("$A$3:A" &amp; ROW()-1), "연번")</f>
        <v>546</v>
      </c>
      <c r="B6009" s="21" t="str">
        <f ca="1">VLOOKUP(A6009,'41. KPC'!$B$8:$H$1048576,7,0)</f>
        <v>현장사원역량강화</v>
      </c>
      <c r="D6009" s="37" t="s">
        <v>2951</v>
      </c>
      <c r="E6009" s="37" t="s">
        <v>8221</v>
      </c>
      <c r="F6009" s="37" t="s">
        <v>8222</v>
      </c>
      <c r="G6009" s="37">
        <v>3</v>
      </c>
      <c r="H6009" s="626" t="s">
        <v>3861</v>
      </c>
    </row>
    <row r="6010" spans="1:8">
      <c r="A6010" s="24" t="s">
        <v>28</v>
      </c>
      <c r="B6010" s="23" t="s">
        <v>8223</v>
      </c>
      <c r="D6010" s="38" t="s">
        <v>2951</v>
      </c>
      <c r="E6010" s="38" t="s">
        <v>8224</v>
      </c>
      <c r="F6010" s="38" t="s">
        <v>8225</v>
      </c>
      <c r="G6010" s="38">
        <v>4</v>
      </c>
      <c r="H6010" s="627"/>
    </row>
    <row r="6011" spans="1:8">
      <c r="A6011" s="24" t="s">
        <v>13</v>
      </c>
      <c r="B6011" s="23" t="s">
        <v>8226</v>
      </c>
      <c r="D6011" s="38" t="s">
        <v>2951</v>
      </c>
      <c r="E6011" s="38" t="s">
        <v>8227</v>
      </c>
      <c r="F6011" s="38" t="s">
        <v>8228</v>
      </c>
      <c r="G6011" s="38">
        <v>3</v>
      </c>
      <c r="H6011" s="627"/>
    </row>
    <row r="6012" spans="1:8">
      <c r="A6012" s="24" t="s">
        <v>32</v>
      </c>
      <c r="B6012" s="23">
        <f ca="1">VLOOKUP(B6009,'41. KPC'!$H$8:$J$1048576,3,0)</f>
        <v>14</v>
      </c>
      <c r="D6012" s="38" t="s">
        <v>2951</v>
      </c>
      <c r="E6012" s="38" t="s">
        <v>8229</v>
      </c>
      <c r="F6012" s="38" t="s">
        <v>8230</v>
      </c>
      <c r="G6012" s="38">
        <v>4</v>
      </c>
      <c r="H6012" s="628"/>
    </row>
    <row r="6013" spans="1:8">
      <c r="A6013" s="24" t="s">
        <v>31</v>
      </c>
      <c r="B6013" s="23" t="str">
        <f ca="1">VLOOKUP(B6009,'41. KPC'!$H$8:$J$1048576,2,0)</f>
        <v>O</v>
      </c>
      <c r="D6013" s="38"/>
      <c r="E6013" s="38"/>
      <c r="F6013" s="38"/>
      <c r="G6013" s="38"/>
      <c r="H6013" s="38"/>
    </row>
    <row r="6014" spans="1:8">
      <c r="A6014" s="24" t="s">
        <v>25</v>
      </c>
      <c r="B6014" s="23" t="str">
        <f ca="1">VLOOKUP(B6009,'41. KPC'!$H$8:$L$1048576,5,0)</f>
        <v>2~11월</v>
      </c>
      <c r="D6014" s="38"/>
      <c r="E6014" s="38"/>
      <c r="F6014" s="38"/>
      <c r="G6014" s="38"/>
      <c r="H6014" s="38"/>
    </row>
    <row r="6015" spans="1:8">
      <c r="A6015" s="629" t="s">
        <v>33</v>
      </c>
      <c r="B6015" s="644" t="s">
        <v>8223</v>
      </c>
      <c r="D6015" s="38"/>
      <c r="E6015" s="38"/>
      <c r="F6015" s="38"/>
      <c r="G6015" s="38"/>
      <c r="H6015" s="38"/>
    </row>
    <row r="6016" spans="1:8">
      <c r="A6016" s="630"/>
      <c r="B6016" s="645"/>
      <c r="D6016" s="38"/>
      <c r="E6016" s="38"/>
      <c r="F6016" s="38"/>
      <c r="G6016" s="38"/>
      <c r="H6016" s="38"/>
    </row>
    <row r="6019" spans="1:8" ht="17.25" thickBot="1">
      <c r="A6019" s="22" t="s">
        <v>7</v>
      </c>
      <c r="B6019" s="22" t="s">
        <v>4</v>
      </c>
      <c r="D6019" s="22" t="s">
        <v>5</v>
      </c>
      <c r="E6019" s="22" t="s">
        <v>11</v>
      </c>
      <c r="F6019" s="22" t="s">
        <v>12</v>
      </c>
      <c r="G6019" s="22" t="s">
        <v>6</v>
      </c>
      <c r="H6019" s="22" t="s">
        <v>29</v>
      </c>
    </row>
    <row r="6020" spans="1:8" ht="17.25" thickTop="1">
      <c r="A6020" s="161">
        <f ca="1">COUNTIF(INDIRECT("$A$3:A" &amp; ROW()-1), "연번")</f>
        <v>547</v>
      </c>
      <c r="B6020" s="21" t="str">
        <f ca="1">VLOOKUP(A6020,'41. KPC'!$B$8:$H$1048576,7,0)</f>
        <v>스마트공장 MES 도입 및 운영실무</v>
      </c>
      <c r="D6020" s="37" t="s">
        <v>2952</v>
      </c>
      <c r="E6020" s="37" t="s">
        <v>8231</v>
      </c>
      <c r="F6020" s="37" t="s">
        <v>8232</v>
      </c>
      <c r="G6020" s="37">
        <v>3</v>
      </c>
      <c r="H6020" s="626" t="s">
        <v>3861</v>
      </c>
    </row>
    <row r="6021" spans="1:8">
      <c r="A6021" s="24" t="s">
        <v>28</v>
      </c>
      <c r="B6021" s="23" t="s">
        <v>8233</v>
      </c>
      <c r="D6021" s="38" t="s">
        <v>2952</v>
      </c>
      <c r="E6021" s="38" t="s">
        <v>8234</v>
      </c>
      <c r="F6021" s="38" t="s">
        <v>8235</v>
      </c>
      <c r="G6021" s="38">
        <v>4</v>
      </c>
      <c r="H6021" s="627"/>
    </row>
    <row r="6022" spans="1:8">
      <c r="A6022" s="24" t="s">
        <v>13</v>
      </c>
      <c r="B6022" s="23" t="s">
        <v>8159</v>
      </c>
      <c r="D6022" s="38" t="s">
        <v>2952</v>
      </c>
      <c r="E6022" s="38" t="s">
        <v>8236</v>
      </c>
      <c r="F6022" s="38" t="s">
        <v>8237</v>
      </c>
      <c r="G6022" s="38">
        <v>3</v>
      </c>
      <c r="H6022" s="627"/>
    </row>
    <row r="6023" spans="1:8">
      <c r="A6023" s="24" t="s">
        <v>32</v>
      </c>
      <c r="B6023" s="23">
        <f ca="1">VLOOKUP(B6020,'41. KPC'!$H$8:$J$1048576,3,0)</f>
        <v>14</v>
      </c>
      <c r="D6023" s="38" t="s">
        <v>2952</v>
      </c>
      <c r="E6023" s="38" t="s">
        <v>8238</v>
      </c>
      <c r="F6023" s="38" t="s">
        <v>8239</v>
      </c>
      <c r="G6023" s="38">
        <v>3</v>
      </c>
      <c r="H6023" s="627"/>
    </row>
    <row r="6024" spans="1:8">
      <c r="A6024" s="24" t="s">
        <v>31</v>
      </c>
      <c r="B6024" s="23" t="str">
        <f ca="1">VLOOKUP(B6020,'41. KPC'!$H$8:$J$1048576,2,0)</f>
        <v>O</v>
      </c>
      <c r="D6024" s="38" t="s">
        <v>2952</v>
      </c>
      <c r="E6024" s="38" t="s">
        <v>8240</v>
      </c>
      <c r="F6024" s="38" t="s">
        <v>8241</v>
      </c>
      <c r="G6024" s="38">
        <v>1</v>
      </c>
      <c r="H6024" s="628"/>
    </row>
    <row r="6025" spans="1:8">
      <c r="A6025" s="24" t="s">
        <v>25</v>
      </c>
      <c r="B6025" s="23" t="str">
        <f ca="1">VLOOKUP(B6020,'41. KPC'!$H$8:$L$1048576,5,0)</f>
        <v>2~11월</v>
      </c>
      <c r="D6025" s="38"/>
      <c r="E6025" s="38"/>
      <c r="F6025" s="38"/>
      <c r="G6025" s="38"/>
      <c r="H6025" s="38"/>
    </row>
    <row r="6026" spans="1:8">
      <c r="A6026" s="629" t="s">
        <v>33</v>
      </c>
      <c r="B6026" s="644" t="s">
        <v>8233</v>
      </c>
      <c r="D6026" s="38"/>
      <c r="E6026" s="38"/>
      <c r="F6026" s="38"/>
      <c r="G6026" s="38"/>
      <c r="H6026" s="38"/>
    </row>
    <row r="6027" spans="1:8">
      <c r="A6027" s="630"/>
      <c r="B6027" s="645"/>
      <c r="D6027" s="38"/>
      <c r="E6027" s="38"/>
      <c r="F6027" s="38"/>
      <c r="G6027" s="38"/>
      <c r="H6027" s="38"/>
    </row>
    <row r="6030" spans="1:8" ht="17.25" thickBot="1">
      <c r="A6030" s="22" t="s">
        <v>7</v>
      </c>
      <c r="B6030" s="22" t="s">
        <v>4</v>
      </c>
      <c r="D6030" s="22" t="s">
        <v>5</v>
      </c>
      <c r="E6030" s="22" t="s">
        <v>11</v>
      </c>
      <c r="F6030" s="22" t="s">
        <v>12</v>
      </c>
      <c r="G6030" s="22" t="s">
        <v>6</v>
      </c>
      <c r="H6030" s="22" t="s">
        <v>29</v>
      </c>
    </row>
    <row r="6031" spans="1:8" ht="17.25" thickTop="1">
      <c r="A6031" s="161">
        <f ca="1">COUNTIF(INDIRECT("$A$3:A" &amp; ROW()-1), "연번")</f>
        <v>548</v>
      </c>
      <c r="B6031" s="21" t="str">
        <f ca="1">VLOOKUP(A6031,'41. KPC'!$B$8:$H$1048576,7,0)</f>
        <v>사출 금형 및 성형 기본</v>
      </c>
      <c r="D6031" s="37" t="s">
        <v>2953</v>
      </c>
      <c r="E6031" s="37" t="s">
        <v>8242</v>
      </c>
      <c r="F6031" s="37" t="s">
        <v>8243</v>
      </c>
      <c r="G6031" s="37">
        <v>7</v>
      </c>
      <c r="H6031" s="626" t="s">
        <v>3861</v>
      </c>
    </row>
    <row r="6032" spans="1:8">
      <c r="A6032" s="24" t="s">
        <v>28</v>
      </c>
      <c r="B6032" s="23" t="s">
        <v>8244</v>
      </c>
      <c r="D6032" s="38" t="s">
        <v>2953</v>
      </c>
      <c r="E6032" s="38" t="s">
        <v>8245</v>
      </c>
      <c r="F6032" s="38" t="s">
        <v>8246</v>
      </c>
      <c r="G6032" s="38">
        <v>7</v>
      </c>
      <c r="H6032" s="628"/>
    </row>
    <row r="6033" spans="1:8">
      <c r="A6033" s="24" t="s">
        <v>13</v>
      </c>
      <c r="B6033" s="23" t="s">
        <v>8247</v>
      </c>
      <c r="D6033" s="38"/>
      <c r="E6033" s="38"/>
      <c r="F6033" s="38"/>
      <c r="G6033" s="38"/>
      <c r="H6033" s="38"/>
    </row>
    <row r="6034" spans="1:8">
      <c r="A6034" s="24" t="s">
        <v>32</v>
      </c>
      <c r="B6034" s="23">
        <f ca="1">VLOOKUP(B6031,'41. KPC'!$H$8:$J$1048576,3,0)</f>
        <v>14</v>
      </c>
      <c r="D6034" s="38"/>
      <c r="E6034" s="38"/>
      <c r="F6034" s="38"/>
      <c r="G6034" s="38"/>
      <c r="H6034" s="38"/>
    </row>
    <row r="6035" spans="1:8">
      <c r="A6035" s="24" t="s">
        <v>31</v>
      </c>
      <c r="B6035" s="23" t="str">
        <f ca="1">VLOOKUP(B6031,'41. KPC'!$H$8:$J$1048576,2,0)</f>
        <v>O</v>
      </c>
      <c r="D6035" s="38"/>
      <c r="E6035" s="38"/>
      <c r="F6035" s="38"/>
      <c r="G6035" s="38"/>
      <c r="H6035" s="38"/>
    </row>
    <row r="6036" spans="1:8">
      <c r="A6036" s="24" t="s">
        <v>25</v>
      </c>
      <c r="B6036" s="23" t="str">
        <f ca="1">VLOOKUP(B6031,'41. KPC'!$H$8:$L$1048576,5,0)</f>
        <v>7~11월</v>
      </c>
      <c r="D6036" s="38"/>
      <c r="E6036" s="38"/>
      <c r="F6036" s="38"/>
      <c r="G6036" s="38"/>
      <c r="H6036" s="38"/>
    </row>
    <row r="6037" spans="1:8">
      <c r="A6037" s="629" t="s">
        <v>33</v>
      </c>
      <c r="B6037" s="644" t="s">
        <v>8244</v>
      </c>
      <c r="D6037" s="38"/>
      <c r="E6037" s="37"/>
      <c r="F6037" s="37"/>
      <c r="G6037" s="37"/>
      <c r="H6037" s="38"/>
    </row>
    <row r="6038" spans="1:8">
      <c r="A6038" s="630"/>
      <c r="B6038" s="645"/>
      <c r="D6038" s="38"/>
      <c r="E6038" s="38"/>
      <c r="F6038" s="38"/>
      <c r="G6038" s="38"/>
      <c r="H6038" s="145"/>
    </row>
    <row r="6041" spans="1:8" ht="17.25" thickBot="1">
      <c r="A6041" s="22" t="s">
        <v>7</v>
      </c>
      <c r="B6041" s="22" t="s">
        <v>4</v>
      </c>
      <c r="D6041" s="22" t="s">
        <v>5</v>
      </c>
      <c r="E6041" s="22" t="s">
        <v>11</v>
      </c>
      <c r="F6041" s="22" t="s">
        <v>12</v>
      </c>
      <c r="G6041" s="22" t="s">
        <v>6</v>
      </c>
      <c r="H6041" s="22" t="s">
        <v>29</v>
      </c>
    </row>
    <row r="6042" spans="1:8" ht="17.25" thickTop="1">
      <c r="A6042" s="161">
        <f ca="1">COUNTIF(INDIRECT("$A$3:A" &amp; ROW()-1), "연번")</f>
        <v>549</v>
      </c>
      <c r="B6042" s="21" t="str">
        <f ca="1">VLOOKUP(A6042,'41. KPC'!$B$8:$H$1048576,7,0)</f>
        <v>현장문제해결 및 개선노하우활용</v>
      </c>
      <c r="D6042" s="37" t="s">
        <v>2955</v>
      </c>
      <c r="E6042" s="37" t="s">
        <v>8248</v>
      </c>
      <c r="F6042" s="37" t="s">
        <v>8249</v>
      </c>
      <c r="G6042" s="37">
        <v>3</v>
      </c>
      <c r="H6042" s="626" t="s">
        <v>3861</v>
      </c>
    </row>
    <row r="6043" spans="1:8">
      <c r="A6043" s="24" t="s">
        <v>28</v>
      </c>
      <c r="B6043" s="23" t="s">
        <v>8250</v>
      </c>
      <c r="D6043" s="38" t="s">
        <v>2955</v>
      </c>
      <c r="E6043" s="38" t="s">
        <v>8251</v>
      </c>
      <c r="F6043" s="38" t="s">
        <v>8252</v>
      </c>
      <c r="G6043" s="38">
        <v>4</v>
      </c>
      <c r="H6043" s="627"/>
    </row>
    <row r="6044" spans="1:8">
      <c r="A6044" s="24" t="s">
        <v>13</v>
      </c>
      <c r="B6044" s="23" t="s">
        <v>8253</v>
      </c>
      <c r="D6044" s="38" t="s">
        <v>2955</v>
      </c>
      <c r="E6044" s="38" t="s">
        <v>8254</v>
      </c>
      <c r="F6044" s="38" t="s">
        <v>8255</v>
      </c>
      <c r="G6044" s="38">
        <v>3</v>
      </c>
      <c r="H6044" s="627"/>
    </row>
    <row r="6045" spans="1:8">
      <c r="A6045" s="24" t="s">
        <v>32</v>
      </c>
      <c r="B6045" s="23">
        <f ca="1">VLOOKUP(B6042,'41. KPC'!$H$8:$J$1048576,3,0)</f>
        <v>14</v>
      </c>
      <c r="D6045" s="38" t="s">
        <v>2955</v>
      </c>
      <c r="E6045" s="38" t="s">
        <v>8256</v>
      </c>
      <c r="F6045" s="38" t="s">
        <v>8257</v>
      </c>
      <c r="G6045" s="38">
        <v>2</v>
      </c>
      <c r="H6045" s="627"/>
    </row>
    <row r="6046" spans="1:8">
      <c r="A6046" s="24" t="s">
        <v>31</v>
      </c>
      <c r="B6046" s="23" t="str">
        <f ca="1">VLOOKUP(B6042,'41. KPC'!$H$8:$J$1048576,2,0)</f>
        <v>O</v>
      </c>
      <c r="D6046" s="38" t="s">
        <v>2955</v>
      </c>
      <c r="E6046" s="38" t="s">
        <v>8258</v>
      </c>
      <c r="F6046" s="38" t="s">
        <v>8259</v>
      </c>
      <c r="G6046" s="38">
        <v>2</v>
      </c>
      <c r="H6046" s="628"/>
    </row>
    <row r="6047" spans="1:8">
      <c r="A6047" s="24" t="s">
        <v>25</v>
      </c>
      <c r="B6047" s="23" t="str">
        <f ca="1">VLOOKUP(B6042,'41. KPC'!$H$8:$L$1048576,5,0)</f>
        <v>4~12월</v>
      </c>
      <c r="D6047" s="38"/>
      <c r="E6047" s="38"/>
      <c r="F6047" s="38"/>
      <c r="G6047" s="38"/>
      <c r="H6047" s="38"/>
    </row>
    <row r="6048" spans="1:8">
      <c r="A6048" s="629" t="s">
        <v>33</v>
      </c>
      <c r="B6048" s="644" t="s">
        <v>8250</v>
      </c>
      <c r="D6048" s="37"/>
      <c r="E6048" s="37"/>
      <c r="F6048" s="37"/>
      <c r="G6048" s="37"/>
      <c r="H6048" s="38"/>
    </row>
    <row r="6049" spans="1:8">
      <c r="A6049" s="630"/>
      <c r="B6049" s="645"/>
      <c r="D6049" s="38"/>
      <c r="E6049" s="38"/>
      <c r="F6049" s="38"/>
      <c r="G6049" s="38"/>
      <c r="H6049" s="145"/>
    </row>
    <row r="6052" spans="1:8" ht="17.25" thickBot="1">
      <c r="A6052" s="22" t="s">
        <v>7</v>
      </c>
      <c r="B6052" s="22" t="s">
        <v>4</v>
      </c>
      <c r="D6052" s="22" t="s">
        <v>5</v>
      </c>
      <c r="E6052" s="22" t="s">
        <v>11</v>
      </c>
      <c r="F6052" s="22" t="s">
        <v>12</v>
      </c>
      <c r="G6052" s="22" t="s">
        <v>6</v>
      </c>
      <c r="H6052" s="22" t="s">
        <v>29</v>
      </c>
    </row>
    <row r="6053" spans="1:8" ht="17.25" thickTop="1">
      <c r="A6053" s="161">
        <f ca="1">COUNTIF(INDIRECT("$A$3:A" &amp; ROW()-1), "연번")</f>
        <v>550</v>
      </c>
      <c r="B6053" s="21" t="str">
        <f ca="1">VLOOKUP(A6053,'41. KPC'!$B$8:$H$1048576,7,0)</f>
        <v>문제해결 및 개선제안능력개발</v>
      </c>
      <c r="D6053" s="37" t="s">
        <v>2956</v>
      </c>
      <c r="E6053" s="37" t="s">
        <v>8260</v>
      </c>
      <c r="F6053" s="37" t="s">
        <v>8261</v>
      </c>
      <c r="G6053" s="37">
        <v>3</v>
      </c>
      <c r="H6053" s="626" t="s">
        <v>3861</v>
      </c>
    </row>
    <row r="6054" spans="1:8">
      <c r="A6054" s="24" t="s">
        <v>28</v>
      </c>
      <c r="B6054" s="23" t="s">
        <v>8262</v>
      </c>
      <c r="D6054" s="38" t="s">
        <v>2956</v>
      </c>
      <c r="E6054" s="38" t="s">
        <v>8263</v>
      </c>
      <c r="F6054" s="38" t="s">
        <v>8264</v>
      </c>
      <c r="G6054" s="38">
        <v>4</v>
      </c>
      <c r="H6054" s="627"/>
    </row>
    <row r="6055" spans="1:8">
      <c r="A6055" s="24" t="s">
        <v>13</v>
      </c>
      <c r="B6055" s="23" t="s">
        <v>8265</v>
      </c>
      <c r="D6055" s="38" t="s">
        <v>2956</v>
      </c>
      <c r="E6055" s="38" t="s">
        <v>8266</v>
      </c>
      <c r="F6055" s="38" t="s">
        <v>8267</v>
      </c>
      <c r="G6055" s="38">
        <v>3</v>
      </c>
      <c r="H6055" s="627"/>
    </row>
    <row r="6056" spans="1:8">
      <c r="A6056" s="24" t="s">
        <v>32</v>
      </c>
      <c r="B6056" s="23">
        <f ca="1">VLOOKUP(B6053,'41. KPC'!$H$8:$J$1048576,3,0)</f>
        <v>14</v>
      </c>
      <c r="D6056" s="38" t="s">
        <v>2956</v>
      </c>
      <c r="E6056" s="38" t="s">
        <v>8268</v>
      </c>
      <c r="F6056" s="38" t="s">
        <v>8269</v>
      </c>
      <c r="G6056" s="38">
        <v>4</v>
      </c>
      <c r="H6056" s="628"/>
    </row>
    <row r="6057" spans="1:8">
      <c r="A6057" s="24" t="s">
        <v>31</v>
      </c>
      <c r="B6057" s="23" t="str">
        <f ca="1">VLOOKUP(B6053,'41. KPC'!$H$8:$J$1048576,2,0)</f>
        <v>O</v>
      </c>
      <c r="D6057" s="38"/>
      <c r="E6057" s="38"/>
      <c r="F6057" s="38"/>
      <c r="G6057" s="38"/>
      <c r="H6057" s="38"/>
    </row>
    <row r="6058" spans="1:8">
      <c r="A6058" s="24" t="s">
        <v>25</v>
      </c>
      <c r="B6058" s="23" t="str">
        <f ca="1">VLOOKUP(B6053,'41. KPC'!$H$8:$L$1048576,5,0)</f>
        <v>1~11월</v>
      </c>
      <c r="D6058" s="38"/>
      <c r="E6058" s="23"/>
      <c r="F6058" s="38"/>
      <c r="G6058" s="38"/>
      <c r="H6058" s="38"/>
    </row>
    <row r="6059" spans="1:8">
      <c r="A6059" s="629" t="s">
        <v>33</v>
      </c>
      <c r="B6059" s="644" t="s">
        <v>8262</v>
      </c>
      <c r="D6059" s="38"/>
      <c r="E6059" s="38"/>
      <c r="F6059" s="38"/>
      <c r="G6059" s="38"/>
      <c r="H6059" s="38"/>
    </row>
    <row r="6060" spans="1:8">
      <c r="A6060" s="630"/>
      <c r="B6060" s="645"/>
      <c r="D6060" s="38"/>
      <c r="E6060" s="38"/>
      <c r="F6060" s="38"/>
      <c r="G6060" s="38"/>
      <c r="H6060" s="38"/>
    </row>
    <row r="6063" spans="1:8" ht="17.25" thickBot="1">
      <c r="A6063" s="22" t="s">
        <v>7</v>
      </c>
      <c r="B6063" s="22" t="s">
        <v>4</v>
      </c>
      <c r="D6063" s="22" t="s">
        <v>5</v>
      </c>
      <c r="E6063" s="22" t="s">
        <v>11</v>
      </c>
      <c r="F6063" s="22" t="s">
        <v>12</v>
      </c>
      <c r="G6063" s="22" t="s">
        <v>6</v>
      </c>
      <c r="H6063" s="22" t="s">
        <v>29</v>
      </c>
    </row>
    <row r="6064" spans="1:8" ht="17.25" thickTop="1">
      <c r="A6064" s="161">
        <f ca="1">COUNTIF(INDIRECT("$A$3:A" &amp; ROW()-1), "연번")</f>
        <v>551</v>
      </c>
      <c r="B6064" s="21" t="str">
        <f ca="1">VLOOKUP(A6064,'41. KPC'!$B$8:$H$1048576,7,0)</f>
        <v>현장품질관리기본</v>
      </c>
      <c r="D6064" s="37" t="s">
        <v>2959</v>
      </c>
      <c r="E6064" s="37" t="s">
        <v>8270</v>
      </c>
      <c r="F6064" s="37" t="s">
        <v>8271</v>
      </c>
      <c r="G6064" s="37">
        <v>3</v>
      </c>
      <c r="H6064" s="626" t="s">
        <v>3861</v>
      </c>
    </row>
    <row r="6065" spans="1:8">
      <c r="A6065" s="24" t="s">
        <v>28</v>
      </c>
      <c r="B6065" s="23" t="s">
        <v>8272</v>
      </c>
      <c r="D6065" s="38" t="s">
        <v>2959</v>
      </c>
      <c r="E6065" s="38" t="s">
        <v>8273</v>
      </c>
      <c r="F6065" s="38" t="s">
        <v>8274</v>
      </c>
      <c r="G6065" s="38">
        <v>4</v>
      </c>
      <c r="H6065" s="627"/>
    </row>
    <row r="6066" spans="1:8">
      <c r="A6066" s="24" t="s">
        <v>13</v>
      </c>
      <c r="B6066" s="23" t="s">
        <v>8275</v>
      </c>
      <c r="D6066" s="38" t="s">
        <v>2959</v>
      </c>
      <c r="E6066" s="38" t="s">
        <v>8276</v>
      </c>
      <c r="F6066" s="38" t="s">
        <v>8277</v>
      </c>
      <c r="G6066" s="38">
        <v>4</v>
      </c>
      <c r="H6066" s="627"/>
    </row>
    <row r="6067" spans="1:8">
      <c r="A6067" s="24" t="s">
        <v>32</v>
      </c>
      <c r="B6067" s="23">
        <f ca="1">VLOOKUP(B6064,'41. KPC'!$H$8:$J$1048576,3,0)</f>
        <v>14</v>
      </c>
      <c r="D6067" s="38" t="s">
        <v>2959</v>
      </c>
      <c r="E6067" s="38" t="s">
        <v>8278</v>
      </c>
      <c r="F6067" s="38" t="s">
        <v>8279</v>
      </c>
      <c r="G6067" s="38">
        <v>3</v>
      </c>
      <c r="H6067" s="628"/>
    </row>
    <row r="6068" spans="1:8">
      <c r="A6068" s="24" t="s">
        <v>31</v>
      </c>
      <c r="B6068" s="23" t="str">
        <f ca="1">VLOOKUP(B6064,'41. KPC'!$H$8:$J$1048576,2,0)</f>
        <v>O</v>
      </c>
      <c r="D6068" s="38"/>
      <c r="E6068" s="38"/>
      <c r="F6068" s="38"/>
      <c r="G6068" s="38"/>
      <c r="H6068" s="38"/>
    </row>
    <row r="6069" spans="1:8">
      <c r="A6069" s="24" t="s">
        <v>25</v>
      </c>
      <c r="B6069" s="23" t="str">
        <f ca="1">VLOOKUP(B6064,'41. KPC'!$H$8:$L$1048576,5,0)</f>
        <v>3~11월</v>
      </c>
      <c r="D6069" s="38"/>
      <c r="E6069" s="38"/>
      <c r="F6069" s="38"/>
      <c r="G6069" s="38"/>
      <c r="H6069" s="38"/>
    </row>
    <row r="6070" spans="1:8">
      <c r="A6070" s="629" t="s">
        <v>33</v>
      </c>
      <c r="B6070" s="644" t="s">
        <v>8272</v>
      </c>
      <c r="D6070" s="38"/>
      <c r="E6070" s="38"/>
      <c r="F6070" s="38"/>
      <c r="G6070" s="38"/>
      <c r="H6070" s="38"/>
    </row>
    <row r="6071" spans="1:8">
      <c r="A6071" s="630"/>
      <c r="B6071" s="645"/>
      <c r="D6071" s="38"/>
      <c r="E6071" s="38"/>
      <c r="F6071" s="38"/>
      <c r="G6071" s="38"/>
      <c r="H6071" s="38"/>
    </row>
    <row r="6074" spans="1:8" ht="17.25" thickBot="1">
      <c r="A6074" s="22" t="s">
        <v>7</v>
      </c>
      <c r="B6074" s="22" t="s">
        <v>4</v>
      </c>
      <c r="D6074" s="22" t="s">
        <v>5</v>
      </c>
      <c r="E6074" s="22" t="s">
        <v>11</v>
      </c>
      <c r="F6074" s="22" t="s">
        <v>12</v>
      </c>
      <c r="G6074" s="22" t="s">
        <v>6</v>
      </c>
      <c r="H6074" s="22" t="s">
        <v>29</v>
      </c>
    </row>
    <row r="6075" spans="1:8" ht="17.25" thickTop="1">
      <c r="A6075" s="161">
        <f ca="1">COUNTIF(INDIRECT("$A$3:A" &amp; ROW()-1), "연번")</f>
        <v>552</v>
      </c>
      <c r="B6075" s="21" t="str">
        <f ca="1">VLOOKUP(A6075,'41. KPC'!$B$8:$H$1048576,7,0)</f>
        <v>신뢰성 실무 기본</v>
      </c>
      <c r="D6075" s="37" t="s">
        <v>2960</v>
      </c>
      <c r="E6075" s="37" t="s">
        <v>8280</v>
      </c>
      <c r="F6075" s="37" t="s">
        <v>8281</v>
      </c>
      <c r="G6075" s="37">
        <v>7</v>
      </c>
      <c r="H6075" s="626" t="s">
        <v>3861</v>
      </c>
    </row>
    <row r="6076" spans="1:8">
      <c r="A6076" s="24" t="s">
        <v>28</v>
      </c>
      <c r="B6076" s="23" t="s">
        <v>8282</v>
      </c>
      <c r="D6076" s="38" t="s">
        <v>2960</v>
      </c>
      <c r="E6076" s="38" t="s">
        <v>8283</v>
      </c>
      <c r="F6076" s="38" t="s">
        <v>8284</v>
      </c>
      <c r="G6076" s="38">
        <v>3</v>
      </c>
      <c r="H6076" s="627"/>
    </row>
    <row r="6077" spans="1:8">
      <c r="A6077" s="24" t="s">
        <v>13</v>
      </c>
      <c r="B6077" s="23" t="s">
        <v>8285</v>
      </c>
      <c r="D6077" s="38" t="s">
        <v>2960</v>
      </c>
      <c r="E6077" s="38" t="s">
        <v>8286</v>
      </c>
      <c r="F6077" s="38" t="s">
        <v>8287</v>
      </c>
      <c r="G6077" s="38">
        <v>4</v>
      </c>
      <c r="H6077" s="628"/>
    </row>
    <row r="6078" spans="1:8">
      <c r="A6078" s="24" t="s">
        <v>32</v>
      </c>
      <c r="B6078" s="23">
        <f ca="1">VLOOKUP(B6075,'41. KPC'!$H$8:$J$1048576,3,0)</f>
        <v>14</v>
      </c>
      <c r="D6078" s="38"/>
      <c r="E6078" s="38"/>
      <c r="F6078" s="38"/>
      <c r="G6078" s="38"/>
      <c r="H6078" s="38"/>
    </row>
    <row r="6079" spans="1:8">
      <c r="A6079" s="24" t="s">
        <v>31</v>
      </c>
      <c r="B6079" s="23" t="str">
        <f ca="1">VLOOKUP(B6075,'41. KPC'!$H$8:$J$1048576,2,0)</f>
        <v>O</v>
      </c>
      <c r="D6079" s="38"/>
      <c r="E6079" s="38"/>
      <c r="F6079" s="38"/>
      <c r="G6079" s="38"/>
      <c r="H6079" s="38"/>
    </row>
    <row r="6080" spans="1:8">
      <c r="A6080" s="24" t="s">
        <v>25</v>
      </c>
      <c r="B6080" s="23" t="str">
        <f ca="1">VLOOKUP(B6075,'41. KPC'!$H$8:$L$1048576,5,0)</f>
        <v>2~11월</v>
      </c>
      <c r="D6080" s="38"/>
      <c r="E6080" s="38"/>
      <c r="F6080" s="38"/>
      <c r="G6080" s="38"/>
      <c r="H6080" s="38"/>
    </row>
    <row r="6081" spans="1:8">
      <c r="A6081" s="629" t="s">
        <v>33</v>
      </c>
      <c r="B6081" s="644" t="s">
        <v>8282</v>
      </c>
      <c r="D6081" s="38"/>
      <c r="E6081" s="38"/>
      <c r="F6081" s="38"/>
      <c r="G6081" s="38"/>
      <c r="H6081" s="38"/>
    </row>
    <row r="6082" spans="1:8">
      <c r="A6082" s="630"/>
      <c r="B6082" s="645"/>
      <c r="D6082" s="38"/>
      <c r="E6082" s="38"/>
      <c r="F6082" s="38"/>
      <c r="G6082" s="38"/>
      <c r="H6082" s="38"/>
    </row>
    <row r="6085" spans="1:8" ht="17.25" thickBot="1">
      <c r="A6085" s="22" t="s">
        <v>7</v>
      </c>
      <c r="B6085" s="22" t="s">
        <v>4</v>
      </c>
      <c r="D6085" s="22" t="s">
        <v>5</v>
      </c>
      <c r="E6085" s="22" t="s">
        <v>11</v>
      </c>
      <c r="F6085" s="22" t="s">
        <v>12</v>
      </c>
      <c r="G6085" s="22" t="s">
        <v>6</v>
      </c>
      <c r="H6085" s="22" t="s">
        <v>29</v>
      </c>
    </row>
    <row r="6086" spans="1:8" ht="17.25" thickTop="1">
      <c r="A6086" s="161">
        <f ca="1">COUNTIF(INDIRECT("$A$3:A" &amp; ROW()-1), "연번")</f>
        <v>553</v>
      </c>
      <c r="B6086" s="21" t="str">
        <f ca="1">VLOOKUP(A6086,'41. KPC'!$B$8:$H$1048576,7,0)</f>
        <v>IATF 16949 Core Tools</v>
      </c>
      <c r="D6086" s="37" t="s">
        <v>2963</v>
      </c>
      <c r="E6086" s="37" t="s">
        <v>8288</v>
      </c>
      <c r="F6086" s="37" t="s">
        <v>8289</v>
      </c>
      <c r="G6086" s="37">
        <v>3</v>
      </c>
      <c r="H6086" s="626" t="s">
        <v>3861</v>
      </c>
    </row>
    <row r="6087" spans="1:8">
      <c r="A6087" s="24" t="s">
        <v>28</v>
      </c>
      <c r="B6087" s="23" t="s">
        <v>8290</v>
      </c>
      <c r="D6087" s="38" t="s">
        <v>2963</v>
      </c>
      <c r="E6087" s="38" t="s">
        <v>8291</v>
      </c>
      <c r="F6087" s="38" t="s">
        <v>8292</v>
      </c>
      <c r="G6087" s="38">
        <v>4</v>
      </c>
      <c r="H6087" s="627"/>
    </row>
    <row r="6088" spans="1:8">
      <c r="A6088" s="24" t="s">
        <v>13</v>
      </c>
      <c r="B6088" s="23" t="s">
        <v>8293</v>
      </c>
      <c r="D6088" s="38" t="s">
        <v>2963</v>
      </c>
      <c r="E6088" s="38" t="s">
        <v>8294</v>
      </c>
      <c r="F6088" s="38" t="s">
        <v>8295</v>
      </c>
      <c r="G6088" s="38">
        <v>4</v>
      </c>
      <c r="H6088" s="627"/>
    </row>
    <row r="6089" spans="1:8">
      <c r="A6089" s="24" t="s">
        <v>32</v>
      </c>
      <c r="B6089" s="23">
        <f ca="1">VLOOKUP(B6086,'41. KPC'!$H$8:$J$1048576,3,0)</f>
        <v>14</v>
      </c>
      <c r="D6089" s="38" t="s">
        <v>2963</v>
      </c>
      <c r="E6089" s="38" t="s">
        <v>8296</v>
      </c>
      <c r="F6089" s="38" t="s">
        <v>8297</v>
      </c>
      <c r="G6089" s="38">
        <v>3</v>
      </c>
      <c r="H6089" s="628"/>
    </row>
    <row r="6090" spans="1:8">
      <c r="A6090" s="24" t="s">
        <v>31</v>
      </c>
      <c r="B6090" s="23" t="str">
        <f ca="1">VLOOKUP(B6086,'41. KPC'!$H$8:$J$1048576,2,0)</f>
        <v>O</v>
      </c>
      <c r="D6090" s="38"/>
      <c r="E6090" s="38"/>
      <c r="F6090" s="38"/>
      <c r="G6090" s="38"/>
      <c r="H6090" s="38"/>
    </row>
    <row r="6091" spans="1:8">
      <c r="A6091" s="24" t="s">
        <v>25</v>
      </c>
      <c r="B6091" s="23" t="str">
        <f ca="1">VLOOKUP(B6086,'41. KPC'!$H$8:$L$1048576,5,0)</f>
        <v>3~11월</v>
      </c>
      <c r="D6091" s="38"/>
      <c r="E6091" s="38"/>
      <c r="F6091" s="38"/>
      <c r="G6091" s="38"/>
      <c r="H6091" s="38"/>
    </row>
    <row r="6092" spans="1:8">
      <c r="A6092" s="629" t="s">
        <v>33</v>
      </c>
      <c r="B6092" s="644" t="s">
        <v>8290</v>
      </c>
      <c r="D6092" s="38"/>
      <c r="E6092" s="38"/>
      <c r="F6092" s="38"/>
      <c r="G6092" s="38"/>
      <c r="H6092" s="38"/>
    </row>
    <row r="6093" spans="1:8">
      <c r="A6093" s="630"/>
      <c r="B6093" s="645"/>
      <c r="D6093" s="38"/>
      <c r="E6093" s="38"/>
      <c r="F6093" s="38"/>
      <c r="G6093" s="38"/>
      <c r="H6093" s="38"/>
    </row>
    <row r="6096" spans="1:8" ht="17.25" thickBot="1">
      <c r="A6096" s="22" t="s">
        <v>7</v>
      </c>
      <c r="B6096" s="22" t="s">
        <v>4</v>
      </c>
      <c r="D6096" s="22" t="s">
        <v>5</v>
      </c>
      <c r="E6096" s="22" t="s">
        <v>11</v>
      </c>
      <c r="F6096" s="22" t="s">
        <v>12</v>
      </c>
      <c r="G6096" s="22" t="s">
        <v>6</v>
      </c>
      <c r="H6096" s="22" t="s">
        <v>29</v>
      </c>
    </row>
    <row r="6097" spans="1:8" ht="17.25" thickTop="1">
      <c r="A6097" s="161">
        <f ca="1">COUNTIF(INDIRECT("$A$3:A" &amp; ROW()-1), "연번")</f>
        <v>554</v>
      </c>
      <c r="B6097" s="21" t="str">
        <f ca="1">VLOOKUP(A6097,'41. KPC'!$B$8:$H$1048576,7,0)</f>
        <v>품질담당자가 아니어도 꼭 알아야 할 품질이야기</v>
      </c>
      <c r="D6097" s="37" t="s">
        <v>2966</v>
      </c>
      <c r="E6097" s="37" t="s">
        <v>8298</v>
      </c>
      <c r="F6097" s="37" t="s">
        <v>8299</v>
      </c>
      <c r="G6097" s="37">
        <v>1</v>
      </c>
      <c r="H6097" s="626" t="s">
        <v>3861</v>
      </c>
    </row>
    <row r="6098" spans="1:8">
      <c r="A6098" s="24" t="s">
        <v>28</v>
      </c>
      <c r="B6098" s="23" t="s">
        <v>8300</v>
      </c>
      <c r="D6098" s="38" t="s">
        <v>2966</v>
      </c>
      <c r="E6098" s="38" t="s">
        <v>8301</v>
      </c>
      <c r="F6098" s="38" t="s">
        <v>8302</v>
      </c>
      <c r="G6098" s="38">
        <v>2</v>
      </c>
      <c r="H6098" s="627"/>
    </row>
    <row r="6099" spans="1:8">
      <c r="A6099" s="24" t="s">
        <v>13</v>
      </c>
      <c r="B6099" s="23" t="s">
        <v>8303</v>
      </c>
      <c r="D6099" s="38" t="s">
        <v>2966</v>
      </c>
      <c r="E6099" s="38" t="s">
        <v>8304</v>
      </c>
      <c r="F6099" s="38" t="s">
        <v>8305</v>
      </c>
      <c r="G6099" s="38">
        <v>2</v>
      </c>
      <c r="H6099" s="627"/>
    </row>
    <row r="6100" spans="1:8">
      <c r="A6100" s="24" t="s">
        <v>32</v>
      </c>
      <c r="B6100" s="23">
        <f ca="1">VLOOKUP(B6097,'41. KPC'!$H$8:$J$1048576,3,0)</f>
        <v>14</v>
      </c>
      <c r="D6100" s="38" t="s">
        <v>2966</v>
      </c>
      <c r="E6100" s="38" t="s">
        <v>8306</v>
      </c>
      <c r="F6100" s="38" t="s">
        <v>8307</v>
      </c>
      <c r="G6100" s="38">
        <v>2</v>
      </c>
      <c r="H6100" s="627"/>
    </row>
    <row r="6101" spans="1:8">
      <c r="A6101" s="24" t="s">
        <v>31</v>
      </c>
      <c r="B6101" s="23" t="str">
        <f ca="1">VLOOKUP(B6097,'41. KPC'!$H$8:$J$1048576,2,0)</f>
        <v>O</v>
      </c>
      <c r="D6101" s="38" t="s">
        <v>2966</v>
      </c>
      <c r="E6101" s="38" t="s">
        <v>8308</v>
      </c>
      <c r="F6101" s="38" t="s">
        <v>8309</v>
      </c>
      <c r="G6101" s="38">
        <v>3</v>
      </c>
      <c r="H6101" s="627"/>
    </row>
    <row r="6102" spans="1:8">
      <c r="A6102" s="24" t="s">
        <v>25</v>
      </c>
      <c r="B6102" s="23" t="str">
        <f ca="1">VLOOKUP(B6097,'41. KPC'!$H$8:$L$1048576,5,0)</f>
        <v>1~10월</v>
      </c>
      <c r="D6102" s="38" t="s">
        <v>2966</v>
      </c>
      <c r="E6102" s="38" t="s">
        <v>8310</v>
      </c>
      <c r="F6102" s="38" t="s">
        <v>8311</v>
      </c>
      <c r="G6102" s="38">
        <v>2</v>
      </c>
      <c r="H6102" s="627"/>
    </row>
    <row r="6103" spans="1:8">
      <c r="A6103" s="629" t="s">
        <v>33</v>
      </c>
      <c r="B6103" s="644" t="s">
        <v>8300</v>
      </c>
      <c r="D6103" s="38" t="s">
        <v>2966</v>
      </c>
      <c r="E6103" s="38" t="s">
        <v>8312</v>
      </c>
      <c r="F6103" s="38" t="s">
        <v>8313</v>
      </c>
      <c r="G6103" s="38">
        <v>2</v>
      </c>
      <c r="H6103" s="628"/>
    </row>
    <row r="6104" spans="1:8">
      <c r="A6104" s="630"/>
      <c r="B6104" s="645"/>
      <c r="D6104" s="38"/>
      <c r="E6104" s="38"/>
      <c r="F6104" s="38"/>
      <c r="G6104" s="38"/>
      <c r="H6104" s="38"/>
    </row>
    <row r="6107" spans="1:8" ht="17.25" thickBot="1">
      <c r="A6107" s="22" t="s">
        <v>7</v>
      </c>
      <c r="B6107" s="22" t="s">
        <v>4</v>
      </c>
      <c r="D6107" s="22" t="s">
        <v>5</v>
      </c>
      <c r="E6107" s="22" t="s">
        <v>11</v>
      </c>
      <c r="F6107" s="22" t="s">
        <v>12</v>
      </c>
      <c r="G6107" s="22" t="s">
        <v>6</v>
      </c>
      <c r="H6107" s="22" t="s">
        <v>29</v>
      </c>
    </row>
    <row r="6108" spans="1:8" ht="17.25" thickTop="1">
      <c r="A6108" s="161">
        <f ca="1">COUNTIF(INDIRECT("$A$3:A" &amp; ROW()-1), "연번")</f>
        <v>555</v>
      </c>
      <c r="B6108" s="21" t="str">
        <f ca="1">VLOOKUP(A6108,'41. KPC'!$B$8:$H$1048576,7,0)</f>
        <v>품질보증핵심실무</v>
      </c>
      <c r="D6108" s="37" t="s">
        <v>2970</v>
      </c>
      <c r="E6108" s="37" t="s">
        <v>8314</v>
      </c>
      <c r="F6108" s="37" t="s">
        <v>8315</v>
      </c>
      <c r="G6108" s="37">
        <v>4</v>
      </c>
      <c r="H6108" s="626" t="s">
        <v>3861</v>
      </c>
    </row>
    <row r="6109" spans="1:8">
      <c r="A6109" s="24" t="s">
        <v>28</v>
      </c>
      <c r="B6109" s="23" t="s">
        <v>8316</v>
      </c>
      <c r="D6109" s="38" t="s">
        <v>2970</v>
      </c>
      <c r="E6109" s="38" t="s">
        <v>8317</v>
      </c>
      <c r="F6109" s="38" t="s">
        <v>8318</v>
      </c>
      <c r="G6109" s="38">
        <v>3</v>
      </c>
      <c r="H6109" s="627"/>
    </row>
    <row r="6110" spans="1:8">
      <c r="A6110" s="24" t="s">
        <v>13</v>
      </c>
      <c r="B6110" s="23" t="s">
        <v>8319</v>
      </c>
      <c r="D6110" s="38" t="s">
        <v>2970</v>
      </c>
      <c r="E6110" s="38" t="s">
        <v>8320</v>
      </c>
      <c r="F6110" s="38" t="s">
        <v>8321</v>
      </c>
      <c r="G6110" s="38">
        <v>2</v>
      </c>
      <c r="H6110" s="627"/>
    </row>
    <row r="6111" spans="1:8">
      <c r="A6111" s="24" t="s">
        <v>32</v>
      </c>
      <c r="B6111" s="23">
        <f ca="1">VLOOKUP(B6108,'41. KPC'!$H$8:$J$1048576,3,0)</f>
        <v>14</v>
      </c>
      <c r="D6111" s="38" t="s">
        <v>2970</v>
      </c>
      <c r="E6111" s="38" t="s">
        <v>8322</v>
      </c>
      <c r="F6111" s="38" t="s">
        <v>8323</v>
      </c>
      <c r="G6111" s="38">
        <v>3</v>
      </c>
      <c r="H6111" s="627"/>
    </row>
    <row r="6112" spans="1:8">
      <c r="A6112" s="24" t="s">
        <v>31</v>
      </c>
      <c r="B6112" s="23" t="str">
        <f ca="1">VLOOKUP(B6108,'41. KPC'!$H$8:$J$1048576,2,0)</f>
        <v>O</v>
      </c>
      <c r="D6112" s="38" t="s">
        <v>2970</v>
      </c>
      <c r="E6112" s="38" t="s">
        <v>8324</v>
      </c>
      <c r="F6112" s="38" t="s">
        <v>8325</v>
      </c>
      <c r="G6112" s="38">
        <v>3</v>
      </c>
      <c r="H6112" s="628"/>
    </row>
    <row r="6113" spans="1:8">
      <c r="A6113" s="24" t="s">
        <v>25</v>
      </c>
      <c r="B6113" s="23" t="str">
        <f ca="1">VLOOKUP(B6108,'41. KPC'!$H$8:$L$1048576,5,0)</f>
        <v>3~11월</v>
      </c>
      <c r="D6113" s="38"/>
      <c r="E6113" s="38"/>
      <c r="F6113" s="38"/>
      <c r="G6113" s="38"/>
      <c r="H6113" s="38"/>
    </row>
    <row r="6114" spans="1:8">
      <c r="A6114" s="629" t="s">
        <v>33</v>
      </c>
      <c r="B6114" s="656" t="s">
        <v>8316</v>
      </c>
      <c r="D6114" s="38"/>
      <c r="E6114" s="38"/>
      <c r="F6114" s="38"/>
      <c r="G6114" s="38"/>
      <c r="H6114" s="38"/>
    </row>
    <row r="6115" spans="1:8">
      <c r="A6115" s="630"/>
      <c r="B6115" s="657"/>
      <c r="D6115" s="38"/>
      <c r="E6115" s="38"/>
      <c r="F6115" s="38"/>
      <c r="G6115" s="38"/>
      <c r="H6115" s="38"/>
    </row>
    <row r="6118" spans="1:8" ht="17.25" thickBot="1">
      <c r="A6118" s="22" t="s">
        <v>7</v>
      </c>
      <c r="B6118" s="22" t="s">
        <v>4</v>
      </c>
      <c r="D6118" s="22" t="s">
        <v>5</v>
      </c>
      <c r="E6118" s="22" t="s">
        <v>11</v>
      </c>
      <c r="F6118" s="22" t="s">
        <v>12</v>
      </c>
      <c r="G6118" s="22" t="s">
        <v>6</v>
      </c>
      <c r="H6118" s="22" t="s">
        <v>29</v>
      </c>
    </row>
    <row r="6119" spans="1:8" ht="17.25" thickTop="1">
      <c r="A6119" s="161">
        <f ca="1">COUNTIF(INDIRECT("$A$3:A" &amp; ROW()-1), "연번")</f>
        <v>556</v>
      </c>
      <c r="B6119" s="21" t="str">
        <f ca="1">VLOOKUP(A6119,'41. KPC'!$B$8:$H$1048576,7,0)</f>
        <v>양산준비 검증 및 평가(PPAP) 과정</v>
      </c>
      <c r="D6119" s="37" t="s">
        <v>8326</v>
      </c>
      <c r="E6119" s="37" t="s">
        <v>8327</v>
      </c>
      <c r="F6119" s="37" t="s">
        <v>8328</v>
      </c>
      <c r="G6119" s="37">
        <v>3</v>
      </c>
      <c r="H6119" s="626" t="s">
        <v>3861</v>
      </c>
    </row>
    <row r="6120" spans="1:8">
      <c r="A6120" s="24" t="s">
        <v>28</v>
      </c>
      <c r="B6120" s="23" t="s">
        <v>8329</v>
      </c>
      <c r="D6120" s="38" t="s">
        <v>8326</v>
      </c>
      <c r="E6120" s="38" t="s">
        <v>8330</v>
      </c>
      <c r="F6120" s="38" t="s">
        <v>8331</v>
      </c>
      <c r="G6120" s="38">
        <v>4</v>
      </c>
      <c r="H6120" s="627"/>
    </row>
    <row r="6121" spans="1:8">
      <c r="A6121" s="24" t="s">
        <v>13</v>
      </c>
      <c r="B6121" s="23" t="s">
        <v>8332</v>
      </c>
      <c r="D6121" s="38" t="s">
        <v>8326</v>
      </c>
      <c r="E6121" s="38" t="s">
        <v>8333</v>
      </c>
      <c r="F6121" s="38" t="s">
        <v>8334</v>
      </c>
      <c r="G6121" s="38">
        <v>3</v>
      </c>
      <c r="H6121" s="627"/>
    </row>
    <row r="6122" spans="1:8">
      <c r="A6122" s="24" t="s">
        <v>32</v>
      </c>
      <c r="B6122" s="23">
        <f ca="1">VLOOKUP(B6119,'41. KPC'!$H$8:$J$1048576,3,0)</f>
        <v>14</v>
      </c>
      <c r="D6122" s="38" t="s">
        <v>8326</v>
      </c>
      <c r="E6122" s="38" t="s">
        <v>8335</v>
      </c>
      <c r="F6122" s="38" t="s">
        <v>8336</v>
      </c>
      <c r="G6122" s="38">
        <v>4</v>
      </c>
      <c r="H6122" s="628"/>
    </row>
    <row r="6123" spans="1:8">
      <c r="A6123" s="24" t="s">
        <v>31</v>
      </c>
      <c r="B6123" s="23" t="str">
        <f ca="1">VLOOKUP(B6119,'41. KPC'!$H$8:$J$1048576,2,0)</f>
        <v>O</v>
      </c>
      <c r="D6123" s="38"/>
      <c r="E6123" s="38"/>
      <c r="F6123" s="38"/>
      <c r="G6123" s="38"/>
      <c r="H6123" s="38"/>
    </row>
    <row r="6124" spans="1:8">
      <c r="A6124" s="24" t="s">
        <v>25</v>
      </c>
      <c r="B6124" s="23" t="str">
        <f ca="1">VLOOKUP(B6119,'41. KPC'!$H$8:$L$1048576,5,0)</f>
        <v>4~11월</v>
      </c>
      <c r="D6124" s="38"/>
      <c r="E6124" s="38"/>
      <c r="F6124" s="38"/>
      <c r="G6124" s="38"/>
      <c r="H6124" s="38"/>
    </row>
    <row r="6125" spans="1:8">
      <c r="A6125" s="629" t="s">
        <v>33</v>
      </c>
      <c r="B6125" s="644" t="s">
        <v>8329</v>
      </c>
      <c r="D6125" s="38"/>
      <c r="E6125" s="38"/>
      <c r="F6125" s="38"/>
      <c r="G6125" s="38"/>
      <c r="H6125" s="38"/>
    </row>
    <row r="6126" spans="1:8">
      <c r="A6126" s="630"/>
      <c r="B6126" s="645"/>
      <c r="D6126" s="38"/>
      <c r="E6126" s="38"/>
      <c r="F6126" s="38"/>
      <c r="G6126" s="38"/>
      <c r="H6126" s="38"/>
    </row>
    <row r="6129" spans="1:8" ht="17.25" thickBot="1">
      <c r="A6129" s="22" t="s">
        <v>7</v>
      </c>
      <c r="B6129" s="22" t="s">
        <v>4</v>
      </c>
      <c r="D6129" s="22" t="s">
        <v>5</v>
      </c>
      <c r="E6129" s="22" t="s">
        <v>11</v>
      </c>
      <c r="F6129" s="22" t="s">
        <v>12</v>
      </c>
      <c r="G6129" s="22" t="s">
        <v>6</v>
      </c>
      <c r="H6129" s="22" t="s">
        <v>29</v>
      </c>
    </row>
    <row r="6130" spans="1:8" ht="17.25" thickTop="1">
      <c r="A6130" s="161">
        <f ca="1">COUNTIF(INDIRECT("$A$3:A" &amp; ROW()-1), "연번")</f>
        <v>557</v>
      </c>
      <c r="B6130" s="21" t="str">
        <f ca="1">VLOOKUP(A6130,'41. KPC'!$B$8:$H$1048576,7,0)</f>
        <v>현장개선 QC기법 활용실무</v>
      </c>
      <c r="D6130" s="37" t="s">
        <v>2972</v>
      </c>
      <c r="E6130" s="37" t="s">
        <v>8337</v>
      </c>
      <c r="F6130" s="37" t="s">
        <v>8338</v>
      </c>
      <c r="G6130" s="37">
        <v>4</v>
      </c>
      <c r="H6130" s="626" t="s">
        <v>3861</v>
      </c>
    </row>
    <row r="6131" spans="1:8">
      <c r="A6131" s="24" t="s">
        <v>28</v>
      </c>
      <c r="B6131" s="23" t="s">
        <v>8339</v>
      </c>
      <c r="D6131" s="38" t="s">
        <v>2972</v>
      </c>
      <c r="E6131" s="38" t="s">
        <v>8340</v>
      </c>
      <c r="F6131" s="38" t="s">
        <v>8341</v>
      </c>
      <c r="G6131" s="38">
        <v>3</v>
      </c>
      <c r="H6131" s="627"/>
    </row>
    <row r="6132" spans="1:8">
      <c r="A6132" s="24" t="s">
        <v>13</v>
      </c>
      <c r="B6132" s="23" t="s">
        <v>8342</v>
      </c>
      <c r="D6132" s="38" t="s">
        <v>2972</v>
      </c>
      <c r="E6132" s="38" t="s">
        <v>8343</v>
      </c>
      <c r="F6132" s="38" t="s">
        <v>8344</v>
      </c>
      <c r="G6132" s="38">
        <v>4</v>
      </c>
      <c r="H6132" s="627"/>
    </row>
    <row r="6133" spans="1:8">
      <c r="A6133" s="24" t="s">
        <v>32</v>
      </c>
      <c r="B6133" s="23">
        <f ca="1">VLOOKUP(B6130,'41. KPC'!$H$8:$J$1048576,3,0)</f>
        <v>14</v>
      </c>
      <c r="D6133" s="38" t="s">
        <v>2972</v>
      </c>
      <c r="E6133" s="38" t="s">
        <v>8345</v>
      </c>
      <c r="F6133" s="38" t="s">
        <v>8346</v>
      </c>
      <c r="G6133" s="38">
        <v>3</v>
      </c>
      <c r="H6133" s="628"/>
    </row>
    <row r="6134" spans="1:8">
      <c r="A6134" s="24" t="s">
        <v>31</v>
      </c>
      <c r="B6134" s="23" t="str">
        <f ca="1">VLOOKUP(B6130,'41. KPC'!$H$8:$J$1048576,2,0)</f>
        <v>O</v>
      </c>
      <c r="D6134" s="38"/>
      <c r="E6134" s="38"/>
      <c r="F6134" s="38"/>
      <c r="G6134" s="38"/>
      <c r="H6134" s="38"/>
    </row>
    <row r="6135" spans="1:8">
      <c r="A6135" s="24" t="s">
        <v>25</v>
      </c>
      <c r="B6135" s="23" t="str">
        <f ca="1">VLOOKUP(B6130,'41. KPC'!$H$8:$L$1048576,5,0)</f>
        <v>3~9월</v>
      </c>
      <c r="D6135" s="38"/>
      <c r="E6135" s="38"/>
      <c r="F6135" s="38"/>
      <c r="G6135" s="38"/>
      <c r="H6135" s="38"/>
    </row>
    <row r="6136" spans="1:8">
      <c r="A6136" s="629" t="s">
        <v>33</v>
      </c>
      <c r="B6136" s="644" t="s">
        <v>8339</v>
      </c>
      <c r="D6136" s="38"/>
      <c r="E6136" s="38"/>
      <c r="F6136" s="38"/>
      <c r="G6136" s="38"/>
      <c r="H6136" s="38"/>
    </row>
    <row r="6137" spans="1:8">
      <c r="A6137" s="630"/>
      <c r="B6137" s="645"/>
      <c r="D6137" s="38"/>
      <c r="E6137" s="38"/>
      <c r="F6137" s="38"/>
      <c r="G6137" s="38"/>
      <c r="H6137" s="38"/>
    </row>
    <row r="6140" spans="1:8" ht="17.25" thickBot="1">
      <c r="A6140" s="22" t="s">
        <v>7</v>
      </c>
      <c r="B6140" s="22" t="s">
        <v>4</v>
      </c>
      <c r="D6140" s="22" t="s">
        <v>5</v>
      </c>
      <c r="E6140" s="22" t="s">
        <v>11</v>
      </c>
      <c r="F6140" s="22" t="s">
        <v>12</v>
      </c>
      <c r="G6140" s="22" t="s">
        <v>6</v>
      </c>
      <c r="H6140" s="22" t="s">
        <v>29</v>
      </c>
    </row>
    <row r="6141" spans="1:8" ht="17.25" thickTop="1">
      <c r="A6141" s="161">
        <f ca="1">COUNTIF(INDIRECT("$A$3:A" &amp; ROW()-1), "연번")</f>
        <v>558</v>
      </c>
      <c r="B6141" s="21" t="str">
        <f ca="1">VLOOKUP(A6141,'41. KPC'!$B$8:$H$1048576,7,0)</f>
        <v>협력업체 품질감사(AUDIT) 실무</v>
      </c>
      <c r="D6141" s="37" t="s">
        <v>2973</v>
      </c>
      <c r="E6141" s="37" t="s">
        <v>8347</v>
      </c>
      <c r="F6141" s="37" t="s">
        <v>8348</v>
      </c>
      <c r="G6141" s="37">
        <v>2</v>
      </c>
      <c r="H6141" s="626" t="s">
        <v>3861</v>
      </c>
    </row>
    <row r="6142" spans="1:8">
      <c r="A6142" s="24" t="s">
        <v>28</v>
      </c>
      <c r="B6142" s="23" t="s">
        <v>8349</v>
      </c>
      <c r="D6142" s="38" t="s">
        <v>2973</v>
      </c>
      <c r="E6142" s="38" t="s">
        <v>8350</v>
      </c>
      <c r="F6142" s="38" t="s">
        <v>8351</v>
      </c>
      <c r="G6142" s="38">
        <v>2</v>
      </c>
      <c r="H6142" s="627"/>
    </row>
    <row r="6143" spans="1:8">
      <c r="A6143" s="24" t="s">
        <v>13</v>
      </c>
      <c r="B6143" s="23" t="s">
        <v>8352</v>
      </c>
      <c r="D6143" s="38" t="s">
        <v>2973</v>
      </c>
      <c r="E6143" s="38" t="s">
        <v>8353</v>
      </c>
      <c r="F6143" s="38" t="s">
        <v>8354</v>
      </c>
      <c r="G6143" s="38">
        <v>3</v>
      </c>
      <c r="H6143" s="627"/>
    </row>
    <row r="6144" spans="1:8">
      <c r="A6144" s="24" t="s">
        <v>32</v>
      </c>
      <c r="B6144" s="23">
        <f ca="1">VLOOKUP(B6141,'41. KPC'!$H$8:$J$1048576,3,0)</f>
        <v>14</v>
      </c>
      <c r="D6144" s="38" t="s">
        <v>2973</v>
      </c>
      <c r="E6144" s="38" t="s">
        <v>8355</v>
      </c>
      <c r="F6144" s="38" t="s">
        <v>8356</v>
      </c>
      <c r="G6144" s="38">
        <v>2</v>
      </c>
      <c r="H6144" s="627"/>
    </row>
    <row r="6145" spans="1:8">
      <c r="A6145" s="24" t="s">
        <v>31</v>
      </c>
      <c r="B6145" s="23" t="str">
        <f ca="1">VLOOKUP(B6141,'41. KPC'!$H$8:$J$1048576,2,0)</f>
        <v>O</v>
      </c>
      <c r="D6145" s="38" t="s">
        <v>2973</v>
      </c>
      <c r="E6145" s="38" t="s">
        <v>8357</v>
      </c>
      <c r="F6145" s="38" t="s">
        <v>8358</v>
      </c>
      <c r="G6145" s="38">
        <v>2</v>
      </c>
      <c r="H6145" s="627"/>
    </row>
    <row r="6146" spans="1:8">
      <c r="A6146" s="24" t="s">
        <v>25</v>
      </c>
      <c r="B6146" s="23" t="str">
        <f ca="1">VLOOKUP(B6141,'41. KPC'!$H$8:$L$1048576,5,0)</f>
        <v>2~10월</v>
      </c>
      <c r="D6146" s="38" t="s">
        <v>2973</v>
      </c>
      <c r="E6146" s="38" t="s">
        <v>8359</v>
      </c>
      <c r="F6146" s="38" t="s">
        <v>8360</v>
      </c>
      <c r="G6146" s="38">
        <v>3</v>
      </c>
      <c r="H6146" s="628"/>
    </row>
    <row r="6147" spans="1:8">
      <c r="A6147" s="629" t="s">
        <v>33</v>
      </c>
      <c r="B6147" s="644" t="s">
        <v>8349</v>
      </c>
      <c r="D6147" s="38"/>
      <c r="E6147" s="38"/>
      <c r="F6147" s="38"/>
      <c r="G6147" s="38"/>
      <c r="H6147" s="38"/>
    </row>
    <row r="6148" spans="1:8">
      <c r="A6148" s="630"/>
      <c r="B6148" s="645"/>
      <c r="D6148" s="38"/>
      <c r="E6148" s="38"/>
      <c r="F6148" s="38"/>
      <c r="G6148" s="38"/>
      <c r="H6148" s="38"/>
    </row>
    <row r="6151" spans="1:8" ht="17.25" thickBot="1">
      <c r="A6151" s="22" t="s">
        <v>7</v>
      </c>
      <c r="B6151" s="22" t="s">
        <v>4</v>
      </c>
      <c r="D6151" s="22" t="s">
        <v>5</v>
      </c>
      <c r="E6151" s="22" t="s">
        <v>11</v>
      </c>
      <c r="F6151" s="22" t="s">
        <v>12</v>
      </c>
      <c r="G6151" s="22" t="s">
        <v>6</v>
      </c>
      <c r="H6151" s="22" t="s">
        <v>29</v>
      </c>
    </row>
    <row r="6152" spans="1:8" ht="17.25" thickTop="1">
      <c r="A6152" s="161">
        <f ca="1">COUNTIF(INDIRECT("$A$3:A" &amp; ROW()-1), "연번")</f>
        <v>559</v>
      </c>
      <c r="B6152" s="21" t="str">
        <f ca="1">VLOOKUP(A6152,'41. KPC'!$B$8:$H$1048576,7,0)</f>
        <v>신뢰성 검증과 데이터 분석 실무</v>
      </c>
      <c r="D6152" s="37" t="s">
        <v>2977</v>
      </c>
      <c r="E6152" s="37" t="s">
        <v>8361</v>
      </c>
      <c r="F6152" s="37" t="s">
        <v>8362</v>
      </c>
      <c r="G6152" s="37">
        <v>7</v>
      </c>
      <c r="H6152" s="626" t="s">
        <v>3861</v>
      </c>
    </row>
    <row r="6153" spans="1:8">
      <c r="A6153" s="24" t="s">
        <v>28</v>
      </c>
      <c r="B6153" s="23" t="s">
        <v>8363</v>
      </c>
      <c r="D6153" s="38" t="s">
        <v>2977</v>
      </c>
      <c r="E6153" s="38" t="s">
        <v>8364</v>
      </c>
      <c r="F6153" s="38" t="s">
        <v>8365</v>
      </c>
      <c r="G6153" s="38">
        <v>3</v>
      </c>
      <c r="H6153" s="627"/>
    </row>
    <row r="6154" spans="1:8">
      <c r="A6154" s="24" t="s">
        <v>13</v>
      </c>
      <c r="B6154" s="23" t="s">
        <v>8285</v>
      </c>
      <c r="D6154" s="38" t="s">
        <v>2977</v>
      </c>
      <c r="E6154" s="38" t="s">
        <v>8366</v>
      </c>
      <c r="F6154" s="38" t="s">
        <v>8367</v>
      </c>
      <c r="G6154" s="38">
        <v>4</v>
      </c>
      <c r="H6154" s="627"/>
    </row>
    <row r="6155" spans="1:8">
      <c r="A6155" s="24" t="s">
        <v>32</v>
      </c>
      <c r="B6155" s="23">
        <f ca="1">VLOOKUP(B6152,'41. KPC'!$H$8:$J$1048576,3,0)</f>
        <v>20</v>
      </c>
      <c r="D6155" s="38" t="s">
        <v>2977</v>
      </c>
      <c r="E6155" s="38" t="s">
        <v>8368</v>
      </c>
      <c r="F6155" s="38" t="s">
        <v>8369</v>
      </c>
      <c r="G6155" s="38">
        <v>3</v>
      </c>
      <c r="H6155" s="627"/>
    </row>
    <row r="6156" spans="1:8">
      <c r="A6156" s="24" t="s">
        <v>31</v>
      </c>
      <c r="B6156" s="23" t="str">
        <f ca="1">VLOOKUP(B6152,'41. KPC'!$H$8:$J$1048576,2,0)</f>
        <v>O</v>
      </c>
      <c r="D6156" s="38" t="s">
        <v>2977</v>
      </c>
      <c r="E6156" s="38" t="s">
        <v>8370</v>
      </c>
      <c r="F6156" s="38" t="s">
        <v>8371</v>
      </c>
      <c r="G6156" s="38">
        <v>3</v>
      </c>
      <c r="H6156" s="628"/>
    </row>
    <row r="6157" spans="1:8">
      <c r="A6157" s="24" t="s">
        <v>25</v>
      </c>
      <c r="B6157" s="23" t="str">
        <f ca="1">VLOOKUP(B6152,'41. KPC'!$H$8:$L$1048576,5,0)</f>
        <v>3~12월</v>
      </c>
      <c r="D6157" s="38"/>
      <c r="E6157" s="38"/>
      <c r="F6157" s="38"/>
      <c r="G6157" s="38"/>
      <c r="H6157" s="38"/>
    </row>
    <row r="6158" spans="1:8">
      <c r="A6158" s="629" t="s">
        <v>33</v>
      </c>
      <c r="B6158" s="644" t="s">
        <v>8363</v>
      </c>
      <c r="D6158" s="38"/>
      <c r="E6158" s="38"/>
      <c r="F6158" s="38"/>
      <c r="G6158" s="38"/>
      <c r="H6158" s="38"/>
    </row>
    <row r="6159" spans="1:8">
      <c r="A6159" s="630"/>
      <c r="B6159" s="645"/>
      <c r="D6159" s="38"/>
      <c r="E6159" s="38"/>
      <c r="F6159" s="38"/>
      <c r="G6159" s="38"/>
      <c r="H6159" s="38"/>
    </row>
    <row r="6162" spans="1:8" ht="17.25" thickBot="1">
      <c r="A6162" s="22" t="s">
        <v>7</v>
      </c>
      <c r="B6162" s="22" t="s">
        <v>4</v>
      </c>
      <c r="D6162" s="22" t="s">
        <v>5</v>
      </c>
      <c r="E6162" s="22" t="s">
        <v>11</v>
      </c>
      <c r="F6162" s="22" t="s">
        <v>12</v>
      </c>
      <c r="G6162" s="22" t="s">
        <v>6</v>
      </c>
      <c r="H6162" s="22" t="s">
        <v>29</v>
      </c>
    </row>
    <row r="6163" spans="1:8" ht="17.25" thickTop="1">
      <c r="A6163" s="161">
        <f ca="1">COUNTIF(INDIRECT("$A$3:A" &amp; ROW()-1), "연번")</f>
        <v>560</v>
      </c>
      <c r="B6163" s="21" t="str">
        <f ca="1">VLOOKUP(A6163,'41. KPC'!$B$8:$H$1048576,7,0)</f>
        <v>미니탭활용 통계 및 데이터 분석 기초</v>
      </c>
      <c r="D6163" s="37" t="s">
        <v>2978</v>
      </c>
      <c r="E6163" s="37" t="s">
        <v>8372</v>
      </c>
      <c r="F6163" s="37" t="s">
        <v>8373</v>
      </c>
      <c r="G6163" s="37">
        <v>3</v>
      </c>
      <c r="H6163" s="626" t="s">
        <v>3861</v>
      </c>
    </row>
    <row r="6164" spans="1:8">
      <c r="A6164" s="24" t="s">
        <v>28</v>
      </c>
      <c r="B6164" s="23" t="s">
        <v>8374</v>
      </c>
      <c r="D6164" s="38" t="s">
        <v>2978</v>
      </c>
      <c r="E6164" s="38" t="s">
        <v>8375</v>
      </c>
      <c r="F6164" s="38" t="s">
        <v>8376</v>
      </c>
      <c r="G6164" s="38">
        <v>4</v>
      </c>
      <c r="H6164" s="627"/>
    </row>
    <row r="6165" spans="1:8">
      <c r="A6165" s="24" t="s">
        <v>13</v>
      </c>
      <c r="B6165" s="23" t="s">
        <v>8377</v>
      </c>
      <c r="D6165" s="38" t="s">
        <v>2978</v>
      </c>
      <c r="E6165" s="38" t="s">
        <v>8378</v>
      </c>
      <c r="F6165" s="38" t="s">
        <v>8379</v>
      </c>
      <c r="G6165" s="38">
        <v>3</v>
      </c>
      <c r="H6165" s="627"/>
    </row>
    <row r="6166" spans="1:8">
      <c r="A6166" s="24" t="s">
        <v>32</v>
      </c>
      <c r="B6166" s="23">
        <f ca="1">VLOOKUP(B6163,'41. KPC'!$H$8:$J$1048576,3,0)</f>
        <v>14</v>
      </c>
      <c r="D6166" s="38" t="s">
        <v>2978</v>
      </c>
      <c r="E6166" s="38" t="s">
        <v>8380</v>
      </c>
      <c r="F6166" s="38" t="s">
        <v>8381</v>
      </c>
      <c r="G6166" s="38">
        <v>4</v>
      </c>
      <c r="H6166" s="628"/>
    </row>
    <row r="6167" spans="1:8">
      <c r="A6167" s="24" t="s">
        <v>31</v>
      </c>
      <c r="B6167" s="23" t="str">
        <f ca="1">VLOOKUP(B6163,'41. KPC'!$H$8:$J$1048576,2,0)</f>
        <v>O</v>
      </c>
      <c r="D6167" s="38"/>
      <c r="E6167" s="38"/>
      <c r="F6167" s="38"/>
      <c r="G6167" s="38"/>
      <c r="H6167" s="38"/>
    </row>
    <row r="6168" spans="1:8">
      <c r="A6168" s="24" t="s">
        <v>25</v>
      </c>
      <c r="B6168" s="23" t="str">
        <f ca="1">VLOOKUP(B6163,'41. KPC'!$H$8:$L$1048576,5,0)</f>
        <v>4~11월</v>
      </c>
      <c r="D6168" s="38"/>
      <c r="E6168" s="38"/>
      <c r="F6168" s="38"/>
      <c r="G6168" s="38"/>
      <c r="H6168" s="38"/>
    </row>
    <row r="6169" spans="1:8">
      <c r="A6169" s="629" t="s">
        <v>33</v>
      </c>
      <c r="B6169" s="644" t="s">
        <v>8374</v>
      </c>
      <c r="D6169" s="38"/>
      <c r="E6169" s="38"/>
      <c r="F6169" s="38"/>
      <c r="G6169" s="38"/>
      <c r="H6169" s="38"/>
    </row>
    <row r="6170" spans="1:8">
      <c r="A6170" s="630"/>
      <c r="B6170" s="645"/>
      <c r="D6170" s="38"/>
      <c r="E6170" s="38"/>
      <c r="F6170" s="38"/>
      <c r="G6170" s="38"/>
      <c r="H6170" s="38"/>
    </row>
    <row r="6173" spans="1:8" ht="17.25" thickBot="1">
      <c r="A6173" s="22" t="s">
        <v>7</v>
      </c>
      <c r="B6173" s="22" t="s">
        <v>4</v>
      </c>
      <c r="D6173" s="22" t="s">
        <v>5</v>
      </c>
      <c r="E6173" s="22" t="s">
        <v>11</v>
      </c>
      <c r="F6173" s="22" t="s">
        <v>12</v>
      </c>
      <c r="G6173" s="22" t="s">
        <v>6</v>
      </c>
      <c r="H6173" s="22" t="s">
        <v>29</v>
      </c>
    </row>
    <row r="6174" spans="1:8" ht="17.25" thickTop="1">
      <c r="A6174" s="161">
        <f ca="1">COUNTIF(INDIRECT("$A$3:A" &amp; ROW()-1), "연번")</f>
        <v>561</v>
      </c>
      <c r="B6174" s="21" t="str">
        <f ca="1">VLOOKUP(A6174,'41. KPC'!$B$8:$H$1048576,7,0)</f>
        <v>AIAG VDA FMEA 실무</v>
      </c>
      <c r="D6174" s="37" t="s">
        <v>2979</v>
      </c>
      <c r="E6174" s="37" t="s">
        <v>8382</v>
      </c>
      <c r="F6174" s="37" t="s">
        <v>8383</v>
      </c>
      <c r="G6174" s="37">
        <v>3</v>
      </c>
      <c r="H6174" s="626" t="s">
        <v>3861</v>
      </c>
    </row>
    <row r="6175" spans="1:8">
      <c r="A6175" s="24" t="s">
        <v>28</v>
      </c>
      <c r="B6175" s="23" t="s">
        <v>8384</v>
      </c>
      <c r="D6175" s="38" t="s">
        <v>2979</v>
      </c>
      <c r="E6175" s="38" t="s">
        <v>8385</v>
      </c>
      <c r="F6175" s="38" t="s">
        <v>8386</v>
      </c>
      <c r="G6175" s="38">
        <v>4</v>
      </c>
      <c r="H6175" s="627"/>
    </row>
    <row r="6176" spans="1:8">
      <c r="A6176" s="24" t="s">
        <v>13</v>
      </c>
      <c r="B6176" s="23" t="s">
        <v>8387</v>
      </c>
      <c r="D6176" s="38" t="s">
        <v>2979</v>
      </c>
      <c r="E6176" s="38" t="s">
        <v>8388</v>
      </c>
      <c r="F6176" s="38" t="s">
        <v>8389</v>
      </c>
      <c r="G6176" s="38">
        <v>4</v>
      </c>
      <c r="H6176" s="627"/>
    </row>
    <row r="6177" spans="1:8">
      <c r="A6177" s="24" t="s">
        <v>32</v>
      </c>
      <c r="B6177" s="23">
        <f ca="1">VLOOKUP(B6174,'41. KPC'!$H$8:$J$1048576,3,0)</f>
        <v>14</v>
      </c>
      <c r="D6177" s="38" t="s">
        <v>2979</v>
      </c>
      <c r="E6177" s="38" t="s">
        <v>8390</v>
      </c>
      <c r="F6177" s="38" t="s">
        <v>8391</v>
      </c>
      <c r="G6177" s="38">
        <v>3</v>
      </c>
      <c r="H6177" s="628"/>
    </row>
    <row r="6178" spans="1:8">
      <c r="A6178" s="24" t="s">
        <v>31</v>
      </c>
      <c r="B6178" s="23" t="str">
        <f ca="1">VLOOKUP(B6174,'41. KPC'!$H$8:$J$1048576,2,0)</f>
        <v>O</v>
      </c>
      <c r="D6178" s="38"/>
      <c r="E6178" s="38"/>
      <c r="F6178" s="38"/>
      <c r="G6178" s="38"/>
      <c r="H6178" s="38"/>
    </row>
    <row r="6179" spans="1:8">
      <c r="A6179" s="24" t="s">
        <v>25</v>
      </c>
      <c r="B6179" s="23" t="str">
        <f ca="1">VLOOKUP(B6174,'41. KPC'!$H$8:$L$1048576,5,0)</f>
        <v>2~10월</v>
      </c>
      <c r="D6179" s="38"/>
      <c r="E6179" s="38"/>
      <c r="F6179" s="38"/>
      <c r="G6179" s="38"/>
      <c r="H6179" s="38"/>
    </row>
    <row r="6180" spans="1:8">
      <c r="A6180" s="629" t="s">
        <v>33</v>
      </c>
      <c r="B6180" s="644" t="s">
        <v>8384</v>
      </c>
      <c r="D6180" s="38"/>
      <c r="E6180" s="38"/>
      <c r="F6180" s="38"/>
      <c r="G6180" s="38"/>
      <c r="H6180" s="38"/>
    </row>
    <row r="6181" spans="1:8">
      <c r="A6181" s="630"/>
      <c r="B6181" s="645"/>
      <c r="D6181" s="38"/>
      <c r="E6181" s="38"/>
      <c r="F6181" s="38"/>
      <c r="G6181" s="38"/>
      <c r="H6181" s="38"/>
    </row>
    <row r="6184" spans="1:8" ht="17.25" thickBot="1">
      <c r="A6184" s="22" t="s">
        <v>7</v>
      </c>
      <c r="B6184" s="22" t="s">
        <v>4</v>
      </c>
      <c r="D6184" s="22" t="s">
        <v>5</v>
      </c>
      <c r="E6184" s="22" t="s">
        <v>11</v>
      </c>
      <c r="F6184" s="22" t="s">
        <v>12</v>
      </c>
      <c r="G6184" s="22" t="s">
        <v>6</v>
      </c>
      <c r="H6184" s="22" t="s">
        <v>29</v>
      </c>
    </row>
    <row r="6185" spans="1:8" ht="17.25" thickTop="1">
      <c r="A6185" s="161">
        <f ca="1">COUNTIF(INDIRECT("$A$3:A" &amp; ROW()-1), "연번")</f>
        <v>562</v>
      </c>
      <c r="B6185" s="21" t="str">
        <f ca="1">VLOOKUP(A6185,'41. KPC'!$B$8:$H$1048576,7,0)</f>
        <v>엑셀활용 제조데이터 분석 기초</v>
      </c>
      <c r="D6185" s="37" t="s">
        <v>2980</v>
      </c>
      <c r="E6185" s="37" t="s">
        <v>8392</v>
      </c>
      <c r="F6185" s="37" t="s">
        <v>8393</v>
      </c>
      <c r="G6185" s="37">
        <v>3</v>
      </c>
      <c r="H6185" s="626" t="s">
        <v>3861</v>
      </c>
    </row>
    <row r="6186" spans="1:8">
      <c r="A6186" s="24" t="s">
        <v>28</v>
      </c>
      <c r="B6186" s="23" t="s">
        <v>8394</v>
      </c>
      <c r="D6186" s="38" t="s">
        <v>2980</v>
      </c>
      <c r="E6186" s="38" t="s">
        <v>8395</v>
      </c>
      <c r="F6186" s="38" t="s">
        <v>8396</v>
      </c>
      <c r="G6186" s="38">
        <v>4</v>
      </c>
      <c r="H6186" s="627"/>
    </row>
    <row r="6187" spans="1:8">
      <c r="A6187" s="24" t="s">
        <v>13</v>
      </c>
      <c r="B6187" s="23" t="s">
        <v>8397</v>
      </c>
      <c r="D6187" s="38" t="s">
        <v>2980</v>
      </c>
      <c r="E6187" s="38" t="s">
        <v>8398</v>
      </c>
      <c r="F6187" s="38" t="s">
        <v>8399</v>
      </c>
      <c r="G6187" s="38">
        <v>3</v>
      </c>
      <c r="H6187" s="627"/>
    </row>
    <row r="6188" spans="1:8">
      <c r="A6188" s="24" t="s">
        <v>32</v>
      </c>
      <c r="B6188" s="23">
        <f ca="1">VLOOKUP(B6185,'41. KPC'!$H$8:$J$1048576,3,0)</f>
        <v>14</v>
      </c>
      <c r="D6188" s="38" t="s">
        <v>2980</v>
      </c>
      <c r="E6188" s="38" t="s">
        <v>8400</v>
      </c>
      <c r="F6188" s="38" t="s">
        <v>8401</v>
      </c>
      <c r="G6188" s="38">
        <v>4</v>
      </c>
      <c r="H6188" s="628"/>
    </row>
    <row r="6189" spans="1:8">
      <c r="A6189" s="24" t="s">
        <v>31</v>
      </c>
      <c r="B6189" s="23" t="str">
        <f ca="1">VLOOKUP(B6185,'41. KPC'!$H$8:$J$1048576,2,0)</f>
        <v>O</v>
      </c>
      <c r="D6189" s="38"/>
      <c r="E6189" s="38"/>
      <c r="F6189" s="38"/>
      <c r="G6189" s="38"/>
      <c r="H6189" s="38"/>
    </row>
    <row r="6190" spans="1:8">
      <c r="A6190" s="24" t="s">
        <v>25</v>
      </c>
      <c r="B6190" s="23" t="str">
        <f ca="1">VLOOKUP(B6185,'41. KPC'!$H$8:$L$1048576,5,0)</f>
        <v>2~11월</v>
      </c>
      <c r="D6190" s="38"/>
      <c r="E6190" s="38"/>
      <c r="F6190" s="38"/>
      <c r="G6190" s="38"/>
      <c r="H6190" s="38"/>
    </row>
    <row r="6191" spans="1:8">
      <c r="A6191" s="629" t="s">
        <v>33</v>
      </c>
      <c r="B6191" s="644" t="s">
        <v>8394</v>
      </c>
      <c r="D6191" s="38"/>
      <c r="E6191" s="38"/>
      <c r="F6191" s="38"/>
      <c r="G6191" s="38"/>
      <c r="H6191" s="38"/>
    </row>
    <row r="6192" spans="1:8">
      <c r="A6192" s="630"/>
      <c r="B6192" s="645"/>
      <c r="D6192" s="38"/>
      <c r="E6192" s="38"/>
      <c r="F6192" s="38"/>
      <c r="G6192" s="38"/>
      <c r="H6192" s="38"/>
    </row>
    <row r="6195" spans="1:8" ht="17.25" thickBot="1">
      <c r="A6195" s="22" t="s">
        <v>7</v>
      </c>
      <c r="B6195" s="22" t="s">
        <v>4</v>
      </c>
      <c r="D6195" s="22" t="s">
        <v>5</v>
      </c>
      <c r="E6195" s="22" t="s">
        <v>11</v>
      </c>
      <c r="F6195" s="22" t="s">
        <v>12</v>
      </c>
      <c r="G6195" s="22" t="s">
        <v>6</v>
      </c>
      <c r="H6195" s="22" t="s">
        <v>29</v>
      </c>
    </row>
    <row r="6196" spans="1:8" ht="17.25" thickTop="1">
      <c r="A6196" s="161">
        <f ca="1">COUNTIF(INDIRECT("$A$3:A" &amp; ROW()-1), "연번")</f>
        <v>563</v>
      </c>
      <c r="B6196" s="21" t="str">
        <f ca="1">VLOOKUP(A6196,'41. KPC'!$B$8:$H$1048576,7,0)</f>
        <v>[자격과정] IATF 16949 내부심사원</v>
      </c>
      <c r="D6196" s="37" t="s">
        <v>2981</v>
      </c>
      <c r="E6196" s="37" t="s">
        <v>8402</v>
      </c>
      <c r="F6196" s="37" t="s">
        <v>8403</v>
      </c>
      <c r="G6196" s="37">
        <v>2</v>
      </c>
      <c r="H6196" s="626" t="s">
        <v>3861</v>
      </c>
    </row>
    <row r="6197" spans="1:8">
      <c r="A6197" s="24" t="s">
        <v>28</v>
      </c>
      <c r="B6197" s="23" t="s">
        <v>8404</v>
      </c>
      <c r="D6197" s="38" t="s">
        <v>2981</v>
      </c>
      <c r="E6197" s="38" t="s">
        <v>8405</v>
      </c>
      <c r="F6197" s="38" t="s">
        <v>8406</v>
      </c>
      <c r="G6197" s="38">
        <v>2</v>
      </c>
      <c r="H6197" s="627"/>
    </row>
    <row r="6198" spans="1:8">
      <c r="A6198" s="24" t="s">
        <v>13</v>
      </c>
      <c r="B6198" s="23" t="s">
        <v>8407</v>
      </c>
      <c r="D6198" s="38" t="s">
        <v>2981</v>
      </c>
      <c r="E6198" s="38" t="s">
        <v>8408</v>
      </c>
      <c r="F6198" s="38" t="s">
        <v>8409</v>
      </c>
      <c r="G6198" s="38">
        <v>3</v>
      </c>
      <c r="H6198" s="627"/>
    </row>
    <row r="6199" spans="1:8">
      <c r="A6199" s="24" t="s">
        <v>32</v>
      </c>
      <c r="B6199" s="23">
        <f ca="1">VLOOKUP(B6196,'41. KPC'!$H$8:$J$1048576,3,0)</f>
        <v>20</v>
      </c>
      <c r="D6199" s="38" t="s">
        <v>2981</v>
      </c>
      <c r="E6199" s="38" t="s">
        <v>8410</v>
      </c>
      <c r="F6199" s="38" t="s">
        <v>8411</v>
      </c>
      <c r="G6199" s="38">
        <v>7</v>
      </c>
      <c r="H6199" s="627"/>
    </row>
    <row r="6200" spans="1:8">
      <c r="A6200" s="24" t="s">
        <v>31</v>
      </c>
      <c r="B6200" s="23" t="str">
        <f ca="1">VLOOKUP(B6196,'41. KPC'!$H$8:$J$1048576,2,0)</f>
        <v>O</v>
      </c>
      <c r="D6200" s="38" t="s">
        <v>2981</v>
      </c>
      <c r="E6200" s="38" t="s">
        <v>8412</v>
      </c>
      <c r="F6200" s="38" t="s">
        <v>8413</v>
      </c>
      <c r="G6200" s="38">
        <v>3</v>
      </c>
      <c r="H6200" s="627"/>
    </row>
    <row r="6201" spans="1:8">
      <c r="A6201" s="24" t="s">
        <v>25</v>
      </c>
      <c r="B6201" s="23" t="str">
        <f ca="1">VLOOKUP(B6196,'41. KPC'!$H$8:$L$1048576,5,0)</f>
        <v>4~11월</v>
      </c>
      <c r="D6201" s="38" t="s">
        <v>2981</v>
      </c>
      <c r="E6201" s="38" t="s">
        <v>8414</v>
      </c>
      <c r="F6201" s="38" t="s">
        <v>8415</v>
      </c>
      <c r="G6201" s="38">
        <v>3</v>
      </c>
      <c r="H6201" s="628"/>
    </row>
    <row r="6202" spans="1:8">
      <c r="A6202" s="629" t="s">
        <v>33</v>
      </c>
      <c r="B6202" s="644" t="s">
        <v>8404</v>
      </c>
      <c r="D6202" s="38"/>
      <c r="E6202" s="38"/>
      <c r="F6202" s="38"/>
      <c r="G6202" s="38"/>
      <c r="H6202" s="38"/>
    </row>
    <row r="6203" spans="1:8">
      <c r="A6203" s="630"/>
      <c r="B6203" s="645"/>
      <c r="D6203" s="38"/>
      <c r="E6203" s="38"/>
      <c r="F6203" s="38"/>
      <c r="G6203" s="38"/>
      <c r="H6203" s="38"/>
    </row>
    <row r="6206" spans="1:8" ht="17.25" thickBot="1">
      <c r="A6206" s="22" t="s">
        <v>7</v>
      </c>
      <c r="B6206" s="22" t="s">
        <v>4</v>
      </c>
      <c r="D6206" s="22" t="s">
        <v>5</v>
      </c>
      <c r="E6206" s="22" t="s">
        <v>11</v>
      </c>
      <c r="F6206" s="22" t="s">
        <v>12</v>
      </c>
      <c r="G6206" s="22" t="s">
        <v>6</v>
      </c>
      <c r="H6206" s="22" t="s">
        <v>29</v>
      </c>
    </row>
    <row r="6207" spans="1:8" ht="17.25" thickTop="1">
      <c r="A6207" s="161">
        <f ca="1">COUNTIF(INDIRECT("$A$3:A" &amp; ROW()-1), "연번")</f>
        <v>564</v>
      </c>
      <c r="B6207" s="21" t="str">
        <f ca="1">VLOOKUP(A6207,'41. KPC'!$B$8:$H$1048576,7,0)</f>
        <v>현장표준화 추진 실무</v>
      </c>
      <c r="D6207" s="37" t="s">
        <v>2982</v>
      </c>
      <c r="E6207" s="37" t="s">
        <v>8416</v>
      </c>
      <c r="F6207" s="37" t="s">
        <v>8417</v>
      </c>
      <c r="G6207" s="37">
        <v>3</v>
      </c>
      <c r="H6207" s="626" t="s">
        <v>3861</v>
      </c>
    </row>
    <row r="6208" spans="1:8">
      <c r="A6208" s="24" t="s">
        <v>28</v>
      </c>
      <c r="B6208" s="23" t="s">
        <v>8418</v>
      </c>
      <c r="D6208" s="38" t="s">
        <v>2982</v>
      </c>
      <c r="E6208" s="38" t="s">
        <v>8419</v>
      </c>
      <c r="F6208" s="38" t="s">
        <v>8420</v>
      </c>
      <c r="G6208" s="38">
        <v>4</v>
      </c>
      <c r="H6208" s="627"/>
    </row>
    <row r="6209" spans="1:8">
      <c r="A6209" s="24" t="s">
        <v>13</v>
      </c>
      <c r="B6209" s="23" t="s">
        <v>8421</v>
      </c>
      <c r="D6209" s="38" t="s">
        <v>2982</v>
      </c>
      <c r="E6209" s="38" t="s">
        <v>8422</v>
      </c>
      <c r="F6209" s="38" t="s">
        <v>8423</v>
      </c>
      <c r="G6209" s="38">
        <v>4</v>
      </c>
      <c r="H6209" s="627"/>
    </row>
    <row r="6210" spans="1:8">
      <c r="A6210" s="24" t="s">
        <v>32</v>
      </c>
      <c r="B6210" s="23">
        <f ca="1">VLOOKUP(B6207,'41. KPC'!$H$8:$J$1048576,3,0)</f>
        <v>14</v>
      </c>
      <c r="D6210" s="38" t="s">
        <v>2982</v>
      </c>
      <c r="E6210" s="38" t="s">
        <v>8424</v>
      </c>
      <c r="F6210" s="38" t="s">
        <v>8425</v>
      </c>
      <c r="G6210" s="38">
        <v>3</v>
      </c>
      <c r="H6210" s="628"/>
    </row>
    <row r="6211" spans="1:8">
      <c r="A6211" s="24" t="s">
        <v>31</v>
      </c>
      <c r="B6211" s="23" t="str">
        <f ca="1">VLOOKUP(B6207,'41. KPC'!$H$8:$J$1048576,2,0)</f>
        <v>O</v>
      </c>
      <c r="D6211" s="38"/>
      <c r="E6211" s="38"/>
      <c r="F6211" s="38"/>
      <c r="G6211" s="38"/>
      <c r="H6211" s="38"/>
    </row>
    <row r="6212" spans="1:8">
      <c r="A6212" s="24" t="s">
        <v>25</v>
      </c>
      <c r="B6212" s="23" t="str">
        <f ca="1">VLOOKUP(B6207,'41. KPC'!$H$8:$L$1048576,5,0)</f>
        <v>2~12월</v>
      </c>
      <c r="D6212" s="38"/>
      <c r="E6212" s="38"/>
      <c r="F6212" s="38"/>
      <c r="G6212" s="38"/>
      <c r="H6212" s="38"/>
    </row>
    <row r="6213" spans="1:8">
      <c r="A6213" s="629" t="s">
        <v>33</v>
      </c>
      <c r="B6213" s="644" t="s">
        <v>8418</v>
      </c>
      <c r="D6213" s="38"/>
      <c r="E6213" s="38"/>
      <c r="F6213" s="38"/>
      <c r="G6213" s="38"/>
      <c r="H6213" s="38"/>
    </row>
    <row r="6214" spans="1:8">
      <c r="A6214" s="630"/>
      <c r="B6214" s="645"/>
      <c r="D6214" s="38"/>
      <c r="E6214" s="38"/>
      <c r="F6214" s="38"/>
      <c r="G6214" s="38"/>
      <c r="H6214" s="38"/>
    </row>
    <row r="6217" spans="1:8" ht="17.25" thickBot="1">
      <c r="A6217" s="22" t="s">
        <v>7</v>
      </c>
      <c r="B6217" s="22" t="s">
        <v>4</v>
      </c>
      <c r="D6217" s="22" t="s">
        <v>5</v>
      </c>
      <c r="E6217" s="22" t="s">
        <v>11</v>
      </c>
      <c r="F6217" s="22" t="s">
        <v>12</v>
      </c>
      <c r="G6217" s="22" t="s">
        <v>6</v>
      </c>
      <c r="H6217" s="22" t="s">
        <v>29</v>
      </c>
    </row>
    <row r="6218" spans="1:8" ht="17.25" thickTop="1">
      <c r="A6218" s="161">
        <f ca="1">COUNTIF(INDIRECT("$A$3:A" &amp; ROW()-1), "연번")</f>
        <v>565</v>
      </c>
      <c r="B6218" s="21" t="str">
        <f ca="1">VLOOKUP(A6218,'41. KPC'!$B$8:$H$1048576,7,0)</f>
        <v>가속수명시험 계획 및 분석</v>
      </c>
      <c r="D6218" s="37" t="s">
        <v>2983</v>
      </c>
      <c r="E6218" s="37" t="s">
        <v>8426</v>
      </c>
      <c r="F6218" s="37" t="s">
        <v>8427</v>
      </c>
      <c r="G6218" s="37">
        <v>4</v>
      </c>
      <c r="H6218" s="626" t="s">
        <v>3861</v>
      </c>
    </row>
    <row r="6219" spans="1:8">
      <c r="A6219" s="24" t="s">
        <v>28</v>
      </c>
      <c r="B6219" s="23" t="s">
        <v>8428</v>
      </c>
      <c r="D6219" s="38" t="s">
        <v>2983</v>
      </c>
      <c r="E6219" s="38" t="s">
        <v>8429</v>
      </c>
      <c r="F6219" s="38" t="s">
        <v>8430</v>
      </c>
      <c r="G6219" s="38">
        <v>3</v>
      </c>
      <c r="H6219" s="627"/>
    </row>
    <row r="6220" spans="1:8">
      <c r="A6220" s="24" t="s">
        <v>13</v>
      </c>
      <c r="B6220" s="23" t="s">
        <v>8285</v>
      </c>
      <c r="D6220" s="38" t="s">
        <v>2983</v>
      </c>
      <c r="E6220" s="38" t="s">
        <v>8431</v>
      </c>
      <c r="F6220" s="38" t="s">
        <v>8432</v>
      </c>
      <c r="G6220" s="38">
        <v>7</v>
      </c>
      <c r="H6220" s="627"/>
    </row>
    <row r="6221" spans="1:8">
      <c r="A6221" s="24" t="s">
        <v>32</v>
      </c>
      <c r="B6221" s="23">
        <f ca="1">VLOOKUP(B6218,'41. KPC'!$H$8:$J$1048576,3,0)</f>
        <v>20</v>
      </c>
      <c r="D6221" s="38" t="s">
        <v>2983</v>
      </c>
      <c r="E6221" s="38" t="s">
        <v>8433</v>
      </c>
      <c r="F6221" s="38" t="s">
        <v>8434</v>
      </c>
      <c r="G6221" s="38">
        <v>3</v>
      </c>
      <c r="H6221" s="627"/>
    </row>
    <row r="6222" spans="1:8">
      <c r="A6222" s="24" t="s">
        <v>31</v>
      </c>
      <c r="B6222" s="23" t="str">
        <f ca="1">VLOOKUP(B6218,'41. KPC'!$H$8:$J$1048576,2,0)</f>
        <v>O</v>
      </c>
      <c r="D6222" s="38" t="s">
        <v>2983</v>
      </c>
      <c r="E6222" s="38" t="s">
        <v>8435</v>
      </c>
      <c r="F6222" s="38" t="s">
        <v>8436</v>
      </c>
      <c r="G6222" s="38">
        <v>3</v>
      </c>
      <c r="H6222" s="628"/>
    </row>
    <row r="6223" spans="1:8">
      <c r="A6223" s="24" t="s">
        <v>25</v>
      </c>
      <c r="B6223" s="23" t="str">
        <f ca="1">VLOOKUP(B6218,'41. KPC'!$H$8:$L$1048576,5,0)</f>
        <v>7~11월</v>
      </c>
      <c r="D6223" s="38"/>
      <c r="E6223" s="38"/>
      <c r="F6223" s="38"/>
      <c r="G6223" s="38"/>
      <c r="H6223" s="38"/>
    </row>
    <row r="6224" spans="1:8">
      <c r="A6224" s="629" t="s">
        <v>33</v>
      </c>
      <c r="B6224" s="644" t="s">
        <v>8428</v>
      </c>
      <c r="D6224" s="38"/>
      <c r="E6224" s="38"/>
      <c r="F6224" s="38"/>
      <c r="G6224" s="38"/>
      <c r="H6224" s="38"/>
    </row>
    <row r="6225" spans="1:8">
      <c r="A6225" s="630"/>
      <c r="B6225" s="645"/>
      <c r="D6225" s="38"/>
      <c r="E6225" s="38"/>
      <c r="F6225" s="38"/>
      <c r="G6225" s="38"/>
      <c r="H6225" s="38"/>
    </row>
    <row r="6228" spans="1:8" ht="17.25" thickBot="1">
      <c r="A6228" s="22" t="s">
        <v>7</v>
      </c>
      <c r="B6228" s="22" t="s">
        <v>4</v>
      </c>
      <c r="D6228" s="22" t="s">
        <v>5</v>
      </c>
      <c r="E6228" s="22" t="s">
        <v>11</v>
      </c>
      <c r="F6228" s="22" t="s">
        <v>12</v>
      </c>
      <c r="G6228" s="22" t="s">
        <v>6</v>
      </c>
      <c r="H6228" s="22" t="s">
        <v>29</v>
      </c>
    </row>
    <row r="6229" spans="1:8" ht="17.25" thickTop="1">
      <c r="A6229" s="161">
        <f ca="1">COUNTIF(INDIRECT("$A$3:A" &amp; ROW()-1), "연번")</f>
        <v>566</v>
      </c>
      <c r="B6229" s="21" t="str">
        <f ca="1">VLOOKUP(A6229,'41. KPC'!$B$8:$H$1048576,7,0)</f>
        <v>구매원가기본</v>
      </c>
      <c r="D6229" s="37" t="s">
        <v>2984</v>
      </c>
      <c r="E6229" s="37" t="s">
        <v>8437</v>
      </c>
      <c r="F6229" s="37" t="s">
        <v>8438</v>
      </c>
      <c r="G6229" s="37">
        <v>2</v>
      </c>
      <c r="H6229" s="626" t="s">
        <v>3861</v>
      </c>
    </row>
    <row r="6230" spans="1:8">
      <c r="A6230" s="24" t="s">
        <v>28</v>
      </c>
      <c r="B6230" s="23" t="s">
        <v>8439</v>
      </c>
      <c r="D6230" s="38" t="s">
        <v>2984</v>
      </c>
      <c r="E6230" s="38" t="s">
        <v>8440</v>
      </c>
      <c r="F6230" s="38" t="s">
        <v>8441</v>
      </c>
      <c r="G6230" s="38">
        <v>4</v>
      </c>
      <c r="H6230" s="627"/>
    </row>
    <row r="6231" spans="1:8">
      <c r="A6231" s="24" t="s">
        <v>13</v>
      </c>
      <c r="B6231" s="23" t="s">
        <v>8442</v>
      </c>
      <c r="D6231" s="38" t="s">
        <v>2984</v>
      </c>
      <c r="E6231" s="38" t="s">
        <v>8443</v>
      </c>
      <c r="F6231" s="38" t="s">
        <v>8444</v>
      </c>
      <c r="G6231" s="38">
        <v>4</v>
      </c>
      <c r="H6231" s="627"/>
    </row>
    <row r="6232" spans="1:8">
      <c r="A6232" s="24" t="s">
        <v>32</v>
      </c>
      <c r="B6232" s="23">
        <f ca="1">VLOOKUP(B6229,'41. KPC'!$H$8:$J$1048576,3,0)</f>
        <v>14</v>
      </c>
      <c r="D6232" s="38" t="s">
        <v>2984</v>
      </c>
      <c r="E6232" s="38" t="s">
        <v>8445</v>
      </c>
      <c r="F6232" s="38" t="s">
        <v>8446</v>
      </c>
      <c r="G6232" s="38">
        <v>4</v>
      </c>
      <c r="H6232" s="628"/>
    </row>
    <row r="6233" spans="1:8">
      <c r="A6233" s="24" t="s">
        <v>31</v>
      </c>
      <c r="B6233" s="23" t="str">
        <f ca="1">VLOOKUP(B6229,'41. KPC'!$H$8:$J$1048576,2,0)</f>
        <v>O</v>
      </c>
      <c r="D6233" s="38"/>
      <c r="E6233" s="38"/>
      <c r="F6233" s="38"/>
      <c r="G6233" s="38"/>
      <c r="H6233" s="38"/>
    </row>
    <row r="6234" spans="1:8">
      <c r="A6234" s="24" t="s">
        <v>25</v>
      </c>
      <c r="B6234" s="23" t="str">
        <f ca="1">VLOOKUP(B6229,'41. KPC'!$H$8:$L$1048576,5,0)</f>
        <v>2~12월</v>
      </c>
      <c r="D6234" s="38"/>
      <c r="E6234" s="38"/>
      <c r="F6234" s="38"/>
      <c r="G6234" s="38"/>
      <c r="H6234" s="38"/>
    </row>
    <row r="6235" spans="1:8">
      <c r="A6235" s="629" t="s">
        <v>33</v>
      </c>
      <c r="B6235" s="644" t="s">
        <v>8439</v>
      </c>
      <c r="D6235" s="38"/>
      <c r="E6235" s="38"/>
      <c r="F6235" s="38"/>
      <c r="G6235" s="38"/>
      <c r="H6235" s="38"/>
    </row>
    <row r="6236" spans="1:8">
      <c r="A6236" s="630"/>
      <c r="B6236" s="645"/>
      <c r="D6236" s="38"/>
      <c r="E6236" s="38"/>
      <c r="F6236" s="38"/>
      <c r="G6236" s="38"/>
      <c r="H6236" s="38"/>
    </row>
    <row r="6239" spans="1:8" ht="17.25" thickBot="1">
      <c r="A6239" s="22" t="s">
        <v>7</v>
      </c>
      <c r="B6239" s="22" t="s">
        <v>4</v>
      </c>
      <c r="D6239" s="22" t="s">
        <v>5</v>
      </c>
      <c r="E6239" s="22" t="s">
        <v>11</v>
      </c>
      <c r="F6239" s="22" t="s">
        <v>12</v>
      </c>
      <c r="G6239" s="22" t="s">
        <v>6</v>
      </c>
      <c r="H6239" s="22" t="s">
        <v>29</v>
      </c>
    </row>
    <row r="6240" spans="1:8" ht="17.25" thickTop="1">
      <c r="A6240" s="161">
        <f ca="1">COUNTIF(INDIRECT("$A$3:A" &amp; ROW()-1), "연번")</f>
        <v>567</v>
      </c>
      <c r="B6240" s="21" t="str">
        <f ca="1">VLOOKUP(A6240,'41. KPC'!$B$8:$H$1048576,7,0)</f>
        <v>협력업체관리실무</v>
      </c>
      <c r="D6240" s="37" t="s">
        <v>2986</v>
      </c>
      <c r="E6240" s="37" t="s">
        <v>8447</v>
      </c>
      <c r="F6240" s="37" t="s">
        <v>8448</v>
      </c>
      <c r="G6240" s="37">
        <v>2</v>
      </c>
      <c r="H6240" s="626" t="s">
        <v>3861</v>
      </c>
    </row>
    <row r="6241" spans="1:8">
      <c r="A6241" s="24" t="s">
        <v>28</v>
      </c>
      <c r="B6241" s="23" t="s">
        <v>8449</v>
      </c>
      <c r="D6241" s="38" t="s">
        <v>2986</v>
      </c>
      <c r="E6241" s="38" t="s">
        <v>8450</v>
      </c>
      <c r="F6241" s="38" t="s">
        <v>8451</v>
      </c>
      <c r="G6241" s="38">
        <v>2</v>
      </c>
      <c r="H6241" s="627"/>
    </row>
    <row r="6242" spans="1:8">
      <c r="A6242" s="24" t="s">
        <v>13</v>
      </c>
      <c r="B6242" s="23" t="s">
        <v>8452</v>
      </c>
      <c r="D6242" s="38" t="s">
        <v>2986</v>
      </c>
      <c r="E6242" s="38" t="s">
        <v>8453</v>
      </c>
      <c r="F6242" s="38" t="s">
        <v>8454</v>
      </c>
      <c r="G6242" s="38">
        <v>3</v>
      </c>
      <c r="H6242" s="627"/>
    </row>
    <row r="6243" spans="1:8">
      <c r="A6243" s="24" t="s">
        <v>32</v>
      </c>
      <c r="B6243" s="23">
        <f ca="1">VLOOKUP(B6240,'41. KPC'!$H$8:$J$1048576,3,0)</f>
        <v>14</v>
      </c>
      <c r="D6243" s="38" t="s">
        <v>2986</v>
      </c>
      <c r="E6243" s="38" t="s">
        <v>8455</v>
      </c>
      <c r="F6243" s="38" t="s">
        <v>8456</v>
      </c>
      <c r="G6243" s="38">
        <v>4</v>
      </c>
      <c r="H6243" s="627"/>
    </row>
    <row r="6244" spans="1:8">
      <c r="A6244" s="24" t="s">
        <v>31</v>
      </c>
      <c r="B6244" s="23" t="str">
        <f ca="1">VLOOKUP(B6240,'41. KPC'!$H$8:$J$1048576,2,0)</f>
        <v>O</v>
      </c>
      <c r="D6244" s="38" t="s">
        <v>2986</v>
      </c>
      <c r="E6244" s="38" t="s">
        <v>8457</v>
      </c>
      <c r="F6244" s="38" t="s">
        <v>8458</v>
      </c>
      <c r="G6244" s="38">
        <v>3</v>
      </c>
      <c r="H6244" s="628"/>
    </row>
    <row r="6245" spans="1:8">
      <c r="A6245" s="24" t="s">
        <v>25</v>
      </c>
      <c r="B6245" s="23" t="str">
        <f ca="1">VLOOKUP(B6240,'41. KPC'!$H$8:$L$1048576,5,0)</f>
        <v>2~11월</v>
      </c>
      <c r="D6245" s="38"/>
      <c r="E6245" s="38"/>
      <c r="F6245" s="38"/>
      <c r="G6245" s="38"/>
      <c r="H6245" s="38"/>
    </row>
    <row r="6246" spans="1:8">
      <c r="A6246" s="629" t="s">
        <v>33</v>
      </c>
      <c r="B6246" s="644" t="s">
        <v>8449</v>
      </c>
      <c r="D6246" s="38"/>
      <c r="E6246" s="38"/>
      <c r="F6246" s="38"/>
      <c r="G6246" s="38"/>
      <c r="H6246" s="38"/>
    </row>
    <row r="6247" spans="1:8">
      <c r="A6247" s="630"/>
      <c r="B6247" s="645"/>
      <c r="D6247" s="38"/>
      <c r="E6247" s="38"/>
      <c r="F6247" s="38"/>
      <c r="G6247" s="38"/>
      <c r="H6247" s="38"/>
    </row>
    <row r="6250" spans="1:8" ht="17.25" thickBot="1">
      <c r="A6250" s="22" t="s">
        <v>7</v>
      </c>
      <c r="B6250" s="22" t="s">
        <v>4</v>
      </c>
      <c r="D6250" s="22" t="s">
        <v>5</v>
      </c>
      <c r="E6250" s="22" t="s">
        <v>11</v>
      </c>
      <c r="F6250" s="22" t="s">
        <v>12</v>
      </c>
      <c r="G6250" s="22" t="s">
        <v>6</v>
      </c>
      <c r="H6250" s="22" t="s">
        <v>29</v>
      </c>
    </row>
    <row r="6251" spans="1:8" ht="17.25" thickTop="1">
      <c r="A6251" s="161">
        <f ca="1">COUNTIF(INDIRECT("$A$3:A" &amp; ROW()-1), "연번")</f>
        <v>568</v>
      </c>
      <c r="B6251" s="21" t="str">
        <f ca="1">VLOOKUP(A6251,'41. KPC'!$B$8:$H$1048576,7,0)</f>
        <v>제약∙건기식∙화장품∙의료기기 주니어를 위한 구매관리기초</v>
      </c>
      <c r="D6251" s="37" t="s">
        <v>2989</v>
      </c>
      <c r="E6251" s="37" t="s">
        <v>8459</v>
      </c>
      <c r="F6251" s="432" t="s">
        <v>8460</v>
      </c>
      <c r="G6251" s="37">
        <v>5</v>
      </c>
      <c r="H6251" s="626" t="s">
        <v>3861</v>
      </c>
    </row>
    <row r="6252" spans="1:8">
      <c r="A6252" s="24" t="s">
        <v>28</v>
      </c>
      <c r="B6252" s="23" t="s">
        <v>8461</v>
      </c>
      <c r="D6252" s="38" t="s">
        <v>2989</v>
      </c>
      <c r="E6252" s="38" t="s">
        <v>8462</v>
      </c>
      <c r="F6252" s="432" t="s">
        <v>8463</v>
      </c>
      <c r="G6252" s="38">
        <v>5</v>
      </c>
      <c r="H6252" s="627"/>
    </row>
    <row r="6253" spans="1:8">
      <c r="A6253" s="24" t="s">
        <v>13</v>
      </c>
      <c r="B6253" s="23" t="s">
        <v>8464</v>
      </c>
      <c r="D6253" s="38" t="s">
        <v>2989</v>
      </c>
      <c r="E6253" s="38" t="s">
        <v>8465</v>
      </c>
      <c r="F6253" s="38" t="s">
        <v>8466</v>
      </c>
      <c r="G6253" s="38">
        <v>2</v>
      </c>
      <c r="H6253" s="627"/>
    </row>
    <row r="6254" spans="1:8">
      <c r="A6254" s="24" t="s">
        <v>32</v>
      </c>
      <c r="B6254" s="23">
        <f ca="1">VLOOKUP(B6251,'41. KPC'!$H$8:$J$1048576,3,0)</f>
        <v>14</v>
      </c>
      <c r="D6254" s="38" t="s">
        <v>2989</v>
      </c>
      <c r="E6254" s="38" t="s">
        <v>8467</v>
      </c>
      <c r="F6254" s="38" t="s">
        <v>8468</v>
      </c>
      <c r="G6254" s="38">
        <v>2</v>
      </c>
      <c r="H6254" s="628"/>
    </row>
    <row r="6255" spans="1:8">
      <c r="A6255" s="24" t="s">
        <v>31</v>
      </c>
      <c r="B6255" s="23" t="str">
        <f ca="1">VLOOKUP(B6251,'41. KPC'!$H$8:$J$1048576,2,0)</f>
        <v>O</v>
      </c>
      <c r="D6255" s="38"/>
      <c r="E6255" s="38"/>
      <c r="F6255" s="38"/>
      <c r="G6255" s="38"/>
      <c r="H6255" s="38"/>
    </row>
    <row r="6256" spans="1:8">
      <c r="A6256" s="24" t="s">
        <v>25</v>
      </c>
      <c r="B6256" s="23" t="str">
        <f ca="1">VLOOKUP(B6251,'41. KPC'!$H$8:$L$1048576,5,0)</f>
        <v>4~9월</v>
      </c>
      <c r="D6256" s="38"/>
      <c r="E6256" s="38"/>
      <c r="F6256" s="38"/>
      <c r="G6256" s="38"/>
      <c r="H6256" s="38"/>
    </row>
    <row r="6257" spans="1:8">
      <c r="A6257" s="629" t="s">
        <v>33</v>
      </c>
      <c r="B6257" s="644" t="s">
        <v>8461</v>
      </c>
      <c r="D6257" s="38"/>
      <c r="E6257" s="38"/>
      <c r="F6257" s="38"/>
      <c r="G6257" s="38"/>
      <c r="H6257" s="38"/>
    </row>
    <row r="6258" spans="1:8">
      <c r="A6258" s="630"/>
      <c r="B6258" s="645"/>
      <c r="D6258" s="38"/>
      <c r="E6258" s="38"/>
      <c r="F6258" s="38"/>
      <c r="G6258" s="38"/>
      <c r="H6258" s="38"/>
    </row>
    <row r="6261" spans="1:8" ht="17.25" thickBot="1">
      <c r="A6261" s="22" t="s">
        <v>7</v>
      </c>
      <c r="B6261" s="22" t="s">
        <v>4</v>
      </c>
      <c r="D6261" s="22" t="s">
        <v>5</v>
      </c>
      <c r="E6261" s="22" t="s">
        <v>11</v>
      </c>
      <c r="F6261" s="22" t="s">
        <v>12</v>
      </c>
      <c r="G6261" s="22" t="s">
        <v>6</v>
      </c>
      <c r="H6261" s="22" t="s">
        <v>29</v>
      </c>
    </row>
    <row r="6262" spans="1:8" ht="17.25" thickTop="1">
      <c r="A6262" s="161">
        <f ca="1">COUNTIF(INDIRECT("$A$3:A" &amp; ROW()-1), "연번")</f>
        <v>569</v>
      </c>
      <c r="B6262" s="21" t="str">
        <f ca="1">VLOOKUP(A6262,'41. KPC'!$B$8:$H$1048576,7,0)</f>
        <v>구매계약과 공정거래하도급법의 이해</v>
      </c>
      <c r="D6262" s="37" t="s">
        <v>2991</v>
      </c>
      <c r="E6262" s="37" t="s">
        <v>8469</v>
      </c>
      <c r="F6262" s="37" t="s">
        <v>8470</v>
      </c>
      <c r="G6262" s="37">
        <v>6</v>
      </c>
      <c r="H6262" s="626" t="s">
        <v>3836</v>
      </c>
    </row>
    <row r="6263" spans="1:8">
      <c r="A6263" s="24" t="s">
        <v>28</v>
      </c>
      <c r="B6263" s="23" t="s">
        <v>8471</v>
      </c>
      <c r="D6263" s="38" t="s">
        <v>2991</v>
      </c>
      <c r="E6263" s="38" t="s">
        <v>8472</v>
      </c>
      <c r="F6263" s="38" t="s">
        <v>8473</v>
      </c>
      <c r="G6263" s="38">
        <v>8</v>
      </c>
      <c r="H6263" s="628"/>
    </row>
    <row r="6264" spans="1:8">
      <c r="A6264" s="24" t="s">
        <v>13</v>
      </c>
      <c r="B6264" s="23" t="s">
        <v>8474</v>
      </c>
      <c r="D6264" s="38"/>
      <c r="E6264" s="38"/>
      <c r="F6264" s="38"/>
      <c r="G6264" s="38"/>
      <c r="H6264" s="38"/>
    </row>
    <row r="6265" spans="1:8">
      <c r="A6265" s="24" t="s">
        <v>32</v>
      </c>
      <c r="B6265" s="23">
        <f ca="1">VLOOKUP(B6262,'41. KPC'!$H$8:$J$1048576,3,0)</f>
        <v>14</v>
      </c>
      <c r="D6265" s="38"/>
      <c r="E6265" s="38"/>
      <c r="F6265" s="38"/>
      <c r="G6265" s="38"/>
      <c r="H6265" s="38"/>
    </row>
    <row r="6266" spans="1:8">
      <c r="A6266" s="24" t="s">
        <v>31</v>
      </c>
      <c r="B6266" s="23" t="str">
        <f ca="1">VLOOKUP(B6262,'41. KPC'!$H$8:$J$1048576,2,0)</f>
        <v>O</v>
      </c>
      <c r="D6266" s="38"/>
      <c r="E6266" s="38"/>
      <c r="F6266" s="38"/>
      <c r="G6266" s="38"/>
      <c r="H6266" s="38"/>
    </row>
    <row r="6267" spans="1:8">
      <c r="A6267" s="24" t="s">
        <v>25</v>
      </c>
      <c r="B6267" s="23" t="str">
        <f ca="1">VLOOKUP(B6262,'41. KPC'!$H$8:$L$1048576,5,0)</f>
        <v>1~12월</v>
      </c>
      <c r="D6267" s="38"/>
      <c r="E6267" s="38"/>
      <c r="F6267" s="38"/>
      <c r="G6267" s="38"/>
      <c r="H6267" s="38"/>
    </row>
    <row r="6268" spans="1:8">
      <c r="A6268" s="629" t="s">
        <v>33</v>
      </c>
      <c r="B6268" s="644" t="s">
        <v>8471</v>
      </c>
      <c r="D6268" s="38"/>
      <c r="E6268" s="38"/>
      <c r="F6268" s="38"/>
      <c r="G6268" s="38"/>
      <c r="H6268" s="38"/>
    </row>
    <row r="6269" spans="1:8">
      <c r="A6269" s="630"/>
      <c r="B6269" s="645"/>
      <c r="D6269" s="38"/>
      <c r="E6269" s="38"/>
      <c r="F6269" s="38"/>
      <c r="G6269" s="38"/>
      <c r="H6269" s="38"/>
    </row>
    <row r="6273" spans="1:8" ht="17.25" thickBot="1">
      <c r="A6273" s="22" t="s">
        <v>7</v>
      </c>
      <c r="B6273" s="22" t="s">
        <v>4</v>
      </c>
      <c r="D6273" s="22" t="s">
        <v>5</v>
      </c>
      <c r="E6273" s="22" t="s">
        <v>11</v>
      </c>
      <c r="F6273" s="22" t="s">
        <v>12</v>
      </c>
      <c r="G6273" s="22" t="s">
        <v>6</v>
      </c>
      <c r="H6273" s="22" t="s">
        <v>29</v>
      </c>
    </row>
    <row r="6274" spans="1:8" ht="17.25" thickTop="1">
      <c r="A6274" s="161">
        <f ca="1">COUNTIF(INDIRECT("$A$3:A" &amp; ROW()-1), "연번")</f>
        <v>570</v>
      </c>
      <c r="B6274" s="21" t="str">
        <f ca="1">VLOOKUP(A6274,'41. KPC'!$B$8:$H$1048576,7,0)</f>
        <v>구매담당자 리스크관리능력향상</v>
      </c>
      <c r="D6274" s="37" t="s">
        <v>2992</v>
      </c>
      <c r="E6274" s="37" t="s">
        <v>8475</v>
      </c>
      <c r="F6274" s="37" t="s">
        <v>8476</v>
      </c>
      <c r="G6274" s="37">
        <v>4</v>
      </c>
      <c r="H6274" s="626" t="s">
        <v>3836</v>
      </c>
    </row>
    <row r="6275" spans="1:8">
      <c r="A6275" s="24" t="s">
        <v>28</v>
      </c>
      <c r="B6275" s="23" t="s">
        <v>8477</v>
      </c>
      <c r="D6275" s="38" t="s">
        <v>2992</v>
      </c>
      <c r="E6275" s="38" t="s">
        <v>8478</v>
      </c>
      <c r="F6275" s="38" t="s">
        <v>8479</v>
      </c>
      <c r="G6275" s="38">
        <v>2</v>
      </c>
      <c r="H6275" s="627"/>
    </row>
    <row r="6276" spans="1:8">
      <c r="A6276" s="24" t="s">
        <v>13</v>
      </c>
      <c r="B6276" s="23" t="s">
        <v>8480</v>
      </c>
      <c r="D6276" s="38" t="s">
        <v>2992</v>
      </c>
      <c r="E6276" s="38" t="s">
        <v>8481</v>
      </c>
      <c r="F6276" s="38" t="s">
        <v>8482</v>
      </c>
      <c r="G6276" s="38">
        <v>4</v>
      </c>
      <c r="H6276" s="627"/>
    </row>
    <row r="6277" spans="1:8">
      <c r="A6277" s="24" t="s">
        <v>32</v>
      </c>
      <c r="B6277" s="23">
        <f ca="1">VLOOKUP(B6274,'41. KPC'!$H$8:$J$1048576,3,0)</f>
        <v>14</v>
      </c>
      <c r="D6277" s="38" t="s">
        <v>2992</v>
      </c>
      <c r="E6277" s="38" t="s">
        <v>8483</v>
      </c>
      <c r="F6277" s="38" t="s">
        <v>8484</v>
      </c>
      <c r="G6277" s="38">
        <v>4</v>
      </c>
      <c r="H6277" s="628"/>
    </row>
    <row r="6278" spans="1:8">
      <c r="A6278" s="24" t="s">
        <v>31</v>
      </c>
      <c r="B6278" s="23" t="str">
        <f ca="1">VLOOKUP(B6274,'41. KPC'!$H$8:$J$1048576,2,0)</f>
        <v>O</v>
      </c>
      <c r="D6278" s="38"/>
      <c r="E6278" s="38"/>
      <c r="F6278" s="38"/>
      <c r="G6278" s="38"/>
      <c r="H6278" s="38"/>
    </row>
    <row r="6279" spans="1:8">
      <c r="A6279" s="24" t="s">
        <v>25</v>
      </c>
      <c r="B6279" s="23" t="str">
        <f ca="1">VLOOKUP(B6274,'41. KPC'!$H$8:$L$1048576,5,0)</f>
        <v>3~11월</v>
      </c>
      <c r="D6279" s="38"/>
      <c r="E6279" s="38"/>
      <c r="F6279" s="38"/>
      <c r="G6279" s="38"/>
      <c r="H6279" s="38"/>
    </row>
    <row r="6280" spans="1:8">
      <c r="A6280" s="629" t="s">
        <v>33</v>
      </c>
      <c r="B6280" s="644" t="s">
        <v>8477</v>
      </c>
      <c r="D6280" s="38"/>
      <c r="E6280" s="38"/>
      <c r="F6280" s="38"/>
      <c r="G6280" s="38"/>
      <c r="H6280" s="38"/>
    </row>
    <row r="6281" spans="1:8">
      <c r="A6281" s="630"/>
      <c r="B6281" s="645"/>
      <c r="D6281" s="38"/>
      <c r="E6281" s="38"/>
      <c r="F6281" s="38"/>
      <c r="G6281" s="38"/>
      <c r="H6281" s="38"/>
    </row>
    <row r="6284" spans="1:8" ht="17.25" thickBot="1">
      <c r="A6284" s="22" t="s">
        <v>7</v>
      </c>
      <c r="B6284" s="22" t="s">
        <v>4</v>
      </c>
      <c r="D6284" s="22" t="s">
        <v>5</v>
      </c>
      <c r="E6284" s="22" t="s">
        <v>11</v>
      </c>
      <c r="F6284" s="22" t="s">
        <v>12</v>
      </c>
      <c r="G6284" s="22" t="s">
        <v>6</v>
      </c>
      <c r="H6284" s="22" t="s">
        <v>29</v>
      </c>
    </row>
    <row r="6285" spans="1:8" ht="17.25" thickTop="1">
      <c r="A6285" s="161">
        <f ca="1">COUNTIF(INDIRECT("$A$3:A" &amp; ROW()-1), "연번")</f>
        <v>571</v>
      </c>
      <c r="B6285" s="21" t="str">
        <f ca="1">VLOOKUP(A6285,'41. KPC'!$B$8:$H$1048576,7,0)</f>
        <v>외자구매(글로벌소싱)기본</v>
      </c>
      <c r="D6285" s="37" t="s">
        <v>2993</v>
      </c>
      <c r="E6285" s="37" t="s">
        <v>8485</v>
      </c>
      <c r="F6285" s="37" t="s">
        <v>8486</v>
      </c>
      <c r="G6285" s="37">
        <v>6</v>
      </c>
      <c r="H6285" s="626" t="s">
        <v>3836</v>
      </c>
    </row>
    <row r="6286" spans="1:8">
      <c r="A6286" s="24" t="s">
        <v>28</v>
      </c>
      <c r="B6286" s="23" t="s">
        <v>8487</v>
      </c>
      <c r="D6286" s="38" t="s">
        <v>2993</v>
      </c>
      <c r="E6286" s="38" t="s">
        <v>8488</v>
      </c>
      <c r="F6286" s="38" t="s">
        <v>8489</v>
      </c>
      <c r="G6286" s="38">
        <v>5</v>
      </c>
      <c r="H6286" s="627"/>
    </row>
    <row r="6287" spans="1:8">
      <c r="A6287" s="24" t="s">
        <v>13</v>
      </c>
      <c r="B6287" s="23" t="s">
        <v>8490</v>
      </c>
      <c r="D6287" s="38" t="s">
        <v>2993</v>
      </c>
      <c r="E6287" s="38" t="s">
        <v>8491</v>
      </c>
      <c r="F6287" s="38" t="s">
        <v>8492</v>
      </c>
      <c r="G6287" s="38">
        <v>3</v>
      </c>
      <c r="H6287" s="628"/>
    </row>
    <row r="6288" spans="1:8">
      <c r="A6288" s="24" t="s">
        <v>32</v>
      </c>
      <c r="B6288" s="23">
        <f ca="1">VLOOKUP(B6285,'41. KPC'!$H$8:$J$1048576,3,0)</f>
        <v>14</v>
      </c>
      <c r="D6288" s="38"/>
      <c r="E6288" s="38"/>
      <c r="F6288" s="38"/>
      <c r="G6288" s="38"/>
      <c r="H6288" s="38"/>
    </row>
    <row r="6289" spans="1:8">
      <c r="A6289" s="24" t="s">
        <v>31</v>
      </c>
      <c r="B6289" s="23" t="str">
        <f ca="1">VLOOKUP(B6285,'41. KPC'!$H$8:$J$1048576,2,0)</f>
        <v>O</v>
      </c>
      <c r="D6289" s="38"/>
      <c r="E6289" s="38"/>
      <c r="F6289" s="38"/>
      <c r="G6289" s="38"/>
      <c r="H6289" s="38"/>
    </row>
    <row r="6290" spans="1:8">
      <c r="A6290" s="24" t="s">
        <v>25</v>
      </c>
      <c r="B6290" s="23" t="str">
        <f ca="1">VLOOKUP(B6285,'41. KPC'!$H$8:$L$1048576,5,0)</f>
        <v>3~11월</v>
      </c>
      <c r="D6290" s="38"/>
      <c r="E6290" s="38"/>
      <c r="F6290" s="38"/>
      <c r="G6290" s="38"/>
      <c r="H6290" s="38"/>
    </row>
    <row r="6291" spans="1:8">
      <c r="A6291" s="629" t="s">
        <v>33</v>
      </c>
      <c r="B6291" s="644" t="s">
        <v>8487</v>
      </c>
      <c r="D6291" s="38"/>
      <c r="E6291" s="38"/>
      <c r="F6291" s="38"/>
      <c r="G6291" s="38"/>
      <c r="H6291" s="38"/>
    </row>
    <row r="6292" spans="1:8">
      <c r="A6292" s="630"/>
      <c r="B6292" s="645"/>
      <c r="D6292" s="38"/>
      <c r="E6292" s="38"/>
      <c r="F6292" s="38"/>
      <c r="G6292" s="38"/>
      <c r="H6292" s="38"/>
    </row>
    <row r="6295" spans="1:8" ht="17.25" thickBot="1">
      <c r="A6295" s="22" t="s">
        <v>7</v>
      </c>
      <c r="B6295" s="22" t="s">
        <v>4</v>
      </c>
      <c r="D6295" s="22" t="s">
        <v>5</v>
      </c>
      <c r="E6295" s="22" t="s">
        <v>11</v>
      </c>
      <c r="F6295" s="22" t="s">
        <v>12</v>
      </c>
      <c r="G6295" s="22" t="s">
        <v>6</v>
      </c>
      <c r="H6295" s="22" t="s">
        <v>29</v>
      </c>
    </row>
    <row r="6296" spans="1:8" ht="17.25" thickTop="1">
      <c r="A6296" s="161">
        <f ca="1">COUNTIF(INDIRECT("$A$3:A" &amp; ROW()-1), "연번")</f>
        <v>572</v>
      </c>
      <c r="B6296" s="21" t="str">
        <f ca="1">VLOOKUP(A6296,'41. KPC'!$B$8:$H$1048576,7,0)</f>
        <v>구매 데이터분석 및 활용</v>
      </c>
      <c r="D6296" s="37" t="s">
        <v>2995</v>
      </c>
      <c r="E6296" s="37" t="s">
        <v>8493</v>
      </c>
      <c r="F6296" s="37" t="s">
        <v>8494</v>
      </c>
      <c r="G6296" s="37">
        <v>4</v>
      </c>
      <c r="H6296" s="626" t="s">
        <v>3836</v>
      </c>
    </row>
    <row r="6297" spans="1:8">
      <c r="A6297" s="24" t="s">
        <v>28</v>
      </c>
      <c r="B6297" s="23" t="s">
        <v>8495</v>
      </c>
      <c r="D6297" s="38" t="s">
        <v>2995</v>
      </c>
      <c r="E6297" s="38" t="s">
        <v>8496</v>
      </c>
      <c r="F6297" s="38" t="s">
        <v>8497</v>
      </c>
      <c r="G6297" s="38">
        <v>2</v>
      </c>
      <c r="H6297" s="627"/>
    </row>
    <row r="6298" spans="1:8">
      <c r="A6298" s="24" t="s">
        <v>13</v>
      </c>
      <c r="B6298" s="23" t="s">
        <v>8498</v>
      </c>
      <c r="D6298" s="38" t="s">
        <v>2995</v>
      </c>
      <c r="E6298" s="38" t="s">
        <v>8499</v>
      </c>
      <c r="F6298" s="38" t="s">
        <v>8500</v>
      </c>
      <c r="G6298" s="38">
        <v>3</v>
      </c>
      <c r="H6298" s="627"/>
    </row>
    <row r="6299" spans="1:8">
      <c r="A6299" s="24" t="s">
        <v>32</v>
      </c>
      <c r="B6299" s="23">
        <f ca="1">VLOOKUP(B6296,'41. KPC'!$H$8:$J$1048576,3,0)</f>
        <v>18</v>
      </c>
      <c r="D6299" s="38" t="s">
        <v>2995</v>
      </c>
      <c r="E6299" s="38" t="s">
        <v>8501</v>
      </c>
      <c r="F6299" s="38" t="s">
        <v>8502</v>
      </c>
      <c r="G6299" s="38">
        <v>3</v>
      </c>
      <c r="H6299" s="627"/>
    </row>
    <row r="6300" spans="1:8">
      <c r="A6300" s="24" t="s">
        <v>31</v>
      </c>
      <c r="B6300" s="23" t="str">
        <f ca="1">VLOOKUP(B6296,'41. KPC'!$H$8:$J$1048576,2,0)</f>
        <v>O</v>
      </c>
      <c r="D6300" s="38" t="s">
        <v>2995</v>
      </c>
      <c r="E6300" s="38" t="s">
        <v>8503</v>
      </c>
      <c r="F6300" s="38" t="s">
        <v>8504</v>
      </c>
      <c r="G6300" s="38">
        <v>6</v>
      </c>
      <c r="H6300" s="628"/>
    </row>
    <row r="6301" spans="1:8">
      <c r="A6301" s="24" t="s">
        <v>25</v>
      </c>
      <c r="B6301" s="23" t="str">
        <f ca="1">VLOOKUP(B6296,'41. KPC'!$H$8:$L$1048576,5,0)</f>
        <v>2~12월</v>
      </c>
      <c r="D6301" s="38"/>
      <c r="E6301" s="38"/>
      <c r="F6301" s="38"/>
      <c r="G6301" s="38"/>
      <c r="H6301" s="38"/>
    </row>
    <row r="6302" spans="1:8">
      <c r="A6302" s="629" t="s">
        <v>33</v>
      </c>
      <c r="B6302" s="644" t="s">
        <v>8495</v>
      </c>
      <c r="D6302" s="38"/>
      <c r="E6302" s="38"/>
      <c r="F6302" s="38"/>
      <c r="G6302" s="38"/>
      <c r="H6302" s="38"/>
    </row>
    <row r="6303" spans="1:8">
      <c r="A6303" s="630"/>
      <c r="B6303" s="645"/>
      <c r="D6303" s="38"/>
      <c r="E6303" s="38"/>
      <c r="F6303" s="38"/>
      <c r="G6303" s="38"/>
      <c r="H6303" s="38"/>
    </row>
    <row r="6306" spans="1:8" ht="17.25" thickBot="1">
      <c r="A6306" s="22" t="s">
        <v>7</v>
      </c>
      <c r="B6306" s="22" t="s">
        <v>4</v>
      </c>
      <c r="D6306" s="22" t="s">
        <v>5</v>
      </c>
      <c r="E6306" s="22" t="s">
        <v>11</v>
      </c>
      <c r="F6306" s="22" t="s">
        <v>12</v>
      </c>
      <c r="G6306" s="22" t="s">
        <v>6</v>
      </c>
      <c r="H6306" s="22" t="s">
        <v>29</v>
      </c>
    </row>
    <row r="6307" spans="1:8" ht="17.25" thickTop="1">
      <c r="A6307" s="161">
        <f ca="1">COUNTIF(INDIRECT("$A$3:A" &amp; ROW()-1), "연번")</f>
        <v>573</v>
      </c>
      <c r="B6307" s="21" t="str">
        <f ca="1">VLOOKUP(A6307,'41. KPC'!$B$8:$H$1048576,7,0)</f>
        <v>성과내는 구매담당자의 7가지 스킬</v>
      </c>
      <c r="D6307" s="37" t="s">
        <v>2996</v>
      </c>
      <c r="E6307" s="37" t="s">
        <v>8505</v>
      </c>
      <c r="F6307" s="37" t="s">
        <v>8506</v>
      </c>
      <c r="G6307" s="37">
        <v>3</v>
      </c>
      <c r="H6307" s="626" t="s">
        <v>3836</v>
      </c>
    </row>
    <row r="6308" spans="1:8">
      <c r="A6308" s="24" t="s">
        <v>28</v>
      </c>
      <c r="B6308" s="23" t="s">
        <v>8507</v>
      </c>
      <c r="D6308" s="38" t="s">
        <v>2996</v>
      </c>
      <c r="E6308" s="38" t="s">
        <v>8508</v>
      </c>
      <c r="F6308" s="38" t="s">
        <v>8509</v>
      </c>
      <c r="G6308" s="38">
        <v>1</v>
      </c>
      <c r="H6308" s="627"/>
    </row>
    <row r="6309" spans="1:8">
      <c r="A6309" s="24" t="s">
        <v>13</v>
      </c>
      <c r="B6309" s="23" t="s">
        <v>8510</v>
      </c>
      <c r="D6309" s="38" t="s">
        <v>2996</v>
      </c>
      <c r="E6309" s="38" t="s">
        <v>8511</v>
      </c>
      <c r="F6309" s="38" t="s">
        <v>8512</v>
      </c>
      <c r="G6309" s="38">
        <v>1</v>
      </c>
      <c r="H6309" s="627"/>
    </row>
    <row r="6310" spans="1:8">
      <c r="A6310" s="24" t="s">
        <v>32</v>
      </c>
      <c r="B6310" s="23">
        <f ca="1">VLOOKUP(B6307,'41. KPC'!$H$8:$J$1048576,3,0)</f>
        <v>14</v>
      </c>
      <c r="D6310" s="38" t="s">
        <v>2996</v>
      </c>
      <c r="E6310" s="38" t="s">
        <v>8513</v>
      </c>
      <c r="F6310" s="38" t="s">
        <v>8514</v>
      </c>
      <c r="G6310" s="38">
        <v>2</v>
      </c>
      <c r="H6310" s="627"/>
    </row>
    <row r="6311" spans="1:8">
      <c r="A6311" s="24" t="s">
        <v>31</v>
      </c>
      <c r="B6311" s="23" t="str">
        <f ca="1">VLOOKUP(B6307,'41. KPC'!$H$8:$J$1048576,2,0)</f>
        <v>O</v>
      </c>
      <c r="D6311" s="38" t="s">
        <v>2996</v>
      </c>
      <c r="E6311" s="38" t="s">
        <v>8515</v>
      </c>
      <c r="F6311" s="38" t="s">
        <v>8516</v>
      </c>
      <c r="G6311" s="38">
        <v>3</v>
      </c>
      <c r="H6311" s="627"/>
    </row>
    <row r="6312" spans="1:8">
      <c r="A6312" s="24" t="s">
        <v>25</v>
      </c>
      <c r="B6312" s="23" t="str">
        <f ca="1">VLOOKUP(B6307,'41. KPC'!$H$8:$L$1048576,5,0)</f>
        <v>3~12월</v>
      </c>
      <c r="D6312" s="38" t="s">
        <v>2996</v>
      </c>
      <c r="E6312" s="38" t="s">
        <v>8517</v>
      </c>
      <c r="F6312" s="38" t="s">
        <v>8518</v>
      </c>
      <c r="G6312" s="38">
        <v>1</v>
      </c>
      <c r="H6312" s="627"/>
    </row>
    <row r="6313" spans="1:8">
      <c r="A6313" s="629" t="s">
        <v>33</v>
      </c>
      <c r="B6313" s="644" t="s">
        <v>8507</v>
      </c>
      <c r="D6313" s="38" t="s">
        <v>2996</v>
      </c>
      <c r="E6313" s="38" t="s">
        <v>8519</v>
      </c>
      <c r="F6313" s="38" t="s">
        <v>8520</v>
      </c>
      <c r="G6313" s="38">
        <v>3</v>
      </c>
      <c r="H6313" s="628"/>
    </row>
    <row r="6314" spans="1:8">
      <c r="A6314" s="630"/>
      <c r="B6314" s="645"/>
      <c r="D6314" s="38"/>
      <c r="E6314" s="38"/>
      <c r="F6314" s="38"/>
      <c r="G6314" s="38"/>
      <c r="H6314" s="38"/>
    </row>
    <row r="6317" spans="1:8" ht="17.25" thickBot="1">
      <c r="A6317" s="22" t="s">
        <v>7</v>
      </c>
      <c r="B6317" s="22" t="s">
        <v>4</v>
      </c>
      <c r="D6317" s="22" t="s">
        <v>5</v>
      </c>
      <c r="E6317" s="22" t="s">
        <v>11</v>
      </c>
      <c r="F6317" s="22" t="s">
        <v>12</v>
      </c>
      <c r="G6317" s="22" t="s">
        <v>6</v>
      </c>
      <c r="H6317" s="22" t="s">
        <v>29</v>
      </c>
    </row>
    <row r="6318" spans="1:8" ht="17.25" thickTop="1">
      <c r="A6318" s="161">
        <f ca="1">COUNTIF(INDIRECT("$A$3:A" &amp; ROW()-1), "연번")</f>
        <v>574</v>
      </c>
      <c r="B6318" s="21" t="str">
        <f ca="1">VLOOKUP(A6318,'41. KPC'!$B$8:$H$1048576,7,0)</f>
        <v>협력업체 평가 및 육성</v>
      </c>
      <c r="D6318" s="37" t="s">
        <v>2999</v>
      </c>
      <c r="E6318" s="37" t="s">
        <v>8521</v>
      </c>
      <c r="F6318" s="37" t="s">
        <v>8522</v>
      </c>
      <c r="G6318" s="37">
        <v>2</v>
      </c>
      <c r="H6318" s="626" t="s">
        <v>3861</v>
      </c>
    </row>
    <row r="6319" spans="1:8">
      <c r="A6319" s="24" t="s">
        <v>28</v>
      </c>
      <c r="B6319" s="23" t="s">
        <v>8523</v>
      </c>
      <c r="D6319" s="38" t="s">
        <v>2999</v>
      </c>
      <c r="E6319" s="38" t="s">
        <v>8524</v>
      </c>
      <c r="F6319" s="38" t="s">
        <v>8525</v>
      </c>
      <c r="G6319" s="38">
        <v>2</v>
      </c>
      <c r="H6319" s="627"/>
    </row>
    <row r="6320" spans="1:8">
      <c r="A6320" s="24" t="s">
        <v>13</v>
      </c>
      <c r="B6320" s="23" t="s">
        <v>8526</v>
      </c>
      <c r="D6320" s="38" t="s">
        <v>2999</v>
      </c>
      <c r="E6320" s="38" t="s">
        <v>8527</v>
      </c>
      <c r="F6320" s="38" t="s">
        <v>8528</v>
      </c>
      <c r="G6320" s="38">
        <v>3</v>
      </c>
      <c r="H6320" s="627"/>
    </row>
    <row r="6321" spans="1:8">
      <c r="A6321" s="24" t="s">
        <v>32</v>
      </c>
      <c r="B6321" s="23">
        <f ca="1">VLOOKUP(B6318,'41. KPC'!$H$8:$J$1048576,3,0)</f>
        <v>14</v>
      </c>
      <c r="D6321" s="38" t="s">
        <v>2999</v>
      </c>
      <c r="E6321" s="38" t="s">
        <v>8529</v>
      </c>
      <c r="F6321" s="38" t="s">
        <v>8530</v>
      </c>
      <c r="G6321" s="38">
        <v>3</v>
      </c>
      <c r="H6321" s="627"/>
    </row>
    <row r="6322" spans="1:8">
      <c r="A6322" s="24" t="s">
        <v>31</v>
      </c>
      <c r="B6322" s="23" t="str">
        <f ca="1">VLOOKUP(B6318,'41. KPC'!$H$8:$J$1048576,2,0)</f>
        <v>O</v>
      </c>
      <c r="D6322" s="38" t="s">
        <v>2999</v>
      </c>
      <c r="E6322" s="38" t="s">
        <v>8531</v>
      </c>
      <c r="F6322" s="38" t="s">
        <v>8532</v>
      </c>
      <c r="G6322" s="38">
        <v>2</v>
      </c>
      <c r="H6322" s="627"/>
    </row>
    <row r="6323" spans="1:8">
      <c r="A6323" s="24" t="s">
        <v>25</v>
      </c>
      <c r="B6323" s="23" t="str">
        <f ca="1">VLOOKUP(B6318,'41. KPC'!$H$8:$L$1048576,5,0)</f>
        <v>5~7월</v>
      </c>
      <c r="D6323" s="38" t="s">
        <v>2999</v>
      </c>
      <c r="E6323" s="38" t="s">
        <v>8533</v>
      </c>
      <c r="F6323" s="38" t="s">
        <v>8534</v>
      </c>
      <c r="G6323" s="38">
        <v>2</v>
      </c>
      <c r="H6323" s="628"/>
    </row>
    <row r="6324" spans="1:8">
      <c r="A6324" s="629" t="s">
        <v>33</v>
      </c>
      <c r="B6324" s="644" t="s">
        <v>8523</v>
      </c>
      <c r="D6324" s="38"/>
      <c r="E6324" s="38"/>
      <c r="F6324" s="38"/>
      <c r="G6324" s="38"/>
      <c r="H6324" s="38"/>
    </row>
    <row r="6325" spans="1:8">
      <c r="A6325" s="630"/>
      <c r="B6325" s="645"/>
      <c r="D6325" s="38"/>
      <c r="E6325" s="38"/>
      <c r="F6325" s="38"/>
      <c r="G6325" s="38"/>
      <c r="H6325" s="38"/>
    </row>
    <row r="6328" spans="1:8" ht="17.25" thickBot="1">
      <c r="A6328" s="22" t="s">
        <v>7</v>
      </c>
      <c r="B6328" s="22" t="s">
        <v>4</v>
      </c>
      <c r="D6328" s="22" t="s">
        <v>5</v>
      </c>
      <c r="E6328" s="22" t="s">
        <v>11</v>
      </c>
      <c r="F6328" s="22" t="s">
        <v>12</v>
      </c>
      <c r="G6328" s="22" t="s">
        <v>6</v>
      </c>
      <c r="H6328" s="22" t="s">
        <v>29</v>
      </c>
    </row>
    <row r="6329" spans="1:8" ht="17.25" thickTop="1">
      <c r="A6329" s="161">
        <f ca="1">COUNTIF(INDIRECT("$A$3:A" &amp; ROW()-1), "연번")</f>
        <v>575</v>
      </c>
      <c r="B6329" s="21" t="str">
        <f ca="1">VLOOKUP(A6329,'41. KPC'!$B$8:$H$1048576,7,0)</f>
        <v>간접구매관리실무</v>
      </c>
      <c r="D6329" s="37" t="s">
        <v>3001</v>
      </c>
      <c r="E6329" s="37" t="s">
        <v>8535</v>
      </c>
      <c r="F6329" s="37" t="s">
        <v>8536</v>
      </c>
      <c r="G6329" s="37">
        <v>3</v>
      </c>
      <c r="H6329" s="626" t="s">
        <v>3861</v>
      </c>
    </row>
    <row r="6330" spans="1:8">
      <c r="A6330" s="24" t="s">
        <v>28</v>
      </c>
      <c r="B6330" s="23" t="s">
        <v>8537</v>
      </c>
      <c r="D6330" s="38" t="s">
        <v>3001</v>
      </c>
      <c r="E6330" s="38" t="s">
        <v>8538</v>
      </c>
      <c r="F6330" s="38" t="s">
        <v>8539</v>
      </c>
      <c r="G6330" s="38">
        <v>4</v>
      </c>
      <c r="H6330" s="627"/>
    </row>
    <row r="6331" spans="1:8">
      <c r="A6331" s="24" t="s">
        <v>13</v>
      </c>
      <c r="B6331" s="23" t="s">
        <v>8540</v>
      </c>
      <c r="D6331" s="38" t="s">
        <v>3001</v>
      </c>
      <c r="E6331" s="38" t="s">
        <v>8541</v>
      </c>
      <c r="F6331" s="38" t="s">
        <v>8542</v>
      </c>
      <c r="G6331" s="38">
        <v>4</v>
      </c>
      <c r="H6331" s="627"/>
    </row>
    <row r="6332" spans="1:8">
      <c r="A6332" s="24" t="s">
        <v>32</v>
      </c>
      <c r="B6332" s="23">
        <f ca="1">VLOOKUP(B6329,'41. KPC'!$H$8:$J$1048576,3,0)</f>
        <v>14</v>
      </c>
      <c r="D6332" s="38" t="s">
        <v>3001</v>
      </c>
      <c r="E6332" s="38" t="s">
        <v>8543</v>
      </c>
      <c r="F6332" s="38" t="s">
        <v>8544</v>
      </c>
      <c r="G6332" s="38">
        <v>3</v>
      </c>
      <c r="H6332" s="628"/>
    </row>
    <row r="6333" spans="1:8">
      <c r="A6333" s="24" t="s">
        <v>31</v>
      </c>
      <c r="B6333" s="23" t="str">
        <f ca="1">VLOOKUP(B6329,'41. KPC'!$H$8:$J$1048576,2,0)</f>
        <v>O</v>
      </c>
      <c r="D6333" s="38"/>
      <c r="E6333" s="38"/>
      <c r="F6333" s="38"/>
      <c r="G6333" s="38"/>
      <c r="H6333" s="38"/>
    </row>
    <row r="6334" spans="1:8">
      <c r="A6334" s="24" t="s">
        <v>25</v>
      </c>
      <c r="B6334" s="23" t="str">
        <f ca="1">VLOOKUP(B6329,'41. KPC'!$H$8:$L$1048576,5,0)</f>
        <v>4~10월</v>
      </c>
      <c r="D6334" s="38"/>
      <c r="E6334" s="38"/>
      <c r="F6334" s="38"/>
      <c r="G6334" s="38"/>
      <c r="H6334" s="38"/>
    </row>
    <row r="6335" spans="1:8">
      <c r="A6335" s="629" t="s">
        <v>33</v>
      </c>
      <c r="B6335" s="644" t="s">
        <v>8537</v>
      </c>
      <c r="D6335" s="38"/>
      <c r="E6335" s="38"/>
      <c r="F6335" s="38"/>
      <c r="G6335" s="38"/>
      <c r="H6335" s="38"/>
    </row>
    <row r="6336" spans="1:8">
      <c r="A6336" s="630"/>
      <c r="B6336" s="645"/>
      <c r="D6336" s="38"/>
      <c r="E6336" s="38"/>
      <c r="F6336" s="38"/>
      <c r="G6336" s="38"/>
      <c r="H6336" s="38"/>
    </row>
    <row r="6339" spans="1:8" ht="17.25" thickBot="1">
      <c r="A6339" s="22" t="s">
        <v>7</v>
      </c>
      <c r="B6339" s="22" t="s">
        <v>4</v>
      </c>
      <c r="D6339" s="22" t="s">
        <v>5</v>
      </c>
      <c r="E6339" s="22" t="s">
        <v>11</v>
      </c>
      <c r="F6339" s="22" t="s">
        <v>12</v>
      </c>
      <c r="G6339" s="22" t="s">
        <v>6</v>
      </c>
      <c r="H6339" s="22" t="s">
        <v>29</v>
      </c>
    </row>
    <row r="6340" spans="1:8" ht="17.25" thickTop="1">
      <c r="A6340" s="161">
        <f ca="1">COUNTIF(INDIRECT("$A$3:A" &amp; ROW()-1), "연번")</f>
        <v>576</v>
      </c>
      <c r="B6340" s="21" t="str">
        <f ca="1">VLOOKUP(A6340,'41. KPC'!$B$8:$H$1048576,7,0)</f>
        <v>전략적 재고운영 및 자재계획수립</v>
      </c>
      <c r="D6340" s="37" t="s">
        <v>662</v>
      </c>
      <c r="E6340" s="37" t="s">
        <v>8545</v>
      </c>
      <c r="F6340" s="37" t="s">
        <v>8546</v>
      </c>
      <c r="G6340" s="37">
        <v>3</v>
      </c>
      <c r="H6340" s="626" t="s">
        <v>3861</v>
      </c>
    </row>
    <row r="6341" spans="1:8">
      <c r="A6341" s="24" t="s">
        <v>28</v>
      </c>
      <c r="B6341" s="23" t="s">
        <v>8547</v>
      </c>
      <c r="D6341" s="38" t="s">
        <v>662</v>
      </c>
      <c r="E6341" s="38" t="s">
        <v>8548</v>
      </c>
      <c r="F6341" s="38" t="s">
        <v>8549</v>
      </c>
      <c r="G6341" s="38">
        <v>4</v>
      </c>
      <c r="H6341" s="627"/>
    </row>
    <row r="6342" spans="1:8">
      <c r="A6342" s="24" t="s">
        <v>13</v>
      </c>
      <c r="B6342" s="23" t="s">
        <v>8550</v>
      </c>
      <c r="D6342" s="38" t="s">
        <v>662</v>
      </c>
      <c r="E6342" s="38" t="s">
        <v>8551</v>
      </c>
      <c r="F6342" s="38" t="s">
        <v>8552</v>
      </c>
      <c r="G6342" s="38">
        <v>4</v>
      </c>
      <c r="H6342" s="627"/>
    </row>
    <row r="6343" spans="1:8">
      <c r="A6343" s="24" t="s">
        <v>32</v>
      </c>
      <c r="B6343" s="23">
        <f ca="1">VLOOKUP(B6340,'41. KPC'!$H$8:$J$1048576,3,0)</f>
        <v>14</v>
      </c>
      <c r="D6343" s="38" t="s">
        <v>662</v>
      </c>
      <c r="E6343" s="38" t="s">
        <v>8553</v>
      </c>
      <c r="F6343" s="38" t="s">
        <v>8554</v>
      </c>
      <c r="G6343" s="38">
        <v>3</v>
      </c>
      <c r="H6343" s="628"/>
    </row>
    <row r="6344" spans="1:8">
      <c r="A6344" s="24" t="s">
        <v>31</v>
      </c>
      <c r="B6344" s="23" t="str">
        <f ca="1">VLOOKUP(B6340,'41. KPC'!$H$8:$J$1048576,2,0)</f>
        <v>O</v>
      </c>
      <c r="D6344" s="38"/>
      <c r="E6344" s="38"/>
      <c r="F6344" s="38"/>
      <c r="G6344" s="38"/>
      <c r="H6344" s="38"/>
    </row>
    <row r="6345" spans="1:8">
      <c r="A6345" s="24" t="s">
        <v>25</v>
      </c>
      <c r="B6345" s="23" t="str">
        <f ca="1">VLOOKUP(B6340,'41. KPC'!$H$8:$L$1048576,5,0)</f>
        <v>3~11월</v>
      </c>
      <c r="D6345" s="38"/>
      <c r="E6345" s="38"/>
      <c r="F6345" s="38"/>
      <c r="G6345" s="38"/>
      <c r="H6345" s="38"/>
    </row>
    <row r="6346" spans="1:8">
      <c r="A6346" s="629" t="s">
        <v>33</v>
      </c>
      <c r="B6346" s="644" t="s">
        <v>8547</v>
      </c>
      <c r="D6346" s="38"/>
      <c r="E6346" s="38"/>
      <c r="F6346" s="38"/>
      <c r="G6346" s="38"/>
      <c r="H6346" s="38"/>
    </row>
    <row r="6347" spans="1:8">
      <c r="A6347" s="630"/>
      <c r="B6347" s="645"/>
      <c r="D6347" s="38"/>
      <c r="E6347" s="38"/>
      <c r="F6347" s="38"/>
      <c r="G6347" s="38"/>
      <c r="H6347" s="38"/>
    </row>
    <row r="6350" spans="1:8" ht="17.25" thickBot="1">
      <c r="A6350" s="22" t="s">
        <v>7</v>
      </c>
      <c r="B6350" s="22" t="s">
        <v>4</v>
      </c>
      <c r="D6350" s="22" t="s">
        <v>5</v>
      </c>
      <c r="E6350" s="22" t="s">
        <v>11</v>
      </c>
      <c r="F6350" s="22" t="s">
        <v>12</v>
      </c>
      <c r="G6350" s="22" t="s">
        <v>6</v>
      </c>
      <c r="H6350" s="22" t="s">
        <v>29</v>
      </c>
    </row>
    <row r="6351" spans="1:8" ht="17.25" thickTop="1">
      <c r="A6351" s="161">
        <f ca="1">COUNTIF(INDIRECT("$A$3:A" &amp; ROW()-1), "연번")</f>
        <v>577</v>
      </c>
      <c r="B6351" s="21" t="str">
        <f ca="1">VLOOKUP(A6351,'41. KPC'!$B$8:$H$1048576,7,0)</f>
        <v>MRP/ERP 데이터표준화</v>
      </c>
      <c r="D6351" s="37" t="s">
        <v>3002</v>
      </c>
      <c r="E6351" s="37" t="s">
        <v>8555</v>
      </c>
      <c r="F6351" s="37" t="s">
        <v>8556</v>
      </c>
      <c r="G6351" s="37">
        <v>4</v>
      </c>
      <c r="H6351" s="626" t="s">
        <v>3836</v>
      </c>
    </row>
    <row r="6352" spans="1:8">
      <c r="A6352" s="24" t="s">
        <v>28</v>
      </c>
      <c r="B6352" s="23" t="s">
        <v>8557</v>
      </c>
      <c r="D6352" s="38" t="s">
        <v>3002</v>
      </c>
      <c r="E6352" s="38" t="s">
        <v>8558</v>
      </c>
      <c r="F6352" s="38" t="s">
        <v>8559</v>
      </c>
      <c r="G6352" s="38">
        <v>3</v>
      </c>
      <c r="H6352" s="627"/>
    </row>
    <row r="6353" spans="1:8">
      <c r="A6353" s="24" t="s">
        <v>13</v>
      </c>
      <c r="B6353" s="23" t="s">
        <v>8560</v>
      </c>
      <c r="D6353" s="38" t="s">
        <v>3002</v>
      </c>
      <c r="E6353" s="38" t="s">
        <v>8561</v>
      </c>
      <c r="F6353" s="38" t="s">
        <v>8562</v>
      </c>
      <c r="G6353" s="38">
        <v>7</v>
      </c>
      <c r="H6353" s="628"/>
    </row>
    <row r="6354" spans="1:8">
      <c r="A6354" s="24" t="s">
        <v>32</v>
      </c>
      <c r="B6354" s="23">
        <f ca="1">VLOOKUP(B6351,'41. KPC'!$H$8:$J$1048576,3,0)</f>
        <v>14</v>
      </c>
      <c r="D6354" s="38"/>
      <c r="E6354" s="38"/>
      <c r="F6354" s="38"/>
      <c r="G6354" s="38"/>
      <c r="H6354" s="38"/>
    </row>
    <row r="6355" spans="1:8">
      <c r="A6355" s="24" t="s">
        <v>31</v>
      </c>
      <c r="B6355" s="23" t="str">
        <f ca="1">VLOOKUP(B6351,'41. KPC'!$H$8:$J$1048576,2,0)</f>
        <v>O</v>
      </c>
      <c r="D6355" s="38"/>
      <c r="E6355" s="38"/>
      <c r="F6355" s="38"/>
      <c r="G6355" s="38"/>
      <c r="H6355" s="38"/>
    </row>
    <row r="6356" spans="1:8">
      <c r="A6356" s="24" t="s">
        <v>25</v>
      </c>
      <c r="B6356" s="23" t="str">
        <f ca="1">VLOOKUP(B6351,'41. KPC'!$H$8:$L$1048576,5,0)</f>
        <v>3~11월</v>
      </c>
      <c r="D6356" s="38"/>
      <c r="E6356" s="38"/>
      <c r="F6356" s="38"/>
      <c r="G6356" s="38"/>
      <c r="H6356" s="38"/>
    </row>
    <row r="6357" spans="1:8">
      <c r="A6357" s="629" t="s">
        <v>33</v>
      </c>
      <c r="B6357" s="644" t="s">
        <v>8557</v>
      </c>
      <c r="D6357" s="38"/>
      <c r="E6357" s="38"/>
      <c r="F6357" s="38"/>
      <c r="G6357" s="38"/>
      <c r="H6357" s="38"/>
    </row>
    <row r="6358" spans="1:8">
      <c r="A6358" s="630"/>
      <c r="B6358" s="645"/>
      <c r="D6358" s="38"/>
      <c r="E6358" s="38"/>
      <c r="F6358" s="38"/>
      <c r="G6358" s="38"/>
      <c r="H6358" s="38"/>
    </row>
    <row r="6361" spans="1:8" ht="17.25" thickBot="1">
      <c r="A6361" s="22" t="s">
        <v>7</v>
      </c>
      <c r="B6361" s="22" t="s">
        <v>4</v>
      </c>
      <c r="D6361" s="22" t="s">
        <v>5</v>
      </c>
      <c r="E6361" s="22" t="s">
        <v>11</v>
      </c>
      <c r="F6361" s="22" t="s">
        <v>12</v>
      </c>
      <c r="G6361" s="22" t="s">
        <v>6</v>
      </c>
      <c r="H6361" s="22" t="s">
        <v>29</v>
      </c>
    </row>
    <row r="6362" spans="1:8" ht="17.25" thickTop="1">
      <c r="A6362" s="161">
        <f ca="1">COUNTIF(INDIRECT("$A$3:A" &amp; ROW()-1), "연번")</f>
        <v>578</v>
      </c>
      <c r="B6362" s="21" t="str">
        <f ca="1">VLOOKUP(A6362,'41. KPC'!$B$8:$H$1048576,7,0)</f>
        <v>스마트 재고관리 기법(feat. 실시간 온라인 견학)</v>
      </c>
      <c r="D6362" s="37" t="s">
        <v>3003</v>
      </c>
      <c r="E6362" s="37" t="s">
        <v>8563</v>
      </c>
      <c r="F6362" s="37" t="s">
        <v>8564</v>
      </c>
      <c r="G6362" s="37">
        <v>3</v>
      </c>
      <c r="H6362" s="626" t="s">
        <v>3861</v>
      </c>
    </row>
    <row r="6363" spans="1:8">
      <c r="A6363" s="24" t="s">
        <v>28</v>
      </c>
      <c r="B6363" s="23" t="s">
        <v>8565</v>
      </c>
      <c r="D6363" s="38" t="s">
        <v>3003</v>
      </c>
      <c r="E6363" s="38" t="s">
        <v>8566</v>
      </c>
      <c r="F6363" s="38" t="s">
        <v>8567</v>
      </c>
      <c r="G6363" s="38">
        <v>4</v>
      </c>
      <c r="H6363" s="627"/>
    </row>
    <row r="6364" spans="1:8">
      <c r="A6364" s="24" t="s">
        <v>13</v>
      </c>
      <c r="B6364" s="23" t="s">
        <v>8568</v>
      </c>
      <c r="D6364" s="38" t="s">
        <v>3003</v>
      </c>
      <c r="E6364" s="38" t="s">
        <v>8569</v>
      </c>
      <c r="F6364" s="38" t="s">
        <v>8570</v>
      </c>
      <c r="G6364" s="38">
        <v>4</v>
      </c>
      <c r="H6364" s="627"/>
    </row>
    <row r="6365" spans="1:8">
      <c r="A6365" s="24" t="s">
        <v>32</v>
      </c>
      <c r="B6365" s="23">
        <f ca="1">VLOOKUP(B6362,'41. KPC'!$H$8:$J$1048576,3,0)</f>
        <v>14</v>
      </c>
      <c r="D6365" s="38" t="s">
        <v>3003</v>
      </c>
      <c r="E6365" s="38" t="s">
        <v>8571</v>
      </c>
      <c r="F6365" s="38" t="s">
        <v>8572</v>
      </c>
      <c r="G6365" s="38">
        <v>3</v>
      </c>
      <c r="H6365" s="628"/>
    </row>
    <row r="6366" spans="1:8">
      <c r="A6366" s="24" t="s">
        <v>31</v>
      </c>
      <c r="B6366" s="23" t="str">
        <f ca="1">VLOOKUP(B6362,'41. KPC'!$H$8:$J$1048576,2,0)</f>
        <v>O</v>
      </c>
      <c r="D6366" s="38"/>
      <c r="E6366" s="38"/>
      <c r="F6366" s="38"/>
      <c r="G6366" s="38"/>
      <c r="H6366" s="38"/>
    </row>
    <row r="6367" spans="1:8">
      <c r="A6367" s="24" t="s">
        <v>25</v>
      </c>
      <c r="B6367" s="23" t="str">
        <f ca="1">VLOOKUP(B6362,'41. KPC'!$H$8:$L$1048576,5,0)</f>
        <v>3~10월</v>
      </c>
      <c r="D6367" s="38"/>
      <c r="E6367" s="38"/>
      <c r="F6367" s="38"/>
      <c r="G6367" s="38"/>
      <c r="H6367" s="38"/>
    </row>
    <row r="6368" spans="1:8">
      <c r="A6368" s="629" t="s">
        <v>33</v>
      </c>
      <c r="B6368" s="644" t="s">
        <v>8565</v>
      </c>
      <c r="D6368" s="38"/>
      <c r="E6368" s="38"/>
      <c r="F6368" s="38"/>
      <c r="G6368" s="38"/>
      <c r="H6368" s="38"/>
    </row>
    <row r="6369" spans="1:8">
      <c r="A6369" s="630"/>
      <c r="B6369" s="645"/>
      <c r="D6369" s="38"/>
      <c r="E6369" s="38"/>
      <c r="F6369" s="38"/>
      <c r="G6369" s="38"/>
      <c r="H6369" s="38"/>
    </row>
    <row r="6372" spans="1:8" ht="17.25" thickBot="1">
      <c r="A6372" s="22" t="s">
        <v>7</v>
      </c>
      <c r="B6372" s="22" t="s">
        <v>4</v>
      </c>
      <c r="D6372" s="22" t="s">
        <v>5</v>
      </c>
      <c r="E6372" s="22" t="s">
        <v>11</v>
      </c>
      <c r="F6372" s="22" t="s">
        <v>12</v>
      </c>
      <c r="G6372" s="22" t="s">
        <v>6</v>
      </c>
      <c r="H6372" s="22" t="s">
        <v>29</v>
      </c>
    </row>
    <row r="6373" spans="1:8" ht="17.25" thickTop="1">
      <c r="A6373" s="161">
        <f ca="1">COUNTIF(INDIRECT("$A$3:A" &amp; ROW()-1), "연번")</f>
        <v>579</v>
      </c>
      <c r="B6373" s="21" t="str">
        <f ca="1">VLOOKUP(A6373,'41. KPC'!$B$8:$H$1048576,7,0)</f>
        <v>신입연구원 R&amp;D입문</v>
      </c>
      <c r="D6373" s="37" t="s">
        <v>3004</v>
      </c>
      <c r="E6373" s="37" t="s">
        <v>8573</v>
      </c>
      <c r="F6373" s="37" t="s">
        <v>8574</v>
      </c>
      <c r="G6373" s="37">
        <v>3</v>
      </c>
      <c r="H6373" s="626" t="s">
        <v>3861</v>
      </c>
    </row>
    <row r="6374" spans="1:8">
      <c r="A6374" s="24" t="s">
        <v>28</v>
      </c>
      <c r="B6374" s="23" t="s">
        <v>8575</v>
      </c>
      <c r="D6374" s="38" t="s">
        <v>3004</v>
      </c>
      <c r="E6374" s="38" t="s">
        <v>8576</v>
      </c>
      <c r="F6374" s="38" t="s">
        <v>8577</v>
      </c>
      <c r="G6374" s="38">
        <v>4</v>
      </c>
      <c r="H6374" s="627"/>
    </row>
    <row r="6375" spans="1:8">
      <c r="A6375" s="24" t="s">
        <v>13</v>
      </c>
      <c r="B6375" s="23" t="s">
        <v>8578</v>
      </c>
      <c r="D6375" s="38" t="s">
        <v>3004</v>
      </c>
      <c r="E6375" s="38" t="s">
        <v>8579</v>
      </c>
      <c r="F6375" s="38" t="s">
        <v>8580</v>
      </c>
      <c r="G6375" s="38">
        <v>3</v>
      </c>
      <c r="H6375" s="627"/>
    </row>
    <row r="6376" spans="1:8">
      <c r="A6376" s="24" t="s">
        <v>32</v>
      </c>
      <c r="B6376" s="23">
        <f ca="1">VLOOKUP(B6373,'41. KPC'!$H$8:$J$1048576,3,0)</f>
        <v>14</v>
      </c>
      <c r="D6376" s="38" t="s">
        <v>3004</v>
      </c>
      <c r="E6376" s="38" t="s">
        <v>8581</v>
      </c>
      <c r="F6376" s="38" t="s">
        <v>8582</v>
      </c>
      <c r="G6376" s="38">
        <v>4</v>
      </c>
      <c r="H6376" s="628"/>
    </row>
    <row r="6377" spans="1:8">
      <c r="A6377" s="24" t="s">
        <v>31</v>
      </c>
      <c r="B6377" s="23" t="str">
        <f ca="1">VLOOKUP(B6373,'41. KPC'!$H$8:$J$1048576,2,0)</f>
        <v>O</v>
      </c>
      <c r="D6377" s="38"/>
      <c r="E6377" s="38"/>
      <c r="F6377" s="38"/>
      <c r="G6377" s="38"/>
      <c r="H6377" s="38"/>
    </row>
    <row r="6378" spans="1:8">
      <c r="A6378" s="24" t="s">
        <v>25</v>
      </c>
      <c r="B6378" s="23" t="str">
        <f ca="1">VLOOKUP(B6373,'41. KPC'!$H$8:$L$1048576,5,0)</f>
        <v>2~11월</v>
      </c>
      <c r="D6378" s="38"/>
      <c r="E6378" s="38"/>
      <c r="F6378" s="38"/>
      <c r="G6378" s="38"/>
      <c r="H6378" s="38"/>
    </row>
    <row r="6379" spans="1:8">
      <c r="A6379" s="629" t="s">
        <v>33</v>
      </c>
      <c r="B6379" s="644" t="s">
        <v>8575</v>
      </c>
      <c r="D6379" s="38"/>
      <c r="E6379" s="38"/>
      <c r="F6379" s="38"/>
      <c r="G6379" s="38"/>
      <c r="H6379" s="38"/>
    </row>
    <row r="6380" spans="1:8">
      <c r="A6380" s="630"/>
      <c r="B6380" s="645"/>
      <c r="D6380" s="38"/>
      <c r="E6380" s="38"/>
      <c r="F6380" s="38"/>
      <c r="G6380" s="38"/>
      <c r="H6380" s="38"/>
    </row>
    <row r="6383" spans="1:8" ht="17.25" thickBot="1">
      <c r="A6383" s="22" t="s">
        <v>7</v>
      </c>
      <c r="B6383" s="22" t="s">
        <v>4</v>
      </c>
      <c r="D6383" s="22" t="s">
        <v>5</v>
      </c>
      <c r="E6383" s="22" t="s">
        <v>11</v>
      </c>
      <c r="F6383" s="22" t="s">
        <v>12</v>
      </c>
      <c r="G6383" s="22" t="s">
        <v>6</v>
      </c>
      <c r="H6383" s="22" t="s">
        <v>29</v>
      </c>
    </row>
    <row r="6384" spans="1:8" ht="17.25" thickTop="1">
      <c r="A6384" s="161">
        <f ca="1">COUNTIF(INDIRECT("$A$3:A" &amp; ROW()-1), "연번")</f>
        <v>580</v>
      </c>
      <c r="B6384" s="21" t="str">
        <f ca="1">VLOOKUP(A6384,'41. KPC'!$B$8:$H$1048576,7,0)</f>
        <v>특허정보조사 및 분석</v>
      </c>
      <c r="D6384" s="37" t="s">
        <v>3006</v>
      </c>
      <c r="E6384" s="37" t="s">
        <v>8583</v>
      </c>
      <c r="F6384" s="37" t="s">
        <v>8584</v>
      </c>
      <c r="G6384" s="37">
        <v>3</v>
      </c>
      <c r="H6384" s="626" t="s">
        <v>3836</v>
      </c>
    </row>
    <row r="6385" spans="1:8">
      <c r="A6385" s="24" t="s">
        <v>28</v>
      </c>
      <c r="B6385" s="23" t="s">
        <v>8585</v>
      </c>
      <c r="D6385" s="38" t="s">
        <v>3006</v>
      </c>
      <c r="E6385" s="38" t="s">
        <v>8586</v>
      </c>
      <c r="F6385" s="38" t="s">
        <v>8587</v>
      </c>
      <c r="G6385" s="38">
        <v>2</v>
      </c>
      <c r="H6385" s="627"/>
    </row>
    <row r="6386" spans="1:8">
      <c r="A6386" s="24" t="s">
        <v>13</v>
      </c>
      <c r="B6386" s="23" t="s">
        <v>8588</v>
      </c>
      <c r="D6386" s="38" t="s">
        <v>3006</v>
      </c>
      <c r="E6386" s="38" t="s">
        <v>8589</v>
      </c>
      <c r="F6386" s="38" t="s">
        <v>8590</v>
      </c>
      <c r="G6386" s="38">
        <v>2</v>
      </c>
      <c r="H6386" s="627"/>
    </row>
    <row r="6387" spans="1:8">
      <c r="A6387" s="24" t="s">
        <v>32</v>
      </c>
      <c r="B6387" s="23">
        <f ca="1">VLOOKUP(B6384,'41. KPC'!$H$8:$J$1048576,3,0)</f>
        <v>14</v>
      </c>
      <c r="D6387" s="38" t="s">
        <v>3006</v>
      </c>
      <c r="E6387" s="38" t="s">
        <v>8591</v>
      </c>
      <c r="F6387" s="38" t="s">
        <v>8592</v>
      </c>
      <c r="G6387" s="38">
        <v>2</v>
      </c>
      <c r="H6387" s="627"/>
    </row>
    <row r="6388" spans="1:8">
      <c r="A6388" s="24" t="s">
        <v>31</v>
      </c>
      <c r="B6388" s="23" t="str">
        <f ca="1">VLOOKUP(B6384,'41. KPC'!$H$8:$J$1048576,2,0)</f>
        <v>O</v>
      </c>
      <c r="D6388" s="38" t="s">
        <v>3006</v>
      </c>
      <c r="E6388" s="38" t="s">
        <v>8593</v>
      </c>
      <c r="F6388" s="38" t="s">
        <v>8594</v>
      </c>
      <c r="G6388" s="38">
        <v>2</v>
      </c>
      <c r="H6388" s="627"/>
    </row>
    <row r="6389" spans="1:8">
      <c r="A6389" s="24" t="s">
        <v>25</v>
      </c>
      <c r="B6389" s="23" t="str">
        <f ca="1">VLOOKUP(B6384,'41. KPC'!$H$8:$L$1048576,5,0)</f>
        <v>2~11월</v>
      </c>
      <c r="D6389" s="38" t="s">
        <v>3006</v>
      </c>
      <c r="E6389" s="38" t="s">
        <v>8595</v>
      </c>
      <c r="F6389" s="38" t="s">
        <v>8596</v>
      </c>
      <c r="G6389" s="38">
        <v>3</v>
      </c>
      <c r="H6389" s="628"/>
    </row>
    <row r="6390" spans="1:8">
      <c r="A6390" s="629" t="s">
        <v>33</v>
      </c>
      <c r="B6390" s="644" t="s">
        <v>8585</v>
      </c>
      <c r="D6390" s="38"/>
      <c r="E6390" s="38"/>
      <c r="F6390" s="38"/>
      <c r="G6390" s="38"/>
      <c r="H6390" s="38"/>
    </row>
    <row r="6391" spans="1:8">
      <c r="A6391" s="630"/>
      <c r="B6391" s="645"/>
      <c r="D6391" s="38"/>
      <c r="E6391" s="38"/>
      <c r="F6391" s="38"/>
      <c r="G6391" s="38"/>
      <c r="H6391" s="38"/>
    </row>
    <row r="6394" spans="1:8" ht="17.25" thickBot="1">
      <c r="A6394" s="22" t="s">
        <v>7</v>
      </c>
      <c r="B6394" s="22" t="s">
        <v>4</v>
      </c>
      <c r="D6394" s="22" t="s">
        <v>5</v>
      </c>
      <c r="E6394" s="22" t="s">
        <v>11</v>
      </c>
      <c r="F6394" s="22" t="s">
        <v>12</v>
      </c>
      <c r="G6394" s="22" t="s">
        <v>6</v>
      </c>
      <c r="H6394" s="22" t="s">
        <v>29</v>
      </c>
    </row>
    <row r="6395" spans="1:8" ht="17.25" thickTop="1">
      <c r="A6395" s="161">
        <f ca="1">COUNTIF(INDIRECT("$A$3:A" &amp; ROW()-1), "연번")</f>
        <v>581</v>
      </c>
      <c r="B6395" s="21" t="str">
        <f ca="1">VLOOKUP(A6395,'41. KPC'!$B$8:$H$1048576,7,0)</f>
        <v>연구성과 향상을 위한 R&amp;D 기본</v>
      </c>
      <c r="D6395" s="37" t="s">
        <v>3007</v>
      </c>
      <c r="E6395" s="37" t="s">
        <v>8597</v>
      </c>
      <c r="F6395" s="37" t="s">
        <v>8598</v>
      </c>
      <c r="G6395" s="37">
        <v>2</v>
      </c>
      <c r="H6395" s="626" t="s">
        <v>3836</v>
      </c>
    </row>
    <row r="6396" spans="1:8">
      <c r="A6396" s="24" t="s">
        <v>28</v>
      </c>
      <c r="B6396" s="23" t="s">
        <v>8599</v>
      </c>
      <c r="D6396" s="38" t="s">
        <v>3007</v>
      </c>
      <c r="E6396" s="38" t="s">
        <v>8600</v>
      </c>
      <c r="F6396" s="38" t="s">
        <v>8601</v>
      </c>
      <c r="G6396" s="38">
        <v>2</v>
      </c>
      <c r="H6396" s="627"/>
    </row>
    <row r="6397" spans="1:8">
      <c r="A6397" s="24" t="s">
        <v>13</v>
      </c>
      <c r="B6397" s="23" t="s">
        <v>8602</v>
      </c>
      <c r="D6397" s="38" t="s">
        <v>3007</v>
      </c>
      <c r="E6397" s="38" t="s">
        <v>8603</v>
      </c>
      <c r="F6397" s="38" t="s">
        <v>8604</v>
      </c>
      <c r="G6397" s="38">
        <v>3</v>
      </c>
      <c r="H6397" s="627"/>
    </row>
    <row r="6398" spans="1:8">
      <c r="A6398" s="24" t="s">
        <v>32</v>
      </c>
      <c r="B6398" s="23">
        <f ca="1">VLOOKUP(B6395,'41. KPC'!$H$8:$J$1048576,3,0)</f>
        <v>14</v>
      </c>
      <c r="D6398" s="38" t="s">
        <v>3007</v>
      </c>
      <c r="E6398" s="38" t="s">
        <v>8605</v>
      </c>
      <c r="F6398" s="38" t="s">
        <v>8606</v>
      </c>
      <c r="G6398" s="38">
        <v>4</v>
      </c>
      <c r="H6398" s="627"/>
    </row>
    <row r="6399" spans="1:8">
      <c r="A6399" s="24" t="s">
        <v>31</v>
      </c>
      <c r="B6399" s="23" t="str">
        <f ca="1">VLOOKUP(B6395,'41. KPC'!$H$8:$J$1048576,2,0)</f>
        <v>O</v>
      </c>
      <c r="D6399" s="38" t="s">
        <v>3007</v>
      </c>
      <c r="E6399" s="38" t="s">
        <v>8607</v>
      </c>
      <c r="F6399" s="38" t="s">
        <v>8608</v>
      </c>
      <c r="G6399" s="38">
        <v>3</v>
      </c>
      <c r="H6399" s="628"/>
    </row>
    <row r="6400" spans="1:8">
      <c r="A6400" s="24" t="s">
        <v>25</v>
      </c>
      <c r="B6400" s="23" t="str">
        <f ca="1">VLOOKUP(B6395,'41. KPC'!$H$8:$L$1048576,5,0)</f>
        <v>3~12월</v>
      </c>
      <c r="D6400" s="38"/>
      <c r="E6400" s="38"/>
      <c r="F6400" s="38"/>
      <c r="G6400" s="38"/>
      <c r="H6400" s="38"/>
    </row>
    <row r="6401" spans="1:8">
      <c r="A6401" s="629" t="s">
        <v>33</v>
      </c>
      <c r="B6401" s="644" t="s">
        <v>8599</v>
      </c>
      <c r="D6401" s="38"/>
      <c r="E6401" s="38"/>
      <c r="F6401" s="38"/>
      <c r="G6401" s="38"/>
      <c r="H6401" s="38"/>
    </row>
    <row r="6402" spans="1:8">
      <c r="A6402" s="630"/>
      <c r="B6402" s="645"/>
      <c r="D6402" s="38"/>
      <c r="E6402" s="38"/>
      <c r="F6402" s="38"/>
      <c r="G6402" s="38"/>
      <c r="H6402" s="38"/>
    </row>
    <row r="6405" spans="1:8" ht="17.25" thickBot="1">
      <c r="A6405" s="22" t="s">
        <v>7</v>
      </c>
      <c r="B6405" s="22" t="s">
        <v>4</v>
      </c>
      <c r="D6405" s="22" t="s">
        <v>5</v>
      </c>
      <c r="E6405" s="22" t="s">
        <v>11</v>
      </c>
      <c r="F6405" s="22" t="s">
        <v>12</v>
      </c>
      <c r="G6405" s="22" t="s">
        <v>6</v>
      </c>
      <c r="H6405" s="22" t="s">
        <v>29</v>
      </c>
    </row>
    <row r="6406" spans="1:8" ht="17.25" thickTop="1">
      <c r="A6406" s="161">
        <f ca="1">COUNTIF(INDIRECT("$A$3:A" &amp; ROW()-1), "연번")</f>
        <v>582</v>
      </c>
      <c r="B6406" s="21" t="str">
        <f ca="1">VLOOKUP(A6406,'41. KPC'!$B$8:$H$1048576,7,0)</f>
        <v>특허출원등록 및 명세서작성</v>
      </c>
      <c r="D6406" s="37" t="s">
        <v>3008</v>
      </c>
      <c r="E6406" s="37" t="s">
        <v>8609</v>
      </c>
      <c r="F6406" s="37" t="s">
        <v>8610</v>
      </c>
      <c r="G6406" s="37">
        <v>3</v>
      </c>
      <c r="H6406" s="626" t="s">
        <v>3861</v>
      </c>
    </row>
    <row r="6407" spans="1:8">
      <c r="A6407" s="24" t="s">
        <v>28</v>
      </c>
      <c r="B6407" s="23" t="s">
        <v>8611</v>
      </c>
      <c r="D6407" s="38" t="s">
        <v>3008</v>
      </c>
      <c r="E6407" s="38" t="s">
        <v>8612</v>
      </c>
      <c r="F6407" s="38" t="s">
        <v>8613</v>
      </c>
      <c r="G6407" s="38">
        <v>4</v>
      </c>
      <c r="H6407" s="627"/>
    </row>
    <row r="6408" spans="1:8">
      <c r="A6408" s="24" t="s">
        <v>13</v>
      </c>
      <c r="B6408" s="23" t="s">
        <v>8614</v>
      </c>
      <c r="D6408" s="38" t="s">
        <v>3008</v>
      </c>
      <c r="E6408" s="38" t="s">
        <v>8615</v>
      </c>
      <c r="F6408" s="38" t="s">
        <v>8616</v>
      </c>
      <c r="G6408" s="38">
        <v>4</v>
      </c>
      <c r="H6408" s="627"/>
    </row>
    <row r="6409" spans="1:8">
      <c r="A6409" s="24" t="s">
        <v>32</v>
      </c>
      <c r="B6409" s="23">
        <f ca="1">VLOOKUP(B6406,'41. KPC'!$H$8:$J$1048576,3,0)</f>
        <v>14</v>
      </c>
      <c r="D6409" s="38" t="s">
        <v>3008</v>
      </c>
      <c r="E6409" s="38" t="s">
        <v>8617</v>
      </c>
      <c r="F6409" s="38" t="s">
        <v>8618</v>
      </c>
      <c r="G6409" s="38">
        <v>3</v>
      </c>
      <c r="H6409" s="628"/>
    </row>
    <row r="6410" spans="1:8">
      <c r="A6410" s="24" t="s">
        <v>31</v>
      </c>
      <c r="B6410" s="23" t="str">
        <f ca="1">VLOOKUP(B6406,'41. KPC'!$H$8:$J$1048576,2,0)</f>
        <v>O</v>
      </c>
      <c r="D6410" s="38"/>
      <c r="E6410" s="38"/>
      <c r="F6410" s="38"/>
      <c r="G6410" s="38"/>
      <c r="H6410" s="38"/>
    </row>
    <row r="6411" spans="1:8">
      <c r="A6411" s="24" t="s">
        <v>25</v>
      </c>
      <c r="B6411" s="23" t="str">
        <f ca="1">VLOOKUP(B6406,'41. KPC'!$H$8:$L$1048576,5,0)</f>
        <v>3~11월</v>
      </c>
      <c r="D6411" s="38"/>
      <c r="E6411" s="38"/>
      <c r="F6411" s="38"/>
      <c r="G6411" s="38"/>
      <c r="H6411" s="38"/>
    </row>
    <row r="6412" spans="1:8">
      <c r="A6412" s="629" t="s">
        <v>33</v>
      </c>
      <c r="B6412" s="644" t="s">
        <v>8611</v>
      </c>
      <c r="D6412" s="38"/>
      <c r="E6412" s="38"/>
      <c r="F6412" s="38"/>
      <c r="G6412" s="38"/>
      <c r="H6412" s="38"/>
    </row>
    <row r="6413" spans="1:8">
      <c r="A6413" s="630"/>
      <c r="B6413" s="645"/>
      <c r="D6413" s="38"/>
      <c r="E6413" s="38"/>
      <c r="F6413" s="38"/>
      <c r="G6413" s="38"/>
      <c r="H6413" s="38"/>
    </row>
    <row r="6416" spans="1:8" ht="17.25" thickBot="1">
      <c r="A6416" s="22" t="s">
        <v>7</v>
      </c>
      <c r="B6416" s="22" t="s">
        <v>4</v>
      </c>
      <c r="D6416" s="22" t="s">
        <v>5</v>
      </c>
      <c r="E6416" s="22" t="s">
        <v>11</v>
      </c>
      <c r="F6416" s="22" t="s">
        <v>12</v>
      </c>
      <c r="G6416" s="22" t="s">
        <v>6</v>
      </c>
      <c r="H6416" s="22" t="s">
        <v>29</v>
      </c>
    </row>
    <row r="6417" spans="1:8" ht="17.25" thickTop="1">
      <c r="A6417" s="161">
        <f ca="1">COUNTIF(INDIRECT("$A$3:A" &amp; ROW()-1), "연번")</f>
        <v>583</v>
      </c>
      <c r="B6417" s="21" t="str">
        <f ca="1">VLOOKUP(A6417,'41. KPC'!$B$8:$H$1048576,7,0)</f>
        <v>기술예측 및 기술기획</v>
      </c>
      <c r="D6417" s="37" t="s">
        <v>3009</v>
      </c>
      <c r="E6417" s="37" t="s">
        <v>8619</v>
      </c>
      <c r="F6417" s="37" t="s">
        <v>8620</v>
      </c>
      <c r="G6417" s="37">
        <v>3</v>
      </c>
      <c r="H6417" s="626" t="s">
        <v>3836</v>
      </c>
    </row>
    <row r="6418" spans="1:8">
      <c r="A6418" s="24" t="s">
        <v>28</v>
      </c>
      <c r="B6418" s="23" t="s">
        <v>8621</v>
      </c>
      <c r="D6418" s="38" t="s">
        <v>3009</v>
      </c>
      <c r="E6418" s="38" t="s">
        <v>8622</v>
      </c>
      <c r="F6418" s="38" t="s">
        <v>8623</v>
      </c>
      <c r="G6418" s="38">
        <v>4</v>
      </c>
      <c r="H6418" s="627"/>
    </row>
    <row r="6419" spans="1:8">
      <c r="A6419" s="24" t="s">
        <v>13</v>
      </c>
      <c r="B6419" s="23" t="s">
        <v>8624</v>
      </c>
      <c r="D6419" s="38" t="s">
        <v>3009</v>
      </c>
      <c r="E6419" s="38" t="s">
        <v>8625</v>
      </c>
      <c r="F6419" s="38" t="s">
        <v>8626</v>
      </c>
      <c r="G6419" s="38">
        <v>7</v>
      </c>
      <c r="H6419" s="628"/>
    </row>
    <row r="6420" spans="1:8">
      <c r="A6420" s="24" t="s">
        <v>32</v>
      </c>
      <c r="B6420" s="23">
        <f ca="1">VLOOKUP(B6417,'41. KPC'!$H$8:$J$1048576,3,0)</f>
        <v>14</v>
      </c>
      <c r="D6420" s="38"/>
      <c r="E6420" s="38"/>
      <c r="F6420" s="38"/>
      <c r="G6420" s="38"/>
      <c r="H6420" s="38"/>
    </row>
    <row r="6421" spans="1:8">
      <c r="A6421" s="24" t="s">
        <v>31</v>
      </c>
      <c r="B6421" s="23" t="str">
        <f ca="1">VLOOKUP(B6417,'41. KPC'!$H$8:$J$1048576,2,0)</f>
        <v>O</v>
      </c>
      <c r="D6421" s="38"/>
      <c r="E6421" s="38"/>
      <c r="F6421" s="38"/>
      <c r="G6421" s="38"/>
      <c r="H6421" s="38"/>
    </row>
    <row r="6422" spans="1:8">
      <c r="A6422" s="24" t="s">
        <v>25</v>
      </c>
      <c r="B6422" s="23" t="str">
        <f ca="1">VLOOKUP(B6417,'41. KPC'!$H$8:$L$1048576,5,0)</f>
        <v>4~11월</v>
      </c>
      <c r="D6422" s="38"/>
      <c r="E6422" s="38"/>
      <c r="F6422" s="38"/>
      <c r="G6422" s="38"/>
      <c r="H6422" s="38"/>
    </row>
    <row r="6423" spans="1:8">
      <c r="A6423" s="629" t="s">
        <v>33</v>
      </c>
      <c r="B6423" s="644" t="s">
        <v>8621</v>
      </c>
      <c r="D6423" s="38"/>
      <c r="E6423" s="38"/>
      <c r="F6423" s="38"/>
      <c r="G6423" s="38"/>
      <c r="H6423" s="38"/>
    </row>
    <row r="6424" spans="1:8">
      <c r="A6424" s="630"/>
      <c r="B6424" s="645"/>
      <c r="D6424" s="38"/>
      <c r="E6424" s="38"/>
      <c r="F6424" s="38"/>
      <c r="G6424" s="38"/>
      <c r="H6424" s="38"/>
    </row>
    <row r="6427" spans="1:8" ht="17.25" thickBot="1">
      <c r="A6427" s="22" t="s">
        <v>7</v>
      </c>
      <c r="B6427" s="22" t="s">
        <v>4</v>
      </c>
      <c r="D6427" s="22" t="s">
        <v>5</v>
      </c>
      <c r="E6427" s="22" t="s">
        <v>11</v>
      </c>
      <c r="F6427" s="22" t="s">
        <v>12</v>
      </c>
      <c r="G6427" s="22" t="s">
        <v>6</v>
      </c>
      <c r="H6427" s="22" t="s">
        <v>29</v>
      </c>
    </row>
    <row r="6428" spans="1:8" ht="17.25" thickTop="1">
      <c r="A6428" s="161">
        <f ca="1">COUNTIF(INDIRECT("$A$3:A" &amp; ROW()-1), "연번")</f>
        <v>584</v>
      </c>
      <c r="B6428" s="21" t="str">
        <f ca="1">VLOOKUP(A6428,'41. KPC'!$B$8:$H$1048576,7,0)</f>
        <v>연구데이터 분석 및 보고서 작성(데이터로 말하기)</v>
      </c>
      <c r="D6428" s="37" t="s">
        <v>3010</v>
      </c>
      <c r="E6428" s="37" t="s">
        <v>8627</v>
      </c>
      <c r="F6428" s="37" t="s">
        <v>8628</v>
      </c>
      <c r="G6428" s="37">
        <v>3</v>
      </c>
      <c r="H6428" s="626" t="s">
        <v>3836</v>
      </c>
    </row>
    <row r="6429" spans="1:8">
      <c r="A6429" s="24" t="s">
        <v>28</v>
      </c>
      <c r="B6429" s="23" t="s">
        <v>8629</v>
      </c>
      <c r="D6429" s="38" t="s">
        <v>3010</v>
      </c>
      <c r="E6429" s="38" t="s">
        <v>8630</v>
      </c>
      <c r="F6429" s="38" t="s">
        <v>8631</v>
      </c>
      <c r="G6429" s="38">
        <v>2</v>
      </c>
      <c r="H6429" s="627"/>
    </row>
    <row r="6430" spans="1:8">
      <c r="A6430" s="24" t="s">
        <v>13</v>
      </c>
      <c r="B6430" s="23" t="s">
        <v>8632</v>
      </c>
      <c r="D6430" s="38" t="s">
        <v>3010</v>
      </c>
      <c r="E6430" s="38" t="s">
        <v>8633</v>
      </c>
      <c r="F6430" s="38" t="s">
        <v>8634</v>
      </c>
      <c r="G6430" s="38">
        <v>2</v>
      </c>
      <c r="H6430" s="627"/>
    </row>
    <row r="6431" spans="1:8">
      <c r="A6431" s="24" t="s">
        <v>32</v>
      </c>
      <c r="B6431" s="23">
        <f ca="1">VLOOKUP(B6428,'41. KPC'!$H$8:$J$1048576,3,0)</f>
        <v>14</v>
      </c>
      <c r="D6431" s="38" t="s">
        <v>3010</v>
      </c>
      <c r="E6431" s="38" t="s">
        <v>8635</v>
      </c>
      <c r="F6431" s="38" t="s">
        <v>8636</v>
      </c>
      <c r="G6431" s="38">
        <v>4</v>
      </c>
      <c r="H6431" s="627"/>
    </row>
    <row r="6432" spans="1:8">
      <c r="A6432" s="24" t="s">
        <v>31</v>
      </c>
      <c r="B6432" s="23" t="str">
        <f ca="1">VLOOKUP(B6428,'41. KPC'!$H$8:$J$1048576,2,0)</f>
        <v>O</v>
      </c>
      <c r="D6432" s="38" t="s">
        <v>3010</v>
      </c>
      <c r="E6432" s="38" t="s">
        <v>8637</v>
      </c>
      <c r="F6432" s="38" t="s">
        <v>8638</v>
      </c>
      <c r="G6432" s="38">
        <v>3</v>
      </c>
      <c r="H6432" s="628"/>
    </row>
    <row r="6433" spans="1:8">
      <c r="A6433" s="24" t="s">
        <v>25</v>
      </c>
      <c r="B6433" s="23" t="str">
        <f ca="1">VLOOKUP(B6428,'41. KPC'!$H$8:$L$1048576,5,0)</f>
        <v>3~11월</v>
      </c>
      <c r="D6433" s="38"/>
      <c r="E6433" s="38"/>
      <c r="F6433" s="38"/>
      <c r="G6433" s="38"/>
      <c r="H6433" s="38"/>
    </row>
    <row r="6434" spans="1:8">
      <c r="A6434" s="629" t="s">
        <v>33</v>
      </c>
      <c r="B6434" s="644" t="s">
        <v>8629</v>
      </c>
      <c r="D6434" s="38"/>
      <c r="E6434" s="38"/>
      <c r="F6434" s="38"/>
      <c r="G6434" s="38"/>
      <c r="H6434" s="38"/>
    </row>
    <row r="6435" spans="1:8">
      <c r="A6435" s="630"/>
      <c r="B6435" s="645"/>
      <c r="D6435" s="38"/>
      <c r="E6435" s="38"/>
      <c r="F6435" s="38"/>
      <c r="G6435" s="38"/>
      <c r="H6435" s="38"/>
    </row>
    <row r="6438" spans="1:8" ht="17.25" thickBot="1">
      <c r="A6438" s="22" t="s">
        <v>7</v>
      </c>
      <c r="B6438" s="22" t="s">
        <v>4</v>
      </c>
      <c r="D6438" s="22" t="s">
        <v>5</v>
      </c>
      <c r="E6438" s="22" t="s">
        <v>11</v>
      </c>
      <c r="F6438" s="22" t="s">
        <v>12</v>
      </c>
      <c r="G6438" s="22" t="s">
        <v>6</v>
      </c>
      <c r="H6438" s="22" t="s">
        <v>29</v>
      </c>
    </row>
    <row r="6439" spans="1:8" ht="17.25" thickTop="1">
      <c r="A6439" s="161">
        <f ca="1">COUNTIF(INDIRECT("$A$3:A" &amp; ROW()-1), "연번")</f>
        <v>585</v>
      </c>
      <c r="B6439" s="21" t="str">
        <f ca="1">VLOOKUP(A6439,'41. KPC'!$B$8:$H$1048576,7,0)</f>
        <v>가치창출을 위한 R&amp;D 실무</v>
      </c>
      <c r="D6439" s="37" t="s">
        <v>3011</v>
      </c>
      <c r="E6439" s="37" t="s">
        <v>8639</v>
      </c>
      <c r="F6439" s="37" t="s">
        <v>8640</v>
      </c>
      <c r="G6439" s="37">
        <v>3</v>
      </c>
      <c r="H6439" s="626" t="s">
        <v>3861</v>
      </c>
    </row>
    <row r="6440" spans="1:8">
      <c r="A6440" s="24" t="s">
        <v>28</v>
      </c>
      <c r="B6440" s="23" t="s">
        <v>8641</v>
      </c>
      <c r="D6440" s="38" t="s">
        <v>3011</v>
      </c>
      <c r="E6440" s="38" t="s">
        <v>8642</v>
      </c>
      <c r="F6440" s="38" t="s">
        <v>8643</v>
      </c>
      <c r="G6440" s="38">
        <v>4</v>
      </c>
      <c r="H6440" s="627"/>
    </row>
    <row r="6441" spans="1:8">
      <c r="A6441" s="24" t="s">
        <v>13</v>
      </c>
      <c r="B6441" s="23" t="s">
        <v>8644</v>
      </c>
      <c r="D6441" s="38" t="s">
        <v>3011</v>
      </c>
      <c r="E6441" s="38" t="s">
        <v>8645</v>
      </c>
      <c r="F6441" s="38" t="s">
        <v>8646</v>
      </c>
      <c r="G6441" s="38">
        <v>3</v>
      </c>
      <c r="H6441" s="627"/>
    </row>
    <row r="6442" spans="1:8">
      <c r="A6442" s="24" t="s">
        <v>32</v>
      </c>
      <c r="B6442" s="23">
        <f ca="1">VLOOKUP(B6439,'41. KPC'!$H$8:$J$1048576,3,0)</f>
        <v>14</v>
      </c>
      <c r="D6442" s="38" t="s">
        <v>3011</v>
      </c>
      <c r="E6442" s="38" t="s">
        <v>8647</v>
      </c>
      <c r="F6442" s="38" t="s">
        <v>8648</v>
      </c>
      <c r="G6442" s="38">
        <v>4</v>
      </c>
      <c r="H6442" s="628"/>
    </row>
    <row r="6443" spans="1:8">
      <c r="A6443" s="24" t="s">
        <v>31</v>
      </c>
      <c r="B6443" s="23" t="str">
        <f ca="1">VLOOKUP(B6439,'41. KPC'!$H$8:$J$1048576,2,0)</f>
        <v>O</v>
      </c>
      <c r="D6443" s="38"/>
      <c r="E6443" s="38"/>
      <c r="F6443" s="38"/>
      <c r="G6443" s="38"/>
      <c r="H6443" s="38"/>
    </row>
    <row r="6444" spans="1:8">
      <c r="A6444" s="24" t="s">
        <v>25</v>
      </c>
      <c r="B6444" s="23" t="str">
        <f ca="1">VLOOKUP(B6439,'41. KPC'!$H$8:$L$1048576,5,0)</f>
        <v>4~11월</v>
      </c>
      <c r="D6444" s="38"/>
      <c r="E6444" s="38"/>
      <c r="F6444" s="38"/>
      <c r="G6444" s="38"/>
      <c r="H6444" s="38"/>
    </row>
    <row r="6445" spans="1:8">
      <c r="A6445" s="629" t="s">
        <v>33</v>
      </c>
      <c r="B6445" s="644" t="s">
        <v>8641</v>
      </c>
      <c r="D6445" s="38"/>
      <c r="E6445" s="38"/>
      <c r="F6445" s="38"/>
      <c r="G6445" s="38"/>
      <c r="H6445" s="38"/>
    </row>
    <row r="6446" spans="1:8">
      <c r="A6446" s="630"/>
      <c r="B6446" s="645"/>
      <c r="D6446" s="38"/>
      <c r="E6446" s="38"/>
      <c r="F6446" s="38"/>
      <c r="G6446" s="38"/>
      <c r="H6446" s="38"/>
    </row>
    <row r="6449" spans="1:8" ht="17.25" thickBot="1">
      <c r="A6449" s="22" t="s">
        <v>7</v>
      </c>
      <c r="B6449" s="22" t="s">
        <v>4</v>
      </c>
      <c r="D6449" s="22" t="s">
        <v>5</v>
      </c>
      <c r="E6449" s="22" t="s">
        <v>11</v>
      </c>
      <c r="F6449" s="22" t="s">
        <v>12</v>
      </c>
      <c r="G6449" s="22" t="s">
        <v>6</v>
      </c>
      <c r="H6449" s="22" t="s">
        <v>29</v>
      </c>
    </row>
    <row r="6450" spans="1:8" ht="17.25" thickTop="1">
      <c r="A6450" s="161">
        <f ca="1">COUNTIF(INDIRECT("$A$3:A" &amp; ROW()-1), "연번")</f>
        <v>586</v>
      </c>
      <c r="B6450" s="21" t="str">
        <f ca="1">VLOOKUP(A6450,'41. KPC'!$B$8:$H$1048576,7,0)</f>
        <v>R&amp;D 프로젝트관리 실무</v>
      </c>
      <c r="D6450" s="37" t="s">
        <v>3012</v>
      </c>
      <c r="E6450" s="37" t="s">
        <v>8649</v>
      </c>
      <c r="F6450" s="37" t="s">
        <v>8650</v>
      </c>
      <c r="G6450" s="37">
        <v>4</v>
      </c>
      <c r="H6450" s="626" t="s">
        <v>3861</v>
      </c>
    </row>
    <row r="6451" spans="1:8">
      <c r="A6451" s="24" t="s">
        <v>28</v>
      </c>
      <c r="B6451" s="23" t="s">
        <v>8651</v>
      </c>
      <c r="D6451" s="38" t="s">
        <v>3012</v>
      </c>
      <c r="E6451" s="38" t="s">
        <v>8652</v>
      </c>
      <c r="F6451" s="38" t="s">
        <v>8653</v>
      </c>
      <c r="G6451" s="38">
        <v>3</v>
      </c>
      <c r="H6451" s="627"/>
    </row>
    <row r="6452" spans="1:8">
      <c r="A6452" s="24" t="s">
        <v>13</v>
      </c>
      <c r="B6452" s="23" t="s">
        <v>8654</v>
      </c>
      <c r="D6452" s="38" t="s">
        <v>3012</v>
      </c>
      <c r="E6452" s="38" t="s">
        <v>8655</v>
      </c>
      <c r="F6452" s="38" t="s">
        <v>8656</v>
      </c>
      <c r="G6452" s="38">
        <v>4</v>
      </c>
      <c r="H6452" s="627"/>
    </row>
    <row r="6453" spans="1:8">
      <c r="A6453" s="24" t="s">
        <v>32</v>
      </c>
      <c r="B6453" s="23">
        <f ca="1">VLOOKUP(B6450,'41. KPC'!$H$8:$J$1048576,3,0)</f>
        <v>14</v>
      </c>
      <c r="D6453" s="38" t="s">
        <v>3012</v>
      </c>
      <c r="E6453" s="38" t="s">
        <v>8657</v>
      </c>
      <c r="F6453" s="38" t="s">
        <v>8658</v>
      </c>
      <c r="G6453" s="38">
        <v>3</v>
      </c>
      <c r="H6453" s="628"/>
    </row>
    <row r="6454" spans="1:8">
      <c r="A6454" s="24" t="s">
        <v>31</v>
      </c>
      <c r="B6454" s="23" t="str">
        <f ca="1">VLOOKUP(B6450,'41. KPC'!$H$8:$J$1048576,2,0)</f>
        <v>O</v>
      </c>
      <c r="D6454" s="38"/>
      <c r="E6454" s="38"/>
      <c r="F6454" s="38"/>
      <c r="G6454" s="38"/>
      <c r="H6454" s="38"/>
    </row>
    <row r="6455" spans="1:8">
      <c r="A6455" s="24" t="s">
        <v>25</v>
      </c>
      <c r="B6455" s="23" t="str">
        <f ca="1">VLOOKUP(B6450,'41. KPC'!$H$8:$L$1048576,5,0)</f>
        <v>3~12월</v>
      </c>
      <c r="D6455" s="38"/>
      <c r="E6455" s="38"/>
      <c r="F6455" s="38"/>
      <c r="G6455" s="38"/>
      <c r="H6455" s="38"/>
    </row>
    <row r="6456" spans="1:8">
      <c r="A6456" s="629" t="s">
        <v>33</v>
      </c>
      <c r="B6456" s="644" t="s">
        <v>8651</v>
      </c>
      <c r="D6456" s="38"/>
      <c r="E6456" s="38"/>
      <c r="F6456" s="38"/>
      <c r="G6456" s="38"/>
      <c r="H6456" s="38"/>
    </row>
    <row r="6457" spans="1:8">
      <c r="A6457" s="630"/>
      <c r="B6457" s="645"/>
      <c r="D6457" s="38"/>
      <c r="E6457" s="38"/>
      <c r="F6457" s="38"/>
      <c r="G6457" s="38"/>
      <c r="H6457" s="38"/>
    </row>
    <row r="6460" spans="1:8" ht="17.25" thickBot="1">
      <c r="A6460" s="22" t="s">
        <v>7</v>
      </c>
      <c r="B6460" s="22" t="s">
        <v>4</v>
      </c>
      <c r="D6460" s="22" t="s">
        <v>5</v>
      </c>
      <c r="E6460" s="22" t="s">
        <v>11</v>
      </c>
      <c r="F6460" s="22" t="s">
        <v>12</v>
      </c>
      <c r="G6460" s="22" t="s">
        <v>6</v>
      </c>
      <c r="H6460" s="22" t="s">
        <v>29</v>
      </c>
    </row>
    <row r="6461" spans="1:8" ht="17.25" thickTop="1">
      <c r="A6461" s="161">
        <f ca="1">COUNTIF(INDIRECT("$A$3:A" &amp; ROW()-1), "연번")</f>
        <v>587</v>
      </c>
      <c r="B6461" s="21" t="str">
        <f ca="1">VLOOKUP(A6461,'41. KPC'!$B$8:$H$1048576,7,0)</f>
        <v>연구원의 효율적 실험을 위한 실험계획법 활용 실무</v>
      </c>
      <c r="D6461" s="37" t="s">
        <v>3014</v>
      </c>
      <c r="E6461" s="37" t="s">
        <v>8659</v>
      </c>
      <c r="F6461" s="37" t="s">
        <v>8660</v>
      </c>
      <c r="G6461" s="37">
        <v>3</v>
      </c>
      <c r="H6461" s="626" t="s">
        <v>3836</v>
      </c>
    </row>
    <row r="6462" spans="1:8">
      <c r="A6462" s="24" t="s">
        <v>28</v>
      </c>
      <c r="B6462" s="23" t="s">
        <v>8661</v>
      </c>
      <c r="D6462" s="38" t="s">
        <v>3014</v>
      </c>
      <c r="E6462" s="38" t="s">
        <v>8662</v>
      </c>
      <c r="F6462" s="38" t="s">
        <v>8663</v>
      </c>
      <c r="G6462" s="38">
        <v>4</v>
      </c>
      <c r="H6462" s="627"/>
    </row>
    <row r="6463" spans="1:8">
      <c r="A6463" s="24" t="s">
        <v>13</v>
      </c>
      <c r="B6463" s="23" t="s">
        <v>8664</v>
      </c>
      <c r="D6463" s="38" t="s">
        <v>3014</v>
      </c>
      <c r="E6463" s="38" t="s">
        <v>8665</v>
      </c>
      <c r="F6463" s="38" t="s">
        <v>8666</v>
      </c>
      <c r="G6463" s="38">
        <v>3</v>
      </c>
      <c r="H6463" s="627"/>
    </row>
    <row r="6464" spans="1:8">
      <c r="A6464" s="24" t="s">
        <v>32</v>
      </c>
      <c r="B6464" s="23">
        <f ca="1">VLOOKUP(B6461,'41. KPC'!$H$8:$J$1048576,3,0)</f>
        <v>14</v>
      </c>
      <c r="D6464" s="38" t="s">
        <v>3014</v>
      </c>
      <c r="E6464" s="38" t="s">
        <v>8667</v>
      </c>
      <c r="F6464" s="38" t="s">
        <v>8668</v>
      </c>
      <c r="G6464" s="38">
        <v>4</v>
      </c>
      <c r="H6464" s="628"/>
    </row>
    <row r="6465" spans="1:8">
      <c r="A6465" s="24" t="s">
        <v>31</v>
      </c>
      <c r="B6465" s="23" t="str">
        <f ca="1">VLOOKUP(B6461,'41. KPC'!$H$8:$J$1048576,2,0)</f>
        <v>O</v>
      </c>
      <c r="D6465" s="38"/>
      <c r="E6465" s="38"/>
      <c r="F6465" s="38"/>
      <c r="G6465" s="38"/>
      <c r="H6465" s="38"/>
    </row>
    <row r="6466" spans="1:8">
      <c r="A6466" s="24" t="s">
        <v>25</v>
      </c>
      <c r="B6466" s="23" t="str">
        <f ca="1">VLOOKUP(B6461,'41. KPC'!$H$8:$L$1048576,5,0)</f>
        <v>4~10월</v>
      </c>
      <c r="D6466" s="38"/>
      <c r="E6466" s="38"/>
      <c r="F6466" s="38"/>
      <c r="G6466" s="38"/>
      <c r="H6466" s="38"/>
    </row>
    <row r="6467" spans="1:8">
      <c r="A6467" s="629" t="s">
        <v>33</v>
      </c>
      <c r="B6467" s="644" t="s">
        <v>8661</v>
      </c>
      <c r="D6467" s="38"/>
      <c r="E6467" s="38"/>
      <c r="F6467" s="38"/>
      <c r="G6467" s="38"/>
      <c r="H6467" s="38"/>
    </row>
    <row r="6468" spans="1:8">
      <c r="A6468" s="630"/>
      <c r="B6468" s="645"/>
      <c r="D6468" s="38"/>
      <c r="E6468" s="38"/>
      <c r="F6468" s="38"/>
      <c r="G6468" s="38"/>
      <c r="H6468" s="38"/>
    </row>
    <row r="6471" spans="1:8" ht="17.25" thickBot="1">
      <c r="A6471" s="22" t="s">
        <v>7</v>
      </c>
      <c r="B6471" s="22" t="s">
        <v>4</v>
      </c>
      <c r="D6471" s="22" t="s">
        <v>5</v>
      </c>
      <c r="E6471" s="22" t="s">
        <v>11</v>
      </c>
      <c r="F6471" s="22" t="s">
        <v>12</v>
      </c>
      <c r="G6471" s="22" t="s">
        <v>6</v>
      </c>
      <c r="H6471" s="22" t="s">
        <v>29</v>
      </c>
    </row>
    <row r="6472" spans="1:8" ht="17.25" thickTop="1">
      <c r="A6472" s="161">
        <f ca="1">COUNTIF(INDIRECT("$A$3:A" &amp; ROW()-1), "연번")</f>
        <v>588</v>
      </c>
      <c r="B6472" s="21" t="str">
        <f ca="1">VLOOKUP(A6472,'41. KPC'!$B$8:$H$1048576,7,0)</f>
        <v>연구개발관리자 R&amp;D리더십개발</v>
      </c>
      <c r="D6472" s="37" t="s">
        <v>3015</v>
      </c>
      <c r="E6472" s="37" t="s">
        <v>8669</v>
      </c>
      <c r="F6472" s="37" t="s">
        <v>8670</v>
      </c>
      <c r="G6472" s="37">
        <v>3</v>
      </c>
      <c r="H6472" s="626" t="s">
        <v>3836</v>
      </c>
    </row>
    <row r="6473" spans="1:8">
      <c r="A6473" s="24" t="s">
        <v>28</v>
      </c>
      <c r="B6473" s="23" t="s">
        <v>8661</v>
      </c>
      <c r="D6473" s="38" t="s">
        <v>3015</v>
      </c>
      <c r="E6473" s="38" t="s">
        <v>8671</v>
      </c>
      <c r="F6473" s="38" t="s">
        <v>8672</v>
      </c>
      <c r="G6473" s="38">
        <v>4</v>
      </c>
      <c r="H6473" s="627"/>
    </row>
    <row r="6474" spans="1:8">
      <c r="A6474" s="24" t="s">
        <v>13</v>
      </c>
      <c r="B6474" s="23" t="s">
        <v>8664</v>
      </c>
      <c r="D6474" s="38" t="s">
        <v>3015</v>
      </c>
      <c r="E6474" s="38" t="s">
        <v>8673</v>
      </c>
      <c r="F6474" s="38" t="s">
        <v>8674</v>
      </c>
      <c r="G6474" s="38">
        <v>4</v>
      </c>
      <c r="H6474" s="627"/>
    </row>
    <row r="6475" spans="1:8">
      <c r="A6475" s="24" t="s">
        <v>32</v>
      </c>
      <c r="B6475" s="23">
        <f ca="1">VLOOKUP(B6472,'41. KPC'!$H$8:$J$1048576,3,0)</f>
        <v>14</v>
      </c>
      <c r="D6475" s="38" t="s">
        <v>3015</v>
      </c>
      <c r="E6475" s="38" t="s">
        <v>8675</v>
      </c>
      <c r="F6475" s="38" t="s">
        <v>8676</v>
      </c>
      <c r="G6475" s="38">
        <v>3</v>
      </c>
      <c r="H6475" s="628"/>
    </row>
    <row r="6476" spans="1:8">
      <c r="A6476" s="24" t="s">
        <v>31</v>
      </c>
      <c r="B6476" s="23" t="str">
        <f ca="1">VLOOKUP(B6472,'41. KPC'!$H$8:$J$1048576,2,0)</f>
        <v>O</v>
      </c>
      <c r="D6476" s="38"/>
      <c r="E6476" s="38"/>
      <c r="F6476" s="38"/>
      <c r="G6476" s="38"/>
      <c r="H6476" s="38"/>
    </row>
    <row r="6477" spans="1:8">
      <c r="A6477" s="24" t="s">
        <v>25</v>
      </c>
      <c r="B6477" s="23" t="str">
        <f ca="1">VLOOKUP(B6472,'41. KPC'!$H$8:$L$1048576,5,0)</f>
        <v>4~11월</v>
      </c>
      <c r="D6477" s="38"/>
      <c r="E6477" s="38"/>
      <c r="F6477" s="38"/>
      <c r="G6477" s="38"/>
      <c r="H6477" s="38"/>
    </row>
    <row r="6478" spans="1:8">
      <c r="A6478" s="629" t="s">
        <v>33</v>
      </c>
      <c r="B6478" s="656" t="s">
        <v>8661</v>
      </c>
      <c r="D6478" s="38"/>
      <c r="E6478" s="38"/>
      <c r="F6478" s="38"/>
      <c r="G6478" s="38"/>
      <c r="H6478" s="38"/>
    </row>
    <row r="6479" spans="1:8">
      <c r="A6479" s="630"/>
      <c r="B6479" s="657"/>
      <c r="D6479" s="38"/>
      <c r="E6479" s="38"/>
      <c r="F6479" s="38"/>
      <c r="G6479" s="38"/>
      <c r="H6479" s="38"/>
    </row>
    <row r="6482" spans="1:8" ht="17.25" thickBot="1">
      <c r="A6482" s="22" t="s">
        <v>7</v>
      </c>
      <c r="B6482" s="22" t="s">
        <v>4</v>
      </c>
      <c r="D6482" s="22" t="s">
        <v>5</v>
      </c>
      <c r="E6482" s="22" t="s">
        <v>11</v>
      </c>
      <c r="F6482" s="22" t="s">
        <v>12</v>
      </c>
      <c r="G6482" s="22" t="s">
        <v>6</v>
      </c>
      <c r="H6482" s="22" t="s">
        <v>29</v>
      </c>
    </row>
    <row r="6483" spans="1:8" ht="17.25" thickTop="1">
      <c r="A6483" s="161">
        <f ca="1">COUNTIF(INDIRECT("$A$3:A" &amp; ROW()-1), "연번")</f>
        <v>589</v>
      </c>
      <c r="B6483" s="21" t="str">
        <f ca="1">VLOOKUP(A6483,'41. KPC'!$B$8:$H$1048576,7,0)</f>
        <v>기술가치평가 및 기술사업화실무</v>
      </c>
      <c r="D6483" s="37" t="s">
        <v>3017</v>
      </c>
      <c r="E6483" s="37" t="s">
        <v>8677</v>
      </c>
      <c r="F6483" s="37" t="s">
        <v>8678</v>
      </c>
      <c r="G6483" s="37">
        <v>3</v>
      </c>
      <c r="H6483" s="626" t="s">
        <v>3836</v>
      </c>
    </row>
    <row r="6484" spans="1:8">
      <c r="A6484" s="24" t="s">
        <v>28</v>
      </c>
      <c r="B6484" s="23" t="s">
        <v>8679</v>
      </c>
      <c r="D6484" s="38" t="s">
        <v>3017</v>
      </c>
      <c r="E6484" s="38" t="s">
        <v>8680</v>
      </c>
      <c r="F6484" s="38" t="s">
        <v>8681</v>
      </c>
      <c r="G6484" s="38">
        <v>2</v>
      </c>
      <c r="H6484" s="627"/>
    </row>
    <row r="6485" spans="1:8">
      <c r="A6485" s="24" t="s">
        <v>13</v>
      </c>
      <c r="B6485" s="23" t="s">
        <v>8682</v>
      </c>
      <c r="D6485" s="38" t="s">
        <v>3017</v>
      </c>
      <c r="E6485" s="38" t="s">
        <v>8683</v>
      </c>
      <c r="F6485" s="38" t="s">
        <v>8684</v>
      </c>
      <c r="G6485" s="38">
        <v>2</v>
      </c>
      <c r="H6485" s="627"/>
    </row>
    <row r="6486" spans="1:8">
      <c r="A6486" s="24" t="s">
        <v>32</v>
      </c>
      <c r="B6486" s="23">
        <f ca="1">VLOOKUP(B6483,'41. KPC'!$H$8:$J$1048576,3,0)</f>
        <v>14</v>
      </c>
      <c r="D6486" s="38" t="s">
        <v>3017</v>
      </c>
      <c r="E6486" s="38" t="s">
        <v>8685</v>
      </c>
      <c r="F6486" s="38" t="s">
        <v>8686</v>
      </c>
      <c r="G6486" s="38">
        <v>3</v>
      </c>
      <c r="H6486" s="627"/>
    </row>
    <row r="6487" spans="1:8">
      <c r="A6487" s="24" t="s">
        <v>31</v>
      </c>
      <c r="B6487" s="23" t="str">
        <f ca="1">VLOOKUP(B6483,'41. KPC'!$H$8:$J$1048576,2,0)</f>
        <v>O</v>
      </c>
      <c r="D6487" s="38" t="s">
        <v>3017</v>
      </c>
      <c r="E6487" s="38" t="s">
        <v>8687</v>
      </c>
      <c r="F6487" s="38" t="s">
        <v>8688</v>
      </c>
      <c r="G6487" s="38">
        <v>2</v>
      </c>
      <c r="H6487" s="627"/>
    </row>
    <row r="6488" spans="1:8">
      <c r="A6488" s="24" t="s">
        <v>25</v>
      </c>
      <c r="B6488" s="23" t="str">
        <f ca="1">VLOOKUP(B6483,'41. KPC'!$H$8:$L$1048576,5,0)</f>
        <v>3~10월</v>
      </c>
      <c r="D6488" s="38" t="s">
        <v>3017</v>
      </c>
      <c r="E6488" s="38" t="s">
        <v>8689</v>
      </c>
      <c r="F6488" s="38" t="s">
        <v>8690</v>
      </c>
      <c r="G6488" s="38">
        <v>2</v>
      </c>
      <c r="H6488" s="628"/>
    </row>
    <row r="6489" spans="1:8" ht="17.45" customHeight="1">
      <c r="A6489" s="629" t="s">
        <v>33</v>
      </c>
      <c r="B6489" s="656" t="s">
        <v>8679</v>
      </c>
      <c r="D6489" s="38"/>
      <c r="E6489" s="38"/>
      <c r="F6489" s="38"/>
      <c r="G6489" s="38"/>
      <c r="H6489" s="38"/>
    </row>
    <row r="6490" spans="1:8">
      <c r="A6490" s="653"/>
      <c r="B6490" s="657"/>
      <c r="D6490" s="38"/>
      <c r="E6490" s="38"/>
      <c r="F6490" s="38"/>
      <c r="G6490" s="38"/>
      <c r="H6490" s="38"/>
    </row>
    <row r="6491" spans="1:8">
      <c r="B6491" s="2"/>
      <c r="D6491" s="147"/>
      <c r="E6491" s="147"/>
      <c r="F6491" s="147"/>
      <c r="G6491" s="147"/>
      <c r="H6491" s="147"/>
    </row>
    <row r="6492" spans="1:8">
      <c r="B6492" s="2"/>
      <c r="D6492" s="147"/>
      <c r="E6492" s="147"/>
      <c r="F6492" s="147"/>
      <c r="G6492" s="147"/>
      <c r="H6492" s="147"/>
    </row>
    <row r="6493" spans="1:8" ht="17.25" thickBot="1">
      <c r="A6493" s="22" t="s">
        <v>7</v>
      </c>
      <c r="B6493" s="22" t="s">
        <v>4</v>
      </c>
      <c r="D6493" s="22" t="s">
        <v>5</v>
      </c>
      <c r="E6493" s="22" t="s">
        <v>11</v>
      </c>
      <c r="F6493" s="22" t="s">
        <v>12</v>
      </c>
      <c r="G6493" s="22" t="s">
        <v>6</v>
      </c>
      <c r="H6493" s="22" t="s">
        <v>29</v>
      </c>
    </row>
    <row r="6494" spans="1:8" ht="17.25" thickTop="1">
      <c r="A6494" s="161">
        <f ca="1">COUNTIF(INDIRECT("$A$3:A" &amp; ROW()-1), "연번")</f>
        <v>590</v>
      </c>
      <c r="B6494" s="21" t="str">
        <f ca="1">VLOOKUP(A6494,'41. KPC'!$B$8:$H$1048576,7,0)</f>
        <v>연구담당자를 위한 설계원가기본</v>
      </c>
      <c r="D6494" s="37" t="s">
        <v>3018</v>
      </c>
      <c r="E6494" s="37" t="s">
        <v>8691</v>
      </c>
      <c r="F6494" s="37" t="s">
        <v>8692</v>
      </c>
      <c r="G6494" s="37">
        <v>1</v>
      </c>
      <c r="H6494" s="626" t="s">
        <v>3836</v>
      </c>
    </row>
    <row r="6495" spans="1:8">
      <c r="A6495" s="24" t="s">
        <v>28</v>
      </c>
      <c r="B6495" s="23" t="s">
        <v>8693</v>
      </c>
      <c r="D6495" s="38" t="s">
        <v>3018</v>
      </c>
      <c r="E6495" s="38" t="s">
        <v>8694</v>
      </c>
      <c r="F6495" s="38" t="s">
        <v>8695</v>
      </c>
      <c r="G6495" s="38">
        <v>1</v>
      </c>
      <c r="H6495" s="627"/>
    </row>
    <row r="6496" spans="1:8">
      <c r="A6496" s="24" t="s">
        <v>13</v>
      </c>
      <c r="B6496" s="23" t="s">
        <v>8696</v>
      </c>
      <c r="D6496" s="38" t="s">
        <v>3018</v>
      </c>
      <c r="E6496" s="38" t="s">
        <v>8697</v>
      </c>
      <c r="F6496" s="38" t="s">
        <v>8698</v>
      </c>
      <c r="G6496" s="38">
        <v>1</v>
      </c>
      <c r="H6496" s="627"/>
    </row>
    <row r="6497" spans="1:8">
      <c r="A6497" s="24" t="s">
        <v>32</v>
      </c>
      <c r="B6497" s="23">
        <f ca="1">VLOOKUP(B6494,'41. KPC'!$H$8:$J$1048576,3,0)</f>
        <v>14</v>
      </c>
      <c r="D6497" s="38" t="s">
        <v>3018</v>
      </c>
      <c r="E6497" s="38" t="s">
        <v>8699</v>
      </c>
      <c r="F6497" s="38" t="s">
        <v>8700</v>
      </c>
      <c r="G6497" s="38">
        <v>4</v>
      </c>
      <c r="H6497" s="627"/>
    </row>
    <row r="6498" spans="1:8">
      <c r="A6498" s="24" t="s">
        <v>31</v>
      </c>
      <c r="B6498" s="23" t="str">
        <f ca="1">VLOOKUP(B6494,'41. KPC'!$H$8:$J$1048576,2,0)</f>
        <v>O</v>
      </c>
      <c r="D6498" s="38" t="s">
        <v>3018</v>
      </c>
      <c r="E6498" s="38" t="s">
        <v>8701</v>
      </c>
      <c r="F6498" s="38" t="s">
        <v>8702</v>
      </c>
      <c r="G6498" s="38">
        <v>1</v>
      </c>
      <c r="H6498" s="627"/>
    </row>
    <row r="6499" spans="1:8">
      <c r="A6499" s="24" t="s">
        <v>25</v>
      </c>
      <c r="B6499" s="23" t="str">
        <f ca="1">VLOOKUP(B6494,'41. KPC'!$H$8:$L$1048576,5,0)</f>
        <v>3~10월</v>
      </c>
      <c r="D6499" s="38" t="s">
        <v>3018</v>
      </c>
      <c r="E6499" s="38" t="s">
        <v>8703</v>
      </c>
      <c r="F6499" s="38" t="s">
        <v>8704</v>
      </c>
      <c r="G6499" s="38">
        <v>1</v>
      </c>
      <c r="H6499" s="627"/>
    </row>
    <row r="6500" spans="1:8">
      <c r="A6500" s="629" t="s">
        <v>33</v>
      </c>
      <c r="B6500" s="644" t="s">
        <v>8693</v>
      </c>
      <c r="D6500" s="38" t="s">
        <v>3018</v>
      </c>
      <c r="E6500" s="38" t="s">
        <v>8705</v>
      </c>
      <c r="F6500" s="38" t="s">
        <v>8706</v>
      </c>
      <c r="G6500" s="38">
        <v>1</v>
      </c>
      <c r="H6500" s="627"/>
    </row>
    <row r="6501" spans="1:8">
      <c r="A6501" s="630"/>
      <c r="B6501" s="645"/>
      <c r="D6501" s="38" t="s">
        <v>3018</v>
      </c>
      <c r="E6501" s="38" t="s">
        <v>8707</v>
      </c>
      <c r="F6501" s="38" t="s">
        <v>8708</v>
      </c>
      <c r="G6501" s="38">
        <v>2</v>
      </c>
      <c r="H6501" s="627"/>
    </row>
    <row r="6502" spans="1:8">
      <c r="D6502" s="38" t="s">
        <v>3018</v>
      </c>
      <c r="E6502" s="38" t="s">
        <v>8709</v>
      </c>
      <c r="F6502" s="38" t="s">
        <v>8710</v>
      </c>
      <c r="G6502" s="38">
        <v>2</v>
      </c>
      <c r="H6502" s="628"/>
    </row>
    <row r="6504" spans="1:8" ht="17.25" thickBot="1">
      <c r="A6504" s="22" t="s">
        <v>7</v>
      </c>
      <c r="B6504" s="22" t="s">
        <v>4</v>
      </c>
      <c r="D6504" s="22" t="s">
        <v>5</v>
      </c>
      <c r="E6504" s="22" t="s">
        <v>11</v>
      </c>
      <c r="F6504" s="22" t="s">
        <v>12</v>
      </c>
      <c r="G6504" s="22" t="s">
        <v>6</v>
      </c>
      <c r="H6504" s="22" t="s">
        <v>29</v>
      </c>
    </row>
    <row r="6505" spans="1:8" ht="17.25" thickTop="1">
      <c r="A6505" s="161">
        <f ca="1">COUNTIF(INDIRECT("$A$3:A" &amp; ROW()-1), "연번")</f>
        <v>591</v>
      </c>
      <c r="B6505" s="21" t="str">
        <f ca="1">VLOOKUP(A6505,'41. KPC'!$B$8:$H$1048576,7,0)</f>
        <v>ISO 9001:2015 실무관리</v>
      </c>
      <c r="D6505" s="37" t="s">
        <v>3019</v>
      </c>
      <c r="E6505" s="37" t="s">
        <v>8711</v>
      </c>
      <c r="F6505" s="37" t="s">
        <v>8712</v>
      </c>
      <c r="G6505" s="37">
        <v>3</v>
      </c>
      <c r="H6505" s="626" t="s">
        <v>3836</v>
      </c>
    </row>
    <row r="6506" spans="1:8">
      <c r="A6506" s="24" t="s">
        <v>28</v>
      </c>
      <c r="B6506" s="23" t="s">
        <v>8713</v>
      </c>
      <c r="D6506" s="38" t="s">
        <v>3019</v>
      </c>
      <c r="E6506" s="38" t="s">
        <v>8714</v>
      </c>
      <c r="F6506" s="38" t="s">
        <v>8715</v>
      </c>
      <c r="G6506" s="38">
        <v>4</v>
      </c>
      <c r="H6506" s="627"/>
    </row>
    <row r="6507" spans="1:8">
      <c r="A6507" s="24" t="s">
        <v>13</v>
      </c>
      <c r="B6507" s="23" t="s">
        <v>8716</v>
      </c>
      <c r="D6507" s="38" t="s">
        <v>3019</v>
      </c>
      <c r="E6507" s="38" t="s">
        <v>8717</v>
      </c>
      <c r="F6507" s="38" t="s">
        <v>8718</v>
      </c>
      <c r="G6507" s="38">
        <v>3</v>
      </c>
      <c r="H6507" s="627"/>
    </row>
    <row r="6508" spans="1:8">
      <c r="A6508" s="24" t="s">
        <v>32</v>
      </c>
      <c r="B6508" s="23">
        <f ca="1">VLOOKUP(B6505,'41. KPC'!$H$8:$J$1048576,3,0)</f>
        <v>14</v>
      </c>
      <c r="D6508" s="38" t="s">
        <v>3019</v>
      </c>
      <c r="E6508" s="38" t="s">
        <v>8719</v>
      </c>
      <c r="F6508" s="38" t="s">
        <v>8720</v>
      </c>
      <c r="G6508" s="38">
        <v>4</v>
      </c>
      <c r="H6508" s="628"/>
    </row>
    <row r="6509" spans="1:8">
      <c r="A6509" s="24" t="s">
        <v>31</v>
      </c>
      <c r="B6509" s="23" t="str">
        <f ca="1">VLOOKUP(B6505,'41. KPC'!$H$8:$J$1048576,2,0)</f>
        <v>O</v>
      </c>
      <c r="D6509" s="38"/>
      <c r="E6509" s="38"/>
      <c r="F6509" s="38"/>
      <c r="G6509" s="38"/>
      <c r="H6509" s="38"/>
    </row>
    <row r="6510" spans="1:8">
      <c r="A6510" s="24" t="s">
        <v>25</v>
      </c>
      <c r="B6510" s="23" t="str">
        <f ca="1">VLOOKUP(B6505,'41. KPC'!$H$8:$L$1048576,5,0)</f>
        <v>3~11월</v>
      </c>
      <c r="D6510" s="38"/>
      <c r="E6510" s="38"/>
      <c r="F6510" s="38"/>
      <c r="G6510" s="38"/>
      <c r="H6510" s="38"/>
    </row>
    <row r="6511" spans="1:8">
      <c r="A6511" s="629" t="s">
        <v>33</v>
      </c>
      <c r="B6511" s="656" t="s">
        <v>8713</v>
      </c>
      <c r="D6511" s="38"/>
      <c r="E6511" s="38"/>
      <c r="F6511" s="38"/>
      <c r="G6511" s="38"/>
      <c r="H6511" s="38"/>
    </row>
    <row r="6512" spans="1:8">
      <c r="A6512" s="630"/>
      <c r="B6512" s="657"/>
      <c r="D6512" s="38"/>
      <c r="E6512" s="38"/>
      <c r="F6512" s="38"/>
      <c r="G6512" s="38"/>
      <c r="H6512" s="38"/>
    </row>
    <row r="6515" spans="1:8" ht="17.25" thickBot="1">
      <c r="A6515" s="22" t="s">
        <v>7</v>
      </c>
      <c r="B6515" s="22" t="s">
        <v>4</v>
      </c>
      <c r="D6515" s="22" t="s">
        <v>5</v>
      </c>
      <c r="E6515" s="22" t="s">
        <v>11</v>
      </c>
      <c r="F6515" s="22" t="s">
        <v>12</v>
      </c>
      <c r="G6515" s="22" t="s">
        <v>6</v>
      </c>
      <c r="H6515" s="22" t="s">
        <v>29</v>
      </c>
    </row>
    <row r="6516" spans="1:8" ht="17.25" thickTop="1">
      <c r="A6516" s="161">
        <f ca="1">COUNTIF(INDIRECT("$A$3:A" &amp; ROW()-1), "연번")</f>
        <v>592</v>
      </c>
      <c r="B6516" s="21" t="str">
        <f ca="1">VLOOKUP(A6516,'41. KPC'!$B$8:$H$1048576,7,0)</f>
        <v>ISO 9001:2015 내부심사원 양성</v>
      </c>
      <c r="D6516" s="37" t="s">
        <v>3020</v>
      </c>
      <c r="E6516" s="37" t="s">
        <v>8721</v>
      </c>
      <c r="F6516" s="37" t="s">
        <v>8722</v>
      </c>
      <c r="G6516" s="37">
        <v>2</v>
      </c>
      <c r="H6516" s="626" t="s">
        <v>3836</v>
      </c>
    </row>
    <row r="6517" spans="1:8">
      <c r="A6517" s="24" t="s">
        <v>28</v>
      </c>
      <c r="B6517" s="23" t="s">
        <v>8723</v>
      </c>
      <c r="D6517" s="38" t="s">
        <v>3020</v>
      </c>
      <c r="E6517" s="38" t="s">
        <v>8724</v>
      </c>
      <c r="F6517" s="38" t="s">
        <v>8725</v>
      </c>
      <c r="G6517" s="38">
        <v>2</v>
      </c>
      <c r="H6517" s="627"/>
    </row>
    <row r="6518" spans="1:8">
      <c r="A6518" s="24" t="s">
        <v>13</v>
      </c>
      <c r="B6518" s="23" t="s">
        <v>8726</v>
      </c>
      <c r="D6518" s="38" t="s">
        <v>3020</v>
      </c>
      <c r="E6518" s="38" t="s">
        <v>8714</v>
      </c>
      <c r="F6518" s="38" t="s">
        <v>8727</v>
      </c>
      <c r="G6518" s="38">
        <v>3</v>
      </c>
      <c r="H6518" s="627"/>
    </row>
    <row r="6519" spans="1:8">
      <c r="A6519" s="24" t="s">
        <v>32</v>
      </c>
      <c r="B6519" s="23">
        <f ca="1">VLOOKUP(B6516,'41. KPC'!$H$8:$J$1048576,3,0)</f>
        <v>14</v>
      </c>
      <c r="D6519" s="38" t="s">
        <v>3020</v>
      </c>
      <c r="E6519" s="38" t="s">
        <v>8728</v>
      </c>
      <c r="F6519" s="38" t="s">
        <v>8729</v>
      </c>
      <c r="G6519" s="38">
        <v>2</v>
      </c>
      <c r="H6519" s="627"/>
    </row>
    <row r="6520" spans="1:8">
      <c r="A6520" s="24" t="s">
        <v>31</v>
      </c>
      <c r="B6520" s="23" t="str">
        <f ca="1">VLOOKUP(B6516,'41. KPC'!$H$8:$J$1048576,2,0)</f>
        <v>O</v>
      </c>
      <c r="D6520" s="38" t="s">
        <v>3020</v>
      </c>
      <c r="E6520" s="38" t="s">
        <v>8730</v>
      </c>
      <c r="F6520" s="38" t="s">
        <v>8731</v>
      </c>
      <c r="G6520" s="38">
        <v>2</v>
      </c>
      <c r="H6520" s="627"/>
    </row>
    <row r="6521" spans="1:8">
      <c r="A6521" s="24" t="s">
        <v>25</v>
      </c>
      <c r="B6521" s="23" t="str">
        <f ca="1">VLOOKUP(B6516,'41. KPC'!$H$8:$L$1048576,5,0)</f>
        <v>2~12월</v>
      </c>
      <c r="D6521" s="38" t="s">
        <v>3020</v>
      </c>
      <c r="E6521" s="38" t="s">
        <v>8732</v>
      </c>
      <c r="F6521" s="38" t="s">
        <v>8733</v>
      </c>
      <c r="G6521" s="38">
        <v>3</v>
      </c>
      <c r="H6521" s="628"/>
    </row>
    <row r="6522" spans="1:8">
      <c r="A6522" s="629" t="s">
        <v>33</v>
      </c>
      <c r="B6522" s="644" t="s">
        <v>8723</v>
      </c>
      <c r="D6522" s="38"/>
      <c r="E6522" s="38"/>
      <c r="F6522" s="38"/>
      <c r="G6522" s="38"/>
      <c r="H6522" s="38"/>
    </row>
    <row r="6523" spans="1:8">
      <c r="A6523" s="630"/>
      <c r="B6523" s="645"/>
      <c r="D6523" s="38"/>
      <c r="E6523" s="38"/>
      <c r="F6523" s="38"/>
      <c r="G6523" s="38"/>
      <c r="H6523" s="38"/>
    </row>
    <row r="6527" spans="1:8" ht="17.25" thickBot="1">
      <c r="A6527" s="22" t="s">
        <v>7</v>
      </c>
      <c r="B6527" s="22" t="s">
        <v>4</v>
      </c>
      <c r="D6527" s="22" t="s">
        <v>5</v>
      </c>
      <c r="E6527" s="22" t="s">
        <v>11</v>
      </c>
      <c r="F6527" s="22" t="s">
        <v>12</v>
      </c>
      <c r="G6527" s="22" t="s">
        <v>6</v>
      </c>
      <c r="H6527" s="22" t="s">
        <v>29</v>
      </c>
    </row>
    <row r="6528" spans="1:8" ht="17.25" thickTop="1">
      <c r="A6528" s="161">
        <f ca="1">COUNTIF(INDIRECT("$A$3:A" &amp; ROW()-1), "연번")</f>
        <v>593</v>
      </c>
      <c r="B6528" s="21" t="str">
        <f ca="1">VLOOKUP(A6528,'41. KPC'!$B$8:$H$1048576,7,0)</f>
        <v>ISO 14001:2015 실무관리</v>
      </c>
      <c r="D6528" s="37" t="s">
        <v>3021</v>
      </c>
      <c r="E6528" s="37" t="s">
        <v>8734</v>
      </c>
      <c r="F6528" s="37" t="s">
        <v>8735</v>
      </c>
      <c r="G6528" s="37">
        <v>3</v>
      </c>
      <c r="H6528" s="626" t="s">
        <v>3836</v>
      </c>
    </row>
    <row r="6529" spans="1:8">
      <c r="A6529" s="24" t="s">
        <v>28</v>
      </c>
      <c r="B6529" s="23" t="s">
        <v>8736</v>
      </c>
      <c r="D6529" s="38" t="s">
        <v>3021</v>
      </c>
      <c r="E6529" s="38" t="s">
        <v>8737</v>
      </c>
      <c r="F6529" s="38" t="s">
        <v>8738</v>
      </c>
      <c r="G6529" s="38">
        <v>4</v>
      </c>
      <c r="H6529" s="627"/>
    </row>
    <row r="6530" spans="1:8">
      <c r="A6530" s="24" t="s">
        <v>13</v>
      </c>
      <c r="B6530" s="23" t="s">
        <v>8739</v>
      </c>
      <c r="D6530" s="38" t="s">
        <v>3021</v>
      </c>
      <c r="E6530" s="38" t="s">
        <v>8740</v>
      </c>
      <c r="F6530" s="38" t="s">
        <v>8741</v>
      </c>
      <c r="G6530" s="38">
        <v>3</v>
      </c>
      <c r="H6530" s="627"/>
    </row>
    <row r="6531" spans="1:8">
      <c r="A6531" s="24" t="s">
        <v>32</v>
      </c>
      <c r="B6531" s="23">
        <f ca="1">VLOOKUP(B6528,'41. KPC'!$H$8:$J$1048576,3,0)</f>
        <v>14</v>
      </c>
      <c r="D6531" s="38" t="s">
        <v>3021</v>
      </c>
      <c r="E6531" s="38" t="s">
        <v>8742</v>
      </c>
      <c r="F6531" s="38" t="s">
        <v>8743</v>
      </c>
      <c r="G6531" s="38">
        <v>4</v>
      </c>
      <c r="H6531" s="628"/>
    </row>
    <row r="6532" spans="1:8">
      <c r="A6532" s="24" t="s">
        <v>31</v>
      </c>
      <c r="B6532" s="23" t="str">
        <f ca="1">VLOOKUP(B6528,'41. KPC'!$H$8:$J$1048576,2,0)</f>
        <v>O</v>
      </c>
      <c r="D6532" s="38"/>
      <c r="E6532" s="38"/>
      <c r="F6532" s="38"/>
      <c r="G6532" s="38"/>
      <c r="H6532" s="38"/>
    </row>
    <row r="6533" spans="1:8">
      <c r="A6533" s="24" t="s">
        <v>25</v>
      </c>
      <c r="B6533" s="23" t="str">
        <f ca="1">VLOOKUP(B6528,'41. KPC'!$H$8:$L$1048576,5,0)</f>
        <v>3~11월</v>
      </c>
      <c r="D6533" s="38"/>
      <c r="E6533" s="38"/>
      <c r="F6533" s="38"/>
      <c r="G6533" s="38"/>
      <c r="H6533" s="38"/>
    </row>
    <row r="6534" spans="1:8">
      <c r="A6534" s="629" t="s">
        <v>33</v>
      </c>
      <c r="B6534" s="656" t="s">
        <v>8736</v>
      </c>
      <c r="D6534" s="38"/>
      <c r="E6534" s="38"/>
      <c r="F6534" s="38"/>
      <c r="G6534" s="38"/>
      <c r="H6534" s="38"/>
    </row>
    <row r="6535" spans="1:8">
      <c r="A6535" s="630"/>
      <c r="B6535" s="657"/>
      <c r="D6535" s="38"/>
      <c r="E6535" s="38"/>
      <c r="F6535" s="38"/>
      <c r="G6535" s="38"/>
      <c r="H6535" s="38"/>
    </row>
    <row r="6536" spans="1:8">
      <c r="B6536" s="2"/>
      <c r="D6536" s="147"/>
      <c r="E6536" s="147"/>
      <c r="F6536" s="147"/>
      <c r="G6536" s="147"/>
      <c r="H6536" s="147"/>
    </row>
    <row r="6538" spans="1:8" ht="17.25" thickBot="1">
      <c r="A6538" s="22" t="s">
        <v>7</v>
      </c>
      <c r="B6538" s="22" t="s">
        <v>4</v>
      </c>
      <c r="D6538" s="22" t="s">
        <v>5</v>
      </c>
      <c r="E6538" s="22" t="s">
        <v>11</v>
      </c>
      <c r="F6538" s="22" t="s">
        <v>12</v>
      </c>
      <c r="G6538" s="22" t="s">
        <v>6</v>
      </c>
      <c r="H6538" s="22" t="s">
        <v>29</v>
      </c>
    </row>
    <row r="6539" spans="1:8" ht="17.25" thickTop="1">
      <c r="A6539" s="161">
        <f ca="1">COUNTIF(INDIRECT("$A$3:A" &amp; ROW()-1), "연번")</f>
        <v>594</v>
      </c>
      <c r="B6539" s="21" t="str">
        <f ca="1">VLOOKUP(A6539,'41. KPC'!$B$8:$H$1048576,7,0)</f>
        <v>ISO 14001:2015 내부심사원 양성</v>
      </c>
      <c r="D6539" s="37" t="s">
        <v>3022</v>
      </c>
      <c r="E6539" s="37" t="s">
        <v>8721</v>
      </c>
      <c r="F6539" s="37" t="s">
        <v>8744</v>
      </c>
      <c r="G6539" s="37">
        <v>2</v>
      </c>
      <c r="H6539" s="626" t="s">
        <v>3836</v>
      </c>
    </row>
    <row r="6540" spans="1:8">
      <c r="A6540" s="24" t="s">
        <v>28</v>
      </c>
      <c r="B6540" s="23" t="s">
        <v>8745</v>
      </c>
      <c r="D6540" s="38" t="s">
        <v>3022</v>
      </c>
      <c r="E6540" s="38" t="s">
        <v>8746</v>
      </c>
      <c r="F6540" s="38" t="s">
        <v>8747</v>
      </c>
      <c r="G6540" s="38">
        <v>2</v>
      </c>
      <c r="H6540" s="627"/>
    </row>
    <row r="6541" spans="1:8">
      <c r="A6541" s="24" t="s">
        <v>13</v>
      </c>
      <c r="B6541" s="23" t="s">
        <v>8748</v>
      </c>
      <c r="D6541" s="38" t="s">
        <v>3022</v>
      </c>
      <c r="E6541" s="38" t="s">
        <v>8737</v>
      </c>
      <c r="F6541" s="38" t="s">
        <v>8749</v>
      </c>
      <c r="G6541" s="38">
        <v>3</v>
      </c>
      <c r="H6541" s="627"/>
    </row>
    <row r="6542" spans="1:8">
      <c r="A6542" s="24" t="s">
        <v>32</v>
      </c>
      <c r="B6542" s="23">
        <f ca="1">VLOOKUP(B6539,'41. KPC'!$H$8:$J$1048576,3,0)</f>
        <v>14</v>
      </c>
      <c r="D6542" s="38" t="s">
        <v>3022</v>
      </c>
      <c r="E6542" s="38" t="s">
        <v>8728</v>
      </c>
      <c r="F6542" s="38" t="s">
        <v>8729</v>
      </c>
      <c r="G6542" s="38">
        <v>2</v>
      </c>
      <c r="H6542" s="627"/>
    </row>
    <row r="6543" spans="1:8">
      <c r="A6543" s="24" t="s">
        <v>31</v>
      </c>
      <c r="B6543" s="23" t="str">
        <f ca="1">VLOOKUP(B6539,'41. KPC'!$H$8:$J$1048576,2,0)</f>
        <v>O</v>
      </c>
      <c r="D6543" s="38" t="s">
        <v>3022</v>
      </c>
      <c r="E6543" s="38" t="s">
        <v>8750</v>
      </c>
      <c r="F6543" s="38" t="s">
        <v>8731</v>
      </c>
      <c r="G6543" s="38">
        <v>2</v>
      </c>
      <c r="H6543" s="627"/>
    </row>
    <row r="6544" spans="1:8">
      <c r="A6544" s="24" t="s">
        <v>25</v>
      </c>
      <c r="B6544" s="23" t="str">
        <f ca="1">VLOOKUP(B6539,'41. KPC'!$H$8:$L$1048576,5,0)</f>
        <v>5~9월</v>
      </c>
      <c r="D6544" s="38" t="s">
        <v>3022</v>
      </c>
      <c r="E6544" s="38" t="s">
        <v>8751</v>
      </c>
      <c r="F6544" s="38" t="s">
        <v>8752</v>
      </c>
      <c r="G6544" s="38">
        <v>3</v>
      </c>
      <c r="H6544" s="628"/>
    </row>
    <row r="6545" spans="1:8">
      <c r="A6545" s="629" t="s">
        <v>33</v>
      </c>
      <c r="B6545" s="644" t="s">
        <v>8745</v>
      </c>
      <c r="D6545" s="38"/>
      <c r="E6545" s="38"/>
      <c r="F6545" s="38"/>
      <c r="G6545" s="38"/>
      <c r="H6545" s="38"/>
    </row>
    <row r="6546" spans="1:8">
      <c r="A6546" s="630"/>
      <c r="B6546" s="645"/>
      <c r="D6546" s="38"/>
      <c r="E6546" s="38"/>
      <c r="F6546" s="38"/>
      <c r="G6546" s="38"/>
      <c r="H6546" s="38"/>
    </row>
    <row r="6549" spans="1:8" ht="17.25" thickBot="1">
      <c r="A6549" s="22" t="s">
        <v>7</v>
      </c>
      <c r="B6549" s="22" t="s">
        <v>4</v>
      </c>
      <c r="D6549" s="22" t="s">
        <v>5</v>
      </c>
      <c r="E6549" s="22" t="s">
        <v>11</v>
      </c>
      <c r="F6549" s="22" t="s">
        <v>12</v>
      </c>
      <c r="G6549" s="22" t="s">
        <v>6</v>
      </c>
      <c r="H6549" s="22" t="s">
        <v>29</v>
      </c>
    </row>
    <row r="6550" spans="1:8" ht="18" customHeight="1" thickTop="1">
      <c r="A6550" s="161">
        <f ca="1">COUNTIF(INDIRECT("$A$3:A" &amp; ROW()-1), "연번")</f>
        <v>595</v>
      </c>
      <c r="B6550" s="21" t="str">
        <f ca="1">VLOOKUP(A6550,'41. KPC'!$B$8:$H$1048576,7,0)</f>
        <v>ISO 45001:2018 실무관리</v>
      </c>
      <c r="D6550" s="37" t="s">
        <v>3024</v>
      </c>
      <c r="E6550" s="37" t="s">
        <v>8753</v>
      </c>
      <c r="F6550" s="37" t="s">
        <v>8754</v>
      </c>
      <c r="G6550" s="37">
        <v>3</v>
      </c>
      <c r="H6550" s="626" t="s">
        <v>3836</v>
      </c>
    </row>
    <row r="6551" spans="1:8">
      <c r="A6551" s="24" t="s">
        <v>28</v>
      </c>
      <c r="B6551" s="23" t="s">
        <v>8755</v>
      </c>
      <c r="D6551" s="38" t="s">
        <v>3024</v>
      </c>
      <c r="E6551" s="38" t="s">
        <v>8756</v>
      </c>
      <c r="F6551" s="38" t="s">
        <v>8757</v>
      </c>
      <c r="G6551" s="38">
        <v>4</v>
      </c>
      <c r="H6551" s="627"/>
    </row>
    <row r="6552" spans="1:8">
      <c r="A6552" s="24" t="s">
        <v>13</v>
      </c>
      <c r="B6552" s="23" t="s">
        <v>8758</v>
      </c>
      <c r="D6552" s="38" t="s">
        <v>3024</v>
      </c>
      <c r="E6552" s="38" t="s">
        <v>8759</v>
      </c>
      <c r="F6552" s="38" t="s">
        <v>8760</v>
      </c>
      <c r="G6552" s="38">
        <v>3</v>
      </c>
      <c r="H6552" s="627"/>
    </row>
    <row r="6553" spans="1:8">
      <c r="A6553" s="24" t="s">
        <v>32</v>
      </c>
      <c r="B6553" s="23">
        <f ca="1">VLOOKUP(B6550,'41. KPC'!$H$8:$J$1048576,3,0)</f>
        <v>14</v>
      </c>
      <c r="D6553" s="38" t="s">
        <v>3024</v>
      </c>
      <c r="E6553" s="38" t="s">
        <v>8761</v>
      </c>
      <c r="F6553" s="38" t="s">
        <v>8762</v>
      </c>
      <c r="G6553" s="38">
        <v>4</v>
      </c>
      <c r="H6553" s="628"/>
    </row>
    <row r="6554" spans="1:8">
      <c r="A6554" s="24" t="s">
        <v>31</v>
      </c>
      <c r="B6554" s="23" t="str">
        <f ca="1">VLOOKUP(B6550,'41. KPC'!$H$8:$J$1048576,2,0)</f>
        <v>O</v>
      </c>
      <c r="D6554" s="38"/>
      <c r="E6554" s="38"/>
      <c r="F6554" s="38"/>
      <c r="G6554" s="38"/>
      <c r="H6554" s="38"/>
    </row>
    <row r="6555" spans="1:8">
      <c r="A6555" s="24" t="s">
        <v>25</v>
      </c>
      <c r="B6555" s="23" t="str">
        <f ca="1">VLOOKUP(B6550,'41. KPC'!$H$8:$L$1048576,5,0)</f>
        <v>3~11월</v>
      </c>
      <c r="D6555" s="38"/>
      <c r="E6555" s="38"/>
      <c r="F6555" s="38"/>
      <c r="G6555" s="38"/>
      <c r="H6555" s="38"/>
    </row>
    <row r="6556" spans="1:8">
      <c r="A6556" s="629" t="s">
        <v>33</v>
      </c>
      <c r="B6556" s="656" t="s">
        <v>8755</v>
      </c>
      <c r="D6556" s="38"/>
      <c r="E6556" s="38"/>
      <c r="F6556" s="38"/>
      <c r="G6556" s="38"/>
      <c r="H6556" s="38"/>
    </row>
    <row r="6557" spans="1:8">
      <c r="A6557" s="630"/>
      <c r="B6557" s="657"/>
      <c r="D6557" s="38"/>
      <c r="E6557" s="38"/>
      <c r="F6557" s="38"/>
      <c r="G6557" s="38"/>
      <c r="H6557" s="38"/>
    </row>
    <row r="6560" spans="1:8" ht="17.25" thickBot="1">
      <c r="A6560" s="22" t="s">
        <v>7</v>
      </c>
      <c r="B6560" s="22" t="s">
        <v>4</v>
      </c>
      <c r="D6560" s="22" t="s">
        <v>5</v>
      </c>
      <c r="E6560" s="22" t="s">
        <v>11</v>
      </c>
      <c r="F6560" s="22" t="s">
        <v>12</v>
      </c>
      <c r="G6560" s="22" t="s">
        <v>6</v>
      </c>
      <c r="H6560" s="22" t="s">
        <v>29</v>
      </c>
    </row>
    <row r="6561" spans="1:8" ht="18" customHeight="1" thickTop="1">
      <c r="A6561" s="161">
        <f ca="1">COUNTIF(INDIRECT("$A$3:A" &amp; ROW()-1), "연번")</f>
        <v>596</v>
      </c>
      <c r="B6561" s="21" t="str">
        <f ca="1">VLOOKUP(A6561,'41. KPC'!$B$8:$H$1048576,7,0)</f>
        <v>ISO 45001:2018 내부심사원 양성</v>
      </c>
      <c r="D6561" s="37" t="s">
        <v>3025</v>
      </c>
      <c r="E6561" s="37" t="s">
        <v>8763</v>
      </c>
      <c r="F6561" s="37" t="s">
        <v>8722</v>
      </c>
      <c r="G6561" s="37">
        <v>2</v>
      </c>
      <c r="H6561" s="626" t="s">
        <v>3836</v>
      </c>
    </row>
    <row r="6562" spans="1:8">
      <c r="A6562" s="24" t="s">
        <v>28</v>
      </c>
      <c r="B6562" s="23" t="s">
        <v>8764</v>
      </c>
      <c r="D6562" s="38" t="s">
        <v>3025</v>
      </c>
      <c r="E6562" s="38" t="s">
        <v>8753</v>
      </c>
      <c r="F6562" s="38" t="s">
        <v>8765</v>
      </c>
      <c r="G6562" s="38">
        <v>2</v>
      </c>
      <c r="H6562" s="627"/>
    </row>
    <row r="6563" spans="1:8">
      <c r="A6563" s="24" t="s">
        <v>13</v>
      </c>
      <c r="B6563" s="23" t="s">
        <v>8766</v>
      </c>
      <c r="D6563" s="38" t="s">
        <v>3025</v>
      </c>
      <c r="E6563" s="38" t="s">
        <v>8767</v>
      </c>
      <c r="F6563" s="38" t="s">
        <v>8768</v>
      </c>
      <c r="G6563" s="38">
        <v>3</v>
      </c>
      <c r="H6563" s="627"/>
    </row>
    <row r="6564" spans="1:8">
      <c r="A6564" s="24" t="s">
        <v>32</v>
      </c>
      <c r="B6564" s="23">
        <f ca="1">VLOOKUP(B6561,'41. KPC'!$H$8:$J$1048576,3,0)</f>
        <v>14</v>
      </c>
      <c r="D6564" s="38" t="s">
        <v>3025</v>
      </c>
      <c r="E6564" s="38" t="s">
        <v>8728</v>
      </c>
      <c r="F6564" s="38" t="s">
        <v>8729</v>
      </c>
      <c r="G6564" s="38">
        <v>2</v>
      </c>
      <c r="H6564" s="627"/>
    </row>
    <row r="6565" spans="1:8">
      <c r="A6565" s="24" t="s">
        <v>31</v>
      </c>
      <c r="B6565" s="23" t="str">
        <f ca="1">VLOOKUP(B6561,'41. KPC'!$H$8:$J$1048576,2,0)</f>
        <v>O</v>
      </c>
      <c r="D6565" s="38" t="s">
        <v>3025</v>
      </c>
      <c r="E6565" s="38" t="s">
        <v>8769</v>
      </c>
      <c r="F6565" s="38" t="s">
        <v>8770</v>
      </c>
      <c r="G6565" s="38">
        <v>2</v>
      </c>
      <c r="H6565" s="627"/>
    </row>
    <row r="6566" spans="1:8">
      <c r="A6566" s="24" t="s">
        <v>25</v>
      </c>
      <c r="B6566" s="23" t="str">
        <f ca="1">VLOOKUP(B6561,'41. KPC'!$H$8:$L$1048576,5,0)</f>
        <v>4~10월</v>
      </c>
      <c r="D6566" s="38" t="s">
        <v>3025</v>
      </c>
      <c r="E6566" s="38" t="s">
        <v>8771</v>
      </c>
      <c r="F6566" s="38" t="s">
        <v>8772</v>
      </c>
      <c r="G6566" s="38">
        <v>3</v>
      </c>
      <c r="H6566" s="628"/>
    </row>
    <row r="6567" spans="1:8">
      <c r="A6567" s="629" t="s">
        <v>33</v>
      </c>
      <c r="B6567" s="656" t="s">
        <v>8764</v>
      </c>
      <c r="D6567" s="38"/>
      <c r="E6567" s="38"/>
      <c r="F6567" s="38"/>
      <c r="G6567" s="38"/>
      <c r="H6567" s="38"/>
    </row>
    <row r="6568" spans="1:8">
      <c r="A6568" s="630"/>
      <c r="B6568" s="657"/>
      <c r="D6568" s="38"/>
      <c r="E6568" s="38"/>
      <c r="F6568" s="38"/>
      <c r="G6568" s="38"/>
      <c r="H6568" s="38"/>
    </row>
    <row r="6571" spans="1:8" ht="17.25" thickBot="1">
      <c r="A6571" s="22" t="s">
        <v>7</v>
      </c>
      <c r="B6571" s="22" t="s">
        <v>4</v>
      </c>
      <c r="D6571" s="22" t="s">
        <v>5</v>
      </c>
      <c r="E6571" s="22" t="s">
        <v>11</v>
      </c>
      <c r="F6571" s="22" t="s">
        <v>12</v>
      </c>
      <c r="G6571" s="22" t="s">
        <v>6</v>
      </c>
      <c r="H6571" s="22" t="s">
        <v>29</v>
      </c>
    </row>
    <row r="6572" spans="1:8" ht="18" customHeight="1" thickTop="1">
      <c r="A6572" s="161">
        <f ca="1">COUNTIF(INDIRECT("$A$3:A" &amp; ROW()-1), "연번")</f>
        <v>597</v>
      </c>
      <c r="B6572" s="21" t="str">
        <f ca="1">VLOOKUP(A6572,'41. KPC'!$B$8:$H$1048576,7,0)</f>
        <v>ISO 9001/14001 통합 내부심사원 양성</v>
      </c>
      <c r="D6572" s="37" t="s">
        <v>3026</v>
      </c>
      <c r="E6572" s="37" t="s">
        <v>8773</v>
      </c>
      <c r="F6572" s="37" t="s">
        <v>8774</v>
      </c>
      <c r="G6572" s="37">
        <v>7</v>
      </c>
      <c r="H6572" s="626" t="s">
        <v>3836</v>
      </c>
    </row>
    <row r="6573" spans="1:8">
      <c r="A6573" s="24" t="s">
        <v>28</v>
      </c>
      <c r="B6573" s="23" t="s">
        <v>8775</v>
      </c>
      <c r="D6573" s="38" t="s">
        <v>3026</v>
      </c>
      <c r="E6573" s="38" t="s">
        <v>8776</v>
      </c>
      <c r="F6573" s="38" t="s">
        <v>8777</v>
      </c>
      <c r="G6573" s="38">
        <v>7</v>
      </c>
      <c r="H6573" s="627"/>
    </row>
    <row r="6574" spans="1:8">
      <c r="A6574" s="24" t="s">
        <v>13</v>
      </c>
      <c r="B6574" s="23" t="s">
        <v>8778</v>
      </c>
      <c r="D6574" s="38" t="s">
        <v>3026</v>
      </c>
      <c r="E6574" s="38" t="s">
        <v>8728</v>
      </c>
      <c r="F6574" s="38" t="s">
        <v>8779</v>
      </c>
      <c r="G6574" s="38">
        <v>2</v>
      </c>
      <c r="H6574" s="627"/>
    </row>
    <row r="6575" spans="1:8">
      <c r="A6575" s="24" t="s">
        <v>32</v>
      </c>
      <c r="B6575" s="23">
        <f ca="1">VLOOKUP(B6572,'41. KPC'!$H$8:$J$1048576,3,0)</f>
        <v>21</v>
      </c>
      <c r="D6575" s="38" t="s">
        <v>3026</v>
      </c>
      <c r="E6575" s="38" t="s">
        <v>8750</v>
      </c>
      <c r="F6575" s="38" t="s">
        <v>8731</v>
      </c>
      <c r="G6575" s="38">
        <v>2</v>
      </c>
      <c r="H6575" s="627"/>
    </row>
    <row r="6576" spans="1:8">
      <c r="A6576" s="24" t="s">
        <v>31</v>
      </c>
      <c r="B6576" s="23" t="str">
        <f ca="1">VLOOKUP(B6572,'41. KPC'!$H$8:$J$1048576,2,0)</f>
        <v>O</v>
      </c>
      <c r="D6576" s="38" t="s">
        <v>3026</v>
      </c>
      <c r="E6576" s="38" t="s">
        <v>8732</v>
      </c>
      <c r="F6576" s="38" t="s">
        <v>8733</v>
      </c>
      <c r="G6576" s="38">
        <v>3</v>
      </c>
      <c r="H6576" s="628"/>
    </row>
    <row r="6577" spans="1:8">
      <c r="A6577" s="24" t="s">
        <v>25</v>
      </c>
      <c r="B6577" s="23" t="str">
        <f ca="1">VLOOKUP(B6572,'41. KPC'!$H$8:$L$1048576,5,0)</f>
        <v>3~11월</v>
      </c>
      <c r="D6577" s="38"/>
      <c r="E6577" s="38"/>
      <c r="F6577" s="38"/>
      <c r="G6577" s="38"/>
      <c r="H6577" s="38"/>
    </row>
    <row r="6578" spans="1:8">
      <c r="A6578" s="629" t="s">
        <v>33</v>
      </c>
      <c r="B6578" s="644" t="s">
        <v>8775</v>
      </c>
      <c r="D6578" s="38"/>
      <c r="E6578" s="38"/>
      <c r="F6578" s="38"/>
      <c r="G6578" s="38"/>
      <c r="H6578" s="38"/>
    </row>
    <row r="6579" spans="1:8">
      <c r="A6579" s="630"/>
      <c r="B6579" s="645"/>
      <c r="D6579" s="38"/>
      <c r="E6579" s="38"/>
      <c r="F6579" s="38"/>
      <c r="G6579" s="38"/>
      <c r="H6579" s="38"/>
    </row>
    <row r="6582" spans="1:8" ht="17.25" thickBot="1">
      <c r="A6582" s="22" t="s">
        <v>7</v>
      </c>
      <c r="B6582" s="22" t="s">
        <v>4</v>
      </c>
      <c r="D6582" s="22" t="s">
        <v>5</v>
      </c>
      <c r="E6582" s="22" t="s">
        <v>11</v>
      </c>
      <c r="F6582" s="22" t="s">
        <v>12</v>
      </c>
      <c r="G6582" s="22" t="s">
        <v>6</v>
      </c>
      <c r="H6582" s="22" t="s">
        <v>29</v>
      </c>
    </row>
    <row r="6583" spans="1:8" ht="18" customHeight="1" thickTop="1">
      <c r="A6583" s="161">
        <f ca="1">COUNTIF(INDIRECT("$A$3:A" &amp; ROW()-1), "연번")</f>
        <v>598</v>
      </c>
      <c r="B6583" s="21" t="str">
        <f ca="1">VLOOKUP(A6583,'41. KPC'!$B$8:$H$1048576,7,0)</f>
        <v>ISO 9001/14001/45001 통합 내부심사원 양성</v>
      </c>
      <c r="D6583" s="37" t="s">
        <v>3027</v>
      </c>
      <c r="E6583" s="37" t="s">
        <v>8773</v>
      </c>
      <c r="F6583" s="37" t="s">
        <v>8780</v>
      </c>
      <c r="G6583" s="37">
        <v>7</v>
      </c>
      <c r="H6583" s="626" t="s">
        <v>3836</v>
      </c>
    </row>
    <row r="6584" spans="1:8">
      <c r="A6584" s="24" t="s">
        <v>28</v>
      </c>
      <c r="B6584" s="23" t="s">
        <v>8781</v>
      </c>
      <c r="D6584" s="38" t="s">
        <v>3027</v>
      </c>
      <c r="E6584" s="38" t="s">
        <v>8782</v>
      </c>
      <c r="F6584" s="38" t="s">
        <v>8783</v>
      </c>
      <c r="G6584" s="38">
        <v>7</v>
      </c>
      <c r="H6584" s="627"/>
    </row>
    <row r="6585" spans="1:8">
      <c r="A6585" s="24" t="s">
        <v>13</v>
      </c>
      <c r="B6585" s="23" t="s">
        <v>8784</v>
      </c>
      <c r="D6585" s="38" t="s">
        <v>3027</v>
      </c>
      <c r="E6585" s="38" t="s">
        <v>8728</v>
      </c>
      <c r="F6585" s="38" t="s">
        <v>8729</v>
      </c>
      <c r="G6585" s="38">
        <v>2</v>
      </c>
      <c r="H6585" s="627"/>
    </row>
    <row r="6586" spans="1:8">
      <c r="A6586" s="24" t="s">
        <v>32</v>
      </c>
      <c r="B6586" s="23">
        <f ca="1">VLOOKUP(B6583,'41. KPC'!$H$8:$J$1048576,3,0)</f>
        <v>21</v>
      </c>
      <c r="D6586" s="38" t="s">
        <v>3027</v>
      </c>
      <c r="E6586" s="38" t="s">
        <v>8730</v>
      </c>
      <c r="F6586" s="38" t="s">
        <v>8770</v>
      </c>
      <c r="G6586" s="38">
        <v>2</v>
      </c>
      <c r="H6586" s="627"/>
    </row>
    <row r="6587" spans="1:8">
      <c r="A6587" s="24" t="s">
        <v>31</v>
      </c>
      <c r="B6587" s="23" t="str">
        <f ca="1">VLOOKUP(B6583,'41. KPC'!$H$8:$J$1048576,2,0)</f>
        <v>O</v>
      </c>
      <c r="D6587" s="38" t="s">
        <v>3027</v>
      </c>
      <c r="E6587" s="38" t="s">
        <v>8732</v>
      </c>
      <c r="F6587" s="38" t="s">
        <v>8772</v>
      </c>
      <c r="G6587" s="38">
        <v>3</v>
      </c>
      <c r="H6587" s="628"/>
    </row>
    <row r="6588" spans="1:8">
      <c r="A6588" s="24" t="s">
        <v>25</v>
      </c>
      <c r="B6588" s="23" t="str">
        <f ca="1">VLOOKUP(B6583,'41. KPC'!$H$8:$L$1048576,5,0)</f>
        <v>2~12월</v>
      </c>
      <c r="D6588" s="38"/>
      <c r="E6588" s="38"/>
      <c r="F6588" s="38"/>
      <c r="G6588" s="38"/>
      <c r="H6588" s="38"/>
    </row>
    <row r="6589" spans="1:8">
      <c r="A6589" s="629" t="s">
        <v>33</v>
      </c>
      <c r="B6589" s="656" t="s">
        <v>8781</v>
      </c>
      <c r="D6589" s="38"/>
      <c r="E6589" s="38"/>
      <c r="F6589" s="38"/>
      <c r="G6589" s="38"/>
      <c r="H6589" s="38"/>
    </row>
    <row r="6590" spans="1:8">
      <c r="A6590" s="630"/>
      <c r="B6590" s="657"/>
      <c r="D6590" s="38"/>
      <c r="E6590" s="38"/>
      <c r="F6590" s="38"/>
      <c r="G6590" s="38"/>
      <c r="H6590" s="38"/>
    </row>
    <row r="6593" spans="1:8" ht="17.25" thickBot="1">
      <c r="A6593" s="22" t="s">
        <v>7</v>
      </c>
      <c r="B6593" s="22" t="s">
        <v>4</v>
      </c>
      <c r="D6593" s="22" t="s">
        <v>5</v>
      </c>
      <c r="E6593" s="22" t="s">
        <v>11</v>
      </c>
      <c r="F6593" s="22" t="s">
        <v>12</v>
      </c>
      <c r="G6593" s="22" t="s">
        <v>6</v>
      </c>
      <c r="H6593" s="22" t="s">
        <v>29</v>
      </c>
    </row>
    <row r="6594" spans="1:8" ht="18" customHeight="1" thickTop="1">
      <c r="A6594" s="161">
        <f ca="1">COUNTIF(INDIRECT("$A$3:A" &amp; ROW()-1), "연번")</f>
        <v>599</v>
      </c>
      <c r="B6594" s="21" t="str">
        <f ca="1">VLOOKUP(A6594,'41. KPC'!$B$8:$H$1048576,7,0)</f>
        <v>ISO 14001/45001 통합 내부심사원 양성</v>
      </c>
      <c r="D6594" s="37" t="s">
        <v>3028</v>
      </c>
      <c r="E6594" s="37" t="s">
        <v>8785</v>
      </c>
      <c r="F6594" s="37" t="s">
        <v>8786</v>
      </c>
      <c r="G6594" s="37">
        <v>7</v>
      </c>
      <c r="H6594" s="626" t="s">
        <v>3836</v>
      </c>
    </row>
    <row r="6595" spans="1:8">
      <c r="A6595" s="24" t="s">
        <v>28</v>
      </c>
      <c r="B6595" s="23" t="s">
        <v>8787</v>
      </c>
      <c r="D6595" s="38" t="s">
        <v>3028</v>
      </c>
      <c r="E6595" s="38" t="s">
        <v>8776</v>
      </c>
      <c r="F6595" s="38" t="s">
        <v>8788</v>
      </c>
      <c r="G6595" s="38">
        <v>7</v>
      </c>
      <c r="H6595" s="627"/>
    </row>
    <row r="6596" spans="1:8">
      <c r="A6596" s="24" t="s">
        <v>13</v>
      </c>
      <c r="B6596" s="23" t="s">
        <v>8789</v>
      </c>
      <c r="D6596" s="38" t="s">
        <v>3028</v>
      </c>
      <c r="E6596" s="38" t="s">
        <v>8728</v>
      </c>
      <c r="F6596" s="38" t="s">
        <v>8779</v>
      </c>
      <c r="G6596" s="38">
        <v>2</v>
      </c>
      <c r="H6596" s="627"/>
    </row>
    <row r="6597" spans="1:8">
      <c r="A6597" s="24" t="s">
        <v>32</v>
      </c>
      <c r="B6597" s="23">
        <f ca="1">VLOOKUP(B6594,'41. KPC'!$H$8:$J$1048576,3,0)</f>
        <v>21</v>
      </c>
      <c r="D6597" s="38" t="s">
        <v>3028</v>
      </c>
      <c r="E6597" s="38" t="s">
        <v>8750</v>
      </c>
      <c r="F6597" s="38" t="s">
        <v>8770</v>
      </c>
      <c r="G6597" s="38">
        <v>2</v>
      </c>
      <c r="H6597" s="627"/>
    </row>
    <row r="6598" spans="1:8">
      <c r="A6598" s="24" t="s">
        <v>31</v>
      </c>
      <c r="B6598" s="23" t="str">
        <f ca="1">VLOOKUP(B6594,'41. KPC'!$H$8:$J$1048576,2,0)</f>
        <v>O</v>
      </c>
      <c r="D6598" s="38" t="s">
        <v>3028</v>
      </c>
      <c r="E6598" s="38" t="s">
        <v>8751</v>
      </c>
      <c r="F6598" s="38" t="s">
        <v>8772</v>
      </c>
      <c r="G6598" s="38">
        <v>3</v>
      </c>
      <c r="H6598" s="628"/>
    </row>
    <row r="6599" spans="1:8">
      <c r="A6599" s="24" t="s">
        <v>25</v>
      </c>
      <c r="B6599" s="23" t="str">
        <f ca="1">VLOOKUP(B6594,'41. KPC'!$H$8:$L$1048576,5,0)</f>
        <v>2~12월</v>
      </c>
      <c r="D6599" s="38"/>
      <c r="E6599" s="38"/>
      <c r="F6599" s="38"/>
      <c r="G6599" s="38"/>
      <c r="H6599" s="38"/>
    </row>
    <row r="6600" spans="1:8">
      <c r="A6600" s="629" t="s">
        <v>33</v>
      </c>
      <c r="B6600" s="656" t="s">
        <v>8787</v>
      </c>
      <c r="D6600" s="38"/>
      <c r="E6600" s="38"/>
      <c r="F6600" s="38"/>
      <c r="G6600" s="38"/>
      <c r="H6600" s="38"/>
    </row>
    <row r="6601" spans="1:8">
      <c r="A6601" s="630"/>
      <c r="B6601" s="657"/>
      <c r="D6601" s="38"/>
      <c r="E6601" s="38"/>
      <c r="F6601" s="38"/>
      <c r="G6601" s="38"/>
      <c r="H6601" s="38"/>
    </row>
    <row r="6604" spans="1:8" ht="17.25" thickBot="1">
      <c r="A6604" s="22" t="s">
        <v>7</v>
      </c>
      <c r="B6604" s="22" t="s">
        <v>4</v>
      </c>
      <c r="D6604" s="22" t="s">
        <v>5</v>
      </c>
      <c r="E6604" s="22" t="s">
        <v>11</v>
      </c>
      <c r="F6604" s="22" t="s">
        <v>12</v>
      </c>
      <c r="G6604" s="22" t="s">
        <v>6</v>
      </c>
      <c r="H6604" s="22" t="s">
        <v>29</v>
      </c>
    </row>
    <row r="6605" spans="1:8" ht="18" customHeight="1" thickTop="1">
      <c r="A6605" s="161">
        <f ca="1">COUNTIF(INDIRECT("$A$3:A" &amp; ROW()-1), "연번")</f>
        <v>600</v>
      </c>
      <c r="B6605" s="21" t="str">
        <f ca="1">VLOOKUP(A6605,'41. KPC'!$B$8:$H$1048576,7,0)</f>
        <v>ISO 37001/37301 내부심사원 양성</v>
      </c>
      <c r="D6605" s="37" t="s">
        <v>3029</v>
      </c>
      <c r="E6605" s="37" t="s">
        <v>8721</v>
      </c>
      <c r="F6605" s="37" t="s">
        <v>8744</v>
      </c>
      <c r="G6605" s="37">
        <v>2</v>
      </c>
      <c r="H6605" s="626" t="s">
        <v>3836</v>
      </c>
    </row>
    <row r="6606" spans="1:8">
      <c r="A6606" s="24" t="s">
        <v>28</v>
      </c>
      <c r="B6606" s="23" t="s">
        <v>8790</v>
      </c>
      <c r="D6606" s="38" t="s">
        <v>3029</v>
      </c>
      <c r="E6606" s="38" t="s">
        <v>8791</v>
      </c>
      <c r="F6606" s="38" t="s">
        <v>8792</v>
      </c>
      <c r="G6606" s="38">
        <v>2</v>
      </c>
      <c r="H6606" s="627"/>
    </row>
    <row r="6607" spans="1:8">
      <c r="A6607" s="24" t="s">
        <v>13</v>
      </c>
      <c r="B6607" s="23" t="s">
        <v>8793</v>
      </c>
      <c r="D6607" s="38" t="s">
        <v>3029</v>
      </c>
      <c r="E6607" s="38" t="s">
        <v>8794</v>
      </c>
      <c r="F6607" s="38" t="s">
        <v>8795</v>
      </c>
      <c r="G6607" s="38">
        <v>3</v>
      </c>
      <c r="H6607" s="627"/>
    </row>
    <row r="6608" spans="1:8">
      <c r="A6608" s="24" t="s">
        <v>32</v>
      </c>
      <c r="B6608" s="23">
        <f ca="1">VLOOKUP(B6605,'41. KPC'!$H$8:$J$1048576,3,0)</f>
        <v>14</v>
      </c>
      <c r="D6608" s="38" t="s">
        <v>3029</v>
      </c>
      <c r="E6608" s="38" t="s">
        <v>8796</v>
      </c>
      <c r="F6608" s="38" t="s">
        <v>8729</v>
      </c>
      <c r="G6608" s="38">
        <v>2</v>
      </c>
      <c r="H6608" s="627"/>
    </row>
    <row r="6609" spans="1:8">
      <c r="A6609" s="24" t="s">
        <v>31</v>
      </c>
      <c r="B6609" s="23" t="str">
        <f ca="1">VLOOKUP(B6605,'41. KPC'!$H$8:$J$1048576,2,0)</f>
        <v>O</v>
      </c>
      <c r="D6609" s="38" t="s">
        <v>3029</v>
      </c>
      <c r="E6609" s="38" t="s">
        <v>8750</v>
      </c>
      <c r="F6609" s="38" t="s">
        <v>8770</v>
      </c>
      <c r="G6609" s="38">
        <v>2</v>
      </c>
      <c r="H6609" s="627"/>
    </row>
    <row r="6610" spans="1:8">
      <c r="A6610" s="24" t="s">
        <v>25</v>
      </c>
      <c r="B6610" s="23" t="str">
        <f ca="1">VLOOKUP(B6605,'41. KPC'!$H$8:$L$1048576,5,0)</f>
        <v>3~9월</v>
      </c>
      <c r="D6610" s="38" t="s">
        <v>3029</v>
      </c>
      <c r="E6610" s="38" t="s">
        <v>8751</v>
      </c>
      <c r="F6610" s="38" t="s">
        <v>8772</v>
      </c>
      <c r="G6610" s="38">
        <v>3</v>
      </c>
      <c r="H6610" s="628"/>
    </row>
    <row r="6611" spans="1:8">
      <c r="A6611" s="629" t="s">
        <v>33</v>
      </c>
      <c r="B6611" s="656" t="s">
        <v>8790</v>
      </c>
      <c r="D6611" s="38"/>
      <c r="E6611" s="38"/>
      <c r="F6611" s="38"/>
      <c r="G6611" s="38"/>
      <c r="H6611" s="38"/>
    </row>
    <row r="6612" spans="1:8">
      <c r="A6612" s="630"/>
      <c r="B6612" s="657"/>
      <c r="D6612" s="38"/>
      <c r="E6612" s="38"/>
      <c r="F6612" s="38"/>
      <c r="G6612" s="38"/>
      <c r="H6612" s="38"/>
    </row>
    <row r="6615" spans="1:8" ht="17.25" thickBot="1">
      <c r="A6615" s="22" t="s">
        <v>7</v>
      </c>
      <c r="B6615" s="22" t="s">
        <v>4</v>
      </c>
      <c r="D6615" s="22" t="s">
        <v>5</v>
      </c>
      <c r="E6615" s="22" t="s">
        <v>11</v>
      </c>
      <c r="F6615" s="22" t="s">
        <v>12</v>
      </c>
      <c r="G6615" s="22" t="s">
        <v>6</v>
      </c>
      <c r="H6615" s="22" t="s">
        <v>29</v>
      </c>
    </row>
    <row r="6616" spans="1:8" ht="18" customHeight="1" thickTop="1">
      <c r="A6616" s="161">
        <f ca="1">COUNTIF(INDIRECT("$A$3:A" &amp; ROW()-1), "연번")</f>
        <v>601</v>
      </c>
      <c r="B6616" s="21" t="str">
        <f ca="1">VLOOKUP(A6616,'41. KPC'!$B$8:$H$1048576,7,0)</f>
        <v>ISO 표준 기반 ESG 관리 실무</v>
      </c>
      <c r="D6616" s="37" t="s">
        <v>3031</v>
      </c>
      <c r="E6616" s="37" t="s">
        <v>8797</v>
      </c>
      <c r="F6616" s="37" t="s">
        <v>8798</v>
      </c>
      <c r="G6616" s="37">
        <v>3</v>
      </c>
      <c r="H6616" s="626" t="s">
        <v>3836</v>
      </c>
    </row>
    <row r="6617" spans="1:8">
      <c r="A6617" s="24" t="s">
        <v>28</v>
      </c>
      <c r="B6617" s="23" t="s">
        <v>8799</v>
      </c>
      <c r="D6617" s="38" t="s">
        <v>3031</v>
      </c>
      <c r="E6617" s="38" t="s">
        <v>8800</v>
      </c>
      <c r="F6617" s="38" t="s">
        <v>8801</v>
      </c>
      <c r="G6617" s="38">
        <v>3</v>
      </c>
      <c r="H6617" s="627"/>
    </row>
    <row r="6618" spans="1:8">
      <c r="A6618" s="24" t="s">
        <v>13</v>
      </c>
      <c r="B6618" s="23" t="s">
        <v>8802</v>
      </c>
      <c r="D6618" s="38" t="s">
        <v>3031</v>
      </c>
      <c r="E6618" s="38" t="s">
        <v>8803</v>
      </c>
      <c r="F6618" s="38" t="s">
        <v>8804</v>
      </c>
      <c r="G6618" s="38">
        <v>2</v>
      </c>
      <c r="H6618" s="627"/>
    </row>
    <row r="6619" spans="1:8">
      <c r="A6619" s="24" t="s">
        <v>32</v>
      </c>
      <c r="B6619" s="23">
        <f ca="1">VLOOKUP(B6616,'41. KPC'!$H$8:$J$1048576,3,0)</f>
        <v>14</v>
      </c>
      <c r="D6619" s="38" t="s">
        <v>3031</v>
      </c>
      <c r="E6619" s="38" t="s">
        <v>8805</v>
      </c>
      <c r="F6619" s="38" t="s">
        <v>8806</v>
      </c>
      <c r="G6619" s="38">
        <v>2</v>
      </c>
      <c r="H6619" s="627"/>
    </row>
    <row r="6620" spans="1:8">
      <c r="A6620" s="24" t="s">
        <v>31</v>
      </c>
      <c r="B6620" s="23" t="str">
        <f ca="1">VLOOKUP(B6616,'41. KPC'!$H$8:$J$1048576,2,0)</f>
        <v>O</v>
      </c>
      <c r="D6620" s="38" t="s">
        <v>3031</v>
      </c>
      <c r="E6620" s="38" t="s">
        <v>8807</v>
      </c>
      <c r="F6620" s="38" t="s">
        <v>8808</v>
      </c>
      <c r="G6620" s="38">
        <v>2</v>
      </c>
      <c r="H6620" s="627"/>
    </row>
    <row r="6621" spans="1:8">
      <c r="A6621" s="24" t="s">
        <v>25</v>
      </c>
      <c r="B6621" s="23" t="str">
        <f ca="1">VLOOKUP(B6616,'41. KPC'!$H$8:$L$1048576,5,0)</f>
        <v>3~10월</v>
      </c>
      <c r="D6621" s="38" t="s">
        <v>3031</v>
      </c>
      <c r="E6621" s="38" t="s">
        <v>8809</v>
      </c>
      <c r="F6621" s="38" t="s">
        <v>8810</v>
      </c>
      <c r="G6621" s="38">
        <v>2</v>
      </c>
      <c r="H6621" s="628"/>
    </row>
    <row r="6622" spans="1:8">
      <c r="A6622" s="629" t="s">
        <v>33</v>
      </c>
      <c r="B6622" s="656" t="s">
        <v>8799</v>
      </c>
      <c r="D6622" s="38"/>
      <c r="E6622" s="38"/>
      <c r="F6622" s="38"/>
      <c r="G6622" s="38"/>
      <c r="H6622" s="38"/>
    </row>
    <row r="6623" spans="1:8">
      <c r="A6623" s="630"/>
      <c r="B6623" s="657"/>
      <c r="D6623" s="38"/>
      <c r="E6623" s="38"/>
      <c r="F6623" s="38"/>
      <c r="G6623" s="38"/>
      <c r="H6623" s="38"/>
    </row>
    <row r="6626" spans="1:8" ht="17.25" thickBot="1">
      <c r="A6626" s="22" t="s">
        <v>7</v>
      </c>
      <c r="B6626" s="22" t="s">
        <v>4</v>
      </c>
      <c r="D6626" s="22" t="s">
        <v>5</v>
      </c>
      <c r="E6626" s="22" t="s">
        <v>11</v>
      </c>
      <c r="F6626" s="22" t="s">
        <v>12</v>
      </c>
      <c r="G6626" s="22" t="s">
        <v>6</v>
      </c>
      <c r="H6626" s="22" t="s">
        <v>29</v>
      </c>
    </row>
    <row r="6627" spans="1:8" ht="18" customHeight="1" thickTop="1">
      <c r="A6627" s="161">
        <f ca="1">COUNTIF(INDIRECT("$A$3:A" &amp; ROW()-1), "연번")</f>
        <v>602</v>
      </c>
      <c r="B6627" s="21" t="str">
        <f ca="1">VLOOKUP(A6627,'41. KPC'!$B$8:$H$1048576,7,0)</f>
        <v>탄소(온실가스)배출권거래제 이해 및 실무</v>
      </c>
      <c r="D6627" s="37" t="s">
        <v>3032</v>
      </c>
      <c r="E6627" s="37" t="s">
        <v>8811</v>
      </c>
      <c r="F6627" s="37" t="s">
        <v>8812</v>
      </c>
      <c r="G6627" s="37">
        <v>3</v>
      </c>
      <c r="H6627" s="626" t="s">
        <v>3836</v>
      </c>
    </row>
    <row r="6628" spans="1:8">
      <c r="A6628" s="24" t="s">
        <v>28</v>
      </c>
      <c r="B6628" s="23" t="s">
        <v>8813</v>
      </c>
      <c r="D6628" s="38" t="s">
        <v>3032</v>
      </c>
      <c r="E6628" s="38" t="s">
        <v>8814</v>
      </c>
      <c r="F6628" s="38" t="s">
        <v>8815</v>
      </c>
      <c r="G6628" s="38">
        <v>3</v>
      </c>
      <c r="H6628" s="627"/>
    </row>
    <row r="6629" spans="1:8">
      <c r="A6629" s="24" t="s">
        <v>13</v>
      </c>
      <c r="B6629" s="23" t="s">
        <v>8816</v>
      </c>
      <c r="D6629" s="38" t="s">
        <v>3032</v>
      </c>
      <c r="E6629" s="38" t="s">
        <v>8817</v>
      </c>
      <c r="F6629" s="38" t="s">
        <v>8818</v>
      </c>
      <c r="G6629" s="38">
        <v>2</v>
      </c>
      <c r="H6629" s="627"/>
    </row>
    <row r="6630" spans="1:8">
      <c r="A6630" s="24" t="s">
        <v>32</v>
      </c>
      <c r="B6630" s="23">
        <f ca="1">VLOOKUP(B6627,'41. KPC'!$H$8:$J$1048576,3,0)</f>
        <v>14</v>
      </c>
      <c r="D6630" s="38" t="s">
        <v>3032</v>
      </c>
      <c r="E6630" s="38" t="s">
        <v>8819</v>
      </c>
      <c r="F6630" s="38" t="s">
        <v>8820</v>
      </c>
      <c r="G6630" s="38">
        <v>2</v>
      </c>
      <c r="H6630" s="627"/>
    </row>
    <row r="6631" spans="1:8">
      <c r="A6631" s="24" t="s">
        <v>31</v>
      </c>
      <c r="B6631" s="23" t="str">
        <f ca="1">VLOOKUP(B6627,'41. KPC'!$H$8:$J$1048576,2,0)</f>
        <v>O</v>
      </c>
      <c r="D6631" s="38" t="s">
        <v>3032</v>
      </c>
      <c r="E6631" s="38" t="s">
        <v>8821</v>
      </c>
      <c r="F6631" s="38" t="s">
        <v>8822</v>
      </c>
      <c r="G6631" s="38">
        <v>2</v>
      </c>
      <c r="H6631" s="627"/>
    </row>
    <row r="6632" spans="1:8">
      <c r="A6632" s="24" t="s">
        <v>25</v>
      </c>
      <c r="B6632" s="23" t="str">
        <f ca="1">VLOOKUP(B6627,'41. KPC'!$H$8:$L$1048576,5,0)</f>
        <v>1~10월</v>
      </c>
      <c r="D6632" s="38" t="s">
        <v>3032</v>
      </c>
      <c r="E6632" s="38" t="s">
        <v>8823</v>
      </c>
      <c r="F6632" s="38" t="s">
        <v>8824</v>
      </c>
      <c r="G6632" s="38">
        <v>2</v>
      </c>
      <c r="H6632" s="628"/>
    </row>
    <row r="6633" spans="1:8">
      <c r="A6633" s="629" t="s">
        <v>33</v>
      </c>
      <c r="B6633" s="656" t="s">
        <v>8813</v>
      </c>
      <c r="D6633" s="38"/>
      <c r="E6633" s="38"/>
      <c r="F6633" s="38"/>
      <c r="G6633" s="38"/>
      <c r="H6633" s="38"/>
    </row>
    <row r="6634" spans="1:8">
      <c r="A6634" s="630"/>
      <c r="B6634" s="657"/>
      <c r="D6634" s="38"/>
      <c r="E6634" s="38"/>
      <c r="F6634" s="38"/>
      <c r="G6634" s="38"/>
      <c r="H6634" s="38"/>
    </row>
    <row r="6637" spans="1:8" ht="17.25" thickBot="1">
      <c r="A6637" s="22" t="s">
        <v>7</v>
      </c>
      <c r="B6637" s="22" t="s">
        <v>4</v>
      </c>
      <c r="D6637" s="22" t="s">
        <v>5</v>
      </c>
      <c r="E6637" s="22" t="s">
        <v>11</v>
      </c>
      <c r="F6637" s="22" t="s">
        <v>12</v>
      </c>
      <c r="G6637" s="22" t="s">
        <v>6</v>
      </c>
      <c r="H6637" s="22" t="s">
        <v>29</v>
      </c>
    </row>
    <row r="6638" spans="1:8" ht="18" customHeight="1" thickTop="1">
      <c r="A6638" s="161">
        <f ca="1">COUNTIF(INDIRECT("$A$3:A" &amp; ROW()-1), "연번")</f>
        <v>603</v>
      </c>
      <c r="B6638" s="21" t="str">
        <f ca="1">VLOOKUP(A6638,'41. KPC'!$B$8:$H$1048576,7,0)</f>
        <v>연구노트 작성 및 활용 실무</v>
      </c>
      <c r="D6638" s="433" t="s">
        <v>3033</v>
      </c>
      <c r="E6638" s="433" t="s">
        <v>8825</v>
      </c>
      <c r="F6638" s="434" t="s">
        <v>8826</v>
      </c>
      <c r="G6638" s="435">
        <v>1</v>
      </c>
      <c r="H6638" s="634" t="s">
        <v>3836</v>
      </c>
    </row>
    <row r="6639" spans="1:8">
      <c r="A6639" s="24" t="s">
        <v>28</v>
      </c>
      <c r="B6639" s="259" t="s">
        <v>8827</v>
      </c>
      <c r="D6639" s="433" t="s">
        <v>3033</v>
      </c>
      <c r="E6639" s="433" t="s">
        <v>8828</v>
      </c>
      <c r="F6639" s="434" t="s">
        <v>8829</v>
      </c>
      <c r="G6639" s="435">
        <v>1</v>
      </c>
      <c r="H6639" s="627"/>
    </row>
    <row r="6640" spans="1:8">
      <c r="A6640" s="24" t="s">
        <v>13</v>
      </c>
      <c r="B6640" s="259" t="s">
        <v>8830</v>
      </c>
      <c r="D6640" s="433" t="s">
        <v>3033</v>
      </c>
      <c r="E6640" s="433" t="s">
        <v>8831</v>
      </c>
      <c r="F6640" s="434" t="s">
        <v>8832</v>
      </c>
      <c r="G6640" s="435">
        <v>1</v>
      </c>
      <c r="H6640" s="627"/>
    </row>
    <row r="6641" spans="1:8">
      <c r="A6641" s="24" t="s">
        <v>32</v>
      </c>
      <c r="B6641" s="23">
        <f ca="1">VLOOKUP(B6638,'41. KPC'!$H$8:$J$1048576,3,0)</f>
        <v>7</v>
      </c>
      <c r="D6641" s="433" t="s">
        <v>3033</v>
      </c>
      <c r="E6641" s="433" t="s">
        <v>8833</v>
      </c>
      <c r="F6641" s="434" t="s">
        <v>8834</v>
      </c>
      <c r="G6641" s="435">
        <v>2</v>
      </c>
      <c r="H6641" s="627"/>
    </row>
    <row r="6642" spans="1:8">
      <c r="A6642" s="24" t="s">
        <v>31</v>
      </c>
      <c r="B6642" s="23" t="str">
        <f ca="1">VLOOKUP(B6638,'41. KPC'!$H$8:$J$1048576,2,0)</f>
        <v>O</v>
      </c>
      <c r="D6642" s="433" t="s">
        <v>3033</v>
      </c>
      <c r="E6642" s="433" t="s">
        <v>8835</v>
      </c>
      <c r="F6642" s="434" t="s">
        <v>8836</v>
      </c>
      <c r="G6642" s="435">
        <v>1</v>
      </c>
      <c r="H6642" s="627"/>
    </row>
    <row r="6643" spans="1:8">
      <c r="A6643" s="24" t="s">
        <v>25</v>
      </c>
      <c r="B6643" s="23" t="str">
        <f ca="1">VLOOKUP(B6638,'41. KPC'!$H$8:$L$1048576,5,0)</f>
        <v>4~10월</v>
      </c>
      <c r="D6643" s="433" t="s">
        <v>3033</v>
      </c>
      <c r="E6643" s="433" t="s">
        <v>8837</v>
      </c>
      <c r="F6643" s="434" t="s">
        <v>8838</v>
      </c>
      <c r="G6643" s="435">
        <v>1</v>
      </c>
      <c r="H6643" s="628"/>
    </row>
    <row r="6644" spans="1:8">
      <c r="A6644" s="629" t="s">
        <v>33</v>
      </c>
      <c r="B6644" s="644" t="s">
        <v>8839</v>
      </c>
      <c r="D6644" s="38"/>
      <c r="E6644" s="38"/>
      <c r="F6644" s="38"/>
      <c r="G6644" s="258"/>
      <c r="H6644" s="162"/>
    </row>
    <row r="6645" spans="1:8">
      <c r="A6645" s="630"/>
      <c r="B6645" s="645"/>
      <c r="D6645" s="38"/>
      <c r="E6645" s="38"/>
      <c r="F6645" s="38"/>
      <c r="G6645" s="38"/>
      <c r="H6645" s="38"/>
    </row>
    <row r="6648" spans="1:8" ht="17.25" thickBot="1">
      <c r="A6648" s="22" t="s">
        <v>7</v>
      </c>
      <c r="B6648" s="22" t="s">
        <v>4</v>
      </c>
      <c r="D6648" s="22" t="s">
        <v>5</v>
      </c>
      <c r="E6648" s="22" t="s">
        <v>11</v>
      </c>
      <c r="F6648" s="22" t="s">
        <v>12</v>
      </c>
      <c r="G6648" s="22" t="s">
        <v>6</v>
      </c>
      <c r="H6648" s="22" t="s">
        <v>29</v>
      </c>
    </row>
    <row r="6649" spans="1:8" ht="18" customHeight="1" thickTop="1">
      <c r="A6649" s="161">
        <f ca="1">COUNTIF(INDIRECT("$A$3:A" &amp; ROW()-1), "연번")</f>
        <v>604</v>
      </c>
      <c r="B6649" s="21" t="str">
        <f ca="1">VLOOKUP(A6649,'41. KPC'!$B$8:$H$1048576,7,0)</f>
        <v>IP 포트폴리오 기반 연구기획 기초</v>
      </c>
      <c r="D6649" s="433" t="s">
        <v>3034</v>
      </c>
      <c r="E6649" s="433" t="s">
        <v>8840</v>
      </c>
      <c r="F6649" s="434" t="s">
        <v>8841</v>
      </c>
      <c r="G6649" s="37">
        <v>1</v>
      </c>
      <c r="H6649" s="626" t="s">
        <v>3861</v>
      </c>
    </row>
    <row r="6650" spans="1:8">
      <c r="A6650" s="24" t="s">
        <v>28</v>
      </c>
      <c r="B6650" s="259" t="s">
        <v>8842</v>
      </c>
      <c r="D6650" s="433" t="s">
        <v>3034</v>
      </c>
      <c r="E6650" s="433" t="s">
        <v>8843</v>
      </c>
      <c r="F6650" s="434" t="s">
        <v>8844</v>
      </c>
      <c r="G6650" s="38">
        <v>1</v>
      </c>
      <c r="H6650" s="627"/>
    </row>
    <row r="6651" spans="1:8">
      <c r="A6651" s="24" t="s">
        <v>13</v>
      </c>
      <c r="B6651" s="436" t="s">
        <v>8845</v>
      </c>
      <c r="D6651" s="433" t="s">
        <v>3034</v>
      </c>
      <c r="E6651" s="433" t="s">
        <v>8846</v>
      </c>
      <c r="F6651" s="434" t="s">
        <v>8847</v>
      </c>
      <c r="G6651" s="38">
        <v>2</v>
      </c>
      <c r="H6651" s="627"/>
    </row>
    <row r="6652" spans="1:8">
      <c r="A6652" s="24" t="s">
        <v>32</v>
      </c>
      <c r="B6652" s="23">
        <f ca="1">VLOOKUP(B6649,'41. KPC'!$H$8:$J$1048576,3,0)</f>
        <v>7</v>
      </c>
      <c r="D6652" s="433" t="s">
        <v>3034</v>
      </c>
      <c r="E6652" s="433" t="s">
        <v>8848</v>
      </c>
      <c r="F6652" s="434" t="s">
        <v>8849</v>
      </c>
      <c r="G6652" s="38">
        <v>2</v>
      </c>
      <c r="H6652" s="627"/>
    </row>
    <row r="6653" spans="1:8">
      <c r="A6653" s="24" t="s">
        <v>31</v>
      </c>
      <c r="B6653" s="23" t="str">
        <f ca="1">VLOOKUP(B6649,'41. KPC'!$H$8:$J$1048576,2,0)</f>
        <v>O</v>
      </c>
      <c r="D6653" s="433" t="s">
        <v>3034</v>
      </c>
      <c r="E6653" s="433" t="s">
        <v>8850</v>
      </c>
      <c r="F6653" s="434" t="s">
        <v>8851</v>
      </c>
      <c r="G6653" s="38">
        <v>1</v>
      </c>
      <c r="H6653" s="628"/>
    </row>
    <row r="6654" spans="1:8">
      <c r="A6654" s="24" t="s">
        <v>25</v>
      </c>
      <c r="B6654" s="23" t="str">
        <f ca="1">VLOOKUP(B6649,'41. KPC'!$H$8:$L$1048576,5,0)</f>
        <v>6~11월</v>
      </c>
      <c r="D6654" s="38"/>
      <c r="E6654" s="38"/>
      <c r="F6654" s="38"/>
      <c r="G6654" s="38"/>
      <c r="H6654" s="38"/>
    </row>
    <row r="6655" spans="1:8">
      <c r="A6655" s="629" t="s">
        <v>33</v>
      </c>
      <c r="B6655" s="644" t="s">
        <v>8852</v>
      </c>
      <c r="D6655" s="38"/>
      <c r="E6655" s="38"/>
      <c r="F6655" s="38"/>
      <c r="G6655" s="38"/>
      <c r="H6655" s="38"/>
    </row>
    <row r="6656" spans="1:8">
      <c r="A6656" s="630"/>
      <c r="B6656" s="645"/>
      <c r="D6656" s="38"/>
      <c r="E6656" s="38"/>
      <c r="F6656" s="38"/>
      <c r="G6656" s="38"/>
      <c r="H6656" s="38"/>
    </row>
    <row r="6659" spans="1:8" ht="17.25" thickBot="1">
      <c r="A6659" s="22" t="s">
        <v>7</v>
      </c>
      <c r="B6659" s="22" t="s">
        <v>4</v>
      </c>
      <c r="D6659" s="22" t="s">
        <v>5</v>
      </c>
      <c r="E6659" s="22" t="s">
        <v>11</v>
      </c>
      <c r="F6659" s="22" t="s">
        <v>12</v>
      </c>
      <c r="G6659" s="22" t="s">
        <v>6</v>
      </c>
      <c r="H6659" s="22" t="s">
        <v>29</v>
      </c>
    </row>
    <row r="6660" spans="1:8" ht="18" customHeight="1" thickTop="1">
      <c r="A6660" s="161">
        <f ca="1">COUNTIF(INDIRECT("$A$3:A" &amp; ROW()-1), "연번")</f>
        <v>605</v>
      </c>
      <c r="B6660" s="21" t="str">
        <f ca="1">VLOOKUP(A6660,'41. KPC'!$B$8:$H$1048576,7,0)</f>
        <v>ISO/IEC 42001:2023 인공지능경영시스템 인증심사원 (KAR 승인)</v>
      </c>
      <c r="D6660" s="437" t="s">
        <v>3036</v>
      </c>
      <c r="E6660" s="438" t="s">
        <v>8853</v>
      </c>
      <c r="F6660" s="439" t="s">
        <v>8854</v>
      </c>
      <c r="G6660" s="438">
        <v>8</v>
      </c>
      <c r="H6660" s="626" t="s">
        <v>3836</v>
      </c>
    </row>
    <row r="6661" spans="1:8">
      <c r="A6661" s="24" t="s">
        <v>28</v>
      </c>
      <c r="B6661" s="437" t="s">
        <v>8855</v>
      </c>
      <c r="D6661" s="437" t="s">
        <v>3036</v>
      </c>
      <c r="E6661" s="438" t="s">
        <v>8856</v>
      </c>
      <c r="F6661" s="439" t="s">
        <v>8857</v>
      </c>
      <c r="G6661" s="438">
        <v>8</v>
      </c>
      <c r="H6661" s="627"/>
    </row>
    <row r="6662" spans="1:8">
      <c r="A6662" s="24" t="s">
        <v>13</v>
      </c>
      <c r="B6662" s="437" t="s">
        <v>8858</v>
      </c>
      <c r="D6662" s="437" t="s">
        <v>3036</v>
      </c>
      <c r="E6662" s="438" t="s">
        <v>8859</v>
      </c>
      <c r="F6662" s="439" t="s">
        <v>8860</v>
      </c>
      <c r="G6662" s="438">
        <v>8</v>
      </c>
      <c r="H6662" s="627"/>
    </row>
    <row r="6663" spans="1:8">
      <c r="A6663" s="24" t="s">
        <v>32</v>
      </c>
      <c r="B6663" s="23">
        <f ca="1">VLOOKUP(B6660,'41. KPC'!$H$8:$J$1048576,3,0)</f>
        <v>40</v>
      </c>
      <c r="D6663" s="437" t="s">
        <v>3036</v>
      </c>
      <c r="E6663" s="438" t="s">
        <v>8861</v>
      </c>
      <c r="F6663" s="439" t="s">
        <v>8862</v>
      </c>
      <c r="G6663" s="438">
        <v>8</v>
      </c>
      <c r="H6663" s="627"/>
    </row>
    <row r="6664" spans="1:8">
      <c r="A6664" s="24" t="s">
        <v>31</v>
      </c>
      <c r="B6664" s="23" t="str">
        <f ca="1">VLOOKUP(B6660,'41. KPC'!$H$8:$J$1048576,2,0)</f>
        <v>O</v>
      </c>
      <c r="D6664" s="437" t="s">
        <v>3036</v>
      </c>
      <c r="E6664" s="438" t="s">
        <v>8863</v>
      </c>
      <c r="F6664" s="439" t="s">
        <v>8864</v>
      </c>
      <c r="G6664" s="438">
        <v>4</v>
      </c>
      <c r="H6664" s="627"/>
    </row>
    <row r="6665" spans="1:8">
      <c r="A6665" s="24" t="s">
        <v>25</v>
      </c>
      <c r="B6665" s="23" t="str">
        <f ca="1">VLOOKUP(B6660,'41. KPC'!$H$8:$L$1048576,5,0)</f>
        <v>5~11월</v>
      </c>
      <c r="D6665" s="437" t="s">
        <v>3036</v>
      </c>
      <c r="E6665" s="438" t="s">
        <v>8865</v>
      </c>
      <c r="F6665" s="439" t="s">
        <v>8866</v>
      </c>
      <c r="G6665" s="438">
        <v>4</v>
      </c>
      <c r="H6665" s="628"/>
    </row>
    <row r="6666" spans="1:8">
      <c r="A6666" s="629" t="s">
        <v>33</v>
      </c>
      <c r="B6666" s="644" t="s">
        <v>8855</v>
      </c>
      <c r="D6666" s="38"/>
      <c r="E6666" s="38"/>
      <c r="F6666" s="38"/>
      <c r="G6666" s="38"/>
      <c r="H6666" s="38"/>
    </row>
    <row r="6667" spans="1:8">
      <c r="A6667" s="630"/>
      <c r="B6667" s="645"/>
      <c r="D6667" s="38"/>
      <c r="E6667" s="38"/>
      <c r="F6667" s="38"/>
      <c r="G6667" s="38"/>
      <c r="H6667" s="38"/>
    </row>
    <row r="6670" spans="1:8" ht="17.25" thickBot="1">
      <c r="A6670" s="22" t="s">
        <v>7</v>
      </c>
      <c r="B6670" s="22" t="s">
        <v>4</v>
      </c>
      <c r="D6670" s="22" t="s">
        <v>5</v>
      </c>
      <c r="E6670" s="22" t="s">
        <v>11</v>
      </c>
      <c r="F6670" s="22" t="s">
        <v>12</v>
      </c>
      <c r="G6670" s="22" t="s">
        <v>6</v>
      </c>
      <c r="H6670" s="22" t="s">
        <v>29</v>
      </c>
    </row>
    <row r="6671" spans="1:8" ht="17.25" thickTop="1">
      <c r="A6671" s="161">
        <f ca="1">COUNTIF(INDIRECT("$A$3:A" &amp; ROW()-1), "연번")</f>
        <v>606</v>
      </c>
      <c r="B6671" s="21" t="str">
        <f ca="1">VLOOKUP(A6671,'41. KPC'!$B$8:$H$1048576,7,0)</f>
        <v>ISO 9001:2015 인증심사원(KAR 승인)</v>
      </c>
      <c r="D6671" s="438" t="s">
        <v>3038</v>
      </c>
      <c r="E6671" s="438" t="s">
        <v>8867</v>
      </c>
      <c r="F6671" s="439" t="s">
        <v>8868</v>
      </c>
      <c r="G6671" s="438">
        <v>8</v>
      </c>
      <c r="H6671" s="626" t="s">
        <v>3836</v>
      </c>
    </row>
    <row r="6672" spans="1:8">
      <c r="A6672" s="24" t="s">
        <v>28</v>
      </c>
      <c r="B6672" s="437" t="s">
        <v>8869</v>
      </c>
      <c r="D6672" s="438" t="s">
        <v>3038</v>
      </c>
      <c r="E6672" s="438" t="s">
        <v>8714</v>
      </c>
      <c r="F6672" s="439" t="s">
        <v>8870</v>
      </c>
      <c r="G6672" s="438">
        <v>8</v>
      </c>
      <c r="H6672" s="627"/>
    </row>
    <row r="6673" spans="1:8">
      <c r="A6673" s="24" t="s">
        <v>13</v>
      </c>
      <c r="B6673" s="437" t="s">
        <v>8871</v>
      </c>
      <c r="D6673" s="438" t="s">
        <v>3038</v>
      </c>
      <c r="E6673" s="438" t="s">
        <v>8861</v>
      </c>
      <c r="F6673" s="439" t="s">
        <v>8872</v>
      </c>
      <c r="G6673" s="438">
        <v>8</v>
      </c>
      <c r="H6673" s="627"/>
    </row>
    <row r="6674" spans="1:8">
      <c r="A6674" s="24" t="s">
        <v>32</v>
      </c>
      <c r="B6674" s="23">
        <f ca="1">VLOOKUP(B6671,'41. KPC'!$H$8:$J$1048576,3,0)</f>
        <v>32</v>
      </c>
      <c r="D6674" s="438" t="s">
        <v>3038</v>
      </c>
      <c r="E6674" s="438" t="s">
        <v>8873</v>
      </c>
      <c r="F6674" s="439" t="s">
        <v>8874</v>
      </c>
      <c r="G6674" s="438">
        <v>3</v>
      </c>
      <c r="H6674" s="627"/>
    </row>
    <row r="6675" spans="1:8">
      <c r="A6675" s="24" t="s">
        <v>31</v>
      </c>
      <c r="B6675" s="23" t="str">
        <f ca="1">VLOOKUP(B6671,'41. KPC'!$H$8:$J$1048576,2,0)</f>
        <v>O</v>
      </c>
      <c r="D6675" s="438" t="s">
        <v>3038</v>
      </c>
      <c r="E6675" s="438" t="s">
        <v>8875</v>
      </c>
      <c r="F6675" s="439" t="s">
        <v>8876</v>
      </c>
      <c r="G6675" s="438">
        <v>3</v>
      </c>
      <c r="H6675" s="627"/>
    </row>
    <row r="6676" spans="1:8">
      <c r="A6676" s="24" t="s">
        <v>25</v>
      </c>
      <c r="B6676" s="23" t="str">
        <f ca="1">VLOOKUP(B6671,'41. KPC'!$H$8:$L$1048576,5,0)</f>
        <v>5~11월</v>
      </c>
      <c r="D6676" s="438" t="s">
        <v>3038</v>
      </c>
      <c r="E6676" s="438" t="s">
        <v>8877</v>
      </c>
      <c r="F6676" s="439" t="s">
        <v>8878</v>
      </c>
      <c r="G6676" s="438">
        <v>2</v>
      </c>
      <c r="H6676" s="628"/>
    </row>
    <row r="6677" spans="1:8">
      <c r="A6677" s="629" t="s">
        <v>33</v>
      </c>
      <c r="B6677" s="670" t="s">
        <v>8879</v>
      </c>
      <c r="D6677" s="38"/>
      <c r="E6677" s="38"/>
      <c r="F6677" s="38"/>
      <c r="G6677" s="38"/>
      <c r="H6677" s="38"/>
    </row>
    <row r="6678" spans="1:8">
      <c r="A6678" s="630"/>
      <c r="B6678" s="671"/>
      <c r="D6678" s="38"/>
      <c r="E6678" s="38"/>
      <c r="F6678" s="38"/>
      <c r="G6678" s="38"/>
      <c r="H6678" s="38"/>
    </row>
    <row r="6681" spans="1:8" ht="17.25" thickBot="1">
      <c r="A6681" s="22" t="s">
        <v>7</v>
      </c>
      <c r="B6681" s="22" t="s">
        <v>4</v>
      </c>
      <c r="D6681" s="22" t="s">
        <v>5</v>
      </c>
      <c r="E6681" s="22" t="s">
        <v>11</v>
      </c>
      <c r="F6681" s="22" t="s">
        <v>12</v>
      </c>
      <c r="G6681" s="22" t="s">
        <v>6</v>
      </c>
      <c r="H6681" s="22" t="s">
        <v>29</v>
      </c>
    </row>
    <row r="6682" spans="1:8" ht="17.25" thickTop="1">
      <c r="A6682" s="161">
        <f ca="1">COUNTIF(INDIRECT("$A$3:A" &amp; ROW()-1), "연번")</f>
        <v>607</v>
      </c>
      <c r="B6682" s="21" t="str">
        <f ca="1">VLOOKUP(A6682,'41. KPC'!$B$8:$H$1048576,7,0)</f>
        <v>ISO 14001:2015 인증심사원(KAR 승인)</v>
      </c>
      <c r="D6682" s="437" t="s">
        <v>3039</v>
      </c>
      <c r="E6682" s="437" t="s">
        <v>8880</v>
      </c>
      <c r="F6682" s="440" t="s">
        <v>8881</v>
      </c>
      <c r="G6682" s="437">
        <v>8</v>
      </c>
      <c r="H6682" s="626" t="s">
        <v>3836</v>
      </c>
    </row>
    <row r="6683" spans="1:8">
      <c r="A6683" s="24" t="s">
        <v>28</v>
      </c>
      <c r="B6683" s="437" t="s">
        <v>8882</v>
      </c>
      <c r="D6683" s="437" t="s">
        <v>3039</v>
      </c>
      <c r="E6683" s="433" t="s">
        <v>8883</v>
      </c>
      <c r="F6683" s="441" t="s">
        <v>8884</v>
      </c>
      <c r="G6683" s="438">
        <v>8</v>
      </c>
      <c r="H6683" s="627"/>
    </row>
    <row r="6684" spans="1:8">
      <c r="A6684" s="24" t="s">
        <v>13</v>
      </c>
      <c r="B6684" s="437" t="s">
        <v>8885</v>
      </c>
      <c r="D6684" s="437" t="s">
        <v>3039</v>
      </c>
      <c r="E6684" s="433" t="s">
        <v>8861</v>
      </c>
      <c r="F6684" s="441" t="s">
        <v>8886</v>
      </c>
      <c r="G6684" s="438">
        <v>8</v>
      </c>
      <c r="H6684" s="627"/>
    </row>
    <row r="6685" spans="1:8">
      <c r="A6685" s="24" t="s">
        <v>32</v>
      </c>
      <c r="B6685" s="23">
        <f ca="1">VLOOKUP(B6682,'41. KPC'!$H$8:$J$1048576,3,0)</f>
        <v>32</v>
      </c>
      <c r="D6685" s="437" t="s">
        <v>3039</v>
      </c>
      <c r="E6685" s="438" t="s">
        <v>8873</v>
      </c>
      <c r="F6685" s="441" t="s">
        <v>8874</v>
      </c>
      <c r="G6685" s="438">
        <v>3</v>
      </c>
      <c r="H6685" s="627"/>
    </row>
    <row r="6686" spans="1:8">
      <c r="A6686" s="24" t="s">
        <v>31</v>
      </c>
      <c r="B6686" s="23" t="str">
        <f ca="1">VLOOKUP(B6682,'41. KPC'!$H$8:$J$1048576,2,0)</f>
        <v>O</v>
      </c>
      <c r="D6686" s="437" t="s">
        <v>3039</v>
      </c>
      <c r="E6686" s="438" t="s">
        <v>8875</v>
      </c>
      <c r="F6686" s="441" t="s">
        <v>8887</v>
      </c>
      <c r="G6686" s="438">
        <v>3</v>
      </c>
      <c r="H6686" s="627"/>
    </row>
    <row r="6687" spans="1:8">
      <c r="A6687" s="24" t="s">
        <v>25</v>
      </c>
      <c r="B6687" s="23" t="str">
        <f ca="1">VLOOKUP(B6682,'41. KPC'!$H$8:$L$1048576,5,0)</f>
        <v>7~12월</v>
      </c>
      <c r="D6687" s="437" t="s">
        <v>3039</v>
      </c>
      <c r="E6687" s="438" t="s">
        <v>8877</v>
      </c>
      <c r="F6687" s="439" t="s">
        <v>8878</v>
      </c>
      <c r="G6687" s="438">
        <v>2</v>
      </c>
      <c r="H6687" s="628"/>
    </row>
    <row r="6688" spans="1:8">
      <c r="A6688" s="629" t="s">
        <v>33</v>
      </c>
      <c r="B6688" s="644" t="s">
        <v>8888</v>
      </c>
      <c r="D6688" s="38"/>
      <c r="E6688" s="38"/>
      <c r="F6688" s="38"/>
      <c r="G6688" s="38"/>
      <c r="H6688" s="38"/>
    </row>
    <row r="6689" spans="1:8">
      <c r="A6689" s="630"/>
      <c r="B6689" s="645"/>
      <c r="D6689" s="38"/>
      <c r="E6689" s="38"/>
      <c r="F6689" s="38"/>
      <c r="G6689" s="38"/>
      <c r="H6689" s="38"/>
    </row>
    <row r="6692" spans="1:8" ht="17.25" thickBot="1">
      <c r="A6692" s="22" t="s">
        <v>7</v>
      </c>
      <c r="B6692" s="22" t="s">
        <v>4</v>
      </c>
      <c r="D6692" s="22" t="s">
        <v>5</v>
      </c>
      <c r="E6692" s="22" t="s">
        <v>11</v>
      </c>
      <c r="F6692" s="22" t="s">
        <v>12</v>
      </c>
      <c r="G6692" s="22" t="s">
        <v>6</v>
      </c>
      <c r="H6692" s="22" t="s">
        <v>29</v>
      </c>
    </row>
    <row r="6693" spans="1:8" ht="17.25" thickTop="1">
      <c r="A6693" s="161">
        <f ca="1">COUNTIF(INDIRECT("$A$3:A" &amp; ROW()-1), "연번")</f>
        <v>608</v>
      </c>
      <c r="B6693" s="21" t="str">
        <f ca="1">VLOOKUP(A6693,'41. KPC'!$B$8:$H$1048576,7,0)</f>
        <v>ISO 45001:2018 인증심사원(KAR 승인)</v>
      </c>
      <c r="D6693" s="437" t="s">
        <v>3041</v>
      </c>
      <c r="E6693" s="437" t="s">
        <v>8889</v>
      </c>
      <c r="F6693" s="440" t="s">
        <v>8890</v>
      </c>
      <c r="G6693" s="437">
        <v>8</v>
      </c>
      <c r="H6693" s="626" t="s">
        <v>3836</v>
      </c>
    </row>
    <row r="6694" spans="1:8">
      <c r="A6694" s="24" t="s">
        <v>28</v>
      </c>
      <c r="B6694" s="437" t="s">
        <v>8891</v>
      </c>
      <c r="D6694" s="437" t="s">
        <v>3041</v>
      </c>
      <c r="E6694" s="438" t="s">
        <v>8892</v>
      </c>
      <c r="F6694" s="439" t="s">
        <v>8893</v>
      </c>
      <c r="G6694" s="438">
        <v>8</v>
      </c>
      <c r="H6694" s="627"/>
    </row>
    <row r="6695" spans="1:8">
      <c r="A6695" s="24" t="s">
        <v>13</v>
      </c>
      <c r="B6695" s="437" t="s">
        <v>8894</v>
      </c>
      <c r="D6695" s="437" t="s">
        <v>3041</v>
      </c>
      <c r="E6695" s="438" t="s">
        <v>8861</v>
      </c>
      <c r="F6695" s="439" t="s">
        <v>8895</v>
      </c>
      <c r="G6695" s="438">
        <v>8</v>
      </c>
      <c r="H6695" s="627"/>
    </row>
    <row r="6696" spans="1:8">
      <c r="A6696" s="24" t="s">
        <v>32</v>
      </c>
      <c r="B6696" s="23">
        <f ca="1">VLOOKUP(B6693,'41. KPC'!$H$8:$J$1048576,3,0)</f>
        <v>32</v>
      </c>
      <c r="D6696" s="437" t="s">
        <v>3041</v>
      </c>
      <c r="E6696" s="438" t="s">
        <v>8873</v>
      </c>
      <c r="F6696" s="439" t="s">
        <v>8874</v>
      </c>
      <c r="G6696" s="438">
        <v>3</v>
      </c>
      <c r="H6696" s="627"/>
    </row>
    <row r="6697" spans="1:8">
      <c r="A6697" s="24" t="s">
        <v>31</v>
      </c>
      <c r="B6697" s="23" t="str">
        <f ca="1">VLOOKUP(B6693,'41. KPC'!$H$8:$J$1048576,2,0)</f>
        <v>O</v>
      </c>
      <c r="D6697" s="437" t="s">
        <v>3041</v>
      </c>
      <c r="E6697" s="438" t="s">
        <v>8875</v>
      </c>
      <c r="F6697" s="439" t="s">
        <v>8896</v>
      </c>
      <c r="G6697" s="438">
        <v>3</v>
      </c>
      <c r="H6697" s="627"/>
    </row>
    <row r="6698" spans="1:8">
      <c r="A6698" s="24" t="s">
        <v>25</v>
      </c>
      <c r="B6698" s="23" t="str">
        <f ca="1">VLOOKUP(B6693,'41. KPC'!$H$8:$L$1048576,5,0)</f>
        <v>6~12월</v>
      </c>
      <c r="D6698" s="437" t="s">
        <v>3041</v>
      </c>
      <c r="E6698" s="438" t="s">
        <v>8877</v>
      </c>
      <c r="F6698" s="439" t="s">
        <v>8878</v>
      </c>
      <c r="G6698" s="438">
        <v>2</v>
      </c>
      <c r="H6698" s="628"/>
    </row>
    <row r="6699" spans="1:8">
      <c r="A6699" s="629" t="s">
        <v>33</v>
      </c>
      <c r="B6699" s="670" t="s">
        <v>8897</v>
      </c>
      <c r="D6699" s="38"/>
      <c r="E6699" s="38"/>
      <c r="F6699" s="38"/>
      <c r="G6699" s="38"/>
      <c r="H6699" s="38"/>
    </row>
    <row r="6700" spans="1:8">
      <c r="A6700" s="630"/>
      <c r="B6700" s="671"/>
      <c r="D6700" s="38"/>
      <c r="E6700" s="38"/>
      <c r="F6700" s="38"/>
      <c r="G6700" s="38"/>
      <c r="H6700" s="38"/>
    </row>
    <row r="6703" spans="1:8" ht="17.25" thickBot="1">
      <c r="A6703" s="22" t="s">
        <v>7</v>
      </c>
      <c r="B6703" s="22" t="s">
        <v>4</v>
      </c>
      <c r="D6703" s="22" t="s">
        <v>5</v>
      </c>
      <c r="E6703" s="22" t="s">
        <v>11</v>
      </c>
      <c r="F6703" s="22" t="s">
        <v>12</v>
      </c>
      <c r="G6703" s="22" t="s">
        <v>6</v>
      </c>
      <c r="H6703" s="22" t="s">
        <v>29</v>
      </c>
    </row>
    <row r="6704" spans="1:8" ht="17.25" thickTop="1">
      <c r="A6704" s="161">
        <f ca="1">COUNTIF(INDIRECT("$A$3:A" &amp; ROW()-1), "연번")</f>
        <v>609</v>
      </c>
      <c r="B6704" s="21" t="str">
        <f ca="1">VLOOKUP(A6704,'41. KPC'!$B$8:$H$1048576,7,0)</f>
        <v>ISO 9001:2015 인증심사원 자격 확대(KAR 승인)</v>
      </c>
      <c r="D6704" s="437" t="s">
        <v>3043</v>
      </c>
      <c r="E6704" s="438" t="s">
        <v>8867</v>
      </c>
      <c r="F6704" s="439" t="s">
        <v>8868</v>
      </c>
      <c r="G6704" s="37">
        <v>8</v>
      </c>
      <c r="H6704" s="626" t="s">
        <v>3836</v>
      </c>
    </row>
    <row r="6705" spans="1:8">
      <c r="A6705" s="24" t="s">
        <v>28</v>
      </c>
      <c r="B6705" s="437" t="s">
        <v>8869</v>
      </c>
      <c r="D6705" s="437" t="s">
        <v>3043</v>
      </c>
      <c r="E6705" s="433" t="s">
        <v>8898</v>
      </c>
      <c r="F6705" s="441" t="s">
        <v>8899</v>
      </c>
      <c r="G6705" s="38">
        <v>5</v>
      </c>
      <c r="H6705" s="627"/>
    </row>
    <row r="6706" spans="1:8">
      <c r="A6706" s="24" t="s">
        <v>13</v>
      </c>
      <c r="B6706" s="437" t="s">
        <v>8871</v>
      </c>
      <c r="D6706" s="437" t="s">
        <v>3043</v>
      </c>
      <c r="E6706" s="433" t="s">
        <v>8900</v>
      </c>
      <c r="F6706" s="441" t="s">
        <v>8901</v>
      </c>
      <c r="G6706" s="38">
        <v>3</v>
      </c>
      <c r="H6706" s="628"/>
    </row>
    <row r="6707" spans="1:8">
      <c r="A6707" s="24" t="s">
        <v>32</v>
      </c>
      <c r="B6707" s="23">
        <f ca="1">VLOOKUP(B6704,'41. KPC'!$H$8:$J$1048576,3,0)</f>
        <v>16</v>
      </c>
      <c r="D6707" s="38"/>
      <c r="E6707" s="38"/>
      <c r="F6707" s="38"/>
      <c r="G6707" s="38"/>
      <c r="H6707" s="38"/>
    </row>
    <row r="6708" spans="1:8">
      <c r="A6708" s="24" t="s">
        <v>31</v>
      </c>
      <c r="B6708" s="23" t="str">
        <f ca="1">VLOOKUP(B6704,'41. KPC'!$H$8:$J$1048576,2,0)</f>
        <v>O</v>
      </c>
      <c r="D6708" s="38"/>
      <c r="E6708" s="38"/>
      <c r="F6708" s="38"/>
      <c r="G6708" s="38"/>
      <c r="H6708" s="38"/>
    </row>
    <row r="6709" spans="1:8">
      <c r="A6709" s="24" t="s">
        <v>25</v>
      </c>
      <c r="B6709" s="23" t="str">
        <f ca="1">VLOOKUP(B6704,'41. KPC'!$H$8:$L$1048576,5,0)</f>
        <v>5~11월</v>
      </c>
      <c r="D6709" s="38"/>
      <c r="E6709" s="38"/>
      <c r="F6709" s="38"/>
      <c r="G6709" s="38"/>
      <c r="H6709" s="38"/>
    </row>
    <row r="6710" spans="1:8">
      <c r="A6710" s="629" t="s">
        <v>33</v>
      </c>
      <c r="B6710" s="670" t="s">
        <v>8902</v>
      </c>
      <c r="D6710" s="38"/>
      <c r="E6710" s="38"/>
      <c r="F6710" s="38"/>
      <c r="G6710" s="38"/>
      <c r="H6710" s="38"/>
    </row>
    <row r="6711" spans="1:8">
      <c r="A6711" s="630"/>
      <c r="B6711" s="671"/>
      <c r="D6711" s="38"/>
      <c r="E6711" s="38"/>
      <c r="F6711" s="38"/>
      <c r="G6711" s="38"/>
      <c r="H6711" s="38"/>
    </row>
    <row r="6714" spans="1:8" ht="17.25" thickBot="1">
      <c r="A6714" s="22" t="s">
        <v>7</v>
      </c>
      <c r="B6714" s="22" t="s">
        <v>4</v>
      </c>
      <c r="D6714" s="22" t="s">
        <v>5</v>
      </c>
      <c r="E6714" s="22" t="s">
        <v>11</v>
      </c>
      <c r="F6714" s="22" t="s">
        <v>12</v>
      </c>
      <c r="G6714" s="22" t="s">
        <v>6</v>
      </c>
      <c r="H6714" s="22" t="s">
        <v>29</v>
      </c>
    </row>
    <row r="6715" spans="1:8" ht="17.25" thickTop="1">
      <c r="A6715" s="161">
        <f ca="1">COUNTIF(INDIRECT("$A$3:A" &amp; ROW()-1), "연번")</f>
        <v>610</v>
      </c>
      <c r="B6715" s="21" t="str">
        <f ca="1">VLOOKUP(A6715,'41. KPC'!$B$8:$H$1048576,7,0)</f>
        <v>ISO 14001:2015 인증심사원 자격 확대(KAR 승인)</v>
      </c>
      <c r="D6715" s="438" t="s">
        <v>3044</v>
      </c>
      <c r="E6715" s="438" t="s">
        <v>8880</v>
      </c>
      <c r="F6715" s="439" t="s">
        <v>8903</v>
      </c>
      <c r="G6715" s="438">
        <v>8</v>
      </c>
      <c r="H6715" s="626" t="s">
        <v>3836</v>
      </c>
    </row>
    <row r="6716" spans="1:8">
      <c r="A6716" s="24" t="s">
        <v>28</v>
      </c>
      <c r="B6716" s="437" t="s">
        <v>8904</v>
      </c>
      <c r="D6716" s="438" t="s">
        <v>3044</v>
      </c>
      <c r="E6716" s="438" t="s">
        <v>8905</v>
      </c>
      <c r="F6716" s="439" t="s">
        <v>8906</v>
      </c>
      <c r="G6716" s="438">
        <v>5</v>
      </c>
      <c r="H6716" s="627"/>
    </row>
    <row r="6717" spans="1:8">
      <c r="A6717" s="24" t="s">
        <v>13</v>
      </c>
      <c r="B6717" s="437" t="s">
        <v>8907</v>
      </c>
      <c r="D6717" s="438" t="s">
        <v>3044</v>
      </c>
      <c r="E6717" s="438" t="s">
        <v>8877</v>
      </c>
      <c r="F6717" s="439" t="s">
        <v>8908</v>
      </c>
      <c r="G6717" s="438">
        <v>3</v>
      </c>
      <c r="H6717" s="628"/>
    </row>
    <row r="6718" spans="1:8">
      <c r="A6718" s="24" t="s">
        <v>32</v>
      </c>
      <c r="B6718" s="23">
        <f ca="1">VLOOKUP(B6715,'41. KPC'!$H$8:$J$1048576,3,0)</f>
        <v>16</v>
      </c>
      <c r="D6718" s="38"/>
      <c r="E6718" s="38"/>
      <c r="F6718" s="38"/>
      <c r="G6718" s="38"/>
      <c r="H6718" s="38"/>
    </row>
    <row r="6719" spans="1:8">
      <c r="A6719" s="24" t="s">
        <v>31</v>
      </c>
      <c r="B6719" s="23" t="str">
        <f ca="1">VLOOKUP(B6715,'41. KPC'!$H$8:$J$1048576,2,0)</f>
        <v>O</v>
      </c>
      <c r="D6719" s="38"/>
      <c r="E6719" s="38"/>
      <c r="F6719" s="38"/>
      <c r="G6719" s="38"/>
      <c r="H6719" s="38"/>
    </row>
    <row r="6720" spans="1:8">
      <c r="A6720" s="24" t="s">
        <v>25</v>
      </c>
      <c r="B6720" s="23" t="str">
        <f ca="1">VLOOKUP(B6715,'41. KPC'!$H$8:$L$1048576,5,0)</f>
        <v>7~12월</v>
      </c>
      <c r="D6720" s="38"/>
      <c r="E6720" s="38"/>
      <c r="F6720" s="38"/>
      <c r="G6720" s="38"/>
      <c r="H6720" s="38"/>
    </row>
    <row r="6721" spans="1:8">
      <c r="A6721" s="629" t="s">
        <v>33</v>
      </c>
      <c r="B6721" s="670" t="s">
        <v>8909</v>
      </c>
      <c r="D6721" s="38"/>
      <c r="E6721" s="38"/>
      <c r="F6721" s="38"/>
      <c r="G6721" s="38"/>
      <c r="H6721" s="38"/>
    </row>
    <row r="6722" spans="1:8">
      <c r="A6722" s="630"/>
      <c r="B6722" s="671"/>
      <c r="D6722" s="38"/>
      <c r="E6722" s="38"/>
      <c r="F6722" s="38"/>
      <c r="G6722" s="38"/>
      <c r="H6722" s="38"/>
    </row>
    <row r="6725" spans="1:8" ht="17.25" thickBot="1">
      <c r="A6725" s="22" t="s">
        <v>7</v>
      </c>
      <c r="B6725" s="22" t="s">
        <v>4</v>
      </c>
      <c r="D6725" s="22" t="s">
        <v>5</v>
      </c>
      <c r="E6725" s="22" t="s">
        <v>11</v>
      </c>
      <c r="F6725" s="22" t="s">
        <v>12</v>
      </c>
      <c r="G6725" s="22" t="s">
        <v>6</v>
      </c>
      <c r="H6725" s="22" t="s">
        <v>29</v>
      </c>
    </row>
    <row r="6726" spans="1:8" ht="17.25" thickTop="1">
      <c r="A6726" s="161">
        <f ca="1">COUNTIF(INDIRECT("$A$3:A" &amp; ROW()-1), "연번")</f>
        <v>611</v>
      </c>
      <c r="B6726" s="21" t="str">
        <f ca="1">VLOOKUP(A6726,'41. KPC'!$B$8:$H$1048576,7,0)</f>
        <v>ISO 45001:2018 인증심사원 자격 확대(KAR 승인)</v>
      </c>
      <c r="D6726" s="438" t="s">
        <v>3045</v>
      </c>
      <c r="E6726" s="438" t="s">
        <v>8889</v>
      </c>
      <c r="F6726" s="439" t="s">
        <v>8910</v>
      </c>
      <c r="G6726" s="438">
        <v>8</v>
      </c>
      <c r="H6726" s="626" t="s">
        <v>3836</v>
      </c>
    </row>
    <row r="6727" spans="1:8">
      <c r="A6727" s="24" t="s">
        <v>28</v>
      </c>
      <c r="B6727" s="437" t="s">
        <v>8891</v>
      </c>
      <c r="D6727" s="438" t="s">
        <v>3045</v>
      </c>
      <c r="E6727" s="438" t="s">
        <v>8911</v>
      </c>
      <c r="F6727" s="439" t="s">
        <v>8912</v>
      </c>
      <c r="G6727" s="438">
        <v>5</v>
      </c>
      <c r="H6727" s="627"/>
    </row>
    <row r="6728" spans="1:8">
      <c r="A6728" s="24" t="s">
        <v>13</v>
      </c>
      <c r="B6728" s="437" t="s">
        <v>8913</v>
      </c>
      <c r="D6728" s="438" t="s">
        <v>3045</v>
      </c>
      <c r="E6728" s="438" t="s">
        <v>8900</v>
      </c>
      <c r="F6728" s="439" t="s">
        <v>8908</v>
      </c>
      <c r="G6728" s="438">
        <v>3</v>
      </c>
      <c r="H6728" s="628"/>
    </row>
    <row r="6729" spans="1:8">
      <c r="A6729" s="24" t="s">
        <v>32</v>
      </c>
      <c r="B6729" s="23">
        <f ca="1">VLOOKUP(B6726,'41. KPC'!$H$8:$J$1048576,3,0)</f>
        <v>16</v>
      </c>
      <c r="D6729" s="38"/>
      <c r="E6729" s="38"/>
      <c r="F6729" s="38"/>
      <c r="G6729" s="38"/>
      <c r="H6729" s="38"/>
    </row>
    <row r="6730" spans="1:8">
      <c r="A6730" s="24" t="s">
        <v>31</v>
      </c>
      <c r="B6730" s="23" t="str">
        <f ca="1">VLOOKUP(B6726,'41. KPC'!$H$8:$J$1048576,2,0)</f>
        <v>O</v>
      </c>
      <c r="D6730" s="38"/>
      <c r="E6730" s="38"/>
      <c r="F6730" s="38"/>
      <c r="G6730" s="38"/>
      <c r="H6730" s="38"/>
    </row>
    <row r="6731" spans="1:8">
      <c r="A6731" s="24" t="s">
        <v>25</v>
      </c>
      <c r="B6731" s="23" t="str">
        <f ca="1">VLOOKUP(B6726,'41. KPC'!$H$8:$L$1048576,5,0)</f>
        <v>6~12월</v>
      </c>
      <c r="D6731" s="38"/>
      <c r="E6731" s="38"/>
      <c r="F6731" s="38"/>
      <c r="G6731" s="38"/>
      <c r="H6731" s="38"/>
    </row>
    <row r="6732" spans="1:8">
      <c r="A6732" s="660" t="s">
        <v>33</v>
      </c>
      <c r="B6732" s="670" t="s">
        <v>8914</v>
      </c>
      <c r="D6732" s="38"/>
      <c r="E6732" s="38"/>
      <c r="F6732" s="38"/>
      <c r="G6732" s="38"/>
      <c r="H6732" s="38"/>
    </row>
    <row r="6733" spans="1:8">
      <c r="A6733" s="630"/>
      <c r="B6733" s="671"/>
      <c r="D6733" s="38"/>
      <c r="E6733" s="38"/>
      <c r="F6733" s="38"/>
      <c r="G6733" s="38"/>
      <c r="H6733" s="38"/>
    </row>
    <row r="6736" spans="1:8" ht="17.25" thickBot="1">
      <c r="A6736" s="22" t="s">
        <v>7</v>
      </c>
      <c r="B6736" s="22" t="s">
        <v>4</v>
      </c>
      <c r="D6736" s="22" t="s">
        <v>5</v>
      </c>
      <c r="E6736" s="22" t="s">
        <v>11</v>
      </c>
      <c r="F6736" s="22" t="s">
        <v>12</v>
      </c>
      <c r="G6736" s="22" t="s">
        <v>6</v>
      </c>
      <c r="H6736" s="22" t="s">
        <v>29</v>
      </c>
    </row>
    <row r="6737" spans="1:8" ht="17.25" thickTop="1">
      <c r="A6737" s="161">
        <f ca="1">COUNTIF(INDIRECT("$A$3:A" &amp; ROW()-1), "연번")</f>
        <v>612</v>
      </c>
      <c r="B6737" s="21" t="str">
        <f ca="1">VLOOKUP(A6737,'41. KPC'!$B$8:$H$1048576,7,0)</f>
        <v>ISO 경영시스템으로 배우는 ESG</v>
      </c>
      <c r="D6737" s="437" t="s">
        <v>3046</v>
      </c>
      <c r="E6737" s="437" t="s">
        <v>8915</v>
      </c>
      <c r="F6737" s="440" t="s">
        <v>8916</v>
      </c>
      <c r="G6737" s="437">
        <v>3</v>
      </c>
      <c r="H6737" s="626" t="s">
        <v>3836</v>
      </c>
    </row>
    <row r="6738" spans="1:8">
      <c r="A6738" s="24" t="s">
        <v>28</v>
      </c>
      <c r="B6738" s="438" t="s">
        <v>8917</v>
      </c>
      <c r="D6738" s="437" t="s">
        <v>3046</v>
      </c>
      <c r="E6738" s="437" t="s">
        <v>8918</v>
      </c>
      <c r="F6738" s="440" t="s">
        <v>8919</v>
      </c>
      <c r="G6738" s="437">
        <v>4</v>
      </c>
      <c r="H6738" s="628"/>
    </row>
    <row r="6739" spans="1:8">
      <c r="A6739" s="24" t="s">
        <v>13</v>
      </c>
      <c r="B6739" s="442" t="s">
        <v>8920</v>
      </c>
      <c r="D6739" s="38"/>
      <c r="E6739" s="38"/>
      <c r="F6739" s="38"/>
      <c r="G6739" s="38"/>
      <c r="H6739" s="38"/>
    </row>
    <row r="6740" spans="1:8">
      <c r="A6740" s="24" t="s">
        <v>32</v>
      </c>
      <c r="B6740" s="23">
        <f ca="1">VLOOKUP(B6737,'41. KPC'!$H$8:$J$1048576,3,0)</f>
        <v>7</v>
      </c>
      <c r="D6740" s="38"/>
      <c r="E6740" s="38"/>
      <c r="F6740" s="38"/>
      <c r="G6740" s="38"/>
      <c r="H6740" s="38"/>
    </row>
    <row r="6741" spans="1:8">
      <c r="A6741" s="24" t="s">
        <v>31</v>
      </c>
      <c r="B6741" s="23" t="str">
        <f ca="1">VLOOKUP(B6737,'41. KPC'!$H$8:$J$1048576,2,0)</f>
        <v>O</v>
      </c>
      <c r="D6741" s="38"/>
      <c r="E6741" s="38"/>
      <c r="F6741" s="38"/>
      <c r="G6741" s="38"/>
      <c r="H6741" s="38"/>
    </row>
    <row r="6742" spans="1:8">
      <c r="A6742" s="24" t="s">
        <v>25</v>
      </c>
      <c r="B6742" s="23" t="str">
        <f ca="1">VLOOKUP(B6737,'41. KPC'!$H$8:$L$1048576,5,0)</f>
        <v>6~11월</v>
      </c>
      <c r="D6742" s="38"/>
      <c r="E6742" s="38"/>
      <c r="F6742" s="38"/>
      <c r="G6742" s="38"/>
      <c r="H6742" s="38"/>
    </row>
    <row r="6743" spans="1:8">
      <c r="A6743" s="660" t="s">
        <v>33</v>
      </c>
      <c r="B6743" s="670" t="s">
        <v>8921</v>
      </c>
      <c r="D6743" s="38"/>
      <c r="E6743" s="38"/>
      <c r="F6743" s="38"/>
      <c r="G6743" s="38"/>
      <c r="H6743" s="38"/>
    </row>
    <row r="6744" spans="1:8">
      <c r="A6744" s="630"/>
      <c r="B6744" s="671"/>
      <c r="D6744" s="38"/>
      <c r="E6744" s="38"/>
      <c r="F6744" s="38"/>
      <c r="G6744" s="38"/>
      <c r="H6744" s="38"/>
    </row>
    <row r="6747" spans="1:8" ht="17.25" thickBot="1">
      <c r="A6747" s="22" t="s">
        <v>7</v>
      </c>
      <c r="B6747" s="22" t="s">
        <v>4</v>
      </c>
      <c r="C6747" s="44"/>
      <c r="D6747" s="22" t="s">
        <v>5</v>
      </c>
      <c r="E6747" s="22" t="s">
        <v>11</v>
      </c>
      <c r="F6747" s="22" t="s">
        <v>12</v>
      </c>
      <c r="G6747" s="22" t="s">
        <v>6</v>
      </c>
      <c r="H6747" s="22" t="s">
        <v>29</v>
      </c>
    </row>
    <row r="6748" spans="1:8" ht="17.25" thickTop="1">
      <c r="A6748" s="161">
        <f ca="1">COUNTIF(INDIRECT("$A$3:A" &amp; ROW()-1), "연번")</f>
        <v>613</v>
      </c>
      <c r="B6748" s="21" t="str">
        <f ca="1">VLOOKUP(A6748,'41. KPC'!$B$8:$H$1048576,7,0)</f>
        <v>Open AI를 활용한 스마트팩토리 문제해결</v>
      </c>
      <c r="C6748" s="44"/>
      <c r="D6748" s="37" t="s">
        <v>3047</v>
      </c>
      <c r="E6748" s="37" t="s">
        <v>8922</v>
      </c>
      <c r="F6748" s="37" t="s">
        <v>8923</v>
      </c>
      <c r="G6748" s="37">
        <v>2</v>
      </c>
      <c r="H6748" s="626" t="s">
        <v>3836</v>
      </c>
    </row>
    <row r="6749" spans="1:8">
      <c r="A6749" s="24" t="s">
        <v>28</v>
      </c>
      <c r="B6749" s="23" t="s">
        <v>8924</v>
      </c>
      <c r="C6749" s="44"/>
      <c r="D6749" s="38" t="s">
        <v>3047</v>
      </c>
      <c r="E6749" s="38" t="s">
        <v>8925</v>
      </c>
      <c r="F6749" s="38" t="s">
        <v>8926</v>
      </c>
      <c r="G6749" s="38">
        <v>3</v>
      </c>
      <c r="H6749" s="627"/>
    </row>
    <row r="6750" spans="1:8">
      <c r="A6750" s="24" t="s">
        <v>13</v>
      </c>
      <c r="B6750" s="23" t="s">
        <v>8927</v>
      </c>
      <c r="C6750" s="44"/>
      <c r="D6750" s="38" t="s">
        <v>3047</v>
      </c>
      <c r="E6750" s="38" t="s">
        <v>8928</v>
      </c>
      <c r="F6750" s="38" t="s">
        <v>8929</v>
      </c>
      <c r="G6750" s="38">
        <v>3</v>
      </c>
      <c r="H6750" s="627"/>
    </row>
    <row r="6751" spans="1:8">
      <c r="A6751" s="24" t="s">
        <v>32</v>
      </c>
      <c r="B6751" s="259">
        <f ca="1">VLOOKUP(B6748,'41. KPC'!$H$8:$J$1048576,3,0)</f>
        <v>14</v>
      </c>
      <c r="C6751" s="44"/>
      <c r="D6751" s="38" t="s">
        <v>3047</v>
      </c>
      <c r="E6751" s="38" t="s">
        <v>8930</v>
      </c>
      <c r="F6751" s="38" t="s">
        <v>8931</v>
      </c>
      <c r="G6751" s="38">
        <v>3</v>
      </c>
      <c r="H6751" s="627"/>
    </row>
    <row r="6752" spans="1:8">
      <c r="A6752" s="24" t="s">
        <v>31</v>
      </c>
      <c r="B6752" s="259" t="str">
        <f ca="1">VLOOKUP(B6748,'41. KPC'!$H$8:$J$1048576,2,0)</f>
        <v>O</v>
      </c>
      <c r="C6752" s="44"/>
      <c r="D6752" s="38" t="s">
        <v>3047</v>
      </c>
      <c r="E6752" s="38" t="s">
        <v>8932</v>
      </c>
      <c r="F6752" s="38" t="s">
        <v>8933</v>
      </c>
      <c r="G6752" s="38">
        <v>3</v>
      </c>
      <c r="H6752" s="628"/>
    </row>
    <row r="6753" spans="1:8">
      <c r="A6753" s="24" t="s">
        <v>25</v>
      </c>
      <c r="B6753" s="259" t="str">
        <f ca="1">VLOOKUP(B6748,'41. KPC'!$H$8:$L$1048576,5,0)</f>
        <v>3~11월</v>
      </c>
      <c r="C6753" s="44"/>
      <c r="D6753" s="38"/>
      <c r="E6753" s="38"/>
      <c r="F6753" s="38"/>
      <c r="G6753" s="38"/>
      <c r="H6753" s="38"/>
    </row>
    <row r="6754" spans="1:8">
      <c r="A6754" s="629" t="s">
        <v>33</v>
      </c>
      <c r="B6754" s="656" t="s">
        <v>8924</v>
      </c>
      <c r="C6754" s="44"/>
      <c r="D6754" s="38"/>
      <c r="E6754" s="38"/>
      <c r="F6754" s="38"/>
      <c r="G6754" s="38"/>
      <c r="H6754" s="38"/>
    </row>
    <row r="6755" spans="1:8">
      <c r="A6755" s="668"/>
      <c r="B6755" s="657"/>
      <c r="C6755" s="44"/>
      <c r="D6755" s="38"/>
      <c r="E6755" s="38"/>
      <c r="F6755" s="38"/>
      <c r="G6755" s="38"/>
      <c r="H6755" s="38"/>
    </row>
    <row r="6756" spans="1:8">
      <c r="A6756" s="44"/>
      <c r="B6756" s="44"/>
      <c r="C6756" s="44"/>
      <c r="D6756" s="44"/>
      <c r="E6756" s="44"/>
      <c r="F6756" s="44"/>
      <c r="G6756" s="44"/>
      <c r="H6756" s="44"/>
    </row>
    <row r="6757" spans="1:8">
      <c r="A6757" s="44"/>
      <c r="B6757" s="44"/>
      <c r="C6757" s="44"/>
      <c r="D6757" s="44"/>
      <c r="E6757" s="44"/>
      <c r="F6757" s="44"/>
      <c r="G6757" s="44"/>
      <c r="H6757" s="44"/>
    </row>
    <row r="6758" spans="1:8" ht="17.25" thickBot="1">
      <c r="A6758" s="22" t="s">
        <v>7</v>
      </c>
      <c r="B6758" s="22" t="s">
        <v>4</v>
      </c>
      <c r="C6758" s="44"/>
      <c r="D6758" s="22" t="s">
        <v>5</v>
      </c>
      <c r="E6758" s="22" t="s">
        <v>11</v>
      </c>
      <c r="F6758" s="22" t="s">
        <v>12</v>
      </c>
      <c r="G6758" s="22" t="s">
        <v>6</v>
      </c>
      <c r="H6758" s="39" t="s">
        <v>29</v>
      </c>
    </row>
    <row r="6759" spans="1:8" ht="17.25" thickTop="1">
      <c r="A6759" s="161">
        <f ca="1">COUNTIF(INDIRECT("$A$3:A" &amp; ROW()-1), "연번")</f>
        <v>614</v>
      </c>
      <c r="B6759" s="21" t="str">
        <f ca="1">VLOOKUP(A6759,'41. KPC'!$B$8:$H$1048576,7,0)</f>
        <v>ChatGPT로 배우는 R&amp;D 기획서 작성 실무</v>
      </c>
      <c r="C6759" s="44"/>
      <c r="D6759" s="37" t="s">
        <v>3048</v>
      </c>
      <c r="E6759" s="37" t="s">
        <v>8934</v>
      </c>
      <c r="F6759" s="37" t="s">
        <v>8935</v>
      </c>
      <c r="G6759" s="37">
        <v>4</v>
      </c>
      <c r="H6759" s="626" t="s">
        <v>3836</v>
      </c>
    </row>
    <row r="6760" spans="1:8">
      <c r="A6760" s="24" t="s">
        <v>28</v>
      </c>
      <c r="B6760" s="23" t="s">
        <v>8936</v>
      </c>
      <c r="C6760" s="44"/>
      <c r="D6760" s="38" t="s">
        <v>3048</v>
      </c>
      <c r="E6760" s="38" t="s">
        <v>8937</v>
      </c>
      <c r="F6760" s="38" t="s">
        <v>8938</v>
      </c>
      <c r="G6760" s="38">
        <v>3</v>
      </c>
      <c r="H6760" s="627"/>
    </row>
    <row r="6761" spans="1:8">
      <c r="A6761" s="24" t="s">
        <v>13</v>
      </c>
      <c r="B6761" s="23" t="s">
        <v>8939</v>
      </c>
      <c r="C6761" s="44"/>
      <c r="D6761" s="38" t="s">
        <v>3048</v>
      </c>
      <c r="E6761" s="38" t="s">
        <v>8940</v>
      </c>
      <c r="F6761" s="38" t="s">
        <v>8941</v>
      </c>
      <c r="G6761" s="38">
        <v>7</v>
      </c>
      <c r="H6761" s="628"/>
    </row>
    <row r="6762" spans="1:8">
      <c r="A6762" s="24" t="s">
        <v>32</v>
      </c>
      <c r="B6762" s="259">
        <f ca="1">VLOOKUP(B6759,'41. KPC'!$H$8:$J$1048576,3,0)</f>
        <v>14</v>
      </c>
      <c r="C6762" s="44"/>
      <c r="D6762" s="38"/>
      <c r="E6762" s="38"/>
      <c r="F6762" s="38"/>
      <c r="G6762" s="38"/>
      <c r="H6762" s="38"/>
    </row>
    <row r="6763" spans="1:8">
      <c r="A6763" s="24" t="s">
        <v>31</v>
      </c>
      <c r="B6763" s="259" t="str">
        <f ca="1">VLOOKUP(B6759,'41. KPC'!$H$8:$J$1048576,2,0)</f>
        <v>O</v>
      </c>
      <c r="C6763" s="44"/>
      <c r="D6763" s="38"/>
      <c r="E6763" s="38"/>
      <c r="F6763" s="38"/>
      <c r="G6763" s="38"/>
      <c r="H6763" s="38"/>
    </row>
    <row r="6764" spans="1:8">
      <c r="A6764" s="24" t="s">
        <v>25</v>
      </c>
      <c r="B6764" s="259" t="str">
        <f ca="1">VLOOKUP(B6759,'41. KPC'!$H$8:$L$1048576,5,0)</f>
        <v>3~11월</v>
      </c>
      <c r="C6764" s="44"/>
      <c r="D6764" s="38"/>
      <c r="E6764" s="38"/>
      <c r="F6764" s="38"/>
      <c r="G6764" s="38"/>
      <c r="H6764" s="38"/>
    </row>
    <row r="6765" spans="1:8">
      <c r="A6765" s="629" t="s">
        <v>33</v>
      </c>
      <c r="B6765" s="656" t="s">
        <v>8936</v>
      </c>
      <c r="C6765" s="44"/>
      <c r="D6765" s="38"/>
      <c r="E6765" s="38"/>
      <c r="F6765" s="38"/>
      <c r="G6765" s="38"/>
      <c r="H6765" s="38"/>
    </row>
    <row r="6766" spans="1:8">
      <c r="A6766" s="668"/>
      <c r="B6766" s="657"/>
      <c r="C6766" s="44"/>
      <c r="D6766" s="38"/>
      <c r="E6766" s="38"/>
      <c r="F6766" s="38"/>
      <c r="G6766" s="38"/>
      <c r="H6766" s="38"/>
    </row>
    <row r="6767" spans="1:8">
      <c r="A6767" s="44"/>
      <c r="B6767" s="44"/>
      <c r="C6767" s="44"/>
      <c r="D6767" s="44"/>
      <c r="E6767" s="44"/>
      <c r="F6767" s="44"/>
      <c r="G6767" s="44"/>
      <c r="H6767" s="44"/>
    </row>
    <row r="6768" spans="1:8">
      <c r="A6768" s="44"/>
      <c r="B6768" s="44"/>
      <c r="C6768" s="44"/>
      <c r="D6768" s="44"/>
      <c r="E6768" s="44"/>
      <c r="F6768" s="44"/>
      <c r="G6768" s="44"/>
      <c r="H6768" s="44"/>
    </row>
    <row r="6769" spans="1:8" ht="17.25" thickBot="1">
      <c r="A6769" s="22" t="s">
        <v>7</v>
      </c>
      <c r="B6769" s="22" t="s">
        <v>4</v>
      </c>
      <c r="C6769" s="44"/>
      <c r="D6769" s="22" t="s">
        <v>5</v>
      </c>
      <c r="E6769" s="22" t="s">
        <v>11</v>
      </c>
      <c r="F6769" s="22" t="s">
        <v>12</v>
      </c>
      <c r="G6769" s="22" t="s">
        <v>6</v>
      </c>
      <c r="H6769" s="22" t="s">
        <v>29</v>
      </c>
    </row>
    <row r="6770" spans="1:8" ht="17.25" thickTop="1">
      <c r="A6770" s="161">
        <f ca="1">COUNTIF(INDIRECT("$A$3:A" &amp; ROW()-1), "연번")</f>
        <v>615</v>
      </c>
      <c r="B6770" s="21" t="str">
        <f ca="1">VLOOKUP(A6770,'41. KPC'!$B$8:$H$1048576,7,0)</f>
        <v>TRIZ &amp; ChatGPT 활용 문제해결형 아이디어 발굴</v>
      </c>
      <c r="C6770" s="44"/>
      <c r="D6770" s="37" t="s">
        <v>3049</v>
      </c>
      <c r="E6770" s="37" t="s">
        <v>8942</v>
      </c>
      <c r="F6770" s="37" t="s">
        <v>8943</v>
      </c>
      <c r="G6770" s="37">
        <v>3</v>
      </c>
      <c r="H6770" s="626" t="s">
        <v>3836</v>
      </c>
    </row>
    <row r="6771" spans="1:8">
      <c r="A6771" s="24" t="s">
        <v>28</v>
      </c>
      <c r="B6771" s="23" t="s">
        <v>8944</v>
      </c>
      <c r="C6771" s="44"/>
      <c r="D6771" s="38" t="s">
        <v>3049</v>
      </c>
      <c r="E6771" s="38" t="s">
        <v>8945</v>
      </c>
      <c r="F6771" s="38" t="s">
        <v>8946</v>
      </c>
      <c r="G6771" s="38">
        <v>4</v>
      </c>
      <c r="H6771" s="627"/>
    </row>
    <row r="6772" spans="1:8">
      <c r="A6772" s="24" t="s">
        <v>13</v>
      </c>
      <c r="B6772" s="23" t="s">
        <v>8939</v>
      </c>
      <c r="C6772" s="44"/>
      <c r="D6772" s="38" t="s">
        <v>3049</v>
      </c>
      <c r="E6772" s="38" t="s">
        <v>8947</v>
      </c>
      <c r="F6772" s="38" t="s">
        <v>8948</v>
      </c>
      <c r="G6772" s="38">
        <v>3</v>
      </c>
      <c r="H6772" s="627"/>
    </row>
    <row r="6773" spans="1:8">
      <c r="A6773" s="24" t="s">
        <v>32</v>
      </c>
      <c r="B6773" s="259">
        <f ca="1">VLOOKUP(B6770,'41. KPC'!$H$8:$J$1048576,3,0)</f>
        <v>14</v>
      </c>
      <c r="C6773" s="44"/>
      <c r="D6773" s="38" t="s">
        <v>3049</v>
      </c>
      <c r="E6773" s="38" t="s">
        <v>8949</v>
      </c>
      <c r="F6773" s="38" t="s">
        <v>8950</v>
      </c>
      <c r="G6773" s="38">
        <v>2</v>
      </c>
      <c r="H6773" s="627"/>
    </row>
    <row r="6774" spans="1:8">
      <c r="A6774" s="24" t="s">
        <v>31</v>
      </c>
      <c r="B6774" s="259" t="str">
        <f ca="1">VLOOKUP(B6770,'41. KPC'!$H$8:$J$1048576,2,0)</f>
        <v>O</v>
      </c>
      <c r="C6774" s="44"/>
      <c r="D6774" s="38" t="s">
        <v>3049</v>
      </c>
      <c r="E6774" s="38" t="s">
        <v>8951</v>
      </c>
      <c r="F6774" s="38" t="s">
        <v>8952</v>
      </c>
      <c r="G6774" s="38">
        <v>2</v>
      </c>
      <c r="H6774" s="628"/>
    </row>
    <row r="6775" spans="1:8">
      <c r="A6775" s="24" t="s">
        <v>25</v>
      </c>
      <c r="B6775" s="259" t="str">
        <f ca="1">VLOOKUP(B6770,'41. KPC'!$H$8:$L$1048576,5,0)</f>
        <v>3~9월</v>
      </c>
      <c r="C6775" s="44"/>
      <c r="D6775" s="38"/>
      <c r="E6775" s="38"/>
      <c r="F6775" s="38"/>
      <c r="G6775" s="38"/>
      <c r="H6775" s="38"/>
    </row>
    <row r="6776" spans="1:8">
      <c r="A6776" s="629" t="s">
        <v>33</v>
      </c>
      <c r="B6776" s="656" t="s">
        <v>8944</v>
      </c>
      <c r="C6776" s="44"/>
      <c r="D6776" s="38"/>
      <c r="E6776" s="38"/>
      <c r="F6776" s="38"/>
      <c r="G6776" s="38"/>
      <c r="H6776" s="38"/>
    </row>
    <row r="6777" spans="1:8">
      <c r="A6777" s="668"/>
      <c r="B6777" s="657"/>
      <c r="C6777" s="44"/>
      <c r="D6777" s="38"/>
      <c r="E6777" s="38"/>
      <c r="F6777" s="38"/>
      <c r="G6777" s="38"/>
      <c r="H6777" s="38"/>
    </row>
    <row r="6778" spans="1:8">
      <c r="A6778" s="44"/>
      <c r="B6778" s="44"/>
      <c r="C6778" s="44"/>
      <c r="D6778" s="44"/>
      <c r="E6778" s="44"/>
      <c r="F6778" s="44"/>
      <c r="G6778" s="44"/>
      <c r="H6778" s="44"/>
    </row>
    <row r="6779" spans="1:8">
      <c r="A6779" s="44"/>
      <c r="B6779" s="44"/>
      <c r="C6779" s="44"/>
      <c r="D6779" s="44"/>
      <c r="E6779" s="44"/>
      <c r="F6779" s="44"/>
      <c r="G6779" s="44"/>
      <c r="H6779" s="44"/>
    </row>
    <row r="6780" spans="1:8" ht="17.25" thickBot="1">
      <c r="A6780" s="22" t="s">
        <v>7</v>
      </c>
      <c r="B6780" s="22" t="s">
        <v>4</v>
      </c>
      <c r="C6780" s="44"/>
      <c r="D6780" s="22" t="s">
        <v>5</v>
      </c>
      <c r="E6780" s="22" t="s">
        <v>11</v>
      </c>
      <c r="F6780" s="22" t="s">
        <v>12</v>
      </c>
      <c r="G6780" s="22" t="s">
        <v>6</v>
      </c>
      <c r="H6780" s="22" t="s">
        <v>29</v>
      </c>
    </row>
    <row r="6781" spans="1:8" ht="17.25" thickTop="1">
      <c r="A6781" s="161">
        <f ca="1">COUNTIF(INDIRECT("$A$3:A" &amp; ROW()-1), "연번")</f>
        <v>616</v>
      </c>
      <c r="B6781" s="21" t="str">
        <f ca="1">VLOOKUP(A6781,'41. KPC'!$B$8:$H$1048576,7,0)</f>
        <v>R&amp;D 실무자를 위한 생성형 AI 활용 스킬</v>
      </c>
      <c r="C6781" s="44"/>
      <c r="D6781" s="37" t="s">
        <v>3050</v>
      </c>
      <c r="E6781" s="37" t="s">
        <v>8953</v>
      </c>
      <c r="F6781" s="37" t="s">
        <v>8954</v>
      </c>
      <c r="G6781" s="37">
        <v>4</v>
      </c>
      <c r="H6781" s="626" t="s">
        <v>3836</v>
      </c>
    </row>
    <row r="6782" spans="1:8">
      <c r="A6782" s="24" t="s">
        <v>28</v>
      </c>
      <c r="B6782" s="23" t="s">
        <v>8955</v>
      </c>
      <c r="C6782" s="44"/>
      <c r="D6782" s="38" t="s">
        <v>3050</v>
      </c>
      <c r="E6782" s="38" t="s">
        <v>8956</v>
      </c>
      <c r="F6782" s="38" t="s">
        <v>8957</v>
      </c>
      <c r="G6782" s="38">
        <v>2</v>
      </c>
      <c r="H6782" s="627"/>
    </row>
    <row r="6783" spans="1:8">
      <c r="A6783" s="24" t="s">
        <v>13</v>
      </c>
      <c r="B6783" s="23" t="s">
        <v>8958</v>
      </c>
      <c r="C6783" s="44"/>
      <c r="D6783" s="38" t="s">
        <v>3050</v>
      </c>
      <c r="E6783" s="38" t="s">
        <v>8959</v>
      </c>
      <c r="F6783" s="38" t="s">
        <v>8960</v>
      </c>
      <c r="G6783" s="38">
        <v>1</v>
      </c>
      <c r="H6783" s="627"/>
    </row>
    <row r="6784" spans="1:8">
      <c r="A6784" s="24" t="s">
        <v>32</v>
      </c>
      <c r="B6784" s="259">
        <f ca="1">VLOOKUP(B6781,'41. KPC'!$H$8:$J$1048576,3,0)</f>
        <v>14</v>
      </c>
      <c r="C6784" s="44"/>
      <c r="D6784" s="38" t="s">
        <v>3050</v>
      </c>
      <c r="E6784" s="38" t="s">
        <v>8961</v>
      </c>
      <c r="F6784" s="38" t="s">
        <v>8962</v>
      </c>
      <c r="G6784" s="38">
        <v>2</v>
      </c>
      <c r="H6784" s="627"/>
    </row>
    <row r="6785" spans="1:8">
      <c r="A6785" s="24" t="s">
        <v>31</v>
      </c>
      <c r="B6785" s="259" t="str">
        <f ca="1">VLOOKUP(B6781,'41. KPC'!$H$8:$J$1048576,2,0)</f>
        <v>O</v>
      </c>
      <c r="C6785" s="44"/>
      <c r="D6785" s="38" t="s">
        <v>3050</v>
      </c>
      <c r="E6785" s="38" t="s">
        <v>8963</v>
      </c>
      <c r="F6785" s="38" t="s">
        <v>8964</v>
      </c>
      <c r="G6785" s="38">
        <v>3</v>
      </c>
      <c r="H6785" s="627"/>
    </row>
    <row r="6786" spans="1:8">
      <c r="A6786" s="24" t="s">
        <v>25</v>
      </c>
      <c r="B6786" s="259" t="str">
        <f ca="1">VLOOKUP(B6781,'41. KPC'!$H$8:$L$1048576,5,0)</f>
        <v>4~7월</v>
      </c>
      <c r="C6786" s="44"/>
      <c r="D6786" s="38" t="s">
        <v>3050</v>
      </c>
      <c r="E6786" s="38" t="s">
        <v>8965</v>
      </c>
      <c r="F6786" s="38" t="s">
        <v>8966</v>
      </c>
      <c r="G6786" s="38">
        <v>2</v>
      </c>
      <c r="H6786" s="628"/>
    </row>
    <row r="6787" spans="1:8">
      <c r="A6787" s="629" t="s">
        <v>33</v>
      </c>
      <c r="B6787" s="656" t="s">
        <v>8955</v>
      </c>
      <c r="C6787" s="44"/>
      <c r="D6787" s="38"/>
      <c r="E6787" s="38"/>
      <c r="F6787" s="38"/>
      <c r="G6787" s="38"/>
      <c r="H6787" s="38"/>
    </row>
    <row r="6788" spans="1:8">
      <c r="A6788" s="668"/>
      <c r="B6788" s="657"/>
      <c r="C6788" s="44"/>
      <c r="D6788" s="38"/>
      <c r="E6788" s="38"/>
      <c r="F6788" s="38"/>
      <c r="G6788" s="38"/>
      <c r="H6788" s="38"/>
    </row>
    <row r="6789" spans="1:8">
      <c r="A6789" s="44"/>
      <c r="B6789" s="44"/>
      <c r="C6789" s="44"/>
      <c r="D6789" s="44"/>
      <c r="E6789" s="44"/>
      <c r="F6789" s="44"/>
      <c r="G6789" s="44"/>
      <c r="H6789" s="44"/>
    </row>
    <row r="6790" spans="1:8">
      <c r="A6790" s="44"/>
      <c r="B6790" s="44"/>
      <c r="C6790" s="44"/>
      <c r="D6790" s="44"/>
      <c r="E6790" s="44"/>
      <c r="F6790" s="44"/>
      <c r="G6790" s="44"/>
      <c r="H6790" s="44"/>
    </row>
    <row r="6791" spans="1:8" ht="17.25" thickBot="1">
      <c r="A6791" s="22" t="s">
        <v>7</v>
      </c>
      <c r="B6791" s="22" t="s">
        <v>4</v>
      </c>
      <c r="C6791" s="44"/>
      <c r="D6791" s="22" t="s">
        <v>5</v>
      </c>
      <c r="E6791" s="22" t="s">
        <v>11</v>
      </c>
      <c r="F6791" s="22" t="s">
        <v>12</v>
      </c>
      <c r="G6791" s="22" t="s">
        <v>6</v>
      </c>
      <c r="H6791" s="22" t="s">
        <v>29</v>
      </c>
    </row>
    <row r="6792" spans="1:8" ht="17.25" thickTop="1">
      <c r="A6792" s="161">
        <f ca="1">COUNTIF(INDIRECT("$A$3:A" &amp; ROW()-1), "연번")</f>
        <v>617</v>
      </c>
      <c r="B6792" s="21" t="str">
        <f ca="1">VLOOKUP(A6792,'41. KPC'!$B$8:$H$1048576,7,0)</f>
        <v>사례로 배우는 글로벌 공급사관리 실무</v>
      </c>
      <c r="C6792" s="44"/>
      <c r="D6792" s="37" t="s">
        <v>8967</v>
      </c>
      <c r="E6792" s="37" t="s">
        <v>8968</v>
      </c>
      <c r="F6792" s="37" t="s">
        <v>8969</v>
      </c>
      <c r="G6792" s="37">
        <v>3</v>
      </c>
      <c r="H6792" s="626" t="s">
        <v>3836</v>
      </c>
    </row>
    <row r="6793" spans="1:8">
      <c r="A6793" s="24" t="s">
        <v>28</v>
      </c>
      <c r="B6793" s="237" t="s">
        <v>8970</v>
      </c>
      <c r="C6793" s="44"/>
      <c r="D6793" s="38" t="s">
        <v>8967</v>
      </c>
      <c r="E6793" s="38" t="s">
        <v>8971</v>
      </c>
      <c r="F6793" s="38" t="s">
        <v>8972</v>
      </c>
      <c r="G6793" s="38">
        <v>4</v>
      </c>
      <c r="H6793" s="627"/>
    </row>
    <row r="6794" spans="1:8">
      <c r="A6794" s="24" t="s">
        <v>13</v>
      </c>
      <c r="B6794" s="237" t="s">
        <v>8973</v>
      </c>
      <c r="C6794" s="44"/>
      <c r="D6794" s="38" t="s">
        <v>8967</v>
      </c>
      <c r="E6794" s="38" t="s">
        <v>8974</v>
      </c>
      <c r="F6794" s="38" t="s">
        <v>8975</v>
      </c>
      <c r="G6794" s="38">
        <v>4</v>
      </c>
      <c r="H6794" s="627"/>
    </row>
    <row r="6795" spans="1:8">
      <c r="A6795" s="24" t="s">
        <v>32</v>
      </c>
      <c r="B6795" s="259">
        <f ca="1">VLOOKUP(B6792,'41. KPC'!$H$8:$J$1048576,3,0)</f>
        <v>14</v>
      </c>
      <c r="C6795" s="44"/>
      <c r="D6795" s="38" t="s">
        <v>8967</v>
      </c>
      <c r="E6795" s="38" t="s">
        <v>8976</v>
      </c>
      <c r="F6795" s="38" t="s">
        <v>8977</v>
      </c>
      <c r="G6795" s="38">
        <v>3</v>
      </c>
      <c r="H6795" s="628"/>
    </row>
    <row r="6796" spans="1:8">
      <c r="A6796" s="24" t="s">
        <v>31</v>
      </c>
      <c r="B6796" s="259" t="str">
        <f ca="1">VLOOKUP(B6792,'41. KPC'!$H$8:$J$1048576,2,0)</f>
        <v>O</v>
      </c>
      <c r="C6796" s="44"/>
      <c r="D6796" s="38"/>
      <c r="E6796" s="38"/>
      <c r="F6796" s="38"/>
      <c r="G6796" s="38"/>
      <c r="H6796" s="38"/>
    </row>
    <row r="6797" spans="1:8">
      <c r="A6797" s="24" t="s">
        <v>25</v>
      </c>
      <c r="B6797" s="259" t="str">
        <f ca="1">VLOOKUP(B6792,'41. KPC'!$H$8:$L$1048576,5,0)</f>
        <v>3~10월</v>
      </c>
      <c r="C6797" s="44"/>
      <c r="D6797" s="38"/>
      <c r="E6797" s="38"/>
      <c r="F6797" s="38"/>
      <c r="G6797" s="38"/>
      <c r="H6797" s="38"/>
    </row>
    <row r="6798" spans="1:8">
      <c r="A6798" s="629" t="s">
        <v>33</v>
      </c>
      <c r="B6798" s="656" t="s">
        <v>8978</v>
      </c>
      <c r="C6798" s="44"/>
      <c r="D6798" s="38"/>
      <c r="E6798" s="38"/>
      <c r="F6798" s="38"/>
      <c r="G6798" s="38"/>
      <c r="H6798" s="38"/>
    </row>
    <row r="6799" spans="1:8">
      <c r="A6799" s="668"/>
      <c r="B6799" s="657"/>
      <c r="C6799" s="44"/>
      <c r="D6799" s="38"/>
      <c r="E6799" s="38"/>
      <c r="F6799" s="38"/>
      <c r="G6799" s="38"/>
      <c r="H6799" s="38"/>
    </row>
    <row r="6800" spans="1:8">
      <c r="A6800" s="44"/>
      <c r="B6800" s="44"/>
      <c r="C6800" s="44"/>
      <c r="D6800" s="44"/>
      <c r="E6800" s="44"/>
      <c r="F6800" s="44"/>
      <c r="G6800" s="44"/>
      <c r="H6800" s="44"/>
    </row>
    <row r="6801" spans="1:8">
      <c r="A6801" s="44"/>
      <c r="B6801" s="44"/>
      <c r="C6801" s="44"/>
      <c r="D6801" s="44"/>
      <c r="E6801" s="44"/>
      <c r="F6801" s="44"/>
      <c r="G6801" s="44"/>
      <c r="H6801" s="44"/>
    </row>
    <row r="6802" spans="1:8" ht="17.25" thickBot="1">
      <c r="A6802" s="22" t="s">
        <v>7</v>
      </c>
      <c r="B6802" s="22" t="s">
        <v>4</v>
      </c>
      <c r="C6802" s="44"/>
      <c r="D6802" s="22" t="s">
        <v>5</v>
      </c>
      <c r="E6802" s="22" t="s">
        <v>11</v>
      </c>
      <c r="F6802" s="22" t="s">
        <v>12</v>
      </c>
      <c r="G6802" s="22" t="s">
        <v>6</v>
      </c>
      <c r="H6802" s="22" t="s">
        <v>29</v>
      </c>
    </row>
    <row r="6803" spans="1:8" ht="17.25" thickTop="1">
      <c r="A6803" s="161">
        <f ca="1">COUNTIF(INDIRECT("$A$3:A" &amp; ROW()-1), "연번")</f>
        <v>618</v>
      </c>
      <c r="B6803" s="21" t="str">
        <f ca="1">VLOOKUP(A6803,'41. KPC'!$B$8:$H$1048576,7,0)</f>
        <v>구매관리자를 위한 리더십과 커뮤니케이션</v>
      </c>
      <c r="C6803" s="44"/>
      <c r="D6803" s="37" t="s">
        <v>3056</v>
      </c>
      <c r="E6803" s="37" t="s">
        <v>8979</v>
      </c>
      <c r="F6803" s="37" t="s">
        <v>8980</v>
      </c>
      <c r="G6803" s="37">
        <v>1</v>
      </c>
      <c r="H6803" s="672" t="s">
        <v>3836</v>
      </c>
    </row>
    <row r="6804" spans="1:8">
      <c r="A6804" s="24" t="s">
        <v>28</v>
      </c>
      <c r="B6804" s="23" t="s">
        <v>8981</v>
      </c>
      <c r="C6804" s="44"/>
      <c r="D6804" s="38" t="s">
        <v>3056</v>
      </c>
      <c r="E6804" s="38" t="s">
        <v>8982</v>
      </c>
      <c r="F6804" s="38" t="s">
        <v>8983</v>
      </c>
      <c r="G6804" s="38">
        <v>2</v>
      </c>
      <c r="H6804" s="674"/>
    </row>
    <row r="6805" spans="1:8">
      <c r="A6805" s="24" t="s">
        <v>13</v>
      </c>
      <c r="B6805" s="23" t="s">
        <v>8984</v>
      </c>
      <c r="C6805" s="44"/>
      <c r="D6805" s="38" t="s">
        <v>3056</v>
      </c>
      <c r="E6805" s="38" t="s">
        <v>8985</v>
      </c>
      <c r="F6805" s="38" t="s">
        <v>8986</v>
      </c>
      <c r="G6805" s="38">
        <v>1</v>
      </c>
      <c r="H6805" s="674"/>
    </row>
    <row r="6806" spans="1:8">
      <c r="A6806" s="24" t="s">
        <v>32</v>
      </c>
      <c r="B6806" s="259">
        <f ca="1">VLOOKUP(B6803,'41. KPC'!$H$8:$J$1048576,3,0)</f>
        <v>14</v>
      </c>
      <c r="C6806" s="44"/>
      <c r="D6806" s="38" t="s">
        <v>3056</v>
      </c>
      <c r="E6806" s="38" t="s">
        <v>8987</v>
      </c>
      <c r="F6806" s="38" t="s">
        <v>8988</v>
      </c>
      <c r="G6806" s="38">
        <v>2</v>
      </c>
      <c r="H6806" s="674"/>
    </row>
    <row r="6807" spans="1:8">
      <c r="A6807" s="24" t="s">
        <v>31</v>
      </c>
      <c r="B6807" s="259" t="str">
        <f ca="1">VLOOKUP(B6803,'41. KPC'!$H$8:$J$1048576,2,0)</f>
        <v>O</v>
      </c>
      <c r="C6807" s="44"/>
      <c r="D6807" s="38" t="s">
        <v>3056</v>
      </c>
      <c r="E6807" s="38" t="s">
        <v>8989</v>
      </c>
      <c r="F6807" s="38" t="s">
        <v>8990</v>
      </c>
      <c r="G6807" s="38">
        <v>2</v>
      </c>
      <c r="H6807" s="674"/>
    </row>
    <row r="6808" spans="1:8">
      <c r="A6808" s="24" t="s">
        <v>25</v>
      </c>
      <c r="B6808" s="259" t="str">
        <f ca="1">VLOOKUP(B6803,'41. KPC'!$H$8:$L$1048576,5,0)</f>
        <v>3~7월</v>
      </c>
      <c r="C6808" s="44"/>
      <c r="D6808" s="38" t="s">
        <v>3056</v>
      </c>
      <c r="E6808" s="38" t="s">
        <v>8991</v>
      </c>
      <c r="F6808" s="38" t="s">
        <v>8992</v>
      </c>
      <c r="G6808" s="38">
        <v>2</v>
      </c>
      <c r="H6808" s="674"/>
    </row>
    <row r="6809" spans="1:8">
      <c r="A6809" s="629" t="s">
        <v>33</v>
      </c>
      <c r="B6809" s="656" t="s">
        <v>8993</v>
      </c>
      <c r="C6809" s="44"/>
      <c r="D6809" s="38" t="s">
        <v>3056</v>
      </c>
      <c r="E6809" s="38" t="s">
        <v>8994</v>
      </c>
      <c r="F6809" s="38" t="s">
        <v>8995</v>
      </c>
      <c r="G6809" s="38">
        <v>2</v>
      </c>
      <c r="H6809" s="673"/>
    </row>
    <row r="6810" spans="1:8">
      <c r="A6810" s="668"/>
      <c r="B6810" s="657"/>
      <c r="C6810" s="44"/>
      <c r="D6810" s="38" t="s">
        <v>3056</v>
      </c>
      <c r="E6810" s="38" t="s">
        <v>8996</v>
      </c>
      <c r="F6810" s="38" t="s">
        <v>8997</v>
      </c>
      <c r="G6810" s="38">
        <v>2</v>
      </c>
      <c r="H6810" s="38"/>
    </row>
    <row r="6811" spans="1:8">
      <c r="A6811" s="44"/>
      <c r="B6811" s="44"/>
      <c r="C6811" s="44"/>
      <c r="D6811" s="44"/>
      <c r="E6811" s="44"/>
      <c r="F6811" s="44"/>
      <c r="G6811" s="44"/>
      <c r="H6811" s="44"/>
    </row>
    <row r="6812" spans="1:8">
      <c r="A6812" s="44"/>
      <c r="B6812" s="44"/>
      <c r="C6812" s="44"/>
      <c r="D6812" s="44"/>
      <c r="E6812" s="44"/>
      <c r="F6812" s="44"/>
      <c r="G6812" s="44"/>
      <c r="H6812" s="44"/>
    </row>
    <row r="6813" spans="1:8" ht="17.25" thickBot="1">
      <c r="A6813" s="22" t="s">
        <v>7</v>
      </c>
      <c r="B6813" s="22" t="s">
        <v>4</v>
      </c>
      <c r="C6813" s="44"/>
      <c r="D6813" s="22" t="s">
        <v>5</v>
      </c>
      <c r="E6813" s="22" t="s">
        <v>11</v>
      </c>
      <c r="F6813" s="22" t="s">
        <v>12</v>
      </c>
      <c r="G6813" s="22" t="s">
        <v>6</v>
      </c>
      <c r="H6813" s="22" t="s">
        <v>29</v>
      </c>
    </row>
    <row r="6814" spans="1:8" ht="17.25" thickTop="1">
      <c r="A6814" s="161">
        <f ca="1">COUNTIF(INDIRECT("$A$3:A" &amp; ROW()-1), "연번")</f>
        <v>619</v>
      </c>
      <c r="B6814" s="21" t="str">
        <f ca="1">VLOOKUP(A6814,'41. KPC'!$B$8:$H$1048576,7,0)</f>
        <v>구매조직 구축 및 고도화 전략</v>
      </c>
      <c r="C6814" s="44"/>
      <c r="D6814" s="37" t="s">
        <v>3058</v>
      </c>
      <c r="E6814" s="37" t="s">
        <v>3058</v>
      </c>
      <c r="F6814" s="37" t="s">
        <v>8998</v>
      </c>
      <c r="G6814" s="37">
        <v>2</v>
      </c>
      <c r="H6814" s="672" t="s">
        <v>3836</v>
      </c>
    </row>
    <row r="6815" spans="1:8">
      <c r="A6815" s="24" t="s">
        <v>28</v>
      </c>
      <c r="B6815" s="23" t="s">
        <v>8999</v>
      </c>
      <c r="C6815" s="44"/>
      <c r="D6815" s="37" t="s">
        <v>3058</v>
      </c>
      <c r="E6815" s="38" t="s">
        <v>9000</v>
      </c>
      <c r="F6815" s="38" t="s">
        <v>9001</v>
      </c>
      <c r="G6815" s="38">
        <v>3</v>
      </c>
      <c r="H6815" s="674"/>
    </row>
    <row r="6816" spans="1:8">
      <c r="A6816" s="24" t="s">
        <v>13</v>
      </c>
      <c r="B6816" s="23" t="s">
        <v>9002</v>
      </c>
      <c r="C6816" s="44"/>
      <c r="D6816" s="37" t="s">
        <v>3058</v>
      </c>
      <c r="E6816" s="38" t="s">
        <v>9003</v>
      </c>
      <c r="F6816" s="38" t="s">
        <v>9004</v>
      </c>
      <c r="G6816" s="38">
        <v>2</v>
      </c>
      <c r="H6816" s="674"/>
    </row>
    <row r="6817" spans="1:8">
      <c r="A6817" s="24" t="s">
        <v>32</v>
      </c>
      <c r="B6817" s="259">
        <f ca="1">VLOOKUP(B6814,'41. KPC'!$H$8:$J$1048576,3,0)</f>
        <v>14</v>
      </c>
      <c r="C6817" s="44"/>
      <c r="D6817" s="37" t="s">
        <v>3058</v>
      </c>
      <c r="E6817" s="38" t="s">
        <v>9005</v>
      </c>
      <c r="F6817" s="38" t="s">
        <v>9006</v>
      </c>
      <c r="G6817" s="38">
        <v>2</v>
      </c>
      <c r="H6817" s="674"/>
    </row>
    <row r="6818" spans="1:8">
      <c r="A6818" s="24" t="s">
        <v>31</v>
      </c>
      <c r="B6818" s="259" t="str">
        <f ca="1">VLOOKUP(B6814,'41. KPC'!$H$8:$J$1048576,2,0)</f>
        <v>O</v>
      </c>
      <c r="C6818" s="44"/>
      <c r="D6818" s="37" t="s">
        <v>3058</v>
      </c>
      <c r="E6818" s="38" t="s">
        <v>9007</v>
      </c>
      <c r="F6818" s="38" t="s">
        <v>9008</v>
      </c>
      <c r="G6818" s="38">
        <v>2</v>
      </c>
      <c r="H6818" s="674"/>
    </row>
    <row r="6819" spans="1:8">
      <c r="A6819" s="24" t="s">
        <v>25</v>
      </c>
      <c r="B6819" s="259" t="str">
        <f ca="1">VLOOKUP(B6814,'41. KPC'!$H$8:$L$1048576,5,0)</f>
        <v>3~10월</v>
      </c>
      <c r="C6819" s="44"/>
      <c r="D6819" s="37" t="s">
        <v>3058</v>
      </c>
      <c r="E6819" s="38" t="s">
        <v>9009</v>
      </c>
      <c r="F6819" s="38" t="s">
        <v>9010</v>
      </c>
      <c r="G6819" s="38">
        <v>1</v>
      </c>
      <c r="H6819" s="674"/>
    </row>
    <row r="6820" spans="1:8">
      <c r="A6820" s="629" t="s">
        <v>33</v>
      </c>
      <c r="B6820" s="656" t="s">
        <v>9002</v>
      </c>
      <c r="C6820" s="44"/>
      <c r="D6820" s="37" t="s">
        <v>3058</v>
      </c>
      <c r="E6820" s="38" t="s">
        <v>9011</v>
      </c>
      <c r="F6820" s="38" t="s">
        <v>9012</v>
      </c>
      <c r="G6820" s="38">
        <v>2</v>
      </c>
      <c r="H6820" s="673"/>
    </row>
    <row r="6821" spans="1:8">
      <c r="A6821" s="668"/>
      <c r="B6821" s="657"/>
      <c r="C6821" s="44"/>
      <c r="D6821" s="38"/>
      <c r="E6821" s="38"/>
      <c r="F6821" s="38"/>
      <c r="G6821" s="38"/>
      <c r="H6821" s="38"/>
    </row>
    <row r="6822" spans="1:8">
      <c r="A6822" s="44"/>
      <c r="B6822" s="44"/>
      <c r="C6822" s="44"/>
      <c r="D6822" s="44"/>
      <c r="E6822" s="44"/>
      <c r="F6822" s="44"/>
      <c r="G6822" s="44"/>
      <c r="H6822" s="44"/>
    </row>
    <row r="6823" spans="1:8">
      <c r="A6823" s="44"/>
      <c r="B6823" s="44"/>
      <c r="C6823" s="44"/>
      <c r="D6823" s="44"/>
      <c r="E6823" s="44"/>
      <c r="F6823" s="44"/>
      <c r="G6823" s="44"/>
      <c r="H6823" s="44"/>
    </row>
    <row r="6824" spans="1:8" ht="17.25" thickBot="1">
      <c r="A6824" s="22" t="s">
        <v>7</v>
      </c>
      <c r="B6824" s="22" t="s">
        <v>4</v>
      </c>
      <c r="C6824" s="44"/>
      <c r="D6824" s="22" t="s">
        <v>5</v>
      </c>
      <c r="E6824" s="22" t="s">
        <v>11</v>
      </c>
      <c r="F6824" s="22" t="s">
        <v>12</v>
      </c>
      <c r="G6824" s="22" t="s">
        <v>6</v>
      </c>
      <c r="H6824" s="22" t="s">
        <v>29</v>
      </c>
    </row>
    <row r="6825" spans="1:8" ht="17.25" thickTop="1">
      <c r="A6825" s="161">
        <f ca="1">COUNTIF(INDIRECT("$A$3:A" &amp; ROW()-1), "연번")</f>
        <v>620</v>
      </c>
      <c r="B6825" s="21" t="str">
        <f ca="1">VLOOKUP(A6825,'41. KPC'!$B$8:$H$1048576,7,0)</f>
        <v>ChatGPT와 Gemini를 활용한 구매관리 혁신</v>
      </c>
      <c r="C6825" s="44"/>
      <c r="D6825" s="37" t="s">
        <v>3059</v>
      </c>
      <c r="E6825" s="37" t="s">
        <v>9013</v>
      </c>
      <c r="F6825" s="37" t="s">
        <v>9014</v>
      </c>
      <c r="G6825" s="37">
        <v>7</v>
      </c>
      <c r="H6825" s="672" t="s">
        <v>3836</v>
      </c>
    </row>
    <row r="6826" spans="1:8">
      <c r="A6826" s="24" t="s">
        <v>28</v>
      </c>
      <c r="B6826" s="23" t="s">
        <v>9015</v>
      </c>
      <c r="C6826" s="44"/>
      <c r="D6826" s="37" t="s">
        <v>3059</v>
      </c>
      <c r="E6826" s="38" t="s">
        <v>9016</v>
      </c>
      <c r="F6826" s="38" t="s">
        <v>9017</v>
      </c>
      <c r="G6826" s="38">
        <v>7</v>
      </c>
      <c r="H6826" s="673"/>
    </row>
    <row r="6827" spans="1:8">
      <c r="A6827" s="24" t="s">
        <v>13</v>
      </c>
      <c r="B6827" s="23" t="s">
        <v>9018</v>
      </c>
      <c r="C6827" s="44"/>
      <c r="D6827" s="38"/>
      <c r="E6827" s="38"/>
      <c r="F6827" s="38"/>
      <c r="G6827" s="38"/>
      <c r="H6827" s="38"/>
    </row>
    <row r="6828" spans="1:8">
      <c r="A6828" s="24" t="s">
        <v>32</v>
      </c>
      <c r="B6828" s="259">
        <f ca="1">VLOOKUP(B6825,'41. KPC'!$H$8:$J$1048576,3,0)</f>
        <v>14</v>
      </c>
      <c r="C6828" s="44"/>
      <c r="D6828" s="38"/>
      <c r="E6828" s="38"/>
      <c r="F6828" s="38"/>
      <c r="G6828" s="38"/>
      <c r="H6828" s="38"/>
    </row>
    <row r="6829" spans="1:8">
      <c r="A6829" s="24" t="s">
        <v>31</v>
      </c>
      <c r="B6829" s="259" t="str">
        <f ca="1">VLOOKUP(B6825,'41. KPC'!$H$8:$J$1048576,2,0)</f>
        <v>O</v>
      </c>
      <c r="C6829" s="44"/>
      <c r="D6829" s="38"/>
      <c r="E6829" s="38"/>
      <c r="F6829" s="38"/>
      <c r="G6829" s="38"/>
      <c r="H6829" s="38"/>
    </row>
    <row r="6830" spans="1:8">
      <c r="A6830" s="24" t="s">
        <v>25</v>
      </c>
      <c r="B6830" s="259" t="str">
        <f ca="1">VLOOKUP(B6825,'41. KPC'!$H$8:$L$1048576,5,0)</f>
        <v>1~11월</v>
      </c>
      <c r="C6830" s="44"/>
      <c r="D6830" s="38"/>
      <c r="E6830" s="38"/>
      <c r="F6830" s="38"/>
      <c r="G6830" s="38"/>
      <c r="H6830" s="38"/>
    </row>
    <row r="6831" spans="1:8">
      <c r="A6831" s="660" t="s">
        <v>33</v>
      </c>
      <c r="B6831" s="656" t="s">
        <v>9019</v>
      </c>
      <c r="C6831" s="44"/>
      <c r="D6831" s="38"/>
      <c r="E6831" s="38"/>
      <c r="F6831" s="38"/>
      <c r="G6831" s="38"/>
      <c r="H6831" s="38"/>
    </row>
    <row r="6832" spans="1:8">
      <c r="A6832" s="668"/>
      <c r="B6832" s="657"/>
      <c r="C6832" s="44"/>
      <c r="D6832" s="38"/>
      <c r="E6832" s="38"/>
      <c r="F6832" s="38"/>
      <c r="G6832" s="38"/>
      <c r="H6832" s="38"/>
    </row>
    <row r="6833" spans="1:8">
      <c r="A6833" s="44"/>
      <c r="B6833" s="44"/>
      <c r="C6833" s="44"/>
      <c r="D6833" s="44"/>
      <c r="E6833" s="44"/>
      <c r="F6833" s="44"/>
      <c r="G6833" s="44"/>
      <c r="H6833" s="44"/>
    </row>
    <row r="6834" spans="1:8">
      <c r="A6834" s="44"/>
      <c r="B6834" s="44"/>
      <c r="C6834" s="44"/>
      <c r="D6834" s="44"/>
      <c r="E6834" s="44"/>
      <c r="F6834" s="44"/>
      <c r="G6834" s="44"/>
      <c r="H6834" s="44"/>
    </row>
    <row r="6835" spans="1:8" ht="17.25" thickBot="1">
      <c r="A6835" s="22" t="s">
        <v>7</v>
      </c>
      <c r="B6835" s="22" t="s">
        <v>4</v>
      </c>
      <c r="C6835" s="44"/>
      <c r="D6835" s="22" t="s">
        <v>5</v>
      </c>
      <c r="E6835" s="22" t="s">
        <v>11</v>
      </c>
      <c r="F6835" s="22" t="s">
        <v>12</v>
      </c>
      <c r="G6835" s="22" t="s">
        <v>6</v>
      </c>
      <c r="H6835" s="22" t="s">
        <v>29</v>
      </c>
    </row>
    <row r="6836" spans="1:8" ht="17.25" thickTop="1">
      <c r="A6836" s="161">
        <f ca="1">COUNTIF(INDIRECT("$A$3:A" &amp; ROW()-1), "연번")</f>
        <v>621</v>
      </c>
      <c r="B6836" s="21" t="str">
        <f ca="1">VLOOKUP(A6836,'41. KPC'!$B$8:$H$1048576,7,0)</f>
        <v>통계와 ChatGPT로 배우는 재고관리</v>
      </c>
      <c r="C6836" s="44"/>
      <c r="D6836" s="37" t="s">
        <v>9020</v>
      </c>
      <c r="E6836" s="37" t="s">
        <v>9021</v>
      </c>
      <c r="F6836" s="37" t="s">
        <v>9022</v>
      </c>
      <c r="G6836" s="37">
        <v>3</v>
      </c>
      <c r="H6836" s="626" t="s">
        <v>3836</v>
      </c>
    </row>
    <row r="6837" spans="1:8">
      <c r="A6837" s="24" t="s">
        <v>28</v>
      </c>
      <c r="B6837" s="23" t="s">
        <v>9023</v>
      </c>
      <c r="C6837" s="44"/>
      <c r="D6837" s="37" t="s">
        <v>9020</v>
      </c>
      <c r="E6837" s="38" t="s">
        <v>9024</v>
      </c>
      <c r="F6837" s="38" t="s">
        <v>9025</v>
      </c>
      <c r="G6837" s="38">
        <v>4</v>
      </c>
      <c r="H6837" s="627"/>
    </row>
    <row r="6838" spans="1:8">
      <c r="A6838" s="24" t="s">
        <v>13</v>
      </c>
      <c r="B6838" s="23" t="s">
        <v>9026</v>
      </c>
      <c r="C6838" s="44"/>
      <c r="D6838" s="37" t="s">
        <v>9020</v>
      </c>
      <c r="E6838" s="38" t="s">
        <v>9027</v>
      </c>
      <c r="F6838" s="38" t="s">
        <v>9028</v>
      </c>
      <c r="G6838" s="38">
        <v>3</v>
      </c>
      <c r="H6838" s="627"/>
    </row>
    <row r="6839" spans="1:8">
      <c r="A6839" s="24" t="s">
        <v>32</v>
      </c>
      <c r="B6839" s="259">
        <f ca="1">VLOOKUP(B6836,'41. KPC'!$H$8:$J$1048576,3,0)</f>
        <v>14</v>
      </c>
      <c r="C6839" s="44"/>
      <c r="D6839" s="37" t="s">
        <v>9020</v>
      </c>
      <c r="E6839" s="38" t="s">
        <v>9029</v>
      </c>
      <c r="F6839" s="38" t="s">
        <v>9030</v>
      </c>
      <c r="G6839" s="38">
        <v>4</v>
      </c>
      <c r="H6839" s="628"/>
    </row>
    <row r="6840" spans="1:8">
      <c r="A6840" s="24" t="s">
        <v>31</v>
      </c>
      <c r="B6840" s="259" t="str">
        <f ca="1">VLOOKUP(B6836,'41. KPC'!$H$8:$J$1048576,2,0)</f>
        <v>O</v>
      </c>
      <c r="C6840" s="44"/>
      <c r="D6840" s="38"/>
      <c r="E6840" s="38"/>
      <c r="F6840" s="38"/>
      <c r="G6840" s="38"/>
      <c r="H6840" s="38"/>
    </row>
    <row r="6841" spans="1:8">
      <c r="A6841" s="24" t="s">
        <v>25</v>
      </c>
      <c r="B6841" s="259" t="str">
        <f ca="1">VLOOKUP(B6836,'41. KPC'!$H$8:$L$1048576,5,0)</f>
        <v>3~7월</v>
      </c>
      <c r="C6841" s="44"/>
      <c r="D6841" s="38"/>
      <c r="E6841" s="38"/>
      <c r="F6841" s="38"/>
      <c r="G6841" s="38"/>
      <c r="H6841" s="38"/>
    </row>
    <row r="6842" spans="1:8">
      <c r="A6842" s="629" t="s">
        <v>33</v>
      </c>
      <c r="B6842" s="656" t="s">
        <v>9031</v>
      </c>
      <c r="C6842" s="44"/>
      <c r="D6842" s="38"/>
      <c r="E6842" s="38"/>
      <c r="F6842" s="38"/>
      <c r="G6842" s="38"/>
      <c r="H6842" s="38"/>
    </row>
    <row r="6843" spans="1:8">
      <c r="A6843" s="668"/>
      <c r="B6843" s="657"/>
      <c r="C6843" s="44"/>
      <c r="D6843" s="38"/>
      <c r="E6843" s="38"/>
      <c r="F6843" s="38"/>
      <c r="G6843" s="38"/>
      <c r="H6843" s="38"/>
    </row>
    <row r="6844" spans="1:8">
      <c r="A6844" s="44"/>
      <c r="B6844" s="44"/>
      <c r="C6844" s="44"/>
      <c r="D6844" s="44"/>
      <c r="E6844" s="44"/>
      <c r="F6844" s="44"/>
      <c r="G6844" s="44"/>
      <c r="H6844" s="44"/>
    </row>
    <row r="6845" spans="1:8">
      <c r="A6845" s="44"/>
      <c r="B6845" s="44"/>
      <c r="C6845" s="44"/>
      <c r="D6845" s="44"/>
      <c r="E6845" s="44"/>
      <c r="F6845" s="44"/>
      <c r="G6845" s="44"/>
      <c r="H6845" s="44"/>
    </row>
    <row r="6846" spans="1:8" ht="17.25" thickBot="1">
      <c r="A6846" s="22" t="s">
        <v>7</v>
      </c>
      <c r="B6846" s="22" t="s">
        <v>4</v>
      </c>
      <c r="C6846" s="44"/>
      <c r="D6846" s="22" t="s">
        <v>5</v>
      </c>
      <c r="E6846" s="22" t="s">
        <v>11</v>
      </c>
      <c r="F6846" s="22" t="s">
        <v>12</v>
      </c>
      <c r="G6846" s="22" t="s">
        <v>6</v>
      </c>
      <c r="H6846" s="22" t="s">
        <v>29</v>
      </c>
    </row>
    <row r="6847" spans="1:8" ht="17.25" thickTop="1">
      <c r="A6847" s="161">
        <f ca="1">COUNTIF(INDIRECT("$A$3:A" &amp; ROW()-1), "연번")</f>
        <v>622</v>
      </c>
      <c r="B6847" s="21" t="str">
        <f ca="1">VLOOKUP(A6847,'41. KPC'!$B$8:$H$1048576,7,0)</f>
        <v>AI/ICT 활용 재고관리 최적화</v>
      </c>
      <c r="C6847" s="44"/>
      <c r="D6847" s="37" t="s">
        <v>9032</v>
      </c>
      <c r="E6847" s="37" t="s">
        <v>9033</v>
      </c>
      <c r="F6847" s="37" t="s">
        <v>9034</v>
      </c>
      <c r="G6847" s="37">
        <v>2</v>
      </c>
      <c r="H6847" s="626" t="s">
        <v>3836</v>
      </c>
    </row>
    <row r="6848" spans="1:8">
      <c r="A6848" s="24" t="s">
        <v>28</v>
      </c>
      <c r="B6848" s="23" t="s">
        <v>9035</v>
      </c>
      <c r="C6848" s="44"/>
      <c r="D6848" s="37" t="s">
        <v>9032</v>
      </c>
      <c r="E6848" s="38" t="s">
        <v>9036</v>
      </c>
      <c r="F6848" s="38" t="s">
        <v>9037</v>
      </c>
      <c r="G6848" s="38">
        <v>3</v>
      </c>
      <c r="H6848" s="627"/>
    </row>
    <row r="6849" spans="1:8">
      <c r="A6849" s="24" t="s">
        <v>13</v>
      </c>
      <c r="B6849" s="23" t="s">
        <v>9038</v>
      </c>
      <c r="C6849" s="44"/>
      <c r="D6849" s="37" t="s">
        <v>9032</v>
      </c>
      <c r="E6849" s="38" t="s">
        <v>9039</v>
      </c>
      <c r="F6849" s="38" t="s">
        <v>9040</v>
      </c>
      <c r="G6849" s="38">
        <v>2</v>
      </c>
      <c r="H6849" s="627"/>
    </row>
    <row r="6850" spans="1:8">
      <c r="A6850" s="24" t="s">
        <v>32</v>
      </c>
      <c r="B6850" s="259">
        <f ca="1">VLOOKUP(B6847,'41. KPC'!$H$8:$J$1048576,3,0)</f>
        <v>14</v>
      </c>
      <c r="C6850" s="44"/>
      <c r="D6850" s="37" t="s">
        <v>9032</v>
      </c>
      <c r="E6850" s="38" t="s">
        <v>9041</v>
      </c>
      <c r="F6850" s="38" t="s">
        <v>9042</v>
      </c>
      <c r="G6850" s="38">
        <v>3</v>
      </c>
      <c r="H6850" s="627"/>
    </row>
    <row r="6851" spans="1:8">
      <c r="A6851" s="24" t="s">
        <v>31</v>
      </c>
      <c r="B6851" s="259" t="str">
        <f ca="1">VLOOKUP(B6847,'41. KPC'!$H$8:$J$1048576,2,0)</f>
        <v>O</v>
      </c>
      <c r="C6851" s="44"/>
      <c r="D6851" s="37" t="s">
        <v>9032</v>
      </c>
      <c r="E6851" s="38" t="s">
        <v>9043</v>
      </c>
      <c r="F6851" s="38" t="s">
        <v>9044</v>
      </c>
      <c r="G6851" s="38">
        <v>4</v>
      </c>
      <c r="H6851" s="628"/>
    </row>
    <row r="6852" spans="1:8">
      <c r="A6852" s="24" t="s">
        <v>25</v>
      </c>
      <c r="B6852" s="259" t="str">
        <f ca="1">VLOOKUP(B6847,'41. KPC'!$H$8:$L$1048576,5,0)</f>
        <v>4~8월</v>
      </c>
      <c r="C6852" s="44"/>
      <c r="D6852" s="38"/>
      <c r="E6852" s="38"/>
      <c r="F6852" s="38"/>
      <c r="G6852" s="38"/>
      <c r="H6852" s="38"/>
    </row>
    <row r="6853" spans="1:8">
      <c r="A6853" s="629" t="s">
        <v>33</v>
      </c>
      <c r="B6853" s="656" t="s">
        <v>9045</v>
      </c>
      <c r="C6853" s="44"/>
      <c r="D6853" s="38"/>
      <c r="E6853" s="38"/>
      <c r="F6853" s="38"/>
      <c r="G6853" s="38"/>
      <c r="H6853" s="38"/>
    </row>
    <row r="6854" spans="1:8">
      <c r="A6854" s="668"/>
      <c r="B6854" s="657"/>
      <c r="C6854" s="44"/>
      <c r="D6854" s="38"/>
      <c r="E6854" s="38"/>
      <c r="F6854" s="38"/>
      <c r="G6854" s="38"/>
      <c r="H6854" s="38"/>
    </row>
    <row r="6855" spans="1:8">
      <c r="A6855" s="44"/>
      <c r="B6855" s="44"/>
      <c r="C6855" s="44"/>
      <c r="D6855" s="44"/>
      <c r="E6855" s="44"/>
      <c r="F6855" s="44"/>
      <c r="G6855" s="44"/>
      <c r="H6855" s="44"/>
    </row>
    <row r="6856" spans="1:8">
      <c r="A6856" s="44"/>
      <c r="B6856" s="44"/>
      <c r="C6856" s="44"/>
      <c r="D6856" s="44"/>
      <c r="E6856" s="44"/>
      <c r="F6856" s="44"/>
      <c r="G6856" s="44"/>
      <c r="H6856" s="44"/>
    </row>
    <row r="6857" spans="1:8" ht="17.25" thickBot="1">
      <c r="A6857" s="22" t="s">
        <v>7</v>
      </c>
      <c r="B6857" s="22" t="s">
        <v>4</v>
      </c>
      <c r="C6857" s="44"/>
      <c r="D6857" s="22" t="s">
        <v>5</v>
      </c>
      <c r="E6857" s="22" t="s">
        <v>11</v>
      </c>
      <c r="F6857" s="22" t="s">
        <v>12</v>
      </c>
      <c r="G6857" s="22" t="s">
        <v>6</v>
      </c>
      <c r="H6857" s="22" t="s">
        <v>29</v>
      </c>
    </row>
    <row r="6858" spans="1:8" ht="17.25" thickTop="1">
      <c r="A6858" s="161">
        <f ca="1">COUNTIF(INDIRECT("$A$3:A" &amp; ROW()-1), "연번")</f>
        <v>623</v>
      </c>
      <c r="B6858" s="21" t="str">
        <f ca="1">VLOOKUP(A6858,'41. KPC'!$B$8:$H$1048576,7,0)</f>
        <v>생성형 AI 활용 (정부)연구과제제안서 작성 노하우</v>
      </c>
      <c r="C6858" s="44"/>
      <c r="D6858" s="37" t="s">
        <v>9046</v>
      </c>
      <c r="E6858" s="37" t="s">
        <v>9047</v>
      </c>
      <c r="F6858" s="37" t="s">
        <v>9048</v>
      </c>
      <c r="G6858" s="37">
        <v>3</v>
      </c>
      <c r="H6858" s="626" t="s">
        <v>3836</v>
      </c>
    </row>
    <row r="6859" spans="1:8">
      <c r="A6859" s="24" t="s">
        <v>28</v>
      </c>
      <c r="B6859" s="259" t="s">
        <v>9049</v>
      </c>
      <c r="C6859" s="44"/>
      <c r="D6859" s="38" t="s">
        <v>9046</v>
      </c>
      <c r="E6859" s="38" t="s">
        <v>9050</v>
      </c>
      <c r="F6859" s="38" t="s">
        <v>9051</v>
      </c>
      <c r="G6859" s="38">
        <v>3</v>
      </c>
      <c r="H6859" s="627"/>
    </row>
    <row r="6860" spans="1:8">
      <c r="A6860" s="24" t="s">
        <v>13</v>
      </c>
      <c r="B6860" s="259" t="s">
        <v>9052</v>
      </c>
      <c r="C6860" s="44"/>
      <c r="D6860" s="38" t="s">
        <v>9046</v>
      </c>
      <c r="E6860" s="38" t="s">
        <v>9053</v>
      </c>
      <c r="F6860" s="38" t="s">
        <v>9054</v>
      </c>
      <c r="G6860" s="38">
        <v>3</v>
      </c>
      <c r="H6860" s="627"/>
    </row>
    <row r="6861" spans="1:8">
      <c r="A6861" s="24" t="s">
        <v>32</v>
      </c>
      <c r="B6861" s="259">
        <f ca="1">VLOOKUP(B6858,'41. KPC'!$H$8:$J$1048576,3,0)</f>
        <v>18</v>
      </c>
      <c r="C6861" s="44"/>
      <c r="D6861" s="38" t="s">
        <v>9046</v>
      </c>
      <c r="E6861" s="38" t="s">
        <v>9055</v>
      </c>
      <c r="F6861" s="38" t="s">
        <v>9056</v>
      </c>
      <c r="G6861" s="38">
        <v>3</v>
      </c>
      <c r="H6861" s="627"/>
    </row>
    <row r="6862" spans="1:8">
      <c r="A6862" s="24" t="s">
        <v>31</v>
      </c>
      <c r="B6862" s="259" t="str">
        <f ca="1">VLOOKUP(B6858,'41. KPC'!$H$8:$J$1048576,2,0)</f>
        <v>O</v>
      </c>
      <c r="C6862" s="44"/>
      <c r="D6862" s="38" t="s">
        <v>9046</v>
      </c>
      <c r="E6862" s="38" t="s">
        <v>9057</v>
      </c>
      <c r="F6862" s="38" t="s">
        <v>9058</v>
      </c>
      <c r="G6862" s="38">
        <v>1</v>
      </c>
      <c r="H6862" s="627"/>
    </row>
    <row r="6863" spans="1:8">
      <c r="A6863" s="24" t="s">
        <v>25</v>
      </c>
      <c r="B6863" s="259" t="str">
        <f ca="1">VLOOKUP(B6858,'41. KPC'!$H$8:$L$1048576,5,0)</f>
        <v>3~10월</v>
      </c>
      <c r="C6863" s="44"/>
      <c r="D6863" s="38" t="s">
        <v>9046</v>
      </c>
      <c r="E6863" s="38" t="s">
        <v>9059</v>
      </c>
      <c r="F6863" s="38" t="s">
        <v>9060</v>
      </c>
      <c r="G6863" s="38">
        <v>2</v>
      </c>
      <c r="H6863" s="627"/>
    </row>
    <row r="6864" spans="1:8">
      <c r="A6864" s="629" t="s">
        <v>33</v>
      </c>
      <c r="B6864" s="670" t="s">
        <v>9061</v>
      </c>
      <c r="C6864" s="44"/>
      <c r="D6864" s="38" t="s">
        <v>9046</v>
      </c>
      <c r="E6864" s="38" t="s">
        <v>9062</v>
      </c>
      <c r="F6864" s="38" t="s">
        <v>9063</v>
      </c>
      <c r="G6864" s="38">
        <v>3</v>
      </c>
      <c r="H6864" s="628"/>
    </row>
    <row r="6865" spans="1:8">
      <c r="A6865" s="668"/>
      <c r="B6865" s="671"/>
      <c r="C6865" s="44"/>
      <c r="D6865" s="38"/>
      <c r="E6865" s="38"/>
      <c r="F6865" s="38"/>
      <c r="G6865" s="38"/>
      <c r="H6865" s="38"/>
    </row>
    <row r="6866" spans="1:8">
      <c r="A6866" s="44"/>
      <c r="B6866" s="44"/>
      <c r="C6866" s="44"/>
      <c r="D6866" s="44"/>
      <c r="E6866" s="44"/>
      <c r="F6866" s="44"/>
      <c r="G6866" s="44"/>
      <c r="H6866" s="44"/>
    </row>
    <row r="6867" spans="1:8">
      <c r="A6867" s="44"/>
      <c r="B6867" s="44"/>
      <c r="C6867" s="44"/>
      <c r="D6867" s="44"/>
      <c r="E6867" s="44"/>
      <c r="F6867" s="44"/>
      <c r="G6867" s="44"/>
      <c r="H6867" s="44"/>
    </row>
    <row r="6868" spans="1:8" ht="17.25" thickBot="1">
      <c r="A6868" s="22" t="s">
        <v>7</v>
      </c>
      <c r="B6868" s="22" t="s">
        <v>4</v>
      </c>
      <c r="C6868" s="44"/>
      <c r="D6868" s="22" t="s">
        <v>5</v>
      </c>
      <c r="E6868" s="22" t="s">
        <v>11</v>
      </c>
      <c r="F6868" s="22" t="s">
        <v>12</v>
      </c>
      <c r="G6868" s="22" t="s">
        <v>6</v>
      </c>
      <c r="H6868" s="22" t="s">
        <v>29</v>
      </c>
    </row>
    <row r="6869" spans="1:8" ht="17.25" thickTop="1">
      <c r="A6869" s="161">
        <f ca="1">COUNTIF(INDIRECT("$A$3:A" &amp; ROW()-1), "연번")</f>
        <v>624</v>
      </c>
      <c r="B6869" s="21" t="str">
        <f ca="1">VLOOKUP(A6869,'41. KPC'!$B$8:$H$1048576,7,0)</f>
        <v>현장품질개선, ChatGPT로 똑똑하게 해결하기</v>
      </c>
      <c r="C6869" s="44"/>
      <c r="D6869" s="37" t="s">
        <v>9064</v>
      </c>
      <c r="E6869" s="37" t="s">
        <v>9065</v>
      </c>
      <c r="F6869" s="37" t="s">
        <v>9066</v>
      </c>
      <c r="G6869" s="37">
        <v>7</v>
      </c>
      <c r="H6869" s="626" t="s">
        <v>3836</v>
      </c>
    </row>
    <row r="6870" spans="1:8">
      <c r="A6870" s="24" t="s">
        <v>28</v>
      </c>
      <c r="B6870" s="438" t="s">
        <v>9067</v>
      </c>
      <c r="C6870" s="44"/>
      <c r="D6870" s="37" t="s">
        <v>9064</v>
      </c>
      <c r="E6870" s="38" t="s">
        <v>9068</v>
      </c>
      <c r="F6870" s="38" t="s">
        <v>9069</v>
      </c>
      <c r="G6870" s="38">
        <v>7</v>
      </c>
      <c r="H6870" s="628"/>
    </row>
    <row r="6871" spans="1:8">
      <c r="A6871" s="24" t="s">
        <v>13</v>
      </c>
      <c r="B6871" s="443" t="s">
        <v>9070</v>
      </c>
      <c r="C6871" s="44"/>
      <c r="D6871" s="38"/>
      <c r="E6871" s="38"/>
      <c r="F6871" s="38"/>
      <c r="G6871" s="38"/>
      <c r="H6871" s="38"/>
    </row>
    <row r="6872" spans="1:8">
      <c r="A6872" s="24" t="s">
        <v>32</v>
      </c>
      <c r="B6872" s="259">
        <f ca="1">VLOOKUP(B6869,'41. KPC'!$H$8:$J$1048576,3,0)</f>
        <v>14</v>
      </c>
      <c r="C6872" s="44"/>
      <c r="D6872" s="38"/>
      <c r="E6872" s="38"/>
      <c r="F6872" s="38"/>
      <c r="G6872" s="38"/>
      <c r="H6872" s="38"/>
    </row>
    <row r="6873" spans="1:8">
      <c r="A6873" s="24" t="s">
        <v>31</v>
      </c>
      <c r="B6873" s="259" t="str">
        <f ca="1">VLOOKUP(B6869,'41. KPC'!$H$8:$J$1048576,2,0)</f>
        <v>O</v>
      </c>
      <c r="C6873" s="44"/>
      <c r="D6873" s="38"/>
      <c r="E6873" s="38"/>
      <c r="F6873" s="38"/>
      <c r="G6873" s="38"/>
      <c r="H6873" s="38"/>
    </row>
    <row r="6874" spans="1:8">
      <c r="A6874" s="24" t="s">
        <v>25</v>
      </c>
      <c r="B6874" s="259" t="str">
        <f ca="1">VLOOKUP(B6869,'41. KPC'!$H$8:$L$1048576,5,0)</f>
        <v>3~12월</v>
      </c>
      <c r="C6874" s="44"/>
      <c r="D6874" s="38"/>
      <c r="E6874" s="38"/>
      <c r="F6874" s="38"/>
      <c r="G6874" s="38"/>
      <c r="H6874" s="38"/>
    </row>
    <row r="6875" spans="1:8">
      <c r="A6875" s="629" t="s">
        <v>33</v>
      </c>
      <c r="B6875" s="670" t="s">
        <v>9071</v>
      </c>
      <c r="C6875" s="44"/>
      <c r="D6875" s="38"/>
      <c r="E6875" s="38"/>
      <c r="F6875" s="38"/>
      <c r="G6875" s="38"/>
      <c r="H6875" s="38"/>
    </row>
    <row r="6876" spans="1:8">
      <c r="A6876" s="668"/>
      <c r="B6876" s="671"/>
      <c r="C6876" s="44"/>
      <c r="D6876" s="38"/>
      <c r="E6876" s="38"/>
      <c r="F6876" s="38"/>
      <c r="G6876" s="38"/>
      <c r="H6876" s="38"/>
    </row>
    <row r="6879" spans="1:8" ht="17.25" thickBot="1">
      <c r="A6879" s="22" t="s">
        <v>7</v>
      </c>
      <c r="B6879" s="22" t="s">
        <v>4</v>
      </c>
      <c r="C6879" s="44"/>
      <c r="D6879" s="22" t="s">
        <v>5</v>
      </c>
      <c r="E6879" s="22" t="s">
        <v>11</v>
      </c>
      <c r="F6879" s="22" t="s">
        <v>12</v>
      </c>
      <c r="G6879" s="22" t="s">
        <v>6</v>
      </c>
      <c r="H6879" s="22" t="s">
        <v>29</v>
      </c>
    </row>
    <row r="6880" spans="1:8" ht="17.25" thickTop="1">
      <c r="A6880" s="161">
        <f ca="1">COUNTIF(INDIRECT("$A$3:A" &amp; ROW()-1), "연번")</f>
        <v>625</v>
      </c>
      <c r="B6880" s="21" t="str">
        <f ca="1">VLOOKUP(A6880,'41. KPC'!$B$8:$H$1048576,7,0)</f>
        <v>미니탭을 활용한 측정시스템 분석(MSA)</v>
      </c>
      <c r="C6880" s="44"/>
      <c r="D6880" s="437" t="s">
        <v>9072</v>
      </c>
      <c r="E6880" s="437" t="s">
        <v>9073</v>
      </c>
      <c r="F6880" s="440" t="s">
        <v>9074</v>
      </c>
      <c r="G6880" s="437">
        <v>7</v>
      </c>
      <c r="H6880" s="626" t="s">
        <v>3836</v>
      </c>
    </row>
    <row r="6881" spans="1:8">
      <c r="A6881" s="24" t="s">
        <v>28</v>
      </c>
      <c r="B6881" s="438" t="s">
        <v>9075</v>
      </c>
      <c r="C6881" s="44"/>
      <c r="D6881" s="437" t="s">
        <v>9072</v>
      </c>
      <c r="E6881" s="437" t="s">
        <v>9076</v>
      </c>
      <c r="F6881" s="440" t="s">
        <v>9077</v>
      </c>
      <c r="G6881" s="437">
        <v>7</v>
      </c>
      <c r="H6881" s="628"/>
    </row>
    <row r="6882" spans="1:8">
      <c r="A6882" s="24" t="s">
        <v>13</v>
      </c>
      <c r="B6882" s="443" t="s">
        <v>9078</v>
      </c>
      <c r="C6882" s="44"/>
      <c r="D6882" s="38"/>
      <c r="E6882" s="38"/>
      <c r="G6882" s="38"/>
      <c r="H6882" s="38"/>
    </row>
    <row r="6883" spans="1:8">
      <c r="A6883" s="24" t="s">
        <v>32</v>
      </c>
      <c r="B6883" s="259">
        <f ca="1">VLOOKUP(B6880,'41. KPC'!$H$8:$J$1048576,3,0)</f>
        <v>14</v>
      </c>
      <c r="C6883" s="44"/>
      <c r="D6883" s="38"/>
      <c r="E6883" s="38"/>
      <c r="F6883" s="38"/>
      <c r="G6883" s="38"/>
      <c r="H6883" s="38"/>
    </row>
    <row r="6884" spans="1:8">
      <c r="A6884" s="24" t="s">
        <v>31</v>
      </c>
      <c r="B6884" s="259" t="str">
        <f ca="1">VLOOKUP(B6880,'41. KPC'!$H$8:$J$1048576,2,0)</f>
        <v>O</v>
      </c>
      <c r="C6884" s="44"/>
      <c r="D6884" s="38"/>
      <c r="E6884" s="38"/>
      <c r="F6884" s="38"/>
      <c r="G6884" s="38"/>
      <c r="H6884" s="38"/>
    </row>
    <row r="6885" spans="1:8">
      <c r="A6885" s="24" t="s">
        <v>25</v>
      </c>
      <c r="B6885" s="259" t="str">
        <f ca="1">VLOOKUP(B6880,'41. KPC'!$H$8:$L$1048576,5,0)</f>
        <v>7월</v>
      </c>
      <c r="C6885" s="44"/>
      <c r="D6885" s="38"/>
      <c r="E6885" s="38"/>
      <c r="F6885" s="38"/>
      <c r="G6885" s="38"/>
      <c r="H6885" s="38"/>
    </row>
    <row r="6886" spans="1:8">
      <c r="A6886" s="629" t="s">
        <v>33</v>
      </c>
      <c r="B6886" s="670" t="s">
        <v>9079</v>
      </c>
      <c r="C6886" s="44"/>
      <c r="D6886" s="38"/>
      <c r="E6886" s="38"/>
      <c r="F6886" s="38"/>
      <c r="G6886" s="38"/>
      <c r="H6886" s="38"/>
    </row>
    <row r="6887" spans="1:8">
      <c r="A6887" s="668"/>
      <c r="B6887" s="671"/>
      <c r="C6887" s="44"/>
      <c r="D6887" s="38"/>
      <c r="E6887" s="38"/>
      <c r="F6887" s="38"/>
      <c r="G6887" s="38"/>
      <c r="H6887" s="38"/>
    </row>
    <row r="6888" spans="1:8">
      <c r="A6888" s="44"/>
      <c r="B6888" s="44"/>
      <c r="C6888" s="44"/>
      <c r="D6888" s="44"/>
      <c r="E6888" s="44"/>
      <c r="F6888" s="44"/>
      <c r="G6888" s="44"/>
      <c r="H6888" s="44"/>
    </row>
    <row r="6889" spans="1:8">
      <c r="A6889" s="44"/>
      <c r="B6889" s="44"/>
      <c r="C6889" s="44"/>
      <c r="D6889" s="44"/>
      <c r="E6889" s="44"/>
      <c r="F6889" s="44"/>
      <c r="G6889" s="44"/>
      <c r="H6889" s="44"/>
    </row>
    <row r="6890" spans="1:8" ht="17.25" thickBot="1">
      <c r="A6890" s="22" t="s">
        <v>7</v>
      </c>
      <c r="B6890" s="22" t="s">
        <v>4</v>
      </c>
      <c r="C6890" s="44"/>
      <c r="D6890" s="22" t="s">
        <v>5</v>
      </c>
      <c r="E6890" s="22" t="s">
        <v>11</v>
      </c>
      <c r="F6890" s="22" t="s">
        <v>12</v>
      </c>
      <c r="G6890" s="22" t="s">
        <v>6</v>
      </c>
      <c r="H6890" s="22" t="s">
        <v>29</v>
      </c>
    </row>
    <row r="6891" spans="1:8" ht="17.25" thickTop="1">
      <c r="A6891" s="161">
        <f ca="1">COUNTIF(INDIRECT("$A$3:A" &amp; ROW()-1), "연번")</f>
        <v>626</v>
      </c>
      <c r="B6891" s="21" t="str">
        <f ca="1">VLOOKUP(A6891,'41. KPC'!$B$8:$H$1048576,7,0)</f>
        <v>ChatGPT 활용 통계적 데이터분석 기초</v>
      </c>
      <c r="C6891" s="44"/>
      <c r="D6891" s="37" t="s">
        <v>9080</v>
      </c>
      <c r="E6891" s="37" t="s">
        <v>9081</v>
      </c>
      <c r="F6891" s="37" t="s">
        <v>9082</v>
      </c>
      <c r="G6891" s="437">
        <v>7</v>
      </c>
      <c r="H6891" s="626" t="s">
        <v>3836</v>
      </c>
    </row>
    <row r="6892" spans="1:8">
      <c r="A6892" s="24" t="s">
        <v>28</v>
      </c>
      <c r="B6892" s="438" t="s">
        <v>9083</v>
      </c>
      <c r="C6892" s="44"/>
      <c r="D6892" s="37" t="s">
        <v>9080</v>
      </c>
      <c r="E6892" s="38" t="s">
        <v>9084</v>
      </c>
      <c r="F6892" s="38" t="s">
        <v>9085</v>
      </c>
      <c r="G6892" s="437">
        <v>7</v>
      </c>
      <c r="H6892" s="628"/>
    </row>
    <row r="6893" spans="1:8">
      <c r="A6893" s="24" t="s">
        <v>13</v>
      </c>
      <c r="B6893" s="443" t="s">
        <v>9086</v>
      </c>
      <c r="C6893" s="44"/>
      <c r="D6893" s="38"/>
      <c r="E6893" s="38"/>
      <c r="F6893" s="38"/>
      <c r="G6893" s="38"/>
      <c r="H6893" s="38"/>
    </row>
    <row r="6894" spans="1:8">
      <c r="A6894" s="24" t="s">
        <v>32</v>
      </c>
      <c r="B6894" s="259">
        <f ca="1">VLOOKUP(B6891,'41. KPC'!$H$8:$J$1048576,3,0)</f>
        <v>14</v>
      </c>
      <c r="C6894" s="44"/>
      <c r="D6894" s="38"/>
      <c r="E6894" s="38"/>
      <c r="F6894" s="38"/>
      <c r="G6894" s="38"/>
      <c r="H6894" s="38"/>
    </row>
    <row r="6895" spans="1:8">
      <c r="A6895" s="24" t="s">
        <v>31</v>
      </c>
      <c r="B6895" s="259" t="str">
        <f ca="1">VLOOKUP(B6891,'41. KPC'!$H$8:$J$1048576,2,0)</f>
        <v>O</v>
      </c>
      <c r="C6895" s="44"/>
      <c r="D6895" s="38"/>
      <c r="E6895" s="38"/>
      <c r="F6895" s="38"/>
      <c r="G6895" s="38"/>
      <c r="H6895" s="38"/>
    </row>
    <row r="6896" spans="1:8">
      <c r="A6896" s="24" t="s">
        <v>25</v>
      </c>
      <c r="B6896" s="259" t="str">
        <f ca="1">VLOOKUP(B6891,'41. KPC'!$H$8:$L$1048576,5,0)</f>
        <v>2~11월</v>
      </c>
      <c r="C6896" s="44"/>
      <c r="D6896" s="38"/>
      <c r="E6896" s="38"/>
      <c r="F6896" s="38"/>
      <c r="G6896" s="38"/>
      <c r="H6896" s="38"/>
    </row>
    <row r="6897" spans="1:8">
      <c r="A6897" s="629" t="s">
        <v>33</v>
      </c>
      <c r="B6897" s="670" t="s">
        <v>9087</v>
      </c>
      <c r="C6897" s="44"/>
      <c r="D6897" s="38"/>
      <c r="E6897" s="38"/>
      <c r="F6897" s="38"/>
      <c r="G6897" s="38"/>
      <c r="H6897" s="38"/>
    </row>
    <row r="6898" spans="1:8">
      <c r="A6898" s="668"/>
      <c r="B6898" s="671"/>
      <c r="C6898" s="44"/>
      <c r="D6898" s="38"/>
      <c r="E6898" s="38"/>
      <c r="F6898" s="38"/>
      <c r="G6898" s="38"/>
      <c r="H6898" s="38"/>
    </row>
    <row r="6901" spans="1:8" ht="17.25" thickBot="1">
      <c r="A6901" s="22" t="s">
        <v>7</v>
      </c>
      <c r="B6901" s="22" t="s">
        <v>4</v>
      </c>
      <c r="C6901" s="44"/>
      <c r="D6901" s="22" t="s">
        <v>5</v>
      </c>
      <c r="E6901" s="22" t="s">
        <v>11</v>
      </c>
      <c r="F6901" s="22" t="s">
        <v>12</v>
      </c>
      <c r="G6901" s="22" t="s">
        <v>6</v>
      </c>
      <c r="H6901" s="22" t="s">
        <v>29</v>
      </c>
    </row>
    <row r="6902" spans="1:8" ht="17.25" thickTop="1">
      <c r="A6902" s="161">
        <f ca="1">COUNTIF(INDIRECT("$A$3:A" &amp; ROW()-1), "연번")</f>
        <v>627</v>
      </c>
      <c r="B6902" s="21" t="str">
        <f ca="1">VLOOKUP(A6902,'41. KPC'!$B$8:$H$1048576,7,0)</f>
        <v>RE100 이해와 달성을 위한 재생에너지 도입 실무</v>
      </c>
      <c r="C6902" s="44"/>
      <c r="D6902" s="437" t="s">
        <v>9088</v>
      </c>
      <c r="E6902" s="437" t="s">
        <v>9089</v>
      </c>
      <c r="F6902" s="440" t="s">
        <v>9090</v>
      </c>
      <c r="G6902" s="437">
        <v>7</v>
      </c>
      <c r="H6902" s="38" t="s">
        <v>3836</v>
      </c>
    </row>
    <row r="6903" spans="1:8">
      <c r="A6903" s="24" t="s">
        <v>28</v>
      </c>
      <c r="B6903" s="437" t="s">
        <v>9091</v>
      </c>
      <c r="C6903" s="44"/>
      <c r="D6903" s="437"/>
      <c r="E6903" s="437"/>
      <c r="F6903" s="440"/>
      <c r="G6903" s="437"/>
      <c r="H6903" s="38"/>
    </row>
    <row r="6904" spans="1:8">
      <c r="A6904" s="24" t="s">
        <v>13</v>
      </c>
      <c r="B6904" s="437" t="s">
        <v>9092</v>
      </c>
      <c r="C6904" s="44"/>
      <c r="D6904" s="38"/>
      <c r="E6904" s="38"/>
      <c r="F6904" s="38"/>
      <c r="G6904" s="38"/>
      <c r="H6904" s="38"/>
    </row>
    <row r="6905" spans="1:8">
      <c r="A6905" s="24" t="s">
        <v>32</v>
      </c>
      <c r="B6905" s="259">
        <f ca="1">VLOOKUP(B6902,'41. KPC'!$H$8:$J$1048576,3,0)</f>
        <v>7</v>
      </c>
      <c r="C6905" s="44"/>
      <c r="D6905" s="38"/>
      <c r="E6905" s="38"/>
      <c r="F6905" s="38"/>
      <c r="G6905" s="38"/>
      <c r="H6905" s="38"/>
    </row>
    <row r="6906" spans="1:8">
      <c r="A6906" s="24" t="s">
        <v>31</v>
      </c>
      <c r="B6906" s="259" t="str">
        <f ca="1">VLOOKUP(B6902,'41. KPC'!$H$8:$J$1048576,2,0)</f>
        <v>O</v>
      </c>
      <c r="C6906" s="44"/>
      <c r="D6906" s="38"/>
      <c r="E6906" s="38"/>
      <c r="F6906" s="38"/>
      <c r="G6906" s="38"/>
      <c r="H6906" s="38"/>
    </row>
    <row r="6907" spans="1:8">
      <c r="A6907" s="24" t="s">
        <v>25</v>
      </c>
      <c r="B6907" s="259" t="str">
        <f ca="1">VLOOKUP(B6902,'41. KPC'!$H$8:$L$1048576,5,0)</f>
        <v>3~7월</v>
      </c>
      <c r="C6907" s="44"/>
      <c r="D6907" s="38"/>
      <c r="E6907" s="38"/>
      <c r="F6907" s="38"/>
      <c r="G6907" s="38"/>
      <c r="H6907" s="38"/>
    </row>
    <row r="6908" spans="1:8">
      <c r="A6908" s="629" t="s">
        <v>33</v>
      </c>
      <c r="B6908" s="670" t="s">
        <v>9093</v>
      </c>
      <c r="C6908" s="44"/>
      <c r="D6908" s="38"/>
      <c r="E6908" s="38"/>
      <c r="F6908" s="38"/>
      <c r="G6908" s="38"/>
      <c r="H6908" s="38"/>
    </row>
    <row r="6909" spans="1:8">
      <c r="A6909" s="668"/>
      <c r="B6909" s="671"/>
      <c r="C6909" s="44"/>
      <c r="D6909" s="38"/>
      <c r="E6909" s="38"/>
      <c r="F6909" s="38"/>
      <c r="G6909" s="38"/>
      <c r="H6909" s="38"/>
    </row>
    <row r="6910" spans="1:8">
      <c r="A6910" s="44"/>
      <c r="B6910" s="44"/>
      <c r="C6910" s="44"/>
      <c r="D6910" s="44"/>
      <c r="E6910" s="44"/>
      <c r="F6910" s="44"/>
      <c r="G6910" s="44"/>
      <c r="H6910" s="44"/>
    </row>
    <row r="6911" spans="1:8">
      <c r="A6911" s="44"/>
      <c r="B6911" s="44"/>
      <c r="C6911" s="44"/>
      <c r="D6911" s="44"/>
      <c r="E6911" s="44"/>
      <c r="F6911" s="44"/>
      <c r="G6911" s="44"/>
      <c r="H6911" s="44"/>
    </row>
    <row r="6912" spans="1:8" ht="17.25" thickBot="1">
      <c r="A6912" s="22" t="s">
        <v>7</v>
      </c>
      <c r="B6912" s="22" t="s">
        <v>4</v>
      </c>
      <c r="C6912" s="44"/>
      <c r="D6912" s="22" t="s">
        <v>5</v>
      </c>
      <c r="E6912" s="22" t="s">
        <v>11</v>
      </c>
      <c r="F6912" s="22" t="s">
        <v>12</v>
      </c>
      <c r="G6912" s="22" t="s">
        <v>6</v>
      </c>
      <c r="H6912" s="22" t="s">
        <v>29</v>
      </c>
    </row>
    <row r="6913" spans="1:8" ht="17.25" thickTop="1">
      <c r="A6913" s="161">
        <f ca="1">COUNTIF(INDIRECT("$A$3:A" &amp; ROW()-1), "연번")</f>
        <v>628</v>
      </c>
      <c r="B6913" s="21" t="str">
        <f ca="1">VLOOKUP(A6913,'41. KPC'!$B$8:$H$1048576,7,0)</f>
        <v>탄소중립 목표 설정 및 로드맵 수립</v>
      </c>
      <c r="C6913" s="44"/>
      <c r="D6913" s="37" t="s">
        <v>9094</v>
      </c>
      <c r="E6913" s="37" t="s">
        <v>9095</v>
      </c>
      <c r="F6913" s="37" t="s">
        <v>9096</v>
      </c>
      <c r="G6913" s="37">
        <v>7</v>
      </c>
      <c r="H6913" s="38" t="s">
        <v>3836</v>
      </c>
    </row>
    <row r="6914" spans="1:8">
      <c r="A6914" s="24" t="s">
        <v>28</v>
      </c>
      <c r="B6914" s="437" t="s">
        <v>9097</v>
      </c>
      <c r="C6914" s="44"/>
      <c r="D6914" s="37"/>
      <c r="E6914" s="38"/>
      <c r="F6914" s="38"/>
      <c r="G6914" s="38"/>
      <c r="H6914" s="38"/>
    </row>
    <row r="6915" spans="1:8">
      <c r="A6915" s="24" t="s">
        <v>13</v>
      </c>
      <c r="B6915" s="437" t="s">
        <v>9098</v>
      </c>
      <c r="C6915" s="44"/>
      <c r="D6915" s="38"/>
      <c r="E6915" s="38"/>
      <c r="F6915" s="38"/>
      <c r="G6915" s="38"/>
      <c r="H6915" s="38"/>
    </row>
    <row r="6916" spans="1:8">
      <c r="A6916" s="24" t="s">
        <v>32</v>
      </c>
      <c r="B6916" s="259">
        <f ca="1">VLOOKUP(B6913,'41. KPC'!$H$8:$J$1048576,3,0)</f>
        <v>7</v>
      </c>
      <c r="C6916" s="44"/>
      <c r="D6916" s="38"/>
      <c r="E6916" s="38"/>
      <c r="F6916" s="38"/>
      <c r="G6916" s="38"/>
      <c r="H6916" s="38"/>
    </row>
    <row r="6917" spans="1:8">
      <c r="A6917" s="24" t="s">
        <v>31</v>
      </c>
      <c r="B6917" s="259" t="str">
        <f ca="1">VLOOKUP(B6913,'41. KPC'!$H$8:$J$1048576,2,0)</f>
        <v>O</v>
      </c>
      <c r="C6917" s="44"/>
      <c r="D6917" s="38"/>
      <c r="E6917" s="38"/>
      <c r="F6917" s="38"/>
      <c r="G6917" s="38"/>
      <c r="H6917" s="38"/>
    </row>
    <row r="6918" spans="1:8">
      <c r="A6918" s="24" t="s">
        <v>25</v>
      </c>
      <c r="B6918" s="259" t="str">
        <f ca="1">VLOOKUP(B6913,'41. KPC'!$H$8:$L$1048576,5,0)</f>
        <v>4~10월</v>
      </c>
      <c r="C6918" s="44"/>
      <c r="D6918" s="38"/>
      <c r="E6918" s="38"/>
      <c r="F6918" s="38"/>
      <c r="G6918" s="38"/>
      <c r="H6918" s="38"/>
    </row>
    <row r="6919" spans="1:8">
      <c r="A6919" s="629" t="s">
        <v>33</v>
      </c>
      <c r="B6919" s="651" t="s">
        <v>9099</v>
      </c>
      <c r="C6919" s="44"/>
      <c r="D6919" s="38"/>
      <c r="E6919" s="38"/>
      <c r="F6919" s="38"/>
      <c r="G6919" s="38"/>
      <c r="H6919" s="38"/>
    </row>
    <row r="6920" spans="1:8">
      <c r="A6920" s="668"/>
      <c r="B6920" s="652"/>
      <c r="C6920" s="44"/>
      <c r="D6920" s="38"/>
      <c r="E6920" s="38"/>
      <c r="F6920" s="38"/>
      <c r="G6920" s="38"/>
      <c r="H6920" s="38"/>
    </row>
    <row r="6923" spans="1:8" ht="17.45" customHeight="1" thickBot="1">
      <c r="A6923" s="22" t="s">
        <v>7</v>
      </c>
      <c r="B6923" s="22" t="s">
        <v>4</v>
      </c>
      <c r="C6923" s="44"/>
      <c r="D6923" s="22" t="s">
        <v>5</v>
      </c>
      <c r="E6923" s="22" t="s">
        <v>11</v>
      </c>
      <c r="F6923" s="22" t="s">
        <v>12</v>
      </c>
      <c r="G6923" s="22" t="s">
        <v>6</v>
      </c>
      <c r="H6923" s="22" t="s">
        <v>29</v>
      </c>
    </row>
    <row r="6924" spans="1:8" ht="17.45" customHeight="1" thickTop="1">
      <c r="A6924" s="161">
        <f ca="1">COUNTIF(INDIRECT("$A$3:A" &amp; ROW()-1), "연번")</f>
        <v>629</v>
      </c>
      <c r="B6924" s="21" t="str">
        <f ca="1">VLOOKUP(A6924,'41. KPC'!$B$8:$H$1048576,7,0)</f>
        <v>LCA(전 생애주기 평가)와 탄소발자국 이해</v>
      </c>
      <c r="C6924" s="44"/>
      <c r="D6924" s="437" t="s">
        <v>9100</v>
      </c>
      <c r="E6924" s="437" t="s">
        <v>9101</v>
      </c>
      <c r="F6924" s="440" t="s">
        <v>9102</v>
      </c>
      <c r="G6924" s="437">
        <v>7</v>
      </c>
      <c r="H6924" s="626" t="s">
        <v>3836</v>
      </c>
    </row>
    <row r="6925" spans="1:8" ht="17.45" customHeight="1">
      <c r="A6925" s="24" t="s">
        <v>28</v>
      </c>
      <c r="B6925" s="437" t="s">
        <v>9103</v>
      </c>
      <c r="C6925" s="44"/>
      <c r="D6925" s="437" t="s">
        <v>9100</v>
      </c>
      <c r="E6925" s="437" t="s">
        <v>9104</v>
      </c>
      <c r="F6925" s="440" t="s">
        <v>9105</v>
      </c>
      <c r="G6925" s="437">
        <v>7</v>
      </c>
      <c r="H6925" s="628"/>
    </row>
    <row r="6926" spans="1:8" ht="17.45" customHeight="1">
      <c r="A6926" s="24" t="s">
        <v>13</v>
      </c>
      <c r="B6926" s="437" t="s">
        <v>9106</v>
      </c>
      <c r="C6926" s="44"/>
      <c r="D6926" s="38"/>
      <c r="E6926" s="38"/>
      <c r="F6926" s="38"/>
      <c r="G6926" s="38"/>
      <c r="H6926" s="38"/>
    </row>
    <row r="6927" spans="1:8" ht="17.45" customHeight="1">
      <c r="A6927" s="24" t="s">
        <v>32</v>
      </c>
      <c r="B6927" s="259">
        <f ca="1">VLOOKUP(B6924,'41. KPC'!$H$8:$J$1048576,3,0)</f>
        <v>14</v>
      </c>
      <c r="C6927" s="44"/>
      <c r="D6927" s="38"/>
      <c r="E6927" s="38"/>
      <c r="F6927" s="38"/>
      <c r="G6927" s="38"/>
      <c r="H6927" s="38"/>
    </row>
    <row r="6928" spans="1:8" ht="17.45" customHeight="1">
      <c r="A6928" s="24" t="s">
        <v>31</v>
      </c>
      <c r="B6928" s="259" t="str">
        <f ca="1">VLOOKUP(B6924,'41. KPC'!$H$8:$J$1048576,2,0)</f>
        <v>O</v>
      </c>
      <c r="C6928" s="44"/>
      <c r="D6928" s="38"/>
      <c r="E6928" s="38"/>
      <c r="F6928" s="38"/>
      <c r="G6928" s="38"/>
      <c r="H6928" s="38"/>
    </row>
    <row r="6929" spans="1:8" ht="17.45" customHeight="1">
      <c r="A6929" s="24" t="s">
        <v>25</v>
      </c>
      <c r="B6929" s="259" t="str">
        <f ca="1">VLOOKUP(B6924,'41. KPC'!$H$8:$L$1048576,5,0)</f>
        <v>5~8월</v>
      </c>
      <c r="C6929" s="44"/>
      <c r="D6929" s="38"/>
      <c r="E6929" s="38"/>
      <c r="F6929" s="38"/>
      <c r="G6929" s="38"/>
      <c r="H6929" s="38"/>
    </row>
    <row r="6930" spans="1:8" ht="17.45" customHeight="1">
      <c r="A6930" s="629" t="s">
        <v>33</v>
      </c>
      <c r="B6930" s="663" t="s">
        <v>9103</v>
      </c>
      <c r="C6930" s="44"/>
      <c r="D6930" s="38"/>
      <c r="E6930" s="38"/>
      <c r="F6930" s="38"/>
      <c r="G6930" s="38"/>
      <c r="H6930" s="38"/>
    </row>
    <row r="6931" spans="1:8" ht="17.45" customHeight="1">
      <c r="A6931" s="668"/>
      <c r="B6931" s="652"/>
      <c r="C6931" s="44"/>
      <c r="D6931" s="38"/>
      <c r="E6931" s="38"/>
      <c r="F6931" s="38"/>
      <c r="G6931" s="38"/>
      <c r="H6931" s="38"/>
    </row>
    <row r="6932" spans="1:8" ht="17.45" customHeight="1">
      <c r="A6932" s="44"/>
      <c r="B6932" s="44"/>
      <c r="C6932" s="44"/>
      <c r="D6932" s="44"/>
      <c r="E6932" s="44"/>
      <c r="F6932" s="44"/>
      <c r="G6932" s="44"/>
      <c r="H6932" s="44"/>
    </row>
    <row r="6933" spans="1:8" ht="17.45" customHeight="1">
      <c r="A6933" s="44"/>
      <c r="B6933" s="44"/>
      <c r="C6933" s="44"/>
      <c r="D6933" s="44"/>
      <c r="E6933" s="44"/>
      <c r="F6933" s="44"/>
      <c r="G6933" s="44"/>
      <c r="H6933" s="44"/>
    </row>
    <row r="6934" spans="1:8" ht="17.45" customHeight="1" thickBot="1">
      <c r="A6934" s="22" t="s">
        <v>7</v>
      </c>
      <c r="B6934" s="22" t="s">
        <v>4</v>
      </c>
      <c r="C6934" s="44"/>
      <c r="D6934" s="22" t="s">
        <v>5</v>
      </c>
      <c r="E6934" s="22" t="s">
        <v>11</v>
      </c>
      <c r="F6934" s="22" t="s">
        <v>12</v>
      </c>
      <c r="G6934" s="22" t="s">
        <v>6</v>
      </c>
      <c r="H6934" s="22" t="s">
        <v>29</v>
      </c>
    </row>
    <row r="6935" spans="1:8" ht="17.45" customHeight="1" thickTop="1">
      <c r="A6935" s="161">
        <f ca="1">COUNTIF(INDIRECT("$A$3:A" &amp; ROW()-1), "연번")</f>
        <v>630</v>
      </c>
      <c r="B6935" s="21" t="str">
        <f ca="1">VLOOKUP(A6935,'41. KPC'!$B$8:$H$1048576,7,0)</f>
        <v>자연자본과 생물다양성 실무 A to Z</v>
      </c>
      <c r="C6935" s="44"/>
      <c r="D6935" s="37" t="s">
        <v>9107</v>
      </c>
      <c r="E6935" s="37" t="s">
        <v>9108</v>
      </c>
      <c r="F6935" s="37" t="s">
        <v>9109</v>
      </c>
      <c r="G6935" s="37">
        <v>4</v>
      </c>
      <c r="H6935" s="38" t="s">
        <v>3836</v>
      </c>
    </row>
    <row r="6936" spans="1:8" ht="17.45" customHeight="1">
      <c r="A6936" s="24" t="s">
        <v>28</v>
      </c>
      <c r="B6936" s="437" t="s">
        <v>9110</v>
      </c>
      <c r="C6936" s="44"/>
      <c r="D6936" s="37"/>
      <c r="E6936" s="38"/>
      <c r="F6936" s="38"/>
      <c r="G6936" s="38"/>
      <c r="H6936" s="38"/>
    </row>
    <row r="6937" spans="1:8" ht="17.45" customHeight="1">
      <c r="A6937" s="24" t="s">
        <v>13</v>
      </c>
      <c r="B6937" s="437" t="s">
        <v>9111</v>
      </c>
      <c r="C6937" s="44"/>
      <c r="D6937" s="38"/>
      <c r="E6937" s="38"/>
      <c r="F6937" s="38"/>
      <c r="G6937" s="38"/>
      <c r="H6937" s="38"/>
    </row>
    <row r="6938" spans="1:8" ht="17.45" customHeight="1">
      <c r="A6938" s="24" t="s">
        <v>32</v>
      </c>
      <c r="B6938" s="259">
        <f ca="1">VLOOKUP(B6935,'41. KPC'!$H$8:$J$1048576,3,0)</f>
        <v>4</v>
      </c>
      <c r="C6938" s="44"/>
      <c r="D6938" s="38"/>
      <c r="E6938" s="38"/>
      <c r="F6938" s="38"/>
      <c r="G6938" s="38"/>
      <c r="H6938" s="38"/>
    </row>
    <row r="6939" spans="1:8" ht="17.45" customHeight="1">
      <c r="A6939" s="24" t="s">
        <v>31</v>
      </c>
      <c r="B6939" s="259" t="str">
        <f ca="1">VLOOKUP(B6935,'41. KPC'!$H$8:$J$1048576,2,0)</f>
        <v>O</v>
      </c>
      <c r="C6939" s="44"/>
      <c r="D6939" s="38"/>
      <c r="E6939" s="38"/>
      <c r="F6939" s="38"/>
      <c r="G6939" s="38"/>
      <c r="H6939" s="38"/>
    </row>
    <row r="6940" spans="1:8" ht="17.45" customHeight="1">
      <c r="A6940" s="24" t="s">
        <v>25</v>
      </c>
      <c r="B6940" s="259" t="str">
        <f ca="1">VLOOKUP(B6935,'41. KPC'!$H$8:$L$1048576,5,0)</f>
        <v>6~9월</v>
      </c>
      <c r="C6940" s="44"/>
      <c r="D6940" s="38"/>
      <c r="E6940" s="38"/>
      <c r="F6940" s="38"/>
      <c r="G6940" s="38"/>
      <c r="H6940" s="38"/>
    </row>
    <row r="6941" spans="1:8" ht="17.45" customHeight="1">
      <c r="A6941" s="629" t="s">
        <v>33</v>
      </c>
      <c r="B6941" s="651" t="s">
        <v>9112</v>
      </c>
      <c r="C6941" s="44"/>
      <c r="D6941" s="38"/>
      <c r="E6941" s="38"/>
      <c r="F6941" s="38"/>
      <c r="G6941" s="38"/>
      <c r="H6941" s="38"/>
    </row>
    <row r="6942" spans="1:8" ht="17.45" customHeight="1">
      <c r="A6942" s="668"/>
      <c r="B6942" s="652"/>
      <c r="C6942" s="44"/>
      <c r="D6942" s="38"/>
      <c r="E6942" s="38"/>
      <c r="F6942" s="38"/>
      <c r="G6942" s="38"/>
      <c r="H6942" s="38"/>
    </row>
    <row r="6943" spans="1:8" ht="17.45" customHeight="1"/>
    <row r="6944" spans="1:8" ht="17.45" customHeight="1"/>
    <row r="6945" spans="1:8" ht="17.45" customHeight="1" thickBot="1">
      <c r="A6945" s="22" t="s">
        <v>7</v>
      </c>
      <c r="B6945" s="22" t="s">
        <v>4</v>
      </c>
      <c r="C6945" s="44"/>
      <c r="D6945" s="22" t="s">
        <v>5</v>
      </c>
      <c r="E6945" s="22" t="s">
        <v>11</v>
      </c>
      <c r="F6945" s="22" t="s">
        <v>12</v>
      </c>
      <c r="G6945" s="22" t="s">
        <v>6</v>
      </c>
      <c r="H6945" s="22" t="s">
        <v>29</v>
      </c>
    </row>
    <row r="6946" spans="1:8" ht="17.45" customHeight="1" thickTop="1">
      <c r="A6946" s="161">
        <f ca="1">COUNTIF(INDIRECT("$A$3:A" &amp; ROW()-1), "연번")</f>
        <v>631</v>
      </c>
      <c r="B6946" s="21" t="str">
        <f ca="1">VLOOKUP(A6946,'41. KPC'!$B$8:$H$1048576,7,0)</f>
        <v>스마트공장 고도화를 위한 제조데이터 분석 (Power BI 활용)</v>
      </c>
      <c r="C6946" s="44"/>
      <c r="D6946" s="37" t="s">
        <v>9113</v>
      </c>
      <c r="E6946" s="37" t="s">
        <v>9114</v>
      </c>
      <c r="F6946" s="37" t="s">
        <v>9115</v>
      </c>
      <c r="G6946" s="437">
        <v>7</v>
      </c>
      <c r="H6946" s="626" t="s">
        <v>3836</v>
      </c>
    </row>
    <row r="6947" spans="1:8" ht="17.45" customHeight="1">
      <c r="A6947" s="24" t="s">
        <v>28</v>
      </c>
      <c r="B6947" s="438" t="s">
        <v>9116</v>
      </c>
      <c r="C6947" s="44"/>
      <c r="D6947" s="37" t="s">
        <v>9113</v>
      </c>
      <c r="E6947" s="38" t="s">
        <v>9117</v>
      </c>
      <c r="F6947" s="38" t="s">
        <v>9118</v>
      </c>
      <c r="G6947" s="437">
        <v>7</v>
      </c>
      <c r="H6947" s="628"/>
    </row>
    <row r="6948" spans="1:8" ht="17.45" customHeight="1">
      <c r="A6948" s="24" t="s">
        <v>13</v>
      </c>
      <c r="B6948" s="443" t="s">
        <v>9119</v>
      </c>
      <c r="C6948" s="44"/>
      <c r="D6948" s="38"/>
      <c r="E6948" s="38"/>
      <c r="F6948" s="38"/>
      <c r="G6948" s="38"/>
      <c r="H6948" s="38"/>
    </row>
    <row r="6949" spans="1:8" ht="17.45" customHeight="1">
      <c r="A6949" s="24" t="s">
        <v>32</v>
      </c>
      <c r="B6949" s="259">
        <f ca="1">VLOOKUP(B6946,'41. KPC'!$H$8:$J$1048576,3,0)</f>
        <v>14</v>
      </c>
      <c r="C6949" s="44"/>
      <c r="D6949" s="38"/>
      <c r="E6949" s="38"/>
      <c r="F6949" s="38"/>
      <c r="G6949" s="38"/>
      <c r="H6949" s="38"/>
    </row>
    <row r="6950" spans="1:8" ht="17.45" customHeight="1">
      <c r="A6950" s="24" t="s">
        <v>31</v>
      </c>
      <c r="B6950" s="259" t="str">
        <f ca="1">VLOOKUP(B6946,'41. KPC'!$H$8:$J$1048576,2,0)</f>
        <v>X</v>
      </c>
      <c r="C6950" s="44"/>
      <c r="D6950" s="38"/>
      <c r="E6950" s="38"/>
      <c r="F6950" s="38"/>
      <c r="G6950" s="38"/>
      <c r="H6950" s="38"/>
    </row>
    <row r="6951" spans="1:8" ht="17.45" customHeight="1">
      <c r="A6951" s="24" t="s">
        <v>25</v>
      </c>
      <c r="B6951" s="259" t="str">
        <f ca="1">VLOOKUP(B6946,'41. KPC'!$H$8:$L$1048576,5,0)</f>
        <v>3~12월</v>
      </c>
      <c r="C6951" s="44"/>
      <c r="D6951" s="38"/>
      <c r="E6951" s="38"/>
      <c r="F6951" s="38"/>
      <c r="G6951" s="38"/>
      <c r="H6951" s="38"/>
    </row>
    <row r="6952" spans="1:8" ht="17.45" customHeight="1">
      <c r="A6952" s="629" t="s">
        <v>33</v>
      </c>
      <c r="B6952" s="651" t="s">
        <v>9120</v>
      </c>
      <c r="C6952" s="44"/>
      <c r="D6952" s="38"/>
      <c r="E6952" s="38"/>
      <c r="F6952" s="38"/>
      <c r="G6952" s="38"/>
      <c r="H6952" s="38"/>
    </row>
    <row r="6953" spans="1:8" ht="17.45" customHeight="1">
      <c r="A6953" s="668"/>
      <c r="B6953" s="652"/>
      <c r="C6953" s="44"/>
      <c r="D6953" s="38"/>
      <c r="E6953" s="38"/>
      <c r="F6953" s="38"/>
      <c r="G6953" s="38"/>
      <c r="H6953" s="38"/>
    </row>
    <row r="6954" spans="1:8" ht="17.45" customHeight="1"/>
    <row r="6955" spans="1:8" ht="17.45" customHeight="1"/>
    <row r="6956" spans="1:8" ht="17.45" customHeight="1" thickBot="1">
      <c r="A6956" s="22" t="s">
        <v>7</v>
      </c>
      <c r="B6956" s="22" t="s">
        <v>4</v>
      </c>
      <c r="C6956" s="44"/>
      <c r="D6956" s="22" t="s">
        <v>5</v>
      </c>
      <c r="E6956" s="22" t="s">
        <v>11</v>
      </c>
      <c r="F6956" s="22" t="s">
        <v>12</v>
      </c>
      <c r="G6956" s="22" t="s">
        <v>6</v>
      </c>
      <c r="H6956" s="22" t="s">
        <v>29</v>
      </c>
    </row>
    <row r="6957" spans="1:8" ht="17.45" customHeight="1" thickTop="1">
      <c r="A6957" s="161">
        <f ca="1">COUNTIF(INDIRECT("$A$3:A" &amp; ROW()-1), "연번")</f>
        <v>632</v>
      </c>
      <c r="B6957" s="21" t="str">
        <f ca="1">VLOOKUP(A6957,'41. KPC'!$B$8:$H$1048576,7,0)</f>
        <v>재해제로 안전활동과 작업관리</v>
      </c>
      <c r="C6957" s="44"/>
      <c r="D6957" s="37" t="s">
        <v>9121</v>
      </c>
      <c r="E6957" s="37" t="s">
        <v>9122</v>
      </c>
      <c r="F6957" s="37" t="s">
        <v>9123</v>
      </c>
      <c r="G6957" s="437">
        <v>3</v>
      </c>
      <c r="H6957" s="626" t="s">
        <v>3836</v>
      </c>
    </row>
    <row r="6958" spans="1:8" ht="17.45" customHeight="1">
      <c r="A6958" s="24" t="s">
        <v>28</v>
      </c>
      <c r="B6958" s="438" t="s">
        <v>9124</v>
      </c>
      <c r="C6958" s="44"/>
      <c r="D6958" s="37" t="s">
        <v>9121</v>
      </c>
      <c r="E6958" s="38" t="s">
        <v>9125</v>
      </c>
      <c r="F6958" s="38" t="s">
        <v>9126</v>
      </c>
      <c r="G6958" s="437">
        <v>4</v>
      </c>
      <c r="H6958" s="627"/>
    </row>
    <row r="6959" spans="1:8" ht="17.45" customHeight="1">
      <c r="A6959" s="24" t="s">
        <v>13</v>
      </c>
      <c r="B6959" s="443" t="s">
        <v>9127</v>
      </c>
      <c r="C6959" s="44"/>
      <c r="D6959" s="38" t="s">
        <v>9121</v>
      </c>
      <c r="E6959" s="38" t="s">
        <v>9128</v>
      </c>
      <c r="F6959" s="38" t="s">
        <v>9129</v>
      </c>
      <c r="G6959" s="38">
        <v>3</v>
      </c>
      <c r="H6959" s="627"/>
    </row>
    <row r="6960" spans="1:8" ht="17.45" customHeight="1">
      <c r="A6960" s="24" t="s">
        <v>32</v>
      </c>
      <c r="B6960" s="259">
        <f ca="1">VLOOKUP(B6957,'41. KPC'!$H$8:$J$1048576,3,0)</f>
        <v>14</v>
      </c>
      <c r="C6960" s="44"/>
      <c r="D6960" s="38" t="s">
        <v>9121</v>
      </c>
      <c r="E6960" s="38" t="s">
        <v>9130</v>
      </c>
      <c r="F6960" s="38" t="s">
        <v>9131</v>
      </c>
      <c r="G6960" s="38">
        <v>4</v>
      </c>
      <c r="H6960" s="628"/>
    </row>
    <row r="6961" spans="1:8" ht="17.45" customHeight="1">
      <c r="A6961" s="24" t="s">
        <v>31</v>
      </c>
      <c r="B6961" s="259" t="str">
        <f ca="1">VLOOKUP(B6957,'41. KPC'!$H$8:$J$1048576,2,0)</f>
        <v>O</v>
      </c>
      <c r="C6961" s="44"/>
      <c r="D6961" s="38"/>
      <c r="E6961" s="38"/>
      <c r="F6961" s="38"/>
      <c r="G6961" s="38"/>
      <c r="H6961" s="38"/>
    </row>
    <row r="6962" spans="1:8" ht="17.45" customHeight="1">
      <c r="A6962" s="24" t="s">
        <v>25</v>
      </c>
      <c r="B6962" s="259" t="str">
        <f ca="1">VLOOKUP(B6957,'41. KPC'!$H$8:$L$1048576,5,0)</f>
        <v>4~12월</v>
      </c>
      <c r="C6962" s="44"/>
      <c r="D6962" s="38"/>
      <c r="E6962" s="38"/>
      <c r="F6962" s="38"/>
      <c r="G6962" s="38"/>
      <c r="H6962" s="38"/>
    </row>
    <row r="6963" spans="1:8" ht="17.45" customHeight="1">
      <c r="A6963" s="629" t="s">
        <v>33</v>
      </c>
      <c r="B6963" s="651" t="s">
        <v>9124</v>
      </c>
      <c r="C6963" s="44"/>
      <c r="D6963" s="38"/>
      <c r="E6963" s="38"/>
      <c r="F6963" s="38"/>
      <c r="G6963" s="38"/>
      <c r="H6963" s="38"/>
    </row>
    <row r="6964" spans="1:8" ht="17.45" customHeight="1">
      <c r="A6964" s="668"/>
      <c r="B6964" s="652"/>
      <c r="C6964" s="44"/>
      <c r="D6964" s="38"/>
      <c r="E6964" s="38"/>
      <c r="F6964" s="38"/>
      <c r="G6964" s="38"/>
      <c r="H6964" s="38"/>
    </row>
    <row r="6965" spans="1:8" ht="17.45" customHeight="1"/>
    <row r="6966" spans="1:8" ht="17.45" customHeight="1"/>
    <row r="6967" spans="1:8" ht="17.45" customHeight="1" thickBot="1">
      <c r="A6967" s="22" t="s">
        <v>7</v>
      </c>
      <c r="B6967" s="22" t="s">
        <v>4</v>
      </c>
      <c r="C6967" s="44"/>
      <c r="D6967" s="22" t="s">
        <v>5</v>
      </c>
      <c r="E6967" s="22" t="s">
        <v>11</v>
      </c>
      <c r="F6967" s="22" t="s">
        <v>12</v>
      </c>
      <c r="G6967" s="22" t="s">
        <v>6</v>
      </c>
      <c r="H6967" s="22" t="s">
        <v>29</v>
      </c>
    </row>
    <row r="6968" spans="1:8" ht="17.45" customHeight="1" thickTop="1">
      <c r="A6968" s="161">
        <f ca="1">COUNTIF(INDIRECT("$A$3:A" &amp; ROW()-1), "연번")</f>
        <v>633</v>
      </c>
      <c r="B6968" s="21" t="str">
        <f ca="1">VLOOKUP(A6968,'41. KPC'!$B$8:$H$1048576,7,0)</f>
        <v>생산계획수립실무</v>
      </c>
      <c r="C6968" s="44"/>
      <c r="D6968" s="37" t="s">
        <v>9132</v>
      </c>
      <c r="E6968" s="37" t="s">
        <v>9133</v>
      </c>
      <c r="F6968" s="37" t="s">
        <v>9134</v>
      </c>
      <c r="G6968" s="437">
        <v>1</v>
      </c>
      <c r="H6968" s="626" t="s">
        <v>3836</v>
      </c>
    </row>
    <row r="6969" spans="1:8" ht="17.45" customHeight="1">
      <c r="A6969" s="24" t="s">
        <v>28</v>
      </c>
      <c r="B6969" s="438" t="s">
        <v>9135</v>
      </c>
      <c r="C6969" s="44"/>
      <c r="D6969" s="37" t="s">
        <v>9132</v>
      </c>
      <c r="E6969" s="38" t="s">
        <v>9136</v>
      </c>
      <c r="F6969" s="38" t="s">
        <v>9137</v>
      </c>
      <c r="G6969" s="437">
        <v>2</v>
      </c>
      <c r="H6969" s="627"/>
    </row>
    <row r="6970" spans="1:8" ht="17.45" customHeight="1">
      <c r="A6970" s="24" t="s">
        <v>13</v>
      </c>
      <c r="B6970" s="443" t="s">
        <v>9138</v>
      </c>
      <c r="C6970" s="44"/>
      <c r="D6970" s="38" t="s">
        <v>9132</v>
      </c>
      <c r="E6970" s="38" t="s">
        <v>9139</v>
      </c>
      <c r="F6970" s="38" t="s">
        <v>9140</v>
      </c>
      <c r="G6970" s="38">
        <v>2</v>
      </c>
      <c r="H6970" s="627"/>
    </row>
    <row r="6971" spans="1:8" ht="17.45" customHeight="1">
      <c r="A6971" s="24" t="s">
        <v>32</v>
      </c>
      <c r="B6971" s="259">
        <f ca="1">VLOOKUP(B6968,'41. KPC'!$H$8:$J$1048576,3,0)</f>
        <v>7</v>
      </c>
      <c r="C6971" s="44"/>
      <c r="D6971" s="38" t="s">
        <v>9132</v>
      </c>
      <c r="E6971" s="38" t="s">
        <v>9141</v>
      </c>
      <c r="F6971" s="38" t="s">
        <v>9142</v>
      </c>
      <c r="G6971" s="38">
        <v>2</v>
      </c>
      <c r="H6971" s="628"/>
    </row>
    <row r="6972" spans="1:8" ht="17.45" customHeight="1">
      <c r="A6972" s="24" t="s">
        <v>31</v>
      </c>
      <c r="B6972" s="259" t="str">
        <f ca="1">VLOOKUP(B6968,'41. KPC'!$H$8:$J$1048576,2,0)</f>
        <v>O</v>
      </c>
      <c r="C6972" s="44"/>
      <c r="D6972" s="38"/>
      <c r="E6972" s="38"/>
      <c r="F6972" s="38"/>
      <c r="G6972" s="38"/>
      <c r="H6972" s="38"/>
    </row>
    <row r="6973" spans="1:8" ht="17.45" customHeight="1">
      <c r="A6973" s="24" t="s">
        <v>25</v>
      </c>
      <c r="B6973" s="259" t="str">
        <f ca="1">VLOOKUP(B6968,'41. KPC'!$H$8:$L$1048576,5,0)</f>
        <v>2~12월</v>
      </c>
      <c r="C6973" s="44"/>
      <c r="D6973" s="38"/>
      <c r="E6973" s="38"/>
      <c r="F6973" s="38"/>
      <c r="G6973" s="38"/>
      <c r="H6973" s="38"/>
    </row>
    <row r="6974" spans="1:8" ht="17.45" customHeight="1">
      <c r="A6974" s="629" t="s">
        <v>33</v>
      </c>
      <c r="B6974" s="651" t="s">
        <v>9135</v>
      </c>
      <c r="C6974" s="44"/>
      <c r="D6974" s="38"/>
      <c r="E6974" s="38"/>
      <c r="F6974" s="38"/>
      <c r="G6974" s="38"/>
      <c r="H6974" s="38"/>
    </row>
    <row r="6975" spans="1:8" ht="17.45" customHeight="1">
      <c r="A6975" s="668"/>
      <c r="B6975" s="652"/>
      <c r="C6975" s="44"/>
      <c r="D6975" s="38"/>
      <c r="E6975" s="38"/>
      <c r="F6975" s="38"/>
      <c r="G6975" s="38"/>
      <c r="H6975" s="38"/>
    </row>
    <row r="6976" spans="1:8" ht="17.45" customHeight="1"/>
    <row r="6977" spans="1:8" ht="17.45" customHeight="1"/>
    <row r="6978" spans="1:8" ht="17.45" customHeight="1" thickBot="1">
      <c r="A6978" s="22" t="s">
        <v>7</v>
      </c>
      <c r="B6978" s="22" t="s">
        <v>4</v>
      </c>
      <c r="C6978" s="44"/>
      <c r="D6978" s="22" t="s">
        <v>5</v>
      </c>
      <c r="E6978" s="22" t="s">
        <v>11</v>
      </c>
      <c r="F6978" s="22" t="s">
        <v>12</v>
      </c>
      <c r="G6978" s="22" t="s">
        <v>6</v>
      </c>
      <c r="H6978" s="22" t="s">
        <v>29</v>
      </c>
    </row>
    <row r="6979" spans="1:8" ht="17.45" customHeight="1" thickTop="1">
      <c r="A6979" s="161">
        <f ca="1">COUNTIF(INDIRECT("$A$3:A" &amp; ROW()-1), "연번")</f>
        <v>634</v>
      </c>
      <c r="B6979" s="21" t="str">
        <f ca="1">VLOOKUP(A6979,'41. KPC'!$B$8:$H$1048576,7,0)</f>
        <v>제조담당자를 위한 ChatGPT 업무자동화 실습</v>
      </c>
      <c r="C6979" s="44"/>
      <c r="D6979" s="37" t="s">
        <v>9143</v>
      </c>
      <c r="E6979" s="37" t="s">
        <v>9144</v>
      </c>
      <c r="F6979" s="37" t="s">
        <v>9145</v>
      </c>
      <c r="G6979" s="437">
        <v>7</v>
      </c>
      <c r="H6979" s="38" t="s">
        <v>3836</v>
      </c>
    </row>
    <row r="6980" spans="1:8" ht="17.45" customHeight="1">
      <c r="A6980" s="24" t="s">
        <v>28</v>
      </c>
      <c r="B6980" s="438" t="s">
        <v>9146</v>
      </c>
      <c r="C6980" s="44"/>
      <c r="D6980" s="37"/>
      <c r="E6980" s="38"/>
      <c r="F6980" s="38"/>
      <c r="G6980" s="437"/>
      <c r="H6980" s="38"/>
    </row>
    <row r="6981" spans="1:8" ht="17.45" customHeight="1">
      <c r="A6981" s="24" t="s">
        <v>13</v>
      </c>
      <c r="B6981" s="443" t="s">
        <v>9147</v>
      </c>
      <c r="C6981" s="44"/>
      <c r="D6981" s="38"/>
      <c r="E6981" s="38"/>
      <c r="F6981" s="38"/>
      <c r="G6981" s="38"/>
      <c r="H6981" s="38"/>
    </row>
    <row r="6982" spans="1:8" ht="17.45" customHeight="1">
      <c r="A6982" s="24" t="s">
        <v>32</v>
      </c>
      <c r="B6982" s="259">
        <f ca="1">VLOOKUP(B6979,'41. KPC'!$H$8:$J$1048576,3,0)</f>
        <v>7</v>
      </c>
      <c r="C6982" s="44"/>
      <c r="D6982" s="38"/>
      <c r="E6982" s="38"/>
      <c r="F6982" s="38"/>
      <c r="G6982" s="38"/>
      <c r="H6982" s="38"/>
    </row>
    <row r="6983" spans="1:8" ht="17.45" customHeight="1">
      <c r="A6983" s="24" t="s">
        <v>31</v>
      </c>
      <c r="B6983" s="259" t="str">
        <f ca="1">VLOOKUP(B6979,'41. KPC'!$H$8:$J$1048576,2,0)</f>
        <v>O</v>
      </c>
      <c r="C6983" s="44"/>
      <c r="D6983" s="38"/>
      <c r="E6983" s="38"/>
      <c r="F6983" s="38"/>
      <c r="G6983" s="38"/>
      <c r="H6983" s="38"/>
    </row>
    <row r="6984" spans="1:8" ht="17.45" customHeight="1">
      <c r="A6984" s="24" t="s">
        <v>25</v>
      </c>
      <c r="B6984" s="259" t="str">
        <f ca="1">VLOOKUP(B6979,'41. KPC'!$H$8:$L$1048576,5,0)</f>
        <v>3~12월</v>
      </c>
      <c r="C6984" s="44"/>
      <c r="D6984" s="38"/>
      <c r="E6984" s="38"/>
      <c r="F6984" s="38"/>
      <c r="G6984" s="38"/>
      <c r="H6984" s="38"/>
    </row>
    <row r="6985" spans="1:8" ht="17.45" customHeight="1">
      <c r="A6985" s="629" t="s">
        <v>33</v>
      </c>
      <c r="B6985" s="663" t="s">
        <v>9146</v>
      </c>
      <c r="C6985" s="44"/>
      <c r="D6985" s="38"/>
      <c r="E6985" s="38"/>
      <c r="F6985" s="38"/>
      <c r="G6985" s="38"/>
      <c r="H6985" s="38"/>
    </row>
    <row r="6986" spans="1:8" ht="17.45" customHeight="1">
      <c r="A6986" s="668"/>
      <c r="B6986" s="652"/>
      <c r="C6986" s="44"/>
      <c r="D6986" s="38"/>
      <c r="E6986" s="38"/>
      <c r="F6986" s="38"/>
      <c r="G6986" s="38"/>
      <c r="H6986" s="38"/>
    </row>
    <row r="6987" spans="1:8" ht="17.45" customHeight="1"/>
    <row r="6988" spans="1:8" ht="17.45" customHeight="1"/>
    <row r="6989" spans="1:8" ht="17.45" customHeight="1" thickBot="1">
      <c r="A6989" s="22" t="s">
        <v>7</v>
      </c>
      <c r="B6989" s="22" t="s">
        <v>4</v>
      </c>
      <c r="C6989" s="44"/>
      <c r="D6989" s="22" t="s">
        <v>5</v>
      </c>
      <c r="E6989" s="22" t="s">
        <v>11</v>
      </c>
      <c r="F6989" s="22" t="s">
        <v>12</v>
      </c>
      <c r="G6989" s="22" t="s">
        <v>6</v>
      </c>
      <c r="H6989" s="22" t="s">
        <v>29</v>
      </c>
    </row>
    <row r="6990" spans="1:8" ht="17.45" customHeight="1" thickTop="1">
      <c r="A6990" s="161">
        <f ca="1">COUNTIF(INDIRECT("$A$3:A" &amp; ROW()-1), "연번")</f>
        <v>635</v>
      </c>
      <c r="B6990" s="21" t="str">
        <f ca="1">VLOOKUP(A6990,'41. KPC'!$B$8:$H$1048576,7,0)</f>
        <v>TPM기술력 향상을 위한 ChatGPT 활용방법</v>
      </c>
      <c r="C6990" s="44"/>
      <c r="D6990" s="37" t="s">
        <v>9148</v>
      </c>
      <c r="E6990" s="37" t="s">
        <v>9149</v>
      </c>
      <c r="F6990" s="37" t="s">
        <v>9150</v>
      </c>
      <c r="G6990" s="437">
        <v>7</v>
      </c>
      <c r="H6990" s="626" t="s">
        <v>3836</v>
      </c>
    </row>
    <row r="6991" spans="1:8" ht="17.45" customHeight="1">
      <c r="A6991" s="24" t="s">
        <v>28</v>
      </c>
      <c r="B6991" s="438" t="s">
        <v>9151</v>
      </c>
      <c r="C6991" s="44"/>
      <c r="D6991" s="37" t="s">
        <v>9148</v>
      </c>
      <c r="E6991" s="38" t="s">
        <v>9152</v>
      </c>
      <c r="F6991" s="38" t="s">
        <v>9153</v>
      </c>
      <c r="G6991" s="437">
        <v>7</v>
      </c>
      <c r="H6991" s="628"/>
    </row>
    <row r="6992" spans="1:8" ht="17.45" customHeight="1">
      <c r="A6992" s="24" t="s">
        <v>13</v>
      </c>
      <c r="B6992" s="443" t="s">
        <v>9154</v>
      </c>
      <c r="C6992" s="44"/>
      <c r="D6992" s="38"/>
      <c r="E6992" s="38"/>
      <c r="F6992" s="38"/>
      <c r="G6992" s="38"/>
      <c r="H6992" s="38"/>
    </row>
    <row r="6993" spans="1:8" ht="17.45" customHeight="1">
      <c r="A6993" s="24" t="s">
        <v>32</v>
      </c>
      <c r="B6993" s="259">
        <f ca="1">VLOOKUP(B6990,'41. KPC'!$H$8:$J$1048576,3,0)</f>
        <v>14</v>
      </c>
      <c r="C6993" s="44"/>
      <c r="D6993" s="38"/>
      <c r="E6993" s="38"/>
      <c r="F6993" s="38"/>
      <c r="G6993" s="38"/>
      <c r="H6993" s="38"/>
    </row>
    <row r="6994" spans="1:8" ht="17.45" customHeight="1">
      <c r="A6994" s="24" t="s">
        <v>31</v>
      </c>
      <c r="B6994" s="259" t="str">
        <f ca="1">VLOOKUP(B6990,'41. KPC'!$H$8:$J$1048576,2,0)</f>
        <v>O</v>
      </c>
      <c r="C6994" s="44"/>
      <c r="D6994" s="38"/>
      <c r="E6994" s="38"/>
      <c r="F6994" s="38"/>
      <c r="G6994" s="38"/>
      <c r="H6994" s="38"/>
    </row>
    <row r="6995" spans="1:8" ht="17.45" customHeight="1">
      <c r="A6995" s="24" t="s">
        <v>25</v>
      </c>
      <c r="B6995" s="259" t="str">
        <f ca="1">VLOOKUP(B6990,'41. KPC'!$H$8:$L$1048576,5,0)</f>
        <v>3~10월</v>
      </c>
      <c r="C6995" s="44"/>
      <c r="D6995" s="38"/>
      <c r="E6995" s="38"/>
      <c r="F6995" s="38"/>
      <c r="G6995" s="38"/>
      <c r="H6995" s="38"/>
    </row>
    <row r="6996" spans="1:8" ht="17.45" customHeight="1">
      <c r="A6996" s="629" t="s">
        <v>33</v>
      </c>
      <c r="B6996" s="651" t="s">
        <v>9155</v>
      </c>
      <c r="C6996" s="44"/>
      <c r="D6996" s="38"/>
      <c r="E6996" s="38"/>
      <c r="F6996" s="38"/>
      <c r="G6996" s="38"/>
      <c r="H6996" s="38"/>
    </row>
    <row r="6997" spans="1:8" ht="17.45" customHeight="1">
      <c r="A6997" s="668"/>
      <c r="B6997" s="652"/>
      <c r="C6997" s="44"/>
      <c r="D6997" s="38"/>
      <c r="E6997" s="38"/>
      <c r="F6997" s="38"/>
      <c r="G6997" s="38"/>
      <c r="H6997" s="38"/>
    </row>
    <row r="6998" spans="1:8" ht="17.45" customHeight="1"/>
    <row r="6999" spans="1:8" ht="17.45" customHeight="1"/>
    <row r="7000" spans="1:8" ht="17.45" customHeight="1" thickBot="1">
      <c r="A7000" s="22" t="s">
        <v>7</v>
      </c>
      <c r="B7000" s="22" t="s">
        <v>4</v>
      </c>
      <c r="C7000" s="44"/>
      <c r="D7000" s="22" t="s">
        <v>5</v>
      </c>
      <c r="E7000" s="22" t="s">
        <v>11</v>
      </c>
      <c r="F7000" s="22" t="s">
        <v>12</v>
      </c>
      <c r="G7000" s="22" t="s">
        <v>6</v>
      </c>
      <c r="H7000" s="22" t="s">
        <v>29</v>
      </c>
    </row>
    <row r="7001" spans="1:8" ht="17.45" customHeight="1" thickTop="1">
      <c r="A7001" s="161">
        <f ca="1">COUNTIF(INDIRECT("$A$3:A" &amp; ROW()-1), "연번")</f>
        <v>636</v>
      </c>
      <c r="B7001" s="21" t="str">
        <f ca="1">VLOOKUP(A7001,'41. KPC'!$B$8:$H$1048576,7,0)</f>
        <v>AI와 IoT기반 설비보전실무</v>
      </c>
      <c r="C7001" s="44"/>
      <c r="D7001" s="37" t="s">
        <v>9156</v>
      </c>
      <c r="E7001" s="37" t="s">
        <v>9157</v>
      </c>
      <c r="F7001" s="37" t="s">
        <v>9158</v>
      </c>
      <c r="G7001" s="437">
        <v>7</v>
      </c>
      <c r="H7001" s="626" t="s">
        <v>3836</v>
      </c>
    </row>
    <row r="7002" spans="1:8" ht="17.45" customHeight="1">
      <c r="A7002" s="24" t="s">
        <v>28</v>
      </c>
      <c r="B7002" s="438" t="s">
        <v>9159</v>
      </c>
      <c r="C7002" s="44"/>
      <c r="D7002" s="37" t="s">
        <v>9156</v>
      </c>
      <c r="E7002" s="38" t="s">
        <v>9160</v>
      </c>
      <c r="F7002" s="38" t="s">
        <v>9161</v>
      </c>
      <c r="G7002" s="437">
        <v>7</v>
      </c>
      <c r="H7002" s="628"/>
    </row>
    <row r="7003" spans="1:8" ht="17.45" customHeight="1">
      <c r="A7003" s="24" t="s">
        <v>13</v>
      </c>
      <c r="B7003" s="443" t="s">
        <v>9162</v>
      </c>
      <c r="C7003" s="44"/>
      <c r="D7003" s="38"/>
      <c r="E7003" s="38"/>
      <c r="F7003" s="38"/>
      <c r="G7003" s="38"/>
      <c r="H7003" s="38"/>
    </row>
    <row r="7004" spans="1:8" ht="17.45" customHeight="1">
      <c r="A7004" s="24" t="s">
        <v>32</v>
      </c>
      <c r="B7004" s="259">
        <f ca="1">VLOOKUP(B7001,'41. KPC'!$H$8:$J$1048576,3,0)</f>
        <v>14</v>
      </c>
      <c r="C7004" s="44"/>
      <c r="D7004" s="38"/>
      <c r="E7004" s="38"/>
      <c r="F7004" s="38"/>
      <c r="G7004" s="38"/>
      <c r="H7004" s="38"/>
    </row>
    <row r="7005" spans="1:8" ht="17.45" customHeight="1">
      <c r="A7005" s="24" t="s">
        <v>31</v>
      </c>
      <c r="B7005" s="259" t="str">
        <f ca="1">VLOOKUP(B7001,'41. KPC'!$H$8:$J$1048576,2,0)</f>
        <v>O</v>
      </c>
      <c r="C7005" s="44"/>
      <c r="D7005" s="38"/>
      <c r="E7005" s="38"/>
      <c r="F7005" s="38"/>
      <c r="G7005" s="38"/>
      <c r="H7005" s="38"/>
    </row>
    <row r="7006" spans="1:8" ht="17.45" customHeight="1">
      <c r="A7006" s="24" t="s">
        <v>25</v>
      </c>
      <c r="B7006" s="259" t="str">
        <f ca="1">VLOOKUP(B7001,'41. KPC'!$H$8:$L$1048576,5,0)</f>
        <v>3~11월</v>
      </c>
      <c r="C7006" s="44"/>
      <c r="D7006" s="38"/>
      <c r="E7006" s="38"/>
      <c r="F7006" s="38"/>
      <c r="G7006" s="38"/>
      <c r="H7006" s="38"/>
    </row>
    <row r="7007" spans="1:8" ht="17.45" customHeight="1">
      <c r="A7007" s="629" t="s">
        <v>33</v>
      </c>
      <c r="B7007" s="663" t="s">
        <v>9159</v>
      </c>
      <c r="C7007" s="44"/>
      <c r="D7007" s="38"/>
      <c r="E7007" s="38"/>
      <c r="F7007" s="38"/>
      <c r="G7007" s="38"/>
      <c r="H7007" s="38"/>
    </row>
    <row r="7008" spans="1:8" ht="17.45" customHeight="1">
      <c r="A7008" s="668"/>
      <c r="B7008" s="652"/>
      <c r="C7008" s="44"/>
      <c r="D7008" s="38"/>
      <c r="E7008" s="38"/>
      <c r="F7008" s="38"/>
      <c r="G7008" s="38"/>
      <c r="H7008" s="38"/>
    </row>
    <row r="7009" spans="1:8" ht="17.45" customHeight="1"/>
    <row r="7010" spans="1:8" ht="17.45" customHeight="1"/>
    <row r="7011" spans="1:8" ht="17.45" customHeight="1" thickBot="1">
      <c r="A7011" s="22" t="s">
        <v>7</v>
      </c>
      <c r="B7011" s="22" t="s">
        <v>4</v>
      </c>
      <c r="C7011" s="44"/>
      <c r="D7011" s="22" t="s">
        <v>5</v>
      </c>
      <c r="E7011" s="22" t="s">
        <v>11</v>
      </c>
      <c r="F7011" s="22" t="s">
        <v>12</v>
      </c>
      <c r="G7011" s="22" t="s">
        <v>6</v>
      </c>
      <c r="H7011" s="22" t="s">
        <v>29</v>
      </c>
    </row>
    <row r="7012" spans="1:8" ht="17.45" customHeight="1" thickTop="1">
      <c r="A7012" s="161">
        <f ca="1">COUNTIF(INDIRECT("$A$3:A" &amp; ROW()-1), "연번")</f>
        <v>637</v>
      </c>
      <c r="B7012" s="21" t="str">
        <f ca="1">VLOOKUP(A7012,'41. KPC'!$B$8:$H$1048576,7,0)</f>
        <v>외부 대응을 위한 온실가스 배출량 산정 및 관리</v>
      </c>
      <c r="C7012" s="44"/>
      <c r="D7012" s="37" t="s">
        <v>9163</v>
      </c>
      <c r="E7012" s="37" t="s">
        <v>9164</v>
      </c>
      <c r="F7012" s="37" t="s">
        <v>9165</v>
      </c>
      <c r="G7012" s="437">
        <v>2</v>
      </c>
      <c r="H7012" s="626" t="s">
        <v>3836</v>
      </c>
    </row>
    <row r="7013" spans="1:8" ht="17.45" customHeight="1">
      <c r="A7013" s="24" t="s">
        <v>28</v>
      </c>
      <c r="B7013" s="438" t="s">
        <v>9166</v>
      </c>
      <c r="C7013" s="44"/>
      <c r="D7013" s="37" t="s">
        <v>9163</v>
      </c>
      <c r="E7013" s="38" t="s">
        <v>9167</v>
      </c>
      <c r="F7013" s="38" t="s">
        <v>9168</v>
      </c>
      <c r="G7013" s="437">
        <v>2</v>
      </c>
      <c r="H7013" s="627"/>
    </row>
    <row r="7014" spans="1:8" ht="17.45" customHeight="1">
      <c r="A7014" s="24" t="s">
        <v>13</v>
      </c>
      <c r="B7014" s="443" t="s">
        <v>9169</v>
      </c>
      <c r="C7014" s="44"/>
      <c r="D7014" s="38" t="s">
        <v>9163</v>
      </c>
      <c r="E7014" s="38" t="s">
        <v>9170</v>
      </c>
      <c r="F7014" s="38" t="s">
        <v>9171</v>
      </c>
      <c r="G7014" s="38">
        <v>3</v>
      </c>
      <c r="H7014" s="628"/>
    </row>
    <row r="7015" spans="1:8" ht="17.45" customHeight="1">
      <c r="A7015" s="24" t="s">
        <v>32</v>
      </c>
      <c r="B7015" s="259">
        <f ca="1">VLOOKUP(B7012,'41. KPC'!$H$8:$J$1048576,3,0)</f>
        <v>14</v>
      </c>
      <c r="C7015" s="44"/>
      <c r="D7015" s="38"/>
      <c r="E7015" s="38"/>
      <c r="F7015" s="38"/>
      <c r="G7015" s="38"/>
      <c r="H7015" s="38"/>
    </row>
    <row r="7016" spans="1:8" ht="17.45" customHeight="1">
      <c r="A7016" s="24" t="s">
        <v>31</v>
      </c>
      <c r="B7016" s="259" t="str">
        <f ca="1">VLOOKUP(B7012,'41. KPC'!$H$8:$J$1048576,2,0)</f>
        <v>O</v>
      </c>
      <c r="C7016" s="44"/>
      <c r="D7016" s="38"/>
      <c r="E7016" s="38"/>
      <c r="F7016" s="38"/>
      <c r="G7016" s="38"/>
      <c r="H7016" s="38"/>
    </row>
    <row r="7017" spans="1:8" ht="17.45" customHeight="1">
      <c r="A7017" s="24" t="s">
        <v>25</v>
      </c>
      <c r="B7017" s="259" t="str">
        <f ca="1">VLOOKUP(B7012,'41. KPC'!$H$8:$L$1048576,5,0)</f>
        <v>2~6월</v>
      </c>
      <c r="C7017" s="44"/>
      <c r="D7017" s="38"/>
      <c r="E7017" s="38"/>
      <c r="F7017" s="38"/>
      <c r="G7017" s="38"/>
      <c r="H7017" s="38"/>
    </row>
    <row r="7018" spans="1:8" ht="17.45" customHeight="1">
      <c r="A7018" s="629" t="s">
        <v>33</v>
      </c>
      <c r="B7018" s="651" t="s">
        <v>9166</v>
      </c>
      <c r="C7018" s="44"/>
      <c r="D7018" s="38"/>
      <c r="E7018" s="38"/>
      <c r="F7018" s="38"/>
      <c r="G7018" s="38"/>
      <c r="H7018" s="38"/>
    </row>
    <row r="7019" spans="1:8" ht="17.45" customHeight="1">
      <c r="A7019" s="668"/>
      <c r="B7019" s="652"/>
      <c r="C7019" s="44"/>
      <c r="D7019" s="38"/>
      <c r="E7019" s="38"/>
      <c r="F7019" s="38"/>
      <c r="G7019" s="38"/>
      <c r="H7019" s="38"/>
    </row>
    <row r="7020" spans="1:8" ht="17.45" customHeight="1"/>
    <row r="7021" spans="1:8" ht="17.45" customHeight="1"/>
    <row r="7022" spans="1:8" ht="17.45" customHeight="1" thickBot="1">
      <c r="A7022" s="22" t="s">
        <v>7</v>
      </c>
      <c r="B7022" s="22" t="s">
        <v>4</v>
      </c>
      <c r="C7022" s="44"/>
      <c r="D7022" s="22" t="s">
        <v>5</v>
      </c>
      <c r="E7022" s="22" t="s">
        <v>11</v>
      </c>
      <c r="F7022" s="22" t="s">
        <v>12</v>
      </c>
      <c r="G7022" s="22" t="s">
        <v>6</v>
      </c>
      <c r="H7022" s="22" t="s">
        <v>29</v>
      </c>
    </row>
    <row r="7023" spans="1:8" ht="17.45" customHeight="1" thickTop="1">
      <c r="A7023" s="161">
        <f ca="1">COUNTIF(INDIRECT("$A$3:A" &amp; ROW()-1), "연번")</f>
        <v>638</v>
      </c>
      <c r="B7023" s="21" t="str">
        <f ca="1">VLOOKUP(A7023,'41. KPC'!$B$8:$H$1048576,7,0)</f>
        <v>[6시간 속성] CBAM(탄소국경조정제도) 규제 대응 실무</v>
      </c>
      <c r="C7023" s="44"/>
      <c r="D7023" s="37" t="s">
        <v>9172</v>
      </c>
      <c r="E7023" s="37" t="s">
        <v>9173</v>
      </c>
      <c r="F7023" s="37" t="s">
        <v>9174</v>
      </c>
      <c r="G7023" s="437">
        <v>2</v>
      </c>
      <c r="H7023" s="626" t="s">
        <v>3836</v>
      </c>
    </row>
    <row r="7024" spans="1:8" ht="17.45" customHeight="1">
      <c r="A7024" s="24" t="s">
        <v>28</v>
      </c>
      <c r="B7024" s="438" t="s">
        <v>9175</v>
      </c>
      <c r="C7024" s="44"/>
      <c r="D7024" s="37" t="s">
        <v>9172</v>
      </c>
      <c r="E7024" s="38" t="s">
        <v>9176</v>
      </c>
      <c r="F7024" s="38" t="s">
        <v>9177</v>
      </c>
      <c r="G7024" s="437">
        <v>2</v>
      </c>
      <c r="H7024" s="627"/>
    </row>
    <row r="7025" spans="1:8" ht="17.45" customHeight="1">
      <c r="A7025" s="24" t="s">
        <v>13</v>
      </c>
      <c r="B7025" s="443" t="s">
        <v>9178</v>
      </c>
      <c r="C7025" s="44"/>
      <c r="D7025" s="38" t="s">
        <v>9172</v>
      </c>
      <c r="E7025" s="38" t="s">
        <v>9179</v>
      </c>
      <c r="F7025" s="38" t="s">
        <v>9180</v>
      </c>
      <c r="G7025" s="38">
        <v>2</v>
      </c>
      <c r="H7025" s="628"/>
    </row>
    <row r="7026" spans="1:8" ht="17.45" customHeight="1">
      <c r="A7026" s="24" t="s">
        <v>32</v>
      </c>
      <c r="B7026" s="259">
        <f ca="1">VLOOKUP(B7023,'41. KPC'!$H$8:$J$1048576,3,0)</f>
        <v>6</v>
      </c>
      <c r="C7026" s="44"/>
      <c r="D7026" s="38"/>
      <c r="E7026" s="38"/>
      <c r="F7026" s="38"/>
      <c r="G7026" s="38"/>
      <c r="H7026" s="38"/>
    </row>
    <row r="7027" spans="1:8" ht="17.45" customHeight="1">
      <c r="A7027" s="24" t="s">
        <v>31</v>
      </c>
      <c r="B7027" s="259" t="str">
        <f ca="1">VLOOKUP(B7023,'41. KPC'!$H$8:$J$1048576,2,0)</f>
        <v>O</v>
      </c>
      <c r="C7027" s="44"/>
      <c r="D7027" s="38"/>
      <c r="E7027" s="38"/>
      <c r="F7027" s="38"/>
      <c r="G7027" s="38"/>
      <c r="H7027" s="38"/>
    </row>
    <row r="7028" spans="1:8" ht="17.45" customHeight="1">
      <c r="A7028" s="24" t="s">
        <v>25</v>
      </c>
      <c r="B7028" s="259" t="str">
        <f ca="1">VLOOKUP(B7023,'41. KPC'!$H$8:$L$1048576,5,0)</f>
        <v>5~8월</v>
      </c>
      <c r="C7028" s="44"/>
      <c r="D7028" s="38"/>
      <c r="E7028" s="38"/>
      <c r="F7028" s="38"/>
      <c r="G7028" s="38"/>
      <c r="H7028" s="38"/>
    </row>
    <row r="7029" spans="1:8" ht="17.45" customHeight="1">
      <c r="A7029" s="629" t="s">
        <v>33</v>
      </c>
      <c r="B7029" s="663" t="s">
        <v>9175</v>
      </c>
      <c r="C7029" s="44"/>
      <c r="D7029" s="38"/>
      <c r="E7029" s="38"/>
      <c r="F7029" s="38"/>
      <c r="G7029" s="38"/>
      <c r="H7029" s="38"/>
    </row>
    <row r="7030" spans="1:8" ht="17.45" customHeight="1">
      <c r="A7030" s="668"/>
      <c r="B7030" s="652"/>
      <c r="C7030" s="44"/>
      <c r="D7030" s="38"/>
      <c r="E7030" s="38"/>
      <c r="F7030" s="38"/>
      <c r="G7030" s="38"/>
      <c r="H7030" s="38"/>
    </row>
    <row r="7031" spans="1:8" ht="17.45" customHeight="1"/>
    <row r="7032" spans="1:8" ht="17.45" customHeight="1">
      <c r="D7032" s="98"/>
      <c r="E7032" s="98"/>
      <c r="F7032" s="98"/>
      <c r="G7032" s="98"/>
      <c r="H7032" s="98"/>
    </row>
    <row r="7033" spans="1:8" ht="17.45" customHeight="1" thickBot="1">
      <c r="A7033" s="22" t="s">
        <v>7</v>
      </c>
      <c r="B7033" s="22" t="s">
        <v>4</v>
      </c>
      <c r="D7033" s="29" t="s">
        <v>5</v>
      </c>
      <c r="E7033" s="29" t="s">
        <v>11</v>
      </c>
      <c r="F7033" s="29" t="s">
        <v>12</v>
      </c>
      <c r="G7033" s="29" t="s">
        <v>6</v>
      </c>
      <c r="H7033" s="29" t="s">
        <v>29</v>
      </c>
    </row>
    <row r="7034" spans="1:8" ht="17.45" customHeight="1" thickTop="1">
      <c r="A7034" s="161">
        <f ca="1">COUNTIF(INDIRECT("$A$3:A" &amp; ROW()-1), "연번")</f>
        <v>639</v>
      </c>
      <c r="B7034" s="21" t="str">
        <f ca="1">VLOOKUP(A7034,'41. KPC'!$B$8:$H$1048576,7,0)</f>
        <v>홍보기획 및 실행전략</v>
      </c>
      <c r="D7034" s="414" t="s">
        <v>9181</v>
      </c>
      <c r="E7034" s="444" t="s">
        <v>9182</v>
      </c>
      <c r="F7034" s="445" t="s">
        <v>9183</v>
      </c>
      <c r="G7034" s="414">
        <v>4</v>
      </c>
      <c r="H7034" s="414" t="s">
        <v>9184</v>
      </c>
    </row>
    <row r="7035" spans="1:8" ht="17.45" customHeight="1">
      <c r="A7035" s="24" t="s">
        <v>28</v>
      </c>
      <c r="B7035" s="446" t="s">
        <v>9185</v>
      </c>
      <c r="D7035" s="414" t="s">
        <v>9181</v>
      </c>
      <c r="E7035" s="444" t="s">
        <v>9186</v>
      </c>
      <c r="F7035" s="445" t="s">
        <v>9187</v>
      </c>
      <c r="G7035" s="414">
        <v>3</v>
      </c>
      <c r="H7035" s="414" t="s">
        <v>9184</v>
      </c>
    </row>
    <row r="7036" spans="1:8" ht="17.45" customHeight="1">
      <c r="A7036" s="24" t="s">
        <v>13</v>
      </c>
      <c r="B7036" s="446" t="s">
        <v>9188</v>
      </c>
      <c r="D7036" s="414" t="s">
        <v>9181</v>
      </c>
      <c r="E7036" s="444" t="s">
        <v>9189</v>
      </c>
      <c r="F7036" s="445" t="s">
        <v>9190</v>
      </c>
      <c r="G7036" s="414">
        <v>6</v>
      </c>
      <c r="H7036" s="414" t="s">
        <v>9184</v>
      </c>
    </row>
    <row r="7037" spans="1:8" ht="17.45" customHeight="1">
      <c r="A7037" s="24" t="s">
        <v>32</v>
      </c>
      <c r="B7037" s="259">
        <f ca="1">VLOOKUP(B7034,'41. KPC'!$H$8:$J$1048576,3,0)</f>
        <v>20</v>
      </c>
      <c r="D7037" s="414" t="s">
        <v>9181</v>
      </c>
      <c r="E7037" s="444" t="s">
        <v>9191</v>
      </c>
      <c r="F7037" s="447" t="s">
        <v>9192</v>
      </c>
      <c r="G7037" s="414">
        <v>3</v>
      </c>
      <c r="H7037" s="414" t="s">
        <v>9184</v>
      </c>
    </row>
    <row r="7038" spans="1:8" ht="17.45" customHeight="1">
      <c r="A7038" s="24" t="s">
        <v>31</v>
      </c>
      <c r="B7038" s="259" t="str">
        <f ca="1">VLOOKUP(B7034,'41. KPC'!$H$8:$J$1048576,2,0)</f>
        <v>O</v>
      </c>
      <c r="D7038" s="414" t="s">
        <v>9181</v>
      </c>
      <c r="E7038" s="444" t="s">
        <v>9193</v>
      </c>
      <c r="F7038" s="447" t="s">
        <v>9194</v>
      </c>
      <c r="G7038" s="414">
        <v>4</v>
      </c>
      <c r="H7038" s="414" t="s">
        <v>9184</v>
      </c>
    </row>
    <row r="7039" spans="1:8" ht="17.45" customHeight="1">
      <c r="A7039" s="24" t="s">
        <v>25</v>
      </c>
      <c r="B7039" s="259" t="str">
        <f ca="1">VLOOKUP(B7034,'41. KPC'!$H$8:$L$1048576,5,0)</f>
        <v>2~12월</v>
      </c>
      <c r="D7039" s="50"/>
      <c r="E7039" s="50"/>
      <c r="F7039" s="50"/>
      <c r="G7039" s="50"/>
      <c r="H7039" s="50"/>
    </row>
    <row r="7040" spans="1:8" ht="17.45" customHeight="1">
      <c r="A7040" s="629" t="s">
        <v>33</v>
      </c>
      <c r="B7040" s="669" t="s">
        <v>9195</v>
      </c>
      <c r="D7040" s="50"/>
      <c r="E7040" s="50"/>
      <c r="F7040" s="50"/>
      <c r="G7040" s="50"/>
      <c r="H7040" s="50"/>
    </row>
    <row r="7041" spans="1:8" ht="17.45" customHeight="1">
      <c r="A7041" s="630"/>
      <c r="B7041" s="645"/>
      <c r="D7041" s="50"/>
      <c r="E7041" s="50"/>
      <c r="F7041" s="50"/>
      <c r="G7041" s="50"/>
      <c r="H7041" s="50"/>
    </row>
    <row r="7042" spans="1:8" ht="17.45" customHeight="1">
      <c r="D7042" s="98"/>
      <c r="E7042" s="98"/>
      <c r="F7042" s="98"/>
      <c r="G7042" s="98"/>
      <c r="H7042" s="98"/>
    </row>
    <row r="7043" spans="1:8" ht="17.45" customHeight="1">
      <c r="D7043" s="98"/>
      <c r="E7043" s="98"/>
      <c r="F7043" s="98"/>
      <c r="G7043" s="98"/>
      <c r="H7043" s="98"/>
    </row>
    <row r="7044" spans="1:8" ht="17.45" customHeight="1" thickBot="1">
      <c r="A7044" s="22" t="s">
        <v>7</v>
      </c>
      <c r="B7044" s="22" t="s">
        <v>4</v>
      </c>
      <c r="D7044" s="29" t="s">
        <v>5</v>
      </c>
      <c r="E7044" s="29" t="s">
        <v>11</v>
      </c>
      <c r="F7044" s="29" t="s">
        <v>12</v>
      </c>
      <c r="G7044" s="29" t="s">
        <v>6</v>
      </c>
      <c r="H7044" s="29" t="s">
        <v>29</v>
      </c>
    </row>
    <row r="7045" spans="1:8" ht="17.45" customHeight="1" thickTop="1">
      <c r="A7045" s="161">
        <f ca="1">COUNTIF(INDIRECT("$A$3:A" &amp; ROW()-1), "연번")</f>
        <v>640</v>
      </c>
      <c r="B7045" s="21" t="str">
        <f ca="1">VLOOKUP(A7045,'41. KPC'!$B$8:$H$1048576,7,0)</f>
        <v>영업정보분석실무(Excel활용)</v>
      </c>
      <c r="D7045" s="414" t="s">
        <v>3091</v>
      </c>
      <c r="E7045" s="444" t="s">
        <v>9196</v>
      </c>
      <c r="F7045" s="445" t="s">
        <v>9197</v>
      </c>
      <c r="G7045" s="414">
        <v>3</v>
      </c>
      <c r="H7045" s="414" t="s">
        <v>9198</v>
      </c>
    </row>
    <row r="7046" spans="1:8" ht="17.45" customHeight="1">
      <c r="A7046" s="24" t="s">
        <v>28</v>
      </c>
      <c r="B7046" s="444" t="s">
        <v>9199</v>
      </c>
      <c r="D7046" s="414" t="s">
        <v>3091</v>
      </c>
      <c r="E7046" s="444" t="s">
        <v>9200</v>
      </c>
      <c r="F7046" s="445" t="s">
        <v>9201</v>
      </c>
      <c r="G7046" s="414">
        <v>3</v>
      </c>
      <c r="H7046" s="414" t="s">
        <v>9198</v>
      </c>
    </row>
    <row r="7047" spans="1:8" ht="17.45" customHeight="1">
      <c r="A7047" s="24" t="s">
        <v>13</v>
      </c>
      <c r="B7047" s="448" t="s">
        <v>9202</v>
      </c>
      <c r="D7047" s="414" t="s">
        <v>3091</v>
      </c>
      <c r="E7047" s="444" t="s">
        <v>9203</v>
      </c>
      <c r="F7047" s="445" t="s">
        <v>9204</v>
      </c>
      <c r="G7047" s="414">
        <v>4</v>
      </c>
      <c r="H7047" s="414" t="s">
        <v>9198</v>
      </c>
    </row>
    <row r="7048" spans="1:8" ht="17.45" customHeight="1">
      <c r="A7048" s="24" t="s">
        <v>32</v>
      </c>
      <c r="B7048" s="259">
        <f ca="1">VLOOKUP(B7045,'41. KPC'!$H$8:$J$1048576,3,0)</f>
        <v>18</v>
      </c>
      <c r="D7048" s="414" t="s">
        <v>3091</v>
      </c>
      <c r="E7048" s="444" t="s">
        <v>9205</v>
      </c>
      <c r="F7048" s="445" t="s">
        <v>9206</v>
      </c>
      <c r="G7048" s="414">
        <v>4</v>
      </c>
      <c r="H7048" s="414" t="s">
        <v>9198</v>
      </c>
    </row>
    <row r="7049" spans="1:8" ht="17.45" customHeight="1">
      <c r="A7049" s="24" t="s">
        <v>31</v>
      </c>
      <c r="B7049" s="259" t="str">
        <f ca="1">VLOOKUP(B7045,'41. KPC'!$H$8:$J$1048576,2,0)</f>
        <v>O</v>
      </c>
      <c r="D7049" s="414" t="s">
        <v>3091</v>
      </c>
      <c r="E7049" s="444" t="s">
        <v>9207</v>
      </c>
      <c r="F7049" s="445" t="s">
        <v>9208</v>
      </c>
      <c r="G7049" s="414">
        <v>4</v>
      </c>
      <c r="H7049" s="414" t="s">
        <v>9198</v>
      </c>
    </row>
    <row r="7050" spans="1:8" ht="17.45" customHeight="1">
      <c r="A7050" s="24" t="s">
        <v>25</v>
      </c>
      <c r="B7050" s="259" t="str">
        <f ca="1">VLOOKUP(B7045,'41. KPC'!$H$8:$L$1048576,5,0)</f>
        <v>2~12월</v>
      </c>
      <c r="D7050" s="50"/>
      <c r="E7050" s="50"/>
      <c r="F7050" s="50"/>
      <c r="G7050" s="50"/>
      <c r="H7050" s="50"/>
    </row>
    <row r="7051" spans="1:8" ht="17.45" customHeight="1">
      <c r="A7051" s="629" t="s">
        <v>33</v>
      </c>
      <c r="B7051" s="644" t="s">
        <v>9209</v>
      </c>
      <c r="D7051" s="50"/>
      <c r="E7051" s="50"/>
      <c r="F7051" s="50"/>
      <c r="G7051" s="50"/>
      <c r="H7051" s="50"/>
    </row>
    <row r="7052" spans="1:8" ht="17.45" customHeight="1">
      <c r="A7052" s="630"/>
      <c r="B7052" s="645"/>
      <c r="D7052" s="50"/>
      <c r="E7052" s="50"/>
      <c r="F7052" s="50"/>
      <c r="G7052" s="50"/>
      <c r="H7052" s="50"/>
    </row>
    <row r="7053" spans="1:8" ht="17.45" customHeight="1">
      <c r="B7053" s="2"/>
      <c r="D7053" s="214"/>
      <c r="E7053" s="214"/>
      <c r="F7053" s="214"/>
      <c r="G7053" s="214"/>
      <c r="H7053" s="214"/>
    </row>
    <row r="7054" spans="1:8" ht="17.45" customHeight="1">
      <c r="D7054" s="98"/>
      <c r="E7054" s="98"/>
      <c r="F7054" s="98"/>
      <c r="G7054" s="98"/>
      <c r="H7054" s="98"/>
    </row>
    <row r="7055" spans="1:8" ht="17.45" customHeight="1" thickBot="1">
      <c r="A7055" s="22" t="s">
        <v>7</v>
      </c>
      <c r="B7055" s="22" t="s">
        <v>4</v>
      </c>
      <c r="D7055" s="29" t="s">
        <v>5</v>
      </c>
      <c r="E7055" s="29" t="s">
        <v>11</v>
      </c>
      <c r="F7055" s="29" t="s">
        <v>12</v>
      </c>
      <c r="G7055" s="29" t="s">
        <v>6</v>
      </c>
      <c r="H7055" s="29" t="s">
        <v>29</v>
      </c>
    </row>
    <row r="7056" spans="1:8" ht="17.45" customHeight="1" thickTop="1">
      <c r="A7056" s="161">
        <f ca="1">COUNTIF(INDIRECT("$A$3:A" &amp; ROW()-1), "연번")</f>
        <v>641</v>
      </c>
      <c r="B7056" s="21" t="str">
        <f ca="1">VLOOKUP(A7056,'41. KPC'!$B$8:$H$1048576,7,0)</f>
        <v>언론홍보 보도자료 작성 (ChatGPT 활용)</v>
      </c>
      <c r="D7056" s="444" t="s">
        <v>3092</v>
      </c>
      <c r="E7056" s="444" t="s">
        <v>9210</v>
      </c>
      <c r="F7056" s="445" t="s">
        <v>9211</v>
      </c>
      <c r="G7056" s="414">
        <v>2</v>
      </c>
      <c r="H7056" s="414" t="s">
        <v>9198</v>
      </c>
    </row>
    <row r="7057" spans="1:8" ht="17.45" customHeight="1">
      <c r="A7057" s="24" t="s">
        <v>28</v>
      </c>
      <c r="B7057" s="444" t="s">
        <v>9212</v>
      </c>
      <c r="D7057" s="444" t="s">
        <v>3092</v>
      </c>
      <c r="E7057" s="444" t="s">
        <v>9213</v>
      </c>
      <c r="F7057" s="445" t="s">
        <v>9214</v>
      </c>
      <c r="G7057" s="414">
        <v>2</v>
      </c>
      <c r="H7057" s="414" t="s">
        <v>9198</v>
      </c>
    </row>
    <row r="7058" spans="1:8" ht="17.45" customHeight="1">
      <c r="A7058" s="24" t="s">
        <v>13</v>
      </c>
      <c r="B7058" s="448" t="s">
        <v>9215</v>
      </c>
      <c r="D7058" s="444" t="s">
        <v>3092</v>
      </c>
      <c r="E7058" s="444" t="s">
        <v>9216</v>
      </c>
      <c r="F7058" s="445" t="s">
        <v>9217</v>
      </c>
      <c r="G7058" s="414">
        <v>3</v>
      </c>
      <c r="H7058" s="414" t="s">
        <v>9198</v>
      </c>
    </row>
    <row r="7059" spans="1:8" ht="17.45" customHeight="1">
      <c r="A7059" s="24" t="s">
        <v>32</v>
      </c>
      <c r="B7059" s="259">
        <f ca="1">VLOOKUP(B7056,'41. KPC'!$H$8:$J$1048576,3,0)</f>
        <v>7</v>
      </c>
      <c r="D7059" s="50"/>
      <c r="E7059" s="50"/>
      <c r="F7059" s="50"/>
      <c r="G7059" s="50"/>
      <c r="H7059" s="414"/>
    </row>
    <row r="7060" spans="1:8" ht="17.45" customHeight="1">
      <c r="A7060" s="24" t="s">
        <v>31</v>
      </c>
      <c r="B7060" s="259" t="str">
        <f ca="1">VLOOKUP(B7056,'41. KPC'!$H$8:$J$1048576,2,0)</f>
        <v>O</v>
      </c>
      <c r="D7060" s="50"/>
      <c r="E7060" s="50"/>
      <c r="F7060" s="50"/>
      <c r="G7060" s="50"/>
      <c r="H7060" s="50"/>
    </row>
    <row r="7061" spans="1:8" ht="17.45" customHeight="1">
      <c r="A7061" s="24" t="s">
        <v>25</v>
      </c>
      <c r="B7061" s="259" t="str">
        <f ca="1">VLOOKUP(B7056,'41. KPC'!$H$8:$L$1048576,5,0)</f>
        <v>2~12월</v>
      </c>
      <c r="D7061" s="50"/>
      <c r="E7061" s="50"/>
      <c r="F7061" s="50"/>
      <c r="G7061" s="50"/>
      <c r="H7061" s="50"/>
    </row>
    <row r="7062" spans="1:8" ht="17.45" customHeight="1">
      <c r="A7062" s="629" t="s">
        <v>33</v>
      </c>
      <c r="B7062" s="644" t="s">
        <v>9218</v>
      </c>
      <c r="D7062" s="50"/>
      <c r="E7062" s="50"/>
      <c r="F7062" s="50"/>
      <c r="G7062" s="50"/>
      <c r="H7062" s="50"/>
    </row>
    <row r="7063" spans="1:8" ht="17.45" customHeight="1">
      <c r="A7063" s="630"/>
      <c r="B7063" s="645"/>
      <c r="D7063" s="50"/>
      <c r="E7063" s="50"/>
      <c r="F7063" s="50"/>
      <c r="G7063" s="50"/>
      <c r="H7063" s="50"/>
    </row>
    <row r="7064" spans="1:8" ht="17.45" customHeight="1">
      <c r="B7064" s="2"/>
      <c r="D7064" s="214"/>
      <c r="E7064" s="214"/>
      <c r="F7064" s="214"/>
      <c r="G7064" s="214"/>
      <c r="H7064" s="214"/>
    </row>
    <row r="7065" spans="1:8" ht="17.45" customHeight="1">
      <c r="B7065" s="2"/>
      <c r="D7065" s="214"/>
      <c r="E7065" s="214"/>
      <c r="F7065" s="214"/>
      <c r="G7065" s="214"/>
      <c r="H7065" s="214"/>
    </row>
    <row r="7066" spans="1:8" ht="17.45" customHeight="1" thickBot="1">
      <c r="A7066" s="22" t="s">
        <v>7</v>
      </c>
      <c r="B7066" s="22" t="s">
        <v>4</v>
      </c>
      <c r="D7066" s="29" t="s">
        <v>5</v>
      </c>
      <c r="E7066" s="29" t="s">
        <v>11</v>
      </c>
      <c r="F7066" s="29" t="s">
        <v>12</v>
      </c>
      <c r="G7066" s="29" t="s">
        <v>6</v>
      </c>
      <c r="H7066" s="29" t="s">
        <v>29</v>
      </c>
    </row>
    <row r="7067" spans="1:8" ht="17.45" customHeight="1" thickTop="1">
      <c r="A7067" s="161">
        <f ca="1">COUNTIF(INDIRECT("$A$3:A" &amp; ROW()-1), "연번")</f>
        <v>642</v>
      </c>
      <c r="B7067" s="21" t="str">
        <f ca="1">VLOOKUP(A7067,'41. KPC'!$B$8:$H$1048576,7,0)</f>
        <v>영업목표설정 및 달성전략</v>
      </c>
      <c r="D7067" s="444" t="s">
        <v>3094</v>
      </c>
      <c r="E7067" s="444" t="s">
        <v>9219</v>
      </c>
      <c r="F7067" s="445" t="s">
        <v>9220</v>
      </c>
      <c r="G7067" s="414">
        <v>3</v>
      </c>
      <c r="H7067" s="414" t="s">
        <v>9184</v>
      </c>
    </row>
    <row r="7068" spans="1:8" ht="17.45" customHeight="1">
      <c r="A7068" s="24" t="s">
        <v>28</v>
      </c>
      <c r="B7068" s="444" t="s">
        <v>9221</v>
      </c>
      <c r="D7068" s="444" t="s">
        <v>3094</v>
      </c>
      <c r="E7068" s="444" t="s">
        <v>9222</v>
      </c>
      <c r="F7068" s="445" t="s">
        <v>9223</v>
      </c>
      <c r="G7068" s="414">
        <v>3</v>
      </c>
      <c r="H7068" s="414" t="s">
        <v>9184</v>
      </c>
    </row>
    <row r="7069" spans="1:8" ht="17.45" customHeight="1">
      <c r="A7069" s="24" t="s">
        <v>13</v>
      </c>
      <c r="B7069" s="448" t="s">
        <v>9224</v>
      </c>
      <c r="D7069" s="444" t="s">
        <v>3094</v>
      </c>
      <c r="E7069" s="444" t="s">
        <v>9225</v>
      </c>
      <c r="F7069" s="445" t="s">
        <v>9226</v>
      </c>
      <c r="G7069" s="414">
        <v>4</v>
      </c>
      <c r="H7069" s="414" t="s">
        <v>9184</v>
      </c>
    </row>
    <row r="7070" spans="1:8" ht="17.45" customHeight="1">
      <c r="A7070" s="24" t="s">
        <v>32</v>
      </c>
      <c r="B7070" s="259">
        <f ca="1">VLOOKUP(B7067,'41. KPC'!$H$8:$J$1048576,3,0)</f>
        <v>18</v>
      </c>
      <c r="D7070" s="444" t="s">
        <v>3094</v>
      </c>
      <c r="E7070" s="444" t="s">
        <v>9227</v>
      </c>
      <c r="F7070" s="445" t="s">
        <v>9228</v>
      </c>
      <c r="G7070" s="414">
        <v>4</v>
      </c>
      <c r="H7070" s="414" t="s">
        <v>9184</v>
      </c>
    </row>
    <row r="7071" spans="1:8" ht="17.45" customHeight="1">
      <c r="A7071" s="24" t="s">
        <v>31</v>
      </c>
      <c r="B7071" s="259" t="str">
        <f ca="1">VLOOKUP(B7067,'41. KPC'!$H$8:$J$1048576,2,0)</f>
        <v>O</v>
      </c>
      <c r="D7071" s="444" t="s">
        <v>3094</v>
      </c>
      <c r="E7071" s="444" t="s">
        <v>9229</v>
      </c>
      <c r="F7071" s="445" t="s">
        <v>9230</v>
      </c>
      <c r="G7071" s="414">
        <v>4</v>
      </c>
      <c r="H7071" s="414" t="s">
        <v>9184</v>
      </c>
    </row>
    <row r="7072" spans="1:8" ht="17.45" customHeight="1">
      <c r="A7072" s="24" t="s">
        <v>25</v>
      </c>
      <c r="B7072" s="259" t="str">
        <f ca="1">VLOOKUP(B7067,'41. KPC'!$H$8:$L$1048576,5,0)</f>
        <v>2~12월</v>
      </c>
      <c r="D7072" s="50"/>
      <c r="E7072" s="50"/>
      <c r="F7072" s="50"/>
      <c r="G7072" s="50"/>
      <c r="H7072" s="50"/>
    </row>
    <row r="7073" spans="1:8" ht="17.45" customHeight="1">
      <c r="A7073" s="629" t="s">
        <v>33</v>
      </c>
      <c r="B7073" s="644" t="s">
        <v>9231</v>
      </c>
      <c r="D7073" s="50"/>
      <c r="E7073" s="50"/>
      <c r="F7073" s="50"/>
      <c r="G7073" s="50"/>
      <c r="H7073" s="50"/>
    </row>
    <row r="7074" spans="1:8" ht="17.45" customHeight="1">
      <c r="A7074" s="630"/>
      <c r="B7074" s="645"/>
      <c r="D7074" s="50"/>
      <c r="E7074" s="50"/>
      <c r="F7074" s="50"/>
      <c r="G7074" s="50"/>
      <c r="H7074" s="50"/>
    </row>
    <row r="7075" spans="1:8" ht="17.45" customHeight="1">
      <c r="B7075" s="2"/>
      <c r="D7075" s="214"/>
      <c r="E7075" s="214"/>
      <c r="F7075" s="214"/>
      <c r="G7075" s="214"/>
      <c r="H7075" s="214"/>
    </row>
    <row r="7076" spans="1:8" ht="17.45" customHeight="1">
      <c r="B7076" s="2"/>
      <c r="D7076" s="214"/>
      <c r="E7076" s="214"/>
      <c r="F7076" s="214"/>
      <c r="G7076" s="214"/>
      <c r="H7076" s="214"/>
    </row>
    <row r="7077" spans="1:8" ht="17.45" customHeight="1" thickBot="1">
      <c r="A7077" s="22" t="s">
        <v>7</v>
      </c>
      <c r="B7077" s="22" t="s">
        <v>4</v>
      </c>
      <c r="D7077" s="29" t="s">
        <v>5</v>
      </c>
      <c r="E7077" s="29" t="s">
        <v>11</v>
      </c>
      <c r="F7077" s="29" t="s">
        <v>12</v>
      </c>
      <c r="G7077" s="29" t="s">
        <v>6</v>
      </c>
      <c r="H7077" s="29" t="s">
        <v>29</v>
      </c>
    </row>
    <row r="7078" spans="1:8" ht="17.45" customHeight="1" thickTop="1">
      <c r="A7078" s="161">
        <f ca="1">COUNTIF(INDIRECT("$A$3:A" &amp; ROW()-1), "연번")</f>
        <v>643</v>
      </c>
      <c r="B7078" s="21" t="str">
        <f ca="1">VLOOKUP(A7078,'41. KPC'!$B$8:$H$1048576,7,0)</f>
        <v>마케팅의 판도를 바꾼다! 마케팅 AI(ChatGPT)의 모든 것</v>
      </c>
      <c r="D7078" s="444" t="s">
        <v>3095</v>
      </c>
      <c r="E7078" s="444" t="s">
        <v>9232</v>
      </c>
      <c r="F7078" s="445" t="s">
        <v>9233</v>
      </c>
      <c r="G7078" s="414">
        <v>1</v>
      </c>
      <c r="H7078" s="414" t="s">
        <v>9198</v>
      </c>
    </row>
    <row r="7079" spans="1:8" ht="17.45" customHeight="1">
      <c r="A7079" s="24" t="s">
        <v>28</v>
      </c>
      <c r="B7079" s="444" t="s">
        <v>9234</v>
      </c>
      <c r="D7079" s="444" t="s">
        <v>3095</v>
      </c>
      <c r="E7079" s="444" t="s">
        <v>9235</v>
      </c>
      <c r="F7079" s="445" t="s">
        <v>9236</v>
      </c>
      <c r="G7079" s="414">
        <v>1</v>
      </c>
      <c r="H7079" s="414" t="s">
        <v>9198</v>
      </c>
    </row>
    <row r="7080" spans="1:8" ht="17.45" customHeight="1">
      <c r="A7080" s="24" t="s">
        <v>13</v>
      </c>
      <c r="B7080" s="448" t="s">
        <v>9237</v>
      </c>
      <c r="D7080" s="444" t="s">
        <v>3095</v>
      </c>
      <c r="E7080" s="444" t="s">
        <v>9238</v>
      </c>
      <c r="F7080" s="445" t="s">
        <v>9239</v>
      </c>
      <c r="G7080" s="414">
        <v>2</v>
      </c>
      <c r="H7080" s="414" t="s">
        <v>9198</v>
      </c>
    </row>
    <row r="7081" spans="1:8" ht="17.45" customHeight="1">
      <c r="A7081" s="24" t="s">
        <v>32</v>
      </c>
      <c r="B7081" s="259">
        <f ca="1">VLOOKUP(B7078,'41. KPC'!$H$8:$J$1048576,3,0)</f>
        <v>7</v>
      </c>
      <c r="D7081" s="444" t="s">
        <v>3095</v>
      </c>
      <c r="E7081" s="444" t="s">
        <v>9240</v>
      </c>
      <c r="F7081" s="445" t="s">
        <v>9241</v>
      </c>
      <c r="G7081" s="414">
        <v>2</v>
      </c>
      <c r="H7081" s="414" t="s">
        <v>9198</v>
      </c>
    </row>
    <row r="7082" spans="1:8" ht="17.45" customHeight="1">
      <c r="A7082" s="24" t="s">
        <v>31</v>
      </c>
      <c r="B7082" s="259" t="str">
        <f ca="1">VLOOKUP(B7078,'41. KPC'!$H$8:$J$1048576,2,0)</f>
        <v>O</v>
      </c>
      <c r="D7082" s="444" t="s">
        <v>3095</v>
      </c>
      <c r="E7082" s="444" t="s">
        <v>9242</v>
      </c>
      <c r="F7082" s="445" t="s">
        <v>9243</v>
      </c>
      <c r="G7082" s="414">
        <v>1</v>
      </c>
      <c r="H7082" s="414" t="s">
        <v>9198</v>
      </c>
    </row>
    <row r="7083" spans="1:8" ht="17.45" customHeight="1">
      <c r="A7083" s="24" t="s">
        <v>25</v>
      </c>
      <c r="B7083" s="259" t="str">
        <f ca="1">VLOOKUP(B7078,'41. KPC'!$H$8:$L$1048576,5,0)</f>
        <v>2~12월</v>
      </c>
      <c r="D7083" s="50"/>
      <c r="E7083" s="50"/>
      <c r="F7083" s="50"/>
      <c r="G7083" s="50"/>
      <c r="H7083" s="50"/>
    </row>
    <row r="7084" spans="1:8" ht="17.45" customHeight="1">
      <c r="A7084" s="629" t="s">
        <v>33</v>
      </c>
      <c r="B7084" s="644" t="s">
        <v>9244</v>
      </c>
      <c r="D7084" s="50"/>
      <c r="E7084" s="50"/>
      <c r="F7084" s="50"/>
      <c r="G7084" s="50"/>
      <c r="H7084" s="50"/>
    </row>
    <row r="7085" spans="1:8" ht="17.45" customHeight="1">
      <c r="A7085" s="630"/>
      <c r="B7085" s="645"/>
      <c r="D7085" s="50"/>
      <c r="E7085" s="50"/>
      <c r="F7085" s="50"/>
      <c r="G7085" s="50"/>
      <c r="H7085" s="50"/>
    </row>
    <row r="7086" spans="1:8" ht="17.45" customHeight="1">
      <c r="B7086" s="2"/>
      <c r="D7086" s="214"/>
      <c r="E7086" s="214"/>
      <c r="F7086" s="214"/>
      <c r="G7086" s="214"/>
      <c r="H7086" s="214"/>
    </row>
    <row r="7087" spans="1:8" ht="17.45" customHeight="1">
      <c r="B7087" s="2"/>
      <c r="D7087" s="214"/>
      <c r="E7087" s="214"/>
      <c r="F7087" s="214"/>
      <c r="G7087" s="214"/>
      <c r="H7087" s="214"/>
    </row>
    <row r="7088" spans="1:8" ht="17.45" customHeight="1" thickBot="1">
      <c r="A7088" s="22" t="s">
        <v>7</v>
      </c>
      <c r="B7088" s="22" t="s">
        <v>4</v>
      </c>
      <c r="D7088" s="29" t="s">
        <v>5</v>
      </c>
      <c r="E7088" s="29" t="s">
        <v>11</v>
      </c>
      <c r="F7088" s="29" t="s">
        <v>12</v>
      </c>
      <c r="G7088" s="29" t="s">
        <v>6</v>
      </c>
      <c r="H7088" s="29" t="s">
        <v>29</v>
      </c>
    </row>
    <row r="7089" spans="1:8" ht="17.45" customHeight="1" thickTop="1">
      <c r="A7089" s="161">
        <f ca="1">COUNTIF(INDIRECT("$A$3:A" &amp; ROW()-1), "연번")</f>
        <v>644</v>
      </c>
      <c r="B7089" s="21" t="str">
        <f ca="1">VLOOKUP(A7089,'41. KPC'!$B$8:$H$1048576,7,0)</f>
        <v>빅데이터 활용 마케팅 실무 (ChatGPT 활용)</v>
      </c>
      <c r="D7089" s="444" t="s">
        <v>3096</v>
      </c>
      <c r="E7089" s="444" t="s">
        <v>9245</v>
      </c>
      <c r="F7089" s="445" t="s">
        <v>9246</v>
      </c>
      <c r="G7089" s="414">
        <v>3</v>
      </c>
      <c r="H7089" s="414" t="s">
        <v>9198</v>
      </c>
    </row>
    <row r="7090" spans="1:8" ht="17.45" customHeight="1">
      <c r="A7090" s="24" t="s">
        <v>28</v>
      </c>
      <c r="B7090" s="444" t="s">
        <v>9247</v>
      </c>
      <c r="D7090" s="444" t="s">
        <v>3096</v>
      </c>
      <c r="E7090" s="444" t="s">
        <v>9248</v>
      </c>
      <c r="F7090" s="445" t="s">
        <v>9249</v>
      </c>
      <c r="G7090" s="414">
        <v>3</v>
      </c>
      <c r="H7090" s="414" t="s">
        <v>9198</v>
      </c>
    </row>
    <row r="7091" spans="1:8" ht="17.45" customHeight="1">
      <c r="A7091" s="24" t="s">
        <v>13</v>
      </c>
      <c r="B7091" s="448" t="s">
        <v>9250</v>
      </c>
      <c r="D7091" s="444" t="s">
        <v>3096</v>
      </c>
      <c r="E7091" s="444" t="s">
        <v>9251</v>
      </c>
      <c r="F7091" s="445" t="s">
        <v>9252</v>
      </c>
      <c r="G7091" s="414">
        <v>4</v>
      </c>
      <c r="H7091" s="414" t="s">
        <v>9198</v>
      </c>
    </row>
    <row r="7092" spans="1:8" ht="17.45" customHeight="1">
      <c r="A7092" s="24" t="s">
        <v>32</v>
      </c>
      <c r="B7092" s="259">
        <f ca="1">VLOOKUP(B7089,'41. KPC'!$H$8:$J$1048576,3,0)</f>
        <v>18</v>
      </c>
      <c r="D7092" s="444" t="s">
        <v>3096</v>
      </c>
      <c r="E7092" s="444" t="s">
        <v>9253</v>
      </c>
      <c r="F7092" s="445" t="s">
        <v>9254</v>
      </c>
      <c r="G7092" s="414">
        <v>4</v>
      </c>
      <c r="H7092" s="414" t="s">
        <v>9198</v>
      </c>
    </row>
    <row r="7093" spans="1:8" ht="17.45" customHeight="1">
      <c r="A7093" s="24" t="s">
        <v>31</v>
      </c>
      <c r="B7093" s="259" t="str">
        <f ca="1">VLOOKUP(B7089,'41. KPC'!$H$8:$J$1048576,2,0)</f>
        <v>O</v>
      </c>
      <c r="D7093" s="444" t="s">
        <v>3096</v>
      </c>
      <c r="E7093" s="444" t="s">
        <v>9255</v>
      </c>
      <c r="F7093" s="445" t="s">
        <v>9256</v>
      </c>
      <c r="G7093" s="414">
        <v>4</v>
      </c>
      <c r="H7093" s="414" t="s">
        <v>9198</v>
      </c>
    </row>
    <row r="7094" spans="1:8" ht="17.45" customHeight="1">
      <c r="A7094" s="24" t="s">
        <v>25</v>
      </c>
      <c r="B7094" s="259" t="str">
        <f ca="1">VLOOKUP(B7089,'41. KPC'!$H$8:$L$1048576,5,0)</f>
        <v>2~12월</v>
      </c>
      <c r="D7094" s="50"/>
      <c r="E7094" s="50"/>
      <c r="F7094" s="50"/>
      <c r="G7094" s="50"/>
      <c r="H7094" s="50"/>
    </row>
    <row r="7095" spans="1:8" ht="17.45" customHeight="1">
      <c r="A7095" s="629" t="s">
        <v>33</v>
      </c>
      <c r="B7095" s="644" t="s">
        <v>9257</v>
      </c>
      <c r="D7095" s="50"/>
      <c r="E7095" s="50"/>
      <c r="F7095" s="50"/>
      <c r="G7095" s="50"/>
      <c r="H7095" s="50"/>
    </row>
    <row r="7096" spans="1:8" ht="17.45" customHeight="1">
      <c r="A7096" s="630"/>
      <c r="B7096" s="645"/>
      <c r="D7096" s="50"/>
      <c r="E7096" s="50"/>
      <c r="F7096" s="50"/>
      <c r="G7096" s="50"/>
      <c r="H7096" s="50"/>
    </row>
    <row r="7097" spans="1:8" ht="17.45" customHeight="1">
      <c r="B7097" s="2"/>
      <c r="D7097" s="214"/>
      <c r="E7097" s="214"/>
      <c r="F7097" s="214"/>
      <c r="G7097" s="214"/>
      <c r="H7097" s="214"/>
    </row>
    <row r="7098" spans="1:8" ht="17.45" customHeight="1">
      <c r="B7098" s="2"/>
      <c r="D7098" s="214"/>
      <c r="E7098" s="214"/>
      <c r="F7098" s="214"/>
      <c r="G7098" s="214"/>
      <c r="H7098" s="214"/>
    </row>
    <row r="7099" spans="1:8" ht="17.45" customHeight="1" thickBot="1">
      <c r="A7099" s="22" t="s">
        <v>7</v>
      </c>
      <c r="B7099" s="22" t="s">
        <v>4</v>
      </c>
      <c r="D7099" s="29" t="s">
        <v>5</v>
      </c>
      <c r="E7099" s="29" t="s">
        <v>11</v>
      </c>
      <c r="F7099" s="29" t="s">
        <v>12</v>
      </c>
      <c r="G7099" s="29" t="s">
        <v>6</v>
      </c>
      <c r="H7099" s="29" t="s">
        <v>29</v>
      </c>
    </row>
    <row r="7100" spans="1:8" ht="17.45" customHeight="1" thickTop="1">
      <c r="A7100" s="161">
        <f ca="1">COUNTIF(INDIRECT("$A$3:A" &amp; ROW()-1), "연번")</f>
        <v>645</v>
      </c>
      <c r="B7100" s="21" t="str">
        <f ca="1">VLOOKUP(A7100,'41. KPC'!$B$8:$H$1048576,7,0)</f>
        <v>시장이 원하는 상품기획실무</v>
      </c>
      <c r="D7100" s="444" t="s">
        <v>3097</v>
      </c>
      <c r="E7100" s="444" t="s">
        <v>9258</v>
      </c>
      <c r="F7100" s="445" t="s">
        <v>9259</v>
      </c>
      <c r="G7100" s="414">
        <v>3</v>
      </c>
      <c r="H7100" s="414" t="s">
        <v>9198</v>
      </c>
    </row>
    <row r="7101" spans="1:8" ht="17.45" customHeight="1">
      <c r="A7101" s="24" t="s">
        <v>28</v>
      </c>
      <c r="B7101" s="444" t="s">
        <v>9260</v>
      </c>
      <c r="D7101" s="444" t="s">
        <v>3097</v>
      </c>
      <c r="E7101" s="444" t="s">
        <v>9261</v>
      </c>
      <c r="F7101" s="445" t="s">
        <v>9262</v>
      </c>
      <c r="G7101" s="414">
        <v>3</v>
      </c>
      <c r="H7101" s="414" t="s">
        <v>9198</v>
      </c>
    </row>
    <row r="7102" spans="1:8" ht="17.45" customHeight="1">
      <c r="A7102" s="24" t="s">
        <v>13</v>
      </c>
      <c r="B7102" s="448" t="s">
        <v>9263</v>
      </c>
      <c r="D7102" s="444" t="s">
        <v>3097</v>
      </c>
      <c r="E7102" s="444" t="s">
        <v>9264</v>
      </c>
      <c r="F7102" s="445" t="s">
        <v>9265</v>
      </c>
      <c r="G7102" s="414">
        <v>4</v>
      </c>
      <c r="H7102" s="414" t="s">
        <v>9198</v>
      </c>
    </row>
    <row r="7103" spans="1:8" ht="17.45" customHeight="1">
      <c r="A7103" s="24" t="s">
        <v>32</v>
      </c>
      <c r="B7103" s="259">
        <f ca="1">VLOOKUP(B7100,'41. KPC'!$H$8:$J$1048576,3,0)</f>
        <v>18</v>
      </c>
      <c r="D7103" s="444" t="s">
        <v>3097</v>
      </c>
      <c r="E7103" s="444" t="s">
        <v>9266</v>
      </c>
      <c r="F7103" s="445" t="s">
        <v>9267</v>
      </c>
      <c r="G7103" s="414">
        <v>4</v>
      </c>
      <c r="H7103" s="414" t="s">
        <v>9198</v>
      </c>
    </row>
    <row r="7104" spans="1:8" ht="17.45" customHeight="1">
      <c r="A7104" s="24" t="s">
        <v>31</v>
      </c>
      <c r="B7104" s="259" t="str">
        <f ca="1">VLOOKUP(B7100,'41. KPC'!$H$8:$J$1048576,2,0)</f>
        <v>O</v>
      </c>
      <c r="D7104" s="444" t="s">
        <v>3097</v>
      </c>
      <c r="E7104" s="444" t="s">
        <v>9268</v>
      </c>
      <c r="F7104" s="445" t="s">
        <v>9269</v>
      </c>
      <c r="G7104" s="414">
        <v>4</v>
      </c>
      <c r="H7104" s="414" t="s">
        <v>9198</v>
      </c>
    </row>
    <row r="7105" spans="1:8" ht="17.45" customHeight="1">
      <c r="A7105" s="24" t="s">
        <v>25</v>
      </c>
      <c r="B7105" s="259" t="str">
        <f ca="1">VLOOKUP(B7100,'41. KPC'!$H$8:$L$1048576,5,0)</f>
        <v>2~12월</v>
      </c>
      <c r="D7105" s="50"/>
      <c r="E7105" s="50"/>
      <c r="F7105" s="50"/>
      <c r="G7105" s="50"/>
      <c r="H7105" s="50"/>
    </row>
    <row r="7106" spans="1:8" ht="17.45" customHeight="1">
      <c r="A7106" s="629" t="s">
        <v>33</v>
      </c>
      <c r="B7106" s="644" t="s">
        <v>9270</v>
      </c>
      <c r="D7106" s="50"/>
      <c r="E7106" s="50"/>
      <c r="F7106" s="50"/>
      <c r="G7106" s="50"/>
      <c r="H7106" s="50"/>
    </row>
    <row r="7107" spans="1:8" ht="17.45" customHeight="1">
      <c r="A7107" s="630"/>
      <c r="B7107" s="645"/>
      <c r="D7107" s="50"/>
      <c r="E7107" s="50"/>
      <c r="F7107" s="50"/>
      <c r="G7107" s="50"/>
      <c r="H7107" s="50"/>
    </row>
    <row r="7108" spans="1:8" ht="17.45" customHeight="1">
      <c r="B7108" s="2"/>
      <c r="D7108" s="214"/>
      <c r="E7108" s="214"/>
      <c r="F7108" s="214"/>
      <c r="G7108" s="214"/>
      <c r="H7108" s="214"/>
    </row>
    <row r="7109" spans="1:8" ht="17.45" customHeight="1">
      <c r="B7109" s="2"/>
      <c r="D7109" s="214"/>
      <c r="E7109" s="214"/>
      <c r="F7109" s="214"/>
      <c r="G7109" s="214"/>
      <c r="H7109" s="214"/>
    </row>
    <row r="7110" spans="1:8" ht="17.25" customHeight="1" thickBot="1">
      <c r="A7110" s="22" t="s">
        <v>7</v>
      </c>
      <c r="B7110" s="22" t="s">
        <v>4</v>
      </c>
      <c r="D7110" s="29" t="s">
        <v>5</v>
      </c>
      <c r="E7110" s="29" t="s">
        <v>11</v>
      </c>
      <c r="F7110" s="29" t="s">
        <v>12</v>
      </c>
      <c r="G7110" s="29" t="s">
        <v>6</v>
      </c>
      <c r="H7110" s="29" t="s">
        <v>29</v>
      </c>
    </row>
    <row r="7111" spans="1:8" ht="17.45" customHeight="1" thickTop="1">
      <c r="A7111" s="161">
        <f ca="1">COUNTIF(INDIRECT("$A$3:A" &amp; ROW()-1), "연번")</f>
        <v>646</v>
      </c>
      <c r="B7111" s="21" t="str">
        <f ca="1">VLOOKUP(A7111,'41. KPC'!$B$8:$H$1048576,7,0)</f>
        <v>해외영업실무</v>
      </c>
      <c r="D7111" s="444" t="s">
        <v>3098</v>
      </c>
      <c r="E7111" s="444" t="s">
        <v>9271</v>
      </c>
      <c r="F7111" s="445" t="s">
        <v>9272</v>
      </c>
      <c r="G7111" s="414">
        <v>3</v>
      </c>
      <c r="H7111" s="414" t="s">
        <v>9184</v>
      </c>
    </row>
    <row r="7112" spans="1:8" ht="17.45" customHeight="1">
      <c r="A7112" s="24" t="s">
        <v>28</v>
      </c>
      <c r="B7112" s="444" t="s">
        <v>9273</v>
      </c>
      <c r="D7112" s="444" t="s">
        <v>3098</v>
      </c>
      <c r="E7112" s="444" t="s">
        <v>9274</v>
      </c>
      <c r="F7112" s="445" t="s">
        <v>9275</v>
      </c>
      <c r="G7112" s="414">
        <v>3</v>
      </c>
      <c r="H7112" s="414" t="s">
        <v>9184</v>
      </c>
    </row>
    <row r="7113" spans="1:8" ht="17.45" customHeight="1">
      <c r="A7113" s="24" t="s">
        <v>13</v>
      </c>
      <c r="B7113" s="448" t="s">
        <v>9276</v>
      </c>
      <c r="D7113" s="444" t="s">
        <v>3098</v>
      </c>
      <c r="E7113" s="444" t="s">
        <v>9277</v>
      </c>
      <c r="F7113" s="445" t="s">
        <v>9278</v>
      </c>
      <c r="G7113" s="414">
        <v>4</v>
      </c>
      <c r="H7113" s="414" t="s">
        <v>9184</v>
      </c>
    </row>
    <row r="7114" spans="1:8" ht="17.45" customHeight="1">
      <c r="A7114" s="24" t="s">
        <v>32</v>
      </c>
      <c r="B7114" s="259">
        <f ca="1">VLOOKUP(B7111,'41. KPC'!$H$8:$J$1048576,3,0)</f>
        <v>14</v>
      </c>
      <c r="D7114" s="444" t="s">
        <v>3098</v>
      </c>
      <c r="E7114" s="444" t="s">
        <v>9279</v>
      </c>
      <c r="F7114" s="445" t="s">
        <v>9280</v>
      </c>
      <c r="G7114" s="414">
        <v>4</v>
      </c>
      <c r="H7114" s="414" t="s">
        <v>9184</v>
      </c>
    </row>
    <row r="7115" spans="1:8" ht="17.45" customHeight="1">
      <c r="A7115" s="24" t="s">
        <v>31</v>
      </c>
      <c r="B7115" s="259" t="str">
        <f ca="1">VLOOKUP(B7111,'41. KPC'!$H$8:$J$1048576,2,0)</f>
        <v>O</v>
      </c>
      <c r="D7115" s="50"/>
      <c r="E7115" s="50"/>
      <c r="F7115" s="50"/>
      <c r="G7115" s="50"/>
      <c r="H7115" s="50"/>
    </row>
    <row r="7116" spans="1:8" ht="17.45" customHeight="1">
      <c r="A7116" s="24" t="s">
        <v>25</v>
      </c>
      <c r="B7116" s="259" t="str">
        <f ca="1">VLOOKUP(B7111,'41. KPC'!$H$8:$L$1048576,5,0)</f>
        <v>2~12월</v>
      </c>
      <c r="D7116" s="50"/>
      <c r="E7116" s="50"/>
      <c r="F7116" s="50"/>
      <c r="G7116" s="50"/>
      <c r="H7116" s="50"/>
    </row>
    <row r="7117" spans="1:8" ht="17.45" customHeight="1">
      <c r="A7117" s="629" t="s">
        <v>33</v>
      </c>
      <c r="B7117" s="644" t="s">
        <v>9281</v>
      </c>
      <c r="D7117" s="50"/>
      <c r="E7117" s="50"/>
      <c r="F7117" s="50"/>
      <c r="G7117" s="50"/>
      <c r="H7117" s="50"/>
    </row>
    <row r="7118" spans="1:8" ht="17.45" customHeight="1">
      <c r="A7118" s="630"/>
      <c r="B7118" s="645"/>
      <c r="D7118" s="50"/>
      <c r="E7118" s="50"/>
      <c r="F7118" s="50"/>
      <c r="G7118" s="50"/>
      <c r="H7118" s="50"/>
    </row>
    <row r="7119" spans="1:8" ht="17.45" customHeight="1">
      <c r="B7119" s="2"/>
      <c r="D7119" s="214"/>
      <c r="E7119" s="214"/>
      <c r="F7119" s="214"/>
      <c r="G7119" s="214"/>
      <c r="H7119" s="214"/>
    </row>
    <row r="7120" spans="1:8" ht="17.45" customHeight="1">
      <c r="B7120" s="2"/>
      <c r="D7120" s="214"/>
      <c r="E7120" s="214"/>
      <c r="F7120" s="214"/>
      <c r="G7120" s="214"/>
      <c r="H7120" s="214"/>
    </row>
    <row r="7121" spans="1:8" ht="17.45" customHeight="1" thickBot="1">
      <c r="A7121" s="22" t="s">
        <v>7</v>
      </c>
      <c r="B7121" s="22" t="s">
        <v>4</v>
      </c>
      <c r="D7121" s="29" t="s">
        <v>5</v>
      </c>
      <c r="E7121" s="29" t="s">
        <v>11</v>
      </c>
      <c r="F7121" s="29" t="s">
        <v>12</v>
      </c>
      <c r="G7121" s="29" t="s">
        <v>6</v>
      </c>
      <c r="H7121" s="29" t="s">
        <v>29</v>
      </c>
    </row>
    <row r="7122" spans="1:8" ht="17.45" customHeight="1" thickTop="1">
      <c r="A7122" s="161">
        <f ca="1">COUNTIF(INDIRECT("$A$3:A" &amp; ROW()-1), "연번")</f>
        <v>647</v>
      </c>
      <c r="B7122" s="21" t="str">
        <f ca="1">VLOOKUP(A7122,'41. KPC'!$B$8:$H$1048576,7,0)</f>
        <v>매출을 올리는 영업 상담 스킬</v>
      </c>
      <c r="D7122" s="449" t="s">
        <v>3099</v>
      </c>
      <c r="E7122" s="444" t="s">
        <v>9282</v>
      </c>
      <c r="F7122" s="445" t="s">
        <v>9283</v>
      </c>
      <c r="G7122" s="414">
        <v>3</v>
      </c>
      <c r="H7122" s="414" t="s">
        <v>9184</v>
      </c>
    </row>
    <row r="7123" spans="1:8" ht="17.45" customHeight="1">
      <c r="A7123" s="24" t="s">
        <v>28</v>
      </c>
      <c r="B7123" s="444" t="s">
        <v>9284</v>
      </c>
      <c r="D7123" s="449" t="s">
        <v>3099</v>
      </c>
      <c r="E7123" s="444" t="s">
        <v>9285</v>
      </c>
      <c r="F7123" s="445" t="s">
        <v>9286</v>
      </c>
      <c r="G7123" s="414">
        <v>3</v>
      </c>
      <c r="H7123" s="414" t="s">
        <v>9184</v>
      </c>
    </row>
    <row r="7124" spans="1:8" ht="17.45" customHeight="1">
      <c r="A7124" s="24" t="s">
        <v>13</v>
      </c>
      <c r="B7124" s="448" t="s">
        <v>9287</v>
      </c>
      <c r="D7124" s="449" t="s">
        <v>3099</v>
      </c>
      <c r="E7124" s="444" t="s">
        <v>9288</v>
      </c>
      <c r="F7124" s="445" t="s">
        <v>9289</v>
      </c>
      <c r="G7124" s="414">
        <v>4</v>
      </c>
      <c r="H7124" s="414" t="s">
        <v>9184</v>
      </c>
    </row>
    <row r="7125" spans="1:8" ht="17.45" customHeight="1">
      <c r="A7125" s="24" t="s">
        <v>32</v>
      </c>
      <c r="B7125" s="259">
        <f ca="1">VLOOKUP(B7122,'41. KPC'!$H$8:$J$1048576,3,0)</f>
        <v>14</v>
      </c>
      <c r="D7125" s="444" t="s">
        <v>3099</v>
      </c>
      <c r="E7125" s="444" t="s">
        <v>9290</v>
      </c>
      <c r="F7125" s="445" t="s">
        <v>9291</v>
      </c>
      <c r="G7125" s="414">
        <v>4</v>
      </c>
      <c r="H7125" s="414" t="s">
        <v>9184</v>
      </c>
    </row>
    <row r="7126" spans="1:8" ht="17.45" customHeight="1">
      <c r="A7126" s="24" t="s">
        <v>31</v>
      </c>
      <c r="B7126" s="259" t="str">
        <f ca="1">VLOOKUP(B7122,'41. KPC'!$H$8:$J$1048576,2,0)</f>
        <v>O</v>
      </c>
      <c r="D7126" s="50"/>
      <c r="E7126" s="50"/>
      <c r="F7126" s="50"/>
      <c r="G7126" s="50"/>
      <c r="H7126" s="50"/>
    </row>
    <row r="7127" spans="1:8" ht="17.45" customHeight="1">
      <c r="A7127" s="24" t="s">
        <v>25</v>
      </c>
      <c r="B7127" s="259" t="str">
        <f ca="1">VLOOKUP(B7122,'41. KPC'!$H$8:$L$1048576,5,0)</f>
        <v>2~12월</v>
      </c>
      <c r="D7127" s="50"/>
      <c r="E7127" s="50"/>
      <c r="F7127" s="50"/>
      <c r="G7127" s="50"/>
      <c r="H7127" s="50"/>
    </row>
    <row r="7128" spans="1:8" ht="17.45" customHeight="1">
      <c r="A7128" s="629" t="s">
        <v>33</v>
      </c>
      <c r="B7128" s="644" t="s">
        <v>9292</v>
      </c>
      <c r="D7128" s="50"/>
      <c r="E7128" s="50"/>
      <c r="F7128" s="50"/>
      <c r="G7128" s="50"/>
      <c r="H7128" s="50"/>
    </row>
    <row r="7129" spans="1:8" ht="17.45" customHeight="1">
      <c r="A7129" s="630"/>
      <c r="B7129" s="645"/>
      <c r="D7129" s="50"/>
      <c r="E7129" s="50"/>
      <c r="F7129" s="50"/>
      <c r="G7129" s="50"/>
      <c r="H7129" s="50"/>
    </row>
    <row r="7130" spans="1:8" ht="17.45" customHeight="1">
      <c r="B7130" s="2"/>
      <c r="D7130" s="214"/>
      <c r="E7130" s="214"/>
      <c r="F7130" s="214"/>
      <c r="G7130" s="214"/>
      <c r="H7130" s="214"/>
    </row>
    <row r="7131" spans="1:8" ht="17.45" customHeight="1">
      <c r="B7131" s="2"/>
      <c r="D7131" s="214"/>
      <c r="E7131" s="214"/>
      <c r="F7131" s="214"/>
      <c r="G7131" s="214"/>
      <c r="H7131" s="214"/>
    </row>
    <row r="7132" spans="1:8" ht="17.45" customHeight="1" thickBot="1">
      <c r="A7132" s="22" t="s">
        <v>7</v>
      </c>
      <c r="B7132" s="22" t="s">
        <v>4</v>
      </c>
      <c r="D7132" s="29" t="s">
        <v>5</v>
      </c>
      <c r="E7132" s="29" t="s">
        <v>11</v>
      </c>
      <c r="F7132" s="29" t="s">
        <v>12</v>
      </c>
      <c r="G7132" s="29" t="s">
        <v>6</v>
      </c>
      <c r="H7132" s="29" t="s">
        <v>29</v>
      </c>
    </row>
    <row r="7133" spans="1:8" ht="17.45" customHeight="1" thickTop="1">
      <c r="A7133" s="161">
        <f ca="1">COUNTIF(INDIRECT("$A$3:A" &amp; ROW()-1), "연번")</f>
        <v>648</v>
      </c>
      <c r="B7133" s="21" t="str">
        <f ca="1">VLOOKUP(A7133,'41. KPC'!$B$8:$H$1048576,7,0)</f>
        <v>브랜드, 마케팅 그리고 커뮤니케이션</v>
      </c>
      <c r="D7133" s="449" t="s">
        <v>3100</v>
      </c>
      <c r="E7133" s="444" t="s">
        <v>9293</v>
      </c>
      <c r="F7133" s="445" t="s">
        <v>9294</v>
      </c>
      <c r="G7133" s="414">
        <v>4</v>
      </c>
      <c r="H7133" s="414" t="s">
        <v>9184</v>
      </c>
    </row>
    <row r="7134" spans="1:8" ht="17.45" customHeight="1">
      <c r="A7134" s="24" t="s">
        <v>28</v>
      </c>
      <c r="B7134" s="444" t="s">
        <v>9295</v>
      </c>
      <c r="D7134" s="449" t="s">
        <v>3100</v>
      </c>
      <c r="E7134" s="444" t="s">
        <v>9296</v>
      </c>
      <c r="F7134" s="445" t="s">
        <v>9297</v>
      </c>
      <c r="G7134" s="414">
        <v>5</v>
      </c>
      <c r="H7134" s="414" t="s">
        <v>9184</v>
      </c>
    </row>
    <row r="7135" spans="1:8" ht="17.45" customHeight="1">
      <c r="A7135" s="24" t="s">
        <v>13</v>
      </c>
      <c r="B7135" s="448" t="s">
        <v>9298</v>
      </c>
      <c r="D7135" s="449" t="s">
        <v>3100</v>
      </c>
      <c r="E7135" s="444" t="s">
        <v>9299</v>
      </c>
      <c r="F7135" s="445" t="s">
        <v>9300</v>
      </c>
      <c r="G7135" s="414">
        <v>5</v>
      </c>
      <c r="H7135" s="414" t="s">
        <v>9184</v>
      </c>
    </row>
    <row r="7136" spans="1:8" ht="17.45" customHeight="1">
      <c r="A7136" s="24" t="s">
        <v>32</v>
      </c>
      <c r="B7136" s="259">
        <f ca="1">VLOOKUP(B7133,'41. KPC'!$H$8:$J$1048576,3,0)</f>
        <v>18</v>
      </c>
      <c r="D7136" s="444" t="s">
        <v>3100</v>
      </c>
      <c r="E7136" s="444" t="s">
        <v>9301</v>
      </c>
      <c r="F7136" s="445" t="s">
        <v>9302</v>
      </c>
      <c r="G7136" s="414">
        <v>4</v>
      </c>
      <c r="H7136" s="414" t="s">
        <v>9184</v>
      </c>
    </row>
    <row r="7137" spans="1:8" ht="17.45" customHeight="1">
      <c r="A7137" s="24" t="s">
        <v>31</v>
      </c>
      <c r="B7137" s="259" t="str">
        <f ca="1">VLOOKUP(B7133,'41. KPC'!$H$8:$J$1048576,2,0)</f>
        <v>O</v>
      </c>
      <c r="D7137" s="50"/>
      <c r="E7137" s="50"/>
      <c r="F7137" s="50"/>
      <c r="G7137" s="50"/>
      <c r="H7137" s="50"/>
    </row>
    <row r="7138" spans="1:8" ht="17.45" customHeight="1">
      <c r="A7138" s="24" t="s">
        <v>25</v>
      </c>
      <c r="B7138" s="259" t="str">
        <f ca="1">VLOOKUP(B7133,'41. KPC'!$H$8:$L$1048576,5,0)</f>
        <v>2~12월</v>
      </c>
      <c r="D7138" s="50"/>
      <c r="E7138" s="50"/>
      <c r="F7138" s="50"/>
      <c r="G7138" s="50"/>
      <c r="H7138" s="50"/>
    </row>
    <row r="7139" spans="1:8" ht="17.45" customHeight="1">
      <c r="A7139" s="629" t="s">
        <v>33</v>
      </c>
      <c r="B7139" s="644" t="s">
        <v>9303</v>
      </c>
      <c r="D7139" s="50"/>
      <c r="E7139" s="50"/>
      <c r="F7139" s="50"/>
      <c r="G7139" s="50"/>
      <c r="H7139" s="50"/>
    </row>
    <row r="7140" spans="1:8" ht="17.45" customHeight="1">
      <c r="A7140" s="630"/>
      <c r="B7140" s="645"/>
      <c r="D7140" s="50"/>
      <c r="E7140" s="50"/>
      <c r="F7140" s="50"/>
      <c r="G7140" s="50"/>
      <c r="H7140" s="50"/>
    </row>
    <row r="7141" spans="1:8" ht="17.45" customHeight="1">
      <c r="B7141" s="2"/>
      <c r="D7141" s="214"/>
      <c r="E7141" s="214"/>
      <c r="F7141" s="214"/>
      <c r="G7141" s="214"/>
      <c r="H7141" s="214"/>
    </row>
    <row r="7142" spans="1:8" ht="17.45" customHeight="1">
      <c r="B7142" s="2"/>
      <c r="D7142" s="214"/>
      <c r="E7142" s="214"/>
      <c r="F7142" s="214"/>
      <c r="G7142" s="214"/>
      <c r="H7142" s="214"/>
    </row>
    <row r="7143" spans="1:8" ht="17.45" customHeight="1" thickBot="1">
      <c r="A7143" s="22" t="s">
        <v>7</v>
      </c>
      <c r="B7143" s="22" t="s">
        <v>4</v>
      </c>
      <c r="D7143" s="29" t="s">
        <v>5</v>
      </c>
      <c r="E7143" s="29" t="s">
        <v>11</v>
      </c>
      <c r="F7143" s="29" t="s">
        <v>12</v>
      </c>
      <c r="G7143" s="29" t="s">
        <v>6</v>
      </c>
      <c r="H7143" s="29" t="s">
        <v>29</v>
      </c>
    </row>
    <row r="7144" spans="1:8" ht="17.45" customHeight="1" thickTop="1">
      <c r="A7144" s="161">
        <f ca="1">COUNTIF(INDIRECT("$A$3:A" &amp; ROW()-1), "연번")</f>
        <v>649</v>
      </c>
      <c r="B7144" s="21" t="str">
        <f ca="1">VLOOKUP(A7144,'41. KPC'!$B$8:$H$1048576,7,0)</f>
        <v>디지털 광고, 실행에서 분석까지</v>
      </c>
      <c r="D7144" s="444" t="s">
        <v>3101</v>
      </c>
      <c r="E7144" s="444" t="s">
        <v>9304</v>
      </c>
      <c r="F7144" s="445" t="s">
        <v>9305</v>
      </c>
      <c r="G7144" s="414">
        <v>4</v>
      </c>
      <c r="H7144" s="414" t="s">
        <v>9184</v>
      </c>
    </row>
    <row r="7145" spans="1:8" ht="17.45" customHeight="1">
      <c r="A7145" s="24" t="s">
        <v>28</v>
      </c>
      <c r="B7145" s="444" t="s">
        <v>9306</v>
      </c>
      <c r="D7145" s="444" t="s">
        <v>3101</v>
      </c>
      <c r="E7145" s="444" t="s">
        <v>9307</v>
      </c>
      <c r="F7145" s="445" t="s">
        <v>9308</v>
      </c>
      <c r="G7145" s="414">
        <v>4</v>
      </c>
      <c r="H7145" s="414" t="s">
        <v>9184</v>
      </c>
    </row>
    <row r="7146" spans="1:8" ht="17.45" customHeight="1">
      <c r="A7146" s="24" t="s">
        <v>13</v>
      </c>
      <c r="B7146" s="448" t="s">
        <v>9309</v>
      </c>
      <c r="D7146" s="444" t="s">
        <v>3101</v>
      </c>
      <c r="E7146" s="444" t="s">
        <v>9310</v>
      </c>
      <c r="F7146" s="445" t="s">
        <v>9311</v>
      </c>
      <c r="G7146" s="414">
        <v>3</v>
      </c>
      <c r="H7146" s="414" t="s">
        <v>9184</v>
      </c>
    </row>
    <row r="7147" spans="1:8" ht="17.45" customHeight="1">
      <c r="A7147" s="24" t="s">
        <v>32</v>
      </c>
      <c r="B7147" s="259">
        <f ca="1">VLOOKUP(B7144,'41. KPC'!$H$8:$J$1048576,3,0)</f>
        <v>14</v>
      </c>
      <c r="D7147" s="444" t="s">
        <v>3101</v>
      </c>
      <c r="E7147" s="444" t="s">
        <v>9312</v>
      </c>
      <c r="F7147" s="445" t="s">
        <v>9313</v>
      </c>
      <c r="G7147" s="414">
        <v>3</v>
      </c>
      <c r="H7147" s="414" t="s">
        <v>9184</v>
      </c>
    </row>
    <row r="7148" spans="1:8" ht="17.45" customHeight="1">
      <c r="A7148" s="24" t="s">
        <v>31</v>
      </c>
      <c r="B7148" s="259" t="str">
        <f ca="1">VLOOKUP(B7144,'41. KPC'!$H$8:$J$1048576,2,0)</f>
        <v>O</v>
      </c>
      <c r="D7148" s="50"/>
      <c r="E7148" s="50"/>
      <c r="F7148" s="50"/>
      <c r="G7148" s="50"/>
      <c r="H7148" s="50"/>
    </row>
    <row r="7149" spans="1:8" ht="17.45" customHeight="1">
      <c r="A7149" s="24" t="s">
        <v>25</v>
      </c>
      <c r="B7149" s="259" t="str">
        <f ca="1">VLOOKUP(B7144,'41. KPC'!$H$8:$L$1048576,5,0)</f>
        <v>2~12월</v>
      </c>
      <c r="D7149" s="50"/>
      <c r="E7149" s="50"/>
      <c r="F7149" s="50"/>
      <c r="G7149" s="50"/>
      <c r="H7149" s="50"/>
    </row>
    <row r="7150" spans="1:8" ht="17.45" customHeight="1">
      <c r="A7150" s="629" t="s">
        <v>33</v>
      </c>
      <c r="B7150" s="644" t="s">
        <v>9314</v>
      </c>
      <c r="D7150" s="50"/>
      <c r="E7150" s="50"/>
      <c r="F7150" s="50"/>
      <c r="G7150" s="50"/>
      <c r="H7150" s="50"/>
    </row>
    <row r="7151" spans="1:8" ht="17.45" customHeight="1">
      <c r="A7151" s="630"/>
      <c r="B7151" s="645"/>
      <c r="D7151" s="50"/>
      <c r="E7151" s="50"/>
      <c r="F7151" s="50"/>
      <c r="G7151" s="50"/>
      <c r="H7151" s="50"/>
    </row>
    <row r="7152" spans="1:8" ht="17.45" customHeight="1">
      <c r="B7152" s="2"/>
      <c r="D7152" s="214"/>
      <c r="E7152" s="214"/>
      <c r="F7152" s="214"/>
      <c r="G7152" s="214"/>
      <c r="H7152" s="214"/>
    </row>
    <row r="7153" spans="1:8" ht="17.45" customHeight="1">
      <c r="B7153" s="2"/>
      <c r="D7153" s="214"/>
      <c r="E7153" s="214"/>
      <c r="F7153" s="214"/>
      <c r="G7153" s="214"/>
      <c r="H7153" s="214"/>
    </row>
    <row r="7154" spans="1:8" ht="17.45" customHeight="1" thickBot="1">
      <c r="A7154" s="22" t="s">
        <v>7</v>
      </c>
      <c r="B7154" s="22" t="s">
        <v>4</v>
      </c>
      <c r="D7154" s="29" t="s">
        <v>5</v>
      </c>
      <c r="E7154" s="29" t="s">
        <v>11</v>
      </c>
      <c r="F7154" s="29" t="s">
        <v>12</v>
      </c>
      <c r="G7154" s="29" t="s">
        <v>6</v>
      </c>
      <c r="H7154" s="29" t="s">
        <v>29</v>
      </c>
    </row>
    <row r="7155" spans="1:8" ht="17.45" customHeight="1" thickTop="1">
      <c r="A7155" s="161">
        <f ca="1">COUNTIF(INDIRECT("$A$3:A" &amp; ROW()-1), "연번")</f>
        <v>650</v>
      </c>
      <c r="B7155" s="21" t="str">
        <f ca="1">VLOOKUP(A7155,'41. KPC'!$B$8:$H$1048576,7,0)</f>
        <v>마켓 6.0 트렌드 읽기</v>
      </c>
      <c r="D7155" s="444" t="s">
        <v>3102</v>
      </c>
      <c r="E7155" s="444" t="s">
        <v>9315</v>
      </c>
      <c r="F7155" s="445" t="s">
        <v>9316</v>
      </c>
      <c r="G7155" s="414">
        <v>1</v>
      </c>
      <c r="H7155" s="414" t="s">
        <v>9184</v>
      </c>
    </row>
    <row r="7156" spans="1:8" ht="17.45" customHeight="1">
      <c r="A7156" s="24" t="s">
        <v>28</v>
      </c>
      <c r="B7156" s="444" t="s">
        <v>9317</v>
      </c>
      <c r="D7156" s="444" t="s">
        <v>3102</v>
      </c>
      <c r="E7156" s="444" t="s">
        <v>9318</v>
      </c>
      <c r="F7156" s="445" t="s">
        <v>9319</v>
      </c>
      <c r="G7156" s="414">
        <v>2</v>
      </c>
      <c r="H7156" s="414" t="s">
        <v>9184</v>
      </c>
    </row>
    <row r="7157" spans="1:8" ht="17.45" customHeight="1">
      <c r="A7157" s="24" t="s">
        <v>13</v>
      </c>
      <c r="B7157" s="448" t="s">
        <v>9320</v>
      </c>
      <c r="D7157" s="444" t="s">
        <v>3102</v>
      </c>
      <c r="E7157" s="444" t="s">
        <v>9321</v>
      </c>
      <c r="F7157" s="445" t="s">
        <v>9322</v>
      </c>
      <c r="G7157" s="414">
        <v>2</v>
      </c>
      <c r="H7157" s="414" t="s">
        <v>9184</v>
      </c>
    </row>
    <row r="7158" spans="1:8" ht="17.45" customHeight="1">
      <c r="A7158" s="24" t="s">
        <v>32</v>
      </c>
      <c r="B7158" s="259">
        <f ca="1">VLOOKUP(B7155,'41. KPC'!$H$8:$J$1048576,3,0)</f>
        <v>7</v>
      </c>
      <c r="D7158" s="444" t="s">
        <v>3102</v>
      </c>
      <c r="E7158" s="444" t="s">
        <v>9323</v>
      </c>
      <c r="F7158" s="445" t="s">
        <v>9324</v>
      </c>
      <c r="G7158" s="414">
        <v>2</v>
      </c>
      <c r="H7158" s="414" t="s">
        <v>9184</v>
      </c>
    </row>
    <row r="7159" spans="1:8" ht="17.45" customHeight="1">
      <c r="A7159" s="24" t="s">
        <v>31</v>
      </c>
      <c r="B7159" s="259" t="str">
        <f ca="1">VLOOKUP(B7155,'41. KPC'!$H$8:$J$1048576,2,0)</f>
        <v>O</v>
      </c>
      <c r="D7159" s="50"/>
      <c r="E7159" s="50"/>
      <c r="F7159" s="50"/>
      <c r="G7159" s="50"/>
      <c r="H7159" s="50"/>
    </row>
    <row r="7160" spans="1:8" ht="17.45" customHeight="1">
      <c r="A7160" s="24" t="s">
        <v>25</v>
      </c>
      <c r="B7160" s="259" t="str">
        <f ca="1">VLOOKUP(B7155,'41. KPC'!$H$8:$L$1048576,5,0)</f>
        <v>2~12월</v>
      </c>
      <c r="D7160" s="50"/>
      <c r="E7160" s="50"/>
      <c r="F7160" s="50"/>
      <c r="G7160" s="50"/>
      <c r="H7160" s="50"/>
    </row>
    <row r="7161" spans="1:8" ht="17.45" customHeight="1">
      <c r="A7161" s="629" t="s">
        <v>33</v>
      </c>
      <c r="B7161" s="644" t="s">
        <v>9325</v>
      </c>
      <c r="D7161" s="50"/>
      <c r="E7161" s="50"/>
      <c r="F7161" s="50"/>
      <c r="G7161" s="50"/>
      <c r="H7161" s="50"/>
    </row>
    <row r="7162" spans="1:8" ht="17.45" customHeight="1">
      <c r="A7162" s="630"/>
      <c r="B7162" s="645"/>
      <c r="D7162" s="50"/>
      <c r="E7162" s="50"/>
      <c r="F7162" s="50"/>
      <c r="G7162" s="50"/>
      <c r="H7162" s="50"/>
    </row>
    <row r="7163" spans="1:8" ht="17.45" customHeight="1">
      <c r="B7163" s="2"/>
      <c r="D7163" s="214"/>
      <c r="E7163" s="214"/>
      <c r="F7163" s="214"/>
      <c r="G7163" s="214"/>
      <c r="H7163" s="214"/>
    </row>
    <row r="7164" spans="1:8" ht="17.45" customHeight="1">
      <c r="B7164" s="2"/>
      <c r="D7164" s="214"/>
      <c r="E7164" s="214"/>
      <c r="F7164" s="214"/>
      <c r="G7164" s="214"/>
      <c r="H7164" s="214"/>
    </row>
    <row r="7165" spans="1:8" ht="17.45" customHeight="1" thickBot="1">
      <c r="A7165" s="22" t="s">
        <v>7</v>
      </c>
      <c r="B7165" s="22" t="s">
        <v>4</v>
      </c>
      <c r="D7165" s="29" t="s">
        <v>5</v>
      </c>
      <c r="E7165" s="29" t="s">
        <v>11</v>
      </c>
      <c r="F7165" s="29" t="s">
        <v>12</v>
      </c>
      <c r="G7165" s="29" t="s">
        <v>6</v>
      </c>
      <c r="H7165" s="29" t="s">
        <v>29</v>
      </c>
    </row>
    <row r="7166" spans="1:8" ht="17.45" customHeight="1" thickTop="1">
      <c r="A7166" s="161">
        <f ca="1">COUNTIF(INDIRECT("$A$3:A" &amp; ROW()-1), "연번")</f>
        <v>651</v>
      </c>
      <c r="B7166" s="21" t="str">
        <f ca="1">VLOOKUP(A7166,'41. KPC'!$B$8:$H$1048576,7,0)</f>
        <v>고성과자의 세일즈 화법과 제안 방법 (커뮤니케이션)</v>
      </c>
      <c r="D7166" s="444" t="s">
        <v>9326</v>
      </c>
      <c r="E7166" s="444" t="s">
        <v>9327</v>
      </c>
      <c r="F7166" s="445" t="s">
        <v>9328</v>
      </c>
      <c r="G7166" s="414">
        <v>3</v>
      </c>
      <c r="H7166" s="414" t="s">
        <v>9184</v>
      </c>
    </row>
    <row r="7167" spans="1:8" ht="17.45" customHeight="1">
      <c r="A7167" s="24" t="s">
        <v>28</v>
      </c>
      <c r="B7167" s="444" t="s">
        <v>9329</v>
      </c>
      <c r="D7167" s="444" t="s">
        <v>9326</v>
      </c>
      <c r="E7167" s="444" t="s">
        <v>9330</v>
      </c>
      <c r="F7167" s="445" t="s">
        <v>9331</v>
      </c>
      <c r="G7167" s="414">
        <v>4</v>
      </c>
      <c r="H7167" s="414" t="s">
        <v>9184</v>
      </c>
    </row>
    <row r="7168" spans="1:8" ht="17.45" customHeight="1">
      <c r="A7168" s="24" t="s">
        <v>13</v>
      </c>
      <c r="B7168" s="448" t="s">
        <v>9332</v>
      </c>
      <c r="D7168" s="444" t="s">
        <v>9326</v>
      </c>
      <c r="E7168" s="444" t="s">
        <v>9333</v>
      </c>
      <c r="F7168" s="445" t="s">
        <v>9334</v>
      </c>
      <c r="G7168" s="414">
        <v>4</v>
      </c>
      <c r="H7168" s="414" t="s">
        <v>9184</v>
      </c>
    </row>
    <row r="7169" spans="1:8" ht="17.45" customHeight="1">
      <c r="A7169" s="24" t="s">
        <v>32</v>
      </c>
      <c r="B7169" s="259">
        <f ca="1">VLOOKUP(B7166,'41. KPC'!$H$8:$J$1048576,3,0)</f>
        <v>14</v>
      </c>
      <c r="D7169" s="444" t="s">
        <v>9326</v>
      </c>
      <c r="E7169" s="444" t="s">
        <v>9335</v>
      </c>
      <c r="F7169" s="445" t="s">
        <v>9336</v>
      </c>
      <c r="G7169" s="414">
        <v>3</v>
      </c>
      <c r="H7169" s="414" t="s">
        <v>9184</v>
      </c>
    </row>
    <row r="7170" spans="1:8" ht="17.45" customHeight="1">
      <c r="A7170" s="24" t="s">
        <v>31</v>
      </c>
      <c r="B7170" s="259" t="str">
        <f ca="1">VLOOKUP(B7166,'41. KPC'!$H$8:$J$1048576,2,0)</f>
        <v>O</v>
      </c>
      <c r="D7170" s="50"/>
      <c r="E7170" s="50"/>
      <c r="F7170" s="50"/>
      <c r="G7170" s="50"/>
      <c r="H7170" s="50"/>
    </row>
    <row r="7171" spans="1:8" ht="17.45" customHeight="1">
      <c r="A7171" s="24" t="s">
        <v>25</v>
      </c>
      <c r="B7171" s="259" t="str">
        <f ca="1">VLOOKUP(B7166,'41. KPC'!$H$8:$L$1048576,5,0)</f>
        <v>2~12월</v>
      </c>
      <c r="D7171" s="50"/>
      <c r="E7171" s="50"/>
      <c r="F7171" s="50"/>
      <c r="G7171" s="50"/>
      <c r="H7171" s="50"/>
    </row>
    <row r="7172" spans="1:8" ht="17.45" customHeight="1">
      <c r="A7172" s="629" t="s">
        <v>33</v>
      </c>
      <c r="B7172" s="644" t="s">
        <v>9337</v>
      </c>
      <c r="D7172" s="50"/>
      <c r="E7172" s="50"/>
      <c r="F7172" s="50"/>
      <c r="G7172" s="50"/>
      <c r="H7172" s="50"/>
    </row>
    <row r="7173" spans="1:8" ht="17.45" customHeight="1">
      <c r="A7173" s="630"/>
      <c r="B7173" s="645"/>
      <c r="D7173" s="50"/>
      <c r="E7173" s="50"/>
      <c r="F7173" s="50"/>
      <c r="G7173" s="50"/>
      <c r="H7173" s="50"/>
    </row>
    <row r="7174" spans="1:8" ht="17.45" customHeight="1">
      <c r="B7174" s="2"/>
      <c r="D7174" s="214"/>
      <c r="E7174" s="214"/>
      <c r="F7174" s="214"/>
      <c r="G7174" s="214"/>
      <c r="H7174" s="214"/>
    </row>
    <row r="7175" spans="1:8" ht="17.45" customHeight="1">
      <c r="B7175" s="2"/>
      <c r="D7175" s="214"/>
      <c r="E7175" s="214"/>
      <c r="F7175" s="214"/>
      <c r="G7175" s="214"/>
      <c r="H7175" s="214"/>
    </row>
    <row r="7176" spans="1:8" ht="17.45" customHeight="1" thickBot="1">
      <c r="A7176" s="22" t="s">
        <v>7</v>
      </c>
      <c r="B7176" s="22" t="s">
        <v>4</v>
      </c>
      <c r="D7176" s="29" t="s">
        <v>5</v>
      </c>
      <c r="E7176" s="29" t="s">
        <v>11</v>
      </c>
      <c r="F7176" s="29" t="s">
        <v>12</v>
      </c>
      <c r="G7176" s="29" t="s">
        <v>6</v>
      </c>
      <c r="H7176" s="29" t="s">
        <v>29</v>
      </c>
    </row>
    <row r="7177" spans="1:8" ht="17.45" customHeight="1" thickTop="1">
      <c r="A7177" s="161">
        <f ca="1">COUNTIF(INDIRECT("$A$3:A" &amp; ROW()-1), "연번")</f>
        <v>652</v>
      </c>
      <c r="B7177" s="21" t="str">
        <f ca="1">VLOOKUP(A7177,'41. KPC'!$B$8:$H$1048576,7,0)</f>
        <v>기술영업실무</v>
      </c>
      <c r="D7177" s="444" t="s">
        <v>3104</v>
      </c>
      <c r="E7177" s="444" t="s">
        <v>9338</v>
      </c>
      <c r="F7177" s="445" t="s">
        <v>9339</v>
      </c>
      <c r="G7177" s="414">
        <v>3</v>
      </c>
      <c r="H7177" s="414" t="s">
        <v>9184</v>
      </c>
    </row>
    <row r="7178" spans="1:8" ht="17.45" customHeight="1">
      <c r="A7178" s="24" t="s">
        <v>28</v>
      </c>
      <c r="B7178" s="444" t="s">
        <v>9340</v>
      </c>
      <c r="D7178" s="444" t="s">
        <v>3104</v>
      </c>
      <c r="E7178" s="444" t="s">
        <v>9341</v>
      </c>
      <c r="F7178" s="445" t="s">
        <v>9342</v>
      </c>
      <c r="G7178" s="414">
        <v>3</v>
      </c>
      <c r="H7178" s="414" t="s">
        <v>9184</v>
      </c>
    </row>
    <row r="7179" spans="1:8" ht="17.45" customHeight="1">
      <c r="A7179" s="24" t="s">
        <v>13</v>
      </c>
      <c r="B7179" s="448" t="s">
        <v>9343</v>
      </c>
      <c r="D7179" s="444" t="s">
        <v>3104</v>
      </c>
      <c r="E7179" s="444" t="s">
        <v>9344</v>
      </c>
      <c r="F7179" s="445" t="s">
        <v>9345</v>
      </c>
      <c r="G7179" s="414">
        <v>4</v>
      </c>
      <c r="H7179" s="414" t="s">
        <v>9184</v>
      </c>
    </row>
    <row r="7180" spans="1:8" ht="17.45" customHeight="1">
      <c r="A7180" s="24" t="s">
        <v>32</v>
      </c>
      <c r="B7180" s="259">
        <f ca="1">VLOOKUP(B7177,'41. KPC'!$H$8:$J$1048576,3,0)</f>
        <v>14</v>
      </c>
      <c r="D7180" s="444" t="s">
        <v>3104</v>
      </c>
      <c r="E7180" s="444" t="s">
        <v>9346</v>
      </c>
      <c r="F7180" s="445" t="s">
        <v>9347</v>
      </c>
      <c r="G7180" s="414">
        <v>4</v>
      </c>
      <c r="H7180" s="414" t="s">
        <v>9184</v>
      </c>
    </row>
    <row r="7181" spans="1:8" ht="17.45" customHeight="1">
      <c r="A7181" s="24" t="s">
        <v>31</v>
      </c>
      <c r="B7181" s="259" t="str">
        <f ca="1">VLOOKUP(B7177,'41. KPC'!$H$8:$J$1048576,2,0)</f>
        <v>O</v>
      </c>
      <c r="D7181" s="50"/>
      <c r="E7181" s="50"/>
      <c r="F7181" s="50"/>
      <c r="G7181" s="50"/>
      <c r="H7181" s="50"/>
    </row>
    <row r="7182" spans="1:8" ht="17.45" customHeight="1">
      <c r="A7182" s="24" t="s">
        <v>25</v>
      </c>
      <c r="B7182" s="259" t="str">
        <f ca="1">VLOOKUP(B7177,'41. KPC'!$H$8:$L$1048576,5,0)</f>
        <v>2~12월</v>
      </c>
      <c r="D7182" s="50"/>
      <c r="E7182" s="50"/>
      <c r="F7182" s="50"/>
      <c r="G7182" s="50"/>
      <c r="H7182" s="50"/>
    </row>
    <row r="7183" spans="1:8" ht="17.45" customHeight="1">
      <c r="A7183" s="629" t="s">
        <v>33</v>
      </c>
      <c r="B7183" s="644" t="s">
        <v>9348</v>
      </c>
      <c r="D7183" s="50"/>
      <c r="E7183" s="50"/>
      <c r="F7183" s="50"/>
      <c r="G7183" s="50"/>
      <c r="H7183" s="50"/>
    </row>
    <row r="7184" spans="1:8" ht="17.45" customHeight="1">
      <c r="A7184" s="630"/>
      <c r="B7184" s="645"/>
      <c r="D7184" s="50"/>
      <c r="E7184" s="50"/>
      <c r="F7184" s="50"/>
      <c r="G7184" s="50"/>
      <c r="H7184" s="50"/>
    </row>
    <row r="7185" spans="1:8" ht="17.45" customHeight="1">
      <c r="B7185" s="2"/>
      <c r="D7185" s="214"/>
      <c r="E7185" s="214"/>
      <c r="F7185" s="214"/>
      <c r="G7185" s="214"/>
      <c r="H7185" s="214"/>
    </row>
    <row r="7186" spans="1:8" ht="17.45" customHeight="1">
      <c r="B7186" s="2"/>
      <c r="D7186" s="214"/>
      <c r="E7186" s="214"/>
      <c r="F7186" s="214"/>
      <c r="G7186" s="214"/>
      <c r="H7186" s="214"/>
    </row>
    <row r="7187" spans="1:8" ht="17.45" customHeight="1" thickBot="1">
      <c r="A7187" s="22" t="s">
        <v>7</v>
      </c>
      <c r="B7187" s="22" t="s">
        <v>4</v>
      </c>
      <c r="D7187" s="29" t="s">
        <v>5</v>
      </c>
      <c r="E7187" s="29" t="s">
        <v>11</v>
      </c>
      <c r="F7187" s="29" t="s">
        <v>12</v>
      </c>
      <c r="G7187" s="29" t="s">
        <v>6</v>
      </c>
      <c r="H7187" s="29" t="s">
        <v>29</v>
      </c>
    </row>
    <row r="7188" spans="1:8" ht="17.45" customHeight="1" thickTop="1">
      <c r="A7188" s="161">
        <f ca="1">COUNTIF(INDIRECT("$A$3:A" &amp; ROW()-1), "연번")</f>
        <v>653</v>
      </c>
      <c r="B7188" s="21" t="str">
        <f ca="1">VLOOKUP(A7188,'41. KPC'!$B$8:$H$1048576,7,0)</f>
        <v>하루만에 끝나는 라이브 커머스</v>
      </c>
      <c r="D7188" s="444" t="s">
        <v>3105</v>
      </c>
      <c r="E7188" s="444" t="s">
        <v>9349</v>
      </c>
      <c r="F7188" s="445" t="s">
        <v>9350</v>
      </c>
      <c r="G7188" s="414">
        <v>2</v>
      </c>
      <c r="H7188" s="414" t="s">
        <v>9198</v>
      </c>
    </row>
    <row r="7189" spans="1:8" ht="17.45" customHeight="1">
      <c r="A7189" s="24" t="s">
        <v>28</v>
      </c>
      <c r="B7189" s="444" t="s">
        <v>9351</v>
      </c>
      <c r="D7189" s="444" t="s">
        <v>3105</v>
      </c>
      <c r="E7189" s="444" t="s">
        <v>9352</v>
      </c>
      <c r="F7189" s="445" t="s">
        <v>9353</v>
      </c>
      <c r="G7189" s="414">
        <v>2</v>
      </c>
      <c r="H7189" s="414" t="s">
        <v>9198</v>
      </c>
    </row>
    <row r="7190" spans="1:8" ht="17.45" customHeight="1">
      <c r="A7190" s="24" t="s">
        <v>13</v>
      </c>
      <c r="B7190" s="448" t="s">
        <v>9354</v>
      </c>
      <c r="D7190" s="444" t="s">
        <v>3105</v>
      </c>
      <c r="E7190" s="444" t="s">
        <v>9355</v>
      </c>
      <c r="F7190" s="445" t="s">
        <v>9356</v>
      </c>
      <c r="G7190" s="414">
        <v>3</v>
      </c>
      <c r="H7190" s="414" t="s">
        <v>9198</v>
      </c>
    </row>
    <row r="7191" spans="1:8" ht="17.45" customHeight="1">
      <c r="A7191" s="24" t="s">
        <v>32</v>
      </c>
      <c r="B7191" s="259">
        <f ca="1">VLOOKUP(B7188,'41. KPC'!$H$8:$J$1048576,3,0)</f>
        <v>7</v>
      </c>
      <c r="D7191" s="50"/>
      <c r="E7191" s="50"/>
      <c r="F7191" s="50"/>
      <c r="G7191" s="50"/>
      <c r="H7191" s="50"/>
    </row>
    <row r="7192" spans="1:8" ht="17.45" customHeight="1">
      <c r="A7192" s="24" t="s">
        <v>31</v>
      </c>
      <c r="B7192" s="259" t="str">
        <f ca="1">VLOOKUP(B7188,'41. KPC'!$H$8:$J$1048576,2,0)</f>
        <v>O</v>
      </c>
      <c r="D7192" s="50"/>
      <c r="E7192" s="50"/>
      <c r="F7192" s="50"/>
      <c r="G7192" s="50"/>
      <c r="H7192" s="50"/>
    </row>
    <row r="7193" spans="1:8" ht="17.45" customHeight="1">
      <c r="A7193" s="24" t="s">
        <v>25</v>
      </c>
      <c r="B7193" s="259" t="str">
        <f ca="1">VLOOKUP(B7188,'41. KPC'!$H$8:$L$1048576,5,0)</f>
        <v>2~12월</v>
      </c>
      <c r="D7193" s="50"/>
      <c r="E7193" s="50"/>
      <c r="F7193" s="50"/>
      <c r="G7193" s="50"/>
      <c r="H7193" s="50"/>
    </row>
    <row r="7194" spans="1:8" ht="17.45" customHeight="1">
      <c r="A7194" s="629" t="s">
        <v>33</v>
      </c>
      <c r="B7194" s="644" t="s">
        <v>9357</v>
      </c>
      <c r="D7194" s="50"/>
      <c r="E7194" s="50"/>
      <c r="F7194" s="50"/>
      <c r="G7194" s="50"/>
      <c r="H7194" s="50"/>
    </row>
    <row r="7195" spans="1:8" ht="17.45" customHeight="1">
      <c r="A7195" s="630"/>
      <c r="B7195" s="645"/>
      <c r="D7195" s="50"/>
      <c r="E7195" s="50"/>
      <c r="F7195" s="50"/>
      <c r="G7195" s="50"/>
      <c r="H7195" s="50"/>
    </row>
    <row r="7196" spans="1:8" ht="17.45" customHeight="1">
      <c r="B7196" s="2"/>
      <c r="D7196" s="214"/>
      <c r="E7196" s="214"/>
      <c r="F7196" s="214"/>
      <c r="G7196" s="214"/>
      <c r="H7196" s="214"/>
    </row>
    <row r="7197" spans="1:8" ht="17.45" customHeight="1">
      <c r="B7197" s="2"/>
      <c r="D7197" s="214"/>
      <c r="E7197" s="214"/>
      <c r="F7197" s="214"/>
      <c r="G7197" s="214"/>
      <c r="H7197" s="214"/>
    </row>
    <row r="7198" spans="1:8" ht="17.45" customHeight="1" thickBot="1">
      <c r="A7198" s="22" t="s">
        <v>7</v>
      </c>
      <c r="B7198" s="22" t="s">
        <v>4</v>
      </c>
      <c r="D7198" s="29" t="s">
        <v>5</v>
      </c>
      <c r="E7198" s="29" t="s">
        <v>11</v>
      </c>
      <c r="F7198" s="29" t="s">
        <v>12</v>
      </c>
      <c r="G7198" s="29" t="s">
        <v>6</v>
      </c>
      <c r="H7198" s="29" t="s">
        <v>29</v>
      </c>
    </row>
    <row r="7199" spans="1:8" ht="17.45" customHeight="1" thickTop="1">
      <c r="A7199" s="161">
        <f ca="1">COUNTIF(INDIRECT("$A$3:A" &amp; ROW()-1), "연번")</f>
        <v>654</v>
      </c>
      <c r="B7199" s="21" t="str">
        <f ca="1">VLOOKUP(A7199,'41. KPC'!$B$8:$H$1048576,7,0)</f>
        <v>New트렌드 분석과 마케팅 대응전략</v>
      </c>
      <c r="D7199" s="444" t="s">
        <v>3106</v>
      </c>
      <c r="E7199" s="444" t="s">
        <v>9358</v>
      </c>
      <c r="F7199" s="445" t="s">
        <v>9359</v>
      </c>
      <c r="G7199" s="414">
        <v>2</v>
      </c>
      <c r="H7199" s="414" t="s">
        <v>9184</v>
      </c>
    </row>
    <row r="7200" spans="1:8" ht="17.45" customHeight="1">
      <c r="A7200" s="24" t="s">
        <v>28</v>
      </c>
      <c r="B7200" s="444" t="s">
        <v>9360</v>
      </c>
      <c r="D7200" s="444" t="s">
        <v>3106</v>
      </c>
      <c r="E7200" s="444" t="s">
        <v>9361</v>
      </c>
      <c r="F7200" s="445" t="s">
        <v>9362</v>
      </c>
      <c r="G7200" s="414">
        <v>2</v>
      </c>
      <c r="H7200" s="414" t="s">
        <v>9184</v>
      </c>
    </row>
    <row r="7201" spans="1:8" ht="17.45" customHeight="1">
      <c r="A7201" s="24" t="s">
        <v>13</v>
      </c>
      <c r="B7201" s="448" t="s">
        <v>9363</v>
      </c>
      <c r="D7201" s="444" t="s">
        <v>3106</v>
      </c>
      <c r="E7201" s="444" t="s">
        <v>9364</v>
      </c>
      <c r="F7201" s="445" t="s">
        <v>9365</v>
      </c>
      <c r="G7201" s="414">
        <v>3</v>
      </c>
      <c r="H7201" s="414" t="s">
        <v>9184</v>
      </c>
    </row>
    <row r="7202" spans="1:8" ht="17.45" customHeight="1">
      <c r="A7202" s="24" t="s">
        <v>32</v>
      </c>
      <c r="B7202" s="259">
        <f ca="1">VLOOKUP(B7199,'41. KPC'!$H$8:$J$1048576,3,0)</f>
        <v>7</v>
      </c>
      <c r="D7202" s="50"/>
      <c r="E7202" s="50"/>
      <c r="F7202" s="50"/>
      <c r="G7202" s="50"/>
      <c r="H7202" s="50"/>
    </row>
    <row r="7203" spans="1:8" ht="17.45" customHeight="1">
      <c r="A7203" s="24" t="s">
        <v>31</v>
      </c>
      <c r="B7203" s="259" t="str">
        <f ca="1">VLOOKUP(B7199,'41. KPC'!$H$8:$J$1048576,2,0)</f>
        <v>O</v>
      </c>
      <c r="D7203" s="50"/>
      <c r="E7203" s="50"/>
      <c r="F7203" s="50"/>
      <c r="G7203" s="50"/>
      <c r="H7203" s="50"/>
    </row>
    <row r="7204" spans="1:8" ht="17.45" customHeight="1">
      <c r="A7204" s="24" t="s">
        <v>25</v>
      </c>
      <c r="B7204" s="259" t="str">
        <f ca="1">VLOOKUP(B7199,'41. KPC'!$H$8:$L$1048576,5,0)</f>
        <v>2~12월</v>
      </c>
      <c r="D7204" s="50"/>
      <c r="E7204" s="50"/>
      <c r="F7204" s="50"/>
      <c r="G7204" s="50"/>
      <c r="H7204" s="50"/>
    </row>
    <row r="7205" spans="1:8" ht="17.45" customHeight="1">
      <c r="A7205" s="629" t="s">
        <v>33</v>
      </c>
      <c r="B7205" s="644" t="s">
        <v>9366</v>
      </c>
      <c r="D7205" s="50"/>
      <c r="E7205" s="50"/>
      <c r="F7205" s="50"/>
      <c r="G7205" s="50"/>
      <c r="H7205" s="50"/>
    </row>
    <row r="7206" spans="1:8" ht="17.45" customHeight="1">
      <c r="A7206" s="630"/>
      <c r="B7206" s="645"/>
      <c r="D7206" s="50"/>
      <c r="E7206" s="50"/>
      <c r="F7206" s="50"/>
      <c r="G7206" s="50"/>
      <c r="H7206" s="50"/>
    </row>
    <row r="7207" spans="1:8" ht="17.45" customHeight="1">
      <c r="B7207" s="2"/>
      <c r="D7207" s="214"/>
      <c r="E7207" s="214"/>
      <c r="F7207" s="214"/>
      <c r="G7207" s="214"/>
      <c r="H7207" s="214"/>
    </row>
    <row r="7208" spans="1:8" ht="17.45" customHeight="1">
      <c r="B7208" s="2"/>
      <c r="D7208" s="214"/>
      <c r="E7208" s="214"/>
      <c r="F7208" s="214"/>
      <c r="G7208" s="214"/>
      <c r="H7208" s="214"/>
    </row>
    <row r="7209" spans="1:8" ht="17.45" customHeight="1" thickBot="1">
      <c r="A7209" s="22" t="s">
        <v>7</v>
      </c>
      <c r="B7209" s="22" t="s">
        <v>4</v>
      </c>
      <c r="D7209" s="29" t="s">
        <v>5</v>
      </c>
      <c r="E7209" s="29" t="s">
        <v>11</v>
      </c>
      <c r="F7209" s="29" t="s">
        <v>12</v>
      </c>
      <c r="G7209" s="29" t="s">
        <v>6</v>
      </c>
      <c r="H7209" s="29" t="s">
        <v>29</v>
      </c>
    </row>
    <row r="7210" spans="1:8" ht="17.45" customHeight="1" thickTop="1">
      <c r="A7210" s="161">
        <f ca="1">COUNTIF(INDIRECT("$A$3:A" &amp; ROW()-1), "연번")</f>
        <v>655</v>
      </c>
      <c r="B7210" s="21" t="str">
        <f ca="1">VLOOKUP(A7210,'41. KPC'!$B$8:$H$1048576,7,0)</f>
        <v>영업마인드혁신전략</v>
      </c>
      <c r="D7210" s="444" t="s">
        <v>3107</v>
      </c>
      <c r="E7210" s="444" t="s">
        <v>9367</v>
      </c>
      <c r="F7210" s="447" t="s">
        <v>9368</v>
      </c>
      <c r="G7210" s="414">
        <v>2</v>
      </c>
      <c r="H7210" s="414" t="s">
        <v>9184</v>
      </c>
    </row>
    <row r="7211" spans="1:8" ht="17.45" customHeight="1">
      <c r="A7211" s="24" t="s">
        <v>28</v>
      </c>
      <c r="B7211" s="444" t="s">
        <v>9369</v>
      </c>
      <c r="D7211" s="444" t="s">
        <v>3107</v>
      </c>
      <c r="E7211" s="444" t="s">
        <v>9370</v>
      </c>
      <c r="F7211" s="447" t="s">
        <v>9371</v>
      </c>
      <c r="G7211" s="414">
        <v>5</v>
      </c>
      <c r="H7211" s="414" t="s">
        <v>9184</v>
      </c>
    </row>
    <row r="7212" spans="1:8" ht="17.45" customHeight="1">
      <c r="A7212" s="24" t="s">
        <v>13</v>
      </c>
      <c r="B7212" s="448" t="s">
        <v>9372</v>
      </c>
      <c r="D7212" s="444" t="s">
        <v>3107</v>
      </c>
      <c r="E7212" s="444" t="s">
        <v>9373</v>
      </c>
      <c r="F7212" s="447" t="s">
        <v>9374</v>
      </c>
      <c r="G7212" s="414">
        <v>3</v>
      </c>
      <c r="H7212" s="414" t="s">
        <v>9184</v>
      </c>
    </row>
    <row r="7213" spans="1:8" ht="17.45" customHeight="1">
      <c r="A7213" s="24" t="s">
        <v>32</v>
      </c>
      <c r="B7213" s="259">
        <f ca="1">VLOOKUP(B7210,'41. KPC'!$H$8:$J$1048576,3,0)</f>
        <v>14</v>
      </c>
      <c r="D7213" s="444" t="s">
        <v>3107</v>
      </c>
      <c r="E7213" s="444" t="s">
        <v>9375</v>
      </c>
      <c r="F7213" s="447" t="s">
        <v>9376</v>
      </c>
      <c r="G7213" s="414">
        <v>4</v>
      </c>
      <c r="H7213" s="414" t="s">
        <v>9184</v>
      </c>
    </row>
    <row r="7214" spans="1:8" ht="17.45" customHeight="1">
      <c r="A7214" s="24" t="s">
        <v>31</v>
      </c>
      <c r="B7214" s="259" t="str">
        <f ca="1">VLOOKUP(B7210,'41. KPC'!$H$8:$J$1048576,2,0)</f>
        <v>O</v>
      </c>
      <c r="D7214" s="50"/>
      <c r="E7214" s="50"/>
      <c r="F7214" s="50"/>
      <c r="G7214" s="50"/>
      <c r="H7214" s="50"/>
    </row>
    <row r="7215" spans="1:8" ht="17.45" customHeight="1">
      <c r="A7215" s="24" t="s">
        <v>25</v>
      </c>
      <c r="B7215" s="259" t="str">
        <f ca="1">VLOOKUP(B7210,'41. KPC'!$H$8:$L$1048576,5,0)</f>
        <v>2~12월</v>
      </c>
      <c r="D7215" s="50"/>
      <c r="E7215" s="50"/>
      <c r="F7215" s="50"/>
      <c r="G7215" s="50"/>
      <c r="H7215" s="50"/>
    </row>
    <row r="7216" spans="1:8" ht="17.45" customHeight="1">
      <c r="A7216" s="629" t="s">
        <v>33</v>
      </c>
      <c r="B7216" s="644" t="s">
        <v>9377</v>
      </c>
      <c r="D7216" s="50"/>
      <c r="E7216" s="50"/>
      <c r="F7216" s="50"/>
      <c r="G7216" s="50"/>
      <c r="H7216" s="50"/>
    </row>
    <row r="7217" spans="1:8" ht="17.45" customHeight="1">
      <c r="A7217" s="630"/>
      <c r="B7217" s="645"/>
      <c r="D7217" s="50"/>
      <c r="E7217" s="50"/>
      <c r="F7217" s="50"/>
      <c r="G7217" s="50"/>
      <c r="H7217" s="50"/>
    </row>
    <row r="7218" spans="1:8" ht="17.45" customHeight="1">
      <c r="B7218" s="2"/>
      <c r="D7218" s="214"/>
      <c r="E7218" s="214"/>
      <c r="F7218" s="214"/>
      <c r="G7218" s="214"/>
      <c r="H7218" s="214"/>
    </row>
    <row r="7219" spans="1:8" ht="17.45" customHeight="1">
      <c r="B7219" s="2"/>
      <c r="D7219" s="214"/>
      <c r="E7219" s="214"/>
      <c r="F7219" s="214"/>
      <c r="G7219" s="214"/>
      <c r="H7219" s="214"/>
    </row>
    <row r="7220" spans="1:8" ht="17.45" customHeight="1" thickBot="1">
      <c r="A7220" s="22" t="s">
        <v>7</v>
      </c>
      <c r="B7220" s="22" t="s">
        <v>4</v>
      </c>
      <c r="D7220" s="29" t="s">
        <v>5</v>
      </c>
      <c r="E7220" s="29" t="s">
        <v>11</v>
      </c>
      <c r="F7220" s="29" t="s">
        <v>12</v>
      </c>
      <c r="G7220" s="29" t="s">
        <v>6</v>
      </c>
      <c r="H7220" s="29" t="s">
        <v>29</v>
      </c>
    </row>
    <row r="7221" spans="1:8" ht="17.45" customHeight="1" thickTop="1">
      <c r="A7221" s="161">
        <f ca="1">COUNTIF(INDIRECT("$A$3:A" &amp; ROW()-1), "연번")</f>
        <v>656</v>
      </c>
      <c r="B7221" s="21" t="str">
        <f ca="1">VLOOKUP(A7221,'41. KPC'!$B$8:$H$1048576,7,0)</f>
        <v>실전영업협상론</v>
      </c>
      <c r="D7221" s="444" t="s">
        <v>3108</v>
      </c>
      <c r="E7221" s="444" t="s">
        <v>9378</v>
      </c>
      <c r="F7221" s="447" t="s">
        <v>9379</v>
      </c>
      <c r="G7221" s="414">
        <v>3</v>
      </c>
      <c r="H7221" s="414" t="s">
        <v>9184</v>
      </c>
    </row>
    <row r="7222" spans="1:8" ht="17.45" customHeight="1">
      <c r="A7222" s="24" t="s">
        <v>28</v>
      </c>
      <c r="B7222" s="444" t="s">
        <v>9380</v>
      </c>
      <c r="D7222" s="444" t="s">
        <v>3108</v>
      </c>
      <c r="E7222" s="444" t="s">
        <v>9381</v>
      </c>
      <c r="F7222" s="447" t="s">
        <v>9382</v>
      </c>
      <c r="G7222" s="414">
        <v>4</v>
      </c>
      <c r="H7222" s="414" t="s">
        <v>9184</v>
      </c>
    </row>
    <row r="7223" spans="1:8" ht="17.45" customHeight="1">
      <c r="A7223" s="24" t="s">
        <v>13</v>
      </c>
      <c r="B7223" s="448" t="s">
        <v>9383</v>
      </c>
      <c r="D7223" s="444" t="s">
        <v>3108</v>
      </c>
      <c r="E7223" s="444" t="s">
        <v>9384</v>
      </c>
      <c r="F7223" s="447" t="s">
        <v>9385</v>
      </c>
      <c r="G7223" s="414">
        <v>4</v>
      </c>
      <c r="H7223" s="414" t="s">
        <v>9184</v>
      </c>
    </row>
    <row r="7224" spans="1:8" ht="17.45" customHeight="1">
      <c r="A7224" s="24" t="s">
        <v>32</v>
      </c>
      <c r="B7224" s="259">
        <f ca="1">VLOOKUP(B7221,'41. KPC'!$H$8:$J$1048576,3,0)</f>
        <v>14</v>
      </c>
      <c r="D7224" s="444" t="s">
        <v>3108</v>
      </c>
      <c r="E7224" s="444" t="s">
        <v>9386</v>
      </c>
      <c r="F7224" s="447" t="s">
        <v>9387</v>
      </c>
      <c r="G7224" s="414">
        <v>3</v>
      </c>
      <c r="H7224" s="414" t="s">
        <v>9184</v>
      </c>
    </row>
    <row r="7225" spans="1:8" ht="17.45" customHeight="1">
      <c r="A7225" s="24" t="s">
        <v>31</v>
      </c>
      <c r="B7225" s="259" t="str">
        <f ca="1">VLOOKUP(B7221,'41. KPC'!$H$8:$J$1048576,2,0)</f>
        <v>O</v>
      </c>
      <c r="D7225" s="50"/>
      <c r="E7225" s="50"/>
      <c r="F7225" s="50"/>
      <c r="G7225" s="50"/>
      <c r="H7225" s="50"/>
    </row>
    <row r="7226" spans="1:8" ht="17.45" customHeight="1">
      <c r="A7226" s="24" t="s">
        <v>25</v>
      </c>
      <c r="B7226" s="259" t="str">
        <f ca="1">VLOOKUP(B7221,'41. KPC'!$H$8:$L$1048576,5,0)</f>
        <v>2~12월</v>
      </c>
      <c r="D7226" s="50"/>
      <c r="E7226" s="50"/>
      <c r="F7226" s="50"/>
      <c r="G7226" s="50"/>
      <c r="H7226" s="50"/>
    </row>
    <row r="7227" spans="1:8" ht="17.45" customHeight="1">
      <c r="A7227" s="629" t="s">
        <v>33</v>
      </c>
      <c r="B7227" s="644" t="s">
        <v>9388</v>
      </c>
      <c r="D7227" s="50"/>
      <c r="E7227" s="50"/>
      <c r="F7227" s="50"/>
      <c r="G7227" s="50"/>
      <c r="H7227" s="50"/>
    </row>
    <row r="7228" spans="1:8" ht="17.45" customHeight="1">
      <c r="A7228" s="630"/>
      <c r="B7228" s="645"/>
      <c r="D7228" s="50"/>
      <c r="E7228" s="50"/>
      <c r="F7228" s="50"/>
      <c r="G7228" s="50"/>
      <c r="H7228" s="50"/>
    </row>
    <row r="7229" spans="1:8" ht="17.45" customHeight="1">
      <c r="B7229" s="2"/>
      <c r="D7229" s="214"/>
      <c r="E7229" s="214"/>
      <c r="F7229" s="214"/>
      <c r="G7229" s="214"/>
      <c r="H7229" s="214"/>
    </row>
    <row r="7230" spans="1:8" ht="17.45" customHeight="1">
      <c r="B7230" s="2"/>
      <c r="D7230" s="214"/>
      <c r="E7230" s="214"/>
      <c r="F7230" s="214"/>
      <c r="G7230" s="214"/>
      <c r="H7230" s="214"/>
    </row>
    <row r="7231" spans="1:8" ht="17.45" customHeight="1" thickBot="1">
      <c r="A7231" s="22" t="s">
        <v>7</v>
      </c>
      <c r="B7231" s="22" t="s">
        <v>4</v>
      </c>
      <c r="D7231" s="29" t="s">
        <v>5</v>
      </c>
      <c r="E7231" s="29" t="s">
        <v>11</v>
      </c>
      <c r="F7231" s="29" t="s">
        <v>12</v>
      </c>
      <c r="G7231" s="29" t="s">
        <v>6</v>
      </c>
      <c r="H7231" s="29" t="s">
        <v>29</v>
      </c>
    </row>
    <row r="7232" spans="1:8" ht="17.45" customHeight="1" thickTop="1">
      <c r="A7232" s="161">
        <f ca="1">COUNTIF(INDIRECT("$A$3:A" &amp; ROW()-1), "연번")</f>
        <v>657</v>
      </c>
      <c r="B7232" s="21" t="str">
        <f ca="1">VLOOKUP(A7232,'41. KPC'!$B$8:$H$1048576,7,0)</f>
        <v>B2B마케팅전략기획</v>
      </c>
      <c r="D7232" s="444" t="s">
        <v>3109</v>
      </c>
      <c r="E7232" s="444" t="s">
        <v>9389</v>
      </c>
      <c r="F7232" s="445" t="s">
        <v>9390</v>
      </c>
      <c r="G7232" s="414">
        <v>3</v>
      </c>
      <c r="H7232" s="414" t="s">
        <v>9184</v>
      </c>
    </row>
    <row r="7233" spans="1:8" ht="17.45" customHeight="1">
      <c r="A7233" s="24" t="s">
        <v>28</v>
      </c>
      <c r="B7233" s="444" t="s">
        <v>9391</v>
      </c>
      <c r="D7233" s="444" t="s">
        <v>3109</v>
      </c>
      <c r="E7233" s="444" t="s">
        <v>9392</v>
      </c>
      <c r="F7233" s="447" t="s">
        <v>9393</v>
      </c>
      <c r="G7233" s="414">
        <v>3</v>
      </c>
      <c r="H7233" s="414" t="s">
        <v>9184</v>
      </c>
    </row>
    <row r="7234" spans="1:8" ht="17.45" customHeight="1">
      <c r="A7234" s="24" t="s">
        <v>13</v>
      </c>
      <c r="B7234" s="448" t="s">
        <v>9394</v>
      </c>
      <c r="D7234" s="444" t="s">
        <v>3109</v>
      </c>
      <c r="E7234" s="444" t="s">
        <v>9395</v>
      </c>
      <c r="F7234" s="447" t="s">
        <v>9396</v>
      </c>
      <c r="G7234" s="414">
        <v>5</v>
      </c>
      <c r="H7234" s="414" t="s">
        <v>9184</v>
      </c>
    </row>
    <row r="7235" spans="1:8" ht="17.45" customHeight="1">
      <c r="A7235" s="24" t="s">
        <v>32</v>
      </c>
      <c r="B7235" s="259">
        <f ca="1">VLOOKUP(B7232,'41. KPC'!$H$8:$J$1048576,3,0)</f>
        <v>18</v>
      </c>
      <c r="D7235" s="444" t="s">
        <v>3109</v>
      </c>
      <c r="E7235" s="444" t="s">
        <v>9397</v>
      </c>
      <c r="F7235" s="445" t="s">
        <v>9398</v>
      </c>
      <c r="G7235" s="414">
        <v>3</v>
      </c>
      <c r="H7235" s="414" t="s">
        <v>9184</v>
      </c>
    </row>
    <row r="7236" spans="1:8" ht="17.45" customHeight="1">
      <c r="A7236" s="24" t="s">
        <v>31</v>
      </c>
      <c r="B7236" s="259" t="str">
        <f ca="1">VLOOKUP(B7232,'41. KPC'!$H$8:$J$1048576,2,0)</f>
        <v>O</v>
      </c>
      <c r="D7236" s="444" t="s">
        <v>3109</v>
      </c>
      <c r="E7236" s="444" t="s">
        <v>9399</v>
      </c>
      <c r="F7236" s="447" t="s">
        <v>9400</v>
      </c>
      <c r="G7236" s="414">
        <v>4</v>
      </c>
      <c r="H7236" s="414" t="s">
        <v>9184</v>
      </c>
    </row>
    <row r="7237" spans="1:8" ht="17.45" customHeight="1">
      <c r="A7237" s="24" t="s">
        <v>25</v>
      </c>
      <c r="B7237" s="259" t="str">
        <f ca="1">VLOOKUP(B7232,'41. KPC'!$H$8:$L$1048576,5,0)</f>
        <v>2~12월</v>
      </c>
      <c r="D7237" s="50"/>
      <c r="E7237" s="50"/>
      <c r="F7237" s="50"/>
      <c r="G7237" s="50"/>
      <c r="H7237" s="50"/>
    </row>
    <row r="7238" spans="1:8" ht="17.45" customHeight="1">
      <c r="A7238" s="629" t="s">
        <v>33</v>
      </c>
      <c r="B7238" s="644" t="s">
        <v>9401</v>
      </c>
      <c r="D7238" s="50"/>
      <c r="E7238" s="50"/>
      <c r="F7238" s="50"/>
      <c r="G7238" s="50"/>
      <c r="H7238" s="50"/>
    </row>
    <row r="7239" spans="1:8" ht="17.45" customHeight="1">
      <c r="A7239" s="630"/>
      <c r="B7239" s="645"/>
      <c r="D7239" s="50"/>
      <c r="E7239" s="50"/>
      <c r="F7239" s="50"/>
      <c r="G7239" s="50"/>
      <c r="H7239" s="50"/>
    </row>
    <row r="7240" spans="1:8" ht="17.45" customHeight="1">
      <c r="B7240" s="2"/>
      <c r="D7240" s="214"/>
      <c r="E7240" s="214"/>
      <c r="F7240" s="214"/>
      <c r="G7240" s="214"/>
      <c r="H7240" s="214"/>
    </row>
    <row r="7241" spans="1:8" ht="17.45" customHeight="1">
      <c r="B7241" s="2"/>
      <c r="D7241" s="214"/>
      <c r="E7241" s="214"/>
      <c r="F7241" s="214"/>
      <c r="G7241" s="214"/>
      <c r="H7241" s="214"/>
    </row>
    <row r="7242" spans="1:8" ht="17.45" customHeight="1" thickBot="1">
      <c r="A7242" s="22" t="s">
        <v>7</v>
      </c>
      <c r="B7242" s="22" t="s">
        <v>4</v>
      </c>
      <c r="D7242" s="29" t="s">
        <v>5</v>
      </c>
      <c r="E7242" s="29" t="s">
        <v>11</v>
      </c>
      <c r="F7242" s="29" t="s">
        <v>12</v>
      </c>
      <c r="G7242" s="29" t="s">
        <v>6</v>
      </c>
      <c r="H7242" s="29" t="s">
        <v>29</v>
      </c>
    </row>
    <row r="7243" spans="1:8" ht="17.45" customHeight="1" thickTop="1">
      <c r="A7243" s="161">
        <f ca="1">COUNTIF(INDIRECT("$A$3:A" &amp; ROW()-1), "연번")</f>
        <v>658</v>
      </c>
      <c r="B7243" s="21" t="str">
        <f ca="1">VLOOKUP(A7243,'41. KPC'!$B$8:$H$1048576,7,0)</f>
        <v>AI를 활용한 홍보 및 위기관리</v>
      </c>
      <c r="D7243" s="414" t="s">
        <v>3110</v>
      </c>
      <c r="E7243" s="444" t="s">
        <v>9402</v>
      </c>
      <c r="F7243" s="445" t="s">
        <v>9403</v>
      </c>
      <c r="G7243" s="414">
        <v>2</v>
      </c>
      <c r="H7243" s="414" t="s">
        <v>9198</v>
      </c>
    </row>
    <row r="7244" spans="1:8" ht="17.45" customHeight="1">
      <c r="A7244" s="24" t="s">
        <v>28</v>
      </c>
      <c r="B7244" s="444" t="s">
        <v>9404</v>
      </c>
      <c r="D7244" s="414" t="s">
        <v>3110</v>
      </c>
      <c r="E7244" s="444" t="s">
        <v>9405</v>
      </c>
      <c r="F7244" s="445" t="s">
        <v>9406</v>
      </c>
      <c r="G7244" s="414">
        <v>1</v>
      </c>
      <c r="H7244" s="414" t="s">
        <v>9198</v>
      </c>
    </row>
    <row r="7245" spans="1:8" ht="17.45" customHeight="1">
      <c r="A7245" s="24" t="s">
        <v>13</v>
      </c>
      <c r="B7245" s="448" t="s">
        <v>9407</v>
      </c>
      <c r="D7245" s="414" t="s">
        <v>3110</v>
      </c>
      <c r="E7245" s="444" t="s">
        <v>9408</v>
      </c>
      <c r="F7245" s="445" t="s">
        <v>9409</v>
      </c>
      <c r="G7245" s="414">
        <v>1</v>
      </c>
      <c r="H7245" s="414" t="s">
        <v>9198</v>
      </c>
    </row>
    <row r="7246" spans="1:8" ht="17.45" customHeight="1">
      <c r="A7246" s="24" t="s">
        <v>32</v>
      </c>
      <c r="B7246" s="259">
        <f ca="1">VLOOKUP(B7243,'41. KPC'!$H$8:$J$1048576,3,0)</f>
        <v>7</v>
      </c>
      <c r="D7246" s="414" t="s">
        <v>3110</v>
      </c>
      <c r="E7246" s="444" t="s">
        <v>9410</v>
      </c>
      <c r="F7246" s="445" t="s">
        <v>9411</v>
      </c>
      <c r="G7246" s="414">
        <v>1</v>
      </c>
      <c r="H7246" s="414" t="s">
        <v>9198</v>
      </c>
    </row>
    <row r="7247" spans="1:8" ht="17.45" customHeight="1">
      <c r="A7247" s="24" t="s">
        <v>31</v>
      </c>
      <c r="B7247" s="259" t="str">
        <f ca="1">VLOOKUP(B7243,'41. KPC'!$H$8:$J$1048576,2,0)</f>
        <v>O</v>
      </c>
      <c r="D7247" s="414" t="s">
        <v>3110</v>
      </c>
      <c r="E7247" s="444" t="s">
        <v>9412</v>
      </c>
      <c r="F7247" s="445" t="s">
        <v>9413</v>
      </c>
      <c r="G7247" s="414">
        <v>2</v>
      </c>
      <c r="H7247" s="414" t="s">
        <v>9198</v>
      </c>
    </row>
    <row r="7248" spans="1:8" ht="17.45" customHeight="1">
      <c r="A7248" s="24" t="s">
        <v>25</v>
      </c>
      <c r="B7248" s="259" t="str">
        <f ca="1">VLOOKUP(B7243,'41. KPC'!$H$8:$L$1048576,5,0)</f>
        <v>2~12월</v>
      </c>
      <c r="D7248" s="50"/>
      <c r="E7248" s="50"/>
      <c r="F7248" s="50"/>
      <c r="G7248" s="50"/>
      <c r="H7248" s="50"/>
    </row>
    <row r="7249" spans="1:8" ht="17.45" customHeight="1">
      <c r="A7249" s="629" t="s">
        <v>33</v>
      </c>
      <c r="B7249" s="644" t="s">
        <v>9414</v>
      </c>
      <c r="D7249" s="50"/>
      <c r="E7249" s="50"/>
      <c r="F7249" s="50"/>
      <c r="G7249" s="50"/>
      <c r="H7249" s="50"/>
    </row>
    <row r="7250" spans="1:8" ht="17.45" customHeight="1">
      <c r="A7250" s="630"/>
      <c r="B7250" s="645"/>
      <c r="D7250" s="50"/>
      <c r="E7250" s="50"/>
      <c r="F7250" s="50"/>
      <c r="G7250" s="50"/>
      <c r="H7250" s="50"/>
    </row>
    <row r="7251" spans="1:8" ht="17.45" customHeight="1">
      <c r="B7251" s="2"/>
      <c r="D7251" s="214"/>
      <c r="E7251" s="214"/>
      <c r="F7251" s="214"/>
      <c r="G7251" s="214"/>
      <c r="H7251" s="214"/>
    </row>
    <row r="7252" spans="1:8" ht="17.45" customHeight="1">
      <c r="B7252" s="2"/>
      <c r="D7252" s="214"/>
      <c r="E7252" s="214"/>
      <c r="F7252" s="214"/>
      <c r="G7252" s="214"/>
      <c r="H7252" s="214"/>
    </row>
    <row r="7253" spans="1:8" ht="17.45" customHeight="1" thickBot="1">
      <c r="A7253" s="22" t="s">
        <v>7</v>
      </c>
      <c r="B7253" s="22" t="s">
        <v>4</v>
      </c>
      <c r="D7253" s="29" t="s">
        <v>5</v>
      </c>
      <c r="E7253" s="29" t="s">
        <v>11</v>
      </c>
      <c r="F7253" s="29" t="s">
        <v>12</v>
      </c>
      <c r="G7253" s="29" t="s">
        <v>6</v>
      </c>
      <c r="H7253" s="29" t="s">
        <v>29</v>
      </c>
    </row>
    <row r="7254" spans="1:8" ht="17.45" customHeight="1" thickTop="1">
      <c r="A7254" s="161">
        <f ca="1">COUNTIF(INDIRECT("$A$3:A" &amp; ROW()-1), "연번")</f>
        <v>659</v>
      </c>
      <c r="B7254" s="21" t="str">
        <f ca="1">VLOOKUP(A7254,'41. KPC'!$B$8:$H$1048576,7,0)</f>
        <v>해외시장(글로벌) 마케팅 실무 (ChatGPT 활용)</v>
      </c>
      <c r="D7254" s="414" t="s">
        <v>3111</v>
      </c>
      <c r="E7254" s="444" t="s">
        <v>9415</v>
      </c>
      <c r="F7254" s="445" t="s">
        <v>9416</v>
      </c>
      <c r="G7254" s="414">
        <v>2</v>
      </c>
      <c r="H7254" s="414" t="s">
        <v>9184</v>
      </c>
    </row>
    <row r="7255" spans="1:8" ht="17.45" customHeight="1">
      <c r="A7255" s="24" t="s">
        <v>28</v>
      </c>
      <c r="B7255" s="444" t="s">
        <v>9417</v>
      </c>
      <c r="D7255" s="414" t="s">
        <v>3111</v>
      </c>
      <c r="E7255" s="444" t="s">
        <v>9418</v>
      </c>
      <c r="F7255" s="445" t="s">
        <v>9419</v>
      </c>
      <c r="G7255" s="414">
        <v>3</v>
      </c>
      <c r="H7255" s="414" t="s">
        <v>9184</v>
      </c>
    </row>
    <row r="7256" spans="1:8" ht="17.45" customHeight="1">
      <c r="A7256" s="24" t="s">
        <v>13</v>
      </c>
      <c r="B7256" s="448" t="s">
        <v>9420</v>
      </c>
      <c r="D7256" s="414" t="s">
        <v>3111</v>
      </c>
      <c r="E7256" s="444" t="s">
        <v>9421</v>
      </c>
      <c r="F7256" s="445" t="s">
        <v>9422</v>
      </c>
      <c r="G7256" s="414">
        <v>3</v>
      </c>
      <c r="H7256" s="414" t="s">
        <v>9184</v>
      </c>
    </row>
    <row r="7257" spans="1:8" ht="17.45" customHeight="1">
      <c r="A7257" s="24" t="s">
        <v>32</v>
      </c>
      <c r="B7257" s="259">
        <f ca="1">VLOOKUP(B7254,'41. KPC'!$H$8:$J$1048576,3,0)</f>
        <v>14</v>
      </c>
      <c r="D7257" s="414" t="s">
        <v>3111</v>
      </c>
      <c r="E7257" s="444" t="s">
        <v>9423</v>
      </c>
      <c r="F7257" s="445" t="s">
        <v>9424</v>
      </c>
      <c r="G7257" s="414">
        <v>3</v>
      </c>
      <c r="H7257" s="414" t="s">
        <v>9184</v>
      </c>
    </row>
    <row r="7258" spans="1:8" ht="17.45" customHeight="1">
      <c r="A7258" s="24" t="s">
        <v>31</v>
      </c>
      <c r="B7258" s="259" t="str">
        <f ca="1">VLOOKUP(B7254,'41. KPC'!$H$8:$J$1048576,2,0)</f>
        <v>O</v>
      </c>
      <c r="D7258" s="414" t="s">
        <v>3111</v>
      </c>
      <c r="E7258" s="444" t="s">
        <v>9425</v>
      </c>
      <c r="F7258" s="445" t="s">
        <v>9426</v>
      </c>
      <c r="G7258" s="414">
        <v>3</v>
      </c>
      <c r="H7258" s="414" t="s">
        <v>9184</v>
      </c>
    </row>
    <row r="7259" spans="1:8" ht="17.45" customHeight="1">
      <c r="A7259" s="24" t="s">
        <v>25</v>
      </c>
      <c r="B7259" s="259" t="str">
        <f ca="1">VLOOKUP(B7254,'41. KPC'!$H$8:$L$1048576,5,0)</f>
        <v>2~12월</v>
      </c>
      <c r="D7259" s="50"/>
      <c r="E7259" s="50"/>
      <c r="F7259" s="50"/>
      <c r="G7259" s="50"/>
      <c r="H7259" s="50"/>
    </row>
    <row r="7260" spans="1:8" ht="17.45" customHeight="1">
      <c r="A7260" s="629" t="s">
        <v>33</v>
      </c>
      <c r="B7260" s="644" t="s">
        <v>9427</v>
      </c>
      <c r="D7260" s="50"/>
      <c r="E7260" s="50"/>
      <c r="F7260" s="50"/>
      <c r="G7260" s="50"/>
      <c r="H7260" s="50"/>
    </row>
    <row r="7261" spans="1:8" ht="17.45" customHeight="1">
      <c r="A7261" s="630"/>
      <c r="B7261" s="645"/>
      <c r="D7261" s="50"/>
      <c r="E7261" s="50"/>
      <c r="F7261" s="50"/>
      <c r="G7261" s="50"/>
      <c r="H7261" s="50"/>
    </row>
    <row r="7262" spans="1:8" ht="17.45" customHeight="1">
      <c r="B7262" s="2"/>
      <c r="D7262" s="214"/>
      <c r="E7262" s="214"/>
      <c r="F7262" s="214"/>
      <c r="G7262" s="214"/>
      <c r="H7262" s="214"/>
    </row>
    <row r="7263" spans="1:8" ht="17.45" customHeight="1">
      <c r="B7263" s="2"/>
      <c r="D7263" s="214"/>
      <c r="E7263" s="214"/>
      <c r="F7263" s="214"/>
      <c r="G7263" s="214"/>
      <c r="H7263" s="214"/>
    </row>
    <row r="7264" spans="1:8" ht="17.45" customHeight="1" thickBot="1">
      <c r="A7264" s="22" t="s">
        <v>7</v>
      </c>
      <c r="B7264" s="22" t="s">
        <v>4</v>
      </c>
      <c r="D7264" s="29" t="s">
        <v>5</v>
      </c>
      <c r="E7264" s="29" t="s">
        <v>11</v>
      </c>
      <c r="F7264" s="29" t="s">
        <v>12</v>
      </c>
      <c r="G7264" s="29" t="s">
        <v>6</v>
      </c>
      <c r="H7264" s="29" t="s">
        <v>29</v>
      </c>
    </row>
    <row r="7265" spans="1:8" ht="17.45" customHeight="1" thickTop="1">
      <c r="A7265" s="161">
        <f ca="1">COUNTIF(INDIRECT("$A$3:A" &amp; ROW()-1), "연번")</f>
        <v>660</v>
      </c>
      <c r="B7265" s="21" t="str">
        <f ca="1">VLOOKUP(A7265,'41. KPC'!$B$8:$H$1048576,7,0)</f>
        <v>[자격과정] 마케팅관리사</v>
      </c>
      <c r="D7265" s="412" t="s">
        <v>9428</v>
      </c>
      <c r="E7265" s="412" t="s">
        <v>9429</v>
      </c>
      <c r="F7265" s="450" t="s">
        <v>9430</v>
      </c>
      <c r="G7265" s="412">
        <v>6</v>
      </c>
      <c r="H7265" s="414" t="s">
        <v>9184</v>
      </c>
    </row>
    <row r="7266" spans="1:8" ht="17.45" customHeight="1">
      <c r="A7266" s="24" t="s">
        <v>28</v>
      </c>
      <c r="B7266" s="444" t="s">
        <v>9431</v>
      </c>
      <c r="D7266" s="412" t="s">
        <v>9428</v>
      </c>
      <c r="E7266" s="412" t="s">
        <v>9432</v>
      </c>
      <c r="F7266" s="451" t="s">
        <v>9433</v>
      </c>
      <c r="G7266" s="412">
        <v>6</v>
      </c>
      <c r="H7266" s="414" t="s">
        <v>9184</v>
      </c>
    </row>
    <row r="7267" spans="1:8" ht="17.45" customHeight="1">
      <c r="A7267" s="24" t="s">
        <v>13</v>
      </c>
      <c r="B7267" s="448" t="s">
        <v>9434</v>
      </c>
      <c r="D7267" s="412" t="s">
        <v>9428</v>
      </c>
      <c r="E7267" s="412" t="s">
        <v>9435</v>
      </c>
      <c r="F7267" s="451" t="s">
        <v>9436</v>
      </c>
      <c r="G7267" s="412">
        <v>6</v>
      </c>
      <c r="H7267" s="414" t="s">
        <v>9184</v>
      </c>
    </row>
    <row r="7268" spans="1:8" ht="17.45" customHeight="1">
      <c r="A7268" s="24" t="s">
        <v>32</v>
      </c>
      <c r="B7268" s="259">
        <f ca="1">VLOOKUP(B7265,'41. KPC'!$H$8:$J$1048576,3,0)</f>
        <v>60</v>
      </c>
      <c r="D7268" s="412" t="s">
        <v>9428</v>
      </c>
      <c r="E7268" s="412" t="s">
        <v>9437</v>
      </c>
      <c r="F7268" s="451" t="s">
        <v>9438</v>
      </c>
      <c r="G7268" s="412">
        <v>6</v>
      </c>
      <c r="H7268" s="414" t="s">
        <v>9184</v>
      </c>
    </row>
    <row r="7269" spans="1:8" ht="17.45" customHeight="1">
      <c r="A7269" s="24" t="s">
        <v>31</v>
      </c>
      <c r="B7269" s="259" t="str">
        <f ca="1">VLOOKUP(B7265,'41. KPC'!$H$8:$J$1048576,2,0)</f>
        <v>O</v>
      </c>
      <c r="D7269" s="412" t="s">
        <v>9428</v>
      </c>
      <c r="E7269" s="412" t="s">
        <v>9439</v>
      </c>
      <c r="F7269" s="452" t="s">
        <v>9440</v>
      </c>
      <c r="G7269" s="412">
        <v>6</v>
      </c>
      <c r="H7269" s="414" t="s">
        <v>9184</v>
      </c>
    </row>
    <row r="7270" spans="1:8" ht="17.45" customHeight="1">
      <c r="A7270" s="24" t="s">
        <v>25</v>
      </c>
      <c r="B7270" s="259" t="str">
        <f ca="1">VLOOKUP(B7265,'41. KPC'!$H$8:$L$1048576,5,0)</f>
        <v>2~12월</v>
      </c>
      <c r="D7270" s="412" t="s">
        <v>9428</v>
      </c>
      <c r="E7270" s="412" t="s">
        <v>9441</v>
      </c>
      <c r="F7270" s="451" t="s">
        <v>9442</v>
      </c>
      <c r="G7270" s="412">
        <v>6</v>
      </c>
      <c r="H7270" s="414" t="s">
        <v>9184</v>
      </c>
    </row>
    <row r="7271" spans="1:8" ht="17.45" customHeight="1">
      <c r="A7271" s="629" t="s">
        <v>33</v>
      </c>
      <c r="B7271" s="644" t="s">
        <v>9443</v>
      </c>
      <c r="D7271" s="412" t="s">
        <v>9428</v>
      </c>
      <c r="E7271" s="412" t="s">
        <v>9444</v>
      </c>
      <c r="F7271" s="451" t="s">
        <v>9445</v>
      </c>
      <c r="G7271" s="412">
        <v>6</v>
      </c>
      <c r="H7271" s="414" t="s">
        <v>9184</v>
      </c>
    </row>
    <row r="7272" spans="1:8" ht="17.45" customHeight="1">
      <c r="A7272" s="630"/>
      <c r="B7272" s="645"/>
      <c r="D7272" s="412" t="s">
        <v>9428</v>
      </c>
      <c r="E7272" s="412" t="s">
        <v>9446</v>
      </c>
      <c r="F7272" s="451" t="s">
        <v>9447</v>
      </c>
      <c r="G7272" s="412">
        <v>6</v>
      </c>
      <c r="H7272" s="414" t="s">
        <v>9184</v>
      </c>
    </row>
    <row r="7273" spans="1:8" ht="17.45" customHeight="1">
      <c r="D7273" s="412" t="s">
        <v>9428</v>
      </c>
      <c r="E7273" s="412" t="s">
        <v>9448</v>
      </c>
      <c r="F7273" s="451" t="s">
        <v>9449</v>
      </c>
      <c r="G7273" s="412">
        <v>6</v>
      </c>
      <c r="H7273" s="414" t="s">
        <v>9184</v>
      </c>
    </row>
    <row r="7274" spans="1:8" ht="17.45" customHeight="1">
      <c r="D7274" s="412" t="s">
        <v>9428</v>
      </c>
      <c r="E7274" s="412" t="s">
        <v>9450</v>
      </c>
      <c r="F7274" s="451" t="s">
        <v>9451</v>
      </c>
      <c r="G7274" s="412">
        <v>6</v>
      </c>
      <c r="H7274" s="414" t="s">
        <v>9184</v>
      </c>
    </row>
    <row r="7275" spans="1:8" ht="17.45" customHeight="1">
      <c r="B7275" s="2"/>
      <c r="D7275" s="214"/>
      <c r="E7275" s="214"/>
      <c r="F7275" s="214"/>
      <c r="G7275" s="214"/>
      <c r="H7275" s="214"/>
    </row>
    <row r="7276" spans="1:8" ht="17.45" customHeight="1">
      <c r="B7276" s="2"/>
      <c r="D7276" s="214"/>
      <c r="E7276" s="214"/>
      <c r="F7276" s="214"/>
      <c r="G7276" s="214"/>
      <c r="H7276" s="214"/>
    </row>
    <row r="7277" spans="1:8" ht="17.45" customHeight="1" thickBot="1">
      <c r="A7277" s="22" t="s">
        <v>7</v>
      </c>
      <c r="B7277" s="22" t="s">
        <v>4</v>
      </c>
      <c r="D7277" s="29" t="s">
        <v>5</v>
      </c>
      <c r="E7277" s="29" t="s">
        <v>11</v>
      </c>
      <c r="F7277" s="29" t="s">
        <v>12</v>
      </c>
      <c r="G7277" s="29" t="s">
        <v>6</v>
      </c>
      <c r="H7277" s="29" t="s">
        <v>29</v>
      </c>
    </row>
    <row r="7278" spans="1:8" ht="17.45" customHeight="1" thickTop="1">
      <c r="A7278" s="161">
        <f ca="1">COUNTIF(INDIRECT("$A$3:A" &amp; ROW()-1), "연번")</f>
        <v>661</v>
      </c>
      <c r="B7278" s="21" t="str">
        <f ca="1">VLOOKUP(A7278,'41. KPC'!$B$8:$H$1048576,7,0)</f>
        <v>프로모션 전쟁의 시대, 가격결정 실무</v>
      </c>
      <c r="D7278" s="444" t="s">
        <v>9452</v>
      </c>
      <c r="E7278" s="444" t="s">
        <v>9453</v>
      </c>
      <c r="F7278" s="445" t="s">
        <v>9454</v>
      </c>
      <c r="G7278" s="414">
        <v>4</v>
      </c>
      <c r="H7278" s="414" t="s">
        <v>9184</v>
      </c>
    </row>
    <row r="7279" spans="1:8" ht="17.45" customHeight="1">
      <c r="A7279" s="24" t="s">
        <v>28</v>
      </c>
      <c r="B7279" s="444" t="s">
        <v>9455</v>
      </c>
      <c r="D7279" s="444" t="s">
        <v>9452</v>
      </c>
      <c r="E7279" s="444" t="s">
        <v>9456</v>
      </c>
      <c r="F7279" s="445" t="s">
        <v>9457</v>
      </c>
      <c r="G7279" s="414">
        <v>4</v>
      </c>
      <c r="H7279" s="414" t="s">
        <v>9184</v>
      </c>
    </row>
    <row r="7280" spans="1:8" ht="17.45" customHeight="1">
      <c r="A7280" s="24" t="s">
        <v>13</v>
      </c>
      <c r="B7280" s="448" t="s">
        <v>9458</v>
      </c>
      <c r="D7280" s="444" t="s">
        <v>9452</v>
      </c>
      <c r="E7280" s="444" t="s">
        <v>9459</v>
      </c>
      <c r="F7280" s="445" t="s">
        <v>9460</v>
      </c>
      <c r="G7280" s="414">
        <v>5</v>
      </c>
      <c r="H7280" s="414" t="s">
        <v>9184</v>
      </c>
    </row>
    <row r="7281" spans="1:8" ht="17.45" customHeight="1">
      <c r="A7281" s="24" t="s">
        <v>32</v>
      </c>
      <c r="B7281" s="259">
        <f ca="1">VLOOKUP(B7278,'41. KPC'!$H$8:$J$1048576,3,0)</f>
        <v>18</v>
      </c>
      <c r="D7281" s="444" t="s">
        <v>9452</v>
      </c>
      <c r="E7281" s="444" t="s">
        <v>9461</v>
      </c>
      <c r="F7281" s="445" t="s">
        <v>9462</v>
      </c>
      <c r="G7281" s="414">
        <v>5</v>
      </c>
      <c r="H7281" s="414" t="s">
        <v>9184</v>
      </c>
    </row>
    <row r="7282" spans="1:8" ht="17.45" customHeight="1">
      <c r="A7282" s="24" t="s">
        <v>31</v>
      </c>
      <c r="B7282" s="259" t="str">
        <f ca="1">VLOOKUP(B7278,'41. KPC'!$H$8:$J$1048576,2,0)</f>
        <v>O</v>
      </c>
      <c r="D7282" s="50"/>
      <c r="E7282" s="50"/>
      <c r="F7282" s="50"/>
      <c r="G7282" s="50"/>
      <c r="H7282" s="50"/>
    </row>
    <row r="7283" spans="1:8" ht="17.45" customHeight="1">
      <c r="A7283" s="24" t="s">
        <v>25</v>
      </c>
      <c r="B7283" s="259" t="str">
        <f ca="1">VLOOKUP(B7278,'41. KPC'!$H$8:$L$1048576,5,0)</f>
        <v>2~12월</v>
      </c>
      <c r="D7283" s="50"/>
      <c r="E7283" s="50"/>
      <c r="F7283" s="50"/>
      <c r="G7283" s="50"/>
      <c r="H7283" s="50"/>
    </row>
    <row r="7284" spans="1:8" ht="17.45" customHeight="1">
      <c r="A7284" s="629" t="s">
        <v>33</v>
      </c>
      <c r="B7284" s="644" t="s">
        <v>9463</v>
      </c>
      <c r="D7284" s="50"/>
      <c r="E7284" s="50"/>
      <c r="F7284" s="50"/>
      <c r="G7284" s="50"/>
      <c r="H7284" s="50"/>
    </row>
    <row r="7285" spans="1:8" ht="17.45" customHeight="1">
      <c r="A7285" s="630"/>
      <c r="B7285" s="645"/>
      <c r="D7285" s="50"/>
      <c r="E7285" s="50"/>
      <c r="F7285" s="50"/>
      <c r="G7285" s="50"/>
      <c r="H7285" s="50"/>
    </row>
    <row r="7286" spans="1:8" ht="17.45" customHeight="1">
      <c r="B7286" s="2"/>
      <c r="D7286" s="214"/>
      <c r="E7286" s="214"/>
      <c r="F7286" s="214"/>
      <c r="G7286" s="214"/>
      <c r="H7286" s="214"/>
    </row>
    <row r="7287" spans="1:8" ht="17.45" customHeight="1">
      <c r="B7287" s="2"/>
      <c r="D7287" s="214"/>
      <c r="E7287" s="214"/>
      <c r="F7287" s="214"/>
      <c r="G7287" s="214"/>
      <c r="H7287" s="214"/>
    </row>
    <row r="7288" spans="1:8" ht="17.45" customHeight="1" thickBot="1">
      <c r="A7288" s="22" t="s">
        <v>7</v>
      </c>
      <c r="B7288" s="22" t="s">
        <v>4</v>
      </c>
      <c r="D7288" s="29" t="s">
        <v>5</v>
      </c>
      <c r="E7288" s="29" t="s">
        <v>11</v>
      </c>
      <c r="F7288" s="29" t="s">
        <v>12</v>
      </c>
      <c r="G7288" s="29" t="s">
        <v>6</v>
      </c>
      <c r="H7288" s="29" t="s">
        <v>29</v>
      </c>
    </row>
    <row r="7289" spans="1:8" ht="17.45" customHeight="1" thickTop="1">
      <c r="A7289" s="161">
        <f ca="1">COUNTIF(INDIRECT("$A$3:A" &amp; ROW()-1), "연번")</f>
        <v>662</v>
      </c>
      <c r="B7289" s="21" t="str">
        <f ca="1">VLOOKUP(A7289,'41. KPC'!$B$8:$H$1048576,7,0)</f>
        <v>[대한민국 소비 트렌드] 소비자 마음의 지도</v>
      </c>
      <c r="D7289" s="444" t="s">
        <v>9464</v>
      </c>
      <c r="E7289" s="444" t="s">
        <v>9465</v>
      </c>
      <c r="F7289" s="445" t="s">
        <v>9466</v>
      </c>
      <c r="G7289" s="414">
        <v>3</v>
      </c>
      <c r="H7289" s="414" t="s">
        <v>9184</v>
      </c>
    </row>
    <row r="7290" spans="1:8" ht="17.45" customHeight="1">
      <c r="A7290" s="24" t="s">
        <v>28</v>
      </c>
      <c r="B7290" s="444" t="s">
        <v>9467</v>
      </c>
      <c r="D7290" s="444" t="s">
        <v>9464</v>
      </c>
      <c r="E7290" s="444" t="s">
        <v>9468</v>
      </c>
      <c r="F7290" s="445" t="s">
        <v>9469</v>
      </c>
      <c r="G7290" s="414">
        <v>4</v>
      </c>
      <c r="H7290" s="414" t="s">
        <v>9184</v>
      </c>
    </row>
    <row r="7291" spans="1:8" ht="17.45" customHeight="1">
      <c r="A7291" s="24" t="s">
        <v>13</v>
      </c>
      <c r="B7291" s="448" t="s">
        <v>9470</v>
      </c>
      <c r="D7291" s="444" t="s">
        <v>9464</v>
      </c>
      <c r="E7291" s="444" t="s">
        <v>9471</v>
      </c>
      <c r="F7291" s="445" t="s">
        <v>9472</v>
      </c>
      <c r="G7291" s="414">
        <v>4</v>
      </c>
      <c r="H7291" s="414" t="s">
        <v>9184</v>
      </c>
    </row>
    <row r="7292" spans="1:8" ht="17.45" customHeight="1">
      <c r="A7292" s="24" t="s">
        <v>32</v>
      </c>
      <c r="B7292" s="259">
        <f ca="1">VLOOKUP(B7289,'41. KPC'!$H$8:$J$1048576,3,0)</f>
        <v>14</v>
      </c>
      <c r="D7292" s="444" t="s">
        <v>9464</v>
      </c>
      <c r="E7292" s="444" t="s">
        <v>9473</v>
      </c>
      <c r="F7292" s="445" t="s">
        <v>9474</v>
      </c>
      <c r="G7292" s="414">
        <v>3</v>
      </c>
      <c r="H7292" s="414" t="s">
        <v>9184</v>
      </c>
    </row>
    <row r="7293" spans="1:8" ht="17.45" customHeight="1">
      <c r="A7293" s="24" t="s">
        <v>31</v>
      </c>
      <c r="B7293" s="259" t="str">
        <f ca="1">VLOOKUP(B7289,'41. KPC'!$H$8:$J$1048576,2,0)</f>
        <v>O</v>
      </c>
      <c r="D7293" s="50"/>
      <c r="E7293" s="50"/>
      <c r="F7293" s="50"/>
      <c r="G7293" s="50"/>
      <c r="H7293" s="50"/>
    </row>
    <row r="7294" spans="1:8" ht="17.45" customHeight="1">
      <c r="A7294" s="24" t="s">
        <v>25</v>
      </c>
      <c r="B7294" s="259" t="str">
        <f ca="1">VLOOKUP(B7289,'41. KPC'!$H$8:$L$1048576,5,0)</f>
        <v>2~12월</v>
      </c>
      <c r="D7294" s="50"/>
      <c r="E7294" s="50"/>
      <c r="F7294" s="50"/>
      <c r="G7294" s="50"/>
      <c r="H7294" s="50"/>
    </row>
    <row r="7295" spans="1:8" ht="17.45" customHeight="1">
      <c r="A7295" s="629" t="s">
        <v>33</v>
      </c>
      <c r="B7295" s="644" t="s">
        <v>9475</v>
      </c>
      <c r="D7295" s="50"/>
      <c r="E7295" s="50"/>
      <c r="F7295" s="50"/>
      <c r="G7295" s="50"/>
      <c r="H7295" s="50"/>
    </row>
    <row r="7296" spans="1:8" ht="17.45" customHeight="1">
      <c r="A7296" s="630"/>
      <c r="B7296" s="645"/>
      <c r="D7296" s="50"/>
      <c r="E7296" s="50"/>
      <c r="F7296" s="50"/>
      <c r="G7296" s="50"/>
      <c r="H7296" s="50"/>
    </row>
    <row r="7297" spans="1:8" ht="17.45" customHeight="1">
      <c r="B7297" s="2"/>
      <c r="D7297" s="214"/>
      <c r="E7297" s="214"/>
      <c r="F7297" s="214"/>
      <c r="G7297" s="214"/>
      <c r="H7297" s="214"/>
    </row>
    <row r="7298" spans="1:8" ht="17.45" customHeight="1">
      <c r="B7298" s="2"/>
      <c r="D7298" s="214"/>
      <c r="E7298" s="214"/>
      <c r="F7298" s="214"/>
      <c r="G7298" s="214"/>
      <c r="H7298" s="214"/>
    </row>
    <row r="7299" spans="1:8" ht="17.45" customHeight="1" thickBot="1">
      <c r="A7299" s="22" t="s">
        <v>7</v>
      </c>
      <c r="B7299" s="22" t="s">
        <v>4</v>
      </c>
      <c r="D7299" s="29" t="s">
        <v>5</v>
      </c>
      <c r="E7299" s="29" t="s">
        <v>11</v>
      </c>
      <c r="F7299" s="29" t="s">
        <v>12</v>
      </c>
      <c r="G7299" s="29" t="s">
        <v>6</v>
      </c>
      <c r="H7299" s="29" t="s">
        <v>29</v>
      </c>
    </row>
    <row r="7300" spans="1:8" ht="17.45" customHeight="1" thickTop="1">
      <c r="A7300" s="161">
        <f ca="1">COUNTIF(INDIRECT("$A$3:A" &amp; ROW()-1), "연번")</f>
        <v>663</v>
      </c>
      <c r="B7300" s="21" t="str">
        <f ca="1">VLOOKUP(A7300,'41. KPC'!$B$8:$H$1048576,7,0)</f>
        <v>GOOGLE Analytics를 활용한 마케팅 인사이트 (chatGPT, n8n활용 데이터분석과 프로세스 자동화)</v>
      </c>
      <c r="D7300" s="444" t="s">
        <v>9476</v>
      </c>
      <c r="E7300" s="444" t="s">
        <v>9477</v>
      </c>
      <c r="F7300" s="445" t="s">
        <v>9478</v>
      </c>
      <c r="G7300" s="414">
        <v>2</v>
      </c>
      <c r="H7300" s="414" t="s">
        <v>9198</v>
      </c>
    </row>
    <row r="7301" spans="1:8" ht="17.45" customHeight="1">
      <c r="A7301" s="24" t="s">
        <v>28</v>
      </c>
      <c r="B7301" s="444" t="s">
        <v>9479</v>
      </c>
      <c r="D7301" s="444" t="s">
        <v>9476</v>
      </c>
      <c r="E7301" s="444" t="s">
        <v>9480</v>
      </c>
      <c r="F7301" s="445" t="s">
        <v>9481</v>
      </c>
      <c r="G7301" s="414">
        <v>3</v>
      </c>
      <c r="H7301" s="414" t="s">
        <v>9198</v>
      </c>
    </row>
    <row r="7302" spans="1:8" ht="17.45" customHeight="1">
      <c r="A7302" s="24" t="s">
        <v>13</v>
      </c>
      <c r="B7302" s="448" t="s">
        <v>9482</v>
      </c>
      <c r="D7302" s="444" t="s">
        <v>9476</v>
      </c>
      <c r="E7302" s="444" t="s">
        <v>9483</v>
      </c>
      <c r="F7302" s="445" t="s">
        <v>9484</v>
      </c>
      <c r="G7302" s="414">
        <v>3</v>
      </c>
      <c r="H7302" s="414" t="s">
        <v>9198</v>
      </c>
    </row>
    <row r="7303" spans="1:8" ht="17.45" customHeight="1">
      <c r="A7303" s="24" t="s">
        <v>32</v>
      </c>
      <c r="B7303" s="259">
        <f ca="1">VLOOKUP(B7300,'41. KPC'!$H$8:$J$1048576,3,0)</f>
        <v>14</v>
      </c>
      <c r="D7303" s="444" t="s">
        <v>9476</v>
      </c>
      <c r="E7303" s="444" t="s">
        <v>9485</v>
      </c>
      <c r="F7303" s="445" t="s">
        <v>9486</v>
      </c>
      <c r="G7303" s="414">
        <v>3</v>
      </c>
      <c r="H7303" s="414" t="s">
        <v>9198</v>
      </c>
    </row>
    <row r="7304" spans="1:8" ht="17.45" customHeight="1">
      <c r="A7304" s="24" t="s">
        <v>31</v>
      </c>
      <c r="B7304" s="259" t="str">
        <f ca="1">VLOOKUP(B7300,'41. KPC'!$H$8:$J$1048576,2,0)</f>
        <v>O</v>
      </c>
      <c r="D7304" s="444" t="s">
        <v>9476</v>
      </c>
      <c r="E7304" s="444" t="s">
        <v>9487</v>
      </c>
      <c r="F7304" s="445" t="s">
        <v>9488</v>
      </c>
      <c r="G7304" s="414">
        <v>3</v>
      </c>
      <c r="H7304" s="414" t="s">
        <v>9198</v>
      </c>
    </row>
    <row r="7305" spans="1:8" ht="17.45" customHeight="1">
      <c r="A7305" s="24" t="s">
        <v>25</v>
      </c>
      <c r="B7305" s="259" t="str">
        <f ca="1">VLOOKUP(B7300,'41. KPC'!$H$8:$L$1048576,5,0)</f>
        <v>2~12월</v>
      </c>
      <c r="D7305" s="50"/>
      <c r="E7305" s="50"/>
      <c r="F7305" s="50"/>
      <c r="G7305" s="50"/>
      <c r="H7305" s="50"/>
    </row>
    <row r="7306" spans="1:8" ht="17.45" customHeight="1">
      <c r="A7306" s="629" t="s">
        <v>33</v>
      </c>
      <c r="B7306" s="644" t="s">
        <v>9489</v>
      </c>
      <c r="D7306" s="50"/>
      <c r="E7306" s="50"/>
      <c r="F7306" s="50"/>
      <c r="G7306" s="50"/>
      <c r="H7306" s="50"/>
    </row>
    <row r="7307" spans="1:8" ht="17.45" customHeight="1">
      <c r="A7307" s="630"/>
      <c r="B7307" s="645"/>
      <c r="D7307" s="50"/>
      <c r="E7307" s="50"/>
      <c r="F7307" s="50"/>
      <c r="G7307" s="50"/>
      <c r="H7307" s="50"/>
    </row>
    <row r="7308" spans="1:8" ht="17.45" customHeight="1">
      <c r="B7308" s="2"/>
      <c r="D7308" s="214"/>
      <c r="E7308" s="214"/>
      <c r="F7308" s="214"/>
      <c r="G7308" s="214"/>
      <c r="H7308" s="214"/>
    </row>
    <row r="7309" spans="1:8" ht="17.45" customHeight="1">
      <c r="B7309" s="2"/>
      <c r="D7309" s="214"/>
      <c r="E7309" s="214"/>
      <c r="F7309" s="214"/>
      <c r="G7309" s="214"/>
      <c r="H7309" s="214"/>
    </row>
    <row r="7310" spans="1:8" ht="17.45" customHeight="1" thickBot="1">
      <c r="A7310" s="22" t="s">
        <v>7</v>
      </c>
      <c r="B7310" s="22" t="s">
        <v>4</v>
      </c>
      <c r="D7310" s="29" t="s">
        <v>5</v>
      </c>
      <c r="E7310" s="29" t="s">
        <v>11</v>
      </c>
      <c r="F7310" s="29" t="s">
        <v>12</v>
      </c>
      <c r="G7310" s="29" t="s">
        <v>6</v>
      </c>
      <c r="H7310" s="29" t="s">
        <v>29</v>
      </c>
    </row>
    <row r="7311" spans="1:8" ht="17.45" customHeight="1" thickTop="1">
      <c r="A7311" s="161">
        <f ca="1">COUNTIF(INDIRECT("$A$3:A" &amp; ROW()-1), "연번")</f>
        <v>664</v>
      </c>
      <c r="B7311" s="21" t="str">
        <f ca="1">VLOOKUP(A7311,'41. KPC'!$B$8:$H$1048576,7,0)</f>
        <v>디지털 마케팅 커뮤니케이션 (ChatGPT 활용)</v>
      </c>
      <c r="D7311" s="444" t="s">
        <v>9490</v>
      </c>
      <c r="E7311" s="444" t="s">
        <v>9491</v>
      </c>
      <c r="F7311" s="445" t="s">
        <v>9492</v>
      </c>
      <c r="G7311" s="414">
        <v>3</v>
      </c>
      <c r="H7311" s="414" t="s">
        <v>9198</v>
      </c>
    </row>
    <row r="7312" spans="1:8" ht="17.45" customHeight="1">
      <c r="A7312" s="24" t="s">
        <v>28</v>
      </c>
      <c r="B7312" s="444" t="s">
        <v>9493</v>
      </c>
      <c r="D7312" s="444" t="s">
        <v>9490</v>
      </c>
      <c r="E7312" s="444" t="s">
        <v>9494</v>
      </c>
      <c r="F7312" s="445" t="s">
        <v>9495</v>
      </c>
      <c r="G7312" s="414">
        <v>3</v>
      </c>
      <c r="H7312" s="414" t="s">
        <v>9198</v>
      </c>
    </row>
    <row r="7313" spans="1:8" ht="17.45" customHeight="1">
      <c r="A7313" s="24" t="s">
        <v>13</v>
      </c>
      <c r="B7313" s="448" t="s">
        <v>9496</v>
      </c>
      <c r="D7313" s="444" t="s">
        <v>9490</v>
      </c>
      <c r="E7313" s="444" t="s">
        <v>9497</v>
      </c>
      <c r="F7313" s="445" t="s">
        <v>9498</v>
      </c>
      <c r="G7313" s="414">
        <v>3</v>
      </c>
      <c r="H7313" s="414" t="s">
        <v>9198</v>
      </c>
    </row>
    <row r="7314" spans="1:8" ht="17.45" customHeight="1">
      <c r="A7314" s="24" t="s">
        <v>32</v>
      </c>
      <c r="B7314" s="259">
        <f ca="1">VLOOKUP(B7311,'41. KPC'!$H$8:$J$1048576,3,0)</f>
        <v>14</v>
      </c>
      <c r="D7314" s="444" t="s">
        <v>9490</v>
      </c>
      <c r="E7314" s="444" t="s">
        <v>9499</v>
      </c>
      <c r="F7314" s="445" t="s">
        <v>9500</v>
      </c>
      <c r="G7314" s="414">
        <v>2</v>
      </c>
      <c r="H7314" s="414" t="s">
        <v>9198</v>
      </c>
    </row>
    <row r="7315" spans="1:8" ht="17.45" customHeight="1">
      <c r="A7315" s="24" t="s">
        <v>31</v>
      </c>
      <c r="B7315" s="259" t="str">
        <f ca="1">VLOOKUP(B7311,'41. KPC'!$H$8:$J$1048576,2,0)</f>
        <v>O</v>
      </c>
      <c r="D7315" s="444" t="s">
        <v>9490</v>
      </c>
      <c r="E7315" s="444" t="s">
        <v>9501</v>
      </c>
      <c r="F7315" s="445" t="s">
        <v>9502</v>
      </c>
      <c r="G7315" s="414">
        <v>3</v>
      </c>
      <c r="H7315" s="414" t="s">
        <v>9198</v>
      </c>
    </row>
    <row r="7316" spans="1:8" ht="17.45" customHeight="1">
      <c r="A7316" s="24" t="s">
        <v>25</v>
      </c>
      <c r="B7316" s="259" t="str">
        <f ca="1">VLOOKUP(B7311,'41. KPC'!$H$8:$L$1048576,5,0)</f>
        <v>2~12월</v>
      </c>
      <c r="D7316" s="50"/>
      <c r="E7316" s="50"/>
      <c r="F7316" s="50"/>
      <c r="G7316" s="50"/>
      <c r="H7316" s="50"/>
    </row>
    <row r="7317" spans="1:8" ht="17.45" customHeight="1">
      <c r="A7317" s="629" t="s">
        <v>33</v>
      </c>
      <c r="B7317" s="644" t="s">
        <v>9503</v>
      </c>
      <c r="D7317" s="50"/>
      <c r="E7317" s="50"/>
      <c r="F7317" s="50"/>
      <c r="G7317" s="50"/>
      <c r="H7317" s="50"/>
    </row>
    <row r="7318" spans="1:8" ht="17.45" customHeight="1">
      <c r="A7318" s="630"/>
      <c r="B7318" s="645"/>
      <c r="D7318" s="50"/>
      <c r="E7318" s="50"/>
      <c r="F7318" s="50"/>
      <c r="G7318" s="50"/>
      <c r="H7318" s="50"/>
    </row>
    <row r="7319" spans="1:8" ht="17.45" customHeight="1">
      <c r="D7319" s="98"/>
      <c r="E7319" s="98"/>
      <c r="F7319" s="98"/>
      <c r="G7319" s="98"/>
      <c r="H7319" s="98"/>
    </row>
    <row r="7320" spans="1:8" ht="17.45" customHeight="1">
      <c r="D7320" s="98"/>
      <c r="E7320" s="98"/>
      <c r="F7320" s="98"/>
      <c r="G7320" s="98"/>
      <c r="H7320" s="98"/>
    </row>
    <row r="7321" spans="1:8" ht="17.45" customHeight="1" thickBot="1">
      <c r="A7321" s="22" t="s">
        <v>7</v>
      </c>
      <c r="B7321" s="22" t="s">
        <v>4</v>
      </c>
      <c r="D7321" s="29" t="s">
        <v>5</v>
      </c>
      <c r="E7321" s="29" t="s">
        <v>11</v>
      </c>
      <c r="F7321" s="29" t="s">
        <v>12</v>
      </c>
      <c r="G7321" s="29" t="s">
        <v>6</v>
      </c>
      <c r="H7321" s="29" t="s">
        <v>29</v>
      </c>
    </row>
    <row r="7322" spans="1:8" ht="17.45" customHeight="1" thickTop="1">
      <c r="A7322" s="161">
        <f ca="1">COUNTIF(INDIRECT("$A$3:A" &amp; ROW()-1), "연번")</f>
        <v>665</v>
      </c>
      <c r="B7322" s="21" t="str">
        <f ca="1">VLOOKUP(A7322,'41. KPC'!$B$8:$H$1048576,7,0)</f>
        <v>영업이익분석 및 성과관리 실무 (생성형 AI 활용)</v>
      </c>
      <c r="D7322" s="444" t="s">
        <v>9504</v>
      </c>
      <c r="E7322" s="444" t="s">
        <v>9505</v>
      </c>
      <c r="F7322" s="445" t="s">
        <v>9506</v>
      </c>
      <c r="G7322" s="414">
        <v>3</v>
      </c>
      <c r="H7322" s="414" t="s">
        <v>9198</v>
      </c>
    </row>
    <row r="7323" spans="1:8" ht="17.45" customHeight="1">
      <c r="A7323" s="24" t="s">
        <v>28</v>
      </c>
      <c r="B7323" s="444" t="s">
        <v>9507</v>
      </c>
      <c r="D7323" s="444" t="s">
        <v>9504</v>
      </c>
      <c r="E7323" s="444" t="s">
        <v>9508</v>
      </c>
      <c r="F7323" s="445" t="s">
        <v>9509</v>
      </c>
      <c r="G7323" s="414">
        <v>3</v>
      </c>
      <c r="H7323" s="414" t="s">
        <v>9198</v>
      </c>
    </row>
    <row r="7324" spans="1:8" ht="17.45" customHeight="1">
      <c r="A7324" s="24" t="s">
        <v>13</v>
      </c>
      <c r="B7324" s="448" t="s">
        <v>9510</v>
      </c>
      <c r="D7324" s="444" t="s">
        <v>9504</v>
      </c>
      <c r="E7324" s="444" t="s">
        <v>9511</v>
      </c>
      <c r="F7324" s="445" t="s">
        <v>9512</v>
      </c>
      <c r="G7324" s="414">
        <v>3</v>
      </c>
      <c r="H7324" s="414" t="s">
        <v>9198</v>
      </c>
    </row>
    <row r="7325" spans="1:8" ht="17.45" customHeight="1">
      <c r="A7325" s="24" t="s">
        <v>32</v>
      </c>
      <c r="B7325" s="259">
        <f ca="1">VLOOKUP(B7322,'41. KPC'!$H$8:$J$1048576,3,0)</f>
        <v>14</v>
      </c>
      <c r="D7325" s="444" t="s">
        <v>9504</v>
      </c>
      <c r="E7325" s="444" t="s">
        <v>9513</v>
      </c>
      <c r="F7325" s="445" t="s">
        <v>9514</v>
      </c>
      <c r="G7325" s="414">
        <v>3</v>
      </c>
      <c r="H7325" s="414" t="s">
        <v>9198</v>
      </c>
    </row>
    <row r="7326" spans="1:8" ht="17.45" customHeight="1">
      <c r="A7326" s="24" t="s">
        <v>31</v>
      </c>
      <c r="B7326" s="259" t="str">
        <f ca="1">VLOOKUP(B7322,'41. KPC'!$H$8:$J$1048576,2,0)</f>
        <v>O</v>
      </c>
      <c r="D7326" s="444" t="s">
        <v>9504</v>
      </c>
      <c r="E7326" s="444" t="s">
        <v>9515</v>
      </c>
      <c r="F7326" s="445" t="s">
        <v>9516</v>
      </c>
      <c r="G7326" s="414">
        <v>2</v>
      </c>
      <c r="H7326" s="414" t="s">
        <v>9198</v>
      </c>
    </row>
    <row r="7327" spans="1:8" ht="17.45" customHeight="1">
      <c r="A7327" s="24" t="s">
        <v>25</v>
      </c>
      <c r="B7327" s="259" t="str">
        <f ca="1">VLOOKUP(B7322,'41. KPC'!$H$8:$L$1048576,5,0)</f>
        <v>2~12월</v>
      </c>
      <c r="D7327" s="50"/>
      <c r="E7327" s="50"/>
      <c r="F7327" s="50"/>
      <c r="G7327" s="50"/>
      <c r="H7327" s="50"/>
    </row>
    <row r="7328" spans="1:8" ht="17.45" customHeight="1">
      <c r="A7328" s="629" t="s">
        <v>33</v>
      </c>
      <c r="B7328" s="644" t="s">
        <v>9517</v>
      </c>
      <c r="D7328" s="50"/>
      <c r="E7328" s="50"/>
      <c r="F7328" s="50"/>
      <c r="G7328" s="50"/>
      <c r="H7328" s="50"/>
    </row>
    <row r="7329" spans="1:8" ht="17.45" customHeight="1">
      <c r="A7329" s="630"/>
      <c r="B7329" s="645"/>
      <c r="D7329" s="50"/>
      <c r="E7329" s="50"/>
      <c r="F7329" s="50"/>
      <c r="G7329" s="50"/>
      <c r="H7329" s="50"/>
    </row>
    <row r="7330" spans="1:8" ht="17.45" customHeight="1">
      <c r="B7330" s="2"/>
      <c r="D7330" s="214"/>
      <c r="E7330" s="214"/>
      <c r="F7330" s="214"/>
      <c r="G7330" s="214"/>
      <c r="H7330" s="214"/>
    </row>
    <row r="7331" spans="1:8" ht="17.45" customHeight="1">
      <c r="B7331" s="2"/>
      <c r="D7331" s="214"/>
      <c r="E7331" s="214"/>
      <c r="F7331" s="214"/>
      <c r="G7331" s="214"/>
      <c r="H7331" s="214"/>
    </row>
    <row r="7332" spans="1:8" ht="17.45" customHeight="1" thickBot="1">
      <c r="A7332" s="22" t="s">
        <v>7</v>
      </c>
      <c r="B7332" s="22" t="s">
        <v>4</v>
      </c>
      <c r="D7332" s="29" t="s">
        <v>5</v>
      </c>
      <c r="E7332" s="29" t="s">
        <v>11</v>
      </c>
      <c r="F7332" s="29" t="s">
        <v>12</v>
      </c>
      <c r="G7332" s="29" t="s">
        <v>6</v>
      </c>
      <c r="H7332" s="29" t="s">
        <v>29</v>
      </c>
    </row>
    <row r="7333" spans="1:8" ht="17.45" customHeight="1" thickTop="1">
      <c r="A7333" s="161">
        <f ca="1">COUNTIF(INDIRECT("$A$3:A" &amp; ROW()-1), "연번")</f>
        <v>666</v>
      </c>
      <c r="B7333" s="21" t="str">
        <f ca="1">VLOOKUP(A7333,'41. KPC'!$B$8:$H$1048576,7,0)</f>
        <v>B2B영업입문 (AI 활용)</v>
      </c>
      <c r="D7333" s="444" t="s">
        <v>9518</v>
      </c>
      <c r="E7333" s="444" t="s">
        <v>9519</v>
      </c>
      <c r="F7333" s="445" t="s">
        <v>9520</v>
      </c>
      <c r="G7333" s="414">
        <v>3</v>
      </c>
      <c r="H7333" s="414" t="s">
        <v>9184</v>
      </c>
    </row>
    <row r="7334" spans="1:8" ht="17.45" customHeight="1">
      <c r="A7334" s="24" t="s">
        <v>28</v>
      </c>
      <c r="B7334" s="444" t="s">
        <v>9521</v>
      </c>
      <c r="D7334" s="444" t="s">
        <v>9518</v>
      </c>
      <c r="E7334" s="444" t="s">
        <v>9522</v>
      </c>
      <c r="F7334" s="445" t="s">
        <v>9523</v>
      </c>
      <c r="G7334" s="414">
        <v>2</v>
      </c>
      <c r="H7334" s="414" t="s">
        <v>9184</v>
      </c>
    </row>
    <row r="7335" spans="1:8" ht="17.45" customHeight="1">
      <c r="A7335" s="24" t="s">
        <v>13</v>
      </c>
      <c r="B7335" s="448" t="s">
        <v>9524</v>
      </c>
      <c r="D7335" s="444" t="s">
        <v>9518</v>
      </c>
      <c r="E7335" s="444" t="s">
        <v>9525</v>
      </c>
      <c r="F7335" s="445" t="s">
        <v>9526</v>
      </c>
      <c r="G7335" s="414">
        <v>3</v>
      </c>
      <c r="H7335" s="414" t="s">
        <v>9184</v>
      </c>
    </row>
    <row r="7336" spans="1:8" ht="17.45" customHeight="1">
      <c r="A7336" s="24" t="s">
        <v>32</v>
      </c>
      <c r="B7336" s="259">
        <f ca="1">VLOOKUP(B7333,'41. KPC'!$H$8:$J$1048576,3,0)</f>
        <v>14</v>
      </c>
      <c r="D7336" s="444" t="s">
        <v>9518</v>
      </c>
      <c r="E7336" s="444" t="s">
        <v>9527</v>
      </c>
      <c r="F7336" s="445" t="s">
        <v>9528</v>
      </c>
      <c r="G7336" s="414">
        <v>3</v>
      </c>
      <c r="H7336" s="414" t="s">
        <v>9184</v>
      </c>
    </row>
    <row r="7337" spans="1:8" ht="17.45" customHeight="1">
      <c r="A7337" s="24" t="s">
        <v>31</v>
      </c>
      <c r="B7337" s="259" t="str">
        <f ca="1">VLOOKUP(B7333,'41. KPC'!$H$8:$J$1048576,2,0)</f>
        <v>O</v>
      </c>
      <c r="D7337" s="444" t="s">
        <v>9518</v>
      </c>
      <c r="E7337" s="444" t="s">
        <v>9529</v>
      </c>
      <c r="F7337" s="445" t="s">
        <v>9530</v>
      </c>
      <c r="G7337" s="414">
        <v>3</v>
      </c>
      <c r="H7337" s="414" t="s">
        <v>9184</v>
      </c>
    </row>
    <row r="7338" spans="1:8" ht="17.45" customHeight="1">
      <c r="A7338" s="24" t="s">
        <v>25</v>
      </c>
      <c r="B7338" s="259" t="str">
        <f ca="1">VLOOKUP(B7333,'41. KPC'!$H$8:$L$1048576,5,0)</f>
        <v>2~12월</v>
      </c>
      <c r="D7338" s="50"/>
      <c r="E7338" s="50"/>
      <c r="F7338" s="50"/>
      <c r="G7338" s="50"/>
      <c r="H7338" s="50"/>
    </row>
    <row r="7339" spans="1:8" ht="17.45" customHeight="1">
      <c r="A7339" s="629" t="s">
        <v>33</v>
      </c>
      <c r="B7339" s="644" t="s">
        <v>9531</v>
      </c>
      <c r="D7339" s="50"/>
      <c r="E7339" s="50"/>
      <c r="F7339" s="50"/>
      <c r="G7339" s="50"/>
      <c r="H7339" s="50"/>
    </row>
    <row r="7340" spans="1:8" ht="17.45" customHeight="1">
      <c r="A7340" s="630"/>
      <c r="B7340" s="645"/>
      <c r="D7340" s="50"/>
      <c r="E7340" s="50"/>
      <c r="F7340" s="50"/>
      <c r="G7340" s="50"/>
      <c r="H7340" s="50"/>
    </row>
    <row r="7341" spans="1:8" ht="17.45" customHeight="1">
      <c r="B7341" s="2"/>
      <c r="D7341" s="214"/>
      <c r="E7341" s="214"/>
      <c r="F7341" s="214"/>
      <c r="G7341" s="214"/>
      <c r="H7341" s="214"/>
    </row>
    <row r="7342" spans="1:8" ht="17.45" customHeight="1">
      <c r="B7342" s="2"/>
      <c r="D7342" s="214"/>
      <c r="E7342" s="214"/>
      <c r="F7342" s="214"/>
      <c r="G7342" s="214"/>
      <c r="H7342" s="214"/>
    </row>
    <row r="7343" spans="1:8" ht="17.45" customHeight="1" thickBot="1">
      <c r="A7343" s="22" t="s">
        <v>7</v>
      </c>
      <c r="B7343" s="22" t="s">
        <v>4</v>
      </c>
      <c r="D7343" s="29" t="s">
        <v>5</v>
      </c>
      <c r="E7343" s="29" t="s">
        <v>11</v>
      </c>
      <c r="F7343" s="29" t="s">
        <v>12</v>
      </c>
      <c r="G7343" s="29" t="s">
        <v>6</v>
      </c>
      <c r="H7343" s="29" t="s">
        <v>29</v>
      </c>
    </row>
    <row r="7344" spans="1:8" ht="17.45" customHeight="1" thickTop="1">
      <c r="A7344" s="161">
        <f ca="1">COUNTIF(INDIRECT("$A$3:A" &amp; ROW()-1), "연번")</f>
        <v>667</v>
      </c>
      <c r="B7344" s="21" t="str">
        <f ca="1">VLOOKUP(A7344,'41. KPC'!$B$8:$H$1048576,7,0)</f>
        <v>영업관리입문(영업지원부서대상)(생성형 AI활용)</v>
      </c>
      <c r="D7344" s="444" t="s">
        <v>9532</v>
      </c>
      <c r="E7344" s="444" t="s">
        <v>9533</v>
      </c>
      <c r="F7344" s="445" t="s">
        <v>9534</v>
      </c>
      <c r="G7344" s="414">
        <v>2</v>
      </c>
      <c r="H7344" s="414" t="s">
        <v>9184</v>
      </c>
    </row>
    <row r="7345" spans="1:8" ht="17.45" customHeight="1">
      <c r="A7345" s="24" t="s">
        <v>28</v>
      </c>
      <c r="B7345" s="444" t="s">
        <v>9535</v>
      </c>
      <c r="D7345" s="444" t="s">
        <v>9532</v>
      </c>
      <c r="E7345" s="444" t="s">
        <v>9536</v>
      </c>
      <c r="F7345" s="445" t="s">
        <v>9537</v>
      </c>
      <c r="G7345" s="414">
        <v>3</v>
      </c>
      <c r="H7345" s="414" t="s">
        <v>9184</v>
      </c>
    </row>
    <row r="7346" spans="1:8" ht="17.45" customHeight="1">
      <c r="A7346" s="24" t="s">
        <v>13</v>
      </c>
      <c r="B7346" s="448" t="s">
        <v>9538</v>
      </c>
      <c r="D7346" s="444" t="s">
        <v>9532</v>
      </c>
      <c r="E7346" s="444" t="s">
        <v>9539</v>
      </c>
      <c r="F7346" s="445" t="s">
        <v>9540</v>
      </c>
      <c r="G7346" s="414">
        <v>3</v>
      </c>
      <c r="H7346" s="414" t="s">
        <v>9184</v>
      </c>
    </row>
    <row r="7347" spans="1:8" ht="17.45" customHeight="1">
      <c r="A7347" s="24" t="s">
        <v>32</v>
      </c>
      <c r="B7347" s="259">
        <f ca="1">VLOOKUP(B7344,'41. KPC'!$H$8:$J$1048576,3,0)</f>
        <v>14</v>
      </c>
      <c r="D7347" s="444" t="s">
        <v>9532</v>
      </c>
      <c r="E7347" s="444" t="s">
        <v>9541</v>
      </c>
      <c r="F7347" s="445" t="s">
        <v>9542</v>
      </c>
      <c r="G7347" s="414">
        <v>3</v>
      </c>
      <c r="H7347" s="414" t="s">
        <v>9184</v>
      </c>
    </row>
    <row r="7348" spans="1:8" ht="17.45" customHeight="1">
      <c r="A7348" s="24" t="s">
        <v>31</v>
      </c>
      <c r="B7348" s="259" t="str">
        <f ca="1">VLOOKUP(B7344,'41. KPC'!$H$8:$J$1048576,2,0)</f>
        <v>O</v>
      </c>
      <c r="D7348" s="444" t="s">
        <v>9532</v>
      </c>
      <c r="E7348" s="444" t="s">
        <v>9543</v>
      </c>
      <c r="F7348" s="445" t="s">
        <v>9544</v>
      </c>
      <c r="G7348" s="414">
        <v>3</v>
      </c>
      <c r="H7348" s="414" t="s">
        <v>9184</v>
      </c>
    </row>
    <row r="7349" spans="1:8" ht="17.45" customHeight="1">
      <c r="A7349" s="24" t="s">
        <v>25</v>
      </c>
      <c r="B7349" s="259" t="str">
        <f ca="1">VLOOKUP(B7344,'41. KPC'!$H$8:$L$1048576,5,0)</f>
        <v>2~12월</v>
      </c>
      <c r="D7349" s="50"/>
      <c r="E7349" s="50"/>
      <c r="F7349" s="50"/>
      <c r="G7349" s="50"/>
      <c r="H7349" s="50"/>
    </row>
    <row r="7350" spans="1:8" ht="17.45" customHeight="1">
      <c r="A7350" s="629" t="s">
        <v>33</v>
      </c>
      <c r="B7350" s="644" t="s">
        <v>9545</v>
      </c>
      <c r="D7350" s="50"/>
      <c r="E7350" s="50"/>
      <c r="F7350" s="50"/>
      <c r="G7350" s="50"/>
      <c r="H7350" s="50"/>
    </row>
    <row r="7351" spans="1:8" ht="17.45" customHeight="1">
      <c r="A7351" s="630"/>
      <c r="B7351" s="645"/>
      <c r="D7351" s="50"/>
      <c r="E7351" s="50"/>
      <c r="F7351" s="50"/>
      <c r="G7351" s="50"/>
      <c r="H7351" s="50"/>
    </row>
    <row r="7352" spans="1:8" ht="17.45" customHeight="1">
      <c r="B7352" s="2"/>
      <c r="D7352" s="214"/>
      <c r="E7352" s="214"/>
      <c r="F7352" s="214"/>
      <c r="G7352" s="214"/>
      <c r="H7352" s="214"/>
    </row>
    <row r="7353" spans="1:8" ht="17.45" customHeight="1">
      <c r="B7353" s="2"/>
      <c r="D7353" s="214"/>
      <c r="E7353" s="214"/>
      <c r="F7353" s="214"/>
      <c r="G7353" s="214"/>
      <c r="H7353" s="214"/>
    </row>
    <row r="7354" spans="1:8" ht="17.45" customHeight="1" thickBot="1">
      <c r="A7354" s="22" t="s">
        <v>7</v>
      </c>
      <c r="B7354" s="22" t="s">
        <v>4</v>
      </c>
      <c r="D7354" s="29" t="s">
        <v>5</v>
      </c>
      <c r="E7354" s="29" t="s">
        <v>11</v>
      </c>
      <c r="F7354" s="29" t="s">
        <v>12</v>
      </c>
      <c r="G7354" s="29" t="s">
        <v>6</v>
      </c>
      <c r="H7354" s="29" t="s">
        <v>29</v>
      </c>
    </row>
    <row r="7355" spans="1:8" ht="17.45" customHeight="1" thickTop="1">
      <c r="A7355" s="161">
        <f ca="1">COUNTIF(INDIRECT("$A$3:A" &amp; ROW()-1), "연번")</f>
        <v>668</v>
      </c>
      <c r="B7355" s="21" t="str">
        <f ca="1">VLOOKUP(A7355,'41. KPC'!$B$8:$H$1048576,7,0)</f>
        <v>데이터 분석 활용 고객관리 실무 (ChatGPT, Power BI 활용)</v>
      </c>
      <c r="D7355" s="444" t="s">
        <v>9546</v>
      </c>
      <c r="E7355" s="444" t="s">
        <v>9547</v>
      </c>
      <c r="F7355" s="445" t="s">
        <v>9548</v>
      </c>
      <c r="G7355" s="414">
        <v>4</v>
      </c>
      <c r="H7355" s="414" t="s">
        <v>9198</v>
      </c>
    </row>
    <row r="7356" spans="1:8" ht="17.45" customHeight="1">
      <c r="A7356" s="24" t="s">
        <v>28</v>
      </c>
      <c r="B7356" s="444" t="s">
        <v>9549</v>
      </c>
      <c r="D7356" s="444" t="s">
        <v>9546</v>
      </c>
      <c r="E7356" s="444" t="s">
        <v>9550</v>
      </c>
      <c r="F7356" s="445" t="s">
        <v>9551</v>
      </c>
      <c r="G7356" s="414">
        <v>4</v>
      </c>
      <c r="H7356" s="414" t="s">
        <v>9198</v>
      </c>
    </row>
    <row r="7357" spans="1:8" ht="17.45" customHeight="1">
      <c r="A7357" s="24" t="s">
        <v>13</v>
      </c>
      <c r="B7357" s="448" t="s">
        <v>9552</v>
      </c>
      <c r="D7357" s="444" t="s">
        <v>9546</v>
      </c>
      <c r="E7357" s="444" t="s">
        <v>9553</v>
      </c>
      <c r="F7357" s="445" t="s">
        <v>9554</v>
      </c>
      <c r="G7357" s="414">
        <v>4</v>
      </c>
      <c r="H7357" s="414" t="s">
        <v>9198</v>
      </c>
    </row>
    <row r="7358" spans="1:8" ht="17.45" customHeight="1">
      <c r="A7358" s="24" t="s">
        <v>32</v>
      </c>
      <c r="B7358" s="259">
        <f ca="1">VLOOKUP(B7355,'41. KPC'!$H$8:$J$1048576,3,0)</f>
        <v>20</v>
      </c>
      <c r="D7358" s="444" t="s">
        <v>9546</v>
      </c>
      <c r="E7358" s="444" t="s">
        <v>9555</v>
      </c>
      <c r="F7358" s="445" t="s">
        <v>9556</v>
      </c>
      <c r="G7358" s="414">
        <v>4</v>
      </c>
      <c r="H7358" s="414" t="s">
        <v>9198</v>
      </c>
    </row>
    <row r="7359" spans="1:8" ht="17.45" customHeight="1">
      <c r="A7359" s="24" t="s">
        <v>31</v>
      </c>
      <c r="B7359" s="259" t="str">
        <f ca="1">VLOOKUP(B7355,'41. KPC'!$H$8:$J$1048576,2,0)</f>
        <v>O</v>
      </c>
      <c r="D7359" s="444" t="s">
        <v>9546</v>
      </c>
      <c r="E7359" s="444" t="s">
        <v>9557</v>
      </c>
      <c r="F7359" s="445" t="s">
        <v>9558</v>
      </c>
      <c r="G7359" s="414">
        <v>4</v>
      </c>
      <c r="H7359" s="414" t="s">
        <v>9198</v>
      </c>
    </row>
    <row r="7360" spans="1:8" ht="17.45" customHeight="1">
      <c r="A7360" s="24" t="s">
        <v>25</v>
      </c>
      <c r="B7360" s="259" t="str">
        <f ca="1">VLOOKUP(B7355,'41. KPC'!$H$8:$L$1048576,5,0)</f>
        <v>2~12월</v>
      </c>
      <c r="D7360" s="50"/>
      <c r="E7360" s="50"/>
      <c r="F7360" s="50"/>
      <c r="G7360" s="50"/>
      <c r="H7360" s="50"/>
    </row>
    <row r="7361" spans="1:8" ht="17.45" customHeight="1">
      <c r="A7361" s="629" t="s">
        <v>33</v>
      </c>
      <c r="B7361" s="644" t="s">
        <v>9559</v>
      </c>
      <c r="D7361" s="50"/>
      <c r="E7361" s="50"/>
      <c r="F7361" s="50"/>
      <c r="G7361" s="50"/>
      <c r="H7361" s="50"/>
    </row>
    <row r="7362" spans="1:8" ht="17.45" customHeight="1">
      <c r="A7362" s="630"/>
      <c r="B7362" s="645"/>
      <c r="D7362" s="50"/>
      <c r="E7362" s="50"/>
      <c r="F7362" s="50"/>
      <c r="G7362" s="50"/>
      <c r="H7362" s="50"/>
    </row>
    <row r="7363" spans="1:8" ht="17.45" customHeight="1">
      <c r="B7363" s="2"/>
      <c r="D7363" s="214"/>
      <c r="E7363" s="214"/>
      <c r="F7363" s="214"/>
      <c r="G7363" s="214"/>
      <c r="H7363" s="214"/>
    </row>
    <row r="7364" spans="1:8" ht="17.45" customHeight="1">
      <c r="B7364" s="2"/>
      <c r="D7364" s="214"/>
      <c r="E7364" s="214"/>
      <c r="F7364" s="214"/>
      <c r="G7364" s="214"/>
      <c r="H7364" s="214"/>
    </row>
    <row r="7365" spans="1:8" ht="17.45" customHeight="1" thickBot="1">
      <c r="A7365" s="22" t="s">
        <v>7</v>
      </c>
      <c r="B7365" s="22" t="s">
        <v>4</v>
      </c>
      <c r="D7365" s="29" t="s">
        <v>5</v>
      </c>
      <c r="E7365" s="29" t="s">
        <v>11</v>
      </c>
      <c r="F7365" s="29" t="s">
        <v>12</v>
      </c>
      <c r="G7365" s="29" t="s">
        <v>6</v>
      </c>
      <c r="H7365" s="29" t="s">
        <v>29</v>
      </c>
    </row>
    <row r="7366" spans="1:8" ht="17.45" customHeight="1" thickTop="1">
      <c r="A7366" s="161">
        <f ca="1">COUNTIF(INDIRECT("$A$3:A" &amp; ROW()-1), "연번")</f>
        <v>669</v>
      </c>
      <c r="B7366" s="21" t="str">
        <f ca="1">VLOOKUP(A7366,'41. KPC'!$B$8:$H$1048576,7,0)</f>
        <v>신규고객발굴 전략 및 기존고객관리(생성형 AI활용)</v>
      </c>
      <c r="D7366" s="444" t="s">
        <v>9560</v>
      </c>
      <c r="E7366" s="444" t="s">
        <v>9561</v>
      </c>
      <c r="F7366" s="445" t="s">
        <v>9562</v>
      </c>
      <c r="G7366" s="414">
        <v>3</v>
      </c>
      <c r="H7366" s="414" t="s">
        <v>9184</v>
      </c>
    </row>
    <row r="7367" spans="1:8" ht="17.45" customHeight="1">
      <c r="A7367" s="24" t="s">
        <v>28</v>
      </c>
      <c r="B7367" s="444" t="s">
        <v>9563</v>
      </c>
      <c r="D7367" s="444" t="s">
        <v>9560</v>
      </c>
      <c r="E7367" s="444" t="s">
        <v>9564</v>
      </c>
      <c r="F7367" s="445" t="s">
        <v>9565</v>
      </c>
      <c r="G7367" s="414">
        <v>3</v>
      </c>
      <c r="H7367" s="414" t="s">
        <v>9184</v>
      </c>
    </row>
    <row r="7368" spans="1:8" ht="17.45" customHeight="1">
      <c r="A7368" s="24" t="s">
        <v>13</v>
      </c>
      <c r="B7368" s="448" t="s">
        <v>9566</v>
      </c>
      <c r="D7368" s="444" t="s">
        <v>9560</v>
      </c>
      <c r="E7368" s="444" t="s">
        <v>9567</v>
      </c>
      <c r="F7368" s="445" t="s">
        <v>9568</v>
      </c>
      <c r="G7368" s="414">
        <v>4</v>
      </c>
      <c r="H7368" s="414" t="s">
        <v>9184</v>
      </c>
    </row>
    <row r="7369" spans="1:8" ht="17.45" customHeight="1">
      <c r="A7369" s="24" t="s">
        <v>32</v>
      </c>
      <c r="B7369" s="259">
        <f ca="1">VLOOKUP(B7366,'41. KPC'!$H$8:$J$1048576,3,0)</f>
        <v>18</v>
      </c>
      <c r="D7369" s="444" t="s">
        <v>9560</v>
      </c>
      <c r="E7369" s="444" t="s">
        <v>9569</v>
      </c>
      <c r="F7369" s="445" t="s">
        <v>9570</v>
      </c>
      <c r="G7369" s="414">
        <v>4</v>
      </c>
      <c r="H7369" s="414" t="s">
        <v>9184</v>
      </c>
    </row>
    <row r="7370" spans="1:8" ht="17.45" customHeight="1">
      <c r="A7370" s="24" t="s">
        <v>31</v>
      </c>
      <c r="B7370" s="259" t="str">
        <f ca="1">VLOOKUP(B7366,'41. KPC'!$H$8:$J$1048576,2,0)</f>
        <v>O</v>
      </c>
      <c r="D7370" s="444" t="s">
        <v>9560</v>
      </c>
      <c r="E7370" s="444" t="s">
        <v>9571</v>
      </c>
      <c r="F7370" s="445" t="s">
        <v>9572</v>
      </c>
      <c r="G7370" s="414">
        <v>4</v>
      </c>
      <c r="H7370" s="414" t="s">
        <v>9184</v>
      </c>
    </row>
    <row r="7371" spans="1:8" ht="17.45" customHeight="1">
      <c r="A7371" s="24" t="s">
        <v>25</v>
      </c>
      <c r="B7371" s="259" t="str">
        <f ca="1">VLOOKUP(B7366,'41. KPC'!$H$8:$L$1048576,5,0)</f>
        <v>2~12월</v>
      </c>
      <c r="D7371" s="50"/>
      <c r="E7371" s="50"/>
      <c r="F7371" s="50"/>
      <c r="G7371" s="50"/>
      <c r="H7371" s="50"/>
    </row>
    <row r="7372" spans="1:8" ht="17.45" customHeight="1">
      <c r="A7372" s="629" t="s">
        <v>33</v>
      </c>
      <c r="B7372" s="644" t="s">
        <v>9573</v>
      </c>
      <c r="D7372" s="50"/>
      <c r="E7372" s="50"/>
      <c r="F7372" s="50"/>
      <c r="G7372" s="50"/>
      <c r="H7372" s="50"/>
    </row>
    <row r="7373" spans="1:8" ht="17.45" customHeight="1">
      <c r="A7373" s="630"/>
      <c r="B7373" s="645"/>
      <c r="D7373" s="50"/>
      <c r="E7373" s="50"/>
      <c r="F7373" s="50"/>
      <c r="G7373" s="50"/>
      <c r="H7373" s="50"/>
    </row>
    <row r="7374" spans="1:8" ht="17.45" customHeight="1">
      <c r="B7374" s="2"/>
      <c r="D7374" s="214"/>
      <c r="E7374" s="214"/>
      <c r="F7374" s="214"/>
      <c r="G7374" s="214"/>
      <c r="H7374" s="214"/>
    </row>
    <row r="7375" spans="1:8" ht="17.45" customHeight="1">
      <c r="B7375" s="2"/>
      <c r="D7375" s="214"/>
      <c r="E7375" s="214"/>
      <c r="F7375" s="214"/>
      <c r="G7375" s="214"/>
      <c r="H7375" s="214"/>
    </row>
    <row r="7376" spans="1:8" ht="17.45" customHeight="1" thickBot="1">
      <c r="A7376" s="22" t="s">
        <v>7</v>
      </c>
      <c r="B7376" s="22" t="s">
        <v>4</v>
      </c>
      <c r="D7376" s="29" t="s">
        <v>5</v>
      </c>
      <c r="E7376" s="29" t="s">
        <v>11</v>
      </c>
      <c r="F7376" s="29" t="s">
        <v>12</v>
      </c>
      <c r="G7376" s="29" t="s">
        <v>6</v>
      </c>
      <c r="H7376" s="29" t="s">
        <v>29</v>
      </c>
    </row>
    <row r="7377" spans="1:8" ht="17.45" customHeight="1" thickTop="1">
      <c r="A7377" s="161">
        <f ca="1">COUNTIF(INDIRECT("$A$3:A" &amp; ROW()-1), "연번")</f>
        <v>670</v>
      </c>
      <c r="B7377" s="21" t="str">
        <f ca="1">VLOOKUP(A7377,'41. KPC'!$B$8:$H$1048576,7,0)</f>
        <v>AI 시대의 마케팅 대응 전략 (ChatGPT 활용)</v>
      </c>
      <c r="D7377" s="444" t="s">
        <v>9574</v>
      </c>
      <c r="E7377" s="444" t="s">
        <v>9575</v>
      </c>
      <c r="F7377" s="445" t="s">
        <v>9576</v>
      </c>
      <c r="G7377" s="414">
        <v>4</v>
      </c>
      <c r="H7377" s="414" t="s">
        <v>9184</v>
      </c>
    </row>
    <row r="7378" spans="1:8" ht="17.45" customHeight="1">
      <c r="A7378" s="24" t="s">
        <v>28</v>
      </c>
      <c r="B7378" s="444" t="s">
        <v>9577</v>
      </c>
      <c r="D7378" s="444" t="s">
        <v>9574</v>
      </c>
      <c r="E7378" s="444" t="s">
        <v>9578</v>
      </c>
      <c r="F7378" s="445" t="s">
        <v>9579</v>
      </c>
      <c r="G7378" s="414">
        <v>3</v>
      </c>
      <c r="H7378" s="414" t="s">
        <v>9184</v>
      </c>
    </row>
    <row r="7379" spans="1:8" ht="17.45" customHeight="1">
      <c r="A7379" s="24" t="s">
        <v>13</v>
      </c>
      <c r="B7379" s="448" t="s">
        <v>9580</v>
      </c>
      <c r="D7379" s="444" t="s">
        <v>9574</v>
      </c>
      <c r="E7379" s="444" t="s">
        <v>9581</v>
      </c>
      <c r="F7379" s="445" t="s">
        <v>9582</v>
      </c>
      <c r="G7379" s="414">
        <v>4</v>
      </c>
      <c r="H7379" s="414" t="s">
        <v>9184</v>
      </c>
    </row>
    <row r="7380" spans="1:8" ht="17.45" customHeight="1">
      <c r="A7380" s="24" t="s">
        <v>32</v>
      </c>
      <c r="B7380" s="259">
        <f ca="1">VLOOKUP(B7377,'41. KPC'!$H$8:$J$1048576,3,0)</f>
        <v>14</v>
      </c>
      <c r="D7380" s="444" t="s">
        <v>9574</v>
      </c>
      <c r="E7380" s="444" t="s">
        <v>9583</v>
      </c>
      <c r="F7380" s="445" t="s">
        <v>9584</v>
      </c>
      <c r="G7380" s="414">
        <v>3</v>
      </c>
      <c r="H7380" s="414" t="s">
        <v>9184</v>
      </c>
    </row>
    <row r="7381" spans="1:8" ht="17.45" customHeight="1">
      <c r="A7381" s="24" t="s">
        <v>31</v>
      </c>
      <c r="B7381" s="259" t="str">
        <f ca="1">VLOOKUP(B7377,'41. KPC'!$H$8:$J$1048576,2,0)</f>
        <v>O</v>
      </c>
      <c r="D7381" s="50"/>
      <c r="E7381" s="50"/>
      <c r="F7381" s="50"/>
      <c r="G7381" s="50"/>
      <c r="H7381" s="50"/>
    </row>
    <row r="7382" spans="1:8" ht="17.45" customHeight="1">
      <c r="A7382" s="24" t="s">
        <v>25</v>
      </c>
      <c r="B7382" s="259" t="str">
        <f ca="1">VLOOKUP(B7377,'41. KPC'!$H$8:$L$1048576,5,0)</f>
        <v>2~12월</v>
      </c>
      <c r="D7382" s="50"/>
      <c r="E7382" s="50"/>
      <c r="F7382" s="50"/>
      <c r="G7382" s="50"/>
      <c r="H7382" s="50"/>
    </row>
    <row r="7383" spans="1:8" ht="17.45" customHeight="1">
      <c r="A7383" s="629" t="s">
        <v>33</v>
      </c>
      <c r="B7383" s="644" t="s">
        <v>9585</v>
      </c>
      <c r="D7383" s="50"/>
      <c r="E7383" s="50"/>
      <c r="F7383" s="50"/>
      <c r="G7383" s="50"/>
      <c r="H7383" s="50"/>
    </row>
    <row r="7384" spans="1:8" ht="17.45" customHeight="1">
      <c r="A7384" s="630"/>
      <c r="B7384" s="645"/>
      <c r="D7384" s="50"/>
      <c r="E7384" s="50"/>
      <c r="F7384" s="50"/>
      <c r="G7384" s="50"/>
      <c r="H7384" s="50"/>
    </row>
    <row r="7385" spans="1:8" ht="17.45" customHeight="1">
      <c r="B7385" s="2"/>
      <c r="D7385" s="214"/>
      <c r="E7385" s="214"/>
      <c r="F7385" s="214"/>
      <c r="G7385" s="214"/>
      <c r="H7385" s="214"/>
    </row>
    <row r="7386" spans="1:8" ht="17.45" customHeight="1">
      <c r="B7386" s="2"/>
      <c r="D7386" s="214"/>
      <c r="E7386" s="214"/>
      <c r="F7386" s="214"/>
      <c r="G7386" s="214"/>
      <c r="H7386" s="214"/>
    </row>
    <row r="7387" spans="1:8" ht="17.45" customHeight="1" thickBot="1">
      <c r="A7387" s="22" t="s">
        <v>7</v>
      </c>
      <c r="B7387" s="22" t="s">
        <v>4</v>
      </c>
      <c r="D7387" s="29" t="s">
        <v>5</v>
      </c>
      <c r="E7387" s="29" t="s">
        <v>11</v>
      </c>
      <c r="F7387" s="29" t="s">
        <v>12</v>
      </c>
      <c r="G7387" s="29" t="s">
        <v>6</v>
      </c>
      <c r="H7387" s="29" t="s">
        <v>29</v>
      </c>
    </row>
    <row r="7388" spans="1:8" ht="17.45" customHeight="1" thickTop="1">
      <c r="A7388" s="161">
        <f ca="1">COUNTIF(INDIRECT("$A$3:A" &amp; ROW()-1), "연번")</f>
        <v>671</v>
      </c>
      <c r="B7388" s="21" t="str">
        <f ca="1">VLOOKUP(A7388,'41. KPC'!$B$8:$H$1048576,7,0)</f>
        <v>전략기획을 위한 수요예측 실무 (ChatGPT, Excel 활용)</v>
      </c>
      <c r="D7388" s="444" t="s">
        <v>9586</v>
      </c>
      <c r="E7388" s="444" t="s">
        <v>9587</v>
      </c>
      <c r="F7388" s="445" t="s">
        <v>9588</v>
      </c>
      <c r="G7388" s="414">
        <v>5</v>
      </c>
      <c r="H7388" s="414" t="s">
        <v>9198</v>
      </c>
    </row>
    <row r="7389" spans="1:8" ht="17.45" customHeight="1">
      <c r="A7389" s="24" t="s">
        <v>28</v>
      </c>
      <c r="B7389" s="444" t="s">
        <v>9589</v>
      </c>
      <c r="D7389" s="444" t="s">
        <v>9586</v>
      </c>
      <c r="E7389" s="444" t="s">
        <v>9590</v>
      </c>
      <c r="F7389" s="445" t="s">
        <v>9591</v>
      </c>
      <c r="G7389" s="414">
        <v>6</v>
      </c>
      <c r="H7389" s="414" t="s">
        <v>9198</v>
      </c>
    </row>
    <row r="7390" spans="1:8" ht="17.45" customHeight="1">
      <c r="A7390" s="24" t="s">
        <v>13</v>
      </c>
      <c r="B7390" s="448" t="s">
        <v>9592</v>
      </c>
      <c r="D7390" s="444" t="s">
        <v>9586</v>
      </c>
      <c r="E7390" s="444" t="s">
        <v>9593</v>
      </c>
      <c r="F7390" s="445" t="s">
        <v>9594</v>
      </c>
      <c r="G7390" s="414">
        <v>5</v>
      </c>
      <c r="H7390" s="414" t="s">
        <v>9198</v>
      </c>
    </row>
    <row r="7391" spans="1:8" ht="17.45" customHeight="1">
      <c r="A7391" s="24" t="s">
        <v>32</v>
      </c>
      <c r="B7391" s="259">
        <f ca="1">VLOOKUP(B7388,'41. KPC'!$H$8:$J$1048576,3,0)</f>
        <v>20</v>
      </c>
      <c r="D7391" s="444" t="s">
        <v>9586</v>
      </c>
      <c r="E7391" s="444" t="s">
        <v>9595</v>
      </c>
      <c r="F7391" s="445" t="s">
        <v>9596</v>
      </c>
      <c r="G7391" s="414">
        <v>4</v>
      </c>
      <c r="H7391" s="414" t="s">
        <v>9198</v>
      </c>
    </row>
    <row r="7392" spans="1:8" ht="17.45" customHeight="1">
      <c r="A7392" s="24" t="s">
        <v>31</v>
      </c>
      <c r="B7392" s="259" t="str">
        <f ca="1">VLOOKUP(B7388,'41. KPC'!$H$8:$J$1048576,2,0)</f>
        <v>O</v>
      </c>
      <c r="D7392" s="50"/>
      <c r="E7392" s="50"/>
      <c r="F7392" s="50"/>
      <c r="G7392" s="50"/>
      <c r="H7392" s="50"/>
    </row>
    <row r="7393" spans="1:8" ht="17.45" customHeight="1">
      <c r="A7393" s="24" t="s">
        <v>25</v>
      </c>
      <c r="B7393" s="259" t="str">
        <f ca="1">VLOOKUP(B7388,'41. KPC'!$H$8:$L$1048576,5,0)</f>
        <v>2~12월</v>
      </c>
      <c r="D7393" s="50"/>
      <c r="E7393" s="50"/>
      <c r="F7393" s="50"/>
      <c r="G7393" s="50"/>
      <c r="H7393" s="50"/>
    </row>
    <row r="7394" spans="1:8" ht="17.45" customHeight="1">
      <c r="A7394" s="629" t="s">
        <v>33</v>
      </c>
      <c r="B7394" s="644" t="s">
        <v>9597</v>
      </c>
      <c r="D7394" s="50"/>
      <c r="E7394" s="50"/>
      <c r="F7394" s="50"/>
      <c r="G7394" s="50"/>
      <c r="H7394" s="50"/>
    </row>
    <row r="7395" spans="1:8" ht="17.45" customHeight="1">
      <c r="A7395" s="630"/>
      <c r="B7395" s="645"/>
      <c r="D7395" s="50"/>
      <c r="E7395" s="50"/>
      <c r="F7395" s="50"/>
      <c r="G7395" s="50"/>
      <c r="H7395" s="50"/>
    </row>
    <row r="7396" spans="1:8" ht="17.45" customHeight="1">
      <c r="B7396" s="2"/>
      <c r="D7396" s="214"/>
      <c r="E7396" s="214"/>
      <c r="F7396" s="214"/>
      <c r="G7396" s="214"/>
      <c r="H7396" s="214"/>
    </row>
    <row r="7397" spans="1:8" ht="17.45" customHeight="1">
      <c r="B7397" s="2"/>
      <c r="D7397" s="214"/>
      <c r="E7397" s="214"/>
      <c r="F7397" s="214"/>
      <c r="G7397" s="214"/>
      <c r="H7397" s="214"/>
    </row>
    <row r="7398" spans="1:8" ht="17.45" customHeight="1" thickBot="1">
      <c r="A7398" s="22" t="s">
        <v>7</v>
      </c>
      <c r="B7398" s="22" t="s">
        <v>4</v>
      </c>
      <c r="D7398" s="29" t="s">
        <v>5</v>
      </c>
      <c r="E7398" s="29" t="s">
        <v>11</v>
      </c>
      <c r="F7398" s="29" t="s">
        <v>12</v>
      </c>
      <c r="G7398" s="29" t="s">
        <v>6</v>
      </c>
      <c r="H7398" s="29" t="s">
        <v>29</v>
      </c>
    </row>
    <row r="7399" spans="1:8" ht="17.45" customHeight="1" thickTop="1">
      <c r="A7399" s="161">
        <f ca="1">COUNTIF(INDIRECT("$A$3:A" &amp; ROW()-1), "연번")</f>
        <v>672</v>
      </c>
      <c r="B7399" s="21" t="str">
        <f ca="1">VLOOKUP(A7399,'41. KPC'!$B$8:$H$1048576,7,0)</f>
        <v>AI가 돕는, AI시대의 마케팅&amp;광고기획서 작성법</v>
      </c>
      <c r="D7399" s="449" t="s">
        <v>9598</v>
      </c>
      <c r="E7399" s="444" t="s">
        <v>9599</v>
      </c>
      <c r="F7399" s="445" t="s">
        <v>9600</v>
      </c>
      <c r="G7399" s="414">
        <v>1</v>
      </c>
      <c r="H7399" s="414" t="s">
        <v>9184</v>
      </c>
    </row>
    <row r="7400" spans="1:8" ht="17.45" customHeight="1">
      <c r="A7400" s="24" t="s">
        <v>28</v>
      </c>
      <c r="B7400" s="444" t="s">
        <v>9601</v>
      </c>
      <c r="D7400" s="449" t="s">
        <v>9598</v>
      </c>
      <c r="E7400" s="444" t="s">
        <v>9602</v>
      </c>
      <c r="F7400" s="445" t="s">
        <v>9603</v>
      </c>
      <c r="G7400" s="414">
        <v>2</v>
      </c>
      <c r="H7400" s="414" t="s">
        <v>9184</v>
      </c>
    </row>
    <row r="7401" spans="1:8" ht="17.45" customHeight="1">
      <c r="A7401" s="24" t="s">
        <v>13</v>
      </c>
      <c r="B7401" s="448" t="s">
        <v>9604</v>
      </c>
      <c r="D7401" s="449" t="s">
        <v>9598</v>
      </c>
      <c r="E7401" s="444" t="s">
        <v>9605</v>
      </c>
      <c r="F7401" s="445" t="s">
        <v>9606</v>
      </c>
      <c r="G7401" s="414">
        <v>2</v>
      </c>
      <c r="H7401" s="414" t="s">
        <v>9184</v>
      </c>
    </row>
    <row r="7402" spans="1:8" ht="17.45" customHeight="1">
      <c r="A7402" s="24" t="s">
        <v>32</v>
      </c>
      <c r="B7402" s="259">
        <f ca="1">VLOOKUP(B7399,'41. KPC'!$H$8:$J$1048576,3,0)</f>
        <v>7</v>
      </c>
      <c r="D7402" s="449" t="s">
        <v>9598</v>
      </c>
      <c r="E7402" s="444" t="s">
        <v>9607</v>
      </c>
      <c r="F7402" s="445" t="s">
        <v>9608</v>
      </c>
      <c r="G7402" s="414">
        <v>2</v>
      </c>
      <c r="H7402" s="414" t="s">
        <v>9184</v>
      </c>
    </row>
    <row r="7403" spans="1:8" ht="17.45" customHeight="1">
      <c r="A7403" s="24" t="s">
        <v>31</v>
      </c>
      <c r="B7403" s="259" t="str">
        <f ca="1">VLOOKUP(B7399,'41. KPC'!$H$8:$J$1048576,2,0)</f>
        <v>O</v>
      </c>
      <c r="D7403" s="50"/>
      <c r="E7403" s="50"/>
      <c r="F7403" s="50"/>
      <c r="G7403" s="50"/>
      <c r="H7403" s="50"/>
    </row>
    <row r="7404" spans="1:8" ht="17.45" customHeight="1">
      <c r="A7404" s="24" t="s">
        <v>25</v>
      </c>
      <c r="B7404" s="259" t="str">
        <f ca="1">VLOOKUP(B7399,'41. KPC'!$H$8:$L$1048576,5,0)</f>
        <v>2~12월</v>
      </c>
      <c r="D7404" s="50"/>
      <c r="E7404" s="50"/>
      <c r="F7404" s="50"/>
      <c r="G7404" s="50"/>
      <c r="H7404" s="50"/>
    </row>
    <row r="7405" spans="1:8" ht="17.45" customHeight="1">
      <c r="A7405" s="629" t="s">
        <v>33</v>
      </c>
      <c r="B7405" s="644" t="s">
        <v>9609</v>
      </c>
      <c r="D7405" s="50"/>
      <c r="E7405" s="50"/>
      <c r="F7405" s="50"/>
      <c r="G7405" s="50"/>
      <c r="H7405" s="50"/>
    </row>
    <row r="7406" spans="1:8" ht="17.45" customHeight="1">
      <c r="A7406" s="630"/>
      <c r="B7406" s="645"/>
      <c r="D7406" s="50"/>
      <c r="E7406" s="50"/>
      <c r="F7406" s="50"/>
      <c r="G7406" s="50"/>
      <c r="H7406" s="50"/>
    </row>
    <row r="7407" spans="1:8" ht="17.45" customHeight="1">
      <c r="B7407" s="2"/>
      <c r="D7407" s="214"/>
      <c r="E7407" s="214"/>
      <c r="F7407" s="214"/>
      <c r="G7407" s="214"/>
      <c r="H7407" s="214"/>
    </row>
    <row r="7408" spans="1:8" ht="17.45" customHeight="1">
      <c r="B7408" s="2"/>
      <c r="D7408" s="214"/>
      <c r="E7408" s="214"/>
      <c r="F7408" s="214"/>
      <c r="G7408" s="214"/>
      <c r="H7408" s="214"/>
    </row>
    <row r="7409" spans="1:8" ht="17.45" customHeight="1" thickBot="1">
      <c r="A7409" s="22" t="s">
        <v>7</v>
      </c>
      <c r="B7409" s="22" t="s">
        <v>4</v>
      </c>
      <c r="D7409" s="29" t="s">
        <v>5</v>
      </c>
      <c r="E7409" s="29" t="s">
        <v>11</v>
      </c>
      <c r="F7409" s="29" t="s">
        <v>12</v>
      </c>
      <c r="G7409" s="29" t="s">
        <v>6</v>
      </c>
      <c r="H7409" s="29" t="s">
        <v>29</v>
      </c>
    </row>
    <row r="7410" spans="1:8" ht="17.45" customHeight="1" thickTop="1">
      <c r="A7410" s="161">
        <f ca="1">COUNTIF(INDIRECT("$A$3:A" &amp; ROW()-1), "연번")</f>
        <v>673</v>
      </c>
      <c r="B7410" s="21" t="str">
        <f ca="1">VLOOKUP(A7410,'41. KPC'!$B$8:$H$1048576,7,0)</f>
        <v>신사업 발굴 마케팅 실무 (ChatGPT 활용)</v>
      </c>
      <c r="D7410" s="449" t="s">
        <v>9610</v>
      </c>
      <c r="E7410" s="444" t="s">
        <v>9611</v>
      </c>
      <c r="F7410" s="445" t="s">
        <v>9612</v>
      </c>
      <c r="G7410" s="414">
        <v>4</v>
      </c>
      <c r="H7410" s="414" t="s">
        <v>9198</v>
      </c>
    </row>
    <row r="7411" spans="1:8" ht="17.45" customHeight="1">
      <c r="A7411" s="24" t="s">
        <v>28</v>
      </c>
      <c r="B7411" s="444" t="s">
        <v>9613</v>
      </c>
      <c r="D7411" s="449" t="s">
        <v>9610</v>
      </c>
      <c r="E7411" s="444" t="s">
        <v>9614</v>
      </c>
      <c r="F7411" s="445" t="s">
        <v>9615</v>
      </c>
      <c r="G7411" s="414">
        <v>5</v>
      </c>
      <c r="H7411" s="414" t="s">
        <v>9198</v>
      </c>
    </row>
    <row r="7412" spans="1:8" ht="17.45" customHeight="1">
      <c r="A7412" s="24" t="s">
        <v>13</v>
      </c>
      <c r="B7412" s="448" t="s">
        <v>9616</v>
      </c>
      <c r="D7412" s="449" t="s">
        <v>9610</v>
      </c>
      <c r="E7412" s="444" t="s">
        <v>9617</v>
      </c>
      <c r="F7412" s="445" t="s">
        <v>9618</v>
      </c>
      <c r="G7412" s="414">
        <v>6</v>
      </c>
      <c r="H7412" s="414" t="s">
        <v>9198</v>
      </c>
    </row>
    <row r="7413" spans="1:8" ht="17.45" customHeight="1">
      <c r="A7413" s="24" t="s">
        <v>32</v>
      </c>
      <c r="B7413" s="259">
        <f ca="1">VLOOKUP(B7410,'41. KPC'!$H$8:$J$1048576,3,0)</f>
        <v>20</v>
      </c>
      <c r="D7413" s="449" t="s">
        <v>9610</v>
      </c>
      <c r="E7413" s="444" t="s">
        <v>9619</v>
      </c>
      <c r="F7413" s="445" t="s">
        <v>9620</v>
      </c>
      <c r="G7413" s="414">
        <v>5</v>
      </c>
      <c r="H7413" s="414" t="s">
        <v>9198</v>
      </c>
    </row>
    <row r="7414" spans="1:8" ht="17.45" customHeight="1">
      <c r="A7414" s="24" t="s">
        <v>31</v>
      </c>
      <c r="B7414" s="259" t="str">
        <f ca="1">VLOOKUP(B7410,'41. KPC'!$H$8:$J$1048576,2,0)</f>
        <v>O</v>
      </c>
      <c r="D7414" s="50"/>
      <c r="E7414" s="50"/>
      <c r="F7414" s="50"/>
      <c r="G7414" s="50"/>
      <c r="H7414" s="50"/>
    </row>
    <row r="7415" spans="1:8" ht="17.45" customHeight="1">
      <c r="A7415" s="24" t="s">
        <v>25</v>
      </c>
      <c r="B7415" s="259" t="str">
        <f ca="1">VLOOKUP(B7410,'41. KPC'!$H$8:$L$1048576,5,0)</f>
        <v>2~12월</v>
      </c>
      <c r="D7415" s="50"/>
      <c r="E7415" s="50"/>
      <c r="F7415" s="50"/>
      <c r="G7415" s="50"/>
      <c r="H7415" s="50"/>
    </row>
    <row r="7416" spans="1:8" ht="17.45" customHeight="1">
      <c r="A7416" s="629" t="s">
        <v>33</v>
      </c>
      <c r="B7416" s="644" t="s">
        <v>9621</v>
      </c>
      <c r="D7416" s="50"/>
      <c r="E7416" s="50"/>
      <c r="F7416" s="50"/>
      <c r="G7416" s="50"/>
      <c r="H7416" s="50"/>
    </row>
    <row r="7417" spans="1:8" ht="17.45" customHeight="1">
      <c r="A7417" s="630"/>
      <c r="B7417" s="645"/>
      <c r="D7417" s="50"/>
      <c r="E7417" s="50"/>
      <c r="F7417" s="50"/>
      <c r="G7417" s="50"/>
      <c r="H7417" s="50"/>
    </row>
    <row r="7418" spans="1:8" ht="17.45" customHeight="1">
      <c r="B7418" s="2"/>
      <c r="D7418" s="214"/>
      <c r="E7418" s="214"/>
      <c r="F7418" s="214"/>
      <c r="G7418" s="214"/>
      <c r="H7418" s="214"/>
    </row>
    <row r="7419" spans="1:8" ht="17.45" customHeight="1">
      <c r="B7419" s="2"/>
      <c r="D7419" s="214"/>
      <c r="E7419" s="214"/>
      <c r="F7419" s="214"/>
      <c r="G7419" s="214"/>
      <c r="H7419" s="214"/>
    </row>
    <row r="7420" spans="1:8" ht="17.45" customHeight="1" thickBot="1">
      <c r="A7420" s="22" t="s">
        <v>7</v>
      </c>
      <c r="B7420" s="22" t="s">
        <v>4</v>
      </c>
      <c r="D7420" s="29" t="s">
        <v>5</v>
      </c>
      <c r="E7420" s="29" t="s">
        <v>11</v>
      </c>
      <c r="F7420" s="29" t="s">
        <v>12</v>
      </c>
      <c r="G7420" s="29" t="s">
        <v>6</v>
      </c>
      <c r="H7420" s="29" t="s">
        <v>29</v>
      </c>
    </row>
    <row r="7421" spans="1:8" ht="17.45" customHeight="1" thickTop="1">
      <c r="A7421" s="161">
        <f ca="1">COUNTIF(INDIRECT("$A$3:A" &amp; ROW()-1), "연번")</f>
        <v>674</v>
      </c>
      <c r="B7421" s="21" t="str">
        <f ca="1">VLOOKUP(A7421,'41. KPC'!$B$8:$H$1048576,7,0)</f>
        <v>[ChatGPT 활용] New Media 마케팅 전략</v>
      </c>
      <c r="D7421" s="449" t="s">
        <v>3126</v>
      </c>
      <c r="E7421" s="444" t="s">
        <v>9622</v>
      </c>
      <c r="F7421" s="445" t="s">
        <v>9623</v>
      </c>
      <c r="G7421" s="414">
        <v>4</v>
      </c>
      <c r="H7421" s="414" t="s">
        <v>9198</v>
      </c>
    </row>
    <row r="7422" spans="1:8" ht="17.45" customHeight="1">
      <c r="A7422" s="24" t="s">
        <v>28</v>
      </c>
      <c r="B7422" s="448" t="s">
        <v>9624</v>
      </c>
      <c r="D7422" s="449" t="s">
        <v>3126</v>
      </c>
      <c r="E7422" s="444" t="s">
        <v>9625</v>
      </c>
      <c r="F7422" s="445" t="s">
        <v>9626</v>
      </c>
      <c r="G7422" s="414">
        <v>4</v>
      </c>
      <c r="H7422" s="414" t="s">
        <v>9198</v>
      </c>
    </row>
    <row r="7423" spans="1:8" ht="17.45" customHeight="1">
      <c r="A7423" s="24" t="s">
        <v>13</v>
      </c>
      <c r="B7423" s="448" t="s">
        <v>9616</v>
      </c>
      <c r="D7423" s="449" t="s">
        <v>3126</v>
      </c>
      <c r="E7423" s="444" t="s">
        <v>9627</v>
      </c>
      <c r="F7423" s="445" t="s">
        <v>9628</v>
      </c>
      <c r="G7423" s="414">
        <v>5</v>
      </c>
      <c r="H7423" s="414" t="s">
        <v>9198</v>
      </c>
    </row>
    <row r="7424" spans="1:8" ht="17.45" customHeight="1">
      <c r="A7424" s="24" t="s">
        <v>32</v>
      </c>
      <c r="B7424" s="259">
        <f ca="1">VLOOKUP(B7421,'41. KPC'!$H$8:$J$1048576,3,0)</f>
        <v>18</v>
      </c>
      <c r="D7424" s="449" t="s">
        <v>3126</v>
      </c>
      <c r="E7424" s="444" t="s">
        <v>9629</v>
      </c>
      <c r="F7424" s="445" t="s">
        <v>9630</v>
      </c>
      <c r="G7424" s="414">
        <v>5</v>
      </c>
      <c r="H7424" s="414" t="s">
        <v>9198</v>
      </c>
    </row>
    <row r="7425" spans="1:8" ht="17.45" customHeight="1">
      <c r="A7425" s="24" t="s">
        <v>31</v>
      </c>
      <c r="B7425" s="259" t="str">
        <f ca="1">VLOOKUP(B7421,'41. KPC'!$H$8:$J$1048576,2,0)</f>
        <v>O</v>
      </c>
      <c r="D7425" s="50"/>
      <c r="E7425" s="50"/>
      <c r="F7425" s="50"/>
      <c r="G7425" s="50"/>
      <c r="H7425" s="50"/>
    </row>
    <row r="7426" spans="1:8" ht="17.45" customHeight="1">
      <c r="A7426" s="24" t="s">
        <v>25</v>
      </c>
      <c r="B7426" s="259" t="str">
        <f ca="1">VLOOKUP(B7421,'41. KPC'!$H$8:$L$1048576,5,0)</f>
        <v>2~12월</v>
      </c>
      <c r="D7426" s="50"/>
      <c r="E7426" s="50"/>
      <c r="F7426" s="50"/>
      <c r="G7426" s="50"/>
      <c r="H7426" s="50"/>
    </row>
    <row r="7427" spans="1:8" ht="17.45" customHeight="1">
      <c r="A7427" s="629" t="s">
        <v>33</v>
      </c>
      <c r="B7427" s="644" t="s">
        <v>9631</v>
      </c>
      <c r="D7427" s="50"/>
      <c r="E7427" s="50"/>
      <c r="F7427" s="50"/>
      <c r="G7427" s="50"/>
      <c r="H7427" s="50"/>
    </row>
    <row r="7428" spans="1:8" ht="17.45" customHeight="1">
      <c r="A7428" s="630"/>
      <c r="B7428" s="645"/>
      <c r="D7428" s="50"/>
      <c r="E7428" s="50"/>
      <c r="F7428" s="50"/>
      <c r="G7428" s="50"/>
      <c r="H7428" s="50"/>
    </row>
    <row r="7429" spans="1:8" ht="17.45" customHeight="1">
      <c r="B7429" s="2"/>
      <c r="D7429" s="214"/>
      <c r="E7429" s="214"/>
      <c r="F7429" s="214"/>
      <c r="G7429" s="214"/>
      <c r="H7429" s="214"/>
    </row>
    <row r="7430" spans="1:8" ht="17.45" customHeight="1">
      <c r="B7430" s="2"/>
      <c r="D7430" s="214"/>
      <c r="E7430" s="214"/>
      <c r="F7430" s="214"/>
      <c r="G7430" s="214"/>
      <c r="H7430" s="214"/>
    </row>
    <row r="7431" spans="1:8" ht="17.45" customHeight="1" thickBot="1">
      <c r="A7431" s="22" t="s">
        <v>7</v>
      </c>
      <c r="B7431" s="22" t="s">
        <v>4</v>
      </c>
      <c r="D7431" s="29" t="s">
        <v>5</v>
      </c>
      <c r="E7431" s="29" t="s">
        <v>11</v>
      </c>
      <c r="F7431" s="29" t="s">
        <v>12</v>
      </c>
      <c r="G7431" s="29" t="s">
        <v>6</v>
      </c>
      <c r="H7431" s="29" t="s">
        <v>29</v>
      </c>
    </row>
    <row r="7432" spans="1:8" ht="17.45" customHeight="1" thickTop="1">
      <c r="A7432" s="161">
        <f ca="1">COUNTIF(INDIRECT("$A$3:A" &amp; ROW()-1), "연번")</f>
        <v>675</v>
      </c>
      <c r="B7432" s="21" t="str">
        <f ca="1">VLOOKUP(A7432,'41. KPC'!$B$8:$H$1048576,7,0)</f>
        <v>AI를 활용한 브랜딩 (브랜드 스토리텔링)</v>
      </c>
      <c r="D7432" s="444" t="s">
        <v>9632</v>
      </c>
      <c r="E7432" s="444" t="s">
        <v>9633</v>
      </c>
      <c r="F7432" s="445" t="s">
        <v>9634</v>
      </c>
      <c r="G7432" s="414">
        <v>1</v>
      </c>
      <c r="H7432" s="414" t="s">
        <v>9184</v>
      </c>
    </row>
    <row r="7433" spans="1:8" ht="17.45" customHeight="1">
      <c r="A7433" s="24" t="s">
        <v>28</v>
      </c>
      <c r="B7433" s="444" t="s">
        <v>9635</v>
      </c>
      <c r="D7433" s="444" t="s">
        <v>9632</v>
      </c>
      <c r="E7433" s="444" t="s">
        <v>9636</v>
      </c>
      <c r="F7433" s="445" t="s">
        <v>9637</v>
      </c>
      <c r="G7433" s="414">
        <v>1</v>
      </c>
      <c r="H7433" s="414" t="s">
        <v>9184</v>
      </c>
    </row>
    <row r="7434" spans="1:8" ht="17.45" customHeight="1">
      <c r="A7434" s="24" t="s">
        <v>13</v>
      </c>
      <c r="B7434" s="448" t="s">
        <v>9638</v>
      </c>
      <c r="D7434" s="444" t="s">
        <v>9632</v>
      </c>
      <c r="E7434" s="444" t="s">
        <v>9639</v>
      </c>
      <c r="F7434" s="445" t="s">
        <v>9640</v>
      </c>
      <c r="G7434" s="414">
        <v>1</v>
      </c>
      <c r="H7434" s="414" t="s">
        <v>9184</v>
      </c>
    </row>
    <row r="7435" spans="1:8" ht="17.45" customHeight="1">
      <c r="A7435" s="24" t="s">
        <v>32</v>
      </c>
      <c r="B7435" s="259">
        <f ca="1">VLOOKUP(B7432,'41. KPC'!$H$8:$J$1048576,3,0)</f>
        <v>7</v>
      </c>
      <c r="D7435" s="444" t="s">
        <v>9632</v>
      </c>
      <c r="E7435" s="444" t="s">
        <v>9641</v>
      </c>
      <c r="F7435" s="445" t="s">
        <v>9642</v>
      </c>
      <c r="G7435" s="414">
        <v>2</v>
      </c>
      <c r="H7435" s="414" t="s">
        <v>9184</v>
      </c>
    </row>
    <row r="7436" spans="1:8" ht="17.45" customHeight="1">
      <c r="A7436" s="24" t="s">
        <v>31</v>
      </c>
      <c r="B7436" s="259" t="str">
        <f ca="1">VLOOKUP(B7432,'41. KPC'!$H$8:$J$1048576,2,0)</f>
        <v>O</v>
      </c>
      <c r="D7436" s="444" t="s">
        <v>9632</v>
      </c>
      <c r="E7436" s="444" t="s">
        <v>9643</v>
      </c>
      <c r="F7436" s="445" t="s">
        <v>9644</v>
      </c>
      <c r="G7436" s="414">
        <v>2</v>
      </c>
      <c r="H7436" s="414" t="s">
        <v>9184</v>
      </c>
    </row>
    <row r="7437" spans="1:8" ht="17.45" customHeight="1">
      <c r="A7437" s="24" t="s">
        <v>25</v>
      </c>
      <c r="B7437" s="259" t="str">
        <f ca="1">VLOOKUP(B7432,'41. KPC'!$H$8:$L$1048576,5,0)</f>
        <v>2~12월</v>
      </c>
      <c r="D7437" s="50"/>
      <c r="E7437" s="50"/>
      <c r="F7437" s="50"/>
      <c r="G7437" s="50"/>
      <c r="H7437" s="50"/>
    </row>
    <row r="7438" spans="1:8" ht="17.45" customHeight="1">
      <c r="A7438" s="629" t="s">
        <v>33</v>
      </c>
      <c r="B7438" s="644" t="s">
        <v>9645</v>
      </c>
      <c r="D7438" s="50"/>
      <c r="E7438" s="50"/>
      <c r="F7438" s="50"/>
      <c r="G7438" s="50"/>
      <c r="H7438" s="50"/>
    </row>
    <row r="7439" spans="1:8" ht="17.45" customHeight="1">
      <c r="A7439" s="630"/>
      <c r="B7439" s="645"/>
      <c r="D7439" s="50"/>
      <c r="E7439" s="50"/>
      <c r="F7439" s="50"/>
      <c r="G7439" s="50"/>
      <c r="H7439" s="50"/>
    </row>
    <row r="7440" spans="1:8" ht="17.45" customHeight="1">
      <c r="B7440" s="2"/>
      <c r="D7440" s="214"/>
      <c r="E7440" s="214"/>
      <c r="F7440" s="214"/>
      <c r="G7440" s="214"/>
      <c r="H7440" s="214"/>
    </row>
    <row r="7441" spans="1:8" ht="17.45" customHeight="1">
      <c r="B7441" s="2"/>
      <c r="D7441" s="214"/>
      <c r="E7441" s="214"/>
      <c r="F7441" s="214"/>
      <c r="G7441" s="214"/>
      <c r="H7441" s="214"/>
    </row>
    <row r="7442" spans="1:8" ht="17.45" customHeight="1" thickBot="1">
      <c r="A7442" s="22" t="s">
        <v>7</v>
      </c>
      <c r="B7442" s="22" t="s">
        <v>4</v>
      </c>
      <c r="D7442" s="29" t="s">
        <v>5</v>
      </c>
      <c r="E7442" s="29" t="s">
        <v>11</v>
      </c>
      <c r="F7442" s="29" t="s">
        <v>12</v>
      </c>
      <c r="G7442" s="29" t="s">
        <v>6</v>
      </c>
      <c r="H7442" s="29" t="s">
        <v>29</v>
      </c>
    </row>
    <row r="7443" spans="1:8" ht="17.45" customHeight="1" thickTop="1">
      <c r="A7443" s="161">
        <f ca="1">COUNTIF(INDIRECT("$A$3:A" &amp; ROW()-1), "연번")</f>
        <v>676</v>
      </c>
      <c r="B7443" s="21" t="str">
        <f ca="1">VLOOKUP(A7443,'41. KPC'!$B$8:$H$1048576,7,0)</f>
        <v>빅데이터를 활용한 영업전략 수립 (ChatGPT 활용)</v>
      </c>
      <c r="D7443" s="444" t="s">
        <v>9646</v>
      </c>
      <c r="E7443" s="444" t="s">
        <v>9647</v>
      </c>
      <c r="F7443" s="445" t="s">
        <v>9648</v>
      </c>
      <c r="G7443" s="414">
        <v>2</v>
      </c>
      <c r="H7443" s="414" t="s">
        <v>9198</v>
      </c>
    </row>
    <row r="7444" spans="1:8" ht="17.45" customHeight="1">
      <c r="A7444" s="24" t="s">
        <v>28</v>
      </c>
      <c r="B7444" s="444" t="s">
        <v>9649</v>
      </c>
      <c r="D7444" s="444" t="s">
        <v>9646</v>
      </c>
      <c r="E7444" s="444" t="s">
        <v>9650</v>
      </c>
      <c r="F7444" s="445" t="s">
        <v>9651</v>
      </c>
      <c r="G7444" s="414">
        <v>4</v>
      </c>
      <c r="H7444" s="414" t="s">
        <v>9198</v>
      </c>
    </row>
    <row r="7445" spans="1:8" ht="17.45" customHeight="1">
      <c r="A7445" s="24" t="s">
        <v>13</v>
      </c>
      <c r="B7445" s="448" t="s">
        <v>9652</v>
      </c>
      <c r="D7445" s="444" t="s">
        <v>9646</v>
      </c>
      <c r="E7445" s="444" t="s">
        <v>9653</v>
      </c>
      <c r="F7445" s="445" t="s">
        <v>9654</v>
      </c>
      <c r="G7445" s="414">
        <v>5</v>
      </c>
      <c r="H7445" s="414" t="s">
        <v>9198</v>
      </c>
    </row>
    <row r="7446" spans="1:8" ht="17.45" customHeight="1">
      <c r="A7446" s="24" t="s">
        <v>32</v>
      </c>
      <c r="B7446" s="259">
        <f ca="1">VLOOKUP(B7443,'41. KPC'!$H$8:$J$1048576,3,0)</f>
        <v>14</v>
      </c>
      <c r="D7446" s="444" t="s">
        <v>9646</v>
      </c>
      <c r="E7446" s="444" t="s">
        <v>9655</v>
      </c>
      <c r="F7446" s="445" t="s">
        <v>9656</v>
      </c>
      <c r="G7446" s="414">
        <v>3</v>
      </c>
      <c r="H7446" s="414" t="s">
        <v>9198</v>
      </c>
    </row>
    <row r="7447" spans="1:8" ht="17.45" customHeight="1">
      <c r="A7447" s="24" t="s">
        <v>31</v>
      </c>
      <c r="B7447" s="259" t="str">
        <f ca="1">VLOOKUP(B7443,'41. KPC'!$H$8:$J$1048576,2,0)</f>
        <v>O</v>
      </c>
      <c r="D7447" s="50"/>
      <c r="E7447" s="50"/>
      <c r="F7447" s="50"/>
      <c r="G7447" s="50"/>
      <c r="H7447" s="50"/>
    </row>
    <row r="7448" spans="1:8" ht="17.45" customHeight="1">
      <c r="A7448" s="24" t="s">
        <v>25</v>
      </c>
      <c r="B7448" s="259" t="str">
        <f ca="1">VLOOKUP(B7443,'41. KPC'!$H$8:$L$1048576,5,0)</f>
        <v>2~12월</v>
      </c>
      <c r="D7448" s="50"/>
      <c r="E7448" s="50"/>
      <c r="F7448" s="50"/>
      <c r="G7448" s="50"/>
      <c r="H7448" s="50"/>
    </row>
    <row r="7449" spans="1:8" ht="17.45" customHeight="1">
      <c r="A7449" s="629" t="s">
        <v>33</v>
      </c>
      <c r="B7449" s="644" t="s">
        <v>9657</v>
      </c>
      <c r="D7449" s="50"/>
      <c r="E7449" s="50"/>
      <c r="F7449" s="50"/>
      <c r="G7449" s="50"/>
      <c r="H7449" s="50"/>
    </row>
    <row r="7450" spans="1:8" ht="17.45" customHeight="1">
      <c r="A7450" s="630"/>
      <c r="B7450" s="645"/>
      <c r="D7450" s="50"/>
      <c r="E7450" s="50"/>
      <c r="F7450" s="50"/>
      <c r="G7450" s="50"/>
      <c r="H7450" s="50"/>
    </row>
    <row r="7451" spans="1:8" ht="17.45" customHeight="1">
      <c r="B7451" s="2"/>
      <c r="D7451" s="214"/>
      <c r="E7451" s="214"/>
      <c r="F7451" s="214"/>
      <c r="G7451" s="214"/>
      <c r="H7451" s="214"/>
    </row>
    <row r="7452" spans="1:8" ht="17.45" customHeight="1">
      <c r="B7452" s="2"/>
      <c r="D7452" s="214"/>
      <c r="E7452" s="214"/>
      <c r="F7452" s="214"/>
      <c r="G7452" s="214"/>
      <c r="H7452" s="214"/>
    </row>
    <row r="7453" spans="1:8" ht="17.45" customHeight="1" thickBot="1">
      <c r="A7453" s="22" t="s">
        <v>7</v>
      </c>
      <c r="B7453" s="22" t="s">
        <v>4</v>
      </c>
      <c r="D7453" s="29" t="s">
        <v>5</v>
      </c>
      <c r="E7453" s="29" t="s">
        <v>11</v>
      </c>
      <c r="F7453" s="29" t="s">
        <v>12</v>
      </c>
      <c r="G7453" s="29" t="s">
        <v>6</v>
      </c>
      <c r="H7453" s="29" t="s">
        <v>29</v>
      </c>
    </row>
    <row r="7454" spans="1:8" ht="17.45" customHeight="1" thickTop="1">
      <c r="A7454" s="161">
        <f ca="1">COUNTIF(INDIRECT("$A$3:A" &amp; ROW()-1), "연번")</f>
        <v>677</v>
      </c>
      <c r="B7454" s="21" t="str">
        <f ca="1">VLOOKUP(A7454,'41. KPC'!$B$8:$H$1048576,7,0)</f>
        <v>AI를 활용한 마케팅 트렌드 예측과 전략 수립 (마켓센싱)</v>
      </c>
      <c r="D7454" s="444" t="s">
        <v>9658</v>
      </c>
      <c r="E7454" s="444" t="s">
        <v>9659</v>
      </c>
      <c r="F7454" s="445" t="s">
        <v>9660</v>
      </c>
      <c r="G7454" s="414">
        <v>2</v>
      </c>
      <c r="H7454" s="414" t="s">
        <v>9198</v>
      </c>
    </row>
    <row r="7455" spans="1:8" ht="17.45" customHeight="1">
      <c r="A7455" s="24" t="s">
        <v>28</v>
      </c>
      <c r="B7455" s="444" t="s">
        <v>9635</v>
      </c>
      <c r="D7455" s="444" t="s">
        <v>9658</v>
      </c>
      <c r="E7455" s="444" t="s">
        <v>9661</v>
      </c>
      <c r="F7455" s="445" t="s">
        <v>9662</v>
      </c>
      <c r="G7455" s="414">
        <v>2</v>
      </c>
      <c r="H7455" s="414" t="s">
        <v>9198</v>
      </c>
    </row>
    <row r="7456" spans="1:8" ht="17.45" customHeight="1">
      <c r="A7456" s="24" t="s">
        <v>13</v>
      </c>
      <c r="B7456" s="448" t="s">
        <v>9663</v>
      </c>
      <c r="D7456" s="444" t="s">
        <v>9658</v>
      </c>
      <c r="E7456" s="444" t="s">
        <v>9664</v>
      </c>
      <c r="F7456" s="445" t="s">
        <v>9665</v>
      </c>
      <c r="G7456" s="414">
        <v>3</v>
      </c>
      <c r="H7456" s="414" t="s">
        <v>9198</v>
      </c>
    </row>
    <row r="7457" spans="1:8" ht="17.45" customHeight="1">
      <c r="A7457" s="24" t="s">
        <v>32</v>
      </c>
      <c r="B7457" s="259">
        <f ca="1">VLOOKUP(B7454,'41. KPC'!$H$8:$J$1048576,3,0)</f>
        <v>14</v>
      </c>
      <c r="D7457" s="444" t="s">
        <v>9658</v>
      </c>
      <c r="E7457" s="444" t="s">
        <v>9666</v>
      </c>
      <c r="F7457" s="445" t="s">
        <v>9667</v>
      </c>
      <c r="G7457" s="414">
        <v>4</v>
      </c>
      <c r="H7457" s="414" t="s">
        <v>9198</v>
      </c>
    </row>
    <row r="7458" spans="1:8" ht="17.45" customHeight="1">
      <c r="A7458" s="24" t="s">
        <v>31</v>
      </c>
      <c r="B7458" s="259" t="str">
        <f ca="1">VLOOKUP(B7454,'41. KPC'!$H$8:$J$1048576,2,0)</f>
        <v>O</v>
      </c>
      <c r="D7458" s="444" t="s">
        <v>9658</v>
      </c>
      <c r="E7458" s="444" t="s">
        <v>9668</v>
      </c>
      <c r="F7458" s="445" t="s">
        <v>9669</v>
      </c>
      <c r="G7458" s="414">
        <v>3</v>
      </c>
      <c r="H7458" s="414" t="s">
        <v>9198</v>
      </c>
    </row>
    <row r="7459" spans="1:8" ht="17.45" customHeight="1">
      <c r="A7459" s="24" t="s">
        <v>25</v>
      </c>
      <c r="B7459" s="259" t="str">
        <f ca="1">VLOOKUP(B7454,'41. KPC'!$H$8:$L$1048576,5,0)</f>
        <v>2~12월</v>
      </c>
      <c r="D7459" s="50"/>
      <c r="E7459" s="50"/>
      <c r="F7459" s="50"/>
      <c r="G7459" s="50"/>
      <c r="H7459" s="50"/>
    </row>
    <row r="7460" spans="1:8" ht="17.45" customHeight="1">
      <c r="A7460" s="629" t="s">
        <v>33</v>
      </c>
      <c r="B7460" s="644" t="s">
        <v>9670</v>
      </c>
      <c r="D7460" s="50"/>
      <c r="E7460" s="50"/>
      <c r="F7460" s="50"/>
      <c r="G7460" s="50"/>
      <c r="H7460" s="50"/>
    </row>
    <row r="7461" spans="1:8" ht="17.45" customHeight="1">
      <c r="A7461" s="630"/>
      <c r="B7461" s="645"/>
      <c r="D7461" s="50"/>
      <c r="E7461" s="50"/>
      <c r="F7461" s="50"/>
      <c r="G7461" s="50"/>
      <c r="H7461" s="50"/>
    </row>
    <row r="7462" spans="1:8" ht="17.45" customHeight="1">
      <c r="B7462" s="2"/>
      <c r="D7462" s="214"/>
      <c r="E7462" s="214"/>
      <c r="F7462" s="214"/>
      <c r="G7462" s="214"/>
      <c r="H7462" s="214"/>
    </row>
    <row r="7463" spans="1:8" ht="17.45" customHeight="1">
      <c r="B7463" s="2"/>
      <c r="D7463" s="214"/>
      <c r="E7463" s="214"/>
      <c r="F7463" s="214"/>
      <c r="G7463" s="214"/>
      <c r="H7463" s="214"/>
    </row>
    <row r="7464" spans="1:8" ht="17.45" customHeight="1" thickBot="1">
      <c r="A7464" s="22" t="s">
        <v>7</v>
      </c>
      <c r="B7464" s="22" t="s">
        <v>4</v>
      </c>
      <c r="D7464" s="29" t="s">
        <v>5</v>
      </c>
      <c r="E7464" s="29" t="s">
        <v>11</v>
      </c>
      <c r="F7464" s="29" t="s">
        <v>12</v>
      </c>
      <c r="G7464" s="29" t="s">
        <v>6</v>
      </c>
      <c r="H7464" s="29" t="s">
        <v>29</v>
      </c>
    </row>
    <row r="7465" spans="1:8" ht="17.45" customHeight="1" thickTop="1">
      <c r="A7465" s="161">
        <f ca="1">COUNTIF(INDIRECT("$A$3:A" &amp; ROW()-1), "연번")</f>
        <v>678</v>
      </c>
      <c r="B7465" s="21" t="str">
        <f ca="1">VLOOKUP(A7465,'41. KPC'!$B$8:$H$1048576,7,0)</f>
        <v>개인화 시대의 브랜드 개발 (with AI)</v>
      </c>
      <c r="D7465" s="444" t="s">
        <v>9671</v>
      </c>
      <c r="E7465" s="444" t="s">
        <v>9672</v>
      </c>
      <c r="F7465" s="445" t="s">
        <v>9673</v>
      </c>
      <c r="G7465" s="414">
        <v>3</v>
      </c>
      <c r="H7465" s="414" t="s">
        <v>9198</v>
      </c>
    </row>
    <row r="7466" spans="1:8" ht="17.45" customHeight="1">
      <c r="A7466" s="24" t="s">
        <v>28</v>
      </c>
      <c r="B7466" s="444" t="s">
        <v>9674</v>
      </c>
      <c r="D7466" s="444" t="s">
        <v>9671</v>
      </c>
      <c r="E7466" s="444" t="s">
        <v>9675</v>
      </c>
      <c r="F7466" s="445" t="s">
        <v>9676</v>
      </c>
      <c r="G7466" s="414">
        <v>4</v>
      </c>
      <c r="H7466" s="414" t="s">
        <v>9198</v>
      </c>
    </row>
    <row r="7467" spans="1:8" ht="17.45" customHeight="1">
      <c r="A7467" s="24" t="s">
        <v>13</v>
      </c>
      <c r="B7467" s="448" t="s">
        <v>9677</v>
      </c>
      <c r="D7467" s="444" t="s">
        <v>9671</v>
      </c>
      <c r="E7467" s="444" t="s">
        <v>9678</v>
      </c>
      <c r="F7467" s="445" t="s">
        <v>9679</v>
      </c>
      <c r="G7467" s="414">
        <v>3</v>
      </c>
      <c r="H7467" s="414" t="s">
        <v>9198</v>
      </c>
    </row>
    <row r="7468" spans="1:8" ht="17.45" customHeight="1">
      <c r="A7468" s="24" t="s">
        <v>32</v>
      </c>
      <c r="B7468" s="259">
        <f ca="1">VLOOKUP(B7465,'41. KPC'!$H$8:$J$1048576,3,0)</f>
        <v>14</v>
      </c>
      <c r="D7468" s="444" t="s">
        <v>9671</v>
      </c>
      <c r="E7468" s="444" t="s">
        <v>9680</v>
      </c>
      <c r="F7468" s="445" t="s">
        <v>9681</v>
      </c>
      <c r="G7468" s="414">
        <v>4</v>
      </c>
      <c r="H7468" s="414" t="s">
        <v>9198</v>
      </c>
    </row>
    <row r="7469" spans="1:8" ht="17.45" customHeight="1">
      <c r="A7469" s="24" t="s">
        <v>31</v>
      </c>
      <c r="B7469" s="259" t="str">
        <f ca="1">VLOOKUP(B7465,'41. KPC'!$H$8:$J$1048576,2,0)</f>
        <v>O</v>
      </c>
      <c r="D7469" s="50"/>
      <c r="E7469" s="50"/>
      <c r="F7469" s="50"/>
      <c r="G7469" s="50"/>
      <c r="H7469" s="50"/>
    </row>
    <row r="7470" spans="1:8" ht="17.45" customHeight="1">
      <c r="A7470" s="24" t="s">
        <v>25</v>
      </c>
      <c r="B7470" s="259" t="str">
        <f ca="1">VLOOKUP(B7465,'41. KPC'!$H$8:$L$1048576,5,0)</f>
        <v>2~12월</v>
      </c>
      <c r="D7470" s="50"/>
      <c r="E7470" s="50"/>
      <c r="F7470" s="50"/>
      <c r="G7470" s="50"/>
      <c r="H7470" s="50"/>
    </row>
    <row r="7471" spans="1:8" ht="17.45" customHeight="1">
      <c r="A7471" s="629" t="s">
        <v>33</v>
      </c>
      <c r="B7471" s="644" t="s">
        <v>9682</v>
      </c>
      <c r="D7471" s="50"/>
      <c r="E7471" s="50"/>
      <c r="F7471" s="50"/>
      <c r="G7471" s="50"/>
      <c r="H7471" s="50"/>
    </row>
    <row r="7472" spans="1:8" ht="17.45" customHeight="1">
      <c r="A7472" s="630"/>
      <c r="B7472" s="645"/>
      <c r="D7472" s="50"/>
      <c r="E7472" s="50"/>
      <c r="F7472" s="50"/>
      <c r="G7472" s="50"/>
      <c r="H7472" s="50"/>
    </row>
    <row r="7473" spans="1:8" ht="17.45" customHeight="1">
      <c r="B7473" s="2"/>
      <c r="D7473" s="214"/>
      <c r="E7473" s="214"/>
      <c r="F7473" s="214"/>
      <c r="G7473" s="214"/>
      <c r="H7473" s="214"/>
    </row>
    <row r="7474" spans="1:8" ht="17.45" customHeight="1">
      <c r="B7474" s="2"/>
      <c r="D7474" s="214"/>
      <c r="E7474" s="214"/>
      <c r="F7474" s="214"/>
      <c r="G7474" s="214"/>
      <c r="H7474" s="214"/>
    </row>
    <row r="7475" spans="1:8" ht="17.45" customHeight="1" thickBot="1">
      <c r="A7475" s="22" t="s">
        <v>7</v>
      </c>
      <c r="B7475" s="22" t="s">
        <v>4</v>
      </c>
      <c r="D7475" s="29" t="s">
        <v>5</v>
      </c>
      <c r="E7475" s="29" t="s">
        <v>11</v>
      </c>
      <c r="F7475" s="29" t="s">
        <v>12</v>
      </c>
      <c r="G7475" s="29" t="s">
        <v>6</v>
      </c>
      <c r="H7475" s="29" t="s">
        <v>29</v>
      </c>
    </row>
    <row r="7476" spans="1:8" ht="17.45" customHeight="1" thickTop="1">
      <c r="A7476" s="161">
        <f ca="1">COUNTIF(INDIRECT("$A$3:A" &amp; ROW()-1), "연번")</f>
        <v>679</v>
      </c>
      <c r="B7476" s="21" t="str">
        <f ca="1">VLOOKUP(A7476,'41. KPC'!$B$8:$H$1048576,7,0)</f>
        <v>마케팅통계분석 입문 (ChatGPT 활용)</v>
      </c>
      <c r="D7476" s="444" t="s">
        <v>9683</v>
      </c>
      <c r="E7476" s="444" t="s">
        <v>9684</v>
      </c>
      <c r="F7476" s="445" t="s">
        <v>9685</v>
      </c>
      <c r="G7476" s="414">
        <v>2</v>
      </c>
      <c r="H7476" s="414" t="s">
        <v>9198</v>
      </c>
    </row>
    <row r="7477" spans="1:8" ht="17.45" customHeight="1">
      <c r="A7477" s="24" t="s">
        <v>28</v>
      </c>
      <c r="B7477" s="444" t="s">
        <v>9686</v>
      </c>
      <c r="D7477" s="444" t="s">
        <v>9683</v>
      </c>
      <c r="E7477" s="444" t="s">
        <v>9687</v>
      </c>
      <c r="F7477" s="445" t="s">
        <v>9688</v>
      </c>
      <c r="G7477" s="414">
        <v>2</v>
      </c>
      <c r="H7477" s="414" t="s">
        <v>9198</v>
      </c>
    </row>
    <row r="7478" spans="1:8" ht="17.45" customHeight="1">
      <c r="A7478" s="24" t="s">
        <v>13</v>
      </c>
      <c r="B7478" s="448" t="s">
        <v>9689</v>
      </c>
      <c r="D7478" s="444" t="s">
        <v>9683</v>
      </c>
      <c r="E7478" s="444" t="s">
        <v>9690</v>
      </c>
      <c r="F7478" s="445" t="s">
        <v>9691</v>
      </c>
      <c r="G7478" s="414">
        <v>3</v>
      </c>
      <c r="H7478" s="414" t="s">
        <v>9198</v>
      </c>
    </row>
    <row r="7479" spans="1:8" ht="17.45" customHeight="1">
      <c r="A7479" s="24" t="s">
        <v>32</v>
      </c>
      <c r="B7479" s="259">
        <f ca="1">VLOOKUP(B7476,'41. KPC'!$H$8:$J$1048576,3,0)</f>
        <v>14</v>
      </c>
      <c r="D7479" s="444" t="s">
        <v>9683</v>
      </c>
      <c r="E7479" s="444" t="s">
        <v>9692</v>
      </c>
      <c r="F7479" s="445" t="s">
        <v>9693</v>
      </c>
      <c r="G7479" s="414">
        <v>3</v>
      </c>
      <c r="H7479" s="414" t="s">
        <v>9198</v>
      </c>
    </row>
    <row r="7480" spans="1:8" ht="17.45" customHeight="1">
      <c r="A7480" s="24" t="s">
        <v>31</v>
      </c>
      <c r="B7480" s="259" t="str">
        <f ca="1">VLOOKUP(B7476,'41. KPC'!$H$8:$J$1048576,2,0)</f>
        <v>O</v>
      </c>
      <c r="D7480" s="444" t="s">
        <v>9683</v>
      </c>
      <c r="E7480" s="444" t="s">
        <v>9694</v>
      </c>
      <c r="F7480" s="445" t="s">
        <v>9695</v>
      </c>
      <c r="G7480" s="414">
        <v>4</v>
      </c>
      <c r="H7480" s="414" t="s">
        <v>9198</v>
      </c>
    </row>
    <row r="7481" spans="1:8" ht="17.45" customHeight="1">
      <c r="A7481" s="24" t="s">
        <v>25</v>
      </c>
      <c r="B7481" s="259" t="str">
        <f ca="1">VLOOKUP(B7476,'41. KPC'!$H$8:$L$1048576,5,0)</f>
        <v>2~12월</v>
      </c>
      <c r="D7481" s="50"/>
      <c r="E7481" s="50"/>
      <c r="F7481" s="50"/>
      <c r="G7481" s="50"/>
      <c r="H7481" s="50"/>
    </row>
    <row r="7482" spans="1:8" ht="17.45" customHeight="1">
      <c r="A7482" s="629" t="s">
        <v>33</v>
      </c>
      <c r="B7482" s="644" t="s">
        <v>9696</v>
      </c>
      <c r="D7482" s="50"/>
      <c r="E7482" s="50"/>
      <c r="F7482" s="50"/>
      <c r="G7482" s="50"/>
      <c r="H7482" s="50"/>
    </row>
    <row r="7483" spans="1:8" ht="17.45" customHeight="1">
      <c r="A7483" s="630"/>
      <c r="B7483" s="645"/>
      <c r="D7483" s="50"/>
      <c r="E7483" s="50"/>
      <c r="F7483" s="50"/>
      <c r="G7483" s="50"/>
      <c r="H7483" s="50"/>
    </row>
    <row r="7484" spans="1:8" ht="17.45" customHeight="1">
      <c r="B7484" s="2"/>
      <c r="D7484" s="214"/>
      <c r="E7484" s="214"/>
      <c r="F7484" s="214"/>
      <c r="G7484" s="214"/>
      <c r="H7484" s="214"/>
    </row>
    <row r="7485" spans="1:8" ht="17.45" customHeight="1">
      <c r="B7485" s="2"/>
      <c r="D7485" s="214"/>
      <c r="E7485" s="214"/>
      <c r="F7485" s="214"/>
      <c r="G7485" s="214"/>
      <c r="H7485" s="214"/>
    </row>
    <row r="7486" spans="1:8" ht="17.45" customHeight="1" thickBot="1">
      <c r="A7486" s="22" t="s">
        <v>7</v>
      </c>
      <c r="B7486" s="22" t="s">
        <v>4</v>
      </c>
      <c r="D7486" s="29" t="s">
        <v>5</v>
      </c>
      <c r="E7486" s="29" t="s">
        <v>11</v>
      </c>
      <c r="F7486" s="29" t="s">
        <v>12</v>
      </c>
      <c r="G7486" s="29" t="s">
        <v>6</v>
      </c>
      <c r="H7486" s="29" t="s">
        <v>29</v>
      </c>
    </row>
    <row r="7487" spans="1:8" ht="17.45" customHeight="1" thickTop="1">
      <c r="A7487" s="161">
        <f ca="1">COUNTIF(INDIRECT("$A$3:A" &amp; ROW()-1), "연번")</f>
        <v>680</v>
      </c>
      <c r="B7487" s="21" t="str">
        <f ca="1">VLOOKUP(A7487,'41. KPC'!$B$8:$H$1048576,7,0)</f>
        <v>AI를 활용한 영업 갈등 관리 커뮤니케이션</v>
      </c>
      <c r="D7487" s="414" t="s">
        <v>9697</v>
      </c>
      <c r="E7487" s="444" t="s">
        <v>9698</v>
      </c>
      <c r="F7487" s="445" t="s">
        <v>9699</v>
      </c>
      <c r="G7487" s="414">
        <v>1</v>
      </c>
      <c r="H7487" s="414" t="s">
        <v>9184</v>
      </c>
    </row>
    <row r="7488" spans="1:8" ht="17.45" customHeight="1">
      <c r="A7488" s="24" t="s">
        <v>28</v>
      </c>
      <c r="B7488" s="444" t="s">
        <v>9700</v>
      </c>
      <c r="D7488" s="414" t="s">
        <v>9697</v>
      </c>
      <c r="E7488" s="444" t="s">
        <v>9701</v>
      </c>
      <c r="F7488" s="445" t="s">
        <v>9702</v>
      </c>
      <c r="G7488" s="414">
        <v>1</v>
      </c>
      <c r="H7488" s="414" t="s">
        <v>9184</v>
      </c>
    </row>
    <row r="7489" spans="1:8" ht="17.45" customHeight="1">
      <c r="A7489" s="24" t="s">
        <v>13</v>
      </c>
      <c r="B7489" s="448" t="s">
        <v>9703</v>
      </c>
      <c r="D7489" s="414" t="s">
        <v>9697</v>
      </c>
      <c r="E7489" s="444" t="s">
        <v>9704</v>
      </c>
      <c r="F7489" s="445" t="s">
        <v>9705</v>
      </c>
      <c r="G7489" s="414">
        <v>1</v>
      </c>
      <c r="H7489" s="414" t="s">
        <v>9184</v>
      </c>
    </row>
    <row r="7490" spans="1:8" ht="17.45" customHeight="1">
      <c r="A7490" s="24" t="s">
        <v>32</v>
      </c>
      <c r="B7490" s="259">
        <f ca="1">VLOOKUP(B7487,'41. KPC'!$H$8:$J$1048576,3,0)</f>
        <v>7</v>
      </c>
      <c r="D7490" s="414" t="s">
        <v>9697</v>
      </c>
      <c r="E7490" s="444" t="s">
        <v>9706</v>
      </c>
      <c r="F7490" s="445" t="s">
        <v>9707</v>
      </c>
      <c r="G7490" s="414">
        <v>2</v>
      </c>
      <c r="H7490" s="414" t="s">
        <v>9184</v>
      </c>
    </row>
    <row r="7491" spans="1:8" ht="17.45" customHeight="1">
      <c r="A7491" s="24" t="s">
        <v>31</v>
      </c>
      <c r="B7491" s="259" t="str">
        <f ca="1">VLOOKUP(B7487,'41. KPC'!$H$8:$J$1048576,2,0)</f>
        <v>O</v>
      </c>
      <c r="D7491" s="414" t="s">
        <v>9697</v>
      </c>
      <c r="E7491" s="444" t="s">
        <v>9708</v>
      </c>
      <c r="F7491" s="445" t="s">
        <v>9709</v>
      </c>
      <c r="G7491" s="414">
        <v>2</v>
      </c>
      <c r="H7491" s="414" t="s">
        <v>9184</v>
      </c>
    </row>
    <row r="7492" spans="1:8" ht="17.45" customHeight="1">
      <c r="A7492" s="24" t="s">
        <v>25</v>
      </c>
      <c r="B7492" s="259" t="str">
        <f ca="1">VLOOKUP(B7487,'41. KPC'!$H$8:$L$1048576,5,0)</f>
        <v>2~12월</v>
      </c>
      <c r="D7492" s="50"/>
      <c r="E7492" s="50"/>
      <c r="F7492" s="50"/>
      <c r="G7492" s="50"/>
      <c r="H7492" s="50"/>
    </row>
    <row r="7493" spans="1:8" ht="17.45" customHeight="1">
      <c r="A7493" s="629" t="s">
        <v>33</v>
      </c>
      <c r="B7493" s="644" t="s">
        <v>9710</v>
      </c>
      <c r="D7493" s="50"/>
      <c r="E7493" s="50"/>
      <c r="F7493" s="50"/>
      <c r="G7493" s="50"/>
      <c r="H7493" s="50"/>
    </row>
    <row r="7494" spans="1:8" ht="17.45" customHeight="1">
      <c r="A7494" s="630"/>
      <c r="B7494" s="645"/>
      <c r="D7494" s="50"/>
      <c r="E7494" s="50"/>
      <c r="F7494" s="50"/>
      <c r="G7494" s="50"/>
      <c r="H7494" s="50"/>
    </row>
    <row r="7495" spans="1:8" ht="17.45" customHeight="1">
      <c r="B7495" s="2"/>
      <c r="D7495" s="214"/>
      <c r="E7495" s="214"/>
      <c r="F7495" s="214"/>
      <c r="G7495" s="214"/>
      <c r="H7495" s="214"/>
    </row>
    <row r="7496" spans="1:8" ht="17.45" customHeight="1">
      <c r="B7496" s="2"/>
      <c r="D7496" s="214"/>
      <c r="E7496" s="214"/>
      <c r="F7496" s="214"/>
      <c r="G7496" s="214"/>
      <c r="H7496" s="214"/>
    </row>
    <row r="7497" spans="1:8" ht="17.45" customHeight="1" thickBot="1">
      <c r="A7497" s="22" t="s">
        <v>7</v>
      </c>
      <c r="B7497" s="22" t="s">
        <v>4</v>
      </c>
      <c r="D7497" s="29" t="s">
        <v>5</v>
      </c>
      <c r="E7497" s="29" t="s">
        <v>11</v>
      </c>
      <c r="F7497" s="29" t="s">
        <v>12</v>
      </c>
      <c r="G7497" s="29" t="s">
        <v>6</v>
      </c>
      <c r="H7497" s="29" t="s">
        <v>29</v>
      </c>
    </row>
    <row r="7498" spans="1:8" ht="17.45" customHeight="1" thickTop="1">
      <c r="A7498" s="161">
        <f ca="1">COUNTIF(INDIRECT("$A$3:A" &amp; ROW()-1), "연번")</f>
        <v>681</v>
      </c>
      <c r="B7498" s="21" t="str">
        <f ca="1">VLOOKUP(A7498,'41. KPC'!$B$8:$H$1048576,7,0)</f>
        <v>(ChatGPT 활용) 마케팅 보고서 작성 실무 (분석, 보고서, PPT 작성까지)</v>
      </c>
      <c r="D7498" s="444" t="s">
        <v>9711</v>
      </c>
      <c r="E7498" s="444" t="s">
        <v>9712</v>
      </c>
      <c r="F7498" s="445" t="s">
        <v>9713</v>
      </c>
      <c r="G7498" s="414">
        <v>1</v>
      </c>
      <c r="H7498" s="414" t="s">
        <v>9184</v>
      </c>
    </row>
    <row r="7499" spans="1:8" ht="17.45" customHeight="1">
      <c r="A7499" s="24" t="s">
        <v>28</v>
      </c>
      <c r="B7499" s="444" t="s">
        <v>9714</v>
      </c>
      <c r="D7499" s="444" t="s">
        <v>9711</v>
      </c>
      <c r="E7499" s="444" t="s">
        <v>9715</v>
      </c>
      <c r="F7499" s="445" t="s">
        <v>9716</v>
      </c>
      <c r="G7499" s="414">
        <v>2</v>
      </c>
      <c r="H7499" s="414" t="s">
        <v>9184</v>
      </c>
    </row>
    <row r="7500" spans="1:8" ht="17.45" customHeight="1">
      <c r="A7500" s="24" t="s">
        <v>13</v>
      </c>
      <c r="B7500" s="448" t="s">
        <v>9717</v>
      </c>
      <c r="D7500" s="444" t="s">
        <v>9711</v>
      </c>
      <c r="E7500" s="444" t="s">
        <v>9718</v>
      </c>
      <c r="F7500" s="447" t="s">
        <v>9396</v>
      </c>
      <c r="G7500" s="414">
        <v>1</v>
      </c>
      <c r="H7500" s="414" t="s">
        <v>9184</v>
      </c>
    </row>
    <row r="7501" spans="1:8" ht="17.45" customHeight="1">
      <c r="A7501" s="24" t="s">
        <v>32</v>
      </c>
      <c r="B7501" s="259">
        <f ca="1">VLOOKUP(B7498,'41. KPC'!$H$8:$J$1048576,3,0)</f>
        <v>7</v>
      </c>
      <c r="D7501" s="444" t="s">
        <v>9711</v>
      </c>
      <c r="E7501" s="444" t="s">
        <v>9719</v>
      </c>
      <c r="F7501" s="445" t="s">
        <v>9720</v>
      </c>
      <c r="G7501" s="414">
        <v>3</v>
      </c>
      <c r="H7501" s="414" t="s">
        <v>9184</v>
      </c>
    </row>
    <row r="7502" spans="1:8" ht="17.45" customHeight="1">
      <c r="A7502" s="24" t="s">
        <v>31</v>
      </c>
      <c r="B7502" s="259" t="str">
        <f ca="1">VLOOKUP(B7498,'41. KPC'!$H$8:$J$1048576,2,0)</f>
        <v>O</v>
      </c>
      <c r="D7502" s="50"/>
      <c r="E7502" s="50"/>
      <c r="F7502" s="50"/>
      <c r="G7502" s="50"/>
      <c r="H7502" s="50"/>
    </row>
    <row r="7503" spans="1:8" ht="17.45" customHeight="1">
      <c r="A7503" s="24" t="s">
        <v>25</v>
      </c>
      <c r="B7503" s="259" t="str">
        <f ca="1">VLOOKUP(B7498,'41. KPC'!$H$8:$L$1048576,5,0)</f>
        <v>2~12월</v>
      </c>
      <c r="D7503" s="50"/>
      <c r="E7503" s="50"/>
      <c r="F7503" s="50"/>
      <c r="G7503" s="50"/>
      <c r="H7503" s="50"/>
    </row>
    <row r="7504" spans="1:8" ht="17.45" customHeight="1">
      <c r="A7504" s="629" t="s">
        <v>33</v>
      </c>
      <c r="B7504" s="644" t="s">
        <v>9721</v>
      </c>
      <c r="D7504" s="50"/>
      <c r="E7504" s="50"/>
      <c r="F7504" s="50"/>
      <c r="G7504" s="50"/>
      <c r="H7504" s="50"/>
    </row>
    <row r="7505" spans="1:8" ht="17.45" customHeight="1">
      <c r="A7505" s="630"/>
      <c r="B7505" s="645"/>
      <c r="D7505" s="50"/>
      <c r="E7505" s="50"/>
      <c r="F7505" s="50"/>
      <c r="G7505" s="50"/>
      <c r="H7505" s="50"/>
    </row>
    <row r="7506" spans="1:8" ht="17.45" customHeight="1">
      <c r="B7506" s="2"/>
      <c r="D7506" s="214"/>
      <c r="E7506" s="214"/>
      <c r="F7506" s="214"/>
      <c r="G7506" s="214"/>
      <c r="H7506" s="214"/>
    </row>
    <row r="7507" spans="1:8" ht="17.45" customHeight="1">
      <c r="B7507" s="2"/>
      <c r="D7507" s="214"/>
      <c r="E7507" s="214"/>
      <c r="F7507" s="214"/>
      <c r="G7507" s="214"/>
      <c r="H7507" s="214"/>
    </row>
    <row r="7508" spans="1:8" ht="17.45" customHeight="1" thickBot="1">
      <c r="A7508" s="22" t="s">
        <v>7</v>
      </c>
      <c r="B7508" s="22" t="s">
        <v>4</v>
      </c>
      <c r="D7508" s="29" t="s">
        <v>5</v>
      </c>
      <c r="E7508" s="29" t="s">
        <v>11</v>
      </c>
      <c r="F7508" s="29" t="s">
        <v>12</v>
      </c>
      <c r="G7508" s="29" t="s">
        <v>6</v>
      </c>
      <c r="H7508" s="29" t="s">
        <v>29</v>
      </c>
    </row>
    <row r="7509" spans="1:8" ht="17.45" customHeight="1" thickTop="1">
      <c r="A7509" s="161">
        <f ca="1">COUNTIF(INDIRECT("$A$3:A" &amp; ROW()-1), "연번")</f>
        <v>682</v>
      </c>
      <c r="B7509" s="21" t="str">
        <f ca="1">VLOOKUP(A7509,'41. KPC'!$B$8:$H$1048576,7,0)</f>
        <v>ChatGPT로 만드는 고객 여정 (CX)</v>
      </c>
      <c r="D7509" s="444" t="s">
        <v>9722</v>
      </c>
      <c r="E7509" s="444" t="s">
        <v>9723</v>
      </c>
      <c r="F7509" s="445" t="s">
        <v>9724</v>
      </c>
      <c r="G7509" s="414">
        <v>1</v>
      </c>
      <c r="H7509" s="414" t="s">
        <v>9198</v>
      </c>
    </row>
    <row r="7510" spans="1:8" ht="17.45" customHeight="1">
      <c r="A7510" s="24" t="s">
        <v>28</v>
      </c>
      <c r="B7510" s="444" t="s">
        <v>9725</v>
      </c>
      <c r="D7510" s="444" t="s">
        <v>9722</v>
      </c>
      <c r="E7510" s="444" t="s">
        <v>9726</v>
      </c>
      <c r="F7510" s="445" t="s">
        <v>9727</v>
      </c>
      <c r="G7510" s="414">
        <v>1</v>
      </c>
      <c r="H7510" s="414" t="s">
        <v>9198</v>
      </c>
    </row>
    <row r="7511" spans="1:8" ht="17.45" customHeight="1">
      <c r="A7511" s="24" t="s">
        <v>13</v>
      </c>
      <c r="B7511" s="448" t="s">
        <v>9728</v>
      </c>
      <c r="D7511" s="444" t="s">
        <v>9722</v>
      </c>
      <c r="E7511" s="444" t="s">
        <v>9729</v>
      </c>
      <c r="F7511" s="447" t="s">
        <v>9730</v>
      </c>
      <c r="G7511" s="414">
        <v>5</v>
      </c>
      <c r="H7511" s="414" t="s">
        <v>9198</v>
      </c>
    </row>
    <row r="7512" spans="1:8" ht="17.45" customHeight="1">
      <c r="A7512" s="24" t="s">
        <v>32</v>
      </c>
      <c r="B7512" s="259">
        <f ca="1">VLOOKUP(B7509,'41. KPC'!$H$8:$J$1048576,3,0)</f>
        <v>7</v>
      </c>
      <c r="D7512" s="444"/>
      <c r="E7512" s="444"/>
      <c r="F7512" s="445"/>
      <c r="G7512" s="414"/>
      <c r="H7512" s="414"/>
    </row>
    <row r="7513" spans="1:8" ht="17.45" customHeight="1">
      <c r="A7513" s="24" t="s">
        <v>31</v>
      </c>
      <c r="B7513" s="259" t="str">
        <f ca="1">VLOOKUP(B7509,'41. KPC'!$H$8:$J$1048576,2,0)</f>
        <v>O</v>
      </c>
      <c r="D7513" s="50"/>
      <c r="E7513" s="50"/>
      <c r="F7513" s="50"/>
      <c r="G7513" s="50"/>
      <c r="H7513" s="50"/>
    </row>
    <row r="7514" spans="1:8" ht="17.45" customHeight="1">
      <c r="A7514" s="24" t="s">
        <v>25</v>
      </c>
      <c r="B7514" s="259" t="str">
        <f ca="1">VLOOKUP(B7509,'41. KPC'!$H$8:$L$1048576,5,0)</f>
        <v>2~12월</v>
      </c>
      <c r="D7514" s="50"/>
      <c r="E7514" s="50"/>
      <c r="F7514" s="50"/>
      <c r="G7514" s="50"/>
      <c r="H7514" s="50"/>
    </row>
    <row r="7515" spans="1:8" ht="17.45" customHeight="1">
      <c r="A7515" s="629" t="s">
        <v>33</v>
      </c>
      <c r="B7515" s="644" t="s">
        <v>9731</v>
      </c>
      <c r="D7515" s="50"/>
      <c r="E7515" s="50"/>
      <c r="F7515" s="50"/>
      <c r="G7515" s="50"/>
      <c r="H7515" s="50"/>
    </row>
    <row r="7516" spans="1:8" ht="17.45" customHeight="1">
      <c r="A7516" s="630"/>
      <c r="B7516" s="645"/>
      <c r="D7516" s="50"/>
      <c r="E7516" s="50"/>
      <c r="F7516" s="50"/>
      <c r="G7516" s="50"/>
      <c r="H7516" s="50"/>
    </row>
    <row r="7517" spans="1:8" ht="17.45" customHeight="1">
      <c r="B7517" s="2"/>
      <c r="D7517" s="214"/>
      <c r="E7517" s="214"/>
      <c r="F7517" s="214"/>
      <c r="G7517" s="214"/>
      <c r="H7517" s="214"/>
    </row>
    <row r="7518" spans="1:8" ht="17.45" customHeight="1">
      <c r="B7518" s="2"/>
      <c r="D7518" s="214"/>
      <c r="E7518" s="214"/>
      <c r="F7518" s="214"/>
      <c r="G7518" s="214"/>
      <c r="H7518" s="214"/>
    </row>
    <row r="7519" spans="1:8" ht="17.45" customHeight="1" thickBot="1">
      <c r="A7519" s="22" t="s">
        <v>7</v>
      </c>
      <c r="B7519" s="22" t="s">
        <v>4</v>
      </c>
      <c r="D7519" s="29" t="s">
        <v>5</v>
      </c>
      <c r="E7519" s="29" t="s">
        <v>11</v>
      </c>
      <c r="F7519" s="29" t="s">
        <v>12</v>
      </c>
      <c r="G7519" s="29" t="s">
        <v>6</v>
      </c>
      <c r="H7519" s="29" t="s">
        <v>29</v>
      </c>
    </row>
    <row r="7520" spans="1:8" ht="17.45" customHeight="1" thickTop="1">
      <c r="A7520" s="161">
        <f ca="1">COUNTIF(INDIRECT("$A$3:A" &amp; ROW()-1), "연번")</f>
        <v>683</v>
      </c>
      <c r="B7520" s="21" t="str">
        <f ca="1">VLOOKUP(A7520,'41. KPC'!$B$8:$H$1048576,7,0)</f>
        <v>ChatGPT를 활용한 마케팅 콘텐츠 기획</v>
      </c>
      <c r="D7520" s="444" t="s">
        <v>9732</v>
      </c>
      <c r="E7520" s="444" t="s">
        <v>9733</v>
      </c>
      <c r="F7520" s="445" t="s">
        <v>9734</v>
      </c>
      <c r="G7520" s="414">
        <v>1</v>
      </c>
      <c r="H7520" s="414" t="s">
        <v>9198</v>
      </c>
    </row>
    <row r="7521" spans="1:8" ht="17.45" customHeight="1">
      <c r="A7521" s="24" t="s">
        <v>28</v>
      </c>
      <c r="B7521" s="444" t="s">
        <v>9735</v>
      </c>
      <c r="D7521" s="444" t="s">
        <v>9732</v>
      </c>
      <c r="E7521" s="444" t="s">
        <v>9736</v>
      </c>
      <c r="F7521" s="445" t="s">
        <v>9737</v>
      </c>
      <c r="G7521" s="414">
        <v>3</v>
      </c>
      <c r="H7521" s="414" t="s">
        <v>9198</v>
      </c>
    </row>
    <row r="7522" spans="1:8" ht="17.45" customHeight="1">
      <c r="A7522" s="24" t="s">
        <v>13</v>
      </c>
      <c r="B7522" s="448" t="s">
        <v>9738</v>
      </c>
      <c r="D7522" s="444" t="s">
        <v>9732</v>
      </c>
      <c r="E7522" s="444" t="s">
        <v>9739</v>
      </c>
      <c r="F7522" s="447" t="s">
        <v>9740</v>
      </c>
      <c r="G7522" s="414">
        <v>3</v>
      </c>
      <c r="H7522" s="414" t="s">
        <v>9198</v>
      </c>
    </row>
    <row r="7523" spans="1:8" ht="17.45" customHeight="1">
      <c r="A7523" s="24" t="s">
        <v>32</v>
      </c>
      <c r="B7523" s="259">
        <f ca="1">VLOOKUP(B7520,'41. KPC'!$H$8:$J$1048576,3,0)</f>
        <v>7</v>
      </c>
      <c r="D7523" s="444"/>
      <c r="E7523" s="444"/>
      <c r="F7523" s="445"/>
      <c r="G7523" s="414"/>
      <c r="H7523" s="414"/>
    </row>
    <row r="7524" spans="1:8" ht="17.45" customHeight="1">
      <c r="A7524" s="24" t="s">
        <v>31</v>
      </c>
      <c r="B7524" s="259" t="str">
        <f ca="1">VLOOKUP(B7520,'41. KPC'!$H$8:$J$1048576,2,0)</f>
        <v>O</v>
      </c>
      <c r="D7524" s="50"/>
      <c r="E7524" s="50"/>
      <c r="F7524" s="50"/>
      <c r="G7524" s="50"/>
      <c r="H7524" s="50"/>
    </row>
    <row r="7525" spans="1:8" ht="17.45" customHeight="1">
      <c r="A7525" s="24" t="s">
        <v>25</v>
      </c>
      <c r="B7525" s="259" t="str">
        <f ca="1">VLOOKUP(B7520,'41. KPC'!$H$8:$L$1048576,5,0)</f>
        <v>2~12월</v>
      </c>
      <c r="D7525" s="50"/>
      <c r="E7525" s="50"/>
      <c r="F7525" s="50"/>
      <c r="G7525" s="50"/>
      <c r="H7525" s="50"/>
    </row>
    <row r="7526" spans="1:8" ht="17.45" customHeight="1">
      <c r="A7526" s="629" t="s">
        <v>33</v>
      </c>
      <c r="B7526" s="644" t="s">
        <v>9741</v>
      </c>
      <c r="D7526" s="50"/>
      <c r="E7526" s="50"/>
      <c r="F7526" s="50"/>
      <c r="G7526" s="50"/>
      <c r="H7526" s="50"/>
    </row>
    <row r="7527" spans="1:8" ht="17.45" customHeight="1">
      <c r="A7527" s="630"/>
      <c r="B7527" s="645"/>
      <c r="D7527" s="50"/>
      <c r="E7527" s="50"/>
      <c r="F7527" s="50"/>
      <c r="G7527" s="50"/>
      <c r="H7527" s="50"/>
    </row>
    <row r="7528" spans="1:8" ht="17.45" customHeight="1"/>
    <row r="7529" spans="1:8" ht="17.45" customHeight="1"/>
    <row r="7530" spans="1:8" ht="17.45" customHeight="1" thickBot="1">
      <c r="A7530" s="22" t="s">
        <v>7</v>
      </c>
      <c r="B7530" s="22" t="s">
        <v>4</v>
      </c>
      <c r="D7530" s="22" t="s">
        <v>5</v>
      </c>
      <c r="E7530" s="22" t="s">
        <v>11</v>
      </c>
      <c r="F7530" s="22" t="s">
        <v>12</v>
      </c>
      <c r="G7530" s="22" t="s">
        <v>6</v>
      </c>
      <c r="H7530" s="22" t="s">
        <v>29</v>
      </c>
    </row>
    <row r="7531" spans="1:8" ht="17.45" customHeight="1" thickTop="1" thickBot="1">
      <c r="A7531" s="161">
        <f ca="1">COUNTIF(INDIRECT("$A$3:A" &amp; ROW()-1), "연번")</f>
        <v>684</v>
      </c>
      <c r="B7531" s="21" t="str">
        <f ca="1">VLOOKUP(A7531,'41. KPC'!$B$8:$H$1048576,7,0)</f>
        <v>공급망관리와 수출실무</v>
      </c>
      <c r="D7531" s="453" t="s">
        <v>9742</v>
      </c>
      <c r="E7531" s="454" t="s">
        <v>9743</v>
      </c>
      <c r="F7531" s="455" t="s">
        <v>9744</v>
      </c>
      <c r="G7531" s="453">
        <v>2</v>
      </c>
      <c r="H7531" s="37" t="s">
        <v>7752</v>
      </c>
    </row>
    <row r="7532" spans="1:8" ht="17.45" customHeight="1" thickBot="1">
      <c r="A7532" s="24" t="s">
        <v>28</v>
      </c>
      <c r="B7532" s="456" t="s">
        <v>9745</v>
      </c>
      <c r="D7532" s="457" t="s">
        <v>9742</v>
      </c>
      <c r="E7532" s="458" t="s">
        <v>9746</v>
      </c>
      <c r="F7532" s="459" t="s">
        <v>9747</v>
      </c>
      <c r="G7532" s="457">
        <v>2</v>
      </c>
      <c r="H7532" s="37" t="s">
        <v>7752</v>
      </c>
    </row>
    <row r="7533" spans="1:8" ht="17.45" customHeight="1" thickBot="1">
      <c r="A7533" s="24" t="s">
        <v>13</v>
      </c>
      <c r="B7533" s="456" t="s">
        <v>9748</v>
      </c>
      <c r="D7533" s="457" t="s">
        <v>9742</v>
      </c>
      <c r="E7533" s="458" t="s">
        <v>9749</v>
      </c>
      <c r="F7533" s="459" t="s">
        <v>9750</v>
      </c>
      <c r="G7533" s="457">
        <v>3</v>
      </c>
      <c r="H7533" s="37" t="s">
        <v>7752</v>
      </c>
    </row>
    <row r="7534" spans="1:8" ht="17.45" customHeight="1">
      <c r="A7534" s="24" t="s">
        <v>32</v>
      </c>
      <c r="B7534" s="259">
        <f ca="1">VLOOKUP(B7531,'41. KPC'!$H$8:$J$1048576,3,0)</f>
        <v>7</v>
      </c>
      <c r="D7534" s="37"/>
      <c r="E7534" s="37"/>
      <c r="F7534" s="37"/>
      <c r="G7534" s="37"/>
      <c r="H7534" s="38"/>
    </row>
    <row r="7535" spans="1:8" ht="17.45" customHeight="1">
      <c r="A7535" s="24" t="s">
        <v>31</v>
      </c>
      <c r="B7535" s="259" t="str">
        <f ca="1">VLOOKUP(B7531,'41. KPC'!$H$8:$J$1048576,2,0)</f>
        <v>O</v>
      </c>
      <c r="D7535" s="38"/>
      <c r="E7535" s="38"/>
      <c r="F7535" s="38"/>
      <c r="G7535" s="38"/>
      <c r="H7535" s="38"/>
    </row>
    <row r="7536" spans="1:8" ht="17.45" customHeight="1">
      <c r="A7536" s="24" t="s">
        <v>25</v>
      </c>
      <c r="B7536" s="259" t="str">
        <f ca="1">VLOOKUP(B7531,'41. KPC'!$H$8:$L$1048576,5,0)</f>
        <v>2~12월</v>
      </c>
      <c r="D7536" s="38"/>
      <c r="E7536" s="38"/>
      <c r="F7536" s="38"/>
      <c r="G7536" s="38"/>
      <c r="H7536" s="38"/>
    </row>
    <row r="7537" spans="1:8" ht="17.45" customHeight="1">
      <c r="A7537" s="629" t="s">
        <v>33</v>
      </c>
      <c r="B7537" s="644" t="s">
        <v>9751</v>
      </c>
      <c r="D7537" s="38"/>
      <c r="E7537" s="38"/>
      <c r="F7537" s="38"/>
      <c r="G7537" s="38"/>
      <c r="H7537" s="38"/>
    </row>
    <row r="7538" spans="1:8" ht="17.45" customHeight="1">
      <c r="A7538" s="630"/>
      <c r="B7538" s="645"/>
      <c r="D7538" s="38"/>
      <c r="E7538" s="38"/>
      <c r="F7538" s="38"/>
      <c r="G7538" s="38"/>
      <c r="H7538" s="38"/>
    </row>
    <row r="7539" spans="1:8" ht="17.45" customHeight="1"/>
    <row r="7540" spans="1:8" ht="17.45" customHeight="1"/>
    <row r="7541" spans="1:8" ht="17.45" customHeight="1" thickBot="1">
      <c r="A7541" s="22" t="s">
        <v>7</v>
      </c>
      <c r="B7541" s="22" t="s">
        <v>4</v>
      </c>
      <c r="D7541" s="22" t="s">
        <v>5</v>
      </c>
      <c r="E7541" s="22" t="s">
        <v>11</v>
      </c>
      <c r="F7541" s="22" t="s">
        <v>12</v>
      </c>
      <c r="G7541" s="22" t="s">
        <v>6</v>
      </c>
      <c r="H7541" s="22" t="s">
        <v>29</v>
      </c>
    </row>
    <row r="7542" spans="1:8" ht="17.45" customHeight="1" thickTop="1" thickBot="1">
      <c r="A7542" s="161">
        <f ca="1">COUNTIF(INDIRECT("$A$3:A" &amp; ROW()-1), "연번")</f>
        <v>685</v>
      </c>
      <c r="B7542" s="21" t="str">
        <f ca="1">VLOOKUP(A7542,'41. KPC'!$B$8:$H$1048576,7,0)</f>
        <v>물류 최적화를 위한 3PL과 풀필먼트</v>
      </c>
      <c r="D7542" s="453" t="s">
        <v>3140</v>
      </c>
      <c r="E7542" s="454" t="s">
        <v>9752</v>
      </c>
      <c r="F7542" s="455" t="s">
        <v>9753</v>
      </c>
      <c r="G7542" s="453">
        <v>1</v>
      </c>
      <c r="H7542" s="37" t="s">
        <v>4855</v>
      </c>
    </row>
    <row r="7543" spans="1:8" ht="17.45" customHeight="1" thickBot="1">
      <c r="A7543" s="24" t="s">
        <v>28</v>
      </c>
      <c r="B7543" s="456" t="s">
        <v>9754</v>
      </c>
      <c r="D7543" s="457" t="s">
        <v>3140</v>
      </c>
      <c r="E7543" s="458" t="s">
        <v>9755</v>
      </c>
      <c r="F7543" s="459" t="s">
        <v>9756</v>
      </c>
      <c r="G7543" s="457">
        <v>1</v>
      </c>
      <c r="H7543" s="37" t="s">
        <v>4855</v>
      </c>
    </row>
    <row r="7544" spans="1:8" ht="17.45" customHeight="1" thickBot="1">
      <c r="A7544" s="24" t="s">
        <v>13</v>
      </c>
      <c r="B7544" s="456" t="s">
        <v>9757</v>
      </c>
      <c r="D7544" s="457" t="s">
        <v>3140</v>
      </c>
      <c r="E7544" s="458" t="s">
        <v>9758</v>
      </c>
      <c r="F7544" s="459" t="s">
        <v>9759</v>
      </c>
      <c r="G7544" s="457">
        <v>1</v>
      </c>
      <c r="H7544" s="37" t="s">
        <v>4855</v>
      </c>
    </row>
    <row r="7545" spans="1:8" ht="17.45" customHeight="1">
      <c r="A7545" s="24" t="s">
        <v>32</v>
      </c>
      <c r="B7545" s="259">
        <f ca="1">VLOOKUP(B7542,'41. KPC'!$H$8:$J$1048576,3,0)</f>
        <v>7</v>
      </c>
      <c r="D7545" s="37" t="s">
        <v>3140</v>
      </c>
      <c r="E7545" s="37" t="s">
        <v>9760</v>
      </c>
      <c r="F7545" s="37" t="s">
        <v>9761</v>
      </c>
      <c r="G7545" s="37">
        <v>2</v>
      </c>
      <c r="H7545" s="37" t="s">
        <v>4855</v>
      </c>
    </row>
    <row r="7546" spans="1:8" ht="17.45" customHeight="1">
      <c r="A7546" s="24" t="s">
        <v>31</v>
      </c>
      <c r="B7546" s="259" t="str">
        <f ca="1">VLOOKUP(B7542,'41. KPC'!$H$8:$J$1048576,2,0)</f>
        <v>O</v>
      </c>
      <c r="D7546" s="38" t="s">
        <v>3140</v>
      </c>
      <c r="E7546" s="38" t="s">
        <v>9762</v>
      </c>
      <c r="F7546" s="38" t="s">
        <v>9763</v>
      </c>
      <c r="G7546" s="38">
        <v>2</v>
      </c>
      <c r="H7546" s="37" t="s">
        <v>4855</v>
      </c>
    </row>
    <row r="7547" spans="1:8" ht="17.45" customHeight="1">
      <c r="A7547" s="24" t="s">
        <v>25</v>
      </c>
      <c r="B7547" s="259" t="str">
        <f ca="1">VLOOKUP(B7542,'41. KPC'!$H$8:$L$1048576,5,0)</f>
        <v>2~12월</v>
      </c>
      <c r="D7547" s="38"/>
      <c r="E7547" s="38"/>
      <c r="F7547" s="38"/>
      <c r="G7547" s="38"/>
      <c r="H7547" s="38"/>
    </row>
    <row r="7548" spans="1:8" ht="17.45" customHeight="1">
      <c r="A7548" s="629" t="s">
        <v>33</v>
      </c>
      <c r="B7548" s="644" t="s">
        <v>9764</v>
      </c>
      <c r="D7548" s="38"/>
      <c r="E7548" s="38"/>
      <c r="F7548" s="38"/>
      <c r="G7548" s="38"/>
      <c r="H7548" s="38"/>
    </row>
    <row r="7549" spans="1:8" ht="17.45" customHeight="1">
      <c r="A7549" s="630"/>
      <c r="B7549" s="645"/>
      <c r="D7549" s="38"/>
      <c r="E7549" s="38"/>
      <c r="F7549" s="38"/>
      <c r="G7549" s="38"/>
      <c r="H7549" s="38"/>
    </row>
    <row r="7550" spans="1:8" ht="17.45" customHeight="1"/>
    <row r="7551" spans="1:8" ht="17.45" customHeight="1"/>
    <row r="7552" spans="1:8" ht="17.45" customHeight="1"/>
    <row r="7553" spans="1:8" ht="17.45" customHeight="1" thickBot="1">
      <c r="A7553" s="22" t="s">
        <v>7</v>
      </c>
      <c r="B7553" s="22" t="s">
        <v>4</v>
      </c>
      <c r="D7553" s="22" t="s">
        <v>5</v>
      </c>
      <c r="E7553" s="22" t="s">
        <v>11</v>
      </c>
      <c r="F7553" s="22" t="s">
        <v>12</v>
      </c>
      <c r="G7553" s="22" t="s">
        <v>6</v>
      </c>
      <c r="H7553" s="22" t="s">
        <v>29</v>
      </c>
    </row>
    <row r="7554" spans="1:8" ht="17.45" customHeight="1" thickTop="1" thickBot="1">
      <c r="A7554" s="161">
        <f ca="1">COUNTIF(INDIRECT("$A$3:A" &amp; ROW()-1), "연번")</f>
        <v>686</v>
      </c>
      <c r="B7554" s="21" t="str">
        <f ca="1">VLOOKUP(A7554,'41. KPC'!$B$8:$H$1048576,7,0)</f>
        <v>수출 원가 산정 및 계약 리스크관리</v>
      </c>
      <c r="D7554" s="453" t="s">
        <v>3142</v>
      </c>
      <c r="E7554" s="454" t="s">
        <v>9765</v>
      </c>
      <c r="F7554" s="455" t="s">
        <v>9766</v>
      </c>
      <c r="G7554" s="453">
        <v>3</v>
      </c>
      <c r="H7554" s="37" t="s">
        <v>4855</v>
      </c>
    </row>
    <row r="7555" spans="1:8" ht="17.45" customHeight="1" thickBot="1">
      <c r="A7555" s="24" t="s">
        <v>28</v>
      </c>
      <c r="B7555" s="456" t="s">
        <v>9767</v>
      </c>
      <c r="D7555" s="457" t="s">
        <v>3142</v>
      </c>
      <c r="E7555" s="458" t="s">
        <v>9768</v>
      </c>
      <c r="F7555" s="459" t="s">
        <v>9769</v>
      </c>
      <c r="G7555" s="457">
        <v>3</v>
      </c>
      <c r="H7555" s="37" t="s">
        <v>4855</v>
      </c>
    </row>
    <row r="7556" spans="1:8" ht="17.45" customHeight="1" thickBot="1">
      <c r="A7556" s="24" t="s">
        <v>13</v>
      </c>
      <c r="B7556" s="456" t="s">
        <v>9770</v>
      </c>
      <c r="D7556" s="457" t="s">
        <v>3142</v>
      </c>
      <c r="E7556" s="458" t="s">
        <v>9771</v>
      </c>
      <c r="F7556" s="459" t="s">
        <v>9772</v>
      </c>
      <c r="G7556" s="457">
        <v>3</v>
      </c>
      <c r="H7556" s="37" t="s">
        <v>4855</v>
      </c>
    </row>
    <row r="7557" spans="1:8" ht="17.45" customHeight="1">
      <c r="A7557" s="24" t="s">
        <v>32</v>
      </c>
      <c r="B7557" s="259">
        <f ca="1">VLOOKUP(B7554,'41. KPC'!$H$8:$J$1048576,3,0)</f>
        <v>14</v>
      </c>
      <c r="D7557" s="37" t="s">
        <v>3142</v>
      </c>
      <c r="E7557" s="37" t="s">
        <v>9773</v>
      </c>
      <c r="F7557" s="37" t="s">
        <v>9774</v>
      </c>
      <c r="G7557" s="37">
        <v>2</v>
      </c>
      <c r="H7557" s="37" t="s">
        <v>4855</v>
      </c>
    </row>
    <row r="7558" spans="1:8" ht="17.45" customHeight="1">
      <c r="A7558" s="24" t="s">
        <v>31</v>
      </c>
      <c r="B7558" s="259" t="str">
        <f ca="1">VLOOKUP(B7554,'41. KPC'!$H$8:$J$1048576,2,0)</f>
        <v>O</v>
      </c>
      <c r="D7558" s="38" t="s">
        <v>3142</v>
      </c>
      <c r="E7558" s="38" t="s">
        <v>9775</v>
      </c>
      <c r="F7558" s="38" t="s">
        <v>9776</v>
      </c>
      <c r="G7558" s="38">
        <v>3</v>
      </c>
      <c r="H7558" s="37" t="s">
        <v>4855</v>
      </c>
    </row>
    <row r="7559" spans="1:8" ht="17.45" customHeight="1">
      <c r="A7559" s="24" t="s">
        <v>25</v>
      </c>
      <c r="B7559" s="259" t="str">
        <f ca="1">VLOOKUP(B7554,'41. KPC'!$H$8:$L$1048576,5,0)</f>
        <v>2~12월</v>
      </c>
      <c r="D7559" s="38"/>
      <c r="E7559" s="38"/>
      <c r="F7559" s="38"/>
      <c r="G7559" s="38"/>
      <c r="H7559" s="38"/>
    </row>
    <row r="7560" spans="1:8" ht="17.45" customHeight="1">
      <c r="A7560" s="629" t="s">
        <v>33</v>
      </c>
      <c r="B7560" s="644" t="s">
        <v>9777</v>
      </c>
      <c r="D7560" s="38"/>
      <c r="E7560" s="38"/>
      <c r="F7560" s="38"/>
      <c r="G7560" s="38"/>
      <c r="H7560" s="38"/>
    </row>
    <row r="7561" spans="1:8" ht="17.45" customHeight="1">
      <c r="A7561" s="630"/>
      <c r="B7561" s="645"/>
      <c r="D7561" s="38"/>
      <c r="E7561" s="38"/>
      <c r="F7561" s="38"/>
      <c r="G7561" s="38"/>
      <c r="H7561" s="38"/>
    </row>
    <row r="7562" spans="1:8" ht="17.45" customHeight="1"/>
    <row r="7563" spans="1:8" ht="17.45" customHeight="1"/>
    <row r="7564" spans="1:8" ht="17.45" customHeight="1" thickBot="1">
      <c r="A7564" s="22" t="s">
        <v>7</v>
      </c>
      <c r="B7564" s="22" t="s">
        <v>4</v>
      </c>
      <c r="D7564" s="22" t="s">
        <v>5</v>
      </c>
      <c r="E7564" s="22" t="s">
        <v>11</v>
      </c>
      <c r="F7564" s="22" t="s">
        <v>12</v>
      </c>
      <c r="G7564" s="22" t="s">
        <v>6</v>
      </c>
      <c r="H7564" s="22" t="s">
        <v>29</v>
      </c>
    </row>
    <row r="7565" spans="1:8" ht="17.45" customHeight="1" thickTop="1" thickBot="1">
      <c r="A7565" s="161">
        <f ca="1">COUNTIF(INDIRECT("$A$3:A" &amp; ROW()-1), "연번")</f>
        <v>687</v>
      </c>
      <c r="B7565" s="21" t="str">
        <f ca="1">VLOOKUP(A7565,'41. KPC'!$B$8:$H$1048576,7,0)</f>
        <v>FTA관세종합</v>
      </c>
      <c r="D7565" s="453" t="s">
        <v>3143</v>
      </c>
      <c r="E7565" s="454" t="s">
        <v>9778</v>
      </c>
      <c r="F7565" s="455" t="s">
        <v>9779</v>
      </c>
      <c r="G7565" s="453">
        <v>2</v>
      </c>
      <c r="H7565" s="37" t="s">
        <v>4855</v>
      </c>
    </row>
    <row r="7566" spans="1:8" ht="17.45" customHeight="1" thickBot="1">
      <c r="A7566" s="24" t="s">
        <v>28</v>
      </c>
      <c r="B7566" s="456" t="s">
        <v>9780</v>
      </c>
      <c r="D7566" s="457" t="s">
        <v>3143</v>
      </c>
      <c r="E7566" s="458" t="s">
        <v>9781</v>
      </c>
      <c r="F7566" s="459" t="s">
        <v>9782</v>
      </c>
      <c r="G7566" s="457">
        <v>2</v>
      </c>
      <c r="H7566" s="37" t="s">
        <v>4855</v>
      </c>
    </row>
    <row r="7567" spans="1:8" ht="17.45" customHeight="1" thickBot="1">
      <c r="A7567" s="24" t="s">
        <v>13</v>
      </c>
      <c r="B7567" s="456" t="s">
        <v>9783</v>
      </c>
      <c r="D7567" s="457" t="s">
        <v>3143</v>
      </c>
      <c r="E7567" s="458" t="s">
        <v>9784</v>
      </c>
      <c r="F7567" s="459" t="s">
        <v>9785</v>
      </c>
      <c r="G7567" s="457">
        <v>3</v>
      </c>
      <c r="H7567" s="37" t="s">
        <v>4855</v>
      </c>
    </row>
    <row r="7568" spans="1:8" ht="17.45" customHeight="1">
      <c r="A7568" s="24" t="s">
        <v>32</v>
      </c>
      <c r="B7568" s="259">
        <f ca="1">VLOOKUP(B7565,'41. KPC'!$H$8:$J$1048576,3,0)</f>
        <v>14</v>
      </c>
      <c r="D7568" s="37" t="s">
        <v>3143</v>
      </c>
      <c r="E7568" s="37" t="s">
        <v>9786</v>
      </c>
      <c r="F7568" s="37" t="s">
        <v>9787</v>
      </c>
      <c r="G7568" s="37">
        <v>3</v>
      </c>
      <c r="H7568" s="37" t="s">
        <v>4855</v>
      </c>
    </row>
    <row r="7569" spans="1:8" ht="17.45" customHeight="1">
      <c r="A7569" s="24" t="s">
        <v>31</v>
      </c>
      <c r="B7569" s="259" t="str">
        <f ca="1">VLOOKUP(B7565,'41. KPC'!$H$8:$J$1048576,2,0)</f>
        <v>O</v>
      </c>
      <c r="D7569" s="38" t="s">
        <v>3143</v>
      </c>
      <c r="E7569" s="38" t="s">
        <v>9788</v>
      </c>
      <c r="F7569" s="38" t="s">
        <v>9789</v>
      </c>
      <c r="G7569" s="38">
        <v>4</v>
      </c>
      <c r="H7569" s="37" t="s">
        <v>4855</v>
      </c>
    </row>
    <row r="7570" spans="1:8" ht="17.45" customHeight="1">
      <c r="A7570" s="24" t="s">
        <v>25</v>
      </c>
      <c r="B7570" s="259" t="str">
        <f ca="1">VLOOKUP(B7565,'41. KPC'!$H$8:$L$1048576,5,0)</f>
        <v>2~12월</v>
      </c>
      <c r="D7570" s="38"/>
      <c r="E7570" s="38"/>
      <c r="F7570" s="38"/>
      <c r="G7570" s="38"/>
      <c r="H7570" s="38"/>
    </row>
    <row r="7571" spans="1:8" ht="17.45" customHeight="1">
      <c r="A7571" s="629" t="s">
        <v>33</v>
      </c>
      <c r="B7571" s="644" t="s">
        <v>9790</v>
      </c>
      <c r="D7571" s="38"/>
      <c r="E7571" s="38"/>
      <c r="F7571" s="38"/>
      <c r="G7571" s="38"/>
      <c r="H7571" s="38"/>
    </row>
    <row r="7572" spans="1:8" ht="17.45" customHeight="1">
      <c r="A7572" s="630"/>
      <c r="B7572" s="645"/>
      <c r="D7572" s="38"/>
      <c r="E7572" s="38"/>
      <c r="F7572" s="38"/>
      <c r="G7572" s="38"/>
      <c r="H7572" s="38"/>
    </row>
    <row r="7573" spans="1:8" ht="17.45" customHeight="1"/>
    <row r="7574" spans="1:8" ht="17.45" customHeight="1"/>
    <row r="7575" spans="1:8" ht="17.45" customHeight="1" thickBot="1">
      <c r="A7575" s="22" t="s">
        <v>7</v>
      </c>
      <c r="B7575" s="22" t="s">
        <v>4</v>
      </c>
      <c r="D7575" s="22" t="s">
        <v>5</v>
      </c>
      <c r="E7575" s="22" t="s">
        <v>11</v>
      </c>
      <c r="F7575" s="22" t="s">
        <v>12</v>
      </c>
      <c r="G7575" s="22" t="s">
        <v>6</v>
      </c>
      <c r="H7575" s="22" t="s">
        <v>29</v>
      </c>
    </row>
    <row r="7576" spans="1:8" ht="17.45" customHeight="1" thickTop="1" thickBot="1">
      <c r="A7576" s="161">
        <f ca="1">COUNTIF(INDIRECT("$A$3:A" &amp; ROW()-1), "연번")</f>
        <v>688</v>
      </c>
      <c r="B7576" s="21" t="str">
        <f ca="1">VLOOKUP(A7576,'41. KPC'!$B$8:$H$1048576,7,0)</f>
        <v>FTA원산지관리</v>
      </c>
      <c r="D7576" s="453" t="s">
        <v>3144</v>
      </c>
      <c r="E7576" s="454" t="s">
        <v>9791</v>
      </c>
      <c r="F7576" s="455" t="s">
        <v>9792</v>
      </c>
      <c r="G7576" s="453">
        <v>3</v>
      </c>
      <c r="H7576" s="37" t="s">
        <v>4855</v>
      </c>
    </row>
    <row r="7577" spans="1:8" ht="17.45" customHeight="1" thickBot="1">
      <c r="A7577" s="24" t="s">
        <v>28</v>
      </c>
      <c r="B7577" s="456" t="s">
        <v>9793</v>
      </c>
      <c r="D7577" s="457" t="s">
        <v>3144</v>
      </c>
      <c r="E7577" s="458" t="s">
        <v>9794</v>
      </c>
      <c r="F7577" s="459" t="s">
        <v>9795</v>
      </c>
      <c r="G7577" s="457">
        <v>3</v>
      </c>
      <c r="H7577" s="37" t="s">
        <v>4855</v>
      </c>
    </row>
    <row r="7578" spans="1:8" ht="17.45" customHeight="1" thickBot="1">
      <c r="A7578" s="24" t="s">
        <v>13</v>
      </c>
      <c r="B7578" s="456" t="s">
        <v>9796</v>
      </c>
      <c r="D7578" s="457" t="s">
        <v>3144</v>
      </c>
      <c r="E7578" s="458" t="s">
        <v>9797</v>
      </c>
      <c r="F7578" s="459" t="s">
        <v>9798</v>
      </c>
      <c r="G7578" s="457">
        <v>2</v>
      </c>
      <c r="H7578" s="37" t="s">
        <v>4855</v>
      </c>
    </row>
    <row r="7579" spans="1:8" ht="17.45" customHeight="1">
      <c r="A7579" s="24" t="s">
        <v>32</v>
      </c>
      <c r="B7579" s="259">
        <f ca="1">VLOOKUP(B7576,'41. KPC'!$H$8:$J$1048576,3,0)</f>
        <v>14</v>
      </c>
      <c r="D7579" s="37" t="s">
        <v>3144</v>
      </c>
      <c r="E7579" s="37" t="s">
        <v>9799</v>
      </c>
      <c r="F7579" s="37" t="s">
        <v>9800</v>
      </c>
      <c r="G7579" s="37">
        <v>3</v>
      </c>
      <c r="H7579" s="37" t="s">
        <v>4855</v>
      </c>
    </row>
    <row r="7580" spans="1:8" ht="17.45" customHeight="1">
      <c r="A7580" s="24" t="s">
        <v>31</v>
      </c>
      <c r="B7580" s="259" t="str">
        <f ca="1">VLOOKUP(B7576,'41. KPC'!$H$8:$J$1048576,2,0)</f>
        <v>O</v>
      </c>
      <c r="D7580" s="38" t="s">
        <v>3144</v>
      </c>
      <c r="E7580" s="38" t="s">
        <v>9801</v>
      </c>
      <c r="F7580" s="38" t="s">
        <v>9802</v>
      </c>
      <c r="G7580" s="38">
        <v>3</v>
      </c>
      <c r="H7580" s="37" t="s">
        <v>4855</v>
      </c>
    </row>
    <row r="7581" spans="1:8" ht="17.45" customHeight="1">
      <c r="A7581" s="24" t="s">
        <v>25</v>
      </c>
      <c r="B7581" s="259" t="str">
        <f ca="1">VLOOKUP(B7576,'41. KPC'!$H$8:$L$1048576,5,0)</f>
        <v>2~12월</v>
      </c>
      <c r="D7581" s="38"/>
      <c r="E7581" s="38"/>
      <c r="F7581" s="38"/>
      <c r="G7581" s="38"/>
      <c r="H7581" s="38"/>
    </row>
    <row r="7582" spans="1:8" ht="17.45" customHeight="1">
      <c r="A7582" s="629" t="s">
        <v>33</v>
      </c>
      <c r="B7582" s="644" t="s">
        <v>9803</v>
      </c>
      <c r="D7582" s="38"/>
      <c r="E7582" s="38"/>
      <c r="F7582" s="38"/>
      <c r="G7582" s="38"/>
      <c r="H7582" s="38"/>
    </row>
    <row r="7583" spans="1:8" ht="17.45" customHeight="1">
      <c r="A7583" s="630"/>
      <c r="B7583" s="645"/>
      <c r="D7583" s="38"/>
      <c r="E7583" s="38"/>
      <c r="F7583" s="38"/>
      <c r="G7583" s="38"/>
      <c r="H7583" s="38"/>
    </row>
    <row r="7584" spans="1:8" ht="17.45" customHeight="1"/>
    <row r="7585" spans="1:8" ht="17.45" customHeight="1"/>
    <row r="7586" spans="1:8" ht="17.45" customHeight="1" thickBot="1">
      <c r="A7586" s="22" t="s">
        <v>7</v>
      </c>
      <c r="B7586" s="22" t="s">
        <v>4</v>
      </c>
      <c r="D7586" s="22" t="s">
        <v>5</v>
      </c>
      <c r="E7586" s="22" t="s">
        <v>11</v>
      </c>
      <c r="F7586" s="22" t="s">
        <v>12</v>
      </c>
      <c r="G7586" s="22" t="s">
        <v>6</v>
      </c>
      <c r="H7586" s="22" t="s">
        <v>29</v>
      </c>
    </row>
    <row r="7587" spans="1:8" ht="17.45" customHeight="1" thickTop="1" thickBot="1">
      <c r="A7587" s="161">
        <f ca="1">COUNTIF(INDIRECT("$A$3:A" &amp; ROW()-1), "연번")</f>
        <v>689</v>
      </c>
      <c r="B7587" s="21" t="str">
        <f ca="1">VLOOKUP(A7587,'41. KPC'!$B$8:$H$1048576,7,0)</f>
        <v>유통채널관리실무</v>
      </c>
      <c r="D7587" s="453" t="s">
        <v>3145</v>
      </c>
      <c r="E7587" s="454" t="s">
        <v>9804</v>
      </c>
      <c r="F7587" s="455" t="s">
        <v>9805</v>
      </c>
      <c r="G7587" s="453">
        <v>2</v>
      </c>
      <c r="H7587" s="37" t="s">
        <v>4855</v>
      </c>
    </row>
    <row r="7588" spans="1:8" ht="17.45" customHeight="1" thickBot="1">
      <c r="A7588" s="24" t="s">
        <v>28</v>
      </c>
      <c r="B7588" s="456" t="s">
        <v>9806</v>
      </c>
      <c r="D7588" s="457" t="s">
        <v>3145</v>
      </c>
      <c r="E7588" s="458" t="s">
        <v>9807</v>
      </c>
      <c r="F7588" s="459" t="s">
        <v>9808</v>
      </c>
      <c r="G7588" s="457">
        <v>3</v>
      </c>
      <c r="H7588" s="37" t="s">
        <v>4855</v>
      </c>
    </row>
    <row r="7589" spans="1:8" ht="17.45" customHeight="1" thickBot="1">
      <c r="A7589" s="24" t="s">
        <v>13</v>
      </c>
      <c r="B7589" s="456" t="s">
        <v>9809</v>
      </c>
      <c r="D7589" s="457" t="s">
        <v>3145</v>
      </c>
      <c r="E7589" s="458" t="s">
        <v>9810</v>
      </c>
      <c r="F7589" s="459" t="s">
        <v>9811</v>
      </c>
      <c r="G7589" s="457">
        <v>2</v>
      </c>
      <c r="H7589" s="37" t="s">
        <v>4855</v>
      </c>
    </row>
    <row r="7590" spans="1:8" ht="17.45" customHeight="1">
      <c r="A7590" s="24" t="s">
        <v>32</v>
      </c>
      <c r="B7590" s="259">
        <f ca="1">VLOOKUP(B7587,'41. KPC'!$H$8:$J$1048576,3,0)</f>
        <v>14</v>
      </c>
      <c r="D7590" s="37" t="s">
        <v>3145</v>
      </c>
      <c r="E7590" s="37" t="s">
        <v>9812</v>
      </c>
      <c r="F7590" s="37" t="s">
        <v>9813</v>
      </c>
      <c r="G7590" s="37">
        <v>4</v>
      </c>
      <c r="H7590" s="37" t="s">
        <v>4855</v>
      </c>
    </row>
    <row r="7591" spans="1:8" ht="17.45" customHeight="1">
      <c r="A7591" s="24" t="s">
        <v>31</v>
      </c>
      <c r="B7591" s="259" t="str">
        <f ca="1">VLOOKUP(B7587,'41. KPC'!$H$8:$J$1048576,2,0)</f>
        <v>O</v>
      </c>
      <c r="D7591" s="38" t="s">
        <v>3145</v>
      </c>
      <c r="E7591" s="38" t="s">
        <v>9814</v>
      </c>
      <c r="F7591" s="38" t="s">
        <v>9815</v>
      </c>
      <c r="G7591" s="38">
        <v>3</v>
      </c>
      <c r="H7591" s="37" t="s">
        <v>4855</v>
      </c>
    </row>
    <row r="7592" spans="1:8" ht="17.45" customHeight="1">
      <c r="A7592" s="24" t="s">
        <v>25</v>
      </c>
      <c r="B7592" s="259" t="str">
        <f ca="1">VLOOKUP(B7587,'41. KPC'!$H$8:$L$1048576,5,0)</f>
        <v>2~12월</v>
      </c>
      <c r="D7592" s="38"/>
      <c r="E7592" s="38"/>
      <c r="F7592" s="38"/>
      <c r="G7592" s="38"/>
      <c r="H7592" s="38"/>
    </row>
    <row r="7593" spans="1:8" ht="17.45" customHeight="1">
      <c r="A7593" s="629" t="s">
        <v>33</v>
      </c>
      <c r="B7593" s="644" t="s">
        <v>9816</v>
      </c>
      <c r="D7593" s="38"/>
      <c r="E7593" s="38"/>
      <c r="F7593" s="38"/>
      <c r="G7593" s="38"/>
      <c r="H7593" s="38"/>
    </row>
    <row r="7594" spans="1:8" ht="17.45" customHeight="1">
      <c r="A7594" s="630"/>
      <c r="B7594" s="645"/>
      <c r="D7594" s="38"/>
      <c r="E7594" s="38"/>
      <c r="F7594" s="38"/>
      <c r="G7594" s="38"/>
      <c r="H7594" s="38"/>
    </row>
    <row r="7595" spans="1:8" ht="17.45" customHeight="1"/>
    <row r="7596" spans="1:8" ht="17.45" customHeight="1"/>
    <row r="7597" spans="1:8" ht="17.45" customHeight="1" thickBot="1">
      <c r="A7597" s="22" t="s">
        <v>7</v>
      </c>
      <c r="B7597" s="22" t="s">
        <v>4</v>
      </c>
      <c r="D7597" s="22" t="s">
        <v>5</v>
      </c>
      <c r="E7597" s="22" t="s">
        <v>11</v>
      </c>
      <c r="F7597" s="22" t="s">
        <v>12</v>
      </c>
      <c r="G7597" s="22" t="s">
        <v>6</v>
      </c>
      <c r="H7597" s="22" t="s">
        <v>29</v>
      </c>
    </row>
    <row r="7598" spans="1:8" ht="17.45" customHeight="1" thickTop="1" thickBot="1">
      <c r="A7598" s="161">
        <f ca="1">COUNTIF(INDIRECT("$A$3:A" &amp; ROW()-1), "연번")</f>
        <v>690</v>
      </c>
      <c r="B7598" s="21" t="str">
        <f ca="1">VLOOKUP(A7598,'41. KPC'!$B$8:$H$1048576,7,0)</f>
        <v>물류비관리와 비용절감</v>
      </c>
      <c r="D7598" s="453" t="s">
        <v>3146</v>
      </c>
      <c r="E7598" s="454" t="s">
        <v>9817</v>
      </c>
      <c r="F7598" s="455" t="s">
        <v>9818</v>
      </c>
      <c r="G7598" s="453">
        <v>3</v>
      </c>
      <c r="H7598" s="37" t="s">
        <v>4855</v>
      </c>
    </row>
    <row r="7599" spans="1:8" ht="17.45" customHeight="1" thickBot="1">
      <c r="A7599" s="24" t="s">
        <v>28</v>
      </c>
      <c r="B7599" s="456" t="s">
        <v>9819</v>
      </c>
      <c r="D7599" s="457" t="s">
        <v>3146</v>
      </c>
      <c r="E7599" s="458" t="s">
        <v>9820</v>
      </c>
      <c r="F7599" s="459" t="s">
        <v>9821</v>
      </c>
      <c r="G7599" s="457">
        <v>4</v>
      </c>
      <c r="H7599" s="37" t="s">
        <v>4855</v>
      </c>
    </row>
    <row r="7600" spans="1:8" ht="17.45" customHeight="1" thickBot="1">
      <c r="A7600" s="24" t="s">
        <v>13</v>
      </c>
      <c r="B7600" s="456" t="s">
        <v>9822</v>
      </c>
      <c r="D7600" s="457" t="s">
        <v>3146</v>
      </c>
      <c r="E7600" s="458" t="s">
        <v>9823</v>
      </c>
      <c r="F7600" s="459" t="s">
        <v>9824</v>
      </c>
      <c r="G7600" s="457">
        <v>4</v>
      </c>
      <c r="H7600" s="37" t="s">
        <v>4855</v>
      </c>
    </row>
    <row r="7601" spans="1:8" ht="17.45" customHeight="1">
      <c r="A7601" s="24" t="s">
        <v>32</v>
      </c>
      <c r="B7601" s="259">
        <f ca="1">VLOOKUP(B7598,'41. KPC'!$H$8:$J$1048576,3,0)</f>
        <v>14</v>
      </c>
      <c r="D7601" s="37" t="s">
        <v>3146</v>
      </c>
      <c r="E7601" s="37" t="s">
        <v>9825</v>
      </c>
      <c r="F7601" s="37" t="s">
        <v>9826</v>
      </c>
      <c r="G7601" s="37">
        <v>3</v>
      </c>
      <c r="H7601" s="37" t="s">
        <v>4855</v>
      </c>
    </row>
    <row r="7602" spans="1:8" ht="17.45" customHeight="1">
      <c r="A7602" s="24" t="s">
        <v>31</v>
      </c>
      <c r="B7602" s="259" t="str">
        <f ca="1">VLOOKUP(B7598,'41. KPC'!$H$8:$J$1048576,2,0)</f>
        <v>O</v>
      </c>
      <c r="D7602" s="38"/>
      <c r="E7602" s="38"/>
      <c r="F7602" s="38"/>
      <c r="G7602" s="38"/>
      <c r="H7602" s="38"/>
    </row>
    <row r="7603" spans="1:8" ht="17.45" customHeight="1">
      <c r="A7603" s="24" t="s">
        <v>25</v>
      </c>
      <c r="B7603" s="259" t="str">
        <f ca="1">VLOOKUP(B7598,'41. KPC'!$H$8:$L$1048576,5,0)</f>
        <v>2~12월</v>
      </c>
      <c r="D7603" s="38"/>
      <c r="E7603" s="38"/>
      <c r="F7603" s="38"/>
      <c r="G7603" s="38"/>
      <c r="H7603" s="38"/>
    </row>
    <row r="7604" spans="1:8" ht="17.45" customHeight="1">
      <c r="A7604" s="629" t="s">
        <v>33</v>
      </c>
      <c r="B7604" s="644" t="s">
        <v>9827</v>
      </c>
      <c r="D7604" s="38"/>
      <c r="E7604" s="38"/>
      <c r="F7604" s="38"/>
      <c r="G7604" s="38"/>
      <c r="H7604" s="38"/>
    </row>
    <row r="7605" spans="1:8" ht="17.45" customHeight="1">
      <c r="A7605" s="630"/>
      <c r="B7605" s="645"/>
      <c r="D7605" s="38"/>
      <c r="E7605" s="38"/>
      <c r="F7605" s="38"/>
      <c r="G7605" s="38"/>
      <c r="H7605" s="38"/>
    </row>
    <row r="7606" spans="1:8" ht="17.45" customHeight="1"/>
    <row r="7607" spans="1:8" ht="17.45" customHeight="1"/>
    <row r="7608" spans="1:8" ht="17.45" customHeight="1" thickBot="1">
      <c r="A7608" s="22" t="s">
        <v>7</v>
      </c>
      <c r="B7608" s="22" t="s">
        <v>4</v>
      </c>
      <c r="D7608" s="22" t="s">
        <v>5</v>
      </c>
      <c r="E7608" s="22" t="s">
        <v>11</v>
      </c>
      <c r="F7608" s="22" t="s">
        <v>12</v>
      </c>
      <c r="G7608" s="22" t="s">
        <v>6</v>
      </c>
      <c r="H7608" s="22" t="s">
        <v>29</v>
      </c>
    </row>
    <row r="7609" spans="1:8" ht="17.45" customHeight="1" thickTop="1" thickBot="1">
      <c r="A7609" s="161">
        <f ca="1">COUNTIF(INDIRECT("$A$3:A" &amp; ROW()-1), "연번")</f>
        <v>691</v>
      </c>
      <c r="B7609" s="21" t="str">
        <f ca="1">VLOOKUP(A7609,'41. KPC'!$B$8:$H$1048576,7,0)</f>
        <v>엑셀 Tool 활용 물류효율화 실무</v>
      </c>
      <c r="D7609" s="453" t="s">
        <v>3148</v>
      </c>
      <c r="E7609" s="454" t="s">
        <v>9828</v>
      </c>
      <c r="F7609" s="455" t="s">
        <v>9829</v>
      </c>
      <c r="G7609" s="453">
        <v>1</v>
      </c>
      <c r="H7609" s="460" t="s">
        <v>9830</v>
      </c>
    </row>
    <row r="7610" spans="1:8" ht="17.45" customHeight="1" thickBot="1">
      <c r="A7610" s="24" t="s">
        <v>28</v>
      </c>
      <c r="B7610" s="456" t="s">
        <v>9831</v>
      </c>
      <c r="D7610" s="457" t="s">
        <v>3148</v>
      </c>
      <c r="E7610" s="458" t="s">
        <v>9832</v>
      </c>
      <c r="F7610" s="459" t="s">
        <v>9833</v>
      </c>
      <c r="G7610" s="457">
        <v>3</v>
      </c>
      <c r="H7610" s="460" t="s">
        <v>9830</v>
      </c>
    </row>
    <row r="7611" spans="1:8" ht="17.45" customHeight="1" thickBot="1">
      <c r="A7611" s="24" t="s">
        <v>13</v>
      </c>
      <c r="B7611" s="456" t="s">
        <v>9834</v>
      </c>
      <c r="D7611" s="457" t="s">
        <v>3148</v>
      </c>
      <c r="E7611" s="458" t="s">
        <v>9835</v>
      </c>
      <c r="F7611" s="459" t="s">
        <v>9836</v>
      </c>
      <c r="G7611" s="457">
        <v>3</v>
      </c>
      <c r="H7611" s="460" t="s">
        <v>9830</v>
      </c>
    </row>
    <row r="7612" spans="1:8" ht="17.45" customHeight="1" thickBot="1">
      <c r="A7612" s="24" t="s">
        <v>32</v>
      </c>
      <c r="B7612" s="259">
        <f ca="1">VLOOKUP(B7609,'41. KPC'!$H$8:$J$1048576,3,0)</f>
        <v>14</v>
      </c>
      <c r="D7612" s="37" t="s">
        <v>3148</v>
      </c>
      <c r="E7612" s="37" t="s">
        <v>9837</v>
      </c>
      <c r="F7612" s="37" t="s">
        <v>9838</v>
      </c>
      <c r="G7612" s="37">
        <v>3</v>
      </c>
      <c r="H7612" s="460" t="s">
        <v>9830</v>
      </c>
    </row>
    <row r="7613" spans="1:8" ht="17.45" customHeight="1" thickBot="1">
      <c r="A7613" s="24" t="s">
        <v>31</v>
      </c>
      <c r="B7613" s="259" t="str">
        <f ca="1">VLOOKUP(B7609,'41. KPC'!$H$8:$J$1048576,2,0)</f>
        <v>O</v>
      </c>
      <c r="D7613" s="38" t="s">
        <v>3148</v>
      </c>
      <c r="E7613" s="38" t="s">
        <v>9839</v>
      </c>
      <c r="F7613" s="38" t="s">
        <v>9840</v>
      </c>
      <c r="G7613" s="38">
        <v>4</v>
      </c>
      <c r="H7613" s="460" t="s">
        <v>9830</v>
      </c>
    </row>
    <row r="7614" spans="1:8" ht="17.45" customHeight="1">
      <c r="A7614" s="24" t="s">
        <v>25</v>
      </c>
      <c r="B7614" s="259" t="str">
        <f ca="1">VLOOKUP(B7609,'41. KPC'!$H$8:$L$1048576,5,0)</f>
        <v>2~12월</v>
      </c>
      <c r="D7614" s="38"/>
      <c r="E7614" s="38"/>
      <c r="F7614" s="38"/>
      <c r="G7614" s="38"/>
      <c r="H7614" s="38"/>
    </row>
    <row r="7615" spans="1:8" ht="17.45" customHeight="1">
      <c r="A7615" s="629" t="s">
        <v>33</v>
      </c>
      <c r="B7615" s="644" t="s">
        <v>9841</v>
      </c>
      <c r="D7615" s="38"/>
      <c r="E7615" s="38"/>
      <c r="F7615" s="38"/>
      <c r="G7615" s="38"/>
      <c r="H7615" s="38"/>
    </row>
    <row r="7616" spans="1:8" ht="17.45" customHeight="1">
      <c r="A7616" s="630"/>
      <c r="B7616" s="645"/>
      <c r="D7616" s="38"/>
      <c r="E7616" s="38"/>
      <c r="F7616" s="38"/>
      <c r="G7616" s="38"/>
      <c r="H7616" s="38"/>
    </row>
    <row r="7617" spans="1:8" ht="17.45" customHeight="1"/>
    <row r="7618" spans="1:8" ht="17.45" customHeight="1"/>
    <row r="7619" spans="1:8" ht="17.45" customHeight="1" thickBot="1">
      <c r="A7619" s="22" t="s">
        <v>7</v>
      </c>
      <c r="B7619" s="22" t="s">
        <v>4</v>
      </c>
      <c r="D7619" s="22" t="s">
        <v>5</v>
      </c>
      <c r="E7619" s="22" t="s">
        <v>11</v>
      </c>
      <c r="F7619" s="22" t="s">
        <v>12</v>
      </c>
      <c r="G7619" s="22" t="s">
        <v>6</v>
      </c>
      <c r="H7619" s="22" t="s">
        <v>29</v>
      </c>
    </row>
    <row r="7620" spans="1:8" ht="17.45" customHeight="1" thickTop="1" thickBot="1">
      <c r="A7620" s="161">
        <f ca="1">COUNTIF(INDIRECT("$A$3:A" &amp; ROW()-1), "연번")</f>
        <v>692</v>
      </c>
      <c r="B7620" s="21" t="str">
        <f ca="1">VLOOKUP(A7620,'41. KPC'!$B$8:$H$1048576,7,0)</f>
        <v>국제물류운영실무</v>
      </c>
      <c r="D7620" s="453" t="s">
        <v>3149</v>
      </c>
      <c r="E7620" s="454" t="s">
        <v>9842</v>
      </c>
      <c r="F7620" s="455" t="s">
        <v>9843</v>
      </c>
      <c r="G7620" s="453">
        <v>2</v>
      </c>
      <c r="H7620" s="37" t="s">
        <v>7752</v>
      </c>
    </row>
    <row r="7621" spans="1:8" ht="17.45" customHeight="1" thickBot="1">
      <c r="A7621" s="24" t="s">
        <v>28</v>
      </c>
      <c r="B7621" s="456" t="s">
        <v>9844</v>
      </c>
      <c r="D7621" s="457" t="s">
        <v>3149</v>
      </c>
      <c r="E7621" s="458" t="s">
        <v>9845</v>
      </c>
      <c r="F7621" s="459" t="s">
        <v>9846</v>
      </c>
      <c r="G7621" s="457">
        <v>3</v>
      </c>
      <c r="H7621" s="37" t="s">
        <v>7752</v>
      </c>
    </row>
    <row r="7622" spans="1:8" ht="17.45" customHeight="1" thickBot="1">
      <c r="A7622" s="24" t="s">
        <v>13</v>
      </c>
      <c r="B7622" s="456" t="s">
        <v>9847</v>
      </c>
      <c r="D7622" s="457" t="s">
        <v>3149</v>
      </c>
      <c r="E7622" s="458" t="s">
        <v>9848</v>
      </c>
      <c r="F7622" s="459" t="s">
        <v>9849</v>
      </c>
      <c r="G7622" s="457">
        <v>3</v>
      </c>
      <c r="H7622" s="37" t="s">
        <v>7752</v>
      </c>
    </row>
    <row r="7623" spans="1:8" ht="17.45" customHeight="1">
      <c r="A7623" s="24" t="s">
        <v>32</v>
      </c>
      <c r="B7623" s="259">
        <f ca="1">VLOOKUP(B7620,'41. KPC'!$H$8:$J$1048576,3,0)</f>
        <v>14</v>
      </c>
      <c r="D7623" s="37" t="s">
        <v>3149</v>
      </c>
      <c r="E7623" s="37" t="s">
        <v>9850</v>
      </c>
      <c r="F7623" s="37" t="s">
        <v>9851</v>
      </c>
      <c r="G7623" s="37">
        <v>4</v>
      </c>
      <c r="H7623" s="37" t="s">
        <v>7752</v>
      </c>
    </row>
    <row r="7624" spans="1:8" ht="17.45" customHeight="1">
      <c r="A7624" s="24" t="s">
        <v>31</v>
      </c>
      <c r="B7624" s="259" t="str">
        <f ca="1">VLOOKUP(B7620,'41. KPC'!$H$8:$J$1048576,2,0)</f>
        <v>O</v>
      </c>
      <c r="D7624" s="38" t="s">
        <v>3149</v>
      </c>
      <c r="E7624" s="38" t="s">
        <v>9852</v>
      </c>
      <c r="F7624" s="38" t="s">
        <v>9853</v>
      </c>
      <c r="G7624" s="38">
        <v>2</v>
      </c>
      <c r="H7624" s="37" t="s">
        <v>7752</v>
      </c>
    </row>
    <row r="7625" spans="1:8" ht="17.45" customHeight="1">
      <c r="A7625" s="24" t="s">
        <v>25</v>
      </c>
      <c r="B7625" s="259" t="str">
        <f ca="1">VLOOKUP(B7620,'41. KPC'!$H$8:$L$1048576,5,0)</f>
        <v>2~12월</v>
      </c>
      <c r="D7625" s="38"/>
      <c r="E7625" s="38"/>
      <c r="F7625" s="38"/>
      <c r="G7625" s="38"/>
      <c r="H7625" s="38"/>
    </row>
    <row r="7626" spans="1:8" ht="17.45" customHeight="1">
      <c r="A7626" s="629" t="s">
        <v>33</v>
      </c>
      <c r="B7626" s="644" t="s">
        <v>9854</v>
      </c>
      <c r="D7626" s="38"/>
      <c r="E7626" s="38"/>
      <c r="F7626" s="38"/>
      <c r="G7626" s="38"/>
      <c r="H7626" s="38"/>
    </row>
    <row r="7627" spans="1:8" ht="17.45" customHeight="1">
      <c r="A7627" s="630"/>
      <c r="B7627" s="645"/>
      <c r="D7627" s="38"/>
      <c r="E7627" s="38"/>
      <c r="F7627" s="38"/>
      <c r="G7627" s="38"/>
      <c r="H7627" s="38"/>
    </row>
    <row r="7628" spans="1:8" ht="17.45" customHeight="1"/>
    <row r="7629" spans="1:8" ht="17.45" customHeight="1"/>
    <row r="7630" spans="1:8" ht="17.45" customHeight="1" thickBot="1">
      <c r="A7630" s="22" t="s">
        <v>7</v>
      </c>
      <c r="B7630" s="22" t="s">
        <v>4</v>
      </c>
      <c r="D7630" s="22" t="s">
        <v>5</v>
      </c>
      <c r="E7630" s="22" t="s">
        <v>11</v>
      </c>
      <c r="F7630" s="22" t="s">
        <v>12</v>
      </c>
      <c r="G7630" s="22" t="s">
        <v>6</v>
      </c>
      <c r="H7630" s="22" t="s">
        <v>29</v>
      </c>
    </row>
    <row r="7631" spans="1:8" ht="17.45" customHeight="1" thickTop="1" thickBot="1">
      <c r="A7631" s="161">
        <f ca="1">COUNTIF(INDIRECT("$A$3:A" &amp; ROW()-1), "연번")</f>
        <v>693</v>
      </c>
      <c r="B7631" s="21" t="str">
        <f ca="1">VLOOKUP(A7631,'41. KPC'!$B$8:$H$1048576,7,0)</f>
        <v>데이터 분석을 통한 물류 자동화시스템 설계 및 구축</v>
      </c>
      <c r="D7631" s="453" t="s">
        <v>3150</v>
      </c>
      <c r="E7631" s="454" t="s">
        <v>9855</v>
      </c>
      <c r="F7631" s="455" t="s">
        <v>9856</v>
      </c>
      <c r="G7631" s="453">
        <v>3</v>
      </c>
      <c r="H7631" s="37" t="s">
        <v>7752</v>
      </c>
    </row>
    <row r="7632" spans="1:8" ht="17.45" customHeight="1" thickBot="1">
      <c r="A7632" s="24" t="s">
        <v>28</v>
      </c>
      <c r="B7632" s="456" t="s">
        <v>9857</v>
      </c>
      <c r="D7632" s="457" t="s">
        <v>3150</v>
      </c>
      <c r="E7632" s="458" t="s">
        <v>9858</v>
      </c>
      <c r="F7632" s="459" t="s">
        <v>9859</v>
      </c>
      <c r="G7632" s="457">
        <v>3</v>
      </c>
      <c r="H7632" s="37" t="s">
        <v>7752</v>
      </c>
    </row>
    <row r="7633" spans="1:8" ht="17.45" customHeight="1" thickBot="1">
      <c r="A7633" s="24" t="s">
        <v>13</v>
      </c>
      <c r="B7633" s="456" t="s">
        <v>9757</v>
      </c>
      <c r="D7633" s="457" t="s">
        <v>3150</v>
      </c>
      <c r="E7633" s="458" t="s">
        <v>9860</v>
      </c>
      <c r="F7633" s="459" t="s">
        <v>9861</v>
      </c>
      <c r="G7633" s="457">
        <v>2</v>
      </c>
      <c r="H7633" s="37" t="s">
        <v>7752</v>
      </c>
    </row>
    <row r="7634" spans="1:8" ht="17.45" customHeight="1">
      <c r="A7634" s="24" t="s">
        <v>32</v>
      </c>
      <c r="B7634" s="259">
        <f ca="1">VLOOKUP(B7631,'41. KPC'!$H$8:$J$1048576,3,0)</f>
        <v>14</v>
      </c>
      <c r="D7634" s="37" t="s">
        <v>3150</v>
      </c>
      <c r="E7634" s="37" t="s">
        <v>9862</v>
      </c>
      <c r="F7634" s="37" t="s">
        <v>9863</v>
      </c>
      <c r="G7634" s="37">
        <v>4</v>
      </c>
      <c r="H7634" s="37" t="s">
        <v>7752</v>
      </c>
    </row>
    <row r="7635" spans="1:8" ht="17.45" customHeight="1">
      <c r="A7635" s="24" t="s">
        <v>31</v>
      </c>
      <c r="B7635" s="259" t="str">
        <f ca="1">VLOOKUP(B7631,'41. KPC'!$H$8:$J$1048576,2,0)</f>
        <v>O</v>
      </c>
      <c r="D7635" s="38" t="s">
        <v>3150</v>
      </c>
      <c r="E7635" s="38" t="s">
        <v>9864</v>
      </c>
      <c r="F7635" s="38" t="s">
        <v>9865</v>
      </c>
      <c r="G7635" s="38">
        <v>2</v>
      </c>
      <c r="H7635" s="37" t="s">
        <v>7752</v>
      </c>
    </row>
    <row r="7636" spans="1:8" ht="17.45" customHeight="1">
      <c r="A7636" s="24" t="s">
        <v>25</v>
      </c>
      <c r="B7636" s="259" t="str">
        <f ca="1">VLOOKUP(B7631,'41. KPC'!$H$8:$L$1048576,5,0)</f>
        <v>2~12월</v>
      </c>
      <c r="D7636" s="38"/>
      <c r="E7636" s="38"/>
      <c r="F7636" s="38"/>
      <c r="G7636" s="38"/>
      <c r="H7636" s="38"/>
    </row>
    <row r="7637" spans="1:8" ht="17.45" customHeight="1">
      <c r="A7637" s="629" t="s">
        <v>33</v>
      </c>
      <c r="B7637" s="644" t="s">
        <v>9866</v>
      </c>
      <c r="D7637" s="38"/>
      <c r="E7637" s="38"/>
      <c r="F7637" s="38"/>
      <c r="G7637" s="38"/>
      <c r="H7637" s="38"/>
    </row>
    <row r="7638" spans="1:8" ht="17.45" customHeight="1">
      <c r="A7638" s="630"/>
      <c r="B7638" s="645"/>
      <c r="D7638" s="38"/>
      <c r="E7638" s="38"/>
      <c r="F7638" s="38"/>
      <c r="G7638" s="38"/>
      <c r="H7638" s="38"/>
    </row>
    <row r="7639" spans="1:8" ht="17.45" customHeight="1"/>
    <row r="7640" spans="1:8" ht="17.45" customHeight="1"/>
    <row r="7641" spans="1:8" ht="17.45" customHeight="1" thickBot="1">
      <c r="A7641" s="22" t="s">
        <v>7</v>
      </c>
      <c r="B7641" s="22" t="s">
        <v>4</v>
      </c>
      <c r="D7641" s="22" t="s">
        <v>5</v>
      </c>
      <c r="E7641" s="22" t="s">
        <v>11</v>
      </c>
      <c r="F7641" s="22" t="s">
        <v>12</v>
      </c>
      <c r="G7641" s="22" t="s">
        <v>6</v>
      </c>
      <c r="H7641" s="22" t="s">
        <v>29</v>
      </c>
    </row>
    <row r="7642" spans="1:8" ht="17.45" customHeight="1" thickTop="1" thickBot="1">
      <c r="A7642" s="161">
        <f ca="1">COUNTIF(INDIRECT("$A$3:A" &amp; ROW()-1), "연번")</f>
        <v>694</v>
      </c>
      <c r="B7642" s="21" t="str">
        <f ca="1">VLOOKUP(A7642,'41. KPC'!$B$8:$H$1048576,7,0)</f>
        <v>공급망관리(SCM)입문</v>
      </c>
      <c r="D7642" s="453" t="s">
        <v>3151</v>
      </c>
      <c r="E7642" s="454" t="s">
        <v>9867</v>
      </c>
      <c r="F7642" s="455" t="s">
        <v>9868</v>
      </c>
      <c r="G7642" s="453">
        <v>3</v>
      </c>
      <c r="H7642" s="37" t="s">
        <v>7752</v>
      </c>
    </row>
    <row r="7643" spans="1:8" ht="17.45" customHeight="1" thickBot="1">
      <c r="A7643" s="24" t="s">
        <v>28</v>
      </c>
      <c r="B7643" s="456" t="s">
        <v>9869</v>
      </c>
      <c r="D7643" s="457" t="s">
        <v>3151</v>
      </c>
      <c r="E7643" s="458" t="s">
        <v>9870</v>
      </c>
      <c r="F7643" s="459" t="s">
        <v>9871</v>
      </c>
      <c r="G7643" s="457">
        <v>4</v>
      </c>
      <c r="H7643" s="37" t="s">
        <v>7752</v>
      </c>
    </row>
    <row r="7644" spans="1:8" ht="17.45" customHeight="1" thickBot="1">
      <c r="A7644" s="24" t="s">
        <v>13</v>
      </c>
      <c r="B7644" s="456" t="s">
        <v>9872</v>
      </c>
      <c r="D7644" s="457" t="s">
        <v>3151</v>
      </c>
      <c r="E7644" s="458" t="s">
        <v>9873</v>
      </c>
      <c r="F7644" s="459" t="s">
        <v>9874</v>
      </c>
      <c r="G7644" s="457">
        <v>1</v>
      </c>
      <c r="H7644" s="37" t="s">
        <v>7752</v>
      </c>
    </row>
    <row r="7645" spans="1:8" ht="17.45" customHeight="1">
      <c r="A7645" s="24" t="s">
        <v>32</v>
      </c>
      <c r="B7645" s="259">
        <f ca="1">VLOOKUP(B7642,'41. KPC'!$H$8:$J$1048576,3,0)</f>
        <v>14</v>
      </c>
      <c r="D7645" s="37" t="s">
        <v>3151</v>
      </c>
      <c r="E7645" s="37" t="s">
        <v>9875</v>
      </c>
      <c r="F7645" s="37" t="s">
        <v>9876</v>
      </c>
      <c r="G7645" s="37">
        <v>3</v>
      </c>
      <c r="H7645" s="37" t="s">
        <v>7752</v>
      </c>
    </row>
    <row r="7646" spans="1:8" ht="17.45" customHeight="1">
      <c r="A7646" s="24" t="s">
        <v>31</v>
      </c>
      <c r="B7646" s="259" t="str">
        <f ca="1">VLOOKUP(B7642,'41. KPC'!$H$8:$J$1048576,2,0)</f>
        <v>O</v>
      </c>
      <c r="D7646" s="38" t="s">
        <v>3151</v>
      </c>
      <c r="E7646" s="38" t="s">
        <v>9877</v>
      </c>
      <c r="F7646" s="38" t="s">
        <v>9878</v>
      </c>
      <c r="G7646" s="38">
        <v>3</v>
      </c>
      <c r="H7646" s="37" t="s">
        <v>7752</v>
      </c>
    </row>
    <row r="7647" spans="1:8" ht="17.45" customHeight="1">
      <c r="A7647" s="24" t="s">
        <v>25</v>
      </c>
      <c r="B7647" s="259" t="str">
        <f ca="1">VLOOKUP(B7642,'41. KPC'!$H$8:$L$1048576,5,0)</f>
        <v>2~12월</v>
      </c>
      <c r="D7647" s="38"/>
      <c r="E7647" s="38"/>
      <c r="F7647" s="38"/>
      <c r="G7647" s="38"/>
      <c r="H7647" s="38"/>
    </row>
    <row r="7648" spans="1:8" ht="17.45" customHeight="1">
      <c r="A7648" s="629" t="s">
        <v>33</v>
      </c>
      <c r="B7648" s="644" t="s">
        <v>9879</v>
      </c>
      <c r="D7648" s="38"/>
      <c r="E7648" s="38"/>
      <c r="F7648" s="38"/>
      <c r="G7648" s="38"/>
      <c r="H7648" s="38"/>
    </row>
    <row r="7649" spans="1:8" ht="17.45" customHeight="1">
      <c r="A7649" s="630"/>
      <c r="B7649" s="645"/>
      <c r="D7649" s="38"/>
      <c r="E7649" s="38"/>
      <c r="F7649" s="38"/>
      <c r="G7649" s="38"/>
      <c r="H7649" s="38"/>
    </row>
    <row r="7650" spans="1:8" ht="17.45" customHeight="1"/>
    <row r="7651" spans="1:8" ht="17.45" customHeight="1"/>
    <row r="7652" spans="1:8" ht="17.45" customHeight="1" thickBot="1">
      <c r="A7652" s="22" t="s">
        <v>7</v>
      </c>
      <c r="B7652" s="22" t="s">
        <v>4</v>
      </c>
      <c r="D7652" s="22" t="s">
        <v>5</v>
      </c>
      <c r="E7652" s="22" t="s">
        <v>11</v>
      </c>
      <c r="F7652" s="22" t="s">
        <v>12</v>
      </c>
      <c r="G7652" s="22" t="s">
        <v>6</v>
      </c>
      <c r="H7652" s="22" t="s">
        <v>29</v>
      </c>
    </row>
    <row r="7653" spans="1:8" ht="17.45" customHeight="1" thickTop="1" thickBot="1">
      <c r="A7653" s="161">
        <f ca="1">COUNTIF(INDIRECT("$A$3:A" &amp; ROW()-1), "연번")</f>
        <v>695</v>
      </c>
      <c r="B7653" s="21" t="str">
        <f ca="1">VLOOKUP(A7653,'41. KPC'!$B$8:$H$1048576,7,0)</f>
        <v>공급망관리(SCM)전략기획</v>
      </c>
      <c r="D7653" s="453" t="s">
        <v>3153</v>
      </c>
      <c r="E7653" s="454" t="s">
        <v>9880</v>
      </c>
      <c r="F7653" s="455" t="s">
        <v>9881</v>
      </c>
      <c r="G7653" s="453">
        <v>2</v>
      </c>
      <c r="H7653" s="37" t="s">
        <v>7752</v>
      </c>
    </row>
    <row r="7654" spans="1:8" ht="17.45" customHeight="1" thickBot="1">
      <c r="A7654" s="24" t="s">
        <v>28</v>
      </c>
      <c r="B7654" s="456" t="s">
        <v>9882</v>
      </c>
      <c r="D7654" s="457" t="s">
        <v>3153</v>
      </c>
      <c r="E7654" s="458" t="s">
        <v>9883</v>
      </c>
      <c r="F7654" s="459" t="s">
        <v>9884</v>
      </c>
      <c r="G7654" s="457">
        <v>3</v>
      </c>
      <c r="H7654" s="37" t="s">
        <v>7752</v>
      </c>
    </row>
    <row r="7655" spans="1:8" ht="17.45" customHeight="1" thickBot="1">
      <c r="A7655" s="24" t="s">
        <v>13</v>
      </c>
      <c r="B7655" s="456" t="s">
        <v>9885</v>
      </c>
      <c r="D7655" s="457" t="s">
        <v>3153</v>
      </c>
      <c r="E7655" s="458" t="s">
        <v>9886</v>
      </c>
      <c r="F7655" s="459" t="s">
        <v>9887</v>
      </c>
      <c r="G7655" s="457">
        <v>3</v>
      </c>
      <c r="H7655" s="37" t="s">
        <v>7752</v>
      </c>
    </row>
    <row r="7656" spans="1:8" ht="17.45" customHeight="1">
      <c r="A7656" s="24" t="s">
        <v>32</v>
      </c>
      <c r="B7656" s="259">
        <f ca="1">VLOOKUP(B7653,'41. KPC'!$H$8:$J$1048576,3,0)</f>
        <v>14</v>
      </c>
      <c r="D7656" s="37" t="s">
        <v>3153</v>
      </c>
      <c r="E7656" s="37" t="s">
        <v>9888</v>
      </c>
      <c r="F7656" s="37" t="s">
        <v>9889</v>
      </c>
      <c r="G7656" s="37">
        <v>3</v>
      </c>
      <c r="H7656" s="37" t="s">
        <v>7752</v>
      </c>
    </row>
    <row r="7657" spans="1:8" ht="17.45" customHeight="1">
      <c r="A7657" s="24" t="s">
        <v>31</v>
      </c>
      <c r="B7657" s="259" t="str">
        <f ca="1">VLOOKUP(B7653,'41. KPC'!$H$8:$J$1048576,2,0)</f>
        <v>O</v>
      </c>
      <c r="D7657" s="38" t="s">
        <v>3153</v>
      </c>
      <c r="E7657" s="38" t="s">
        <v>9890</v>
      </c>
      <c r="F7657" s="38" t="s">
        <v>9891</v>
      </c>
      <c r="G7657" s="38">
        <v>3</v>
      </c>
      <c r="H7657" s="37" t="s">
        <v>7752</v>
      </c>
    </row>
    <row r="7658" spans="1:8" ht="17.45" customHeight="1">
      <c r="A7658" s="24" t="s">
        <v>25</v>
      </c>
      <c r="B7658" s="259" t="str">
        <f ca="1">VLOOKUP(B7653,'41. KPC'!$H$8:$L$1048576,5,0)</f>
        <v>2~12월</v>
      </c>
      <c r="D7658" s="38"/>
      <c r="E7658" s="38"/>
      <c r="F7658" s="38"/>
      <c r="G7658" s="38"/>
      <c r="H7658" s="38"/>
    </row>
    <row r="7659" spans="1:8" ht="17.45" customHeight="1">
      <c r="A7659" s="629" t="s">
        <v>33</v>
      </c>
      <c r="B7659" s="644" t="s">
        <v>9892</v>
      </c>
      <c r="D7659" s="38"/>
      <c r="E7659" s="38"/>
      <c r="F7659" s="38"/>
      <c r="G7659" s="38"/>
      <c r="H7659" s="38"/>
    </row>
    <row r="7660" spans="1:8" ht="17.45" customHeight="1">
      <c r="A7660" s="630"/>
      <c r="B7660" s="645"/>
      <c r="D7660" s="38"/>
      <c r="E7660" s="38"/>
      <c r="F7660" s="38"/>
      <c r="G7660" s="38"/>
      <c r="H7660" s="38"/>
    </row>
    <row r="7661" spans="1:8" ht="17.45" customHeight="1"/>
    <row r="7662" spans="1:8" ht="17.45" customHeight="1"/>
    <row r="7663" spans="1:8" ht="17.45" customHeight="1" thickBot="1">
      <c r="A7663" s="22" t="s">
        <v>7</v>
      </c>
      <c r="B7663" s="22" t="s">
        <v>4</v>
      </c>
      <c r="D7663" s="22" t="s">
        <v>5</v>
      </c>
      <c r="E7663" s="22" t="s">
        <v>11</v>
      </c>
      <c r="F7663" s="22" t="s">
        <v>12</v>
      </c>
      <c r="G7663" s="22" t="s">
        <v>6</v>
      </c>
      <c r="H7663" s="22" t="s">
        <v>29</v>
      </c>
    </row>
    <row r="7664" spans="1:8" ht="17.45" customHeight="1" thickTop="1" thickBot="1">
      <c r="A7664" s="161">
        <f ca="1">COUNTIF(INDIRECT("$A$3:A" &amp; ROW()-1), "연번")</f>
        <v>696</v>
      </c>
      <c r="B7664" s="21" t="str">
        <f ca="1">VLOOKUP(A7664,'41. KPC'!$B$8:$H$1048576,7,0)</f>
        <v>매출을 높이는 해외수출전략</v>
      </c>
      <c r="D7664" s="453" t="s">
        <v>3154</v>
      </c>
      <c r="E7664" s="454" t="s">
        <v>9893</v>
      </c>
      <c r="F7664" s="455" t="s">
        <v>9894</v>
      </c>
      <c r="G7664" s="453">
        <v>3</v>
      </c>
      <c r="H7664" s="37" t="s">
        <v>7752</v>
      </c>
    </row>
    <row r="7665" spans="1:8" ht="17.45" customHeight="1" thickBot="1">
      <c r="A7665" s="24" t="s">
        <v>28</v>
      </c>
      <c r="B7665" s="456" t="s">
        <v>9895</v>
      </c>
      <c r="D7665" s="457" t="s">
        <v>3154</v>
      </c>
      <c r="E7665" s="458" t="s">
        <v>9896</v>
      </c>
      <c r="F7665" s="459" t="s">
        <v>9897</v>
      </c>
      <c r="G7665" s="457">
        <v>4</v>
      </c>
      <c r="H7665" s="37" t="s">
        <v>7752</v>
      </c>
    </row>
    <row r="7666" spans="1:8" ht="17.45" customHeight="1" thickBot="1">
      <c r="A7666" s="24" t="s">
        <v>13</v>
      </c>
      <c r="B7666" s="456" t="s">
        <v>9898</v>
      </c>
      <c r="D7666" s="457" t="s">
        <v>3154</v>
      </c>
      <c r="E7666" s="458" t="s">
        <v>9899</v>
      </c>
      <c r="F7666" s="459" t="s">
        <v>9900</v>
      </c>
      <c r="G7666" s="457">
        <v>2</v>
      </c>
      <c r="H7666" s="37" t="s">
        <v>7752</v>
      </c>
    </row>
    <row r="7667" spans="1:8" ht="17.45" customHeight="1">
      <c r="A7667" s="24" t="s">
        <v>32</v>
      </c>
      <c r="B7667" s="259">
        <f ca="1">VLOOKUP(B7664,'41. KPC'!$H$8:$J$1048576,3,0)</f>
        <v>14</v>
      </c>
      <c r="D7667" s="37" t="s">
        <v>3154</v>
      </c>
      <c r="E7667" s="37" t="s">
        <v>9901</v>
      </c>
      <c r="F7667" s="37" t="s">
        <v>9902</v>
      </c>
      <c r="G7667" s="37">
        <v>2</v>
      </c>
      <c r="H7667" s="37" t="s">
        <v>7752</v>
      </c>
    </row>
    <row r="7668" spans="1:8" ht="17.45" customHeight="1">
      <c r="A7668" s="24" t="s">
        <v>31</v>
      </c>
      <c r="B7668" s="259" t="str">
        <f ca="1">VLOOKUP(B7664,'41. KPC'!$H$8:$J$1048576,2,0)</f>
        <v>O</v>
      </c>
      <c r="D7668" s="38" t="s">
        <v>3154</v>
      </c>
      <c r="E7668" s="38" t="s">
        <v>9903</v>
      </c>
      <c r="F7668" s="38" t="s">
        <v>9904</v>
      </c>
      <c r="G7668" s="38">
        <v>3</v>
      </c>
      <c r="H7668" s="37" t="s">
        <v>7752</v>
      </c>
    </row>
    <row r="7669" spans="1:8" ht="17.45" customHeight="1">
      <c r="A7669" s="24" t="s">
        <v>25</v>
      </c>
      <c r="B7669" s="259" t="str">
        <f ca="1">VLOOKUP(B7664,'41. KPC'!$H$8:$L$1048576,5,0)</f>
        <v>2~12월</v>
      </c>
      <c r="D7669" s="38"/>
      <c r="E7669" s="38"/>
      <c r="F7669" s="38"/>
      <c r="G7669" s="38"/>
      <c r="H7669" s="38"/>
    </row>
    <row r="7670" spans="1:8" ht="17.45" customHeight="1">
      <c r="A7670" s="629" t="s">
        <v>33</v>
      </c>
      <c r="B7670" s="644" t="s">
        <v>9905</v>
      </c>
      <c r="D7670" s="38"/>
      <c r="E7670" s="38"/>
      <c r="F7670" s="38"/>
      <c r="G7670" s="38"/>
      <c r="H7670" s="38"/>
    </row>
    <row r="7671" spans="1:8" ht="17.45" customHeight="1">
      <c r="A7671" s="630"/>
      <c r="B7671" s="645"/>
      <c r="D7671" s="38"/>
      <c r="E7671" s="38"/>
      <c r="F7671" s="38"/>
      <c r="G7671" s="38"/>
      <c r="H7671" s="38"/>
    </row>
    <row r="7672" spans="1:8" ht="17.45" customHeight="1"/>
    <row r="7673" spans="1:8" ht="17.45" customHeight="1"/>
    <row r="7674" spans="1:8" ht="17.45" customHeight="1"/>
    <row r="7675" spans="1:8" ht="17.45" customHeight="1" thickBot="1">
      <c r="A7675" s="22" t="s">
        <v>7</v>
      </c>
      <c r="B7675" s="22" t="s">
        <v>4</v>
      </c>
      <c r="D7675" s="22" t="s">
        <v>5</v>
      </c>
      <c r="E7675" s="22" t="s">
        <v>11</v>
      </c>
      <c r="F7675" s="22" t="s">
        <v>12</v>
      </c>
      <c r="G7675" s="22" t="s">
        <v>6</v>
      </c>
      <c r="H7675" s="22" t="s">
        <v>29</v>
      </c>
    </row>
    <row r="7676" spans="1:8" ht="17.45" customHeight="1" thickTop="1" thickBot="1">
      <c r="A7676" s="161">
        <f ca="1">COUNTIF(INDIRECT("$A$3:A" &amp; ROW()-1), "연번")</f>
        <v>697</v>
      </c>
      <c r="B7676" s="21" t="str">
        <f ca="1">VLOOKUP(A7676,'41. KPC'!$B$8:$H$1048576,7,0)</f>
        <v>인코텀즈와 수출입단가산출</v>
      </c>
      <c r="D7676" s="453" t="s">
        <v>3155</v>
      </c>
      <c r="E7676" s="454" t="s">
        <v>9906</v>
      </c>
      <c r="F7676" s="455" t="s">
        <v>9907</v>
      </c>
      <c r="G7676" s="453">
        <v>3</v>
      </c>
      <c r="H7676" s="37" t="s">
        <v>7752</v>
      </c>
    </row>
    <row r="7677" spans="1:8" ht="17.45" customHeight="1" thickBot="1">
      <c r="A7677" s="24" t="s">
        <v>28</v>
      </c>
      <c r="B7677" s="456" t="s">
        <v>9908</v>
      </c>
      <c r="D7677" s="457" t="s">
        <v>3155</v>
      </c>
      <c r="E7677" s="458" t="s">
        <v>9909</v>
      </c>
      <c r="F7677" s="459" t="s">
        <v>9910</v>
      </c>
      <c r="G7677" s="457">
        <v>4</v>
      </c>
      <c r="H7677" s="37" t="s">
        <v>7752</v>
      </c>
    </row>
    <row r="7678" spans="1:8" ht="17.45" customHeight="1" thickBot="1">
      <c r="A7678" s="24" t="s">
        <v>13</v>
      </c>
      <c r="B7678" s="456" t="s">
        <v>9911</v>
      </c>
      <c r="D7678" s="457" t="s">
        <v>3155</v>
      </c>
      <c r="E7678" s="458" t="s">
        <v>9912</v>
      </c>
      <c r="F7678" s="459" t="s">
        <v>9913</v>
      </c>
      <c r="G7678" s="457">
        <v>3</v>
      </c>
      <c r="H7678" s="37" t="s">
        <v>7752</v>
      </c>
    </row>
    <row r="7679" spans="1:8" ht="17.45" customHeight="1">
      <c r="A7679" s="24" t="s">
        <v>32</v>
      </c>
      <c r="B7679" s="259">
        <f ca="1">VLOOKUP(B7676,'41. KPC'!$H$8:$J$1048576,3,0)</f>
        <v>14</v>
      </c>
      <c r="D7679" s="37" t="s">
        <v>3155</v>
      </c>
      <c r="E7679" s="37" t="s">
        <v>9914</v>
      </c>
      <c r="F7679" s="37" t="s">
        <v>9915</v>
      </c>
      <c r="G7679" s="37">
        <v>4</v>
      </c>
      <c r="H7679" s="37" t="s">
        <v>7752</v>
      </c>
    </row>
    <row r="7680" spans="1:8" ht="17.45" customHeight="1">
      <c r="A7680" s="24" t="s">
        <v>31</v>
      </c>
      <c r="B7680" s="259" t="str">
        <f ca="1">VLOOKUP(B7676,'41. KPC'!$H$8:$J$1048576,2,0)</f>
        <v>O</v>
      </c>
      <c r="D7680" s="38"/>
      <c r="E7680" s="38"/>
      <c r="F7680" s="38"/>
      <c r="G7680" s="38"/>
      <c r="H7680" s="38"/>
    </row>
    <row r="7681" spans="1:8" ht="17.45" customHeight="1">
      <c r="A7681" s="24" t="s">
        <v>25</v>
      </c>
      <c r="B7681" s="259" t="str">
        <f ca="1">VLOOKUP(B7676,'41. KPC'!$H$8:$L$1048576,5,0)</f>
        <v>2~12월</v>
      </c>
      <c r="D7681" s="38"/>
      <c r="E7681" s="38"/>
      <c r="F7681" s="38"/>
      <c r="G7681" s="38"/>
      <c r="H7681" s="38"/>
    </row>
    <row r="7682" spans="1:8" ht="17.45" customHeight="1">
      <c r="A7682" s="629" t="s">
        <v>33</v>
      </c>
      <c r="B7682" s="644" t="s">
        <v>9916</v>
      </c>
      <c r="D7682" s="38"/>
      <c r="E7682" s="38"/>
      <c r="F7682" s="38"/>
      <c r="G7682" s="38"/>
      <c r="H7682" s="38"/>
    </row>
    <row r="7683" spans="1:8" ht="17.45" customHeight="1">
      <c r="A7683" s="630"/>
      <c r="B7683" s="645"/>
      <c r="D7683" s="38"/>
      <c r="E7683" s="38"/>
      <c r="F7683" s="38"/>
      <c r="G7683" s="38"/>
      <c r="H7683" s="38"/>
    </row>
    <row r="7684" spans="1:8" ht="17.45" customHeight="1"/>
    <row r="7685" spans="1:8" ht="17.45" customHeight="1"/>
    <row r="7686" spans="1:8" ht="17.45" customHeight="1" thickBot="1">
      <c r="A7686" s="22" t="s">
        <v>7</v>
      </c>
      <c r="B7686" s="22" t="s">
        <v>4</v>
      </c>
      <c r="D7686" s="22" t="s">
        <v>5</v>
      </c>
      <c r="E7686" s="22" t="s">
        <v>11</v>
      </c>
      <c r="F7686" s="22" t="s">
        <v>12</v>
      </c>
      <c r="G7686" s="22" t="s">
        <v>6</v>
      </c>
      <c r="H7686" s="22" t="s">
        <v>29</v>
      </c>
    </row>
    <row r="7687" spans="1:8" ht="17.45" customHeight="1" thickTop="1" thickBot="1">
      <c r="A7687" s="161">
        <f ca="1">COUNTIF(INDIRECT("$A$3:A" &amp; ROW()-1), "연번")</f>
        <v>698</v>
      </c>
      <c r="B7687" s="21" t="str">
        <f ca="1">VLOOKUP(A7687,'41. KPC'!$B$8:$H$1048576,7,0)</f>
        <v>무역비용 절감기법</v>
      </c>
      <c r="D7687" s="453" t="s">
        <v>3156</v>
      </c>
      <c r="E7687" s="454" t="s">
        <v>9917</v>
      </c>
      <c r="F7687" s="455" t="s">
        <v>9918</v>
      </c>
      <c r="G7687" s="461">
        <v>4</v>
      </c>
      <c r="H7687" s="37" t="s">
        <v>7752</v>
      </c>
    </row>
    <row r="7688" spans="1:8" ht="17.45" customHeight="1" thickBot="1">
      <c r="A7688" s="24" t="s">
        <v>28</v>
      </c>
      <c r="B7688" s="456" t="s">
        <v>9919</v>
      </c>
      <c r="D7688" s="457" t="s">
        <v>3156</v>
      </c>
      <c r="E7688" s="458" t="s">
        <v>9920</v>
      </c>
      <c r="F7688" s="459" t="s">
        <v>9921</v>
      </c>
      <c r="G7688" s="462">
        <v>3</v>
      </c>
      <c r="H7688" s="37" t="s">
        <v>7752</v>
      </c>
    </row>
    <row r="7689" spans="1:8" ht="17.45" customHeight="1" thickBot="1">
      <c r="A7689" s="24" t="s">
        <v>13</v>
      </c>
      <c r="B7689" s="456" t="s">
        <v>9922</v>
      </c>
      <c r="D7689" s="457" t="s">
        <v>3156</v>
      </c>
      <c r="E7689" s="458" t="s">
        <v>9923</v>
      </c>
      <c r="F7689" s="459" t="s">
        <v>9924</v>
      </c>
      <c r="G7689" s="462">
        <v>3</v>
      </c>
      <c r="H7689" s="37" t="s">
        <v>7752</v>
      </c>
    </row>
    <row r="7690" spans="1:8" ht="17.45" customHeight="1">
      <c r="A7690" s="24" t="s">
        <v>32</v>
      </c>
      <c r="B7690" s="259">
        <f ca="1">VLOOKUP(B7687,'41. KPC'!$H$8:$J$1048576,3,0)</f>
        <v>14</v>
      </c>
      <c r="D7690" s="37" t="s">
        <v>3156</v>
      </c>
      <c r="E7690" s="37" t="s">
        <v>9925</v>
      </c>
      <c r="F7690" s="37" t="s">
        <v>9926</v>
      </c>
      <c r="G7690" s="49">
        <v>4</v>
      </c>
      <c r="H7690" s="37" t="s">
        <v>7752</v>
      </c>
    </row>
    <row r="7691" spans="1:8" ht="17.45" customHeight="1">
      <c r="A7691" s="24" t="s">
        <v>31</v>
      </c>
      <c r="B7691" s="259" t="str">
        <f ca="1">VLOOKUP(B7687,'41. KPC'!$H$8:$J$1048576,2,0)</f>
        <v>O</v>
      </c>
      <c r="D7691" s="38"/>
      <c r="E7691" s="38"/>
      <c r="F7691" s="38"/>
      <c r="G7691" s="38"/>
      <c r="H7691" s="38"/>
    </row>
    <row r="7692" spans="1:8" ht="17.45" customHeight="1">
      <c r="A7692" s="24" t="s">
        <v>25</v>
      </c>
      <c r="B7692" s="259" t="str">
        <f ca="1">VLOOKUP(B7687,'41. KPC'!$H$8:$L$1048576,5,0)</f>
        <v>2~12월</v>
      </c>
      <c r="D7692" s="38"/>
      <c r="E7692" s="38"/>
      <c r="F7692" s="38"/>
      <c r="G7692" s="38"/>
      <c r="H7692" s="38"/>
    </row>
    <row r="7693" spans="1:8" ht="17.45" customHeight="1">
      <c r="A7693" s="629" t="s">
        <v>33</v>
      </c>
      <c r="B7693" s="644" t="s">
        <v>9927</v>
      </c>
      <c r="D7693" s="38"/>
      <c r="E7693" s="38"/>
      <c r="F7693" s="38"/>
      <c r="G7693" s="38"/>
      <c r="H7693" s="38"/>
    </row>
    <row r="7694" spans="1:8" ht="17.45" customHeight="1">
      <c r="A7694" s="630"/>
      <c r="B7694" s="645"/>
      <c r="D7694" s="38"/>
      <c r="E7694" s="38"/>
      <c r="F7694" s="38"/>
      <c r="G7694" s="38"/>
      <c r="H7694" s="38"/>
    </row>
    <row r="7695" spans="1:8" ht="17.45" customHeight="1"/>
    <row r="7696" spans="1:8" ht="17.45" customHeight="1"/>
    <row r="7697" spans="1:8" ht="17.45" customHeight="1" thickBot="1">
      <c r="A7697" s="22" t="s">
        <v>7</v>
      </c>
      <c r="B7697" s="22" t="s">
        <v>4</v>
      </c>
      <c r="D7697" s="22" t="s">
        <v>5</v>
      </c>
      <c r="E7697" s="22" t="s">
        <v>11</v>
      </c>
      <c r="F7697" s="22" t="s">
        <v>12</v>
      </c>
      <c r="G7697" s="22" t="s">
        <v>6</v>
      </c>
      <c r="H7697" s="22" t="s">
        <v>29</v>
      </c>
    </row>
    <row r="7698" spans="1:8" ht="17.45" customHeight="1" thickTop="1" thickBot="1">
      <c r="A7698" s="161">
        <f ca="1">COUNTIF(INDIRECT("$A$3:A" &amp; ROW()-1), "연번")</f>
        <v>699</v>
      </c>
      <c r="B7698" s="21" t="str">
        <f ca="1">VLOOKUP(A7698,'41. KPC'!$B$8:$H$1048576,7,0)</f>
        <v>수출입운송 및 적하보험</v>
      </c>
      <c r="D7698" s="453" t="s">
        <v>3157</v>
      </c>
      <c r="E7698" s="454" t="s">
        <v>9928</v>
      </c>
      <c r="F7698" s="455" t="s">
        <v>9929</v>
      </c>
      <c r="G7698" s="453">
        <v>2</v>
      </c>
      <c r="H7698" s="37" t="s">
        <v>7752</v>
      </c>
    </row>
    <row r="7699" spans="1:8" ht="17.45" customHeight="1" thickBot="1">
      <c r="A7699" s="24" t="s">
        <v>28</v>
      </c>
      <c r="B7699" s="456" t="s">
        <v>9930</v>
      </c>
      <c r="D7699" s="457" t="s">
        <v>3157</v>
      </c>
      <c r="E7699" s="458" t="s">
        <v>9931</v>
      </c>
      <c r="F7699" s="459" t="s">
        <v>9932</v>
      </c>
      <c r="G7699" s="457">
        <v>3</v>
      </c>
      <c r="H7699" s="37" t="s">
        <v>7752</v>
      </c>
    </row>
    <row r="7700" spans="1:8" ht="17.45" customHeight="1" thickBot="1">
      <c r="A7700" s="24" t="s">
        <v>13</v>
      </c>
      <c r="B7700" s="456" t="s">
        <v>9922</v>
      </c>
      <c r="D7700" s="457" t="s">
        <v>3157</v>
      </c>
      <c r="E7700" s="458" t="s">
        <v>9933</v>
      </c>
      <c r="F7700" s="459" t="s">
        <v>9934</v>
      </c>
      <c r="G7700" s="457">
        <v>3</v>
      </c>
      <c r="H7700" s="37" t="s">
        <v>7752</v>
      </c>
    </row>
    <row r="7701" spans="1:8" ht="17.45" customHeight="1">
      <c r="A7701" s="24" t="s">
        <v>32</v>
      </c>
      <c r="B7701" s="259">
        <f ca="1">VLOOKUP(B7698,'41. KPC'!$H$8:$J$1048576,3,0)</f>
        <v>14</v>
      </c>
      <c r="D7701" s="37" t="s">
        <v>3157</v>
      </c>
      <c r="E7701" s="37" t="s">
        <v>9935</v>
      </c>
      <c r="F7701" s="37" t="s">
        <v>9936</v>
      </c>
      <c r="G7701" s="37">
        <v>3</v>
      </c>
      <c r="H7701" s="37" t="s">
        <v>7752</v>
      </c>
    </row>
    <row r="7702" spans="1:8" ht="17.45" customHeight="1">
      <c r="A7702" s="24" t="s">
        <v>31</v>
      </c>
      <c r="B7702" s="259" t="str">
        <f ca="1">VLOOKUP(B7698,'41. KPC'!$H$8:$J$1048576,2,0)</f>
        <v>O</v>
      </c>
      <c r="D7702" s="38" t="s">
        <v>3157</v>
      </c>
      <c r="E7702" s="38" t="s">
        <v>9937</v>
      </c>
      <c r="F7702" s="38" t="s">
        <v>9938</v>
      </c>
      <c r="G7702" s="38">
        <v>3</v>
      </c>
      <c r="H7702" s="37" t="s">
        <v>7752</v>
      </c>
    </row>
    <row r="7703" spans="1:8" ht="17.45" customHeight="1">
      <c r="A7703" s="24" t="s">
        <v>25</v>
      </c>
      <c r="B7703" s="259" t="str">
        <f ca="1">VLOOKUP(B7698,'41. KPC'!$H$8:$L$1048576,5,0)</f>
        <v>2~12월</v>
      </c>
      <c r="D7703" s="38"/>
      <c r="E7703" s="38"/>
      <c r="F7703" s="38"/>
      <c r="G7703" s="38"/>
      <c r="H7703" s="38"/>
    </row>
    <row r="7704" spans="1:8" ht="17.45" customHeight="1">
      <c r="A7704" s="629" t="s">
        <v>33</v>
      </c>
      <c r="B7704" s="644" t="s">
        <v>9939</v>
      </c>
      <c r="D7704" s="38"/>
      <c r="E7704" s="38"/>
      <c r="F7704" s="38"/>
      <c r="G7704" s="38"/>
      <c r="H7704" s="38"/>
    </row>
    <row r="7705" spans="1:8" ht="17.45" customHeight="1">
      <c r="A7705" s="630"/>
      <c r="B7705" s="645"/>
      <c r="D7705" s="38"/>
      <c r="E7705" s="38"/>
      <c r="F7705" s="38"/>
      <c r="G7705" s="38"/>
      <c r="H7705" s="38"/>
    </row>
    <row r="7706" spans="1:8" ht="17.45" customHeight="1"/>
    <row r="7707" spans="1:8" ht="17.45" customHeight="1"/>
    <row r="7708" spans="1:8" ht="17.45" customHeight="1" thickBot="1">
      <c r="A7708" s="22" t="s">
        <v>7</v>
      </c>
      <c r="B7708" s="22" t="s">
        <v>4</v>
      </c>
      <c r="D7708" s="22" t="s">
        <v>5</v>
      </c>
      <c r="E7708" s="22" t="s">
        <v>11</v>
      </c>
      <c r="F7708" s="22" t="s">
        <v>12</v>
      </c>
      <c r="G7708" s="22" t="s">
        <v>6</v>
      </c>
      <c r="H7708" s="22" t="s">
        <v>29</v>
      </c>
    </row>
    <row r="7709" spans="1:8" ht="17.45" customHeight="1" thickTop="1" thickBot="1">
      <c r="A7709" s="161">
        <f ca="1">COUNTIF(INDIRECT("$A$3:A" &amp; ROW()-1), "연번")</f>
        <v>700</v>
      </c>
      <c r="B7709" s="21" t="str">
        <f ca="1">VLOOKUP(A7709,'41. KPC'!$B$8:$H$1048576,7,0)</f>
        <v>실무자를 위한 무역 리스크관리</v>
      </c>
      <c r="D7709" s="453" t="s">
        <v>3158</v>
      </c>
      <c r="E7709" s="454" t="s">
        <v>9940</v>
      </c>
      <c r="F7709" s="455" t="s">
        <v>9941</v>
      </c>
      <c r="G7709" s="461">
        <v>5</v>
      </c>
      <c r="H7709" s="37" t="s">
        <v>7752</v>
      </c>
    </row>
    <row r="7710" spans="1:8" ht="17.45" customHeight="1" thickBot="1">
      <c r="A7710" s="24" t="s">
        <v>28</v>
      </c>
      <c r="B7710" s="456" t="s">
        <v>9942</v>
      </c>
      <c r="D7710" s="457" t="s">
        <v>3158</v>
      </c>
      <c r="E7710" s="458" t="s">
        <v>9943</v>
      </c>
      <c r="F7710" s="459" t="s">
        <v>9944</v>
      </c>
      <c r="G7710" s="462">
        <v>4</v>
      </c>
      <c r="H7710" s="37" t="s">
        <v>7752</v>
      </c>
    </row>
    <row r="7711" spans="1:8" ht="17.45" customHeight="1" thickBot="1">
      <c r="A7711" s="24" t="s">
        <v>13</v>
      </c>
      <c r="B7711" s="456" t="s">
        <v>9945</v>
      </c>
      <c r="D7711" s="457" t="s">
        <v>3158</v>
      </c>
      <c r="E7711" s="458" t="s">
        <v>9946</v>
      </c>
      <c r="F7711" s="459" t="s">
        <v>9947</v>
      </c>
      <c r="G7711" s="462">
        <v>5</v>
      </c>
      <c r="H7711" s="37" t="s">
        <v>7752</v>
      </c>
    </row>
    <row r="7712" spans="1:8" ht="17.45" customHeight="1">
      <c r="A7712" s="24" t="s">
        <v>32</v>
      </c>
      <c r="B7712" s="259">
        <f ca="1">VLOOKUP(B7709,'41. KPC'!$H$8:$J$1048576,3,0)</f>
        <v>14</v>
      </c>
      <c r="D7712" s="37"/>
      <c r="E7712" s="37"/>
      <c r="F7712" s="37"/>
      <c r="G7712" s="49"/>
      <c r="H7712" s="38"/>
    </row>
    <row r="7713" spans="1:8" ht="17.45" customHeight="1">
      <c r="A7713" s="24" t="s">
        <v>31</v>
      </c>
      <c r="B7713" s="259" t="str">
        <f ca="1">VLOOKUP(B7709,'41. KPC'!$H$8:$J$1048576,2,0)</f>
        <v>O</v>
      </c>
      <c r="D7713" s="38"/>
      <c r="E7713" s="38"/>
      <c r="F7713" s="38"/>
      <c r="G7713" s="38"/>
      <c r="H7713" s="38"/>
    </row>
    <row r="7714" spans="1:8" ht="17.45" customHeight="1">
      <c r="A7714" s="24" t="s">
        <v>25</v>
      </c>
      <c r="B7714" s="259" t="str">
        <f ca="1">VLOOKUP(B7709,'41. KPC'!$H$8:$L$1048576,5,0)</f>
        <v>2~12월</v>
      </c>
      <c r="D7714" s="38"/>
      <c r="E7714" s="38"/>
      <c r="F7714" s="38"/>
      <c r="G7714" s="38"/>
      <c r="H7714" s="38"/>
    </row>
    <row r="7715" spans="1:8" ht="17.45" customHeight="1">
      <c r="A7715" s="629" t="s">
        <v>33</v>
      </c>
      <c r="B7715" s="644" t="s">
        <v>9948</v>
      </c>
      <c r="D7715" s="38"/>
      <c r="E7715" s="38"/>
      <c r="F7715" s="38"/>
      <c r="G7715" s="38"/>
      <c r="H7715" s="38"/>
    </row>
    <row r="7716" spans="1:8" ht="17.45" customHeight="1">
      <c r="A7716" s="630"/>
      <c r="B7716" s="645"/>
      <c r="D7716" s="38"/>
      <c r="E7716" s="38"/>
      <c r="F7716" s="38"/>
      <c r="G7716" s="38"/>
      <c r="H7716" s="38"/>
    </row>
    <row r="7717" spans="1:8" ht="17.45" customHeight="1"/>
    <row r="7718" spans="1:8" ht="17.45" customHeight="1"/>
    <row r="7719" spans="1:8" ht="17.45" customHeight="1" thickBot="1">
      <c r="A7719" s="22" t="s">
        <v>7</v>
      </c>
      <c r="B7719" s="22" t="s">
        <v>4</v>
      </c>
      <c r="D7719" s="22" t="s">
        <v>5</v>
      </c>
      <c r="E7719" s="22" t="s">
        <v>11</v>
      </c>
      <c r="F7719" s="22" t="s">
        <v>12</v>
      </c>
      <c r="G7719" s="22" t="s">
        <v>6</v>
      </c>
      <c r="H7719" s="22" t="s">
        <v>29</v>
      </c>
    </row>
    <row r="7720" spans="1:8" ht="17.45" customHeight="1" thickTop="1" thickBot="1">
      <c r="A7720" s="161">
        <f ca="1">COUNTIF(INDIRECT("$A$3:A" &amp; ROW()-1), "연번")</f>
        <v>701</v>
      </c>
      <c r="B7720" s="21" t="str">
        <f ca="1">VLOOKUP(A7720,'41. KPC'!$B$8:$H$1048576,7,0)</f>
        <v>관세심사대응과 리스크관리실무</v>
      </c>
      <c r="D7720" s="453" t="s">
        <v>3159</v>
      </c>
      <c r="E7720" s="454" t="s">
        <v>9949</v>
      </c>
      <c r="F7720" s="455" t="s">
        <v>9950</v>
      </c>
      <c r="G7720" s="453">
        <v>4</v>
      </c>
      <c r="H7720" s="37" t="s">
        <v>7752</v>
      </c>
    </row>
    <row r="7721" spans="1:8" ht="17.45" customHeight="1" thickBot="1">
      <c r="A7721" s="24" t="s">
        <v>28</v>
      </c>
      <c r="B7721" s="456" t="s">
        <v>9951</v>
      </c>
      <c r="D7721" s="457" t="s">
        <v>3159</v>
      </c>
      <c r="E7721" s="458" t="s">
        <v>9952</v>
      </c>
      <c r="F7721" s="459" t="s">
        <v>9950</v>
      </c>
      <c r="G7721" s="457">
        <v>3</v>
      </c>
      <c r="H7721" s="37" t="s">
        <v>7752</v>
      </c>
    </row>
    <row r="7722" spans="1:8" ht="17.45" customHeight="1" thickBot="1">
      <c r="A7722" s="24" t="s">
        <v>13</v>
      </c>
      <c r="B7722" s="456" t="s">
        <v>9953</v>
      </c>
      <c r="D7722" s="457" t="s">
        <v>3159</v>
      </c>
      <c r="E7722" s="458" t="s">
        <v>9954</v>
      </c>
      <c r="F7722" s="459" t="s">
        <v>9955</v>
      </c>
      <c r="G7722" s="457">
        <v>3</v>
      </c>
      <c r="H7722" s="37" t="s">
        <v>7752</v>
      </c>
    </row>
    <row r="7723" spans="1:8" ht="17.45" customHeight="1">
      <c r="A7723" s="24" t="s">
        <v>32</v>
      </c>
      <c r="B7723" s="259">
        <f ca="1">VLOOKUP(B7720,'41. KPC'!$H$8:$J$1048576,3,0)</f>
        <v>18</v>
      </c>
      <c r="D7723" s="45" t="s">
        <v>3159</v>
      </c>
      <c r="E7723" s="45" t="s">
        <v>9956</v>
      </c>
      <c r="F7723" s="45" t="s">
        <v>9957</v>
      </c>
      <c r="G7723" s="45">
        <v>4</v>
      </c>
      <c r="H7723" s="37" t="s">
        <v>7752</v>
      </c>
    </row>
    <row r="7724" spans="1:8" ht="17.45" customHeight="1">
      <c r="A7724" s="24" t="s">
        <v>31</v>
      </c>
      <c r="B7724" s="259" t="str">
        <f ca="1">VLOOKUP(B7720,'41. KPC'!$H$8:$J$1048576,2,0)</f>
        <v>O</v>
      </c>
      <c r="D7724" s="457" t="s">
        <v>3159</v>
      </c>
      <c r="E7724" s="458" t="s">
        <v>9958</v>
      </c>
      <c r="F7724" s="459" t="s">
        <v>9959</v>
      </c>
      <c r="G7724" s="457">
        <v>4</v>
      </c>
      <c r="H7724" s="37" t="s">
        <v>7752</v>
      </c>
    </row>
    <row r="7725" spans="1:8" ht="17.45" customHeight="1">
      <c r="A7725" s="24" t="s">
        <v>25</v>
      </c>
      <c r="B7725" s="259" t="str">
        <f ca="1">VLOOKUP(B7720,'41. KPC'!$H$8:$L$1048576,5,0)</f>
        <v>2~12월</v>
      </c>
      <c r="D7725" s="37"/>
      <c r="E7725" s="37"/>
      <c r="F7725" s="37"/>
      <c r="G7725" s="37"/>
      <c r="H7725" s="38"/>
    </row>
    <row r="7726" spans="1:8" ht="17.45" customHeight="1">
      <c r="A7726" s="629" t="s">
        <v>33</v>
      </c>
      <c r="B7726" s="644" t="s">
        <v>9960</v>
      </c>
      <c r="D7726" s="38"/>
      <c r="E7726" s="38"/>
      <c r="F7726" s="38"/>
      <c r="G7726" s="38"/>
      <c r="H7726" s="38"/>
    </row>
    <row r="7727" spans="1:8" ht="17.45" customHeight="1">
      <c r="A7727" s="630"/>
      <c r="B7727" s="645"/>
      <c r="D7727" s="38"/>
      <c r="E7727" s="38"/>
      <c r="F7727" s="38"/>
      <c r="G7727" s="38"/>
      <c r="H7727" s="38"/>
    </row>
    <row r="7728" spans="1:8" ht="17.45" customHeight="1"/>
    <row r="7729" spans="1:8" ht="17.45" customHeight="1"/>
    <row r="7730" spans="1:8" ht="17.45" customHeight="1" thickBot="1">
      <c r="A7730" s="22" t="s">
        <v>7</v>
      </c>
      <c r="B7730" s="22" t="s">
        <v>4</v>
      </c>
      <c r="D7730" s="22" t="s">
        <v>5</v>
      </c>
      <c r="E7730" s="22" t="s">
        <v>11</v>
      </c>
      <c r="F7730" s="22" t="s">
        <v>12</v>
      </c>
      <c r="G7730" s="22" t="s">
        <v>6</v>
      </c>
      <c r="H7730" s="22" t="s">
        <v>29</v>
      </c>
    </row>
    <row r="7731" spans="1:8" ht="17.45" customHeight="1" thickTop="1" thickBot="1">
      <c r="A7731" s="161">
        <f ca="1">COUNTIF(INDIRECT("$A$3:A" &amp; ROW()-1), "연번")</f>
        <v>702</v>
      </c>
      <c r="B7731" s="21" t="str">
        <f ca="1">VLOOKUP(A7731,'41. KPC'!$B$8:$H$1048576,7,0)</f>
        <v>수출입 담당자를 위한 무역영어실무(ChatGPT활용)</v>
      </c>
      <c r="D7731" s="453" t="s">
        <v>9961</v>
      </c>
      <c r="E7731" s="454" t="s">
        <v>9962</v>
      </c>
      <c r="F7731" s="455" t="s">
        <v>9963</v>
      </c>
      <c r="G7731" s="453">
        <v>1</v>
      </c>
      <c r="H7731" s="37" t="s">
        <v>7752</v>
      </c>
    </row>
    <row r="7732" spans="1:8" ht="17.45" customHeight="1" thickBot="1">
      <c r="A7732" s="24" t="s">
        <v>28</v>
      </c>
      <c r="B7732" s="456" t="s">
        <v>9964</v>
      </c>
      <c r="D7732" s="457" t="s">
        <v>9961</v>
      </c>
      <c r="E7732" s="458" t="s">
        <v>9965</v>
      </c>
      <c r="F7732" s="459" t="s">
        <v>9966</v>
      </c>
      <c r="G7732" s="457">
        <v>2</v>
      </c>
      <c r="H7732" s="37" t="s">
        <v>7752</v>
      </c>
    </row>
    <row r="7733" spans="1:8" ht="17.45" customHeight="1" thickBot="1">
      <c r="A7733" s="24" t="s">
        <v>13</v>
      </c>
      <c r="B7733" s="456" t="s">
        <v>9967</v>
      </c>
      <c r="D7733" s="457" t="s">
        <v>9961</v>
      </c>
      <c r="E7733" s="458" t="s">
        <v>9968</v>
      </c>
      <c r="F7733" s="459" t="s">
        <v>9969</v>
      </c>
      <c r="G7733" s="457">
        <v>2</v>
      </c>
      <c r="H7733" s="37" t="s">
        <v>7752</v>
      </c>
    </row>
    <row r="7734" spans="1:8" ht="17.45" customHeight="1">
      <c r="A7734" s="24" t="s">
        <v>32</v>
      </c>
      <c r="B7734" s="259">
        <f ca="1">VLOOKUP(B7731,'41. KPC'!$H$8:$J$1048576,3,0)</f>
        <v>7</v>
      </c>
      <c r="D7734" s="45" t="s">
        <v>9961</v>
      </c>
      <c r="E7734" s="45" t="s">
        <v>9970</v>
      </c>
      <c r="F7734" s="45" t="s">
        <v>9971</v>
      </c>
      <c r="G7734" s="45">
        <v>2</v>
      </c>
      <c r="H7734" s="37" t="s">
        <v>7752</v>
      </c>
    </row>
    <row r="7735" spans="1:8" ht="17.45" customHeight="1">
      <c r="A7735" s="24" t="s">
        <v>31</v>
      </c>
      <c r="B7735" s="259" t="str">
        <f ca="1">VLOOKUP(B7731,'41. KPC'!$H$8:$J$1048576,2,0)</f>
        <v>X</v>
      </c>
      <c r="D7735" s="457"/>
      <c r="E7735" s="458"/>
      <c r="F7735" s="459"/>
      <c r="G7735" s="457"/>
      <c r="H7735" s="38"/>
    </row>
    <row r="7736" spans="1:8" ht="17.45" customHeight="1">
      <c r="A7736" s="24" t="s">
        <v>25</v>
      </c>
      <c r="B7736" s="259" t="str">
        <f ca="1">VLOOKUP(B7731,'41. KPC'!$H$8:$L$1048576,5,0)</f>
        <v>2~12월</v>
      </c>
      <c r="D7736" s="38"/>
      <c r="E7736" s="38"/>
      <c r="F7736" s="38"/>
      <c r="G7736" s="37"/>
      <c r="H7736" s="38"/>
    </row>
    <row r="7737" spans="1:8" ht="17.45" customHeight="1">
      <c r="A7737" s="629" t="s">
        <v>33</v>
      </c>
      <c r="B7737" s="649" t="s">
        <v>9972</v>
      </c>
      <c r="D7737" s="38"/>
      <c r="E7737" s="38"/>
      <c r="F7737" s="38"/>
      <c r="G7737" s="38"/>
      <c r="H7737" s="38"/>
    </row>
    <row r="7738" spans="1:8" ht="17.45" customHeight="1">
      <c r="A7738" s="630"/>
      <c r="B7738" s="645"/>
      <c r="D7738" s="38"/>
      <c r="E7738" s="38"/>
      <c r="F7738" s="38"/>
      <c r="G7738" s="38"/>
      <c r="H7738" s="38"/>
    </row>
    <row r="7739" spans="1:8" ht="17.45" customHeight="1"/>
    <row r="7740" spans="1:8" ht="17.45" customHeight="1"/>
    <row r="7741" spans="1:8" ht="17.45" customHeight="1" thickBot="1">
      <c r="A7741" s="22" t="s">
        <v>7</v>
      </c>
      <c r="B7741" s="22" t="s">
        <v>4</v>
      </c>
      <c r="D7741" s="22" t="s">
        <v>5</v>
      </c>
      <c r="E7741" s="22" t="s">
        <v>11</v>
      </c>
      <c r="F7741" s="22" t="s">
        <v>12</v>
      </c>
      <c r="G7741" s="22" t="s">
        <v>6</v>
      </c>
      <c r="H7741" s="22" t="s">
        <v>29</v>
      </c>
    </row>
    <row r="7742" spans="1:8" ht="17.45" customHeight="1" thickTop="1" thickBot="1">
      <c r="A7742" s="161">
        <f ca="1">COUNTIF(INDIRECT("$A$3:A" &amp; ROW()-1), "연번")</f>
        <v>703</v>
      </c>
      <c r="B7742" s="21" t="str">
        <f ca="1">VLOOKUP(A7742,'41. KPC'!$B$8:$H$1048576,7,0)</f>
        <v>무역계약과 대금결제 핵심실무</v>
      </c>
      <c r="D7742" s="453" t="s">
        <v>3161</v>
      </c>
      <c r="E7742" s="454" t="s">
        <v>9973</v>
      </c>
      <c r="F7742" s="455" t="s">
        <v>9974</v>
      </c>
      <c r="G7742" s="453">
        <v>4</v>
      </c>
      <c r="H7742" s="37" t="s">
        <v>7752</v>
      </c>
    </row>
    <row r="7743" spans="1:8" ht="17.45" customHeight="1" thickBot="1">
      <c r="A7743" s="24" t="s">
        <v>28</v>
      </c>
      <c r="B7743" s="456" t="s">
        <v>9975</v>
      </c>
      <c r="D7743" s="457" t="s">
        <v>3161</v>
      </c>
      <c r="E7743" s="458" t="s">
        <v>9976</v>
      </c>
      <c r="F7743" s="459" t="s">
        <v>9977</v>
      </c>
      <c r="G7743" s="457">
        <v>3</v>
      </c>
      <c r="H7743" s="37" t="s">
        <v>7752</v>
      </c>
    </row>
    <row r="7744" spans="1:8" ht="17.45" customHeight="1" thickBot="1">
      <c r="A7744" s="24" t="s">
        <v>13</v>
      </c>
      <c r="B7744" s="456" t="s">
        <v>9978</v>
      </c>
      <c r="D7744" s="457" t="s">
        <v>3161</v>
      </c>
      <c r="E7744" s="458" t="s">
        <v>9979</v>
      </c>
      <c r="F7744" s="459" t="s">
        <v>9980</v>
      </c>
      <c r="G7744" s="457">
        <v>3</v>
      </c>
      <c r="H7744" s="37" t="s">
        <v>7752</v>
      </c>
    </row>
    <row r="7745" spans="1:8" ht="17.45" customHeight="1">
      <c r="A7745" s="24" t="s">
        <v>32</v>
      </c>
      <c r="B7745" s="259">
        <f ca="1">VLOOKUP(B7742,'41. KPC'!$H$8:$J$1048576,3,0)</f>
        <v>14</v>
      </c>
      <c r="D7745" s="45" t="s">
        <v>3161</v>
      </c>
      <c r="E7745" s="45" t="s">
        <v>9981</v>
      </c>
      <c r="F7745" s="45" t="s">
        <v>9982</v>
      </c>
      <c r="G7745" s="45">
        <v>4</v>
      </c>
      <c r="H7745" s="37" t="s">
        <v>7752</v>
      </c>
    </row>
    <row r="7746" spans="1:8" ht="17.45" customHeight="1">
      <c r="A7746" s="24" t="s">
        <v>31</v>
      </c>
      <c r="B7746" s="259" t="str">
        <f ca="1">VLOOKUP(B7742,'41. KPC'!$H$8:$J$1048576,2,0)</f>
        <v>O</v>
      </c>
      <c r="D7746" s="457"/>
      <c r="E7746" s="458"/>
      <c r="F7746" s="459"/>
      <c r="G7746" s="457"/>
      <c r="H7746" s="38"/>
    </row>
    <row r="7747" spans="1:8" ht="17.45" customHeight="1">
      <c r="A7747" s="24" t="s">
        <v>25</v>
      </c>
      <c r="B7747" s="259" t="str">
        <f ca="1">VLOOKUP(B7742,'41. KPC'!$H$8:$L$1048576,5,0)</f>
        <v>2~12월</v>
      </c>
      <c r="D7747" s="38"/>
      <c r="E7747" s="38"/>
      <c r="F7747" s="38"/>
      <c r="G7747" s="37"/>
      <c r="H7747" s="38"/>
    </row>
    <row r="7748" spans="1:8" ht="17.45" customHeight="1">
      <c r="A7748" s="629" t="s">
        <v>33</v>
      </c>
      <c r="B7748" s="644" t="s">
        <v>9983</v>
      </c>
      <c r="D7748" s="38"/>
      <c r="E7748" s="38"/>
      <c r="F7748" s="38"/>
      <c r="G7748" s="38"/>
      <c r="H7748" s="38"/>
    </row>
    <row r="7749" spans="1:8" ht="17.45" customHeight="1">
      <c r="A7749" s="630"/>
      <c r="B7749" s="645"/>
      <c r="D7749" s="38"/>
      <c r="E7749" s="38"/>
      <c r="F7749" s="38"/>
      <c r="G7749" s="38"/>
      <c r="H7749" s="38"/>
    </row>
    <row r="7750" spans="1:8" ht="17.45" customHeight="1"/>
    <row r="7751" spans="1:8" ht="17.45" customHeight="1"/>
    <row r="7752" spans="1:8" ht="17.45" customHeight="1" thickBot="1">
      <c r="A7752" s="22" t="s">
        <v>7</v>
      </c>
      <c r="B7752" s="22" t="s">
        <v>4</v>
      </c>
      <c r="D7752" s="22" t="s">
        <v>5</v>
      </c>
      <c r="E7752" s="22" t="s">
        <v>11</v>
      </c>
      <c r="F7752" s="22" t="s">
        <v>12</v>
      </c>
      <c r="G7752" s="22" t="s">
        <v>6</v>
      </c>
      <c r="H7752" s="22" t="s">
        <v>29</v>
      </c>
    </row>
    <row r="7753" spans="1:8" ht="17.45" customHeight="1" thickTop="1" thickBot="1">
      <c r="A7753" s="161">
        <f ca="1">COUNTIF(INDIRECT("$A$3:A" &amp; ROW()-1), "연번")</f>
        <v>704</v>
      </c>
      <c r="B7753" s="21" t="str">
        <f ca="1">VLOOKUP(A7753,'41. KPC'!$B$8:$H$1048576,7,0)</f>
        <v>채널 입점과 상품소개서 작성 실무(ChatGPT 활용)</v>
      </c>
      <c r="D7753" s="453" t="s">
        <v>3162</v>
      </c>
      <c r="E7753" s="454" t="s">
        <v>9984</v>
      </c>
      <c r="F7753" s="455" t="s">
        <v>9985</v>
      </c>
      <c r="G7753" s="453">
        <v>4</v>
      </c>
      <c r="H7753" s="37" t="s">
        <v>7752</v>
      </c>
    </row>
    <row r="7754" spans="1:8" ht="17.45" customHeight="1" thickBot="1">
      <c r="A7754" s="24" t="s">
        <v>28</v>
      </c>
      <c r="B7754" s="456" t="s">
        <v>9986</v>
      </c>
      <c r="D7754" s="457" t="s">
        <v>3162</v>
      </c>
      <c r="E7754" s="458" t="s">
        <v>9987</v>
      </c>
      <c r="F7754" s="459" t="s">
        <v>9988</v>
      </c>
      <c r="G7754" s="457">
        <v>3</v>
      </c>
      <c r="H7754" s="37" t="s">
        <v>7752</v>
      </c>
    </row>
    <row r="7755" spans="1:8" ht="17.45" customHeight="1" thickBot="1">
      <c r="A7755" s="24" t="s">
        <v>13</v>
      </c>
      <c r="B7755" s="456" t="s">
        <v>9989</v>
      </c>
      <c r="D7755" s="457" t="s">
        <v>3162</v>
      </c>
      <c r="E7755" s="458" t="s">
        <v>9990</v>
      </c>
      <c r="F7755" s="459" t="s">
        <v>9991</v>
      </c>
      <c r="G7755" s="457">
        <v>3</v>
      </c>
      <c r="H7755" s="37" t="s">
        <v>7752</v>
      </c>
    </row>
    <row r="7756" spans="1:8" ht="17.45" customHeight="1">
      <c r="A7756" s="24" t="s">
        <v>32</v>
      </c>
      <c r="B7756" s="259">
        <f ca="1">VLOOKUP(B7753,'41. KPC'!$H$8:$J$1048576,3,0)</f>
        <v>18</v>
      </c>
      <c r="D7756" s="45" t="s">
        <v>3162</v>
      </c>
      <c r="E7756" s="45" t="s">
        <v>9992</v>
      </c>
      <c r="F7756" s="45" t="s">
        <v>9993</v>
      </c>
      <c r="G7756" s="45">
        <v>4</v>
      </c>
      <c r="H7756" s="37" t="s">
        <v>7752</v>
      </c>
    </row>
    <row r="7757" spans="1:8" ht="17.45" customHeight="1">
      <c r="A7757" s="24" t="s">
        <v>31</v>
      </c>
      <c r="B7757" s="259" t="str">
        <f ca="1">VLOOKUP(B7753,'41. KPC'!$H$8:$J$1048576,2,0)</f>
        <v>X</v>
      </c>
      <c r="D7757" s="457" t="s">
        <v>3162</v>
      </c>
      <c r="E7757" s="458" t="s">
        <v>9994</v>
      </c>
      <c r="F7757" s="459" t="s">
        <v>9995</v>
      </c>
      <c r="G7757" s="457">
        <v>4</v>
      </c>
      <c r="H7757" s="37" t="s">
        <v>7752</v>
      </c>
    </row>
    <row r="7758" spans="1:8" ht="17.45" customHeight="1">
      <c r="A7758" s="24" t="s">
        <v>25</v>
      </c>
      <c r="B7758" s="259" t="str">
        <f ca="1">VLOOKUP(B7753,'41. KPC'!$H$8:$L$1048576,5,0)</f>
        <v>2~12월</v>
      </c>
      <c r="D7758" s="38"/>
      <c r="E7758" s="38"/>
      <c r="F7758" s="38"/>
      <c r="G7758" s="37"/>
      <c r="H7758" s="38"/>
    </row>
    <row r="7759" spans="1:8" ht="17.45" customHeight="1">
      <c r="A7759" s="629" t="s">
        <v>33</v>
      </c>
      <c r="B7759" s="649" t="s">
        <v>9996</v>
      </c>
      <c r="D7759" s="38"/>
      <c r="E7759" s="38"/>
      <c r="F7759" s="38"/>
      <c r="G7759" s="38"/>
      <c r="H7759" s="38"/>
    </row>
    <row r="7760" spans="1:8" ht="17.45" customHeight="1">
      <c r="A7760" s="630"/>
      <c r="B7760" s="645"/>
      <c r="D7760" s="38"/>
      <c r="E7760" s="38"/>
      <c r="F7760" s="38"/>
      <c r="G7760" s="38"/>
      <c r="H7760" s="38"/>
    </row>
    <row r="7761" spans="1:8" ht="17.45" customHeight="1"/>
    <row r="7762" spans="1:8" ht="17.45" customHeight="1"/>
    <row r="7763" spans="1:8" ht="17.45" customHeight="1" thickBot="1">
      <c r="A7763" s="22" t="s">
        <v>7</v>
      </c>
      <c r="B7763" s="22" t="s">
        <v>4</v>
      </c>
      <c r="D7763" s="22" t="s">
        <v>5</v>
      </c>
      <c r="E7763" s="22" t="s">
        <v>11</v>
      </c>
      <c r="F7763" s="22" t="s">
        <v>12</v>
      </c>
      <c r="G7763" s="22" t="s">
        <v>6</v>
      </c>
      <c r="H7763" s="22" t="s">
        <v>29</v>
      </c>
    </row>
    <row r="7764" spans="1:8" ht="17.45" customHeight="1" thickTop="1" thickBot="1">
      <c r="A7764" s="161">
        <f ca="1">COUNTIF(INDIRECT("$A$3:A" &amp; ROW()-1), "연번")</f>
        <v>705</v>
      </c>
      <c r="B7764" s="21" t="str">
        <f ca="1">VLOOKUP(A7764,'41. KPC'!$B$8:$H$1048576,7,0)</f>
        <v>네이버쇼핑 판매활성화 실무(chatGPT활용)</v>
      </c>
      <c r="D7764" s="453" t="s">
        <v>3163</v>
      </c>
      <c r="E7764" s="454" t="s">
        <v>9997</v>
      </c>
      <c r="F7764" s="455" t="s">
        <v>9998</v>
      </c>
      <c r="G7764" s="461">
        <v>3</v>
      </c>
      <c r="H7764" s="460" t="s">
        <v>9999</v>
      </c>
    </row>
    <row r="7765" spans="1:8" ht="17.45" customHeight="1" thickBot="1">
      <c r="A7765" s="24" t="s">
        <v>28</v>
      </c>
      <c r="B7765" s="456" t="s">
        <v>10000</v>
      </c>
      <c r="D7765" s="457" t="s">
        <v>3163</v>
      </c>
      <c r="E7765" s="458" t="s">
        <v>10001</v>
      </c>
      <c r="F7765" s="459" t="s">
        <v>10002</v>
      </c>
      <c r="G7765" s="462">
        <v>3</v>
      </c>
      <c r="H7765" s="460" t="s">
        <v>9999</v>
      </c>
    </row>
    <row r="7766" spans="1:8" ht="17.45" customHeight="1" thickBot="1">
      <c r="A7766" s="24" t="s">
        <v>13</v>
      </c>
      <c r="B7766" s="456" t="s">
        <v>10003</v>
      </c>
      <c r="D7766" s="457" t="s">
        <v>3163</v>
      </c>
      <c r="E7766" s="458" t="s">
        <v>10004</v>
      </c>
      <c r="F7766" s="459" t="s">
        <v>10005</v>
      </c>
      <c r="G7766" s="462">
        <v>2</v>
      </c>
      <c r="H7766" s="460" t="s">
        <v>9999</v>
      </c>
    </row>
    <row r="7767" spans="1:8" ht="17.45" customHeight="1" thickBot="1">
      <c r="A7767" s="24" t="s">
        <v>32</v>
      </c>
      <c r="B7767" s="259">
        <f ca="1">VLOOKUP(B7764,'41. KPC'!$H$8:$J$1048576,3,0)</f>
        <v>14</v>
      </c>
      <c r="D7767" s="45" t="s">
        <v>3163</v>
      </c>
      <c r="E7767" s="45" t="s">
        <v>10006</v>
      </c>
      <c r="F7767" s="45" t="s">
        <v>10007</v>
      </c>
      <c r="G7767" s="43">
        <v>3</v>
      </c>
      <c r="H7767" s="460" t="s">
        <v>9999</v>
      </c>
    </row>
    <row r="7768" spans="1:8" ht="17.45" customHeight="1" thickBot="1">
      <c r="A7768" s="24" t="s">
        <v>31</v>
      </c>
      <c r="B7768" s="259" t="str">
        <f ca="1">VLOOKUP(B7764,'41. KPC'!$H$8:$J$1048576,2,0)</f>
        <v>X</v>
      </c>
      <c r="D7768" s="457" t="s">
        <v>3163</v>
      </c>
      <c r="E7768" s="458" t="s">
        <v>10008</v>
      </c>
      <c r="F7768" s="459" t="s">
        <v>10009</v>
      </c>
      <c r="G7768" s="457">
        <v>3</v>
      </c>
      <c r="H7768" s="460" t="s">
        <v>9999</v>
      </c>
    </row>
    <row r="7769" spans="1:8" ht="17.45" customHeight="1">
      <c r="A7769" s="24" t="s">
        <v>25</v>
      </c>
      <c r="B7769" s="259" t="str">
        <f ca="1">VLOOKUP(B7764,'41. KPC'!$H$8:$L$1048576,5,0)</f>
        <v>2~12월</v>
      </c>
      <c r="D7769" s="38"/>
      <c r="E7769" s="38"/>
      <c r="F7769" s="38"/>
      <c r="G7769" s="38"/>
      <c r="H7769" s="38"/>
    </row>
    <row r="7770" spans="1:8" ht="17.45" customHeight="1">
      <c r="A7770" s="629" t="s">
        <v>33</v>
      </c>
      <c r="B7770" s="649" t="s">
        <v>10010</v>
      </c>
      <c r="D7770" s="38"/>
      <c r="E7770" s="38"/>
      <c r="F7770" s="38"/>
      <c r="G7770" s="38"/>
      <c r="H7770" s="38"/>
    </row>
    <row r="7771" spans="1:8" ht="17.45" customHeight="1">
      <c r="A7771" s="630"/>
      <c r="B7771" s="645"/>
      <c r="D7771" s="38"/>
      <c r="E7771" s="38"/>
      <c r="F7771" s="38"/>
      <c r="G7771" s="38"/>
      <c r="H7771" s="38"/>
    </row>
    <row r="7772" spans="1:8" ht="17.45" customHeight="1"/>
    <row r="7773" spans="1:8" ht="17.45" customHeight="1"/>
    <row r="7774" spans="1:8" ht="17.45" customHeight="1" thickBot="1">
      <c r="A7774" s="22" t="s">
        <v>7</v>
      </c>
      <c r="B7774" s="22" t="s">
        <v>4</v>
      </c>
      <c r="D7774" s="22" t="s">
        <v>5</v>
      </c>
      <c r="E7774" s="22" t="s">
        <v>11</v>
      </c>
      <c r="F7774" s="22" t="s">
        <v>12</v>
      </c>
      <c r="G7774" s="22" t="s">
        <v>6</v>
      </c>
      <c r="H7774" s="22" t="s">
        <v>29</v>
      </c>
    </row>
    <row r="7775" spans="1:8" ht="17.45" customHeight="1" thickTop="1" thickBot="1">
      <c r="A7775" s="161">
        <f ca="1">COUNTIF(INDIRECT("$A$3:A" &amp; ROW()-1), "연번")</f>
        <v>706</v>
      </c>
      <c r="B7775" s="21" t="str">
        <f ca="1">VLOOKUP(A7775,'41. KPC'!$B$8:$H$1048576,7,0)</f>
        <v>국내산 원산지증명서 작성 및 검증</v>
      </c>
      <c r="D7775" s="453" t="s">
        <v>3164</v>
      </c>
      <c r="E7775" s="454" t="s">
        <v>10011</v>
      </c>
      <c r="F7775" s="455" t="s">
        <v>10012</v>
      </c>
      <c r="G7775" s="461">
        <v>1</v>
      </c>
      <c r="H7775" s="37" t="s">
        <v>7752</v>
      </c>
    </row>
    <row r="7776" spans="1:8" ht="17.45" customHeight="1" thickBot="1">
      <c r="A7776" s="24" t="s">
        <v>28</v>
      </c>
      <c r="B7776" s="463" t="s">
        <v>10013</v>
      </c>
      <c r="D7776" s="457" t="s">
        <v>3164</v>
      </c>
      <c r="E7776" s="458" t="s">
        <v>10014</v>
      </c>
      <c r="F7776" s="459" t="s">
        <v>10015</v>
      </c>
      <c r="G7776" s="462">
        <v>2</v>
      </c>
      <c r="H7776" s="37" t="s">
        <v>7752</v>
      </c>
    </row>
    <row r="7777" spans="1:8" ht="17.45" customHeight="1" thickBot="1">
      <c r="A7777" s="24" t="s">
        <v>13</v>
      </c>
      <c r="B7777" s="463" t="s">
        <v>10016</v>
      </c>
      <c r="D7777" s="457" t="s">
        <v>3164</v>
      </c>
      <c r="E7777" s="458" t="s">
        <v>10017</v>
      </c>
      <c r="F7777" s="459" t="s">
        <v>10018</v>
      </c>
      <c r="G7777" s="462">
        <v>2</v>
      </c>
      <c r="H7777" s="37" t="s">
        <v>7752</v>
      </c>
    </row>
    <row r="7778" spans="1:8" ht="17.45" customHeight="1">
      <c r="A7778" s="24" t="s">
        <v>32</v>
      </c>
      <c r="B7778" s="259">
        <f ca="1">VLOOKUP(B7775,'41. KPC'!$H$8:$J$1048576,3,0)</f>
        <v>7</v>
      </c>
      <c r="D7778" s="45" t="s">
        <v>3164</v>
      </c>
      <c r="E7778" s="45" t="s">
        <v>10019</v>
      </c>
      <c r="F7778" s="45" t="s">
        <v>10020</v>
      </c>
      <c r="G7778" s="43">
        <v>2</v>
      </c>
      <c r="H7778" s="37" t="s">
        <v>7752</v>
      </c>
    </row>
    <row r="7779" spans="1:8" ht="17.45" customHeight="1">
      <c r="A7779" s="24" t="s">
        <v>31</v>
      </c>
      <c r="B7779" s="259" t="str">
        <f ca="1">VLOOKUP(B7775,'41. KPC'!$H$8:$J$1048576,2,0)</f>
        <v>O</v>
      </c>
      <c r="D7779" s="457"/>
      <c r="E7779" s="458"/>
      <c r="F7779" s="459"/>
      <c r="G7779" s="457"/>
      <c r="H7779" s="38"/>
    </row>
    <row r="7780" spans="1:8" ht="17.45" customHeight="1">
      <c r="A7780" s="24" t="s">
        <v>25</v>
      </c>
      <c r="B7780" s="259" t="str">
        <f ca="1">VLOOKUP(B7775,'41. KPC'!$H$8:$L$1048576,5,0)</f>
        <v>2~12월</v>
      </c>
      <c r="D7780" s="38"/>
      <c r="E7780" s="38"/>
      <c r="F7780" s="38"/>
      <c r="G7780" s="38"/>
      <c r="H7780" s="38"/>
    </row>
    <row r="7781" spans="1:8" ht="17.45" customHeight="1">
      <c r="A7781" s="629" t="s">
        <v>33</v>
      </c>
      <c r="B7781" s="644" t="s">
        <v>10021</v>
      </c>
      <c r="D7781" s="38"/>
      <c r="E7781" s="38"/>
      <c r="F7781" s="38"/>
      <c r="G7781" s="38"/>
      <c r="H7781" s="38"/>
    </row>
    <row r="7782" spans="1:8" ht="17.45" customHeight="1">
      <c r="A7782" s="630"/>
      <c r="B7782" s="645"/>
      <c r="D7782" s="38"/>
      <c r="E7782" s="38"/>
      <c r="F7782" s="38"/>
      <c r="G7782" s="38"/>
      <c r="H7782" s="38"/>
    </row>
    <row r="7783" spans="1:8" ht="17.45" customHeight="1"/>
    <row r="7784" spans="1:8" ht="17.45" customHeight="1"/>
    <row r="7785" spans="1:8" ht="17.45" customHeight="1" thickBot="1">
      <c r="A7785" s="22" t="s">
        <v>7</v>
      </c>
      <c r="B7785" s="22" t="s">
        <v>4</v>
      </c>
      <c r="D7785" s="22" t="s">
        <v>5</v>
      </c>
      <c r="E7785" s="22" t="s">
        <v>11</v>
      </c>
      <c r="F7785" s="22" t="s">
        <v>12</v>
      </c>
      <c r="G7785" s="22" t="s">
        <v>6</v>
      </c>
      <c r="H7785" s="22" t="s">
        <v>29</v>
      </c>
    </row>
    <row r="7786" spans="1:8" ht="17.45" customHeight="1" thickTop="1" thickBot="1">
      <c r="A7786" s="161">
        <f ca="1">COUNTIF(INDIRECT("$A$3:A" &amp; ROW()-1), "연번")</f>
        <v>707</v>
      </c>
      <c r="B7786" s="21" t="str">
        <f ca="1">VLOOKUP(A7786,'41. KPC'!$B$8:$H$1048576,7,0)</f>
        <v>공급망관리(SCM) 운영모델 혁신(ChatGPT 활용)</v>
      </c>
      <c r="D7786" s="453" t="s">
        <v>10022</v>
      </c>
      <c r="E7786" s="454" t="s">
        <v>10023</v>
      </c>
      <c r="F7786" s="455" t="s">
        <v>10024</v>
      </c>
      <c r="G7786" s="461">
        <v>6</v>
      </c>
      <c r="H7786" s="460" t="s">
        <v>10025</v>
      </c>
    </row>
    <row r="7787" spans="1:8" ht="17.45" customHeight="1" thickBot="1">
      <c r="A7787" s="24" t="s">
        <v>28</v>
      </c>
      <c r="B7787" s="456" t="s">
        <v>10026</v>
      </c>
      <c r="D7787" s="457" t="s">
        <v>10022</v>
      </c>
      <c r="E7787" s="458" t="s">
        <v>10027</v>
      </c>
      <c r="F7787" s="459" t="s">
        <v>10028</v>
      </c>
      <c r="G7787" s="462">
        <v>6</v>
      </c>
      <c r="H7787" s="460" t="s">
        <v>10025</v>
      </c>
    </row>
    <row r="7788" spans="1:8" ht="17.45" customHeight="1" thickBot="1">
      <c r="A7788" s="24" t="s">
        <v>13</v>
      </c>
      <c r="B7788" s="456" t="s">
        <v>10029</v>
      </c>
      <c r="D7788" s="457" t="s">
        <v>10022</v>
      </c>
      <c r="E7788" s="458" t="s">
        <v>10030</v>
      </c>
      <c r="F7788" s="459" t="s">
        <v>10031</v>
      </c>
      <c r="G7788" s="462">
        <v>6</v>
      </c>
      <c r="H7788" s="460" t="s">
        <v>10025</v>
      </c>
    </row>
    <row r="7789" spans="1:8" ht="17.45" customHeight="1">
      <c r="A7789" s="24" t="s">
        <v>32</v>
      </c>
      <c r="B7789" s="259">
        <f ca="1">VLOOKUP(B7786,'41. KPC'!$H$8:$J$1048576,3,0)</f>
        <v>18</v>
      </c>
      <c r="D7789" s="45"/>
      <c r="E7789" s="45"/>
      <c r="F7789" s="45"/>
      <c r="G7789" s="43"/>
      <c r="H7789" s="38"/>
    </row>
    <row r="7790" spans="1:8" ht="17.45" customHeight="1">
      <c r="A7790" s="24" t="s">
        <v>31</v>
      </c>
      <c r="B7790" s="259" t="str">
        <f ca="1">VLOOKUP(B7786,'41. KPC'!$H$8:$J$1048576,2,0)</f>
        <v>O</v>
      </c>
      <c r="D7790" s="457"/>
      <c r="E7790" s="458"/>
      <c r="F7790" s="459"/>
      <c r="G7790" s="457"/>
      <c r="H7790" s="38"/>
    </row>
    <row r="7791" spans="1:8" ht="17.45" customHeight="1">
      <c r="A7791" s="24" t="s">
        <v>25</v>
      </c>
      <c r="B7791" s="259" t="str">
        <f ca="1">VLOOKUP(B7786,'41. KPC'!$H$8:$L$1048576,5,0)</f>
        <v>2~12월</v>
      </c>
      <c r="D7791" s="38"/>
      <c r="E7791" s="38"/>
      <c r="F7791" s="38"/>
      <c r="G7791" s="38"/>
      <c r="H7791" s="38"/>
    </row>
    <row r="7792" spans="1:8" ht="17.45" customHeight="1">
      <c r="A7792" s="629" t="s">
        <v>33</v>
      </c>
      <c r="B7792" s="649" t="s">
        <v>10032</v>
      </c>
      <c r="D7792" s="38"/>
      <c r="E7792" s="38"/>
      <c r="F7792" s="38"/>
      <c r="G7792" s="38"/>
      <c r="H7792" s="38"/>
    </row>
    <row r="7793" spans="1:8" ht="17.45" customHeight="1">
      <c r="A7793" s="630"/>
      <c r="B7793" s="645"/>
      <c r="D7793" s="38"/>
      <c r="E7793" s="38"/>
      <c r="F7793" s="38"/>
      <c r="G7793" s="38"/>
      <c r="H7793" s="38"/>
    </row>
    <row r="7794" spans="1:8" ht="17.45" customHeight="1"/>
    <row r="7795" spans="1:8" ht="17.45" customHeight="1"/>
    <row r="7796" spans="1:8" ht="17.45" customHeight="1" thickBot="1">
      <c r="A7796" s="22" t="s">
        <v>7</v>
      </c>
      <c r="B7796" s="22" t="s">
        <v>4</v>
      </c>
      <c r="D7796" s="22" t="s">
        <v>5</v>
      </c>
      <c r="E7796" s="22" t="s">
        <v>11</v>
      </c>
      <c r="F7796" s="22" t="s">
        <v>12</v>
      </c>
      <c r="G7796" s="22" t="s">
        <v>6</v>
      </c>
      <c r="H7796" s="22" t="s">
        <v>29</v>
      </c>
    </row>
    <row r="7797" spans="1:8" ht="17.45" customHeight="1" thickTop="1" thickBot="1">
      <c r="A7797" s="161">
        <f ca="1">COUNTIF(INDIRECT("$A$3:A" &amp; ROW()-1), "연번")</f>
        <v>708</v>
      </c>
      <c r="B7797" s="21" t="str">
        <f ca="1">VLOOKUP(A7797,'41. KPC'!$B$8:$H$1048576,7,0)</f>
        <v>해외시장조사 및 마케팅 전략 수립 실무(ChatGPT 활용)</v>
      </c>
      <c r="D7797" s="453" t="s">
        <v>10033</v>
      </c>
      <c r="E7797" s="454" t="s">
        <v>10034</v>
      </c>
      <c r="F7797" s="455" t="s">
        <v>10035</v>
      </c>
      <c r="G7797" s="461">
        <v>3</v>
      </c>
      <c r="H7797" s="460" t="s">
        <v>10036</v>
      </c>
    </row>
    <row r="7798" spans="1:8" ht="17.45" customHeight="1" thickBot="1">
      <c r="A7798" s="24" t="s">
        <v>28</v>
      </c>
      <c r="B7798" s="456" t="s">
        <v>10037</v>
      </c>
      <c r="D7798" s="457" t="s">
        <v>10033</v>
      </c>
      <c r="E7798" s="458" t="s">
        <v>10038</v>
      </c>
      <c r="F7798" s="459" t="s">
        <v>10039</v>
      </c>
      <c r="G7798" s="462">
        <v>3</v>
      </c>
      <c r="H7798" s="460" t="s">
        <v>10040</v>
      </c>
    </row>
    <row r="7799" spans="1:8" ht="17.45" customHeight="1" thickBot="1">
      <c r="A7799" s="24" t="s">
        <v>13</v>
      </c>
      <c r="B7799" s="456" t="s">
        <v>10041</v>
      </c>
      <c r="D7799" s="457" t="s">
        <v>10033</v>
      </c>
      <c r="E7799" s="458" t="s">
        <v>10042</v>
      </c>
      <c r="F7799" s="459" t="s">
        <v>10043</v>
      </c>
      <c r="G7799" s="462">
        <v>2</v>
      </c>
      <c r="H7799" s="460" t="s">
        <v>10040</v>
      </c>
    </row>
    <row r="7800" spans="1:8" ht="17.45" customHeight="1" thickBot="1">
      <c r="A7800" s="24" t="s">
        <v>32</v>
      </c>
      <c r="B7800" s="259">
        <f ca="1">VLOOKUP(B7797,'41. KPC'!$H$8:$J$1048576,3,0)</f>
        <v>14</v>
      </c>
      <c r="D7800" s="45" t="s">
        <v>10033</v>
      </c>
      <c r="E7800" s="45" t="s">
        <v>10044</v>
      </c>
      <c r="F7800" s="45" t="s">
        <v>10045</v>
      </c>
      <c r="G7800" s="43">
        <v>3</v>
      </c>
      <c r="H7800" s="460" t="s">
        <v>10040</v>
      </c>
    </row>
    <row r="7801" spans="1:8" ht="17.45" customHeight="1" thickBot="1">
      <c r="A7801" s="24" t="s">
        <v>31</v>
      </c>
      <c r="B7801" s="259" t="str">
        <f ca="1">VLOOKUP(B7797,'41. KPC'!$H$8:$J$1048576,2,0)</f>
        <v>X</v>
      </c>
      <c r="D7801" s="457" t="s">
        <v>10033</v>
      </c>
      <c r="E7801" s="458" t="s">
        <v>10046</v>
      </c>
      <c r="F7801" s="459" t="s">
        <v>10047</v>
      </c>
      <c r="G7801" s="457">
        <v>3</v>
      </c>
      <c r="H7801" s="460" t="s">
        <v>10040</v>
      </c>
    </row>
    <row r="7802" spans="1:8" ht="17.45" customHeight="1">
      <c r="A7802" s="24" t="s">
        <v>25</v>
      </c>
      <c r="B7802" s="259" t="str">
        <f ca="1">VLOOKUP(B7797,'41. KPC'!$H$8:$L$1048576,5,0)</f>
        <v>2~12월</v>
      </c>
      <c r="D7802" s="38"/>
      <c r="E7802" s="38"/>
      <c r="F7802" s="38"/>
      <c r="G7802" s="38"/>
      <c r="H7802" s="38"/>
    </row>
    <row r="7803" spans="1:8" ht="17.45" customHeight="1">
      <c r="A7803" s="629" t="s">
        <v>33</v>
      </c>
      <c r="B7803" s="649" t="s">
        <v>10048</v>
      </c>
      <c r="D7803" s="38"/>
      <c r="E7803" s="38"/>
      <c r="F7803" s="38"/>
      <c r="G7803" s="38"/>
      <c r="H7803" s="38"/>
    </row>
    <row r="7804" spans="1:8" ht="17.45" customHeight="1">
      <c r="A7804" s="630"/>
      <c r="B7804" s="645"/>
      <c r="D7804" s="38"/>
      <c r="E7804" s="38"/>
      <c r="F7804" s="38"/>
      <c r="G7804" s="38"/>
      <c r="H7804" s="38"/>
    </row>
    <row r="7805" spans="1:8" ht="17.45" customHeight="1"/>
    <row r="7806" spans="1:8" ht="17.45" customHeight="1"/>
    <row r="7807" spans="1:8" ht="17.45" customHeight="1" thickBot="1">
      <c r="A7807" s="22" t="s">
        <v>7</v>
      </c>
      <c r="B7807" s="22" t="s">
        <v>4</v>
      </c>
      <c r="D7807" s="22" t="s">
        <v>5</v>
      </c>
      <c r="E7807" s="22" t="s">
        <v>11</v>
      </c>
      <c r="F7807" s="22" t="s">
        <v>12</v>
      </c>
      <c r="G7807" s="22" t="s">
        <v>6</v>
      </c>
      <c r="H7807" s="22" t="s">
        <v>29</v>
      </c>
    </row>
    <row r="7808" spans="1:8" ht="17.45" customHeight="1" thickTop="1" thickBot="1">
      <c r="A7808" s="161">
        <f ca="1">COUNTIF(INDIRECT("$A$3:A" &amp; ROW()-1), "연번")</f>
        <v>709</v>
      </c>
      <c r="B7808" s="21" t="str">
        <f ca="1">VLOOKUP(A7808,'41. KPC'!$B$8:$H$1048576,7,0)</f>
        <v>ChatGPT활용 물류 운영 최적화</v>
      </c>
      <c r="D7808" s="453" t="s">
        <v>10049</v>
      </c>
      <c r="E7808" s="454" t="s">
        <v>10050</v>
      </c>
      <c r="F7808" s="455" t="s">
        <v>10051</v>
      </c>
      <c r="G7808" s="461">
        <v>2</v>
      </c>
      <c r="H7808" s="460" t="s">
        <v>10025</v>
      </c>
    </row>
    <row r="7809" spans="1:8" ht="17.45" customHeight="1" thickBot="1">
      <c r="A7809" s="24" t="s">
        <v>28</v>
      </c>
      <c r="B7809" s="464" t="s">
        <v>10052</v>
      </c>
      <c r="D7809" s="457" t="s">
        <v>10049</v>
      </c>
      <c r="E7809" s="458" t="s">
        <v>10053</v>
      </c>
      <c r="F7809" s="459" t="s">
        <v>10054</v>
      </c>
      <c r="G7809" s="462">
        <v>2</v>
      </c>
      <c r="H7809" s="460" t="s">
        <v>10025</v>
      </c>
    </row>
    <row r="7810" spans="1:8" ht="17.45" customHeight="1" thickBot="1">
      <c r="A7810" s="24" t="s">
        <v>13</v>
      </c>
      <c r="B7810" s="464" t="s">
        <v>10055</v>
      </c>
      <c r="D7810" s="457" t="s">
        <v>10049</v>
      </c>
      <c r="E7810" s="458" t="s">
        <v>10056</v>
      </c>
      <c r="F7810" s="459" t="s">
        <v>10057</v>
      </c>
      <c r="G7810" s="462">
        <v>3</v>
      </c>
      <c r="H7810" s="460" t="s">
        <v>10025</v>
      </c>
    </row>
    <row r="7811" spans="1:8" ht="17.45" customHeight="1" thickBot="1">
      <c r="A7811" s="24" t="s">
        <v>32</v>
      </c>
      <c r="B7811" s="259">
        <f ca="1">VLOOKUP(B7808,'41. KPC'!$H$8:$J$1048576,3,0)</f>
        <v>14</v>
      </c>
      <c r="D7811" s="45" t="s">
        <v>10049</v>
      </c>
      <c r="E7811" s="45" t="s">
        <v>10058</v>
      </c>
      <c r="F7811" s="45" t="s">
        <v>10059</v>
      </c>
      <c r="G7811" s="43">
        <v>3</v>
      </c>
      <c r="H7811" s="460" t="s">
        <v>10025</v>
      </c>
    </row>
    <row r="7812" spans="1:8" ht="17.45" customHeight="1" thickBot="1">
      <c r="A7812" s="24" t="s">
        <v>31</v>
      </c>
      <c r="B7812" s="259" t="str">
        <f ca="1">VLOOKUP(B7808,'41. KPC'!$H$8:$J$1048576,2,0)</f>
        <v>X</v>
      </c>
      <c r="D7812" s="457" t="s">
        <v>10049</v>
      </c>
      <c r="E7812" s="458" t="s">
        <v>10060</v>
      </c>
      <c r="F7812" s="459" t="s">
        <v>10061</v>
      </c>
      <c r="G7812" s="457">
        <v>4</v>
      </c>
      <c r="H7812" s="460" t="s">
        <v>10025</v>
      </c>
    </row>
    <row r="7813" spans="1:8" ht="17.45" customHeight="1">
      <c r="A7813" s="24" t="s">
        <v>25</v>
      </c>
      <c r="B7813" s="259" t="str">
        <f ca="1">VLOOKUP(B7808,'41. KPC'!$H$8:$L$1048576,5,0)</f>
        <v>2~12월</v>
      </c>
      <c r="D7813" s="38"/>
      <c r="E7813" s="38"/>
      <c r="F7813" s="38"/>
      <c r="G7813" s="38"/>
      <c r="H7813" s="38"/>
    </row>
    <row r="7814" spans="1:8" ht="17.45" customHeight="1">
      <c r="A7814" s="629" t="s">
        <v>33</v>
      </c>
      <c r="B7814" s="649" t="s">
        <v>10062</v>
      </c>
      <c r="D7814" s="38"/>
      <c r="E7814" s="38"/>
      <c r="F7814" s="38"/>
      <c r="G7814" s="38"/>
      <c r="H7814" s="38"/>
    </row>
    <row r="7815" spans="1:8" ht="17.45" customHeight="1">
      <c r="A7815" s="630"/>
      <c r="B7815" s="645"/>
      <c r="D7815" s="38"/>
      <c r="E7815" s="38"/>
      <c r="F7815" s="38"/>
      <c r="G7815" s="38"/>
      <c r="H7815" s="38"/>
    </row>
    <row r="7816" spans="1:8" ht="17.45" customHeight="1"/>
    <row r="7817" spans="1:8" ht="17.45" customHeight="1"/>
    <row r="7818" spans="1:8" ht="17.45" customHeight="1" thickBot="1">
      <c r="A7818" s="22" t="s">
        <v>7</v>
      </c>
      <c r="B7818" s="22" t="s">
        <v>4</v>
      </c>
      <c r="D7818" s="22" t="s">
        <v>5</v>
      </c>
      <c r="E7818" s="22" t="s">
        <v>11</v>
      </c>
      <c r="F7818" s="22" t="s">
        <v>12</v>
      </c>
      <c r="G7818" s="22" t="s">
        <v>6</v>
      </c>
      <c r="H7818" s="22" t="s">
        <v>29</v>
      </c>
    </row>
    <row r="7819" spans="1:8" ht="17.45" customHeight="1" thickTop="1" thickBot="1">
      <c r="A7819" s="161">
        <f ca="1">COUNTIF(INDIRECT("$A$3:A" &amp; ROW()-1), "연번")</f>
        <v>710</v>
      </c>
      <c r="B7819" s="21" t="str">
        <f ca="1">VLOOKUP(A7819,'41. KPC'!$B$8:$H$1048576,7,0)</f>
        <v>물류 빅데이터 분석과 머신러닝 입문</v>
      </c>
      <c r="D7819" s="453" t="s">
        <v>3168</v>
      </c>
      <c r="E7819" s="454" t="s">
        <v>10063</v>
      </c>
      <c r="F7819" s="455" t="s">
        <v>10064</v>
      </c>
      <c r="G7819" s="461">
        <v>2</v>
      </c>
      <c r="H7819" s="460" t="s">
        <v>10025</v>
      </c>
    </row>
    <row r="7820" spans="1:8" ht="17.45" customHeight="1" thickBot="1">
      <c r="A7820" s="24" t="s">
        <v>28</v>
      </c>
      <c r="B7820" s="464" t="s">
        <v>10065</v>
      </c>
      <c r="D7820" s="457" t="s">
        <v>3168</v>
      </c>
      <c r="E7820" s="458" t="s">
        <v>10066</v>
      </c>
      <c r="F7820" s="459" t="s">
        <v>10067</v>
      </c>
      <c r="G7820" s="462">
        <v>4</v>
      </c>
      <c r="H7820" s="460" t="s">
        <v>10025</v>
      </c>
    </row>
    <row r="7821" spans="1:8" ht="17.45" customHeight="1" thickBot="1">
      <c r="A7821" s="24" t="s">
        <v>13</v>
      </c>
      <c r="B7821" s="464" t="s">
        <v>10068</v>
      </c>
      <c r="D7821" s="457" t="s">
        <v>3168</v>
      </c>
      <c r="E7821" s="458" t="s">
        <v>10069</v>
      </c>
      <c r="F7821" s="459" t="s">
        <v>10070</v>
      </c>
      <c r="G7821" s="462">
        <v>3</v>
      </c>
      <c r="H7821" s="460" t="s">
        <v>10025</v>
      </c>
    </row>
    <row r="7822" spans="1:8" ht="17.45" customHeight="1" thickBot="1">
      <c r="A7822" s="24" t="s">
        <v>32</v>
      </c>
      <c r="B7822" s="259">
        <f ca="1">VLOOKUP(B7819,'41. KPC'!$H$8:$J$1048576,3,0)</f>
        <v>14</v>
      </c>
      <c r="D7822" s="45" t="s">
        <v>3168</v>
      </c>
      <c r="E7822" s="45" t="s">
        <v>10071</v>
      </c>
      <c r="F7822" s="45" t="s">
        <v>10072</v>
      </c>
      <c r="G7822" s="43">
        <v>3</v>
      </c>
      <c r="H7822" s="460" t="s">
        <v>10025</v>
      </c>
    </row>
    <row r="7823" spans="1:8" ht="17.45" customHeight="1" thickBot="1">
      <c r="A7823" s="24" t="s">
        <v>31</v>
      </c>
      <c r="B7823" s="259" t="str">
        <f ca="1">VLOOKUP(B7819,'41. KPC'!$H$8:$J$1048576,2,0)</f>
        <v>X</v>
      </c>
      <c r="D7823" s="457" t="s">
        <v>3168</v>
      </c>
      <c r="E7823" s="458" t="s">
        <v>10073</v>
      </c>
      <c r="F7823" s="459" t="s">
        <v>10074</v>
      </c>
      <c r="G7823" s="457">
        <v>2</v>
      </c>
      <c r="H7823" s="460" t="s">
        <v>10025</v>
      </c>
    </row>
    <row r="7824" spans="1:8" ht="17.45" customHeight="1">
      <c r="A7824" s="24" t="s">
        <v>25</v>
      </c>
      <c r="B7824" s="259" t="str">
        <f ca="1">VLOOKUP(B7819,'41. KPC'!$H$8:$L$1048576,5,0)</f>
        <v>2~12월</v>
      </c>
      <c r="D7824" s="38"/>
      <c r="E7824" s="38"/>
      <c r="F7824" s="38"/>
      <c r="G7824" s="38"/>
      <c r="H7824" s="38"/>
    </row>
    <row r="7825" spans="1:8" ht="17.45" customHeight="1">
      <c r="A7825" s="629" t="s">
        <v>33</v>
      </c>
      <c r="B7825" s="649" t="s">
        <v>10075</v>
      </c>
      <c r="D7825" s="38"/>
      <c r="E7825" s="38"/>
      <c r="F7825" s="38"/>
      <c r="G7825" s="38"/>
      <c r="H7825" s="38"/>
    </row>
    <row r="7826" spans="1:8" ht="17.45" customHeight="1">
      <c r="A7826" s="630"/>
      <c r="B7826" s="645"/>
      <c r="D7826" s="38"/>
      <c r="E7826" s="38"/>
      <c r="F7826" s="38"/>
      <c r="G7826" s="38"/>
      <c r="H7826" s="38"/>
    </row>
    <row r="7827" spans="1:8" ht="17.45" customHeight="1"/>
    <row r="7828" spans="1:8" ht="17.45" customHeight="1"/>
    <row r="7829" spans="1:8" ht="17.45" customHeight="1" thickBot="1">
      <c r="A7829" s="22" t="s">
        <v>7</v>
      </c>
      <c r="B7829" s="22" t="s">
        <v>4</v>
      </c>
      <c r="D7829" s="22" t="s">
        <v>5</v>
      </c>
      <c r="E7829" s="22" t="s">
        <v>11</v>
      </c>
      <c r="F7829" s="22" t="s">
        <v>12</v>
      </c>
      <c r="G7829" s="22" t="s">
        <v>6</v>
      </c>
      <c r="H7829" s="22" t="s">
        <v>29</v>
      </c>
    </row>
    <row r="7830" spans="1:8" ht="17.45" customHeight="1" thickTop="1" thickBot="1">
      <c r="A7830" s="161">
        <f ca="1">COUNTIF(INDIRECT("$A$3:A" &amp; ROW()-1), "연번")</f>
        <v>711</v>
      </c>
      <c r="B7830" s="21" t="str">
        <f ca="1">VLOOKUP(A7830,'41. KPC'!$B$8:$H$1048576,7,0)</f>
        <v>ChatGPT 활용 SCM 재고 최적화 전략</v>
      </c>
      <c r="D7830" s="453" t="s">
        <v>3169</v>
      </c>
      <c r="E7830" s="454" t="s">
        <v>10076</v>
      </c>
      <c r="F7830" s="455" t="s">
        <v>10077</v>
      </c>
      <c r="G7830" s="461">
        <v>4</v>
      </c>
      <c r="H7830" s="460" t="s">
        <v>10025</v>
      </c>
    </row>
    <row r="7831" spans="1:8" ht="17.45" customHeight="1" thickBot="1">
      <c r="A7831" s="24" t="s">
        <v>28</v>
      </c>
      <c r="B7831" s="456" t="s">
        <v>10078</v>
      </c>
      <c r="D7831" s="457" t="s">
        <v>3169</v>
      </c>
      <c r="E7831" s="458" t="s">
        <v>10079</v>
      </c>
      <c r="F7831" s="459" t="s">
        <v>10080</v>
      </c>
      <c r="G7831" s="462">
        <v>3</v>
      </c>
      <c r="H7831" s="460" t="s">
        <v>10025</v>
      </c>
    </row>
    <row r="7832" spans="1:8" ht="17.45" customHeight="1" thickBot="1">
      <c r="A7832" s="24" t="s">
        <v>13</v>
      </c>
      <c r="B7832" s="456" t="s">
        <v>10029</v>
      </c>
      <c r="D7832" s="457" t="s">
        <v>3169</v>
      </c>
      <c r="E7832" s="458" t="s">
        <v>10081</v>
      </c>
      <c r="F7832" s="459" t="s">
        <v>10082</v>
      </c>
      <c r="G7832" s="462">
        <v>3</v>
      </c>
      <c r="H7832" s="460" t="s">
        <v>10025</v>
      </c>
    </row>
    <row r="7833" spans="1:8" ht="17.45" customHeight="1" thickBot="1">
      <c r="A7833" s="24" t="s">
        <v>32</v>
      </c>
      <c r="B7833" s="259">
        <f ca="1">VLOOKUP(B7830,'41. KPC'!$H$8:$J$1048576,3,0)</f>
        <v>14</v>
      </c>
      <c r="D7833" s="45" t="s">
        <v>3169</v>
      </c>
      <c r="E7833" s="45" t="s">
        <v>10083</v>
      </c>
      <c r="F7833" s="45" t="s">
        <v>10084</v>
      </c>
      <c r="G7833" s="43">
        <v>4</v>
      </c>
      <c r="H7833" s="460" t="s">
        <v>10025</v>
      </c>
    </row>
    <row r="7834" spans="1:8" ht="17.45" customHeight="1">
      <c r="A7834" s="24" t="s">
        <v>31</v>
      </c>
      <c r="B7834" s="259" t="str">
        <f ca="1">VLOOKUP(B7830,'41. KPC'!$H$8:$J$1048576,2,0)</f>
        <v>X</v>
      </c>
      <c r="D7834" s="457"/>
      <c r="E7834" s="458"/>
      <c r="F7834" s="459"/>
      <c r="G7834" s="457"/>
      <c r="H7834" s="38"/>
    </row>
    <row r="7835" spans="1:8" ht="17.45" customHeight="1">
      <c r="A7835" s="24" t="s">
        <v>25</v>
      </c>
      <c r="B7835" s="259" t="str">
        <f ca="1">VLOOKUP(B7830,'41. KPC'!$H$8:$L$1048576,5,0)</f>
        <v>2~12월</v>
      </c>
      <c r="D7835" s="38"/>
      <c r="E7835" s="38"/>
      <c r="F7835" s="38"/>
      <c r="G7835" s="38"/>
      <c r="H7835" s="38"/>
    </row>
    <row r="7836" spans="1:8" ht="17.45" customHeight="1">
      <c r="A7836" s="629" t="s">
        <v>33</v>
      </c>
      <c r="B7836" s="649" t="s">
        <v>10085</v>
      </c>
      <c r="D7836" s="38"/>
      <c r="E7836" s="38"/>
      <c r="F7836" s="38"/>
      <c r="G7836" s="38"/>
      <c r="H7836" s="38"/>
    </row>
    <row r="7837" spans="1:8" ht="17.45" customHeight="1">
      <c r="A7837" s="630"/>
      <c r="B7837" s="645"/>
      <c r="D7837" s="38"/>
      <c r="E7837" s="38"/>
      <c r="F7837" s="38"/>
      <c r="G7837" s="38"/>
      <c r="H7837" s="38"/>
    </row>
    <row r="7840" spans="1:8" ht="17.25" thickBot="1">
      <c r="A7840" s="22" t="s">
        <v>7</v>
      </c>
      <c r="B7840" s="22" t="s">
        <v>4</v>
      </c>
      <c r="D7840" s="22" t="s">
        <v>5</v>
      </c>
      <c r="E7840" s="22" t="s">
        <v>11</v>
      </c>
      <c r="F7840" s="22" t="s">
        <v>12</v>
      </c>
      <c r="G7840" s="22" t="s">
        <v>6</v>
      </c>
      <c r="H7840" s="22" t="s">
        <v>29</v>
      </c>
    </row>
    <row r="7841" spans="1:8" ht="17.25" thickTop="1">
      <c r="A7841" s="161">
        <f ca="1">COUNTIF(INDIRECT("$A$3:A" &amp; ROW()-1), "연번")</f>
        <v>712</v>
      </c>
      <c r="B7841" s="21" t="str">
        <f ca="1">VLOOKUP(A7841,'41. KPC'!$B$8:$H$1048576,7,0)</f>
        <v>생산관리종합 (생성형 AI 활용)</v>
      </c>
      <c r="D7841" s="37" t="s">
        <v>3170</v>
      </c>
      <c r="E7841" s="37" t="s">
        <v>10086</v>
      </c>
      <c r="F7841" s="37" t="s">
        <v>10087</v>
      </c>
      <c r="G7841" s="37">
        <v>6</v>
      </c>
      <c r="H7841" s="626" t="s">
        <v>3836</v>
      </c>
    </row>
    <row r="7842" spans="1:8">
      <c r="A7842" s="24" t="s">
        <v>28</v>
      </c>
      <c r="B7842" s="23" t="s">
        <v>10088</v>
      </c>
      <c r="D7842" s="37" t="s">
        <v>10089</v>
      </c>
      <c r="E7842" s="38" t="s">
        <v>10090</v>
      </c>
      <c r="F7842" s="38" t="s">
        <v>10091</v>
      </c>
      <c r="G7842" s="38">
        <v>6</v>
      </c>
      <c r="H7842" s="627"/>
    </row>
    <row r="7843" spans="1:8">
      <c r="A7843" s="24" t="s">
        <v>13</v>
      </c>
      <c r="B7843" s="23" t="s">
        <v>10092</v>
      </c>
      <c r="D7843" s="37" t="s">
        <v>10089</v>
      </c>
      <c r="E7843" s="38" t="s">
        <v>10093</v>
      </c>
      <c r="F7843" s="38" t="s">
        <v>10094</v>
      </c>
      <c r="G7843" s="38">
        <v>6</v>
      </c>
      <c r="H7843" s="627"/>
    </row>
    <row r="7844" spans="1:8">
      <c r="A7844" s="24" t="s">
        <v>32</v>
      </c>
      <c r="B7844" s="23">
        <f ca="1">VLOOKUP(B7841,'41. KPC'!$H$8:$J$1048576,3,0)</f>
        <v>28</v>
      </c>
      <c r="D7844" s="37" t="s">
        <v>10089</v>
      </c>
      <c r="E7844" s="38" t="s">
        <v>10095</v>
      </c>
      <c r="F7844" s="38" t="s">
        <v>10096</v>
      </c>
      <c r="G7844" s="38">
        <v>6</v>
      </c>
      <c r="H7844" s="627"/>
    </row>
    <row r="7845" spans="1:8">
      <c r="A7845" s="24" t="s">
        <v>31</v>
      </c>
      <c r="B7845" s="23" t="str">
        <f ca="1">VLOOKUP(B7841,'41. KPC'!$H$8:$J$1048576,2,0)</f>
        <v>O</v>
      </c>
      <c r="D7845" s="37" t="s">
        <v>10089</v>
      </c>
      <c r="E7845" s="38" t="s">
        <v>10097</v>
      </c>
      <c r="F7845" s="38" t="s">
        <v>10098</v>
      </c>
      <c r="G7845" s="38">
        <v>4</v>
      </c>
      <c r="H7845" s="628"/>
    </row>
    <row r="7846" spans="1:8">
      <c r="A7846" s="24" t="s">
        <v>25</v>
      </c>
      <c r="B7846" s="23" t="str">
        <f ca="1">VLOOKUP(B7841,'41. KPC'!$H$8:$L$1048576,5,0)</f>
        <v>1~11월</v>
      </c>
      <c r="D7846" s="38"/>
      <c r="E7846" s="38"/>
      <c r="F7846" s="38"/>
      <c r="G7846" s="38"/>
      <c r="H7846" s="38"/>
    </row>
    <row r="7847" spans="1:8">
      <c r="A7847" s="629" t="s">
        <v>33</v>
      </c>
      <c r="B7847" s="644" t="s">
        <v>10099</v>
      </c>
      <c r="D7847" s="38"/>
      <c r="E7847" s="38"/>
      <c r="F7847" s="38"/>
      <c r="G7847" s="38"/>
      <c r="H7847" s="38"/>
    </row>
    <row r="7848" spans="1:8">
      <c r="A7848" s="630"/>
      <c r="B7848" s="645"/>
      <c r="D7848" s="38"/>
      <c r="E7848" s="38"/>
      <c r="F7848" s="38"/>
      <c r="G7848" s="38"/>
      <c r="H7848" s="38"/>
    </row>
    <row r="7851" spans="1:8" ht="17.25" thickBot="1">
      <c r="A7851" s="22" t="s">
        <v>7</v>
      </c>
      <c r="B7851" s="22" t="s">
        <v>4</v>
      </c>
      <c r="D7851" s="22" t="s">
        <v>5</v>
      </c>
      <c r="E7851" s="22" t="s">
        <v>11</v>
      </c>
      <c r="F7851" s="22" t="s">
        <v>12</v>
      </c>
      <c r="G7851" s="22" t="s">
        <v>6</v>
      </c>
      <c r="H7851" s="22" t="s">
        <v>29</v>
      </c>
    </row>
    <row r="7852" spans="1:8" ht="17.25" thickTop="1">
      <c r="A7852" s="161">
        <f ca="1">COUNTIF(INDIRECT("$A$3:A" &amp; ROW()-1), "연번")</f>
        <v>713</v>
      </c>
      <c r="B7852" s="21" t="str">
        <f ca="1">VLOOKUP(A7852,'41. KPC'!$B$8:$H$1048576,7,0)</f>
        <v xml:space="preserve">생산관리담당자 문제해결능력향상 (생성형 AI 활용) </v>
      </c>
      <c r="D7852" s="37" t="s">
        <v>10100</v>
      </c>
      <c r="E7852" s="37" t="s">
        <v>10101</v>
      </c>
      <c r="F7852" s="37" t="s">
        <v>10102</v>
      </c>
      <c r="G7852" s="37">
        <v>3</v>
      </c>
      <c r="H7852" s="626" t="s">
        <v>3836</v>
      </c>
    </row>
    <row r="7853" spans="1:8">
      <c r="A7853" s="24" t="s">
        <v>28</v>
      </c>
      <c r="B7853" s="23" t="s">
        <v>10103</v>
      </c>
      <c r="D7853" s="37" t="s">
        <v>10100</v>
      </c>
      <c r="E7853" s="38" t="s">
        <v>10104</v>
      </c>
      <c r="F7853" s="38" t="s">
        <v>10105</v>
      </c>
      <c r="G7853" s="38">
        <v>2</v>
      </c>
      <c r="H7853" s="627"/>
    </row>
    <row r="7854" spans="1:8">
      <c r="A7854" s="24" t="s">
        <v>13</v>
      </c>
      <c r="B7854" s="23" t="s">
        <v>10106</v>
      </c>
      <c r="D7854" s="37" t="s">
        <v>10100</v>
      </c>
      <c r="E7854" s="38" t="s">
        <v>10107</v>
      </c>
      <c r="F7854" s="38" t="s">
        <v>10108</v>
      </c>
      <c r="G7854" s="38">
        <v>2</v>
      </c>
      <c r="H7854" s="627"/>
    </row>
    <row r="7855" spans="1:8">
      <c r="A7855" s="24" t="s">
        <v>32</v>
      </c>
      <c r="B7855" s="23">
        <f ca="1">VLOOKUP(B7852,'41. KPC'!$H$8:$J$1048576,3,0)</f>
        <v>14</v>
      </c>
      <c r="D7855" s="37" t="s">
        <v>10100</v>
      </c>
      <c r="E7855" s="38" t="s">
        <v>10109</v>
      </c>
      <c r="F7855" s="38" t="s">
        <v>10110</v>
      </c>
      <c r="G7855" s="38">
        <v>3</v>
      </c>
      <c r="H7855" s="627"/>
    </row>
    <row r="7856" spans="1:8">
      <c r="A7856" s="24" t="s">
        <v>31</v>
      </c>
      <c r="B7856" s="23" t="str">
        <f ca="1">VLOOKUP(B7852,'41. KPC'!$H$8:$J$1048576,2,0)</f>
        <v>O</v>
      </c>
      <c r="D7856" s="37" t="s">
        <v>10100</v>
      </c>
      <c r="E7856" s="38" t="s">
        <v>10111</v>
      </c>
      <c r="F7856" s="38" t="s">
        <v>10112</v>
      </c>
      <c r="G7856" s="38">
        <v>4</v>
      </c>
      <c r="H7856" s="628"/>
    </row>
    <row r="7857" spans="1:8">
      <c r="A7857" s="24" t="s">
        <v>25</v>
      </c>
      <c r="B7857" s="23" t="str">
        <f ca="1">VLOOKUP(B7852,'41. KPC'!$H$8:$L$1048576,5,0)</f>
        <v>4~11월</v>
      </c>
      <c r="D7857" s="38"/>
      <c r="E7857" s="38"/>
      <c r="F7857" s="38"/>
      <c r="G7857" s="38"/>
      <c r="H7857" s="38"/>
    </row>
    <row r="7858" spans="1:8">
      <c r="A7858" s="629" t="s">
        <v>33</v>
      </c>
      <c r="B7858" s="644" t="s">
        <v>10113</v>
      </c>
      <c r="D7858" s="38"/>
      <c r="E7858" s="38"/>
      <c r="F7858" s="38"/>
      <c r="G7858" s="38"/>
      <c r="H7858" s="38"/>
    </row>
    <row r="7859" spans="1:8">
      <c r="A7859" s="630"/>
      <c r="B7859" s="645"/>
      <c r="D7859" s="38"/>
      <c r="E7859" s="38"/>
      <c r="F7859" s="38"/>
      <c r="G7859" s="38"/>
      <c r="H7859" s="38"/>
    </row>
    <row r="7862" spans="1:8" ht="17.25" thickBot="1">
      <c r="A7862" s="22" t="s">
        <v>7</v>
      </c>
      <c r="B7862" s="22" t="s">
        <v>4</v>
      </c>
      <c r="D7862" s="22" t="s">
        <v>5</v>
      </c>
      <c r="E7862" s="22" t="s">
        <v>11</v>
      </c>
      <c r="F7862" s="22" t="s">
        <v>12</v>
      </c>
      <c r="G7862" s="22" t="s">
        <v>6</v>
      </c>
      <c r="H7862" s="22" t="s">
        <v>29</v>
      </c>
    </row>
    <row r="7863" spans="1:8" ht="17.25" thickTop="1">
      <c r="A7863" s="161">
        <f ca="1">COUNTIF(INDIRECT("$A$3:A" &amp; ROW()-1), "연번")</f>
        <v>714</v>
      </c>
      <c r="B7863" s="21" t="str">
        <f ca="1">VLOOKUP(A7863,'41. KPC'!$B$8:$H$1048576,7,0)</f>
        <v>ChatGPT를 활용한 생산계획 및 통제실무</v>
      </c>
      <c r="D7863" s="37" t="s">
        <v>10114</v>
      </c>
      <c r="E7863" s="37" t="s">
        <v>10115</v>
      </c>
      <c r="F7863" s="37" t="s">
        <v>10116</v>
      </c>
      <c r="G7863" s="37">
        <v>4</v>
      </c>
      <c r="H7863" s="626" t="s">
        <v>3836</v>
      </c>
    </row>
    <row r="7864" spans="1:8">
      <c r="A7864" s="24" t="s">
        <v>28</v>
      </c>
      <c r="B7864" s="23" t="s">
        <v>10117</v>
      </c>
      <c r="D7864" s="37" t="s">
        <v>10114</v>
      </c>
      <c r="E7864" s="38" t="s">
        <v>10118</v>
      </c>
      <c r="F7864" s="38" t="s">
        <v>10119</v>
      </c>
      <c r="G7864" s="38">
        <v>3</v>
      </c>
      <c r="H7864" s="627"/>
    </row>
    <row r="7865" spans="1:8">
      <c r="A7865" s="24" t="s">
        <v>13</v>
      </c>
      <c r="B7865" s="23" t="s">
        <v>10092</v>
      </c>
      <c r="D7865" s="37" t="s">
        <v>10114</v>
      </c>
      <c r="E7865" s="38" t="s">
        <v>10120</v>
      </c>
      <c r="F7865" s="38" t="s">
        <v>10121</v>
      </c>
      <c r="G7865" s="38">
        <v>4</v>
      </c>
      <c r="H7865" s="627"/>
    </row>
    <row r="7866" spans="1:8">
      <c r="A7866" s="24" t="s">
        <v>32</v>
      </c>
      <c r="B7866" s="23">
        <f ca="1">VLOOKUP(B7863,'41. KPC'!$H$8:$J$1048576,3,0)</f>
        <v>18</v>
      </c>
      <c r="D7866" s="37" t="s">
        <v>10114</v>
      </c>
      <c r="E7866" s="38" t="s">
        <v>10122</v>
      </c>
      <c r="F7866" s="38" t="s">
        <v>10123</v>
      </c>
      <c r="G7866" s="38">
        <v>4</v>
      </c>
      <c r="H7866" s="627"/>
    </row>
    <row r="7867" spans="1:8">
      <c r="A7867" s="24" t="s">
        <v>31</v>
      </c>
      <c r="B7867" s="23" t="str">
        <f ca="1">VLOOKUP(B7863,'41. KPC'!$H$8:$J$1048576,2,0)</f>
        <v>O</v>
      </c>
      <c r="D7867" s="37" t="s">
        <v>10114</v>
      </c>
      <c r="E7867" s="38" t="s">
        <v>10124</v>
      </c>
      <c r="F7867" s="38" t="s">
        <v>10125</v>
      </c>
      <c r="G7867" s="38">
        <v>3</v>
      </c>
      <c r="H7867" s="628"/>
    </row>
    <row r="7868" spans="1:8">
      <c r="A7868" s="24" t="s">
        <v>25</v>
      </c>
      <c r="B7868" s="23" t="str">
        <f ca="1">VLOOKUP(B7863,'41. KPC'!$H$8:$L$1048576,5,0)</f>
        <v>2~11월</v>
      </c>
      <c r="D7868" s="38"/>
      <c r="E7868" s="38"/>
      <c r="F7868" s="38"/>
      <c r="G7868" s="38"/>
      <c r="H7868" s="38"/>
    </row>
    <row r="7869" spans="1:8">
      <c r="A7869" s="629" t="s">
        <v>33</v>
      </c>
      <c r="B7869" s="644" t="s">
        <v>10126</v>
      </c>
      <c r="D7869" s="38"/>
      <c r="E7869" s="38"/>
      <c r="F7869" s="38"/>
      <c r="G7869" s="38"/>
      <c r="H7869" s="38"/>
    </row>
    <row r="7870" spans="1:8">
      <c r="A7870" s="630"/>
      <c r="B7870" s="645"/>
      <c r="D7870" s="38"/>
      <c r="E7870" s="38"/>
      <c r="F7870" s="38"/>
      <c r="G7870" s="38"/>
      <c r="H7870" s="38"/>
    </row>
    <row r="7873" spans="1:8" ht="17.25" thickBot="1">
      <c r="A7873" s="22" t="s">
        <v>7</v>
      </c>
      <c r="B7873" s="22" t="s">
        <v>4</v>
      </c>
      <c r="D7873" s="22" t="s">
        <v>5</v>
      </c>
      <c r="E7873" s="22" t="s">
        <v>11</v>
      </c>
      <c r="F7873" s="22" t="s">
        <v>12</v>
      </c>
      <c r="G7873" s="22" t="s">
        <v>6</v>
      </c>
      <c r="H7873" s="22" t="s">
        <v>29</v>
      </c>
    </row>
    <row r="7874" spans="1:8" ht="17.25" thickTop="1">
      <c r="A7874" s="161">
        <f ca="1">COUNTIF(INDIRECT("$A$3:A" &amp; ROW()-1), "연번")</f>
        <v>715</v>
      </c>
      <c r="B7874" s="21" t="str">
        <f ca="1">VLOOKUP(A7874,'41. KPC'!$B$8:$H$1048576,7,0)</f>
        <v>ChatGPT 기반의 현장문제해결 및 개선노하우활용</v>
      </c>
      <c r="D7874" s="37" t="s">
        <v>10127</v>
      </c>
      <c r="E7874" s="37" t="s">
        <v>10128</v>
      </c>
      <c r="F7874" s="37" t="s">
        <v>8249</v>
      </c>
      <c r="G7874" s="37">
        <v>2</v>
      </c>
      <c r="H7874" s="626" t="s">
        <v>3836</v>
      </c>
    </row>
    <row r="7875" spans="1:8">
      <c r="A7875" s="24" t="s">
        <v>28</v>
      </c>
      <c r="B7875" s="23" t="s">
        <v>8250</v>
      </c>
      <c r="D7875" s="37" t="s">
        <v>10127</v>
      </c>
      <c r="E7875" s="38" t="s">
        <v>10129</v>
      </c>
      <c r="F7875" s="38" t="s">
        <v>8252</v>
      </c>
      <c r="G7875" s="38">
        <v>2</v>
      </c>
      <c r="H7875" s="627"/>
    </row>
    <row r="7876" spans="1:8">
      <c r="A7876" s="24" t="s">
        <v>13</v>
      </c>
      <c r="B7876" s="23" t="s">
        <v>8253</v>
      </c>
      <c r="D7876" s="37" t="s">
        <v>10127</v>
      </c>
      <c r="E7876" s="38" t="s">
        <v>10130</v>
      </c>
      <c r="F7876" s="38" t="s">
        <v>8255</v>
      </c>
      <c r="G7876" s="38">
        <v>2</v>
      </c>
      <c r="H7876" s="627"/>
    </row>
    <row r="7877" spans="1:8">
      <c r="A7877" s="24" t="s">
        <v>32</v>
      </c>
      <c r="B7877" s="23">
        <f ca="1">VLOOKUP(B7874,'41. KPC'!$H$8:$J$1048576,3,0)</f>
        <v>14</v>
      </c>
      <c r="D7877" s="37" t="s">
        <v>10127</v>
      </c>
      <c r="E7877" s="38" t="s">
        <v>10131</v>
      </c>
      <c r="F7877" s="38" t="s">
        <v>8257</v>
      </c>
      <c r="G7877" s="38">
        <v>2</v>
      </c>
      <c r="H7877" s="627"/>
    </row>
    <row r="7878" spans="1:8">
      <c r="A7878" s="24" t="s">
        <v>31</v>
      </c>
      <c r="B7878" s="23" t="str">
        <f ca="1">VLOOKUP(B7874,'41. KPC'!$H$8:$J$1048576,2,0)</f>
        <v>O</v>
      </c>
      <c r="D7878" s="37" t="s">
        <v>10127</v>
      </c>
      <c r="E7878" s="38" t="s">
        <v>10132</v>
      </c>
      <c r="F7878" s="38" t="s">
        <v>8259</v>
      </c>
      <c r="G7878" s="38">
        <v>2</v>
      </c>
      <c r="H7878" s="627"/>
    </row>
    <row r="7879" spans="1:8">
      <c r="A7879" s="24" t="s">
        <v>25</v>
      </c>
      <c r="B7879" s="23" t="str">
        <f ca="1">VLOOKUP(B7874,'41. KPC'!$H$8:$L$1048576,5,0)</f>
        <v>4~12월</v>
      </c>
      <c r="D7879" s="37" t="s">
        <v>10127</v>
      </c>
      <c r="E7879" s="38" t="s">
        <v>10133</v>
      </c>
      <c r="F7879" s="38" t="s">
        <v>10134</v>
      </c>
      <c r="G7879" s="38">
        <v>4</v>
      </c>
      <c r="H7879" s="628"/>
    </row>
    <row r="7880" spans="1:8">
      <c r="A7880" s="629" t="s">
        <v>33</v>
      </c>
      <c r="B7880" s="644" t="s">
        <v>8250</v>
      </c>
      <c r="D7880" s="38"/>
      <c r="E7880" s="38"/>
      <c r="F7880" s="38"/>
      <c r="G7880" s="38"/>
      <c r="H7880" s="38"/>
    </row>
    <row r="7881" spans="1:8">
      <c r="A7881" s="630"/>
      <c r="B7881" s="645"/>
      <c r="D7881" s="38"/>
      <c r="E7881" s="38"/>
      <c r="F7881" s="38"/>
      <c r="G7881" s="38"/>
      <c r="H7881" s="38"/>
    </row>
    <row r="7884" spans="1:8" ht="17.25" thickBot="1">
      <c r="A7884" s="22" t="s">
        <v>7</v>
      </c>
      <c r="B7884" s="22" t="s">
        <v>4</v>
      </c>
      <c r="D7884" s="22" t="s">
        <v>5</v>
      </c>
      <c r="E7884" s="22" t="s">
        <v>11</v>
      </c>
      <c r="F7884" s="22" t="s">
        <v>12</v>
      </c>
      <c r="G7884" s="22" t="s">
        <v>6</v>
      </c>
      <c r="H7884" s="22" t="s">
        <v>29</v>
      </c>
    </row>
    <row r="7885" spans="1:8" ht="17.25" thickTop="1">
      <c r="A7885" s="161">
        <f ca="1">COUNTIF(INDIRECT("$A$3:A" &amp; ROW()-1), "연번")</f>
        <v>716</v>
      </c>
      <c r="B7885" s="21" t="str">
        <f ca="1">VLOOKUP(A7885,'41. KPC'!$B$8:$H$1048576,7,0)</f>
        <v>작업개선 및 표준화추진실무 (ChatGPT 활용)</v>
      </c>
      <c r="D7885" s="37" t="s">
        <v>10135</v>
      </c>
      <c r="E7885" s="37" t="s">
        <v>10136</v>
      </c>
      <c r="F7885" s="37" t="s">
        <v>10137</v>
      </c>
      <c r="G7885" s="37">
        <v>4</v>
      </c>
      <c r="H7885" s="626" t="s">
        <v>3836</v>
      </c>
    </row>
    <row r="7886" spans="1:8">
      <c r="A7886" s="24" t="s">
        <v>28</v>
      </c>
      <c r="B7886" s="23" t="s">
        <v>10138</v>
      </c>
      <c r="D7886" s="37" t="s">
        <v>10135</v>
      </c>
      <c r="E7886" s="38" t="s">
        <v>10139</v>
      </c>
      <c r="F7886" s="38" t="s">
        <v>10140</v>
      </c>
      <c r="G7886" s="38">
        <v>3</v>
      </c>
      <c r="H7886" s="627"/>
    </row>
    <row r="7887" spans="1:8">
      <c r="A7887" s="24" t="s">
        <v>13</v>
      </c>
      <c r="B7887" s="23" t="s">
        <v>10106</v>
      </c>
      <c r="D7887" s="37" t="s">
        <v>10135</v>
      </c>
      <c r="E7887" s="38" t="s">
        <v>10141</v>
      </c>
      <c r="F7887" s="38" t="s">
        <v>10142</v>
      </c>
      <c r="G7887" s="38">
        <v>3</v>
      </c>
      <c r="H7887" s="627"/>
    </row>
    <row r="7888" spans="1:8">
      <c r="A7888" s="24" t="s">
        <v>32</v>
      </c>
      <c r="B7888" s="23">
        <f ca="1">VLOOKUP(B7885,'41. KPC'!$H$8:$J$1048576,3,0)</f>
        <v>21</v>
      </c>
      <c r="D7888" s="37" t="s">
        <v>10135</v>
      </c>
      <c r="E7888" s="38" t="s">
        <v>10143</v>
      </c>
      <c r="F7888" s="38" t="s">
        <v>10144</v>
      </c>
      <c r="G7888" s="38">
        <v>3</v>
      </c>
      <c r="H7888" s="627"/>
    </row>
    <row r="7889" spans="1:8">
      <c r="A7889" s="24" t="s">
        <v>31</v>
      </c>
      <c r="B7889" s="23" t="str">
        <f ca="1">VLOOKUP(B7885,'41. KPC'!$H$8:$J$1048576,2,0)</f>
        <v>O</v>
      </c>
      <c r="D7889" s="37" t="s">
        <v>10135</v>
      </c>
      <c r="E7889" s="50" t="s">
        <v>10145</v>
      </c>
      <c r="F7889" s="38" t="s">
        <v>10146</v>
      </c>
      <c r="G7889" s="38">
        <v>4</v>
      </c>
      <c r="H7889" s="627"/>
    </row>
    <row r="7890" spans="1:8">
      <c r="A7890" s="24" t="s">
        <v>25</v>
      </c>
      <c r="B7890" s="23" t="str">
        <f ca="1">VLOOKUP(B7885,'41. KPC'!$H$8:$L$1048576,5,0)</f>
        <v>3~12월</v>
      </c>
      <c r="D7890" s="37" t="s">
        <v>10135</v>
      </c>
      <c r="E7890" s="38" t="s">
        <v>10147</v>
      </c>
      <c r="F7890" s="38" t="s">
        <v>10148</v>
      </c>
      <c r="G7890" s="38">
        <v>4</v>
      </c>
      <c r="H7890" s="628"/>
    </row>
    <row r="7891" spans="1:8">
      <c r="A7891" s="629" t="s">
        <v>33</v>
      </c>
      <c r="B7891" s="649" t="s">
        <v>10138</v>
      </c>
      <c r="D7891" s="38"/>
      <c r="E7891" s="38"/>
      <c r="F7891" s="38"/>
      <c r="G7891" s="38"/>
      <c r="H7891" s="38"/>
    </row>
    <row r="7892" spans="1:8">
      <c r="A7892" s="630"/>
      <c r="B7892" s="645"/>
      <c r="D7892" s="38"/>
      <c r="E7892" s="38"/>
      <c r="F7892" s="38"/>
      <c r="G7892" s="38"/>
      <c r="H7892" s="38"/>
    </row>
    <row r="7895" spans="1:8" ht="17.25" thickBot="1">
      <c r="A7895" s="22" t="s">
        <v>7</v>
      </c>
      <c r="B7895" s="22" t="s">
        <v>4</v>
      </c>
      <c r="D7895" s="22" t="s">
        <v>5</v>
      </c>
      <c r="E7895" s="22" t="s">
        <v>11</v>
      </c>
      <c r="F7895" s="22" t="s">
        <v>12</v>
      </c>
      <c r="G7895" s="22" t="s">
        <v>6</v>
      </c>
      <c r="H7895" s="22" t="s">
        <v>29</v>
      </c>
    </row>
    <row r="7896" spans="1:8" ht="17.25" thickTop="1">
      <c r="A7896" s="161">
        <f ca="1">COUNTIF(INDIRECT("$A$3:A" &amp; ROW()-1), "연번")</f>
        <v>717</v>
      </c>
      <c r="B7896" s="21" t="str">
        <f ca="1">VLOOKUP(A7896,'41. KPC'!$B$8:$H$1048576,7,0)</f>
        <v xml:space="preserve">품질관리종합 (생성형 AI 활용) </v>
      </c>
      <c r="D7896" s="37" t="s">
        <v>10149</v>
      </c>
      <c r="E7896" s="37" t="s">
        <v>10150</v>
      </c>
      <c r="F7896" s="37" t="s">
        <v>10151</v>
      </c>
      <c r="G7896" s="37">
        <v>6</v>
      </c>
      <c r="H7896" s="626" t="s">
        <v>3836</v>
      </c>
    </row>
    <row r="7897" spans="1:8">
      <c r="A7897" s="24" t="s">
        <v>28</v>
      </c>
      <c r="B7897" s="23" t="s">
        <v>10152</v>
      </c>
      <c r="D7897" s="37" t="s">
        <v>10149</v>
      </c>
      <c r="E7897" s="38" t="s">
        <v>10153</v>
      </c>
      <c r="F7897" s="38" t="s">
        <v>10154</v>
      </c>
      <c r="G7897" s="38">
        <v>6</v>
      </c>
      <c r="H7897" s="627"/>
    </row>
    <row r="7898" spans="1:8">
      <c r="A7898" s="24" t="s">
        <v>13</v>
      </c>
      <c r="B7898" s="23" t="s">
        <v>10155</v>
      </c>
      <c r="D7898" s="37" t="s">
        <v>10149</v>
      </c>
      <c r="E7898" s="38" t="s">
        <v>10156</v>
      </c>
      <c r="F7898" s="38" t="s">
        <v>10157</v>
      </c>
      <c r="G7898" s="38">
        <v>6</v>
      </c>
      <c r="H7898" s="627"/>
    </row>
    <row r="7899" spans="1:8">
      <c r="A7899" s="24" t="s">
        <v>32</v>
      </c>
      <c r="B7899" s="23">
        <f ca="1">VLOOKUP(B7896,'41. KPC'!$H$8:$J$1048576,3,0)</f>
        <v>28</v>
      </c>
      <c r="D7899" s="37" t="s">
        <v>10149</v>
      </c>
      <c r="E7899" s="38" t="s">
        <v>10158</v>
      </c>
      <c r="F7899" s="38" t="s">
        <v>10159</v>
      </c>
      <c r="G7899" s="38">
        <v>6</v>
      </c>
      <c r="H7899" s="627"/>
    </row>
    <row r="7900" spans="1:8">
      <c r="A7900" s="24" t="s">
        <v>31</v>
      </c>
      <c r="B7900" s="23" t="str">
        <f ca="1">VLOOKUP(B7896,'41. KPC'!$H$8:$J$1048576,2,0)</f>
        <v>O</v>
      </c>
      <c r="D7900" s="37" t="s">
        <v>10149</v>
      </c>
      <c r="E7900" s="38" t="s">
        <v>10160</v>
      </c>
      <c r="F7900" s="38" t="s">
        <v>10161</v>
      </c>
      <c r="G7900" s="38">
        <v>4</v>
      </c>
      <c r="H7900" s="628"/>
    </row>
    <row r="7901" spans="1:8">
      <c r="A7901" s="24" t="s">
        <v>25</v>
      </c>
      <c r="B7901" s="23" t="str">
        <f ca="1">VLOOKUP(B7896,'41. KPC'!$H$8:$L$1048576,5,0)</f>
        <v>1~12월</v>
      </c>
      <c r="D7901" s="38"/>
      <c r="E7901" s="38"/>
      <c r="F7901" s="38"/>
      <c r="G7901" s="38"/>
      <c r="H7901" s="38"/>
    </row>
    <row r="7902" spans="1:8">
      <c r="A7902" s="629" t="s">
        <v>33</v>
      </c>
      <c r="B7902" s="644" t="s">
        <v>10162</v>
      </c>
      <c r="D7902" s="38"/>
      <c r="E7902" s="38"/>
      <c r="F7902" s="38"/>
      <c r="G7902" s="38"/>
      <c r="H7902" s="38"/>
    </row>
    <row r="7903" spans="1:8">
      <c r="A7903" s="630"/>
      <c r="B7903" s="645"/>
      <c r="D7903" s="38"/>
      <c r="E7903" s="38"/>
      <c r="F7903" s="38"/>
      <c r="G7903" s="38"/>
      <c r="H7903" s="38"/>
    </row>
    <row r="7906" spans="1:8" ht="17.25" thickBot="1">
      <c r="A7906" s="22" t="s">
        <v>7</v>
      </c>
      <c r="B7906" s="22" t="s">
        <v>4</v>
      </c>
      <c r="D7906" s="22" t="s">
        <v>5</v>
      </c>
      <c r="E7906" s="22" t="s">
        <v>11</v>
      </c>
      <c r="F7906" s="22" t="s">
        <v>12</v>
      </c>
      <c r="G7906" s="22" t="s">
        <v>6</v>
      </c>
      <c r="H7906" s="22" t="s">
        <v>29</v>
      </c>
    </row>
    <row r="7907" spans="1:8" ht="17.25" thickTop="1">
      <c r="A7907" s="161">
        <f ca="1">COUNTIF(INDIRECT("$A$3:A" &amp; ROW()-1), "연번")</f>
        <v>718</v>
      </c>
      <c r="B7907" s="21" t="str">
        <f ca="1">VLOOKUP(A7907,'41. KPC'!$B$8:$H$1048576,7,0)</f>
        <v>ChatGPT를 활용한 품질검사기본</v>
      </c>
      <c r="D7907" s="37" t="s">
        <v>3185</v>
      </c>
      <c r="E7907" s="37" t="s">
        <v>10163</v>
      </c>
      <c r="F7907" s="37" t="s">
        <v>10164</v>
      </c>
      <c r="G7907" s="37">
        <v>5</v>
      </c>
      <c r="H7907" s="626" t="s">
        <v>3836</v>
      </c>
    </row>
    <row r="7908" spans="1:8">
      <c r="A7908" s="24" t="s">
        <v>28</v>
      </c>
      <c r="B7908" s="23" t="s">
        <v>10165</v>
      </c>
      <c r="D7908" s="37" t="s">
        <v>3185</v>
      </c>
      <c r="E7908" s="38" t="s">
        <v>10166</v>
      </c>
      <c r="F7908" s="38" t="s">
        <v>10167</v>
      </c>
      <c r="G7908" s="38">
        <v>6</v>
      </c>
      <c r="H7908" s="627"/>
    </row>
    <row r="7909" spans="1:8">
      <c r="A7909" s="24" t="s">
        <v>13</v>
      </c>
      <c r="B7909" s="23" t="s">
        <v>10168</v>
      </c>
      <c r="D7909" s="37" t="s">
        <v>3185</v>
      </c>
      <c r="E7909" s="38" t="s">
        <v>10169</v>
      </c>
      <c r="F7909" s="38" t="s">
        <v>10170</v>
      </c>
      <c r="G7909" s="38">
        <v>6</v>
      </c>
      <c r="H7909" s="627"/>
    </row>
    <row r="7910" spans="1:8">
      <c r="A7910" s="24" t="s">
        <v>32</v>
      </c>
      <c r="B7910" s="23">
        <f ca="1">VLOOKUP(B7907,'41. KPC'!$H$8:$J$1048576,3,0)</f>
        <v>20</v>
      </c>
      <c r="D7910" s="37" t="s">
        <v>3185</v>
      </c>
      <c r="E7910" s="38" t="s">
        <v>10171</v>
      </c>
      <c r="F7910" s="38" t="s">
        <v>10172</v>
      </c>
      <c r="G7910" s="38">
        <v>3</v>
      </c>
      <c r="H7910" s="628"/>
    </row>
    <row r="7911" spans="1:8">
      <c r="A7911" s="24" t="s">
        <v>31</v>
      </c>
      <c r="B7911" s="23" t="str">
        <f ca="1">VLOOKUP(B7907,'41. KPC'!$H$8:$J$1048576,2,0)</f>
        <v>O</v>
      </c>
      <c r="D7911" s="38"/>
      <c r="E7911" s="38"/>
      <c r="F7911" s="38"/>
      <c r="G7911" s="38"/>
      <c r="H7911" s="38"/>
    </row>
    <row r="7912" spans="1:8">
      <c r="A7912" s="24" t="s">
        <v>25</v>
      </c>
      <c r="B7912" s="23" t="str">
        <f ca="1">VLOOKUP(B7907,'41. KPC'!$H$8:$L$1048576,5,0)</f>
        <v>2~11월</v>
      </c>
      <c r="D7912" s="38"/>
      <c r="E7912" s="38"/>
      <c r="F7912" s="38"/>
      <c r="G7912" s="38"/>
      <c r="H7912" s="38"/>
    </row>
    <row r="7913" spans="1:8">
      <c r="A7913" s="629" t="s">
        <v>33</v>
      </c>
      <c r="B7913" s="644" t="s">
        <v>10173</v>
      </c>
      <c r="D7913" s="38"/>
      <c r="E7913" s="38"/>
      <c r="F7913" s="38"/>
      <c r="G7913" s="38"/>
      <c r="H7913" s="38"/>
    </row>
    <row r="7914" spans="1:8">
      <c r="A7914" s="630"/>
      <c r="B7914" s="645"/>
      <c r="D7914" s="38"/>
      <c r="E7914" s="38"/>
      <c r="F7914" s="38"/>
      <c r="G7914" s="38"/>
      <c r="H7914" s="38"/>
    </row>
    <row r="7917" spans="1:8" ht="17.25" thickBot="1">
      <c r="A7917" s="22" t="s">
        <v>7</v>
      </c>
      <c r="B7917" s="22" t="s">
        <v>4</v>
      </c>
      <c r="D7917" s="22" t="s">
        <v>5</v>
      </c>
      <c r="E7917" s="22" t="s">
        <v>11</v>
      </c>
      <c r="F7917" s="22" t="s">
        <v>12</v>
      </c>
      <c r="G7917" s="22" t="s">
        <v>6</v>
      </c>
      <c r="H7917" s="22" t="s">
        <v>29</v>
      </c>
    </row>
    <row r="7918" spans="1:8" ht="17.25" thickTop="1">
      <c r="A7918" s="161">
        <f ca="1">COUNTIF(INDIRECT("$A$3:A" &amp; ROW()-1), "연번")</f>
        <v>719</v>
      </c>
      <c r="B7918" s="21" t="str">
        <f ca="1">VLOOKUP(A7918,'41. KPC'!$B$8:$H$1048576,7,0)</f>
        <v>생성형 AI 기반의 협력업체 품질관리실무</v>
      </c>
      <c r="D7918" s="37" t="s">
        <v>3186</v>
      </c>
      <c r="E7918" s="37" t="s">
        <v>10174</v>
      </c>
      <c r="F7918" s="37" t="s">
        <v>10175</v>
      </c>
      <c r="G7918" s="37">
        <v>5</v>
      </c>
      <c r="H7918" s="626" t="s">
        <v>3836</v>
      </c>
    </row>
    <row r="7919" spans="1:8">
      <c r="A7919" s="24" t="s">
        <v>28</v>
      </c>
      <c r="B7919" s="23" t="s">
        <v>10176</v>
      </c>
      <c r="D7919" s="37" t="s">
        <v>3186</v>
      </c>
      <c r="E7919" s="38" t="s">
        <v>10177</v>
      </c>
      <c r="F7919" s="38" t="s">
        <v>10178</v>
      </c>
      <c r="G7919" s="38">
        <v>6</v>
      </c>
      <c r="H7919" s="627"/>
    </row>
    <row r="7920" spans="1:8">
      <c r="A7920" s="24" t="s">
        <v>13</v>
      </c>
      <c r="B7920" s="23" t="s">
        <v>10179</v>
      </c>
      <c r="D7920" s="37" t="s">
        <v>3186</v>
      </c>
      <c r="E7920" s="38" t="s">
        <v>10180</v>
      </c>
      <c r="F7920" s="38" t="s">
        <v>10181</v>
      </c>
      <c r="G7920" s="38">
        <v>6</v>
      </c>
      <c r="H7920" s="627"/>
    </row>
    <row r="7921" spans="1:8">
      <c r="A7921" s="24" t="s">
        <v>32</v>
      </c>
      <c r="B7921" s="23">
        <f ca="1">VLOOKUP(B7918,'41. KPC'!$H$8:$J$1048576,3,0)</f>
        <v>20</v>
      </c>
      <c r="D7921" s="37" t="s">
        <v>3186</v>
      </c>
      <c r="E7921" s="38" t="s">
        <v>10182</v>
      </c>
      <c r="F7921" s="38" t="s">
        <v>10183</v>
      </c>
      <c r="G7921" s="38">
        <v>3</v>
      </c>
      <c r="H7921" s="628"/>
    </row>
    <row r="7922" spans="1:8">
      <c r="A7922" s="24" t="s">
        <v>31</v>
      </c>
      <c r="B7922" s="23" t="str">
        <f ca="1">VLOOKUP(B7918,'41. KPC'!$H$8:$J$1048576,2,0)</f>
        <v>O</v>
      </c>
      <c r="D7922" s="37"/>
      <c r="E7922" s="38"/>
      <c r="F7922" s="38"/>
      <c r="G7922" s="38"/>
      <c r="H7922" s="38"/>
    </row>
    <row r="7923" spans="1:8">
      <c r="A7923" s="24" t="s">
        <v>25</v>
      </c>
      <c r="B7923" s="23" t="str">
        <f ca="1">VLOOKUP(B7918,'41. KPC'!$H$8:$L$1048576,5,0)</f>
        <v>3~10월</v>
      </c>
      <c r="D7923" s="38"/>
      <c r="E7923" s="38"/>
      <c r="F7923" s="38"/>
      <c r="G7923" s="38"/>
      <c r="H7923" s="38"/>
    </row>
    <row r="7924" spans="1:8">
      <c r="A7924" s="629" t="s">
        <v>33</v>
      </c>
      <c r="B7924" s="644" t="s">
        <v>10184</v>
      </c>
      <c r="D7924" s="38"/>
      <c r="E7924" s="38"/>
      <c r="F7924" s="38"/>
      <c r="G7924" s="38"/>
      <c r="H7924" s="38"/>
    </row>
    <row r="7925" spans="1:8">
      <c r="A7925" s="630"/>
      <c r="B7925" s="645"/>
      <c r="D7925" s="38"/>
      <c r="E7925" s="38"/>
      <c r="F7925" s="38"/>
      <c r="G7925" s="38"/>
      <c r="H7925" s="38"/>
    </row>
    <row r="7928" spans="1:8" ht="17.25" thickBot="1">
      <c r="A7928" s="22" t="s">
        <v>7</v>
      </c>
      <c r="B7928" s="22" t="s">
        <v>4</v>
      </c>
      <c r="D7928" s="22" t="s">
        <v>5</v>
      </c>
      <c r="E7928" s="22" t="s">
        <v>11</v>
      </c>
      <c r="F7928" s="22" t="s">
        <v>12</v>
      </c>
      <c r="G7928" s="22" t="s">
        <v>6</v>
      </c>
      <c r="H7928" s="22" t="s">
        <v>29</v>
      </c>
    </row>
    <row r="7929" spans="1:8" ht="17.25" thickTop="1">
      <c r="A7929" s="161">
        <f ca="1">COUNTIF(INDIRECT("$A$3:A" &amp; ROW()-1), "연번")</f>
        <v>720</v>
      </c>
      <c r="B7929" s="21" t="str">
        <f ca="1">VLOOKUP(A7929,'41. KPC'!$B$8:$H$1048576,7,0)</f>
        <v>ChatGPT를 활용한 현장표준화 추진 실무</v>
      </c>
      <c r="D7929" s="37" t="s">
        <v>10185</v>
      </c>
      <c r="E7929" s="37" t="s">
        <v>8416</v>
      </c>
      <c r="F7929" s="37" t="s">
        <v>8417</v>
      </c>
      <c r="G7929" s="37">
        <v>2</v>
      </c>
      <c r="H7929" s="626" t="s">
        <v>3836</v>
      </c>
    </row>
    <row r="7930" spans="1:8">
      <c r="A7930" s="24" t="s">
        <v>28</v>
      </c>
      <c r="B7930" s="23" t="s">
        <v>8418</v>
      </c>
      <c r="D7930" s="37" t="s">
        <v>10185</v>
      </c>
      <c r="E7930" s="38" t="s">
        <v>8419</v>
      </c>
      <c r="F7930" s="38" t="s">
        <v>8420</v>
      </c>
      <c r="G7930" s="38">
        <v>3</v>
      </c>
      <c r="H7930" s="627"/>
    </row>
    <row r="7931" spans="1:8">
      <c r="A7931" s="24" t="s">
        <v>13</v>
      </c>
      <c r="B7931" s="23" t="s">
        <v>8421</v>
      </c>
      <c r="D7931" s="37" t="s">
        <v>10185</v>
      </c>
      <c r="E7931" s="38" t="s">
        <v>8422</v>
      </c>
      <c r="F7931" s="38" t="s">
        <v>8423</v>
      </c>
      <c r="G7931" s="38">
        <v>3</v>
      </c>
      <c r="H7931" s="627"/>
    </row>
    <row r="7932" spans="1:8">
      <c r="A7932" s="24" t="s">
        <v>32</v>
      </c>
      <c r="B7932" s="23">
        <f ca="1">VLOOKUP(B7929,'41. KPC'!$H$8:$J$1048576,3,0)</f>
        <v>14</v>
      </c>
      <c r="D7932" s="37" t="s">
        <v>10185</v>
      </c>
      <c r="E7932" s="38" t="s">
        <v>8424</v>
      </c>
      <c r="F7932" s="38" t="s">
        <v>10186</v>
      </c>
      <c r="G7932" s="38">
        <v>2</v>
      </c>
      <c r="H7932" s="627"/>
    </row>
    <row r="7933" spans="1:8">
      <c r="A7933" s="24" t="s">
        <v>31</v>
      </c>
      <c r="B7933" s="23" t="str">
        <f ca="1">VLOOKUP(B7929,'41. KPC'!$H$8:$J$1048576,2,0)</f>
        <v>O</v>
      </c>
      <c r="D7933" s="37" t="s">
        <v>10185</v>
      </c>
      <c r="E7933" s="38" t="s">
        <v>3187</v>
      </c>
      <c r="F7933" s="38" t="s">
        <v>10187</v>
      </c>
      <c r="G7933" s="38">
        <v>4</v>
      </c>
      <c r="H7933" s="628"/>
    </row>
    <row r="7934" spans="1:8">
      <c r="A7934" s="24" t="s">
        <v>25</v>
      </c>
      <c r="B7934" s="23" t="str">
        <f ca="1">VLOOKUP(B7929,'41. KPC'!$H$8:$L$1048576,5,0)</f>
        <v>2~12월</v>
      </c>
      <c r="D7934" s="38"/>
      <c r="E7934" s="38"/>
      <c r="F7934" s="38"/>
      <c r="G7934" s="38"/>
      <c r="H7934" s="38"/>
    </row>
    <row r="7935" spans="1:8">
      <c r="A7935" s="629" t="s">
        <v>33</v>
      </c>
      <c r="B7935" s="644" t="s">
        <v>8418</v>
      </c>
      <c r="D7935" s="38"/>
      <c r="E7935" s="38"/>
      <c r="F7935" s="38"/>
      <c r="G7935" s="38"/>
      <c r="H7935" s="38"/>
    </row>
    <row r="7936" spans="1:8">
      <c r="A7936" s="630"/>
      <c r="B7936" s="645"/>
      <c r="D7936" s="38"/>
      <c r="E7936" s="38"/>
      <c r="F7936" s="38"/>
      <c r="G7936" s="38"/>
      <c r="H7936" s="38"/>
    </row>
    <row r="7939" spans="1:8" ht="17.25" thickBot="1">
      <c r="A7939" s="22" t="s">
        <v>7</v>
      </c>
      <c r="B7939" s="22" t="s">
        <v>4</v>
      </c>
      <c r="D7939" s="22" t="s">
        <v>5</v>
      </c>
      <c r="E7939" s="22" t="s">
        <v>11</v>
      </c>
      <c r="F7939" s="22" t="s">
        <v>12</v>
      </c>
      <c r="G7939" s="22" t="s">
        <v>6</v>
      </c>
      <c r="H7939" s="22" t="s">
        <v>29</v>
      </c>
    </row>
    <row r="7940" spans="1:8" ht="17.25" thickTop="1">
      <c r="A7940" s="161">
        <f ca="1">COUNTIF(INDIRECT("$A$3:A" &amp; ROW()-1), "연번")</f>
        <v>721</v>
      </c>
      <c r="B7940" s="21" t="str">
        <f ca="1">VLOOKUP(A7940,'41. KPC'!$B$8:$H$1048576,7,0)</f>
        <v>품질코스트(Q-Cost)분석과 활용실무 (생성형 AI 활용)</v>
      </c>
      <c r="D7940" s="37" t="s">
        <v>10188</v>
      </c>
      <c r="E7940" s="37" t="s">
        <v>10189</v>
      </c>
      <c r="F7940" s="37" t="s">
        <v>10190</v>
      </c>
      <c r="G7940" s="37">
        <v>5</v>
      </c>
      <c r="H7940" s="626" t="s">
        <v>3836</v>
      </c>
    </row>
    <row r="7941" spans="1:8">
      <c r="A7941" s="24" t="s">
        <v>28</v>
      </c>
      <c r="B7941" s="23" t="s">
        <v>10191</v>
      </c>
      <c r="D7941" s="37" t="s">
        <v>10188</v>
      </c>
      <c r="E7941" s="38" t="s">
        <v>10192</v>
      </c>
      <c r="F7941" s="38" t="s">
        <v>10193</v>
      </c>
      <c r="G7941" s="38">
        <v>6</v>
      </c>
      <c r="H7941" s="627"/>
    </row>
    <row r="7942" spans="1:8">
      <c r="A7942" s="24" t="s">
        <v>13</v>
      </c>
      <c r="B7942" s="23" t="s">
        <v>10194</v>
      </c>
      <c r="D7942" s="37" t="s">
        <v>10188</v>
      </c>
      <c r="E7942" s="38" t="s">
        <v>10195</v>
      </c>
      <c r="F7942" s="38" t="s">
        <v>10196</v>
      </c>
      <c r="G7942" s="38">
        <v>6</v>
      </c>
      <c r="H7942" s="627"/>
    </row>
    <row r="7943" spans="1:8">
      <c r="A7943" s="24" t="s">
        <v>32</v>
      </c>
      <c r="B7943" s="23">
        <f ca="1">VLOOKUP(B7940,'41. KPC'!$H$8:$J$1048576,3,0)</f>
        <v>20</v>
      </c>
      <c r="D7943" s="37" t="s">
        <v>10188</v>
      </c>
      <c r="E7943" s="38" t="s">
        <v>10197</v>
      </c>
      <c r="F7943" s="38" t="s">
        <v>10198</v>
      </c>
      <c r="G7943" s="38">
        <v>3</v>
      </c>
      <c r="H7943" s="628"/>
    </row>
    <row r="7944" spans="1:8">
      <c r="A7944" s="24" t="s">
        <v>31</v>
      </c>
      <c r="B7944" s="23" t="str">
        <f ca="1">VLOOKUP(B7940,'41. KPC'!$H$8:$J$1048576,2,0)</f>
        <v>O</v>
      </c>
      <c r="D7944" s="37"/>
      <c r="E7944" s="38"/>
      <c r="F7944" s="38"/>
      <c r="G7944" s="38"/>
      <c r="H7944" s="38"/>
    </row>
    <row r="7945" spans="1:8">
      <c r="A7945" s="24" t="s">
        <v>25</v>
      </c>
      <c r="B7945" s="23" t="str">
        <f ca="1">VLOOKUP(B7940,'41. KPC'!$H$8:$L$1048576,5,0)</f>
        <v>5~12월</v>
      </c>
      <c r="D7945" s="37"/>
      <c r="E7945" s="38"/>
      <c r="F7945" s="38"/>
      <c r="G7945" s="38"/>
      <c r="H7945" s="38"/>
    </row>
    <row r="7946" spans="1:8">
      <c r="A7946" s="629" t="s">
        <v>33</v>
      </c>
      <c r="B7946" s="644" t="s">
        <v>10199</v>
      </c>
      <c r="D7946" s="38"/>
      <c r="E7946" s="38"/>
      <c r="F7946" s="38"/>
      <c r="G7946" s="38"/>
      <c r="H7946" s="38"/>
    </row>
    <row r="7947" spans="1:8">
      <c r="A7947" s="630"/>
      <c r="B7947" s="645"/>
      <c r="D7947" s="38"/>
      <c r="E7947" s="38"/>
      <c r="F7947" s="38"/>
      <c r="G7947" s="38"/>
      <c r="H7947" s="38"/>
    </row>
    <row r="7950" spans="1:8" ht="17.25" thickBot="1">
      <c r="A7950" s="22" t="s">
        <v>7</v>
      </c>
      <c r="B7950" s="22" t="s">
        <v>4</v>
      </c>
      <c r="D7950" s="22" t="s">
        <v>5</v>
      </c>
      <c r="E7950" s="22" t="s">
        <v>11</v>
      </c>
      <c r="F7950" s="22" t="s">
        <v>12</v>
      </c>
      <c r="G7950" s="22" t="s">
        <v>6</v>
      </c>
      <c r="H7950" s="22" t="s">
        <v>29</v>
      </c>
    </row>
    <row r="7951" spans="1:8" ht="17.25" thickTop="1">
      <c r="A7951" s="161">
        <f ca="1">COUNTIF(INDIRECT("$A$3:A" &amp; ROW()-1), "연번")</f>
        <v>722</v>
      </c>
      <c r="B7951" s="21" t="str">
        <f ca="1">VLOOKUP(A7951,'41. KPC'!$B$8:$H$1048576,7,0)</f>
        <v>1page 연구보고서 작성 노하우 (생성형 AI 활용)</v>
      </c>
      <c r="D7951" s="37" t="s">
        <v>3190</v>
      </c>
      <c r="E7951" s="37" t="s">
        <v>10200</v>
      </c>
      <c r="F7951" s="37" t="s">
        <v>10201</v>
      </c>
      <c r="G7951" s="37">
        <v>2</v>
      </c>
      <c r="H7951" s="626" t="s">
        <v>3836</v>
      </c>
    </row>
    <row r="7952" spans="1:8">
      <c r="A7952" s="24" t="s">
        <v>28</v>
      </c>
      <c r="B7952" s="23" t="s">
        <v>10202</v>
      </c>
      <c r="D7952" s="37" t="s">
        <v>3190</v>
      </c>
      <c r="E7952" s="38" t="s">
        <v>10203</v>
      </c>
      <c r="F7952" s="38" t="s">
        <v>10204</v>
      </c>
      <c r="G7952" s="38">
        <v>3</v>
      </c>
      <c r="H7952" s="627"/>
    </row>
    <row r="7953" spans="1:8">
      <c r="A7953" s="24" t="s">
        <v>13</v>
      </c>
      <c r="B7953" s="23" t="s">
        <v>10205</v>
      </c>
      <c r="D7953" s="37" t="s">
        <v>3190</v>
      </c>
      <c r="E7953" s="38" t="s">
        <v>10206</v>
      </c>
      <c r="F7953" s="38" t="s">
        <v>10207</v>
      </c>
      <c r="G7953" s="38">
        <v>2</v>
      </c>
      <c r="H7953" s="627"/>
    </row>
    <row r="7954" spans="1:8">
      <c r="A7954" s="24" t="s">
        <v>32</v>
      </c>
      <c r="B7954" s="23">
        <f ca="1">VLOOKUP(B7951,'41. KPC'!$H$8:$J$1048576,3,0)</f>
        <v>7</v>
      </c>
      <c r="D7954" s="37"/>
      <c r="E7954" s="38"/>
      <c r="F7954" s="38"/>
      <c r="G7954" s="38"/>
      <c r="H7954" s="162"/>
    </row>
    <row r="7955" spans="1:8">
      <c r="A7955" s="24" t="s">
        <v>31</v>
      </c>
      <c r="B7955" s="23" t="str">
        <f ca="1">VLOOKUP(B7951,'41. KPC'!$H$8:$J$1048576,2,0)</f>
        <v>O</v>
      </c>
      <c r="D7955" s="38"/>
      <c r="E7955" s="38"/>
      <c r="F7955" s="38"/>
      <c r="G7955" s="38"/>
      <c r="H7955" s="38"/>
    </row>
    <row r="7956" spans="1:8">
      <c r="A7956" s="24" t="s">
        <v>25</v>
      </c>
      <c r="B7956" s="23" t="str">
        <f ca="1">VLOOKUP(B7951,'41. KPC'!$H$8:$L$1048576,5,0)</f>
        <v>2~12월</v>
      </c>
      <c r="D7956" s="38"/>
      <c r="E7956" s="38"/>
      <c r="F7956" s="38"/>
      <c r="G7956" s="38"/>
      <c r="H7956" s="38"/>
    </row>
    <row r="7957" spans="1:8">
      <c r="A7957" s="629" t="s">
        <v>33</v>
      </c>
      <c r="B7957" s="656" t="s">
        <v>10208</v>
      </c>
      <c r="D7957" s="38"/>
      <c r="E7957" s="38"/>
      <c r="F7957" s="38"/>
      <c r="G7957" s="38"/>
      <c r="H7957" s="38"/>
    </row>
    <row r="7958" spans="1:8">
      <c r="A7958" s="630"/>
      <c r="B7958" s="657"/>
      <c r="D7958" s="38"/>
      <c r="E7958" s="38"/>
      <c r="F7958" s="38"/>
      <c r="G7958" s="38"/>
      <c r="H7958" s="38"/>
    </row>
    <row r="7961" spans="1:8" ht="17.25" thickBot="1">
      <c r="A7961" s="22" t="s">
        <v>7</v>
      </c>
      <c r="B7961" s="22" t="s">
        <v>4</v>
      </c>
      <c r="D7961" s="22" t="s">
        <v>5</v>
      </c>
      <c r="E7961" s="22" t="s">
        <v>11</v>
      </c>
      <c r="F7961" s="22" t="s">
        <v>12</v>
      </c>
      <c r="G7961" s="22" t="s">
        <v>6</v>
      </c>
      <c r="H7961" s="22" t="s">
        <v>29</v>
      </c>
    </row>
    <row r="7962" spans="1:8" ht="17.25" thickTop="1">
      <c r="A7962" s="161">
        <f ca="1">COUNTIF(INDIRECT("$A$3:A" &amp; ROW()-1), "연번")</f>
        <v>723</v>
      </c>
      <c r="B7962" s="21" t="str">
        <f ca="1">VLOOKUP(A7962,'41. KPC'!$B$8:$H$1048576,7,0)</f>
        <v>생산담당자를 위한 ChatGPT 활용 기초</v>
      </c>
      <c r="D7962" s="37" t="s">
        <v>3192</v>
      </c>
      <c r="E7962" s="37" t="s">
        <v>10209</v>
      </c>
      <c r="F7962" s="206" t="s">
        <v>10210</v>
      </c>
      <c r="G7962" s="37">
        <v>1</v>
      </c>
      <c r="H7962" s="626" t="s">
        <v>3836</v>
      </c>
    </row>
    <row r="7963" spans="1:8">
      <c r="A7963" s="24" t="s">
        <v>28</v>
      </c>
      <c r="B7963" s="237" t="s">
        <v>10211</v>
      </c>
      <c r="D7963" s="37" t="s">
        <v>3192</v>
      </c>
      <c r="E7963" s="38" t="s">
        <v>10212</v>
      </c>
      <c r="F7963" s="206" t="s">
        <v>10213</v>
      </c>
      <c r="G7963" s="38">
        <v>2</v>
      </c>
      <c r="H7963" s="627"/>
    </row>
    <row r="7964" spans="1:8">
      <c r="A7964" s="24" t="s">
        <v>13</v>
      </c>
      <c r="B7964" s="23" t="s">
        <v>10214</v>
      </c>
      <c r="D7964" s="37" t="s">
        <v>3192</v>
      </c>
      <c r="E7964" s="38" t="s">
        <v>10215</v>
      </c>
      <c r="F7964" s="206" t="s">
        <v>10216</v>
      </c>
      <c r="G7964" s="38">
        <v>2</v>
      </c>
      <c r="H7964" s="627"/>
    </row>
    <row r="7965" spans="1:8">
      <c r="A7965" s="24" t="s">
        <v>32</v>
      </c>
      <c r="B7965" s="23">
        <f ca="1">VLOOKUP(B7962,'41. KPC'!$H$8:$J$1048576,3,0)</f>
        <v>7</v>
      </c>
      <c r="D7965" s="37" t="s">
        <v>3192</v>
      </c>
      <c r="E7965" s="38" t="s">
        <v>10217</v>
      </c>
      <c r="F7965" s="206" t="s">
        <v>10218</v>
      </c>
      <c r="G7965" s="38">
        <v>2</v>
      </c>
      <c r="H7965" s="628"/>
    </row>
    <row r="7966" spans="1:8">
      <c r="A7966" s="24" t="s">
        <v>31</v>
      </c>
      <c r="B7966" s="23" t="str">
        <f ca="1">VLOOKUP(B7962,'41. KPC'!$H$8:$J$1048576,2,0)</f>
        <v>O</v>
      </c>
      <c r="D7966" s="38"/>
      <c r="E7966" s="38"/>
      <c r="F7966" s="38"/>
      <c r="G7966" s="38"/>
      <c r="H7966" s="145"/>
    </row>
    <row r="7967" spans="1:8">
      <c r="A7967" s="24" t="s">
        <v>25</v>
      </c>
      <c r="B7967" s="23" t="str">
        <f ca="1">VLOOKUP(B7962,'41. KPC'!$H$8:$L$1048576,5,0)</f>
        <v>2~12월</v>
      </c>
      <c r="D7967" s="38"/>
      <c r="E7967" s="38"/>
      <c r="F7967" s="38"/>
      <c r="G7967" s="38"/>
      <c r="H7967" s="38"/>
    </row>
    <row r="7968" spans="1:8">
      <c r="A7968" s="629" t="s">
        <v>33</v>
      </c>
      <c r="B7968" s="667" t="s">
        <v>10219</v>
      </c>
      <c r="D7968" s="38"/>
      <c r="E7968" s="38"/>
      <c r="F7968" s="38"/>
      <c r="G7968" s="38"/>
      <c r="H7968" s="38"/>
    </row>
    <row r="7969" spans="1:8">
      <c r="A7969" s="630"/>
      <c r="B7969" s="657"/>
      <c r="D7969" s="38"/>
      <c r="E7969" s="38"/>
      <c r="F7969" s="38"/>
      <c r="G7969" s="38"/>
      <c r="H7969" s="38"/>
    </row>
    <row r="7972" spans="1:8" ht="17.25" thickBot="1">
      <c r="A7972" s="22" t="s">
        <v>7</v>
      </c>
      <c r="B7972" s="22" t="s">
        <v>4</v>
      </c>
      <c r="D7972" s="22" t="s">
        <v>5</v>
      </c>
      <c r="E7972" s="22" t="s">
        <v>11</v>
      </c>
      <c r="F7972" s="22" t="s">
        <v>12</v>
      </c>
      <c r="G7972" s="22" t="s">
        <v>6</v>
      </c>
      <c r="H7972" s="22" t="s">
        <v>29</v>
      </c>
    </row>
    <row r="7973" spans="1:8" ht="17.25" thickTop="1">
      <c r="A7973" s="161">
        <f ca="1">COUNTIF(INDIRECT("$A$3:A" &amp; ROW()-1), "연번")</f>
        <v>724</v>
      </c>
      <c r="B7973" s="21" t="str">
        <f ca="1">VLOOKUP(A7973,'41. KPC'!$B$8:$H$1048576,7,0)</f>
        <v>품질담당자를 위한 ChatGPT 활용 기초</v>
      </c>
      <c r="D7973" s="37" t="s">
        <v>3193</v>
      </c>
      <c r="E7973" s="37" t="s">
        <v>10209</v>
      </c>
      <c r="F7973" s="206" t="s">
        <v>10220</v>
      </c>
      <c r="G7973" s="37">
        <v>1</v>
      </c>
      <c r="H7973" s="626" t="s">
        <v>3836</v>
      </c>
    </row>
    <row r="7974" spans="1:8">
      <c r="A7974" s="24" t="s">
        <v>28</v>
      </c>
      <c r="B7974" s="237" t="s">
        <v>10221</v>
      </c>
      <c r="D7974" s="37" t="s">
        <v>3193</v>
      </c>
      <c r="E7974" s="38" t="s">
        <v>10212</v>
      </c>
      <c r="F7974" s="236" t="s">
        <v>10222</v>
      </c>
      <c r="G7974" s="38">
        <v>2</v>
      </c>
      <c r="H7974" s="627"/>
    </row>
    <row r="7975" spans="1:8">
      <c r="A7975" s="24" t="s">
        <v>13</v>
      </c>
      <c r="B7975" s="23" t="s">
        <v>10223</v>
      </c>
      <c r="D7975" s="37" t="s">
        <v>3193</v>
      </c>
      <c r="E7975" s="38" t="s">
        <v>10215</v>
      </c>
      <c r="F7975" s="236" t="s">
        <v>10224</v>
      </c>
      <c r="G7975" s="38">
        <v>2</v>
      </c>
      <c r="H7975" s="627"/>
    </row>
    <row r="7976" spans="1:8">
      <c r="A7976" s="24" t="s">
        <v>32</v>
      </c>
      <c r="B7976" s="23">
        <f ca="1">VLOOKUP(B7973,'41. KPC'!$H$8:$J$1048576,3,0)</f>
        <v>7</v>
      </c>
      <c r="D7976" s="37" t="s">
        <v>3193</v>
      </c>
      <c r="E7976" s="38" t="s">
        <v>10217</v>
      </c>
      <c r="F7976" s="236" t="s">
        <v>10225</v>
      </c>
      <c r="G7976" s="38">
        <v>2</v>
      </c>
      <c r="H7976" s="628"/>
    </row>
    <row r="7977" spans="1:8">
      <c r="A7977" s="24" t="s">
        <v>31</v>
      </c>
      <c r="B7977" s="23" t="str">
        <f ca="1">VLOOKUP(B7973,'41. KPC'!$H$8:$J$1048576,2,0)</f>
        <v>O</v>
      </c>
      <c r="D7977" s="38"/>
      <c r="E7977" s="38"/>
      <c r="F7977" s="38"/>
      <c r="G7977" s="38"/>
      <c r="H7977" s="145"/>
    </row>
    <row r="7978" spans="1:8">
      <c r="A7978" s="24" t="s">
        <v>25</v>
      </c>
      <c r="B7978" s="23" t="str">
        <f ca="1">VLOOKUP(B7973,'41. KPC'!$H$8:$L$1048576,5,0)</f>
        <v>2~12월</v>
      </c>
      <c r="D7978" s="38"/>
      <c r="E7978" s="38"/>
      <c r="F7978" s="38"/>
      <c r="G7978" s="38"/>
      <c r="H7978" s="38"/>
    </row>
    <row r="7979" spans="1:8">
      <c r="A7979" s="629" t="s">
        <v>33</v>
      </c>
      <c r="B7979" s="667" t="s">
        <v>10226</v>
      </c>
      <c r="D7979" s="38"/>
      <c r="E7979" s="38"/>
      <c r="F7979" s="38"/>
      <c r="G7979" s="38"/>
      <c r="H7979" s="38"/>
    </row>
    <row r="7980" spans="1:8">
      <c r="A7980" s="630"/>
      <c r="B7980" s="657"/>
      <c r="D7980" s="38"/>
      <c r="E7980" s="38"/>
      <c r="F7980" s="38"/>
      <c r="G7980" s="38"/>
      <c r="H7980" s="38"/>
    </row>
  </sheetData>
  <mergeCells count="2419">
    <mergeCell ref="A43:A44"/>
    <mergeCell ref="B43:B44"/>
    <mergeCell ref="A54:A55"/>
    <mergeCell ref="B54:B55"/>
    <mergeCell ref="A65:A66"/>
    <mergeCell ref="B65:B66"/>
    <mergeCell ref="A10:A11"/>
    <mergeCell ref="B10:B11"/>
    <mergeCell ref="A21:A22"/>
    <mergeCell ref="B21:B22"/>
    <mergeCell ref="A32:A33"/>
    <mergeCell ref="B32:B33"/>
    <mergeCell ref="A142:A143"/>
    <mergeCell ref="B142:B143"/>
    <mergeCell ref="A153:A154"/>
    <mergeCell ref="B153:B154"/>
    <mergeCell ref="A164:A165"/>
    <mergeCell ref="B164:B165"/>
    <mergeCell ref="A109:A110"/>
    <mergeCell ref="B109:B110"/>
    <mergeCell ref="A120:A121"/>
    <mergeCell ref="B120:B121"/>
    <mergeCell ref="A131:A132"/>
    <mergeCell ref="B131:B132"/>
    <mergeCell ref="A76:A77"/>
    <mergeCell ref="B76:B77"/>
    <mergeCell ref="A274:A275"/>
    <mergeCell ref="B274:B275"/>
    <mergeCell ref="A285:A286"/>
    <mergeCell ref="B285:B286"/>
    <mergeCell ref="A296:A297"/>
    <mergeCell ref="B296:B297"/>
    <mergeCell ref="A241:A242"/>
    <mergeCell ref="B241:B242"/>
    <mergeCell ref="A252:A253"/>
    <mergeCell ref="B252:B253"/>
    <mergeCell ref="A263:A264"/>
    <mergeCell ref="B263:B264"/>
    <mergeCell ref="A208:A209"/>
    <mergeCell ref="B208:B209"/>
    <mergeCell ref="A219:A220"/>
    <mergeCell ref="B219:B220"/>
    <mergeCell ref="A230:A231"/>
    <mergeCell ref="B230:B231"/>
    <mergeCell ref="A87:A88"/>
    <mergeCell ref="B87:B88"/>
    <mergeCell ref="A98:A99"/>
    <mergeCell ref="B98:B99"/>
    <mergeCell ref="A175:A176"/>
    <mergeCell ref="B175:B176"/>
    <mergeCell ref="A186:A187"/>
    <mergeCell ref="B186:B187"/>
    <mergeCell ref="A197:A198"/>
    <mergeCell ref="B197:B198"/>
    <mergeCell ref="A374:A375"/>
    <mergeCell ref="B374:B375"/>
    <mergeCell ref="A385:A386"/>
    <mergeCell ref="B385:B386"/>
    <mergeCell ref="A396:A397"/>
    <mergeCell ref="B396:B397"/>
    <mergeCell ref="A341:A342"/>
    <mergeCell ref="B341:B342"/>
    <mergeCell ref="A352:A353"/>
    <mergeCell ref="B352:B353"/>
    <mergeCell ref="A363:A364"/>
    <mergeCell ref="B363:B364"/>
    <mergeCell ref="A307:A308"/>
    <mergeCell ref="B307:B308"/>
    <mergeCell ref="A318:A319"/>
    <mergeCell ref="B318:B319"/>
    <mergeCell ref="A330:A331"/>
    <mergeCell ref="B330:B331"/>
    <mergeCell ref="A473:A474"/>
    <mergeCell ref="B473:B474"/>
    <mergeCell ref="A484:A485"/>
    <mergeCell ref="B484:B485"/>
    <mergeCell ref="A495:A496"/>
    <mergeCell ref="B495:B496"/>
    <mergeCell ref="A440:A441"/>
    <mergeCell ref="B440:B441"/>
    <mergeCell ref="A451:A452"/>
    <mergeCell ref="B451:B452"/>
    <mergeCell ref="A462:A463"/>
    <mergeCell ref="B462:B463"/>
    <mergeCell ref="A407:A408"/>
    <mergeCell ref="B407:B408"/>
    <mergeCell ref="A418:A419"/>
    <mergeCell ref="B418:B419"/>
    <mergeCell ref="A429:A430"/>
    <mergeCell ref="B429:B430"/>
    <mergeCell ref="A572:A573"/>
    <mergeCell ref="B572:B573"/>
    <mergeCell ref="A583:A584"/>
    <mergeCell ref="B583:B584"/>
    <mergeCell ref="A594:A595"/>
    <mergeCell ref="B594:B595"/>
    <mergeCell ref="A539:A540"/>
    <mergeCell ref="B539:B540"/>
    <mergeCell ref="A550:A551"/>
    <mergeCell ref="B550:B551"/>
    <mergeCell ref="A561:A562"/>
    <mergeCell ref="B561:B562"/>
    <mergeCell ref="A506:A507"/>
    <mergeCell ref="B506:B507"/>
    <mergeCell ref="A517:A518"/>
    <mergeCell ref="B517:B518"/>
    <mergeCell ref="A528:A529"/>
    <mergeCell ref="B528:B529"/>
    <mergeCell ref="A671:A672"/>
    <mergeCell ref="B671:B672"/>
    <mergeCell ref="A682:A683"/>
    <mergeCell ref="B682:B683"/>
    <mergeCell ref="A693:A694"/>
    <mergeCell ref="B693:B694"/>
    <mergeCell ref="A638:A639"/>
    <mergeCell ref="B638:B639"/>
    <mergeCell ref="A649:A650"/>
    <mergeCell ref="B649:B650"/>
    <mergeCell ref="A660:A661"/>
    <mergeCell ref="B660:B661"/>
    <mergeCell ref="A605:A606"/>
    <mergeCell ref="B605:B606"/>
    <mergeCell ref="A616:A617"/>
    <mergeCell ref="B616:B617"/>
    <mergeCell ref="A627:A628"/>
    <mergeCell ref="B627:B628"/>
    <mergeCell ref="A770:A771"/>
    <mergeCell ref="B770:B771"/>
    <mergeCell ref="A781:A782"/>
    <mergeCell ref="B781:B782"/>
    <mergeCell ref="A792:A793"/>
    <mergeCell ref="B792:B793"/>
    <mergeCell ref="A737:A738"/>
    <mergeCell ref="B737:B738"/>
    <mergeCell ref="A748:A749"/>
    <mergeCell ref="B748:B749"/>
    <mergeCell ref="A759:A760"/>
    <mergeCell ref="B759:B760"/>
    <mergeCell ref="A704:A705"/>
    <mergeCell ref="B704:B705"/>
    <mergeCell ref="A715:A716"/>
    <mergeCell ref="B715:B716"/>
    <mergeCell ref="A726:A727"/>
    <mergeCell ref="B726:B727"/>
    <mergeCell ref="A869:A870"/>
    <mergeCell ref="B869:B870"/>
    <mergeCell ref="A880:A881"/>
    <mergeCell ref="B880:B881"/>
    <mergeCell ref="A891:A892"/>
    <mergeCell ref="B891:B892"/>
    <mergeCell ref="A836:A837"/>
    <mergeCell ref="B836:B837"/>
    <mergeCell ref="A847:A848"/>
    <mergeCell ref="B847:B848"/>
    <mergeCell ref="A858:A859"/>
    <mergeCell ref="B858:B859"/>
    <mergeCell ref="A803:A804"/>
    <mergeCell ref="B803:B804"/>
    <mergeCell ref="A814:A815"/>
    <mergeCell ref="B814:B815"/>
    <mergeCell ref="A825:A826"/>
    <mergeCell ref="B825:B826"/>
    <mergeCell ref="A968:A969"/>
    <mergeCell ref="B968:B969"/>
    <mergeCell ref="D973:D976"/>
    <mergeCell ref="E973:E976"/>
    <mergeCell ref="F973:F976"/>
    <mergeCell ref="G973:G976"/>
    <mergeCell ref="A935:A936"/>
    <mergeCell ref="B935:B936"/>
    <mergeCell ref="A946:A947"/>
    <mergeCell ref="B946:B947"/>
    <mergeCell ref="A957:A958"/>
    <mergeCell ref="B957:B958"/>
    <mergeCell ref="A902:A903"/>
    <mergeCell ref="B902:B903"/>
    <mergeCell ref="A913:A914"/>
    <mergeCell ref="B913:B914"/>
    <mergeCell ref="A924:A925"/>
    <mergeCell ref="B924:B925"/>
    <mergeCell ref="A990:A991"/>
    <mergeCell ref="B990:B991"/>
    <mergeCell ref="D995:D998"/>
    <mergeCell ref="E995:E998"/>
    <mergeCell ref="F995:F998"/>
    <mergeCell ref="G995:G998"/>
    <mergeCell ref="H984:H991"/>
    <mergeCell ref="D988:D991"/>
    <mergeCell ref="E988:E991"/>
    <mergeCell ref="F988:F991"/>
    <mergeCell ref="G988:G991"/>
    <mergeCell ref="A979:A980"/>
    <mergeCell ref="B979:B980"/>
    <mergeCell ref="D984:D987"/>
    <mergeCell ref="E984:E987"/>
    <mergeCell ref="F984:F987"/>
    <mergeCell ref="G984:G987"/>
    <mergeCell ref="H973:H980"/>
    <mergeCell ref="D977:D980"/>
    <mergeCell ref="E977:E980"/>
    <mergeCell ref="F977:F980"/>
    <mergeCell ref="G977:G980"/>
    <mergeCell ref="A1012:A1013"/>
    <mergeCell ref="B1012:B1013"/>
    <mergeCell ref="D1017:D1020"/>
    <mergeCell ref="E1017:E1020"/>
    <mergeCell ref="F1017:F1020"/>
    <mergeCell ref="G1017:G1020"/>
    <mergeCell ref="H1006:H1013"/>
    <mergeCell ref="D1010:D1013"/>
    <mergeCell ref="E1010:E1013"/>
    <mergeCell ref="F1010:F1013"/>
    <mergeCell ref="G1010:G1013"/>
    <mergeCell ref="A1001:A1002"/>
    <mergeCell ref="B1001:B1002"/>
    <mergeCell ref="D1006:D1009"/>
    <mergeCell ref="E1006:E1009"/>
    <mergeCell ref="F1006:F1009"/>
    <mergeCell ref="G1006:G1009"/>
    <mergeCell ref="H995:H1002"/>
    <mergeCell ref="D999:D1002"/>
    <mergeCell ref="E999:E1002"/>
    <mergeCell ref="F999:F1002"/>
    <mergeCell ref="G999:G1002"/>
    <mergeCell ref="H1039:H1046"/>
    <mergeCell ref="D1043:D1046"/>
    <mergeCell ref="E1043:E1046"/>
    <mergeCell ref="F1043:F1046"/>
    <mergeCell ref="G1043:G1046"/>
    <mergeCell ref="A1034:A1035"/>
    <mergeCell ref="B1034:B1035"/>
    <mergeCell ref="D1039:D1042"/>
    <mergeCell ref="E1039:E1042"/>
    <mergeCell ref="F1039:F1042"/>
    <mergeCell ref="G1039:G1042"/>
    <mergeCell ref="H1028:H1035"/>
    <mergeCell ref="D1032:D1035"/>
    <mergeCell ref="E1032:E1035"/>
    <mergeCell ref="F1032:F1035"/>
    <mergeCell ref="G1032:G1035"/>
    <mergeCell ref="A1023:A1024"/>
    <mergeCell ref="B1023:B1024"/>
    <mergeCell ref="D1028:D1031"/>
    <mergeCell ref="E1028:E1031"/>
    <mergeCell ref="F1028:F1031"/>
    <mergeCell ref="G1028:G1031"/>
    <mergeCell ref="H1017:H1024"/>
    <mergeCell ref="D1021:D1024"/>
    <mergeCell ref="E1021:E1024"/>
    <mergeCell ref="F1021:F1024"/>
    <mergeCell ref="G1021:G1024"/>
    <mergeCell ref="A1111:A1112"/>
    <mergeCell ref="B1111:B1112"/>
    <mergeCell ref="A1122:A1123"/>
    <mergeCell ref="B1122:B1123"/>
    <mergeCell ref="A1133:A1134"/>
    <mergeCell ref="B1133:B1134"/>
    <mergeCell ref="A1078:A1079"/>
    <mergeCell ref="B1078:B1079"/>
    <mergeCell ref="A1089:A1090"/>
    <mergeCell ref="B1089:B1090"/>
    <mergeCell ref="A1100:A1101"/>
    <mergeCell ref="B1100:B1101"/>
    <mergeCell ref="A1045:A1046"/>
    <mergeCell ref="B1045:B1046"/>
    <mergeCell ref="A1056:A1057"/>
    <mergeCell ref="B1056:B1057"/>
    <mergeCell ref="A1067:A1068"/>
    <mergeCell ref="B1067:B1068"/>
    <mergeCell ref="A1210:A1211"/>
    <mergeCell ref="B1210:B1211"/>
    <mergeCell ref="A1221:A1222"/>
    <mergeCell ref="B1221:B1222"/>
    <mergeCell ref="A1232:A1233"/>
    <mergeCell ref="B1232:B1233"/>
    <mergeCell ref="A1177:A1178"/>
    <mergeCell ref="B1177:B1178"/>
    <mergeCell ref="A1188:A1189"/>
    <mergeCell ref="B1188:B1189"/>
    <mergeCell ref="A1199:A1200"/>
    <mergeCell ref="B1199:B1200"/>
    <mergeCell ref="A1144:A1145"/>
    <mergeCell ref="B1144:B1145"/>
    <mergeCell ref="A1155:A1156"/>
    <mergeCell ref="B1155:B1156"/>
    <mergeCell ref="A1166:A1167"/>
    <mergeCell ref="B1166:B1167"/>
    <mergeCell ref="A1309:A1310"/>
    <mergeCell ref="B1309:B1310"/>
    <mergeCell ref="A1320:A1321"/>
    <mergeCell ref="B1320:B1321"/>
    <mergeCell ref="A1331:A1332"/>
    <mergeCell ref="B1331:B1332"/>
    <mergeCell ref="A1276:A1277"/>
    <mergeCell ref="B1276:B1277"/>
    <mergeCell ref="A1287:A1288"/>
    <mergeCell ref="B1287:B1288"/>
    <mergeCell ref="A1298:A1299"/>
    <mergeCell ref="B1298:B1299"/>
    <mergeCell ref="A1243:A1244"/>
    <mergeCell ref="B1243:B1244"/>
    <mergeCell ref="A1254:A1255"/>
    <mergeCell ref="B1254:B1255"/>
    <mergeCell ref="A1265:A1266"/>
    <mergeCell ref="B1265:B1266"/>
    <mergeCell ref="A1408:A1409"/>
    <mergeCell ref="B1408:B1409"/>
    <mergeCell ref="A1419:A1420"/>
    <mergeCell ref="B1419:B1420"/>
    <mergeCell ref="A1430:A1431"/>
    <mergeCell ref="B1430:B1431"/>
    <mergeCell ref="A1375:A1376"/>
    <mergeCell ref="B1375:B1376"/>
    <mergeCell ref="A1386:A1387"/>
    <mergeCell ref="B1386:B1387"/>
    <mergeCell ref="A1397:A1398"/>
    <mergeCell ref="B1397:B1398"/>
    <mergeCell ref="A1342:A1343"/>
    <mergeCell ref="B1342:B1343"/>
    <mergeCell ref="A1353:A1354"/>
    <mergeCell ref="B1353:B1354"/>
    <mergeCell ref="A1364:A1365"/>
    <mergeCell ref="B1364:B1365"/>
    <mergeCell ref="A1507:A1508"/>
    <mergeCell ref="B1507:B1508"/>
    <mergeCell ref="A1520:A1521"/>
    <mergeCell ref="B1520:B1521"/>
    <mergeCell ref="A1531:A1532"/>
    <mergeCell ref="B1531:B1532"/>
    <mergeCell ref="A1474:A1475"/>
    <mergeCell ref="B1474:B1475"/>
    <mergeCell ref="A1485:A1486"/>
    <mergeCell ref="B1485:B1486"/>
    <mergeCell ref="A1496:A1497"/>
    <mergeCell ref="B1496:B1497"/>
    <mergeCell ref="A1441:A1442"/>
    <mergeCell ref="B1441:B1442"/>
    <mergeCell ref="A1452:A1453"/>
    <mergeCell ref="B1452:B1453"/>
    <mergeCell ref="A1463:A1464"/>
    <mergeCell ref="B1463:B1464"/>
    <mergeCell ref="A1608:A1609"/>
    <mergeCell ref="B1608:B1609"/>
    <mergeCell ref="A1619:A1620"/>
    <mergeCell ref="B1619:B1620"/>
    <mergeCell ref="A1630:A1631"/>
    <mergeCell ref="B1630:B1631"/>
    <mergeCell ref="A1575:A1576"/>
    <mergeCell ref="B1575:B1576"/>
    <mergeCell ref="A1586:A1587"/>
    <mergeCell ref="B1586:B1587"/>
    <mergeCell ref="A1597:A1598"/>
    <mergeCell ref="B1597:B1598"/>
    <mergeCell ref="A1542:A1543"/>
    <mergeCell ref="B1542:B1543"/>
    <mergeCell ref="A1553:A1554"/>
    <mergeCell ref="B1553:B1554"/>
    <mergeCell ref="A1564:A1565"/>
    <mergeCell ref="B1564:B1565"/>
    <mergeCell ref="A1707:A1708"/>
    <mergeCell ref="B1707:B1708"/>
    <mergeCell ref="A1718:A1719"/>
    <mergeCell ref="B1718:B1719"/>
    <mergeCell ref="A1729:A1730"/>
    <mergeCell ref="B1729:B1730"/>
    <mergeCell ref="A1674:A1675"/>
    <mergeCell ref="B1674:B1675"/>
    <mergeCell ref="A1685:A1686"/>
    <mergeCell ref="B1685:B1686"/>
    <mergeCell ref="A1696:A1697"/>
    <mergeCell ref="B1696:B1697"/>
    <mergeCell ref="A1641:A1642"/>
    <mergeCell ref="B1641:B1642"/>
    <mergeCell ref="A1652:A1653"/>
    <mergeCell ref="B1652:B1653"/>
    <mergeCell ref="A1663:A1664"/>
    <mergeCell ref="B1663:B1664"/>
    <mergeCell ref="A1806:A1807"/>
    <mergeCell ref="B1806:B1807"/>
    <mergeCell ref="A1817:A1818"/>
    <mergeCell ref="B1817:B1818"/>
    <mergeCell ref="A1828:A1829"/>
    <mergeCell ref="B1828:B1829"/>
    <mergeCell ref="A1773:A1774"/>
    <mergeCell ref="B1773:B1774"/>
    <mergeCell ref="A1784:A1785"/>
    <mergeCell ref="B1784:B1785"/>
    <mergeCell ref="A1795:A1796"/>
    <mergeCell ref="B1795:B1796"/>
    <mergeCell ref="A1740:A1741"/>
    <mergeCell ref="B1740:B1741"/>
    <mergeCell ref="A1751:A1752"/>
    <mergeCell ref="B1751:B1752"/>
    <mergeCell ref="A1762:A1763"/>
    <mergeCell ref="B1762:B1763"/>
    <mergeCell ref="A1905:A1906"/>
    <mergeCell ref="B1905:B1906"/>
    <mergeCell ref="A1916:A1917"/>
    <mergeCell ref="B1916:B1917"/>
    <mergeCell ref="A1927:A1928"/>
    <mergeCell ref="B1927:B1928"/>
    <mergeCell ref="A1872:A1873"/>
    <mergeCell ref="B1872:B1873"/>
    <mergeCell ref="A1883:A1884"/>
    <mergeCell ref="B1883:B1884"/>
    <mergeCell ref="A1894:A1895"/>
    <mergeCell ref="B1894:B1895"/>
    <mergeCell ref="A1839:A1840"/>
    <mergeCell ref="B1839:B1840"/>
    <mergeCell ref="A1850:A1851"/>
    <mergeCell ref="B1850:B1851"/>
    <mergeCell ref="A1861:A1862"/>
    <mergeCell ref="B1861:B1862"/>
    <mergeCell ref="A2004:A2005"/>
    <mergeCell ref="B2004:B2005"/>
    <mergeCell ref="A2015:A2016"/>
    <mergeCell ref="B2015:B2016"/>
    <mergeCell ref="A2026:A2027"/>
    <mergeCell ref="B2026:B2027"/>
    <mergeCell ref="A1971:A1972"/>
    <mergeCell ref="B1971:B1972"/>
    <mergeCell ref="A1982:A1983"/>
    <mergeCell ref="B1982:B1983"/>
    <mergeCell ref="A1993:A1994"/>
    <mergeCell ref="B1993:B1994"/>
    <mergeCell ref="A1938:A1939"/>
    <mergeCell ref="B1938:B1939"/>
    <mergeCell ref="A1949:A1950"/>
    <mergeCell ref="B1949:B1950"/>
    <mergeCell ref="A1960:A1961"/>
    <mergeCell ref="B1960:B1961"/>
    <mergeCell ref="A2103:A2104"/>
    <mergeCell ref="B2103:B2104"/>
    <mergeCell ref="A2114:A2115"/>
    <mergeCell ref="B2114:B2115"/>
    <mergeCell ref="A2125:A2126"/>
    <mergeCell ref="B2125:B2126"/>
    <mergeCell ref="A2070:A2071"/>
    <mergeCell ref="B2070:B2071"/>
    <mergeCell ref="A2081:A2082"/>
    <mergeCell ref="B2081:B2082"/>
    <mergeCell ref="A2092:A2093"/>
    <mergeCell ref="B2092:B2093"/>
    <mergeCell ref="A2037:A2038"/>
    <mergeCell ref="B2037:B2038"/>
    <mergeCell ref="A2048:A2049"/>
    <mergeCell ref="B2048:B2049"/>
    <mergeCell ref="A2059:A2060"/>
    <mergeCell ref="B2059:B2060"/>
    <mergeCell ref="A2202:A2203"/>
    <mergeCell ref="B2202:B2203"/>
    <mergeCell ref="A2213:A2214"/>
    <mergeCell ref="B2213:B2214"/>
    <mergeCell ref="A2224:A2225"/>
    <mergeCell ref="B2224:B2225"/>
    <mergeCell ref="A2169:A2170"/>
    <mergeCell ref="B2169:B2170"/>
    <mergeCell ref="A2180:A2181"/>
    <mergeCell ref="B2180:B2181"/>
    <mergeCell ref="A2191:A2192"/>
    <mergeCell ref="B2191:B2192"/>
    <mergeCell ref="A2136:A2137"/>
    <mergeCell ref="B2136:B2137"/>
    <mergeCell ref="A2147:A2148"/>
    <mergeCell ref="B2147:B2148"/>
    <mergeCell ref="A2158:A2159"/>
    <mergeCell ref="B2158:B2159"/>
    <mergeCell ref="A2301:A2302"/>
    <mergeCell ref="B2301:B2302"/>
    <mergeCell ref="A2312:A2313"/>
    <mergeCell ref="B2312:B2313"/>
    <mergeCell ref="A2323:A2324"/>
    <mergeCell ref="B2323:B2324"/>
    <mergeCell ref="A2268:A2269"/>
    <mergeCell ref="B2268:B2269"/>
    <mergeCell ref="A2279:A2280"/>
    <mergeCell ref="B2279:B2280"/>
    <mergeCell ref="A2290:A2291"/>
    <mergeCell ref="B2290:B2291"/>
    <mergeCell ref="A2235:A2236"/>
    <mergeCell ref="B2235:B2236"/>
    <mergeCell ref="A2246:A2247"/>
    <mergeCell ref="B2246:B2247"/>
    <mergeCell ref="A2257:A2258"/>
    <mergeCell ref="B2257:B2258"/>
    <mergeCell ref="A2400:A2401"/>
    <mergeCell ref="B2400:B2401"/>
    <mergeCell ref="A2411:A2412"/>
    <mergeCell ref="B2411:B2412"/>
    <mergeCell ref="A2422:A2423"/>
    <mergeCell ref="B2422:B2423"/>
    <mergeCell ref="A2367:A2368"/>
    <mergeCell ref="B2367:B2368"/>
    <mergeCell ref="A2378:A2379"/>
    <mergeCell ref="B2378:B2379"/>
    <mergeCell ref="A2389:A2390"/>
    <mergeCell ref="B2389:B2390"/>
    <mergeCell ref="A2334:A2335"/>
    <mergeCell ref="B2334:B2335"/>
    <mergeCell ref="A2345:A2346"/>
    <mergeCell ref="B2345:B2346"/>
    <mergeCell ref="A2356:A2357"/>
    <mergeCell ref="B2356:B2357"/>
    <mergeCell ref="A2501:A2502"/>
    <mergeCell ref="B2501:B2502"/>
    <mergeCell ref="A2512:A2513"/>
    <mergeCell ref="B2512:B2513"/>
    <mergeCell ref="A2523:A2524"/>
    <mergeCell ref="B2523:B2524"/>
    <mergeCell ref="A2468:A2469"/>
    <mergeCell ref="B2468:B2469"/>
    <mergeCell ref="A2479:A2480"/>
    <mergeCell ref="B2479:B2480"/>
    <mergeCell ref="A2490:A2491"/>
    <mergeCell ref="B2490:B2491"/>
    <mergeCell ref="A2433:A2434"/>
    <mergeCell ref="B2433:B2434"/>
    <mergeCell ref="A2446:A2447"/>
    <mergeCell ref="B2446:B2447"/>
    <mergeCell ref="A2457:A2458"/>
    <mergeCell ref="B2457:B2458"/>
    <mergeCell ref="A2600:A2601"/>
    <mergeCell ref="B2600:B2601"/>
    <mergeCell ref="A2611:A2612"/>
    <mergeCell ref="B2611:B2612"/>
    <mergeCell ref="A2622:A2623"/>
    <mergeCell ref="B2622:B2623"/>
    <mergeCell ref="A2567:A2568"/>
    <mergeCell ref="B2567:B2568"/>
    <mergeCell ref="A2578:A2579"/>
    <mergeCell ref="B2578:B2579"/>
    <mergeCell ref="A2589:A2590"/>
    <mergeCell ref="B2589:B2590"/>
    <mergeCell ref="A2534:A2535"/>
    <mergeCell ref="B2534:B2535"/>
    <mergeCell ref="A2545:A2546"/>
    <mergeCell ref="B2545:B2546"/>
    <mergeCell ref="A2556:A2557"/>
    <mergeCell ref="B2556:B2557"/>
    <mergeCell ref="A2699:A2700"/>
    <mergeCell ref="B2699:B2700"/>
    <mergeCell ref="A2710:A2711"/>
    <mergeCell ref="B2710:B2711"/>
    <mergeCell ref="A2721:A2722"/>
    <mergeCell ref="B2721:B2722"/>
    <mergeCell ref="A2666:A2667"/>
    <mergeCell ref="B2666:B2667"/>
    <mergeCell ref="A2677:A2678"/>
    <mergeCell ref="B2677:B2678"/>
    <mergeCell ref="A2688:A2689"/>
    <mergeCell ref="B2688:B2689"/>
    <mergeCell ref="A2633:A2634"/>
    <mergeCell ref="B2633:B2634"/>
    <mergeCell ref="A2644:A2645"/>
    <mergeCell ref="B2644:B2645"/>
    <mergeCell ref="A2655:A2656"/>
    <mergeCell ref="B2655:B2656"/>
    <mergeCell ref="A2798:A2799"/>
    <mergeCell ref="B2798:B2799"/>
    <mergeCell ref="A2809:A2810"/>
    <mergeCell ref="B2809:B2810"/>
    <mergeCell ref="A2820:A2821"/>
    <mergeCell ref="B2820:B2821"/>
    <mergeCell ref="A2765:A2766"/>
    <mergeCell ref="B2765:B2766"/>
    <mergeCell ref="A2776:A2777"/>
    <mergeCell ref="B2776:B2777"/>
    <mergeCell ref="A2787:A2788"/>
    <mergeCell ref="B2787:B2788"/>
    <mergeCell ref="A2732:A2733"/>
    <mergeCell ref="B2732:B2733"/>
    <mergeCell ref="A2743:A2744"/>
    <mergeCell ref="B2743:B2744"/>
    <mergeCell ref="A2754:A2755"/>
    <mergeCell ref="B2754:B2755"/>
    <mergeCell ref="A2897:A2898"/>
    <mergeCell ref="B2897:B2898"/>
    <mergeCell ref="A2908:A2909"/>
    <mergeCell ref="B2908:B2909"/>
    <mergeCell ref="A2919:A2920"/>
    <mergeCell ref="B2919:B2920"/>
    <mergeCell ref="A2864:A2865"/>
    <mergeCell ref="B2864:B2865"/>
    <mergeCell ref="A2875:A2876"/>
    <mergeCell ref="B2875:B2876"/>
    <mergeCell ref="A2886:A2887"/>
    <mergeCell ref="B2886:B2887"/>
    <mergeCell ref="A2831:A2832"/>
    <mergeCell ref="B2831:B2832"/>
    <mergeCell ref="A2842:A2843"/>
    <mergeCell ref="B2842:B2843"/>
    <mergeCell ref="A2853:A2854"/>
    <mergeCell ref="B2853:B2854"/>
    <mergeCell ref="A2996:A2997"/>
    <mergeCell ref="B2996:B2997"/>
    <mergeCell ref="A3007:A3008"/>
    <mergeCell ref="B3007:B3008"/>
    <mergeCell ref="A3018:A3019"/>
    <mergeCell ref="B3018:B3019"/>
    <mergeCell ref="A2963:A2964"/>
    <mergeCell ref="B2963:B2964"/>
    <mergeCell ref="A2974:A2975"/>
    <mergeCell ref="B2974:B2975"/>
    <mergeCell ref="A2985:A2986"/>
    <mergeCell ref="B2985:B2986"/>
    <mergeCell ref="A2930:A2931"/>
    <mergeCell ref="B2930:B2931"/>
    <mergeCell ref="A2941:A2942"/>
    <mergeCell ref="B2941:B2942"/>
    <mergeCell ref="A2952:A2953"/>
    <mergeCell ref="B2952:B2953"/>
    <mergeCell ref="A3095:A3096"/>
    <mergeCell ref="B3095:B3096"/>
    <mergeCell ref="A3106:A3107"/>
    <mergeCell ref="B3106:B3107"/>
    <mergeCell ref="A3117:A3118"/>
    <mergeCell ref="B3117:B3118"/>
    <mergeCell ref="A3062:A3063"/>
    <mergeCell ref="B3062:B3063"/>
    <mergeCell ref="A3073:A3074"/>
    <mergeCell ref="B3073:B3074"/>
    <mergeCell ref="A3084:A3085"/>
    <mergeCell ref="B3084:B3085"/>
    <mergeCell ref="A3029:A3030"/>
    <mergeCell ref="B3029:B3030"/>
    <mergeCell ref="A3040:A3041"/>
    <mergeCell ref="B3040:B3041"/>
    <mergeCell ref="A3051:A3052"/>
    <mergeCell ref="B3051:B3052"/>
    <mergeCell ref="A3194:A3195"/>
    <mergeCell ref="B3194:B3195"/>
    <mergeCell ref="A3205:A3206"/>
    <mergeCell ref="B3205:B3206"/>
    <mergeCell ref="A3216:A3217"/>
    <mergeCell ref="B3216:B3217"/>
    <mergeCell ref="A3161:A3162"/>
    <mergeCell ref="B3161:B3162"/>
    <mergeCell ref="A3172:A3173"/>
    <mergeCell ref="B3172:B3173"/>
    <mergeCell ref="A3183:A3184"/>
    <mergeCell ref="B3183:B3184"/>
    <mergeCell ref="A3128:A3129"/>
    <mergeCell ref="B3128:B3129"/>
    <mergeCell ref="A3139:A3140"/>
    <mergeCell ref="B3139:B3140"/>
    <mergeCell ref="A3150:A3151"/>
    <mergeCell ref="B3150:B3151"/>
    <mergeCell ref="A3294:A3295"/>
    <mergeCell ref="B3294:B3295"/>
    <mergeCell ref="A3305:A3306"/>
    <mergeCell ref="B3305:B3306"/>
    <mergeCell ref="A3316:A3317"/>
    <mergeCell ref="B3316:B3317"/>
    <mergeCell ref="A3260:A3261"/>
    <mergeCell ref="B3260:B3261"/>
    <mergeCell ref="A3271:A3272"/>
    <mergeCell ref="B3271:B3272"/>
    <mergeCell ref="A3282:A3283"/>
    <mergeCell ref="B3282:B3283"/>
    <mergeCell ref="A3227:A3228"/>
    <mergeCell ref="B3227:B3228"/>
    <mergeCell ref="A3238:A3239"/>
    <mergeCell ref="B3238:B3239"/>
    <mergeCell ref="A3249:A3250"/>
    <mergeCell ref="B3249:B3250"/>
    <mergeCell ref="A3393:A3394"/>
    <mergeCell ref="B3393:B3394"/>
    <mergeCell ref="A3404:A3405"/>
    <mergeCell ref="B3404:B3405"/>
    <mergeCell ref="A3415:A3416"/>
    <mergeCell ref="B3415:B3416"/>
    <mergeCell ref="A3360:A3361"/>
    <mergeCell ref="B3360:B3361"/>
    <mergeCell ref="A3371:A3372"/>
    <mergeCell ref="B3371:B3372"/>
    <mergeCell ref="A3382:A3383"/>
    <mergeCell ref="B3382:B3383"/>
    <mergeCell ref="A3327:A3328"/>
    <mergeCell ref="B3327:B3328"/>
    <mergeCell ref="A3338:A3339"/>
    <mergeCell ref="B3338:B3339"/>
    <mergeCell ref="A3349:A3350"/>
    <mergeCell ref="B3349:B3350"/>
    <mergeCell ref="A3492:A3493"/>
    <mergeCell ref="B3492:B3493"/>
    <mergeCell ref="A3503:A3504"/>
    <mergeCell ref="B3503:B3504"/>
    <mergeCell ref="A3514:A3515"/>
    <mergeCell ref="B3514:B3515"/>
    <mergeCell ref="A3459:A3460"/>
    <mergeCell ref="B3459:B3460"/>
    <mergeCell ref="A3470:A3471"/>
    <mergeCell ref="B3470:B3471"/>
    <mergeCell ref="A3481:A3482"/>
    <mergeCell ref="B3481:B3482"/>
    <mergeCell ref="A3426:A3427"/>
    <mergeCell ref="B3426:B3427"/>
    <mergeCell ref="A3437:A3438"/>
    <mergeCell ref="B3437:B3438"/>
    <mergeCell ref="A3448:A3449"/>
    <mergeCell ref="B3448:B3449"/>
    <mergeCell ref="A3592:A3593"/>
    <mergeCell ref="B3592:B3593"/>
    <mergeCell ref="A3603:A3604"/>
    <mergeCell ref="B3603:B3604"/>
    <mergeCell ref="A3614:A3615"/>
    <mergeCell ref="B3614:B3615"/>
    <mergeCell ref="A3558:A3559"/>
    <mergeCell ref="B3558:B3559"/>
    <mergeCell ref="A3569:A3570"/>
    <mergeCell ref="B3569:B3570"/>
    <mergeCell ref="A3581:A3582"/>
    <mergeCell ref="B3581:B3582"/>
    <mergeCell ref="A3525:A3526"/>
    <mergeCell ref="B3525:B3526"/>
    <mergeCell ref="A3536:A3537"/>
    <mergeCell ref="B3536:B3537"/>
    <mergeCell ref="A3547:A3548"/>
    <mergeCell ref="B3547:B3548"/>
    <mergeCell ref="A3691:A3692"/>
    <mergeCell ref="B3691:B3692"/>
    <mergeCell ref="A3702:A3703"/>
    <mergeCell ref="B3702:B3703"/>
    <mergeCell ref="A3713:A3714"/>
    <mergeCell ref="B3713:B3714"/>
    <mergeCell ref="A3658:A3659"/>
    <mergeCell ref="B3658:B3659"/>
    <mergeCell ref="A3669:A3670"/>
    <mergeCell ref="B3669:B3670"/>
    <mergeCell ref="A3680:A3681"/>
    <mergeCell ref="B3680:B3681"/>
    <mergeCell ref="A3625:A3626"/>
    <mergeCell ref="B3625:B3626"/>
    <mergeCell ref="A3636:A3637"/>
    <mergeCell ref="B3636:B3637"/>
    <mergeCell ref="A3647:A3648"/>
    <mergeCell ref="B3647:B3648"/>
    <mergeCell ref="A3790:A3791"/>
    <mergeCell ref="B3790:B3791"/>
    <mergeCell ref="A3801:A3802"/>
    <mergeCell ref="B3801:B3802"/>
    <mergeCell ref="A3812:A3813"/>
    <mergeCell ref="B3812:B3813"/>
    <mergeCell ref="A3757:A3758"/>
    <mergeCell ref="B3757:B3758"/>
    <mergeCell ref="A3768:A3769"/>
    <mergeCell ref="B3768:B3769"/>
    <mergeCell ref="A3779:A3780"/>
    <mergeCell ref="B3779:B3780"/>
    <mergeCell ref="A3724:A3725"/>
    <mergeCell ref="B3724:B3725"/>
    <mergeCell ref="A3735:A3736"/>
    <mergeCell ref="B3735:B3736"/>
    <mergeCell ref="A3746:A3747"/>
    <mergeCell ref="B3746:B3747"/>
    <mergeCell ref="A3889:A3890"/>
    <mergeCell ref="B3889:B3890"/>
    <mergeCell ref="A3900:A3901"/>
    <mergeCell ref="B3900:B3901"/>
    <mergeCell ref="A3911:A3912"/>
    <mergeCell ref="B3911:B3912"/>
    <mergeCell ref="A3856:A3857"/>
    <mergeCell ref="B3856:B3857"/>
    <mergeCell ref="A3867:A3868"/>
    <mergeCell ref="B3867:B3868"/>
    <mergeCell ref="A3878:A3879"/>
    <mergeCell ref="B3878:B3879"/>
    <mergeCell ref="A3823:A3824"/>
    <mergeCell ref="B3823:B3824"/>
    <mergeCell ref="A3834:A3835"/>
    <mergeCell ref="B3834:B3835"/>
    <mergeCell ref="A3845:A3846"/>
    <mergeCell ref="B3845:B3846"/>
    <mergeCell ref="A3934:A3935"/>
    <mergeCell ref="B3934:B3935"/>
    <mergeCell ref="D3939:D3946"/>
    <mergeCell ref="E3939:E3946"/>
    <mergeCell ref="F3939:F3946"/>
    <mergeCell ref="G3939:G3946"/>
    <mergeCell ref="H3928:H3935"/>
    <mergeCell ref="D3932:D3935"/>
    <mergeCell ref="E3932:E3935"/>
    <mergeCell ref="F3932:F3935"/>
    <mergeCell ref="G3932:G3935"/>
    <mergeCell ref="A3922:A3923"/>
    <mergeCell ref="B3922:B3923"/>
    <mergeCell ref="D3928:D3931"/>
    <mergeCell ref="E3928:E3931"/>
    <mergeCell ref="F3928:F3931"/>
    <mergeCell ref="G3928:G3931"/>
    <mergeCell ref="D3961:D3964"/>
    <mergeCell ref="E3961:E3964"/>
    <mergeCell ref="F3961:F3964"/>
    <mergeCell ref="G3961:G3964"/>
    <mergeCell ref="H3961:H3968"/>
    <mergeCell ref="D3965:D3968"/>
    <mergeCell ref="E3965:E3968"/>
    <mergeCell ref="F3965:F3968"/>
    <mergeCell ref="G3965:G3968"/>
    <mergeCell ref="D3954:D3957"/>
    <mergeCell ref="E3954:E3957"/>
    <mergeCell ref="F3954:F3957"/>
    <mergeCell ref="G3954:G3957"/>
    <mergeCell ref="A3956:A3957"/>
    <mergeCell ref="B3956:B3957"/>
    <mergeCell ref="H3939:H3946"/>
    <mergeCell ref="A3945:A3946"/>
    <mergeCell ref="B3945:B3946"/>
    <mergeCell ref="D3950:D3953"/>
    <mergeCell ref="E3950:E3953"/>
    <mergeCell ref="F3950:F3953"/>
    <mergeCell ref="G3950:G3953"/>
    <mergeCell ref="H3950:H3957"/>
    <mergeCell ref="A3978:A3979"/>
    <mergeCell ref="B3978:B3979"/>
    <mergeCell ref="D3983:D3986"/>
    <mergeCell ref="E3983:E3986"/>
    <mergeCell ref="F3983:F3986"/>
    <mergeCell ref="G3983:G3986"/>
    <mergeCell ref="H3972:H3979"/>
    <mergeCell ref="D3976:D3979"/>
    <mergeCell ref="E3976:E3979"/>
    <mergeCell ref="F3976:F3979"/>
    <mergeCell ref="G3976:G3979"/>
    <mergeCell ref="A3967:A3968"/>
    <mergeCell ref="B3967:B3968"/>
    <mergeCell ref="D3972:D3975"/>
    <mergeCell ref="E3972:E3975"/>
    <mergeCell ref="F3972:F3975"/>
    <mergeCell ref="G3972:G3975"/>
    <mergeCell ref="A4000:A4001"/>
    <mergeCell ref="B4000:B4001"/>
    <mergeCell ref="D4005:D4008"/>
    <mergeCell ref="E4005:E4008"/>
    <mergeCell ref="F4005:F4008"/>
    <mergeCell ref="G4005:G4008"/>
    <mergeCell ref="H3994:H4001"/>
    <mergeCell ref="D3998:D4001"/>
    <mergeCell ref="E3998:E4001"/>
    <mergeCell ref="F3998:F4001"/>
    <mergeCell ref="G3998:G4001"/>
    <mergeCell ref="A3989:A3990"/>
    <mergeCell ref="B3989:B3990"/>
    <mergeCell ref="D3994:D3997"/>
    <mergeCell ref="E3994:E3997"/>
    <mergeCell ref="F3994:F3997"/>
    <mergeCell ref="G3994:G3997"/>
    <mergeCell ref="H3983:H3990"/>
    <mergeCell ref="D3987:D3990"/>
    <mergeCell ref="E3987:E3990"/>
    <mergeCell ref="F3987:F3990"/>
    <mergeCell ref="G3987:G3990"/>
    <mergeCell ref="A4022:A4023"/>
    <mergeCell ref="B4022:B4023"/>
    <mergeCell ref="D4027:D4030"/>
    <mergeCell ref="E4027:E4030"/>
    <mergeCell ref="F4027:F4030"/>
    <mergeCell ref="G4027:G4030"/>
    <mergeCell ref="H4016:H4023"/>
    <mergeCell ref="D4020:D4023"/>
    <mergeCell ref="E4020:E4023"/>
    <mergeCell ref="F4020:F4023"/>
    <mergeCell ref="G4020:G4023"/>
    <mergeCell ref="A4011:A4012"/>
    <mergeCell ref="B4011:B4012"/>
    <mergeCell ref="D4016:D4019"/>
    <mergeCell ref="E4016:E4019"/>
    <mergeCell ref="F4016:F4019"/>
    <mergeCell ref="G4016:G4019"/>
    <mergeCell ref="H4005:H4012"/>
    <mergeCell ref="D4009:D4012"/>
    <mergeCell ref="E4009:E4012"/>
    <mergeCell ref="F4009:F4012"/>
    <mergeCell ref="G4009:G4012"/>
    <mergeCell ref="A4044:A4045"/>
    <mergeCell ref="B4044:B4045"/>
    <mergeCell ref="D4049:D4052"/>
    <mergeCell ref="E4049:E4052"/>
    <mergeCell ref="F4049:F4052"/>
    <mergeCell ref="G4049:G4052"/>
    <mergeCell ref="H4038:H4045"/>
    <mergeCell ref="D4042:D4045"/>
    <mergeCell ref="E4042:E4045"/>
    <mergeCell ref="F4042:F4045"/>
    <mergeCell ref="G4042:G4045"/>
    <mergeCell ref="A4033:A4034"/>
    <mergeCell ref="B4033:B4034"/>
    <mergeCell ref="D4038:D4041"/>
    <mergeCell ref="E4038:E4041"/>
    <mergeCell ref="F4038:F4041"/>
    <mergeCell ref="G4038:G4041"/>
    <mergeCell ref="H4027:H4034"/>
    <mergeCell ref="D4031:D4034"/>
    <mergeCell ref="E4031:E4034"/>
    <mergeCell ref="F4031:F4034"/>
    <mergeCell ref="G4031:G4034"/>
    <mergeCell ref="A4066:A4067"/>
    <mergeCell ref="B4066:B4067"/>
    <mergeCell ref="D4071:D4078"/>
    <mergeCell ref="E4071:E4078"/>
    <mergeCell ref="F4071:F4078"/>
    <mergeCell ref="G4071:G4078"/>
    <mergeCell ref="H4060:H4067"/>
    <mergeCell ref="D4064:D4067"/>
    <mergeCell ref="E4064:E4067"/>
    <mergeCell ref="F4064:F4067"/>
    <mergeCell ref="G4064:G4067"/>
    <mergeCell ref="A4055:A4056"/>
    <mergeCell ref="B4055:B4056"/>
    <mergeCell ref="D4060:D4063"/>
    <mergeCell ref="E4060:E4063"/>
    <mergeCell ref="F4060:F4063"/>
    <mergeCell ref="G4060:G4063"/>
    <mergeCell ref="H4049:H4056"/>
    <mergeCell ref="D4053:D4056"/>
    <mergeCell ref="E4053:E4056"/>
    <mergeCell ref="F4053:F4056"/>
    <mergeCell ref="G4053:G4056"/>
    <mergeCell ref="H4093:H4100"/>
    <mergeCell ref="A4099:A4100"/>
    <mergeCell ref="B4099:B4100"/>
    <mergeCell ref="D4105:D4106"/>
    <mergeCell ref="E4105:E4106"/>
    <mergeCell ref="F4105:F4106"/>
    <mergeCell ref="G4105:G4106"/>
    <mergeCell ref="H4105:H4112"/>
    <mergeCell ref="A4088:A4089"/>
    <mergeCell ref="B4088:B4089"/>
    <mergeCell ref="D4093:D4100"/>
    <mergeCell ref="E4093:E4100"/>
    <mergeCell ref="F4093:F4100"/>
    <mergeCell ref="G4093:G4100"/>
    <mergeCell ref="H4071:H4078"/>
    <mergeCell ref="A4077:A4078"/>
    <mergeCell ref="B4077:B4078"/>
    <mergeCell ref="D4082:D4089"/>
    <mergeCell ref="E4082:E4089"/>
    <mergeCell ref="F4082:F4089"/>
    <mergeCell ref="G4082:G4089"/>
    <mergeCell ref="H4082:H4089"/>
    <mergeCell ref="A4122:A4123"/>
    <mergeCell ref="B4122:B4123"/>
    <mergeCell ref="D4127:D4131"/>
    <mergeCell ref="E4127:E4131"/>
    <mergeCell ref="F4127:F4131"/>
    <mergeCell ref="G4127:G4131"/>
    <mergeCell ref="D4116:D4118"/>
    <mergeCell ref="E4116:E4118"/>
    <mergeCell ref="F4116:F4118"/>
    <mergeCell ref="G4116:G4118"/>
    <mergeCell ref="H4116:H4123"/>
    <mergeCell ref="D4119:D4123"/>
    <mergeCell ref="E4119:E4123"/>
    <mergeCell ref="F4119:F4123"/>
    <mergeCell ref="G4119:G4123"/>
    <mergeCell ref="D4107:D4112"/>
    <mergeCell ref="E4107:E4112"/>
    <mergeCell ref="F4107:F4112"/>
    <mergeCell ref="G4107:G4112"/>
    <mergeCell ref="A4111:A4112"/>
    <mergeCell ref="B4111:B4112"/>
    <mergeCell ref="A4144:A4145"/>
    <mergeCell ref="B4144:B4145"/>
    <mergeCell ref="D4149:D4151"/>
    <mergeCell ref="E4149:E4151"/>
    <mergeCell ref="F4149:F4151"/>
    <mergeCell ref="G4149:G4151"/>
    <mergeCell ref="H4138:H4145"/>
    <mergeCell ref="D4140:D4145"/>
    <mergeCell ref="E4140:E4145"/>
    <mergeCell ref="F4140:F4145"/>
    <mergeCell ref="G4140:G4145"/>
    <mergeCell ref="A4133:A4134"/>
    <mergeCell ref="B4133:B4134"/>
    <mergeCell ref="D4138:D4139"/>
    <mergeCell ref="E4138:E4139"/>
    <mergeCell ref="F4138:F4139"/>
    <mergeCell ref="G4138:G4139"/>
    <mergeCell ref="H4127:H4134"/>
    <mergeCell ref="D4132:D4134"/>
    <mergeCell ref="E4132:E4134"/>
    <mergeCell ref="F4132:F4134"/>
    <mergeCell ref="G4132:G4134"/>
    <mergeCell ref="A4166:A4167"/>
    <mergeCell ref="B4166:B4167"/>
    <mergeCell ref="D4171:D4172"/>
    <mergeCell ref="E4171:E4172"/>
    <mergeCell ref="F4171:F4172"/>
    <mergeCell ref="G4171:G4172"/>
    <mergeCell ref="H4160:H4167"/>
    <mergeCell ref="D4164:D4167"/>
    <mergeCell ref="E4164:E4167"/>
    <mergeCell ref="F4164:F4167"/>
    <mergeCell ref="G4164:G4167"/>
    <mergeCell ref="A4155:A4156"/>
    <mergeCell ref="B4155:B4156"/>
    <mergeCell ref="D4160:D4163"/>
    <mergeCell ref="E4160:E4163"/>
    <mergeCell ref="F4160:F4163"/>
    <mergeCell ref="G4160:G4163"/>
    <mergeCell ref="H4149:H4156"/>
    <mergeCell ref="D4152:D4156"/>
    <mergeCell ref="E4152:E4156"/>
    <mergeCell ref="F4152:F4156"/>
    <mergeCell ref="G4152:G4156"/>
    <mergeCell ref="D4197:D4200"/>
    <mergeCell ref="E4197:E4200"/>
    <mergeCell ref="F4197:F4200"/>
    <mergeCell ref="G4197:G4200"/>
    <mergeCell ref="A4199:A4200"/>
    <mergeCell ref="B4199:B4200"/>
    <mergeCell ref="H4182:H4189"/>
    <mergeCell ref="A4188:A4189"/>
    <mergeCell ref="B4188:B4189"/>
    <mergeCell ref="D4193:D4196"/>
    <mergeCell ref="E4193:E4196"/>
    <mergeCell ref="F4193:F4196"/>
    <mergeCell ref="G4193:G4196"/>
    <mergeCell ref="H4193:H4200"/>
    <mergeCell ref="A4177:A4178"/>
    <mergeCell ref="B4177:B4178"/>
    <mergeCell ref="D4182:D4189"/>
    <mergeCell ref="E4182:E4189"/>
    <mergeCell ref="F4182:F4189"/>
    <mergeCell ref="G4182:G4189"/>
    <mergeCell ref="H4171:H4178"/>
    <mergeCell ref="D4173:D4178"/>
    <mergeCell ref="E4173:E4178"/>
    <mergeCell ref="F4173:F4178"/>
    <mergeCell ref="G4173:G4178"/>
    <mergeCell ref="D4215:D4217"/>
    <mergeCell ref="E4215:E4217"/>
    <mergeCell ref="F4215:F4217"/>
    <mergeCell ref="G4215:G4217"/>
    <mergeCell ref="H4215:H4222"/>
    <mergeCell ref="D4218:D4222"/>
    <mergeCell ref="E4218:E4222"/>
    <mergeCell ref="F4218:F4222"/>
    <mergeCell ref="G4218:G4222"/>
    <mergeCell ref="A4210:A4211"/>
    <mergeCell ref="B4210:B4211"/>
    <mergeCell ref="D4210:D4211"/>
    <mergeCell ref="E4210:E4211"/>
    <mergeCell ref="F4210:F4211"/>
    <mergeCell ref="G4210:G4211"/>
    <mergeCell ref="D4204:D4209"/>
    <mergeCell ref="E4204:E4209"/>
    <mergeCell ref="F4204:F4209"/>
    <mergeCell ref="G4204:G4209"/>
    <mergeCell ref="H4204:H4211"/>
    <mergeCell ref="A4232:A4233"/>
    <mergeCell ref="B4232:B4233"/>
    <mergeCell ref="D4237:D4239"/>
    <mergeCell ref="E4237:E4239"/>
    <mergeCell ref="F4237:F4239"/>
    <mergeCell ref="G4237:G4239"/>
    <mergeCell ref="H4226:H4233"/>
    <mergeCell ref="D4228:D4233"/>
    <mergeCell ref="E4228:E4233"/>
    <mergeCell ref="F4228:F4233"/>
    <mergeCell ref="G4228:G4233"/>
    <mergeCell ref="A4221:A4222"/>
    <mergeCell ref="B4221:B4222"/>
    <mergeCell ref="D4226:D4227"/>
    <mergeCell ref="E4226:E4227"/>
    <mergeCell ref="F4226:F4227"/>
    <mergeCell ref="G4226:G4227"/>
    <mergeCell ref="A4254:A4255"/>
    <mergeCell ref="B4254:B4255"/>
    <mergeCell ref="D4259:D4261"/>
    <mergeCell ref="E4259:E4261"/>
    <mergeCell ref="F4259:F4261"/>
    <mergeCell ref="G4259:G4261"/>
    <mergeCell ref="H4248:H4255"/>
    <mergeCell ref="D4251:D4255"/>
    <mergeCell ref="E4251:E4255"/>
    <mergeCell ref="F4251:F4255"/>
    <mergeCell ref="G4251:G4255"/>
    <mergeCell ref="A4243:A4244"/>
    <mergeCell ref="B4243:B4244"/>
    <mergeCell ref="D4248:D4250"/>
    <mergeCell ref="E4248:E4250"/>
    <mergeCell ref="F4248:F4250"/>
    <mergeCell ref="G4248:G4250"/>
    <mergeCell ref="H4237:H4244"/>
    <mergeCell ref="D4240:D4244"/>
    <mergeCell ref="E4240:E4244"/>
    <mergeCell ref="F4240:F4244"/>
    <mergeCell ref="G4240:G4244"/>
    <mergeCell ref="A4276:A4277"/>
    <mergeCell ref="B4276:B4277"/>
    <mergeCell ref="D4281:D4284"/>
    <mergeCell ref="E4281:E4284"/>
    <mergeCell ref="F4281:F4284"/>
    <mergeCell ref="G4281:G4284"/>
    <mergeCell ref="H4270:H4277"/>
    <mergeCell ref="D4273:D4277"/>
    <mergeCell ref="E4273:E4277"/>
    <mergeCell ref="F4273:F4277"/>
    <mergeCell ref="G4273:G4277"/>
    <mergeCell ref="A4265:A4266"/>
    <mergeCell ref="B4265:B4266"/>
    <mergeCell ref="D4270:D4272"/>
    <mergeCell ref="E4270:E4272"/>
    <mergeCell ref="F4270:F4272"/>
    <mergeCell ref="G4270:G4272"/>
    <mergeCell ref="H4259:H4266"/>
    <mergeCell ref="D4262:D4266"/>
    <mergeCell ref="E4262:E4266"/>
    <mergeCell ref="F4262:F4266"/>
    <mergeCell ref="G4262:G4266"/>
    <mergeCell ref="A4298:A4299"/>
    <mergeCell ref="B4298:B4299"/>
    <mergeCell ref="D4303:D4306"/>
    <mergeCell ref="E4303:E4306"/>
    <mergeCell ref="F4303:F4306"/>
    <mergeCell ref="G4303:G4306"/>
    <mergeCell ref="H4292:H4299"/>
    <mergeCell ref="D4295:D4299"/>
    <mergeCell ref="E4295:E4299"/>
    <mergeCell ref="F4295:F4299"/>
    <mergeCell ref="G4295:G4299"/>
    <mergeCell ref="A4287:A4288"/>
    <mergeCell ref="B4287:B4288"/>
    <mergeCell ref="D4292:D4294"/>
    <mergeCell ref="E4292:E4294"/>
    <mergeCell ref="F4292:F4294"/>
    <mergeCell ref="G4292:G4294"/>
    <mergeCell ref="H4281:H4288"/>
    <mergeCell ref="D4285:D4288"/>
    <mergeCell ref="E4285:E4288"/>
    <mergeCell ref="F4285:F4288"/>
    <mergeCell ref="G4285:G4288"/>
    <mergeCell ref="A4320:A4321"/>
    <mergeCell ref="B4320:B4321"/>
    <mergeCell ref="D4325:D4326"/>
    <mergeCell ref="E4325:E4326"/>
    <mergeCell ref="F4325:F4326"/>
    <mergeCell ref="G4325:G4326"/>
    <mergeCell ref="H4314:H4321"/>
    <mergeCell ref="D4316:D4321"/>
    <mergeCell ref="E4316:E4321"/>
    <mergeCell ref="F4316:F4321"/>
    <mergeCell ref="G4316:G4321"/>
    <mergeCell ref="A4309:A4310"/>
    <mergeCell ref="B4309:B4310"/>
    <mergeCell ref="D4314:D4315"/>
    <mergeCell ref="E4314:E4315"/>
    <mergeCell ref="F4314:F4315"/>
    <mergeCell ref="G4314:G4315"/>
    <mergeCell ref="H4303:H4310"/>
    <mergeCell ref="D4307:D4310"/>
    <mergeCell ref="E4307:E4310"/>
    <mergeCell ref="F4307:F4310"/>
    <mergeCell ref="G4307:G4310"/>
    <mergeCell ref="A4342:A4343"/>
    <mergeCell ref="B4342:B4343"/>
    <mergeCell ref="D4347:D4348"/>
    <mergeCell ref="E4347:E4348"/>
    <mergeCell ref="F4347:F4348"/>
    <mergeCell ref="G4347:G4348"/>
    <mergeCell ref="H4336:H4343"/>
    <mergeCell ref="D4338:D4343"/>
    <mergeCell ref="E4338:E4343"/>
    <mergeCell ref="F4338:F4343"/>
    <mergeCell ref="G4338:G4343"/>
    <mergeCell ref="A4331:A4332"/>
    <mergeCell ref="B4331:B4332"/>
    <mergeCell ref="D4336:D4337"/>
    <mergeCell ref="E4336:E4337"/>
    <mergeCell ref="F4336:F4337"/>
    <mergeCell ref="G4336:G4337"/>
    <mergeCell ref="H4325:H4332"/>
    <mergeCell ref="D4327:D4332"/>
    <mergeCell ref="E4327:E4332"/>
    <mergeCell ref="F4327:F4332"/>
    <mergeCell ref="G4327:G4332"/>
    <mergeCell ref="A4364:A4365"/>
    <mergeCell ref="B4364:B4365"/>
    <mergeCell ref="D4369:D4370"/>
    <mergeCell ref="E4369:E4370"/>
    <mergeCell ref="F4369:F4370"/>
    <mergeCell ref="G4369:G4370"/>
    <mergeCell ref="H4358:H4365"/>
    <mergeCell ref="D4360:D4365"/>
    <mergeCell ref="E4360:E4365"/>
    <mergeCell ref="F4360:F4365"/>
    <mergeCell ref="G4360:G4365"/>
    <mergeCell ref="A4353:A4354"/>
    <mergeCell ref="B4353:B4354"/>
    <mergeCell ref="D4358:D4359"/>
    <mergeCell ref="E4358:E4359"/>
    <mergeCell ref="F4358:F4359"/>
    <mergeCell ref="G4358:G4359"/>
    <mergeCell ref="H4347:H4354"/>
    <mergeCell ref="D4349:D4354"/>
    <mergeCell ref="E4349:E4354"/>
    <mergeCell ref="F4349:F4354"/>
    <mergeCell ref="G4349:G4354"/>
    <mergeCell ref="A4386:A4387"/>
    <mergeCell ref="B4386:B4387"/>
    <mergeCell ref="D4391:D4392"/>
    <mergeCell ref="E4391:E4392"/>
    <mergeCell ref="F4391:F4392"/>
    <mergeCell ref="G4391:G4392"/>
    <mergeCell ref="H4380:H4387"/>
    <mergeCell ref="D4382:D4387"/>
    <mergeCell ref="E4382:E4387"/>
    <mergeCell ref="F4382:F4387"/>
    <mergeCell ref="G4382:G4387"/>
    <mergeCell ref="A4375:A4376"/>
    <mergeCell ref="B4375:B4376"/>
    <mergeCell ref="D4380:D4381"/>
    <mergeCell ref="E4380:E4381"/>
    <mergeCell ref="F4380:F4381"/>
    <mergeCell ref="G4380:G4381"/>
    <mergeCell ref="H4369:H4376"/>
    <mergeCell ref="D4371:D4376"/>
    <mergeCell ref="E4371:E4376"/>
    <mergeCell ref="F4371:F4376"/>
    <mergeCell ref="G4371:G4376"/>
    <mergeCell ref="A4408:A4409"/>
    <mergeCell ref="B4408:B4409"/>
    <mergeCell ref="D4413:D4414"/>
    <mergeCell ref="E4413:E4414"/>
    <mergeCell ref="F4413:F4414"/>
    <mergeCell ref="G4413:G4414"/>
    <mergeCell ref="H4402:H4409"/>
    <mergeCell ref="D4404:D4409"/>
    <mergeCell ref="E4404:E4409"/>
    <mergeCell ref="F4404:F4409"/>
    <mergeCell ref="G4404:G4409"/>
    <mergeCell ref="A4397:A4398"/>
    <mergeCell ref="B4397:B4398"/>
    <mergeCell ref="D4402:D4403"/>
    <mergeCell ref="E4402:E4403"/>
    <mergeCell ref="F4402:F4403"/>
    <mergeCell ref="G4402:G4403"/>
    <mergeCell ref="H4391:H4398"/>
    <mergeCell ref="D4393:D4398"/>
    <mergeCell ref="E4393:E4398"/>
    <mergeCell ref="F4393:F4398"/>
    <mergeCell ref="G4393:G4398"/>
    <mergeCell ref="A4430:A4431"/>
    <mergeCell ref="B4430:B4431"/>
    <mergeCell ref="D4435:D4436"/>
    <mergeCell ref="E4435:E4436"/>
    <mergeCell ref="F4435:F4436"/>
    <mergeCell ref="G4435:G4436"/>
    <mergeCell ref="H4424:H4431"/>
    <mergeCell ref="D4426:D4431"/>
    <mergeCell ref="E4426:E4431"/>
    <mergeCell ref="F4426:F4431"/>
    <mergeCell ref="G4426:G4431"/>
    <mergeCell ref="A4419:A4420"/>
    <mergeCell ref="B4419:B4420"/>
    <mergeCell ref="D4424:D4425"/>
    <mergeCell ref="E4424:E4425"/>
    <mergeCell ref="F4424:F4425"/>
    <mergeCell ref="G4424:G4425"/>
    <mergeCell ref="H4413:H4420"/>
    <mergeCell ref="D4415:D4420"/>
    <mergeCell ref="E4415:E4420"/>
    <mergeCell ref="F4415:F4420"/>
    <mergeCell ref="G4415:G4420"/>
    <mergeCell ref="A4452:A4453"/>
    <mergeCell ref="B4452:B4453"/>
    <mergeCell ref="D4457:D4464"/>
    <mergeCell ref="E4457:E4464"/>
    <mergeCell ref="F4457:F4464"/>
    <mergeCell ref="G4457:G4464"/>
    <mergeCell ref="H4446:H4453"/>
    <mergeCell ref="D4448:D4453"/>
    <mergeCell ref="E4448:E4453"/>
    <mergeCell ref="F4448:F4453"/>
    <mergeCell ref="G4448:G4453"/>
    <mergeCell ref="A4441:A4442"/>
    <mergeCell ref="B4441:B4442"/>
    <mergeCell ref="D4446:D4447"/>
    <mergeCell ref="E4446:E4447"/>
    <mergeCell ref="F4446:F4447"/>
    <mergeCell ref="G4446:G4447"/>
    <mergeCell ref="H4435:H4442"/>
    <mergeCell ref="D4437:D4442"/>
    <mergeCell ref="E4437:E4442"/>
    <mergeCell ref="F4437:F4442"/>
    <mergeCell ref="G4437:G4442"/>
    <mergeCell ref="D4479:D4480"/>
    <mergeCell ref="E4479:E4480"/>
    <mergeCell ref="F4479:F4480"/>
    <mergeCell ref="G4479:G4480"/>
    <mergeCell ref="H4479:H4486"/>
    <mergeCell ref="D4481:D4486"/>
    <mergeCell ref="E4481:E4486"/>
    <mergeCell ref="F4481:F4486"/>
    <mergeCell ref="G4481:G4486"/>
    <mergeCell ref="D4470:D4475"/>
    <mergeCell ref="E4470:E4475"/>
    <mergeCell ref="F4470:F4475"/>
    <mergeCell ref="G4470:G4475"/>
    <mergeCell ref="A4474:A4475"/>
    <mergeCell ref="B4474:B4475"/>
    <mergeCell ref="H4457:H4464"/>
    <mergeCell ref="A4463:A4464"/>
    <mergeCell ref="B4463:B4464"/>
    <mergeCell ref="D4468:D4469"/>
    <mergeCell ref="E4468:E4469"/>
    <mergeCell ref="F4468:F4469"/>
    <mergeCell ref="G4468:G4469"/>
    <mergeCell ref="H4468:H4475"/>
    <mergeCell ref="A4496:A4497"/>
    <mergeCell ref="B4496:B4497"/>
    <mergeCell ref="D4501:D4503"/>
    <mergeCell ref="E4501:E4503"/>
    <mergeCell ref="F4501:F4503"/>
    <mergeCell ref="G4501:G4503"/>
    <mergeCell ref="H4490:H4497"/>
    <mergeCell ref="D4492:D4497"/>
    <mergeCell ref="E4492:E4497"/>
    <mergeCell ref="F4492:F4497"/>
    <mergeCell ref="G4492:G4497"/>
    <mergeCell ref="A4485:A4486"/>
    <mergeCell ref="B4485:B4486"/>
    <mergeCell ref="D4490:D4491"/>
    <mergeCell ref="E4490:E4491"/>
    <mergeCell ref="F4490:F4491"/>
    <mergeCell ref="G4490:G4491"/>
    <mergeCell ref="H4507:H4508"/>
    <mergeCell ref="D4512:D4515"/>
    <mergeCell ref="E4512:E4515"/>
    <mergeCell ref="F4512:F4515"/>
    <mergeCell ref="G4512:G4515"/>
    <mergeCell ref="H4512:H4519"/>
    <mergeCell ref="D4516:D4519"/>
    <mergeCell ref="E4516:E4519"/>
    <mergeCell ref="A4507:A4508"/>
    <mergeCell ref="B4507:B4508"/>
    <mergeCell ref="D4507:D4508"/>
    <mergeCell ref="E4507:E4508"/>
    <mergeCell ref="F4507:F4508"/>
    <mergeCell ref="G4507:G4508"/>
    <mergeCell ref="H4501:H4506"/>
    <mergeCell ref="D4504:D4506"/>
    <mergeCell ref="E4504:E4506"/>
    <mergeCell ref="F4504:F4506"/>
    <mergeCell ref="G4504:G4506"/>
    <mergeCell ref="A4529:A4530"/>
    <mergeCell ref="B4529:B4530"/>
    <mergeCell ref="D4534:D4541"/>
    <mergeCell ref="E4534:E4541"/>
    <mergeCell ref="F4534:F4541"/>
    <mergeCell ref="G4534:G4541"/>
    <mergeCell ref="H4523:H4530"/>
    <mergeCell ref="D4527:D4530"/>
    <mergeCell ref="E4527:E4530"/>
    <mergeCell ref="F4527:F4530"/>
    <mergeCell ref="G4527:G4530"/>
    <mergeCell ref="F4516:F4519"/>
    <mergeCell ref="G4516:G4519"/>
    <mergeCell ref="A4518:A4519"/>
    <mergeCell ref="B4518:B4519"/>
    <mergeCell ref="D4523:D4526"/>
    <mergeCell ref="E4523:E4526"/>
    <mergeCell ref="F4523:F4526"/>
    <mergeCell ref="G4523:G4526"/>
    <mergeCell ref="H4556:H4563"/>
    <mergeCell ref="A4562:A4563"/>
    <mergeCell ref="B4562:B4563"/>
    <mergeCell ref="D4567:D4574"/>
    <mergeCell ref="E4567:E4574"/>
    <mergeCell ref="F4567:F4574"/>
    <mergeCell ref="G4567:G4574"/>
    <mergeCell ref="H4567:H4574"/>
    <mergeCell ref="A4551:A4552"/>
    <mergeCell ref="B4551:B4552"/>
    <mergeCell ref="D4556:D4563"/>
    <mergeCell ref="E4556:E4563"/>
    <mergeCell ref="F4556:F4563"/>
    <mergeCell ref="G4556:G4563"/>
    <mergeCell ref="H4534:H4541"/>
    <mergeCell ref="A4540:A4541"/>
    <mergeCell ref="B4540:B4541"/>
    <mergeCell ref="D4545:D4552"/>
    <mergeCell ref="E4545:E4552"/>
    <mergeCell ref="F4545:F4552"/>
    <mergeCell ref="G4545:G4552"/>
    <mergeCell ref="H4545:H4552"/>
    <mergeCell ref="D4593:D4596"/>
    <mergeCell ref="E4593:E4596"/>
    <mergeCell ref="F4593:F4596"/>
    <mergeCell ref="G4593:G4596"/>
    <mergeCell ref="A4595:A4596"/>
    <mergeCell ref="B4595:B4596"/>
    <mergeCell ref="H4578:H4585"/>
    <mergeCell ref="A4584:A4585"/>
    <mergeCell ref="B4584:B4585"/>
    <mergeCell ref="D4589:D4592"/>
    <mergeCell ref="E4589:E4592"/>
    <mergeCell ref="F4589:F4592"/>
    <mergeCell ref="G4589:G4592"/>
    <mergeCell ref="H4589:H4596"/>
    <mergeCell ref="A4573:A4574"/>
    <mergeCell ref="B4573:B4574"/>
    <mergeCell ref="D4578:D4585"/>
    <mergeCell ref="E4578:E4585"/>
    <mergeCell ref="F4578:F4585"/>
    <mergeCell ref="G4578:G4585"/>
    <mergeCell ref="A4617:A4618"/>
    <mergeCell ref="B4617:B4618"/>
    <mergeCell ref="D4622:D4625"/>
    <mergeCell ref="E4622:E4625"/>
    <mergeCell ref="F4622:F4625"/>
    <mergeCell ref="G4622:G4625"/>
    <mergeCell ref="H4611:H4618"/>
    <mergeCell ref="D4615:D4618"/>
    <mergeCell ref="E4615:E4618"/>
    <mergeCell ref="F4615:F4618"/>
    <mergeCell ref="G4615:G4618"/>
    <mergeCell ref="A4606:A4607"/>
    <mergeCell ref="B4606:B4607"/>
    <mergeCell ref="D4611:D4614"/>
    <mergeCell ref="E4611:E4614"/>
    <mergeCell ref="F4611:F4614"/>
    <mergeCell ref="G4611:G4614"/>
    <mergeCell ref="D4600:D4607"/>
    <mergeCell ref="E4600:E4607"/>
    <mergeCell ref="F4600:F4607"/>
    <mergeCell ref="G4600:G4607"/>
    <mergeCell ref="H4600:H4607"/>
    <mergeCell ref="A4639:A4640"/>
    <mergeCell ref="B4639:B4640"/>
    <mergeCell ref="D4644:D4647"/>
    <mergeCell ref="E4644:E4647"/>
    <mergeCell ref="F4644:F4647"/>
    <mergeCell ref="G4644:G4647"/>
    <mergeCell ref="H4633:H4640"/>
    <mergeCell ref="D4637:D4640"/>
    <mergeCell ref="E4637:E4640"/>
    <mergeCell ref="F4637:F4640"/>
    <mergeCell ref="G4637:G4640"/>
    <mergeCell ref="A4628:A4629"/>
    <mergeCell ref="B4628:B4629"/>
    <mergeCell ref="D4633:D4636"/>
    <mergeCell ref="E4633:E4636"/>
    <mergeCell ref="F4633:F4636"/>
    <mergeCell ref="G4633:G4636"/>
    <mergeCell ref="H4622:H4629"/>
    <mergeCell ref="D4626:D4629"/>
    <mergeCell ref="E4626:E4629"/>
    <mergeCell ref="F4626:F4629"/>
    <mergeCell ref="G4626:G4629"/>
    <mergeCell ref="A4661:A4662"/>
    <mergeCell ref="B4661:B4662"/>
    <mergeCell ref="D4666:D4669"/>
    <mergeCell ref="E4666:E4669"/>
    <mergeCell ref="F4666:F4669"/>
    <mergeCell ref="G4666:G4669"/>
    <mergeCell ref="H4655:H4662"/>
    <mergeCell ref="D4659:D4662"/>
    <mergeCell ref="E4659:E4662"/>
    <mergeCell ref="F4659:F4662"/>
    <mergeCell ref="G4659:G4662"/>
    <mergeCell ref="A4650:A4651"/>
    <mergeCell ref="B4650:B4651"/>
    <mergeCell ref="D4655:D4658"/>
    <mergeCell ref="E4655:E4658"/>
    <mergeCell ref="F4655:F4658"/>
    <mergeCell ref="G4655:G4658"/>
    <mergeCell ref="H4644:H4651"/>
    <mergeCell ref="D4648:D4651"/>
    <mergeCell ref="E4648:E4651"/>
    <mergeCell ref="F4648:F4651"/>
    <mergeCell ref="G4648:G4651"/>
    <mergeCell ref="H4677:H4684"/>
    <mergeCell ref="A4683:A4684"/>
    <mergeCell ref="B4683:B4684"/>
    <mergeCell ref="D4688:D4695"/>
    <mergeCell ref="E4688:E4695"/>
    <mergeCell ref="F4688:F4695"/>
    <mergeCell ref="G4688:G4695"/>
    <mergeCell ref="H4688:H4695"/>
    <mergeCell ref="A4672:A4673"/>
    <mergeCell ref="B4672:B4673"/>
    <mergeCell ref="D4677:D4684"/>
    <mergeCell ref="E4677:E4684"/>
    <mergeCell ref="F4677:F4684"/>
    <mergeCell ref="G4677:G4684"/>
    <mergeCell ref="H4666:H4673"/>
    <mergeCell ref="D4670:D4673"/>
    <mergeCell ref="E4670:E4673"/>
    <mergeCell ref="F4670:F4673"/>
    <mergeCell ref="G4670:G4673"/>
    <mergeCell ref="A4716:A4717"/>
    <mergeCell ref="B4716:B4717"/>
    <mergeCell ref="D4721:D4728"/>
    <mergeCell ref="E4721:E4728"/>
    <mergeCell ref="F4721:F4728"/>
    <mergeCell ref="G4721:G4728"/>
    <mergeCell ref="H4699:H4706"/>
    <mergeCell ref="A4705:A4706"/>
    <mergeCell ref="B4705:B4706"/>
    <mergeCell ref="D4710:D4717"/>
    <mergeCell ref="E4710:E4717"/>
    <mergeCell ref="F4710:F4717"/>
    <mergeCell ref="G4710:G4717"/>
    <mergeCell ref="H4710:H4717"/>
    <mergeCell ref="A4694:A4695"/>
    <mergeCell ref="B4694:B4695"/>
    <mergeCell ref="D4699:D4706"/>
    <mergeCell ref="E4699:E4706"/>
    <mergeCell ref="F4699:F4706"/>
    <mergeCell ref="G4699:G4706"/>
    <mergeCell ref="H4743:H4750"/>
    <mergeCell ref="A4749:A4750"/>
    <mergeCell ref="B4749:B4750"/>
    <mergeCell ref="D4754:D4757"/>
    <mergeCell ref="E4754:E4757"/>
    <mergeCell ref="F4754:F4757"/>
    <mergeCell ref="G4754:G4757"/>
    <mergeCell ref="H4754:H4761"/>
    <mergeCell ref="A4738:A4739"/>
    <mergeCell ref="B4738:B4739"/>
    <mergeCell ref="D4743:D4750"/>
    <mergeCell ref="E4743:E4750"/>
    <mergeCell ref="F4743:F4750"/>
    <mergeCell ref="G4743:G4750"/>
    <mergeCell ref="H4721:H4728"/>
    <mergeCell ref="A4727:A4728"/>
    <mergeCell ref="B4727:B4728"/>
    <mergeCell ref="D4732:D4739"/>
    <mergeCell ref="E4732:E4739"/>
    <mergeCell ref="F4732:F4739"/>
    <mergeCell ref="G4732:G4739"/>
    <mergeCell ref="H4732:H4739"/>
    <mergeCell ref="A4771:A4772"/>
    <mergeCell ref="B4771:B4772"/>
    <mergeCell ref="D4776:D4779"/>
    <mergeCell ref="E4776:E4779"/>
    <mergeCell ref="F4776:F4779"/>
    <mergeCell ref="G4776:G4779"/>
    <mergeCell ref="D4765:D4772"/>
    <mergeCell ref="E4765:E4772"/>
    <mergeCell ref="F4765:F4772"/>
    <mergeCell ref="G4765:G4772"/>
    <mergeCell ref="H4765:H4772"/>
    <mergeCell ref="D4758:D4761"/>
    <mergeCell ref="E4758:E4761"/>
    <mergeCell ref="F4758:F4761"/>
    <mergeCell ref="G4758:G4761"/>
    <mergeCell ref="A4760:A4761"/>
    <mergeCell ref="B4760:B4761"/>
    <mergeCell ref="A4793:A4794"/>
    <mergeCell ref="B4793:B4794"/>
    <mergeCell ref="D4798:D4801"/>
    <mergeCell ref="E4798:E4801"/>
    <mergeCell ref="F4798:F4801"/>
    <mergeCell ref="G4798:G4801"/>
    <mergeCell ref="H4787:H4794"/>
    <mergeCell ref="D4791:D4794"/>
    <mergeCell ref="E4791:E4794"/>
    <mergeCell ref="F4791:F4794"/>
    <mergeCell ref="G4791:G4794"/>
    <mergeCell ref="A4782:A4783"/>
    <mergeCell ref="B4782:B4783"/>
    <mergeCell ref="D4787:D4790"/>
    <mergeCell ref="E4787:E4790"/>
    <mergeCell ref="F4787:F4790"/>
    <mergeCell ref="G4787:G4790"/>
    <mergeCell ref="H4776:H4783"/>
    <mergeCell ref="D4780:D4783"/>
    <mergeCell ref="E4780:E4783"/>
    <mergeCell ref="F4780:F4783"/>
    <mergeCell ref="G4780:G4783"/>
    <mergeCell ref="D4824:D4827"/>
    <mergeCell ref="E4824:E4827"/>
    <mergeCell ref="F4824:F4827"/>
    <mergeCell ref="G4824:G4827"/>
    <mergeCell ref="A4826:A4827"/>
    <mergeCell ref="B4826:B4827"/>
    <mergeCell ref="H4809:H4816"/>
    <mergeCell ref="A4815:A4816"/>
    <mergeCell ref="B4815:B4816"/>
    <mergeCell ref="D4820:D4823"/>
    <mergeCell ref="E4820:E4823"/>
    <mergeCell ref="F4820:F4823"/>
    <mergeCell ref="G4820:G4823"/>
    <mergeCell ref="H4820:H4827"/>
    <mergeCell ref="A4804:A4805"/>
    <mergeCell ref="B4804:B4805"/>
    <mergeCell ref="D4809:D4816"/>
    <mergeCell ref="E4809:E4816"/>
    <mergeCell ref="F4809:F4816"/>
    <mergeCell ref="G4809:G4816"/>
    <mergeCell ref="H4798:H4805"/>
    <mergeCell ref="D4802:D4805"/>
    <mergeCell ref="E4802:E4805"/>
    <mergeCell ref="F4802:F4805"/>
    <mergeCell ref="G4802:G4805"/>
    <mergeCell ref="A4848:A4849"/>
    <mergeCell ref="B4848:B4849"/>
    <mergeCell ref="D4853:D4856"/>
    <mergeCell ref="E4853:E4856"/>
    <mergeCell ref="F4853:F4856"/>
    <mergeCell ref="G4853:G4856"/>
    <mergeCell ref="H4842:H4849"/>
    <mergeCell ref="D4846:D4849"/>
    <mergeCell ref="E4846:E4849"/>
    <mergeCell ref="F4846:F4849"/>
    <mergeCell ref="G4846:G4849"/>
    <mergeCell ref="A4837:A4838"/>
    <mergeCell ref="B4837:B4838"/>
    <mergeCell ref="D4842:D4845"/>
    <mergeCell ref="E4842:E4845"/>
    <mergeCell ref="F4842:F4845"/>
    <mergeCell ref="G4842:G4845"/>
    <mergeCell ref="D4831:D4838"/>
    <mergeCell ref="E4831:E4838"/>
    <mergeCell ref="F4831:F4838"/>
    <mergeCell ref="G4831:G4838"/>
    <mergeCell ref="H4831:H4838"/>
    <mergeCell ref="D4879:D4882"/>
    <mergeCell ref="E4879:E4882"/>
    <mergeCell ref="F4879:F4882"/>
    <mergeCell ref="G4879:G4882"/>
    <mergeCell ref="A4881:A4882"/>
    <mergeCell ref="B4881:B4882"/>
    <mergeCell ref="H4864:H4871"/>
    <mergeCell ref="A4870:A4871"/>
    <mergeCell ref="B4870:B4871"/>
    <mergeCell ref="D4875:D4878"/>
    <mergeCell ref="E4875:E4878"/>
    <mergeCell ref="F4875:F4878"/>
    <mergeCell ref="G4875:G4878"/>
    <mergeCell ref="H4875:H4882"/>
    <mergeCell ref="A4859:A4860"/>
    <mergeCell ref="B4859:B4860"/>
    <mergeCell ref="D4864:D4871"/>
    <mergeCell ref="E4864:E4871"/>
    <mergeCell ref="F4864:F4871"/>
    <mergeCell ref="G4864:G4871"/>
    <mergeCell ref="H4853:H4860"/>
    <mergeCell ref="D4857:D4860"/>
    <mergeCell ref="E4857:E4860"/>
    <mergeCell ref="F4857:F4860"/>
    <mergeCell ref="G4857:G4860"/>
    <mergeCell ref="H4897:H4904"/>
    <mergeCell ref="A4903:A4904"/>
    <mergeCell ref="B4903:B4904"/>
    <mergeCell ref="D4908:D4911"/>
    <mergeCell ref="E4908:E4911"/>
    <mergeCell ref="F4908:F4911"/>
    <mergeCell ref="G4908:G4911"/>
    <mergeCell ref="H4908:H4915"/>
    <mergeCell ref="A4892:A4893"/>
    <mergeCell ref="B4892:B4893"/>
    <mergeCell ref="D4897:D4904"/>
    <mergeCell ref="E4897:E4904"/>
    <mergeCell ref="F4897:F4904"/>
    <mergeCell ref="G4897:G4904"/>
    <mergeCell ref="D4886:D4889"/>
    <mergeCell ref="E4886:E4889"/>
    <mergeCell ref="F4886:F4889"/>
    <mergeCell ref="G4886:G4889"/>
    <mergeCell ref="H4886:H4893"/>
    <mergeCell ref="D4890:D4893"/>
    <mergeCell ref="E4890:E4893"/>
    <mergeCell ref="F4890:F4893"/>
    <mergeCell ref="G4890:G4893"/>
    <mergeCell ref="A4925:A4926"/>
    <mergeCell ref="B4925:B4926"/>
    <mergeCell ref="D4930:D4933"/>
    <mergeCell ref="E4930:E4933"/>
    <mergeCell ref="F4930:F4933"/>
    <mergeCell ref="G4930:G4933"/>
    <mergeCell ref="D4919:D4926"/>
    <mergeCell ref="E4919:E4926"/>
    <mergeCell ref="F4919:F4926"/>
    <mergeCell ref="G4919:G4926"/>
    <mergeCell ref="H4919:H4926"/>
    <mergeCell ref="D4912:D4915"/>
    <mergeCell ref="E4912:E4915"/>
    <mergeCell ref="F4912:F4915"/>
    <mergeCell ref="G4912:G4915"/>
    <mergeCell ref="A4914:A4915"/>
    <mergeCell ref="B4914:B4915"/>
    <mergeCell ref="H4941:H4948"/>
    <mergeCell ref="A4947:A4948"/>
    <mergeCell ref="B4947:B4948"/>
    <mergeCell ref="D4952:D4955"/>
    <mergeCell ref="E4952:E4955"/>
    <mergeCell ref="F4952:F4955"/>
    <mergeCell ref="G4952:G4955"/>
    <mergeCell ref="H4952:H4959"/>
    <mergeCell ref="A4936:A4937"/>
    <mergeCell ref="B4936:B4937"/>
    <mergeCell ref="D4941:D4948"/>
    <mergeCell ref="E4941:E4948"/>
    <mergeCell ref="F4941:F4948"/>
    <mergeCell ref="G4941:G4948"/>
    <mergeCell ref="H4930:H4937"/>
    <mergeCell ref="D4934:D4937"/>
    <mergeCell ref="E4934:E4937"/>
    <mergeCell ref="F4934:F4937"/>
    <mergeCell ref="G4934:G4937"/>
    <mergeCell ref="A4969:A4970"/>
    <mergeCell ref="B4969:B4970"/>
    <mergeCell ref="D4974:D4977"/>
    <mergeCell ref="E4974:E4977"/>
    <mergeCell ref="F4974:F4977"/>
    <mergeCell ref="G4974:G4977"/>
    <mergeCell ref="D4963:D4966"/>
    <mergeCell ref="E4963:E4966"/>
    <mergeCell ref="F4963:F4966"/>
    <mergeCell ref="G4963:G4966"/>
    <mergeCell ref="H4963:H4970"/>
    <mergeCell ref="D4967:D4970"/>
    <mergeCell ref="E4967:E4970"/>
    <mergeCell ref="F4967:F4970"/>
    <mergeCell ref="G4967:G4970"/>
    <mergeCell ref="D4956:D4959"/>
    <mergeCell ref="E4956:E4959"/>
    <mergeCell ref="F4956:F4959"/>
    <mergeCell ref="G4956:G4959"/>
    <mergeCell ref="A4958:A4959"/>
    <mergeCell ref="B4958:B4959"/>
    <mergeCell ref="H4985:H4992"/>
    <mergeCell ref="A4991:A4992"/>
    <mergeCell ref="B4991:B4992"/>
    <mergeCell ref="D4996:D5003"/>
    <mergeCell ref="E4996:E5003"/>
    <mergeCell ref="F4996:F5003"/>
    <mergeCell ref="G4996:G5003"/>
    <mergeCell ref="H4996:H5003"/>
    <mergeCell ref="A4980:A4981"/>
    <mergeCell ref="B4980:B4981"/>
    <mergeCell ref="D4985:D4992"/>
    <mergeCell ref="E4985:E4992"/>
    <mergeCell ref="F4985:F4992"/>
    <mergeCell ref="G4985:G4992"/>
    <mergeCell ref="H4974:H4981"/>
    <mergeCell ref="D4978:D4981"/>
    <mergeCell ref="E4978:E4981"/>
    <mergeCell ref="F4978:F4981"/>
    <mergeCell ref="G4978:G4981"/>
    <mergeCell ref="A5013:A5014"/>
    <mergeCell ref="B5013:B5014"/>
    <mergeCell ref="D5018:D5025"/>
    <mergeCell ref="E5018:E5025"/>
    <mergeCell ref="F5018:F5025"/>
    <mergeCell ref="G5018:G5025"/>
    <mergeCell ref="H5007:H5014"/>
    <mergeCell ref="D5011:D5014"/>
    <mergeCell ref="E5011:E5014"/>
    <mergeCell ref="F5011:F5014"/>
    <mergeCell ref="G5011:G5014"/>
    <mergeCell ref="A5002:A5003"/>
    <mergeCell ref="B5002:B5003"/>
    <mergeCell ref="D5007:D5010"/>
    <mergeCell ref="E5007:E5010"/>
    <mergeCell ref="F5007:F5010"/>
    <mergeCell ref="G5007:G5010"/>
    <mergeCell ref="A5079:A5080"/>
    <mergeCell ref="B5079:B5080"/>
    <mergeCell ref="A5090:A5091"/>
    <mergeCell ref="B5090:B5091"/>
    <mergeCell ref="A5101:A5102"/>
    <mergeCell ref="B5101:B5102"/>
    <mergeCell ref="A5046:A5047"/>
    <mergeCell ref="B5046:B5047"/>
    <mergeCell ref="A5057:A5058"/>
    <mergeCell ref="B5057:B5058"/>
    <mergeCell ref="A5068:A5069"/>
    <mergeCell ref="B5068:B5069"/>
    <mergeCell ref="H5018:H5025"/>
    <mergeCell ref="A5024:A5025"/>
    <mergeCell ref="B5024:B5025"/>
    <mergeCell ref="A5035:A5036"/>
    <mergeCell ref="B5035:B5036"/>
    <mergeCell ref="A5178:A5179"/>
    <mergeCell ref="B5178:B5179"/>
    <mergeCell ref="A5189:A5190"/>
    <mergeCell ref="B5189:B5190"/>
    <mergeCell ref="A5200:A5201"/>
    <mergeCell ref="B5200:B5201"/>
    <mergeCell ref="A5145:A5146"/>
    <mergeCell ref="B5145:B5146"/>
    <mergeCell ref="A5156:A5157"/>
    <mergeCell ref="B5156:B5157"/>
    <mergeCell ref="A5167:A5168"/>
    <mergeCell ref="B5167:B5168"/>
    <mergeCell ref="A5112:A5113"/>
    <mergeCell ref="B5112:B5113"/>
    <mergeCell ref="A5123:A5124"/>
    <mergeCell ref="B5123:B5124"/>
    <mergeCell ref="A5134:A5135"/>
    <mergeCell ref="B5134:B5135"/>
    <mergeCell ref="A5277:A5278"/>
    <mergeCell ref="B5277:B5278"/>
    <mergeCell ref="A5288:A5289"/>
    <mergeCell ref="B5288:B5289"/>
    <mergeCell ref="A5299:A5300"/>
    <mergeCell ref="B5299:B5300"/>
    <mergeCell ref="A5244:A5245"/>
    <mergeCell ref="B5244:B5245"/>
    <mergeCell ref="A5255:A5256"/>
    <mergeCell ref="B5255:B5256"/>
    <mergeCell ref="A5266:A5267"/>
    <mergeCell ref="B5266:B5267"/>
    <mergeCell ref="A5211:A5212"/>
    <mergeCell ref="B5211:B5212"/>
    <mergeCell ref="A5222:A5223"/>
    <mergeCell ref="B5222:B5223"/>
    <mergeCell ref="A5233:A5234"/>
    <mergeCell ref="B5233:B5234"/>
    <mergeCell ref="A5376:A5377"/>
    <mergeCell ref="B5376:B5377"/>
    <mergeCell ref="A5387:A5388"/>
    <mergeCell ref="B5387:B5388"/>
    <mergeCell ref="A5398:A5399"/>
    <mergeCell ref="B5398:B5399"/>
    <mergeCell ref="A5343:A5344"/>
    <mergeCell ref="B5343:B5344"/>
    <mergeCell ref="A5354:A5355"/>
    <mergeCell ref="B5354:B5355"/>
    <mergeCell ref="A5365:A5366"/>
    <mergeCell ref="B5365:B5366"/>
    <mergeCell ref="A5310:A5311"/>
    <mergeCell ref="B5310:B5311"/>
    <mergeCell ref="A5321:A5322"/>
    <mergeCell ref="B5321:B5322"/>
    <mergeCell ref="A5332:A5333"/>
    <mergeCell ref="B5332:B5333"/>
    <mergeCell ref="A5475:A5476"/>
    <mergeCell ref="B5475:B5476"/>
    <mergeCell ref="A5486:A5487"/>
    <mergeCell ref="B5486:B5487"/>
    <mergeCell ref="A5498:A5499"/>
    <mergeCell ref="B5498:B5499"/>
    <mergeCell ref="A5442:A5443"/>
    <mergeCell ref="B5442:B5443"/>
    <mergeCell ref="A5453:A5454"/>
    <mergeCell ref="B5453:B5454"/>
    <mergeCell ref="A5464:A5465"/>
    <mergeCell ref="B5464:B5465"/>
    <mergeCell ref="A5409:A5410"/>
    <mergeCell ref="B5409:B5410"/>
    <mergeCell ref="A5420:A5421"/>
    <mergeCell ref="B5420:B5421"/>
    <mergeCell ref="A5431:A5432"/>
    <mergeCell ref="B5431:B5432"/>
    <mergeCell ref="A5575:A5576"/>
    <mergeCell ref="B5575:B5576"/>
    <mergeCell ref="A5586:A5587"/>
    <mergeCell ref="B5586:B5587"/>
    <mergeCell ref="A5597:A5598"/>
    <mergeCell ref="B5597:B5598"/>
    <mergeCell ref="A5542:A5543"/>
    <mergeCell ref="B5542:B5543"/>
    <mergeCell ref="A5553:A5554"/>
    <mergeCell ref="B5553:B5554"/>
    <mergeCell ref="A5564:A5565"/>
    <mergeCell ref="B5564:B5565"/>
    <mergeCell ref="A5509:A5510"/>
    <mergeCell ref="B5509:B5510"/>
    <mergeCell ref="A5520:A5521"/>
    <mergeCell ref="B5520:B5521"/>
    <mergeCell ref="A5531:A5532"/>
    <mergeCell ref="B5531:B5532"/>
    <mergeCell ref="A5674:A5675"/>
    <mergeCell ref="B5674:B5675"/>
    <mergeCell ref="A5685:A5686"/>
    <mergeCell ref="B5685:B5686"/>
    <mergeCell ref="A5696:A5697"/>
    <mergeCell ref="B5696:B5697"/>
    <mergeCell ref="A5641:A5642"/>
    <mergeCell ref="B5641:B5642"/>
    <mergeCell ref="A5652:A5653"/>
    <mergeCell ref="B5652:B5653"/>
    <mergeCell ref="A5663:A5664"/>
    <mergeCell ref="B5663:B5664"/>
    <mergeCell ref="A5608:A5609"/>
    <mergeCell ref="B5608:B5609"/>
    <mergeCell ref="A5619:A5620"/>
    <mergeCell ref="B5619:B5620"/>
    <mergeCell ref="A5630:A5631"/>
    <mergeCell ref="B5630:B5631"/>
    <mergeCell ref="A5773:A5774"/>
    <mergeCell ref="B5773:B5774"/>
    <mergeCell ref="A5784:A5785"/>
    <mergeCell ref="B5784:B5785"/>
    <mergeCell ref="A5795:A5796"/>
    <mergeCell ref="B5795:B5796"/>
    <mergeCell ref="A5740:A5741"/>
    <mergeCell ref="B5740:B5741"/>
    <mergeCell ref="A5751:A5752"/>
    <mergeCell ref="B5751:B5752"/>
    <mergeCell ref="A5762:A5763"/>
    <mergeCell ref="B5762:B5763"/>
    <mergeCell ref="A5707:A5708"/>
    <mergeCell ref="B5707:B5708"/>
    <mergeCell ref="A5718:A5719"/>
    <mergeCell ref="B5718:B5719"/>
    <mergeCell ref="A5729:A5730"/>
    <mergeCell ref="B5729:B5730"/>
    <mergeCell ref="A5861:A5862"/>
    <mergeCell ref="B5861:B5862"/>
    <mergeCell ref="H5866:H5870"/>
    <mergeCell ref="A5872:A5873"/>
    <mergeCell ref="B5872:B5873"/>
    <mergeCell ref="H5844:H5847"/>
    <mergeCell ref="A5850:A5851"/>
    <mergeCell ref="B5850:B5851"/>
    <mergeCell ref="H5855:H5858"/>
    <mergeCell ref="A5828:A5829"/>
    <mergeCell ref="B5828:B5829"/>
    <mergeCell ref="H5833:H5836"/>
    <mergeCell ref="A5839:A5840"/>
    <mergeCell ref="B5839:B5840"/>
    <mergeCell ref="A5806:A5807"/>
    <mergeCell ref="B5806:B5807"/>
    <mergeCell ref="A5817:A5818"/>
    <mergeCell ref="B5817:B5818"/>
    <mergeCell ref="H5822:H5825"/>
    <mergeCell ref="A5927:A5928"/>
    <mergeCell ref="B5927:B5928"/>
    <mergeCell ref="H5932:H5935"/>
    <mergeCell ref="A5938:A5939"/>
    <mergeCell ref="B5938:B5939"/>
    <mergeCell ref="H5910:H5913"/>
    <mergeCell ref="A5916:A5917"/>
    <mergeCell ref="B5916:B5917"/>
    <mergeCell ref="H5921:H5924"/>
    <mergeCell ref="A5894:A5895"/>
    <mergeCell ref="B5894:B5895"/>
    <mergeCell ref="H5899:H5902"/>
    <mergeCell ref="A5905:A5906"/>
    <mergeCell ref="B5905:B5906"/>
    <mergeCell ref="H5877:H5880"/>
    <mergeCell ref="A5883:A5884"/>
    <mergeCell ref="B5883:B5884"/>
    <mergeCell ref="H5888:H5891"/>
    <mergeCell ref="A5993:A5994"/>
    <mergeCell ref="B5993:B5994"/>
    <mergeCell ref="H5998:H6000"/>
    <mergeCell ref="A6004:A6005"/>
    <mergeCell ref="B6004:B6005"/>
    <mergeCell ref="H5976:H5979"/>
    <mergeCell ref="A5982:A5983"/>
    <mergeCell ref="B5982:B5983"/>
    <mergeCell ref="H5987:H5990"/>
    <mergeCell ref="A5960:A5961"/>
    <mergeCell ref="B5960:B5961"/>
    <mergeCell ref="H5965:H5968"/>
    <mergeCell ref="A5971:A5972"/>
    <mergeCell ref="B5971:B5972"/>
    <mergeCell ref="H5943:H5946"/>
    <mergeCell ref="A5949:A5950"/>
    <mergeCell ref="B5949:B5950"/>
    <mergeCell ref="H5954:H5957"/>
    <mergeCell ref="A6059:A6060"/>
    <mergeCell ref="B6059:B6060"/>
    <mergeCell ref="H6064:H6067"/>
    <mergeCell ref="A6070:A6071"/>
    <mergeCell ref="B6070:B6071"/>
    <mergeCell ref="H6042:H6046"/>
    <mergeCell ref="A6048:A6049"/>
    <mergeCell ref="B6048:B6049"/>
    <mergeCell ref="H6053:H6056"/>
    <mergeCell ref="A6026:A6027"/>
    <mergeCell ref="B6026:B6027"/>
    <mergeCell ref="H6031:H6032"/>
    <mergeCell ref="A6037:A6038"/>
    <mergeCell ref="B6037:B6038"/>
    <mergeCell ref="H6009:H6012"/>
    <mergeCell ref="A6015:A6016"/>
    <mergeCell ref="B6015:B6016"/>
    <mergeCell ref="H6020:H6024"/>
    <mergeCell ref="A6125:A6126"/>
    <mergeCell ref="B6125:B6126"/>
    <mergeCell ref="H6130:H6133"/>
    <mergeCell ref="A6136:A6137"/>
    <mergeCell ref="B6136:B6137"/>
    <mergeCell ref="H6108:H6112"/>
    <mergeCell ref="A6114:A6115"/>
    <mergeCell ref="B6114:B6115"/>
    <mergeCell ref="H6119:H6122"/>
    <mergeCell ref="A6092:A6093"/>
    <mergeCell ref="B6092:B6093"/>
    <mergeCell ref="H6097:H6103"/>
    <mergeCell ref="A6103:A6104"/>
    <mergeCell ref="B6103:B6104"/>
    <mergeCell ref="H6075:H6077"/>
    <mergeCell ref="A6081:A6082"/>
    <mergeCell ref="B6081:B6082"/>
    <mergeCell ref="H6086:H6089"/>
    <mergeCell ref="A6191:A6192"/>
    <mergeCell ref="B6191:B6192"/>
    <mergeCell ref="H6196:H6201"/>
    <mergeCell ref="A6202:A6203"/>
    <mergeCell ref="B6202:B6203"/>
    <mergeCell ref="H6174:H6177"/>
    <mergeCell ref="A6180:A6181"/>
    <mergeCell ref="B6180:B6181"/>
    <mergeCell ref="H6185:H6188"/>
    <mergeCell ref="A6158:A6159"/>
    <mergeCell ref="B6158:B6159"/>
    <mergeCell ref="H6163:H6166"/>
    <mergeCell ref="A6169:A6170"/>
    <mergeCell ref="B6169:B6170"/>
    <mergeCell ref="H6141:H6146"/>
    <mergeCell ref="A6147:A6148"/>
    <mergeCell ref="B6147:B6148"/>
    <mergeCell ref="H6152:H6156"/>
    <mergeCell ref="A6257:A6258"/>
    <mergeCell ref="B6257:B6258"/>
    <mergeCell ref="H6262:H6263"/>
    <mergeCell ref="A6268:A6269"/>
    <mergeCell ref="B6268:B6269"/>
    <mergeCell ref="H6240:H6244"/>
    <mergeCell ref="A6246:A6247"/>
    <mergeCell ref="B6246:B6247"/>
    <mergeCell ref="H6251:H6254"/>
    <mergeCell ref="A6224:A6225"/>
    <mergeCell ref="B6224:B6225"/>
    <mergeCell ref="H6229:H6232"/>
    <mergeCell ref="A6235:A6236"/>
    <mergeCell ref="B6235:B6236"/>
    <mergeCell ref="H6207:H6210"/>
    <mergeCell ref="A6213:A6214"/>
    <mergeCell ref="B6213:B6214"/>
    <mergeCell ref="H6218:H6222"/>
    <mergeCell ref="A6324:A6325"/>
    <mergeCell ref="B6324:B6325"/>
    <mergeCell ref="H6329:H6332"/>
    <mergeCell ref="A6335:A6336"/>
    <mergeCell ref="B6335:B6336"/>
    <mergeCell ref="H6307:H6313"/>
    <mergeCell ref="A6313:A6314"/>
    <mergeCell ref="B6313:B6314"/>
    <mergeCell ref="H6318:H6323"/>
    <mergeCell ref="A6291:A6292"/>
    <mergeCell ref="B6291:B6292"/>
    <mergeCell ref="H6296:H6300"/>
    <mergeCell ref="A6302:A6303"/>
    <mergeCell ref="B6302:B6303"/>
    <mergeCell ref="H6274:H6277"/>
    <mergeCell ref="A6280:A6281"/>
    <mergeCell ref="B6280:B6281"/>
    <mergeCell ref="H6285:H6287"/>
    <mergeCell ref="A6390:A6391"/>
    <mergeCell ref="B6390:B6391"/>
    <mergeCell ref="H6395:H6399"/>
    <mergeCell ref="A6401:A6402"/>
    <mergeCell ref="B6401:B6402"/>
    <mergeCell ref="H6373:H6376"/>
    <mergeCell ref="A6379:A6380"/>
    <mergeCell ref="B6379:B6380"/>
    <mergeCell ref="H6384:H6389"/>
    <mergeCell ref="A6357:A6358"/>
    <mergeCell ref="B6357:B6358"/>
    <mergeCell ref="H6362:H6365"/>
    <mergeCell ref="A6368:A6369"/>
    <mergeCell ref="B6368:B6369"/>
    <mergeCell ref="H6340:H6343"/>
    <mergeCell ref="A6346:A6347"/>
    <mergeCell ref="B6346:B6347"/>
    <mergeCell ref="H6351:H6353"/>
    <mergeCell ref="A6456:A6457"/>
    <mergeCell ref="B6456:B6457"/>
    <mergeCell ref="H6461:H6464"/>
    <mergeCell ref="A6467:A6468"/>
    <mergeCell ref="B6467:B6468"/>
    <mergeCell ref="H6439:H6442"/>
    <mergeCell ref="A6445:A6446"/>
    <mergeCell ref="B6445:B6446"/>
    <mergeCell ref="H6450:H6453"/>
    <mergeCell ref="A6423:A6424"/>
    <mergeCell ref="B6423:B6424"/>
    <mergeCell ref="H6428:H6432"/>
    <mergeCell ref="A6434:A6435"/>
    <mergeCell ref="B6434:B6435"/>
    <mergeCell ref="H6406:H6409"/>
    <mergeCell ref="A6412:A6413"/>
    <mergeCell ref="B6412:B6413"/>
    <mergeCell ref="H6417:H6419"/>
    <mergeCell ref="A6522:A6523"/>
    <mergeCell ref="B6522:B6523"/>
    <mergeCell ref="H6528:H6531"/>
    <mergeCell ref="A6534:A6535"/>
    <mergeCell ref="B6534:B6535"/>
    <mergeCell ref="H6505:H6508"/>
    <mergeCell ref="A6511:A6512"/>
    <mergeCell ref="B6511:B6512"/>
    <mergeCell ref="H6516:H6521"/>
    <mergeCell ref="A6489:A6490"/>
    <mergeCell ref="B6489:B6490"/>
    <mergeCell ref="H6494:H6502"/>
    <mergeCell ref="A6500:A6501"/>
    <mergeCell ref="B6500:B6501"/>
    <mergeCell ref="H6472:H6475"/>
    <mergeCell ref="A6478:A6479"/>
    <mergeCell ref="B6478:B6479"/>
    <mergeCell ref="H6483:H6488"/>
    <mergeCell ref="A6589:A6590"/>
    <mergeCell ref="B6589:B6590"/>
    <mergeCell ref="H6594:H6598"/>
    <mergeCell ref="A6600:A6601"/>
    <mergeCell ref="B6600:B6601"/>
    <mergeCell ref="H6572:H6576"/>
    <mergeCell ref="A6578:A6579"/>
    <mergeCell ref="B6578:B6579"/>
    <mergeCell ref="H6583:H6587"/>
    <mergeCell ref="A6556:A6557"/>
    <mergeCell ref="B6556:B6557"/>
    <mergeCell ref="H6561:H6566"/>
    <mergeCell ref="A6567:A6568"/>
    <mergeCell ref="B6567:B6568"/>
    <mergeCell ref="H6539:H6544"/>
    <mergeCell ref="A6545:A6546"/>
    <mergeCell ref="B6545:B6546"/>
    <mergeCell ref="H6550:H6553"/>
    <mergeCell ref="A6655:A6656"/>
    <mergeCell ref="B6655:B6656"/>
    <mergeCell ref="H6660:H6665"/>
    <mergeCell ref="A6666:A6667"/>
    <mergeCell ref="B6666:B6667"/>
    <mergeCell ref="H6638:H6643"/>
    <mergeCell ref="A6644:A6645"/>
    <mergeCell ref="B6644:B6645"/>
    <mergeCell ref="H6649:H6653"/>
    <mergeCell ref="A6622:A6623"/>
    <mergeCell ref="B6622:B6623"/>
    <mergeCell ref="H6627:H6632"/>
    <mergeCell ref="A6633:A6634"/>
    <mergeCell ref="B6633:B6634"/>
    <mergeCell ref="H6605:H6610"/>
    <mergeCell ref="A6611:A6612"/>
    <mergeCell ref="B6611:B6612"/>
    <mergeCell ref="H6616:H6621"/>
    <mergeCell ref="A6721:A6722"/>
    <mergeCell ref="B6721:B6722"/>
    <mergeCell ref="H6726:H6728"/>
    <mergeCell ref="A6732:A6733"/>
    <mergeCell ref="B6732:B6733"/>
    <mergeCell ref="H6704:H6706"/>
    <mergeCell ref="A6710:A6711"/>
    <mergeCell ref="B6710:B6711"/>
    <mergeCell ref="H6715:H6717"/>
    <mergeCell ref="A6688:A6689"/>
    <mergeCell ref="B6688:B6689"/>
    <mergeCell ref="H6693:H6698"/>
    <mergeCell ref="A6699:A6700"/>
    <mergeCell ref="B6699:B6700"/>
    <mergeCell ref="H6671:H6676"/>
    <mergeCell ref="A6677:A6678"/>
    <mergeCell ref="B6677:B6678"/>
    <mergeCell ref="H6682:H6687"/>
    <mergeCell ref="A6787:A6788"/>
    <mergeCell ref="B6787:B6788"/>
    <mergeCell ref="H6792:H6795"/>
    <mergeCell ref="A6798:A6799"/>
    <mergeCell ref="B6798:B6799"/>
    <mergeCell ref="H6770:H6774"/>
    <mergeCell ref="A6776:A6777"/>
    <mergeCell ref="B6776:B6777"/>
    <mergeCell ref="H6781:H6786"/>
    <mergeCell ref="A6754:A6755"/>
    <mergeCell ref="B6754:B6755"/>
    <mergeCell ref="H6759:H6761"/>
    <mergeCell ref="A6765:A6766"/>
    <mergeCell ref="B6765:B6766"/>
    <mergeCell ref="H6737:H6738"/>
    <mergeCell ref="A6743:A6744"/>
    <mergeCell ref="B6743:B6744"/>
    <mergeCell ref="H6748:H6752"/>
    <mergeCell ref="H6858:H6864"/>
    <mergeCell ref="A6864:A6865"/>
    <mergeCell ref="B6864:B6865"/>
    <mergeCell ref="H6869:H6870"/>
    <mergeCell ref="A6842:A6843"/>
    <mergeCell ref="B6842:B6843"/>
    <mergeCell ref="H6847:H6851"/>
    <mergeCell ref="A6853:A6854"/>
    <mergeCell ref="B6853:B6854"/>
    <mergeCell ref="H6825:H6826"/>
    <mergeCell ref="A6831:A6832"/>
    <mergeCell ref="B6831:B6832"/>
    <mergeCell ref="H6836:H6839"/>
    <mergeCell ref="H6803:H6809"/>
    <mergeCell ref="A6809:A6810"/>
    <mergeCell ref="B6809:B6810"/>
    <mergeCell ref="H6814:H6820"/>
    <mergeCell ref="A6820:A6821"/>
    <mergeCell ref="B6820:B6821"/>
    <mergeCell ref="A6941:A6942"/>
    <mergeCell ref="B6941:B6942"/>
    <mergeCell ref="H6946:H6947"/>
    <mergeCell ref="A6952:A6953"/>
    <mergeCell ref="B6952:B6953"/>
    <mergeCell ref="A6919:A6920"/>
    <mergeCell ref="B6919:B6920"/>
    <mergeCell ref="H6924:H6925"/>
    <mergeCell ref="A6930:A6931"/>
    <mergeCell ref="B6930:B6931"/>
    <mergeCell ref="H6891:H6892"/>
    <mergeCell ref="A6897:A6898"/>
    <mergeCell ref="B6897:B6898"/>
    <mergeCell ref="A6908:A6909"/>
    <mergeCell ref="B6908:B6909"/>
    <mergeCell ref="A6875:A6876"/>
    <mergeCell ref="B6875:B6876"/>
    <mergeCell ref="H6880:H6881"/>
    <mergeCell ref="A6886:A6887"/>
    <mergeCell ref="B6886:B6887"/>
    <mergeCell ref="H7012:H7014"/>
    <mergeCell ref="A7018:A7019"/>
    <mergeCell ref="B7018:B7019"/>
    <mergeCell ref="H7023:H7025"/>
    <mergeCell ref="A6996:A6997"/>
    <mergeCell ref="B6996:B6997"/>
    <mergeCell ref="H7001:H7002"/>
    <mergeCell ref="A7007:A7008"/>
    <mergeCell ref="B7007:B7008"/>
    <mergeCell ref="A6974:A6975"/>
    <mergeCell ref="B6974:B6975"/>
    <mergeCell ref="A6985:A6986"/>
    <mergeCell ref="B6985:B6986"/>
    <mergeCell ref="H6990:H6991"/>
    <mergeCell ref="H6957:H6960"/>
    <mergeCell ref="A6963:A6964"/>
    <mergeCell ref="B6963:B6964"/>
    <mergeCell ref="H6968:H6971"/>
    <mergeCell ref="A7095:A7096"/>
    <mergeCell ref="B7095:B7096"/>
    <mergeCell ref="A7106:A7107"/>
    <mergeCell ref="B7106:B7107"/>
    <mergeCell ref="A7117:A7118"/>
    <mergeCell ref="B7117:B7118"/>
    <mergeCell ref="A7062:A7063"/>
    <mergeCell ref="B7062:B7063"/>
    <mergeCell ref="A7073:A7074"/>
    <mergeCell ref="B7073:B7074"/>
    <mergeCell ref="A7084:A7085"/>
    <mergeCell ref="B7084:B7085"/>
    <mergeCell ref="A7029:A7030"/>
    <mergeCell ref="B7029:B7030"/>
    <mergeCell ref="A7040:A7041"/>
    <mergeCell ref="B7040:B7041"/>
    <mergeCell ref="A7051:A7052"/>
    <mergeCell ref="B7051:B7052"/>
    <mergeCell ref="A7194:A7195"/>
    <mergeCell ref="B7194:B7195"/>
    <mergeCell ref="A7205:A7206"/>
    <mergeCell ref="B7205:B7206"/>
    <mergeCell ref="A7216:A7217"/>
    <mergeCell ref="B7216:B7217"/>
    <mergeCell ref="A7161:A7162"/>
    <mergeCell ref="B7161:B7162"/>
    <mergeCell ref="A7172:A7173"/>
    <mergeCell ref="B7172:B7173"/>
    <mergeCell ref="A7183:A7184"/>
    <mergeCell ref="B7183:B7184"/>
    <mergeCell ref="A7128:A7129"/>
    <mergeCell ref="B7128:B7129"/>
    <mergeCell ref="A7139:A7140"/>
    <mergeCell ref="B7139:B7140"/>
    <mergeCell ref="A7150:A7151"/>
    <mergeCell ref="B7150:B7151"/>
    <mergeCell ref="A7295:A7296"/>
    <mergeCell ref="B7295:B7296"/>
    <mergeCell ref="A7306:A7307"/>
    <mergeCell ref="B7306:B7307"/>
    <mergeCell ref="A7317:A7318"/>
    <mergeCell ref="B7317:B7318"/>
    <mergeCell ref="A7260:A7261"/>
    <mergeCell ref="B7260:B7261"/>
    <mergeCell ref="A7271:A7272"/>
    <mergeCell ref="B7271:B7272"/>
    <mergeCell ref="A7284:A7285"/>
    <mergeCell ref="B7284:B7285"/>
    <mergeCell ref="A7227:A7228"/>
    <mergeCell ref="B7227:B7228"/>
    <mergeCell ref="A7238:A7239"/>
    <mergeCell ref="B7238:B7239"/>
    <mergeCell ref="A7249:A7250"/>
    <mergeCell ref="B7249:B7250"/>
    <mergeCell ref="A7394:A7395"/>
    <mergeCell ref="B7394:B7395"/>
    <mergeCell ref="A7405:A7406"/>
    <mergeCell ref="B7405:B7406"/>
    <mergeCell ref="A7416:A7417"/>
    <mergeCell ref="B7416:B7417"/>
    <mergeCell ref="A7361:A7362"/>
    <mergeCell ref="B7361:B7362"/>
    <mergeCell ref="A7372:A7373"/>
    <mergeCell ref="B7372:B7373"/>
    <mergeCell ref="A7383:A7384"/>
    <mergeCell ref="B7383:B7384"/>
    <mergeCell ref="A7328:A7329"/>
    <mergeCell ref="B7328:B7329"/>
    <mergeCell ref="A7339:A7340"/>
    <mergeCell ref="B7339:B7340"/>
    <mergeCell ref="A7350:A7351"/>
    <mergeCell ref="B7350:B7351"/>
    <mergeCell ref="A7526:A7527"/>
    <mergeCell ref="B7526:B7527"/>
    <mergeCell ref="A7537:A7538"/>
    <mergeCell ref="B7537:B7538"/>
    <mergeCell ref="A7493:A7494"/>
    <mergeCell ref="B7493:B7494"/>
    <mergeCell ref="A7504:A7505"/>
    <mergeCell ref="B7504:B7505"/>
    <mergeCell ref="A7515:A7516"/>
    <mergeCell ref="B7515:B7516"/>
    <mergeCell ref="A7460:A7461"/>
    <mergeCell ref="B7460:B7461"/>
    <mergeCell ref="A7471:A7472"/>
    <mergeCell ref="B7471:B7472"/>
    <mergeCell ref="A7482:A7483"/>
    <mergeCell ref="B7482:B7483"/>
    <mergeCell ref="A7427:A7428"/>
    <mergeCell ref="B7427:B7428"/>
    <mergeCell ref="A7438:A7439"/>
    <mergeCell ref="B7438:B7439"/>
    <mergeCell ref="A7449:A7450"/>
    <mergeCell ref="B7449:B7450"/>
    <mergeCell ref="A7637:A7638"/>
    <mergeCell ref="B7637:B7638"/>
    <mergeCell ref="A7648:A7649"/>
    <mergeCell ref="B7648:B7649"/>
    <mergeCell ref="A7615:A7616"/>
    <mergeCell ref="B7615:B7616"/>
    <mergeCell ref="A7626:A7627"/>
    <mergeCell ref="B7626:B7627"/>
    <mergeCell ref="A7593:A7594"/>
    <mergeCell ref="B7593:B7594"/>
    <mergeCell ref="A7604:A7605"/>
    <mergeCell ref="B7604:B7605"/>
    <mergeCell ref="A7571:A7572"/>
    <mergeCell ref="B7571:B7572"/>
    <mergeCell ref="A7582:A7583"/>
    <mergeCell ref="B7582:B7583"/>
    <mergeCell ref="A7548:A7549"/>
    <mergeCell ref="B7548:B7549"/>
    <mergeCell ref="A7560:A7561"/>
    <mergeCell ref="B7560:B7561"/>
    <mergeCell ref="A7748:A7749"/>
    <mergeCell ref="B7748:B7749"/>
    <mergeCell ref="A7759:A7760"/>
    <mergeCell ref="B7759:B7760"/>
    <mergeCell ref="A7726:A7727"/>
    <mergeCell ref="B7726:B7727"/>
    <mergeCell ref="A7737:A7738"/>
    <mergeCell ref="B7737:B7738"/>
    <mergeCell ref="A7704:A7705"/>
    <mergeCell ref="B7704:B7705"/>
    <mergeCell ref="A7715:A7716"/>
    <mergeCell ref="B7715:B7716"/>
    <mergeCell ref="A7682:A7683"/>
    <mergeCell ref="B7682:B7683"/>
    <mergeCell ref="A7693:A7694"/>
    <mergeCell ref="B7693:B7694"/>
    <mergeCell ref="A7659:A7660"/>
    <mergeCell ref="B7659:B7660"/>
    <mergeCell ref="A7670:A7671"/>
    <mergeCell ref="B7670:B7671"/>
    <mergeCell ref="A7836:A7837"/>
    <mergeCell ref="B7836:B7837"/>
    <mergeCell ref="H7841:H7845"/>
    <mergeCell ref="A7847:A7848"/>
    <mergeCell ref="B7847:B7848"/>
    <mergeCell ref="A7814:A7815"/>
    <mergeCell ref="B7814:B7815"/>
    <mergeCell ref="A7825:A7826"/>
    <mergeCell ref="B7825:B7826"/>
    <mergeCell ref="A7792:A7793"/>
    <mergeCell ref="B7792:B7793"/>
    <mergeCell ref="A7803:A7804"/>
    <mergeCell ref="B7803:B7804"/>
    <mergeCell ref="A7770:A7771"/>
    <mergeCell ref="B7770:B7771"/>
    <mergeCell ref="A7781:A7782"/>
    <mergeCell ref="B7781:B7782"/>
    <mergeCell ref="A7902:A7903"/>
    <mergeCell ref="B7902:B7903"/>
    <mergeCell ref="H7907:H7910"/>
    <mergeCell ref="A7913:A7914"/>
    <mergeCell ref="B7913:B7914"/>
    <mergeCell ref="H7885:H7890"/>
    <mergeCell ref="A7891:A7892"/>
    <mergeCell ref="B7891:B7892"/>
    <mergeCell ref="H7896:H7900"/>
    <mergeCell ref="A7869:A7870"/>
    <mergeCell ref="B7869:B7870"/>
    <mergeCell ref="H7874:H7879"/>
    <mergeCell ref="A7880:A7881"/>
    <mergeCell ref="B7880:B7881"/>
    <mergeCell ref="H7852:H7856"/>
    <mergeCell ref="A7858:A7859"/>
    <mergeCell ref="B7858:B7859"/>
    <mergeCell ref="H7863:H7867"/>
    <mergeCell ref="A7968:A7969"/>
    <mergeCell ref="B7968:B7969"/>
    <mergeCell ref="H7973:H7976"/>
    <mergeCell ref="A7979:A7980"/>
    <mergeCell ref="B7979:B7980"/>
    <mergeCell ref="H7951:H7953"/>
    <mergeCell ref="A7957:A7958"/>
    <mergeCell ref="B7957:B7958"/>
    <mergeCell ref="H7962:H7965"/>
    <mergeCell ref="A7935:A7936"/>
    <mergeCell ref="B7935:B7936"/>
    <mergeCell ref="H7940:H7943"/>
    <mergeCell ref="A7946:A7947"/>
    <mergeCell ref="B7946:B7947"/>
    <mergeCell ref="H7918:H7921"/>
    <mergeCell ref="A7924:A7925"/>
    <mergeCell ref="B7924:B7925"/>
    <mergeCell ref="H7929:H7933"/>
  </mergeCells>
  <phoneticPr fontId="1" type="noConversion"/>
  <hyperlinks>
    <hyperlink ref="A1" location="'훈련기관 총괄'!A1" display="총괄 시트로(뒤로)" xr:uid="{F71E84AA-B2D5-48A9-9F72-6A6F6367F21B}"/>
  </hyperlinks>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48</vt:i4>
      </vt:variant>
      <vt:variant>
        <vt:lpstr>이름 지정된 범위</vt:lpstr>
      </vt:variant>
      <vt:variant>
        <vt:i4>1</vt:i4>
      </vt:variant>
    </vt:vector>
  </HeadingPairs>
  <TitlesOfParts>
    <vt:vector size="49" baseType="lpstr">
      <vt:lpstr>3. 능률</vt:lpstr>
      <vt:lpstr>4. 품질재단</vt:lpstr>
      <vt:lpstr>6. 대원전기</vt:lpstr>
      <vt:lpstr>7. 솔데스크</vt:lpstr>
      <vt:lpstr>5. 고려</vt:lpstr>
      <vt:lpstr>8. 스마트소셜</vt:lpstr>
      <vt:lpstr>9. 스팩스페이스</vt:lpstr>
      <vt:lpstr>10. 케이지에듀원</vt:lpstr>
      <vt:lpstr>11. 크라우드</vt:lpstr>
      <vt:lpstr>12. 한국에이아이</vt:lpstr>
      <vt:lpstr>13. 한국에찰디</vt:lpstr>
      <vt:lpstr>14. 인사드림</vt:lpstr>
      <vt:lpstr>15. KBC</vt:lpstr>
      <vt:lpstr>17. 대한상의</vt:lpstr>
      <vt:lpstr>16. 남천안중장비학원</vt:lpstr>
      <vt:lpstr>20. 멀캠</vt:lpstr>
      <vt:lpstr>21. 솔데스크강남</vt:lpstr>
      <vt:lpstr>22. 신한글로벌</vt:lpstr>
      <vt:lpstr>23. 씨에프오</vt:lpstr>
      <vt:lpstr>25. 에스티에이</vt:lpstr>
      <vt:lpstr>24. 아이파</vt:lpstr>
      <vt:lpstr>26. 에이블런</vt:lpstr>
      <vt:lpstr>27. 연세IT</vt:lpstr>
      <vt:lpstr>28. 영남일보</vt:lpstr>
      <vt:lpstr>29. 이나우스</vt:lpstr>
      <vt:lpstr>19. 더존평생교육원</vt:lpstr>
      <vt:lpstr>18. 더존비즈</vt:lpstr>
      <vt:lpstr>30. 인천구월</vt:lpstr>
      <vt:lpstr>31. 인천일보</vt:lpstr>
      <vt:lpstr>33. 인프랩</vt:lpstr>
      <vt:lpstr>32. 엘캠</vt:lpstr>
      <vt:lpstr>35. 중앙경제HR교육원</vt:lpstr>
      <vt:lpstr>34. 중진공 대경연수원</vt:lpstr>
      <vt:lpstr>36. 한결</vt:lpstr>
      <vt:lpstr>37. 한경닷컴</vt:lpstr>
      <vt:lpstr>39. 한국베어링산업협회</vt:lpstr>
      <vt:lpstr>38. 한국경영인증원</vt:lpstr>
      <vt:lpstr>40. 한국산업기술시험원</vt:lpstr>
      <vt:lpstr>41. KPC</vt:lpstr>
      <vt:lpstr>43. 컴플라이언스</vt:lpstr>
      <vt:lpstr>42. 한국전파진흥협회</vt:lpstr>
      <vt:lpstr>45. 현대엔지비</vt:lpstr>
      <vt:lpstr>44. 한국표준협회</vt:lpstr>
      <vt:lpstr>지원과정 풀(Pool) 리스트</vt:lpstr>
      <vt:lpstr>지원금</vt:lpstr>
      <vt:lpstr>1. 캠틱종합기술원</vt:lpstr>
      <vt:lpstr>2. 기술사업화</vt:lpstr>
      <vt:lpstr>과정요약</vt:lpstr>
      <vt:lpstr>'37. 한경닷컴'!Print_Area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수연 정</dc:creator>
  <cp:lastModifiedBy>장재원</cp:lastModifiedBy>
  <dcterms:created xsi:type="dcterms:W3CDTF">2024-12-25T06:43:21Z</dcterms:created>
  <dcterms:modified xsi:type="dcterms:W3CDTF">2026-01-26T05:37:05Z</dcterms:modified>
</cp:coreProperties>
</file>